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1_{66CD8C73-453B-437F-952F-5727F3B043DD}" xr6:coauthVersionLast="47" xr6:coauthVersionMax="47" xr10:uidLastSave="{00000000-0000-0000-0000-000000000000}"/>
  <bookViews>
    <workbookView xWindow="-110" yWindow="-110" windowWidth="19420" windowHeight="10420" activeTab="2" xr2:uid="{5804237F-C55B-4333-8A9E-5C5B10139456}"/>
  </bookViews>
  <sheets>
    <sheet name="Test" sheetId="6" r:id="rId1"/>
    <sheet name="Control" sheetId="10" r:id="rId2"/>
    <sheet name="Results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10" l="1"/>
  <c r="B3" i="10"/>
  <c r="C3" i="10"/>
  <c r="D3" i="10"/>
  <c r="E3" i="10"/>
  <c r="F3" i="10"/>
  <c r="G3" i="10"/>
  <c r="A4" i="10"/>
  <c r="B4" i="10"/>
  <c r="C4" i="10"/>
  <c r="D4" i="10"/>
  <c r="E4" i="10"/>
  <c r="F4" i="10"/>
  <c r="G4" i="10"/>
  <c r="A5" i="10"/>
  <c r="B5" i="10"/>
  <c r="C5" i="10"/>
  <c r="D5" i="10"/>
  <c r="E5" i="10"/>
  <c r="F5" i="10"/>
  <c r="G5" i="10"/>
  <c r="A6" i="10"/>
  <c r="B6" i="10"/>
  <c r="C6" i="10"/>
  <c r="D6" i="10"/>
  <c r="E6" i="10"/>
  <c r="F6" i="10"/>
  <c r="G6" i="10"/>
  <c r="A7" i="10"/>
  <c r="B7" i="10"/>
  <c r="C7" i="10"/>
  <c r="D7" i="10"/>
  <c r="E7" i="10"/>
  <c r="F7" i="10"/>
  <c r="G7" i="10"/>
  <c r="A8" i="10"/>
  <c r="B8" i="10"/>
  <c r="C8" i="10"/>
  <c r="D8" i="10"/>
  <c r="E8" i="10"/>
  <c r="F8" i="10"/>
  <c r="G8" i="10"/>
  <c r="A9" i="10"/>
  <c r="B9" i="10"/>
  <c r="C9" i="10"/>
  <c r="D9" i="10"/>
  <c r="E9" i="10"/>
  <c r="F9" i="10"/>
  <c r="G9" i="10"/>
  <c r="A10" i="10"/>
  <c r="B10" i="10"/>
  <c r="C10" i="10"/>
  <c r="D10" i="10"/>
  <c r="E10" i="10"/>
  <c r="F10" i="10"/>
  <c r="G10" i="10"/>
  <c r="A11" i="10"/>
  <c r="B11" i="10"/>
  <c r="C11" i="10"/>
  <c r="D11" i="10"/>
  <c r="E11" i="10"/>
  <c r="F11" i="10"/>
  <c r="G11" i="10"/>
  <c r="A12" i="10"/>
  <c r="B12" i="10"/>
  <c r="C12" i="10"/>
  <c r="D12" i="10"/>
  <c r="E12" i="10"/>
  <c r="F12" i="10"/>
  <c r="G12" i="10"/>
  <c r="A13" i="10"/>
  <c r="B13" i="10"/>
  <c r="C13" i="10"/>
  <c r="D13" i="10"/>
  <c r="E13" i="10"/>
  <c r="F13" i="10"/>
  <c r="G13" i="10"/>
  <c r="A14" i="10"/>
  <c r="B14" i="10"/>
  <c r="C14" i="10"/>
  <c r="D14" i="10"/>
  <c r="E14" i="10"/>
  <c r="F14" i="10"/>
  <c r="G14" i="10"/>
  <c r="A15" i="10"/>
  <c r="B15" i="10"/>
  <c r="C15" i="10"/>
  <c r="D15" i="10"/>
  <c r="E15" i="10"/>
  <c r="F15" i="10"/>
  <c r="G15" i="10"/>
  <c r="A16" i="10"/>
  <c r="B16" i="10"/>
  <c r="C16" i="10"/>
  <c r="D16" i="10"/>
  <c r="E16" i="10"/>
  <c r="F16" i="10"/>
  <c r="G16" i="10"/>
  <c r="A17" i="10"/>
  <c r="B17" i="10"/>
  <c r="C17" i="10"/>
  <c r="D17" i="10"/>
  <c r="E17" i="10"/>
  <c r="F17" i="10"/>
  <c r="G17" i="10"/>
  <c r="A18" i="10"/>
  <c r="B18" i="10"/>
  <c r="C18" i="10"/>
  <c r="D18" i="10"/>
  <c r="E18" i="10"/>
  <c r="F18" i="10"/>
  <c r="G18" i="10"/>
  <c r="A19" i="10"/>
  <c r="B19" i="10"/>
  <c r="C19" i="10"/>
  <c r="D19" i="10"/>
  <c r="E19" i="10"/>
  <c r="F19" i="10"/>
  <c r="G19" i="10"/>
  <c r="A20" i="10"/>
  <c r="B20" i="10"/>
  <c r="C20" i="10"/>
  <c r="D20" i="10"/>
  <c r="E20" i="10"/>
  <c r="F20" i="10"/>
  <c r="G20" i="10"/>
  <c r="A21" i="10"/>
  <c r="B21" i="10"/>
  <c r="C21" i="10"/>
  <c r="D21" i="10"/>
  <c r="E21" i="10"/>
  <c r="F21" i="10"/>
  <c r="G21" i="10"/>
  <c r="A22" i="10"/>
  <c r="B22" i="10"/>
  <c r="C22" i="10"/>
  <c r="D22" i="10"/>
  <c r="E22" i="10"/>
  <c r="F22" i="10"/>
  <c r="G22" i="10"/>
  <c r="A23" i="10"/>
  <c r="B23" i="10"/>
  <c r="C23" i="10"/>
  <c r="D23" i="10"/>
  <c r="E23" i="10"/>
  <c r="F23" i="10"/>
  <c r="G23" i="10"/>
  <c r="A24" i="10"/>
  <c r="B24" i="10"/>
  <c r="C24" i="10"/>
  <c r="D24" i="10"/>
  <c r="E24" i="10"/>
  <c r="F24" i="10"/>
  <c r="G24" i="10"/>
  <c r="A25" i="10"/>
  <c r="B25" i="10"/>
  <c r="C25" i="10"/>
  <c r="D25" i="10"/>
  <c r="E25" i="10"/>
  <c r="F25" i="10"/>
  <c r="G25" i="10"/>
  <c r="A26" i="10"/>
  <c r="B26" i="10"/>
  <c r="C26" i="10"/>
  <c r="D26" i="10"/>
  <c r="E26" i="10"/>
  <c r="F26" i="10"/>
  <c r="G26" i="10"/>
  <c r="A27" i="10"/>
  <c r="B27" i="10"/>
  <c r="C27" i="10"/>
  <c r="D27" i="10"/>
  <c r="E27" i="10"/>
  <c r="F27" i="10"/>
  <c r="G27" i="10"/>
  <c r="A28" i="10"/>
  <c r="B28" i="10"/>
  <c r="C28" i="10"/>
  <c r="D28" i="10"/>
  <c r="E28" i="10"/>
  <c r="F28" i="10"/>
  <c r="G28" i="10"/>
  <c r="A29" i="10"/>
  <c r="B29" i="10"/>
  <c r="C29" i="10"/>
  <c r="D29" i="10"/>
  <c r="E29" i="10"/>
  <c r="F29" i="10"/>
  <c r="G29" i="10"/>
  <c r="A30" i="10"/>
  <c r="B30" i="10"/>
  <c r="C30" i="10"/>
  <c r="D30" i="10"/>
  <c r="E30" i="10"/>
  <c r="F30" i="10"/>
  <c r="G30" i="10"/>
  <c r="A31" i="10"/>
  <c r="B31" i="10"/>
  <c r="C31" i="10"/>
  <c r="D31" i="10"/>
  <c r="E31" i="10"/>
  <c r="F31" i="10"/>
  <c r="G31" i="10"/>
  <c r="A32" i="10"/>
  <c r="B32" i="10"/>
  <c r="C32" i="10"/>
  <c r="D32" i="10"/>
  <c r="E32" i="10"/>
  <c r="F32" i="10"/>
  <c r="G32" i="10"/>
  <c r="A33" i="10"/>
  <c r="B33" i="10"/>
  <c r="C33" i="10"/>
  <c r="D33" i="10"/>
  <c r="E33" i="10"/>
  <c r="F33" i="10"/>
  <c r="G33" i="10"/>
  <c r="A34" i="10"/>
  <c r="B34" i="10"/>
  <c r="C34" i="10"/>
  <c r="D34" i="10"/>
  <c r="E34" i="10"/>
  <c r="F34" i="10"/>
  <c r="G34" i="10"/>
  <c r="A35" i="10"/>
  <c r="B35" i="10"/>
  <c r="C35" i="10"/>
  <c r="D35" i="10"/>
  <c r="E35" i="10"/>
  <c r="F35" i="10"/>
  <c r="G35" i="10"/>
  <c r="A36" i="10"/>
  <c r="B36" i="10"/>
  <c r="C36" i="10"/>
  <c r="D36" i="10"/>
  <c r="E36" i="10"/>
  <c r="F36" i="10"/>
  <c r="G36" i="10"/>
  <c r="A37" i="10"/>
  <c r="B37" i="10"/>
  <c r="C37" i="10"/>
  <c r="D37" i="10"/>
  <c r="E37" i="10"/>
  <c r="F37" i="10"/>
  <c r="G37" i="10"/>
  <c r="A38" i="10"/>
  <c r="B38" i="10"/>
  <c r="C38" i="10"/>
  <c r="D38" i="10"/>
  <c r="E38" i="10"/>
  <c r="F38" i="10"/>
  <c r="G38" i="10"/>
  <c r="A39" i="10"/>
  <c r="B39" i="10"/>
  <c r="C39" i="10"/>
  <c r="D39" i="10"/>
  <c r="E39" i="10"/>
  <c r="F39" i="10"/>
  <c r="G39" i="10"/>
  <c r="A40" i="10"/>
  <c r="B40" i="10"/>
  <c r="C40" i="10"/>
  <c r="D40" i="10"/>
  <c r="E40" i="10"/>
  <c r="F40" i="10"/>
  <c r="G40" i="10"/>
  <c r="A41" i="10"/>
  <c r="B41" i="10"/>
  <c r="C41" i="10"/>
  <c r="D41" i="10"/>
  <c r="E41" i="10"/>
  <c r="F41" i="10"/>
  <c r="G41" i="10"/>
  <c r="A42" i="10"/>
  <c r="B42" i="10"/>
  <c r="C42" i="10"/>
  <c r="D42" i="10"/>
  <c r="E42" i="10"/>
  <c r="F42" i="10"/>
  <c r="G42" i="10"/>
  <c r="A43" i="10"/>
  <c r="B43" i="10"/>
  <c r="C43" i="10"/>
  <c r="D43" i="10"/>
  <c r="E43" i="10"/>
  <c r="F43" i="10"/>
  <c r="G43" i="10"/>
  <c r="A44" i="10"/>
  <c r="B44" i="10"/>
  <c r="C44" i="10"/>
  <c r="D44" i="10"/>
  <c r="E44" i="10"/>
  <c r="F44" i="10"/>
  <c r="G44" i="10"/>
  <c r="A45" i="10"/>
  <c r="B45" i="10"/>
  <c r="C45" i="10"/>
  <c r="D45" i="10"/>
  <c r="E45" i="10"/>
  <c r="F45" i="10"/>
  <c r="G45" i="10"/>
  <c r="A46" i="10"/>
  <c r="B46" i="10"/>
  <c r="C46" i="10"/>
  <c r="D46" i="10"/>
  <c r="E46" i="10"/>
  <c r="F46" i="10"/>
  <c r="G46" i="10"/>
  <c r="A47" i="10"/>
  <c r="B47" i="10"/>
  <c r="C47" i="10"/>
  <c r="D47" i="10"/>
  <c r="E47" i="10"/>
  <c r="F47" i="10"/>
  <c r="G47" i="10"/>
  <c r="A48" i="10"/>
  <c r="B48" i="10"/>
  <c r="C48" i="10"/>
  <c r="D48" i="10"/>
  <c r="E48" i="10"/>
  <c r="F48" i="10"/>
  <c r="G48" i="10"/>
  <c r="A49" i="10"/>
  <c r="B49" i="10"/>
  <c r="C49" i="10"/>
  <c r="D49" i="10"/>
  <c r="E49" i="10"/>
  <c r="F49" i="10"/>
  <c r="G49" i="10"/>
  <c r="A50" i="10"/>
  <c r="B50" i="10"/>
  <c r="C50" i="10"/>
  <c r="D50" i="10"/>
  <c r="E50" i="10"/>
  <c r="F50" i="10"/>
  <c r="G50" i="10"/>
  <c r="A51" i="10"/>
  <c r="B51" i="10"/>
  <c r="C51" i="10"/>
  <c r="D51" i="10"/>
  <c r="E51" i="10"/>
  <c r="F51" i="10"/>
  <c r="G51" i="10"/>
  <c r="A52" i="10"/>
  <c r="B52" i="10"/>
  <c r="C52" i="10"/>
  <c r="D52" i="10"/>
  <c r="E52" i="10"/>
  <c r="F52" i="10"/>
  <c r="G52" i="10"/>
  <c r="A53" i="10"/>
  <c r="B53" i="10"/>
  <c r="C53" i="10"/>
  <c r="D53" i="10"/>
  <c r="E53" i="10"/>
  <c r="F53" i="10"/>
  <c r="G53" i="10"/>
  <c r="A54" i="10"/>
  <c r="B54" i="10"/>
  <c r="C54" i="10"/>
  <c r="D54" i="10"/>
  <c r="E54" i="10"/>
  <c r="F54" i="10"/>
  <c r="G54" i="10"/>
  <c r="A55" i="10"/>
  <c r="B55" i="10"/>
  <c r="C55" i="10"/>
  <c r="D55" i="10"/>
  <c r="E55" i="10"/>
  <c r="F55" i="10"/>
  <c r="G55" i="10"/>
  <c r="A56" i="10"/>
  <c r="B56" i="10"/>
  <c r="C56" i="10"/>
  <c r="D56" i="10"/>
  <c r="E56" i="10"/>
  <c r="F56" i="10"/>
  <c r="G56" i="10"/>
  <c r="A57" i="10"/>
  <c r="B57" i="10"/>
  <c r="C57" i="10"/>
  <c r="D57" i="10"/>
  <c r="E57" i="10"/>
  <c r="F57" i="10"/>
  <c r="G57" i="10"/>
  <c r="A58" i="10"/>
  <c r="B58" i="10"/>
  <c r="C58" i="10"/>
  <c r="D58" i="10"/>
  <c r="E58" i="10"/>
  <c r="F58" i="10"/>
  <c r="G58" i="10"/>
  <c r="A59" i="10"/>
  <c r="B59" i="10"/>
  <c r="C59" i="10"/>
  <c r="D59" i="10"/>
  <c r="E59" i="10"/>
  <c r="F59" i="10"/>
  <c r="G59" i="10"/>
  <c r="A60" i="10"/>
  <c r="B60" i="10"/>
  <c r="C60" i="10"/>
  <c r="D60" i="10"/>
  <c r="E60" i="10"/>
  <c r="F60" i="10"/>
  <c r="G60" i="10"/>
  <c r="A61" i="10"/>
  <c r="B61" i="10"/>
  <c r="C61" i="10"/>
  <c r="D61" i="10"/>
  <c r="E61" i="10"/>
  <c r="F61" i="10"/>
  <c r="G61" i="10"/>
  <c r="A62" i="10"/>
  <c r="B62" i="10"/>
  <c r="C62" i="10"/>
  <c r="D62" i="10"/>
  <c r="E62" i="10"/>
  <c r="F62" i="10"/>
  <c r="G62" i="10"/>
  <c r="A63" i="10"/>
  <c r="B63" i="10"/>
  <c r="C63" i="10"/>
  <c r="D63" i="10"/>
  <c r="E63" i="10"/>
  <c r="F63" i="10"/>
  <c r="G63" i="10"/>
  <c r="A64" i="10"/>
  <c r="B64" i="10"/>
  <c r="C64" i="10"/>
  <c r="D64" i="10"/>
  <c r="E64" i="10"/>
  <c r="F64" i="10"/>
  <c r="G64" i="10"/>
  <c r="A65" i="10"/>
  <c r="B65" i="10"/>
  <c r="C65" i="10"/>
  <c r="D65" i="10"/>
  <c r="E65" i="10"/>
  <c r="F65" i="10"/>
  <c r="G65" i="10"/>
  <c r="A66" i="10"/>
  <c r="B66" i="10"/>
  <c r="C66" i="10"/>
  <c r="D66" i="10"/>
  <c r="E66" i="10"/>
  <c r="F66" i="10"/>
  <c r="G66" i="10"/>
  <c r="A67" i="10"/>
  <c r="B67" i="10"/>
  <c r="C67" i="10"/>
  <c r="D67" i="10"/>
  <c r="E67" i="10"/>
  <c r="F67" i="10"/>
  <c r="G67" i="10"/>
  <c r="A68" i="10"/>
  <c r="B68" i="10"/>
  <c r="C68" i="10"/>
  <c r="D68" i="10"/>
  <c r="E68" i="10"/>
  <c r="F68" i="10"/>
  <c r="G68" i="10"/>
  <c r="A69" i="10"/>
  <c r="B69" i="10"/>
  <c r="C69" i="10"/>
  <c r="D69" i="10"/>
  <c r="E69" i="10"/>
  <c r="F69" i="10"/>
  <c r="G69" i="10"/>
  <c r="A70" i="10"/>
  <c r="B70" i="10"/>
  <c r="C70" i="10"/>
  <c r="D70" i="10"/>
  <c r="E70" i="10"/>
  <c r="F70" i="10"/>
  <c r="G70" i="10"/>
  <c r="A71" i="10"/>
  <c r="B71" i="10"/>
  <c r="C71" i="10"/>
  <c r="D71" i="10"/>
  <c r="E71" i="10"/>
  <c r="F71" i="10"/>
  <c r="G71" i="10"/>
  <c r="A72" i="10"/>
  <c r="B72" i="10"/>
  <c r="C72" i="10"/>
  <c r="D72" i="10"/>
  <c r="E72" i="10"/>
  <c r="F72" i="10"/>
  <c r="G72" i="10"/>
  <c r="A73" i="10"/>
  <c r="B73" i="10"/>
  <c r="C73" i="10"/>
  <c r="D73" i="10"/>
  <c r="E73" i="10"/>
  <c r="F73" i="10"/>
  <c r="G73" i="10"/>
  <c r="A74" i="10"/>
  <c r="B74" i="10"/>
  <c r="C74" i="10"/>
  <c r="D74" i="10"/>
  <c r="E74" i="10"/>
  <c r="F74" i="10"/>
  <c r="G74" i="10"/>
  <c r="A75" i="10"/>
  <c r="B75" i="10"/>
  <c r="C75" i="10"/>
  <c r="D75" i="10"/>
  <c r="E75" i="10"/>
  <c r="F75" i="10"/>
  <c r="G75" i="10"/>
  <c r="A76" i="10"/>
  <c r="B76" i="10"/>
  <c r="C76" i="10"/>
  <c r="D76" i="10"/>
  <c r="E76" i="10"/>
  <c r="F76" i="10"/>
  <c r="G76" i="10"/>
  <c r="A77" i="10"/>
  <c r="B77" i="10"/>
  <c r="C77" i="10"/>
  <c r="D77" i="10"/>
  <c r="E77" i="10"/>
  <c r="F77" i="10"/>
  <c r="G77" i="10"/>
  <c r="A78" i="10"/>
  <c r="B78" i="10"/>
  <c r="C78" i="10"/>
  <c r="D78" i="10"/>
  <c r="E78" i="10"/>
  <c r="F78" i="10"/>
  <c r="G78" i="10"/>
  <c r="A79" i="10"/>
  <c r="B79" i="10"/>
  <c r="C79" i="10"/>
  <c r="D79" i="10"/>
  <c r="E79" i="10"/>
  <c r="F79" i="10"/>
  <c r="G79" i="10"/>
  <c r="A80" i="10"/>
  <c r="B80" i="10"/>
  <c r="C80" i="10"/>
  <c r="D80" i="10"/>
  <c r="E80" i="10"/>
  <c r="F80" i="10"/>
  <c r="G80" i="10"/>
  <c r="A81" i="10"/>
  <c r="B81" i="10"/>
  <c r="C81" i="10"/>
  <c r="D81" i="10"/>
  <c r="E81" i="10"/>
  <c r="F81" i="10"/>
  <c r="G81" i="10"/>
  <c r="A82" i="10"/>
  <c r="B82" i="10"/>
  <c r="C82" i="10"/>
  <c r="D82" i="10"/>
  <c r="E82" i="10"/>
  <c r="F82" i="10"/>
  <c r="G82" i="10"/>
  <c r="A83" i="10"/>
  <c r="B83" i="10"/>
  <c r="C83" i="10"/>
  <c r="D83" i="10"/>
  <c r="E83" i="10"/>
  <c r="F83" i="10"/>
  <c r="G83" i="10"/>
  <c r="A84" i="10"/>
  <c r="B84" i="10"/>
  <c r="C84" i="10"/>
  <c r="D84" i="10"/>
  <c r="E84" i="10"/>
  <c r="F84" i="10"/>
  <c r="G84" i="10"/>
  <c r="A85" i="10"/>
  <c r="B85" i="10"/>
  <c r="C85" i="10"/>
  <c r="D85" i="10"/>
  <c r="E85" i="10"/>
  <c r="F85" i="10"/>
  <c r="G85" i="10"/>
  <c r="A86" i="10"/>
  <c r="B86" i="10"/>
  <c r="C86" i="10"/>
  <c r="D86" i="10"/>
  <c r="E86" i="10"/>
  <c r="F86" i="10"/>
  <c r="G86" i="10"/>
  <c r="A87" i="10"/>
  <c r="B87" i="10"/>
  <c r="C87" i="10"/>
  <c r="D87" i="10"/>
  <c r="E87" i="10"/>
  <c r="F87" i="10"/>
  <c r="G87" i="10"/>
  <c r="A88" i="10"/>
  <c r="B88" i="10"/>
  <c r="C88" i="10"/>
  <c r="D88" i="10"/>
  <c r="E88" i="10"/>
  <c r="F88" i="10"/>
  <c r="G88" i="10"/>
  <c r="A89" i="10"/>
  <c r="B89" i="10"/>
  <c r="C89" i="10"/>
  <c r="D89" i="10"/>
  <c r="E89" i="10"/>
  <c r="F89" i="10"/>
  <c r="G89" i="10"/>
  <c r="A90" i="10"/>
  <c r="B90" i="10"/>
  <c r="C90" i="10"/>
  <c r="D90" i="10"/>
  <c r="E90" i="10"/>
  <c r="F90" i="10"/>
  <c r="G90" i="10"/>
  <c r="A91" i="10"/>
  <c r="B91" i="10"/>
  <c r="C91" i="10"/>
  <c r="D91" i="10"/>
  <c r="E91" i="10"/>
  <c r="F91" i="10"/>
  <c r="G91" i="10"/>
  <c r="A92" i="10"/>
  <c r="B92" i="10"/>
  <c r="C92" i="10"/>
  <c r="D92" i="10"/>
  <c r="E92" i="10"/>
  <c r="F92" i="10"/>
  <c r="G92" i="10"/>
  <c r="A93" i="10"/>
  <c r="B93" i="10"/>
  <c r="C93" i="10"/>
  <c r="D93" i="10"/>
  <c r="E93" i="10"/>
  <c r="F93" i="10"/>
  <c r="G93" i="10"/>
  <c r="A94" i="10"/>
  <c r="B94" i="10"/>
  <c r="C94" i="10"/>
  <c r="D94" i="10"/>
  <c r="E94" i="10"/>
  <c r="F94" i="10"/>
  <c r="G94" i="10"/>
  <c r="A95" i="10"/>
  <c r="B95" i="10"/>
  <c r="C95" i="10"/>
  <c r="D95" i="10"/>
  <c r="E95" i="10"/>
  <c r="F95" i="10"/>
  <c r="G95" i="10"/>
  <c r="A96" i="10"/>
  <c r="B96" i="10"/>
  <c r="C96" i="10"/>
  <c r="D96" i="10"/>
  <c r="E96" i="10"/>
  <c r="F96" i="10"/>
  <c r="G96" i="10"/>
  <c r="A97" i="10"/>
  <c r="B97" i="10"/>
  <c r="C97" i="10"/>
  <c r="D97" i="10"/>
  <c r="E97" i="10"/>
  <c r="F97" i="10"/>
  <c r="G97" i="10"/>
  <c r="A98" i="10"/>
  <c r="B98" i="10"/>
  <c r="C98" i="10"/>
  <c r="D98" i="10"/>
  <c r="E98" i="10"/>
  <c r="F98" i="10"/>
  <c r="G98" i="10"/>
  <c r="A99" i="10"/>
  <c r="B99" i="10"/>
  <c r="C99" i="10"/>
  <c r="D99" i="10"/>
  <c r="E99" i="10"/>
  <c r="F99" i="10"/>
  <c r="G99" i="10"/>
  <c r="A100" i="10"/>
  <c r="B100" i="10"/>
  <c r="C100" i="10"/>
  <c r="D100" i="10"/>
  <c r="E100" i="10"/>
  <c r="F100" i="10"/>
  <c r="G100" i="10"/>
  <c r="A101" i="10"/>
  <c r="B101" i="10"/>
  <c r="C101" i="10"/>
  <c r="D101" i="10"/>
  <c r="E101" i="10"/>
  <c r="F101" i="10"/>
  <c r="G101" i="10"/>
  <c r="A102" i="10"/>
  <c r="B102" i="10"/>
  <c r="C102" i="10"/>
  <c r="D102" i="10"/>
  <c r="E102" i="10"/>
  <c r="F102" i="10"/>
  <c r="G102" i="10"/>
  <c r="A103" i="10"/>
  <c r="B103" i="10"/>
  <c r="C103" i="10"/>
  <c r="D103" i="10"/>
  <c r="E103" i="10"/>
  <c r="F103" i="10"/>
  <c r="G103" i="10"/>
  <c r="A104" i="10"/>
  <c r="B104" i="10"/>
  <c r="C104" i="10"/>
  <c r="D104" i="10"/>
  <c r="E104" i="10"/>
  <c r="F104" i="10"/>
  <c r="G104" i="10"/>
  <c r="A105" i="10"/>
  <c r="B105" i="10"/>
  <c r="C105" i="10"/>
  <c r="D105" i="10"/>
  <c r="E105" i="10"/>
  <c r="F105" i="10"/>
  <c r="G105" i="10"/>
  <c r="A106" i="10"/>
  <c r="B106" i="10"/>
  <c r="C106" i="10"/>
  <c r="D106" i="10"/>
  <c r="E106" i="10"/>
  <c r="F106" i="10"/>
  <c r="G106" i="10"/>
  <c r="A107" i="10"/>
  <c r="B107" i="10"/>
  <c r="C107" i="10"/>
  <c r="D107" i="10"/>
  <c r="E107" i="10"/>
  <c r="F107" i="10"/>
  <c r="G107" i="10"/>
  <c r="A108" i="10"/>
  <c r="B108" i="10"/>
  <c r="C108" i="10"/>
  <c r="D108" i="10"/>
  <c r="E108" i="10"/>
  <c r="F108" i="10"/>
  <c r="G108" i="10"/>
  <c r="A109" i="10"/>
  <c r="B109" i="10"/>
  <c r="C109" i="10"/>
  <c r="D109" i="10"/>
  <c r="E109" i="10"/>
  <c r="F109" i="10"/>
  <c r="G109" i="10"/>
  <c r="A110" i="10"/>
  <c r="B110" i="10"/>
  <c r="C110" i="10"/>
  <c r="D110" i="10"/>
  <c r="E110" i="10"/>
  <c r="F110" i="10"/>
  <c r="G110" i="10"/>
  <c r="A111" i="10"/>
  <c r="B111" i="10"/>
  <c r="C111" i="10"/>
  <c r="D111" i="10"/>
  <c r="E111" i="10"/>
  <c r="F111" i="10"/>
  <c r="G111" i="10"/>
  <c r="A112" i="10"/>
  <c r="B112" i="10"/>
  <c r="C112" i="10"/>
  <c r="D112" i="10"/>
  <c r="E112" i="10"/>
  <c r="F112" i="10"/>
  <c r="G112" i="10"/>
  <c r="A113" i="10"/>
  <c r="B113" i="10"/>
  <c r="C113" i="10"/>
  <c r="D113" i="10"/>
  <c r="E113" i="10"/>
  <c r="F113" i="10"/>
  <c r="G113" i="10"/>
  <c r="A114" i="10"/>
  <c r="B114" i="10"/>
  <c r="C114" i="10"/>
  <c r="D114" i="10"/>
  <c r="E114" i="10"/>
  <c r="F114" i="10"/>
  <c r="G114" i="10"/>
  <c r="A115" i="10"/>
  <c r="B115" i="10"/>
  <c r="C115" i="10"/>
  <c r="D115" i="10"/>
  <c r="E115" i="10"/>
  <c r="F115" i="10"/>
  <c r="G115" i="10"/>
  <c r="A116" i="10"/>
  <c r="B116" i="10"/>
  <c r="C116" i="10"/>
  <c r="D116" i="10"/>
  <c r="E116" i="10"/>
  <c r="F116" i="10"/>
  <c r="G116" i="10"/>
  <c r="A117" i="10"/>
  <c r="B117" i="10"/>
  <c r="C117" i="10"/>
  <c r="D117" i="10"/>
  <c r="E117" i="10"/>
  <c r="F117" i="10"/>
  <c r="G117" i="10"/>
  <c r="A118" i="10"/>
  <c r="B118" i="10"/>
  <c r="C118" i="10"/>
  <c r="D118" i="10"/>
  <c r="E118" i="10"/>
  <c r="F118" i="10"/>
  <c r="G118" i="10"/>
  <c r="A119" i="10"/>
  <c r="B119" i="10"/>
  <c r="C119" i="10"/>
  <c r="D119" i="10"/>
  <c r="E119" i="10"/>
  <c r="F119" i="10"/>
  <c r="G119" i="10"/>
  <c r="A120" i="10"/>
  <c r="B120" i="10"/>
  <c r="C120" i="10"/>
  <c r="D120" i="10"/>
  <c r="E120" i="10"/>
  <c r="F120" i="10"/>
  <c r="G120" i="10"/>
  <c r="A121" i="10"/>
  <c r="B121" i="10"/>
  <c r="C121" i="10"/>
  <c r="D121" i="10"/>
  <c r="E121" i="10"/>
  <c r="F121" i="10"/>
  <c r="G121" i="10"/>
  <c r="A122" i="10"/>
  <c r="B122" i="10"/>
  <c r="C122" i="10"/>
  <c r="D122" i="10"/>
  <c r="E122" i="10"/>
  <c r="F122" i="10"/>
  <c r="G122" i="10"/>
  <c r="A123" i="10"/>
  <c r="B123" i="10"/>
  <c r="C123" i="10"/>
  <c r="D123" i="10"/>
  <c r="E123" i="10"/>
  <c r="F123" i="10"/>
  <c r="G123" i="10"/>
  <c r="A124" i="10"/>
  <c r="B124" i="10"/>
  <c r="C124" i="10"/>
  <c r="D124" i="10"/>
  <c r="E124" i="10"/>
  <c r="F124" i="10"/>
  <c r="G124" i="10"/>
  <c r="A125" i="10"/>
  <c r="B125" i="10"/>
  <c r="C125" i="10"/>
  <c r="D125" i="10"/>
  <c r="E125" i="10"/>
  <c r="F125" i="10"/>
  <c r="G125" i="10"/>
  <c r="A126" i="10"/>
  <c r="B126" i="10"/>
  <c r="C126" i="10"/>
  <c r="D126" i="10"/>
  <c r="E126" i="10"/>
  <c r="F126" i="10"/>
  <c r="G126" i="10"/>
  <c r="A127" i="10"/>
  <c r="B127" i="10"/>
  <c r="C127" i="10"/>
  <c r="D127" i="10"/>
  <c r="E127" i="10"/>
  <c r="F127" i="10"/>
  <c r="G127" i="10"/>
  <c r="A128" i="10"/>
  <c r="B128" i="10"/>
  <c r="C128" i="10"/>
  <c r="D128" i="10"/>
  <c r="E128" i="10"/>
  <c r="F128" i="10"/>
  <c r="G128" i="10"/>
  <c r="A129" i="10"/>
  <c r="B129" i="10"/>
  <c r="C129" i="10"/>
  <c r="D129" i="10"/>
  <c r="E129" i="10"/>
  <c r="F129" i="10"/>
  <c r="G129" i="10"/>
  <c r="A130" i="10"/>
  <c r="B130" i="10"/>
  <c r="C130" i="10"/>
  <c r="D130" i="10"/>
  <c r="E130" i="10"/>
  <c r="F130" i="10"/>
  <c r="G130" i="10"/>
  <c r="A131" i="10"/>
  <c r="B131" i="10"/>
  <c r="C131" i="10"/>
  <c r="D131" i="10"/>
  <c r="E131" i="10"/>
  <c r="F131" i="10"/>
  <c r="G131" i="10"/>
  <c r="A132" i="10"/>
  <c r="B132" i="10"/>
  <c r="C132" i="10"/>
  <c r="D132" i="10"/>
  <c r="E132" i="10"/>
  <c r="F132" i="10"/>
  <c r="G132" i="10"/>
  <c r="A133" i="10"/>
  <c r="B133" i="10"/>
  <c r="C133" i="10"/>
  <c r="D133" i="10"/>
  <c r="E133" i="10"/>
  <c r="F133" i="10"/>
  <c r="G133" i="10"/>
  <c r="A134" i="10"/>
  <c r="B134" i="10"/>
  <c r="C134" i="10"/>
  <c r="D134" i="10"/>
  <c r="E134" i="10"/>
  <c r="F134" i="10"/>
  <c r="G134" i="10"/>
  <c r="A135" i="10"/>
  <c r="B135" i="10"/>
  <c r="C135" i="10"/>
  <c r="D135" i="10"/>
  <c r="E135" i="10"/>
  <c r="F135" i="10"/>
  <c r="G135" i="10"/>
  <c r="A136" i="10"/>
  <c r="B136" i="10"/>
  <c r="C136" i="10"/>
  <c r="D136" i="10"/>
  <c r="E136" i="10"/>
  <c r="F136" i="10"/>
  <c r="G136" i="10"/>
  <c r="A137" i="10"/>
  <c r="B137" i="10"/>
  <c r="C137" i="10"/>
  <c r="D137" i="10"/>
  <c r="E137" i="10"/>
  <c r="F137" i="10"/>
  <c r="G137" i="10"/>
  <c r="A138" i="10"/>
  <c r="B138" i="10"/>
  <c r="C138" i="10"/>
  <c r="D138" i="10"/>
  <c r="E138" i="10"/>
  <c r="F138" i="10"/>
  <c r="G138" i="10"/>
  <c r="A139" i="10"/>
  <c r="B139" i="10"/>
  <c r="C139" i="10"/>
  <c r="D139" i="10"/>
  <c r="E139" i="10"/>
  <c r="F139" i="10"/>
  <c r="G139" i="10"/>
  <c r="A140" i="10"/>
  <c r="B140" i="10"/>
  <c r="C140" i="10"/>
  <c r="D140" i="10"/>
  <c r="E140" i="10"/>
  <c r="F140" i="10"/>
  <c r="G140" i="10"/>
  <c r="A141" i="10"/>
  <c r="B141" i="10"/>
  <c r="C141" i="10"/>
  <c r="D141" i="10"/>
  <c r="E141" i="10"/>
  <c r="F141" i="10"/>
  <c r="G141" i="10"/>
  <c r="A142" i="10"/>
  <c r="B142" i="10"/>
  <c r="C142" i="10"/>
  <c r="D142" i="10"/>
  <c r="E142" i="10"/>
  <c r="F142" i="10"/>
  <c r="G142" i="10"/>
  <c r="A143" i="10"/>
  <c r="B143" i="10"/>
  <c r="C143" i="10"/>
  <c r="D143" i="10"/>
  <c r="E143" i="10"/>
  <c r="F143" i="10"/>
  <c r="G143" i="10"/>
  <c r="A144" i="10"/>
  <c r="B144" i="10"/>
  <c r="C144" i="10"/>
  <c r="D144" i="10"/>
  <c r="E144" i="10"/>
  <c r="F144" i="10"/>
  <c r="G144" i="10"/>
  <c r="A145" i="10"/>
  <c r="B145" i="10"/>
  <c r="C145" i="10"/>
  <c r="D145" i="10"/>
  <c r="E145" i="10"/>
  <c r="F145" i="10"/>
  <c r="G145" i="10"/>
  <c r="A146" i="10"/>
  <c r="B146" i="10"/>
  <c r="C146" i="10"/>
  <c r="D146" i="10"/>
  <c r="E146" i="10"/>
  <c r="F146" i="10"/>
  <c r="G146" i="10"/>
  <c r="A147" i="10"/>
  <c r="B147" i="10"/>
  <c r="C147" i="10"/>
  <c r="D147" i="10"/>
  <c r="E147" i="10"/>
  <c r="F147" i="10"/>
  <c r="G147" i="10"/>
  <c r="A148" i="10"/>
  <c r="B148" i="10"/>
  <c r="C148" i="10"/>
  <c r="D148" i="10"/>
  <c r="E148" i="10"/>
  <c r="F148" i="10"/>
  <c r="G148" i="10"/>
  <c r="A149" i="10"/>
  <c r="B149" i="10"/>
  <c r="C149" i="10"/>
  <c r="D149" i="10"/>
  <c r="E149" i="10"/>
  <c r="F149" i="10"/>
  <c r="G149" i="10"/>
  <c r="A150" i="10"/>
  <c r="B150" i="10"/>
  <c r="C150" i="10"/>
  <c r="D150" i="10"/>
  <c r="E150" i="10"/>
  <c r="F150" i="10"/>
  <c r="G150" i="10"/>
  <c r="A151" i="10"/>
  <c r="B151" i="10"/>
  <c r="C151" i="10"/>
  <c r="D151" i="10"/>
  <c r="E151" i="10"/>
  <c r="F151" i="10"/>
  <c r="G151" i="10"/>
  <c r="A152" i="10"/>
  <c r="B152" i="10"/>
  <c r="C152" i="10"/>
  <c r="D152" i="10"/>
  <c r="E152" i="10"/>
  <c r="F152" i="10"/>
  <c r="G152" i="10"/>
  <c r="A153" i="10"/>
  <c r="B153" i="10"/>
  <c r="C153" i="10"/>
  <c r="D153" i="10"/>
  <c r="E153" i="10"/>
  <c r="F153" i="10"/>
  <c r="G153" i="10"/>
  <c r="A154" i="10"/>
  <c r="B154" i="10"/>
  <c r="C154" i="10"/>
  <c r="D154" i="10"/>
  <c r="E154" i="10"/>
  <c r="F154" i="10"/>
  <c r="G154" i="10"/>
  <c r="A155" i="10"/>
  <c r="B155" i="10"/>
  <c r="C155" i="10"/>
  <c r="D155" i="10"/>
  <c r="E155" i="10"/>
  <c r="F155" i="10"/>
  <c r="G155" i="10"/>
  <c r="A156" i="10"/>
  <c r="B156" i="10"/>
  <c r="C156" i="10"/>
  <c r="D156" i="10"/>
  <c r="E156" i="10"/>
  <c r="F156" i="10"/>
  <c r="G156" i="10"/>
  <c r="A157" i="10"/>
  <c r="B157" i="10"/>
  <c r="C157" i="10"/>
  <c r="D157" i="10"/>
  <c r="E157" i="10"/>
  <c r="F157" i="10"/>
  <c r="G157" i="10"/>
  <c r="A158" i="10"/>
  <c r="B158" i="10"/>
  <c r="C158" i="10"/>
  <c r="D158" i="10"/>
  <c r="E158" i="10"/>
  <c r="F158" i="10"/>
  <c r="G158" i="10"/>
  <c r="A159" i="10"/>
  <c r="B159" i="10"/>
  <c r="C159" i="10"/>
  <c r="D159" i="10"/>
  <c r="E159" i="10"/>
  <c r="F159" i="10"/>
  <c r="G159" i="10"/>
  <c r="A160" i="10"/>
  <c r="B160" i="10"/>
  <c r="C160" i="10"/>
  <c r="D160" i="10"/>
  <c r="E160" i="10"/>
  <c r="F160" i="10"/>
  <c r="G160" i="10"/>
  <c r="A161" i="10"/>
  <c r="B161" i="10"/>
  <c r="C161" i="10"/>
  <c r="D161" i="10"/>
  <c r="E161" i="10"/>
  <c r="F161" i="10"/>
  <c r="G161" i="10"/>
  <c r="A162" i="10"/>
  <c r="B162" i="10"/>
  <c r="C162" i="10"/>
  <c r="D162" i="10"/>
  <c r="E162" i="10"/>
  <c r="F162" i="10"/>
  <c r="G162" i="10"/>
  <c r="A163" i="10"/>
  <c r="B163" i="10"/>
  <c r="C163" i="10"/>
  <c r="D163" i="10"/>
  <c r="E163" i="10"/>
  <c r="F163" i="10"/>
  <c r="G163" i="10"/>
  <c r="A164" i="10"/>
  <c r="B164" i="10"/>
  <c r="C164" i="10"/>
  <c r="D164" i="10"/>
  <c r="E164" i="10"/>
  <c r="F164" i="10"/>
  <c r="G164" i="10"/>
  <c r="A165" i="10"/>
  <c r="B165" i="10"/>
  <c r="C165" i="10"/>
  <c r="D165" i="10"/>
  <c r="E165" i="10"/>
  <c r="F165" i="10"/>
  <c r="G165" i="10"/>
  <c r="A166" i="10"/>
  <c r="B166" i="10"/>
  <c r="C166" i="10"/>
  <c r="D166" i="10"/>
  <c r="E166" i="10"/>
  <c r="F166" i="10"/>
  <c r="G166" i="10"/>
  <c r="A167" i="10"/>
  <c r="B167" i="10"/>
  <c r="C167" i="10"/>
  <c r="D167" i="10"/>
  <c r="E167" i="10"/>
  <c r="F167" i="10"/>
  <c r="G167" i="10"/>
  <c r="A168" i="10"/>
  <c r="B168" i="10"/>
  <c r="C168" i="10"/>
  <c r="D168" i="10"/>
  <c r="E168" i="10"/>
  <c r="F168" i="10"/>
  <c r="G168" i="10"/>
  <c r="A169" i="10"/>
  <c r="B169" i="10"/>
  <c r="C169" i="10"/>
  <c r="D169" i="10"/>
  <c r="E169" i="10"/>
  <c r="F169" i="10"/>
  <c r="G169" i="10"/>
  <c r="A170" i="10"/>
  <c r="B170" i="10"/>
  <c r="C170" i="10"/>
  <c r="D170" i="10"/>
  <c r="E170" i="10"/>
  <c r="F170" i="10"/>
  <c r="G170" i="10"/>
  <c r="A171" i="10"/>
  <c r="B171" i="10"/>
  <c r="C171" i="10"/>
  <c r="D171" i="10"/>
  <c r="E171" i="10"/>
  <c r="F171" i="10"/>
  <c r="G171" i="10"/>
  <c r="A172" i="10"/>
  <c r="B172" i="10"/>
  <c r="C172" i="10"/>
  <c r="D172" i="10"/>
  <c r="E172" i="10"/>
  <c r="F172" i="10"/>
  <c r="G172" i="10"/>
  <c r="A173" i="10"/>
  <c r="B173" i="10"/>
  <c r="C173" i="10"/>
  <c r="D173" i="10"/>
  <c r="E173" i="10"/>
  <c r="F173" i="10"/>
  <c r="G173" i="10"/>
  <c r="A174" i="10"/>
  <c r="B174" i="10"/>
  <c r="C174" i="10"/>
  <c r="D174" i="10"/>
  <c r="E174" i="10"/>
  <c r="F174" i="10"/>
  <c r="G174" i="10"/>
  <c r="A175" i="10"/>
  <c r="B175" i="10"/>
  <c r="C175" i="10"/>
  <c r="D175" i="10"/>
  <c r="E175" i="10"/>
  <c r="F175" i="10"/>
  <c r="G175" i="10"/>
  <c r="A176" i="10"/>
  <c r="B176" i="10"/>
  <c r="C176" i="10"/>
  <c r="D176" i="10"/>
  <c r="E176" i="10"/>
  <c r="F176" i="10"/>
  <c r="G176" i="10"/>
  <c r="A177" i="10"/>
  <c r="B177" i="10"/>
  <c r="C177" i="10"/>
  <c r="D177" i="10"/>
  <c r="E177" i="10"/>
  <c r="F177" i="10"/>
  <c r="G177" i="10"/>
  <c r="A178" i="10"/>
  <c r="B178" i="10"/>
  <c r="C178" i="10"/>
  <c r="D178" i="10"/>
  <c r="E178" i="10"/>
  <c r="F178" i="10"/>
  <c r="G178" i="10"/>
  <c r="A179" i="10"/>
  <c r="B179" i="10"/>
  <c r="C179" i="10"/>
  <c r="D179" i="10"/>
  <c r="E179" i="10"/>
  <c r="F179" i="10"/>
  <c r="G179" i="10"/>
  <c r="A180" i="10"/>
  <c r="B180" i="10"/>
  <c r="C180" i="10"/>
  <c r="D180" i="10"/>
  <c r="E180" i="10"/>
  <c r="F180" i="10"/>
  <c r="G180" i="10"/>
  <c r="A181" i="10"/>
  <c r="B181" i="10"/>
  <c r="C181" i="10"/>
  <c r="D181" i="10"/>
  <c r="E181" i="10"/>
  <c r="F181" i="10"/>
  <c r="G181" i="10"/>
  <c r="A182" i="10"/>
  <c r="B182" i="10"/>
  <c r="C182" i="10"/>
  <c r="D182" i="10"/>
  <c r="E182" i="10"/>
  <c r="F182" i="10"/>
  <c r="G182" i="10"/>
  <c r="A183" i="10"/>
  <c r="B183" i="10"/>
  <c r="C183" i="10"/>
  <c r="D183" i="10"/>
  <c r="E183" i="10"/>
  <c r="F183" i="10"/>
  <c r="G183" i="10"/>
  <c r="A184" i="10"/>
  <c r="B184" i="10"/>
  <c r="C184" i="10"/>
  <c r="D184" i="10"/>
  <c r="E184" i="10"/>
  <c r="F184" i="10"/>
  <c r="G184" i="10"/>
  <c r="A185" i="10"/>
  <c r="B185" i="10"/>
  <c r="C185" i="10"/>
  <c r="D185" i="10"/>
  <c r="E185" i="10"/>
  <c r="F185" i="10"/>
  <c r="G185" i="10"/>
  <c r="A186" i="10"/>
  <c r="B186" i="10"/>
  <c r="C186" i="10"/>
  <c r="D186" i="10"/>
  <c r="E186" i="10"/>
  <c r="F186" i="10"/>
  <c r="G186" i="10"/>
  <c r="A187" i="10"/>
  <c r="B187" i="10"/>
  <c r="C187" i="10"/>
  <c r="D187" i="10"/>
  <c r="E187" i="10"/>
  <c r="F187" i="10"/>
  <c r="G187" i="10"/>
  <c r="A188" i="10"/>
  <c r="B188" i="10"/>
  <c r="C188" i="10"/>
  <c r="D188" i="10"/>
  <c r="E188" i="10"/>
  <c r="F188" i="10"/>
  <c r="G188" i="10"/>
  <c r="A189" i="10"/>
  <c r="B189" i="10"/>
  <c r="C189" i="10"/>
  <c r="D189" i="10"/>
  <c r="E189" i="10"/>
  <c r="F189" i="10"/>
  <c r="G189" i="10"/>
  <c r="A190" i="10"/>
  <c r="B190" i="10"/>
  <c r="C190" i="10"/>
  <c r="D190" i="10"/>
  <c r="E190" i="10"/>
  <c r="F190" i="10"/>
  <c r="G190" i="10"/>
  <c r="A191" i="10"/>
  <c r="B191" i="10"/>
  <c r="C191" i="10"/>
  <c r="D191" i="10"/>
  <c r="E191" i="10"/>
  <c r="F191" i="10"/>
  <c r="G191" i="10"/>
  <c r="A192" i="10"/>
  <c r="B192" i="10"/>
  <c r="C192" i="10"/>
  <c r="D192" i="10"/>
  <c r="E192" i="10"/>
  <c r="F192" i="10"/>
  <c r="G192" i="10"/>
  <c r="A193" i="10"/>
  <c r="B193" i="10"/>
  <c r="C193" i="10"/>
  <c r="D193" i="10"/>
  <c r="E193" i="10"/>
  <c r="F193" i="10"/>
  <c r="G193" i="10"/>
  <c r="A194" i="10"/>
  <c r="B194" i="10"/>
  <c r="C194" i="10"/>
  <c r="D194" i="10"/>
  <c r="E194" i="10"/>
  <c r="F194" i="10"/>
  <c r="G194" i="10"/>
  <c r="A195" i="10"/>
  <c r="B195" i="10"/>
  <c r="C195" i="10"/>
  <c r="D195" i="10"/>
  <c r="E195" i="10"/>
  <c r="F195" i="10"/>
  <c r="G195" i="10"/>
  <c r="A196" i="10"/>
  <c r="B196" i="10"/>
  <c r="C196" i="10"/>
  <c r="D196" i="10"/>
  <c r="E196" i="10"/>
  <c r="F196" i="10"/>
  <c r="G196" i="10"/>
  <c r="A197" i="10"/>
  <c r="B197" i="10"/>
  <c r="C197" i="10"/>
  <c r="D197" i="10"/>
  <c r="E197" i="10"/>
  <c r="F197" i="10"/>
  <c r="G197" i="10"/>
  <c r="A198" i="10"/>
  <c r="B198" i="10"/>
  <c r="C198" i="10"/>
  <c r="D198" i="10"/>
  <c r="E198" i="10"/>
  <c r="F198" i="10"/>
  <c r="G198" i="10"/>
  <c r="A199" i="10"/>
  <c r="B199" i="10"/>
  <c r="C199" i="10"/>
  <c r="D199" i="10"/>
  <c r="E199" i="10"/>
  <c r="F199" i="10"/>
  <c r="G199" i="10"/>
  <c r="A200" i="10"/>
  <c r="B200" i="10"/>
  <c r="C200" i="10"/>
  <c r="D200" i="10"/>
  <c r="E200" i="10"/>
  <c r="F200" i="10"/>
  <c r="G200" i="10"/>
  <c r="A201" i="10"/>
  <c r="B201" i="10"/>
  <c r="C201" i="10"/>
  <c r="D201" i="10"/>
  <c r="E201" i="10"/>
  <c r="F201" i="10"/>
  <c r="G201" i="10"/>
  <c r="A202" i="10"/>
  <c r="B202" i="10"/>
  <c r="C202" i="10"/>
  <c r="D202" i="10"/>
  <c r="E202" i="10"/>
  <c r="F202" i="10"/>
  <c r="G202" i="10"/>
  <c r="A203" i="10"/>
  <c r="B203" i="10"/>
  <c r="C203" i="10"/>
  <c r="D203" i="10"/>
  <c r="E203" i="10"/>
  <c r="F203" i="10"/>
  <c r="G203" i="10"/>
  <c r="A204" i="10"/>
  <c r="B204" i="10"/>
  <c r="C204" i="10"/>
  <c r="D204" i="10"/>
  <c r="E204" i="10"/>
  <c r="F204" i="10"/>
  <c r="G204" i="10"/>
  <c r="A205" i="10"/>
  <c r="B205" i="10"/>
  <c r="C205" i="10"/>
  <c r="D205" i="10"/>
  <c r="E205" i="10"/>
  <c r="F205" i="10"/>
  <c r="G205" i="10"/>
  <c r="A206" i="10"/>
  <c r="B206" i="10"/>
  <c r="C206" i="10"/>
  <c r="D206" i="10"/>
  <c r="E206" i="10"/>
  <c r="F206" i="10"/>
  <c r="G206" i="10"/>
  <c r="A207" i="10"/>
  <c r="B207" i="10"/>
  <c r="C207" i="10"/>
  <c r="D207" i="10"/>
  <c r="E207" i="10"/>
  <c r="F207" i="10"/>
  <c r="G207" i="10"/>
  <c r="A208" i="10"/>
  <c r="B208" i="10"/>
  <c r="C208" i="10"/>
  <c r="D208" i="10"/>
  <c r="E208" i="10"/>
  <c r="F208" i="10"/>
  <c r="G208" i="10"/>
  <c r="A209" i="10"/>
  <c r="B209" i="10"/>
  <c r="C209" i="10"/>
  <c r="D209" i="10"/>
  <c r="E209" i="10"/>
  <c r="F209" i="10"/>
  <c r="G209" i="10"/>
  <c r="A210" i="10"/>
  <c r="B210" i="10"/>
  <c r="C210" i="10"/>
  <c r="D210" i="10"/>
  <c r="E210" i="10"/>
  <c r="F210" i="10"/>
  <c r="G210" i="10"/>
  <c r="A211" i="10"/>
  <c r="B211" i="10"/>
  <c r="C211" i="10"/>
  <c r="D211" i="10"/>
  <c r="E211" i="10"/>
  <c r="F211" i="10"/>
  <c r="G211" i="10"/>
  <c r="A212" i="10"/>
  <c r="B212" i="10"/>
  <c r="C212" i="10"/>
  <c r="D212" i="10"/>
  <c r="E212" i="10"/>
  <c r="F212" i="10"/>
  <c r="G212" i="10"/>
  <c r="A213" i="10"/>
  <c r="B213" i="10"/>
  <c r="C213" i="10"/>
  <c r="D213" i="10"/>
  <c r="E213" i="10"/>
  <c r="F213" i="10"/>
  <c r="G213" i="10"/>
  <c r="A214" i="10"/>
  <c r="B214" i="10"/>
  <c r="C214" i="10"/>
  <c r="D214" i="10"/>
  <c r="E214" i="10"/>
  <c r="F214" i="10"/>
  <c r="G214" i="10"/>
  <c r="A215" i="10"/>
  <c r="B215" i="10"/>
  <c r="C215" i="10"/>
  <c r="D215" i="10"/>
  <c r="E215" i="10"/>
  <c r="F215" i="10"/>
  <c r="G215" i="10"/>
  <c r="A216" i="10"/>
  <c r="B216" i="10"/>
  <c r="C216" i="10"/>
  <c r="D216" i="10"/>
  <c r="E216" i="10"/>
  <c r="F216" i="10"/>
  <c r="G216" i="10"/>
  <c r="A217" i="10"/>
  <c r="B217" i="10"/>
  <c r="C217" i="10"/>
  <c r="D217" i="10"/>
  <c r="E217" i="10"/>
  <c r="F217" i="10"/>
  <c r="G217" i="10"/>
  <c r="A218" i="10"/>
  <c r="B218" i="10"/>
  <c r="C218" i="10"/>
  <c r="D218" i="10"/>
  <c r="E218" i="10"/>
  <c r="F218" i="10"/>
  <c r="G218" i="10"/>
  <c r="A219" i="10"/>
  <c r="B219" i="10"/>
  <c r="C219" i="10"/>
  <c r="D219" i="10"/>
  <c r="E219" i="10"/>
  <c r="F219" i="10"/>
  <c r="G219" i="10"/>
  <c r="A220" i="10"/>
  <c r="B220" i="10"/>
  <c r="C220" i="10"/>
  <c r="D220" i="10"/>
  <c r="E220" i="10"/>
  <c r="F220" i="10"/>
  <c r="G220" i="10"/>
  <c r="A221" i="10"/>
  <c r="B221" i="10"/>
  <c r="C221" i="10"/>
  <c r="D221" i="10"/>
  <c r="E221" i="10"/>
  <c r="F221" i="10"/>
  <c r="G221" i="10"/>
  <c r="A222" i="10"/>
  <c r="B222" i="10"/>
  <c r="C222" i="10"/>
  <c r="D222" i="10"/>
  <c r="E222" i="10"/>
  <c r="F222" i="10"/>
  <c r="G222" i="10"/>
  <c r="A223" i="10"/>
  <c r="B223" i="10"/>
  <c r="C223" i="10"/>
  <c r="D223" i="10"/>
  <c r="E223" i="10"/>
  <c r="F223" i="10"/>
  <c r="G223" i="10"/>
  <c r="A224" i="10"/>
  <c r="B224" i="10"/>
  <c r="C224" i="10"/>
  <c r="D224" i="10"/>
  <c r="E224" i="10"/>
  <c r="F224" i="10"/>
  <c r="G224" i="10"/>
  <c r="A225" i="10"/>
  <c r="B225" i="10"/>
  <c r="C225" i="10"/>
  <c r="D225" i="10"/>
  <c r="E225" i="10"/>
  <c r="F225" i="10"/>
  <c r="G225" i="10"/>
  <c r="A226" i="10"/>
  <c r="B226" i="10"/>
  <c r="C226" i="10"/>
  <c r="D226" i="10"/>
  <c r="E226" i="10"/>
  <c r="F226" i="10"/>
  <c r="G226" i="10"/>
  <c r="A227" i="10"/>
  <c r="B227" i="10"/>
  <c r="C227" i="10"/>
  <c r="D227" i="10"/>
  <c r="E227" i="10"/>
  <c r="F227" i="10"/>
  <c r="G227" i="10"/>
  <c r="A228" i="10"/>
  <c r="B228" i="10"/>
  <c r="C228" i="10"/>
  <c r="D228" i="10"/>
  <c r="E228" i="10"/>
  <c r="F228" i="10"/>
  <c r="G228" i="10"/>
  <c r="A229" i="10"/>
  <c r="B229" i="10"/>
  <c r="C229" i="10"/>
  <c r="D229" i="10"/>
  <c r="E229" i="10"/>
  <c r="F229" i="10"/>
  <c r="G229" i="10"/>
  <c r="A230" i="10"/>
  <c r="B230" i="10"/>
  <c r="C230" i="10"/>
  <c r="D230" i="10"/>
  <c r="E230" i="10"/>
  <c r="F230" i="10"/>
  <c r="G230" i="10"/>
  <c r="A231" i="10"/>
  <c r="B231" i="10"/>
  <c r="C231" i="10"/>
  <c r="D231" i="10"/>
  <c r="E231" i="10"/>
  <c r="F231" i="10"/>
  <c r="G231" i="10"/>
  <c r="A232" i="10"/>
  <c r="B232" i="10"/>
  <c r="C232" i="10"/>
  <c r="D232" i="10"/>
  <c r="E232" i="10"/>
  <c r="F232" i="10"/>
  <c r="G232" i="10"/>
  <c r="A233" i="10"/>
  <c r="B233" i="10"/>
  <c r="C233" i="10"/>
  <c r="D233" i="10"/>
  <c r="E233" i="10"/>
  <c r="F233" i="10"/>
  <c r="G233" i="10"/>
  <c r="A234" i="10"/>
  <c r="B234" i="10"/>
  <c r="C234" i="10"/>
  <c r="D234" i="10"/>
  <c r="E234" i="10"/>
  <c r="F234" i="10"/>
  <c r="G234" i="10"/>
  <c r="A235" i="10"/>
  <c r="B235" i="10"/>
  <c r="C235" i="10"/>
  <c r="D235" i="10"/>
  <c r="E235" i="10"/>
  <c r="F235" i="10"/>
  <c r="G235" i="10"/>
  <c r="A236" i="10"/>
  <c r="B236" i="10"/>
  <c r="C236" i="10"/>
  <c r="D236" i="10"/>
  <c r="E236" i="10"/>
  <c r="F236" i="10"/>
  <c r="G236" i="10"/>
  <c r="A237" i="10"/>
  <c r="B237" i="10"/>
  <c r="C237" i="10"/>
  <c r="D237" i="10"/>
  <c r="E237" i="10"/>
  <c r="F237" i="10"/>
  <c r="G237" i="10"/>
  <c r="A238" i="10"/>
  <c r="B238" i="10"/>
  <c r="C238" i="10"/>
  <c r="D238" i="10"/>
  <c r="E238" i="10"/>
  <c r="F238" i="10"/>
  <c r="G238" i="10"/>
  <c r="A239" i="10"/>
  <c r="B239" i="10"/>
  <c r="C239" i="10"/>
  <c r="D239" i="10"/>
  <c r="E239" i="10"/>
  <c r="F239" i="10"/>
  <c r="G239" i="10"/>
  <c r="A240" i="10"/>
  <c r="B240" i="10"/>
  <c r="C240" i="10"/>
  <c r="D240" i="10"/>
  <c r="E240" i="10"/>
  <c r="F240" i="10"/>
  <c r="G240" i="10"/>
  <c r="A241" i="10"/>
  <c r="B241" i="10"/>
  <c r="C241" i="10"/>
  <c r="D241" i="10"/>
  <c r="E241" i="10"/>
  <c r="F241" i="10"/>
  <c r="G241" i="10"/>
  <c r="A242" i="10"/>
  <c r="B242" i="10"/>
  <c r="C242" i="10"/>
  <c r="D242" i="10"/>
  <c r="E242" i="10"/>
  <c r="F242" i="10"/>
  <c r="G242" i="10"/>
  <c r="A243" i="10"/>
  <c r="B243" i="10"/>
  <c r="C243" i="10"/>
  <c r="D243" i="10"/>
  <c r="E243" i="10"/>
  <c r="F243" i="10"/>
  <c r="G243" i="10"/>
  <c r="A244" i="10"/>
  <c r="B244" i="10"/>
  <c r="C244" i="10"/>
  <c r="D244" i="10"/>
  <c r="E244" i="10"/>
  <c r="F244" i="10"/>
  <c r="G244" i="10"/>
  <c r="A245" i="10"/>
  <c r="B245" i="10"/>
  <c r="C245" i="10"/>
  <c r="D245" i="10"/>
  <c r="E245" i="10"/>
  <c r="F245" i="10"/>
  <c r="G245" i="10"/>
  <c r="A246" i="10"/>
  <c r="B246" i="10"/>
  <c r="C246" i="10"/>
  <c r="D246" i="10"/>
  <c r="E246" i="10"/>
  <c r="F246" i="10"/>
  <c r="G246" i="10"/>
  <c r="A247" i="10"/>
  <c r="B247" i="10"/>
  <c r="C247" i="10"/>
  <c r="D247" i="10"/>
  <c r="E247" i="10"/>
  <c r="F247" i="10"/>
  <c r="G247" i="10"/>
  <c r="A248" i="10"/>
  <c r="B248" i="10"/>
  <c r="C248" i="10"/>
  <c r="D248" i="10"/>
  <c r="E248" i="10"/>
  <c r="F248" i="10"/>
  <c r="G248" i="10"/>
  <c r="A249" i="10"/>
  <c r="B249" i="10"/>
  <c r="C249" i="10"/>
  <c r="D249" i="10"/>
  <c r="E249" i="10"/>
  <c r="F249" i="10"/>
  <c r="G249" i="10"/>
  <c r="A250" i="10"/>
  <c r="B250" i="10"/>
  <c r="C250" i="10"/>
  <c r="D250" i="10"/>
  <c r="E250" i="10"/>
  <c r="F250" i="10"/>
  <c r="G250" i="10"/>
  <c r="A251" i="10"/>
  <c r="B251" i="10"/>
  <c r="C251" i="10"/>
  <c r="D251" i="10"/>
  <c r="E251" i="10"/>
  <c r="F251" i="10"/>
  <c r="G251" i="10"/>
  <c r="A252" i="10"/>
  <c r="B252" i="10"/>
  <c r="C252" i="10"/>
  <c r="D252" i="10"/>
  <c r="E252" i="10"/>
  <c r="F252" i="10"/>
  <c r="G252" i="10"/>
  <c r="A253" i="10"/>
  <c r="B253" i="10"/>
  <c r="C253" i="10"/>
  <c r="D253" i="10"/>
  <c r="E253" i="10"/>
  <c r="F253" i="10"/>
  <c r="G253" i="10"/>
  <c r="A254" i="10"/>
  <c r="B254" i="10"/>
  <c r="C254" i="10"/>
  <c r="D254" i="10"/>
  <c r="E254" i="10"/>
  <c r="F254" i="10"/>
  <c r="G254" i="10"/>
  <c r="A255" i="10"/>
  <c r="B255" i="10"/>
  <c r="C255" i="10"/>
  <c r="D255" i="10"/>
  <c r="E255" i="10"/>
  <c r="F255" i="10"/>
  <c r="G255" i="10"/>
  <c r="A256" i="10"/>
  <c r="B256" i="10"/>
  <c r="C256" i="10"/>
  <c r="D256" i="10"/>
  <c r="E256" i="10"/>
  <c r="F256" i="10"/>
  <c r="G256" i="10"/>
  <c r="A257" i="10"/>
  <c r="B257" i="10"/>
  <c r="C257" i="10"/>
  <c r="D257" i="10"/>
  <c r="E257" i="10"/>
  <c r="F257" i="10"/>
  <c r="G257" i="10"/>
  <c r="A258" i="10"/>
  <c r="B258" i="10"/>
  <c r="C258" i="10"/>
  <c r="D258" i="10"/>
  <c r="E258" i="10"/>
  <c r="F258" i="10"/>
  <c r="G258" i="10"/>
  <c r="A259" i="10"/>
  <c r="B259" i="10"/>
  <c r="C259" i="10"/>
  <c r="D259" i="10"/>
  <c r="E259" i="10"/>
  <c r="F259" i="10"/>
  <c r="G259" i="10"/>
  <c r="A260" i="10"/>
  <c r="B260" i="10"/>
  <c r="C260" i="10"/>
  <c r="D260" i="10"/>
  <c r="E260" i="10"/>
  <c r="F260" i="10"/>
  <c r="G260" i="10"/>
  <c r="A261" i="10"/>
  <c r="B261" i="10"/>
  <c r="C261" i="10"/>
  <c r="D261" i="10"/>
  <c r="E261" i="10"/>
  <c r="F261" i="10"/>
  <c r="G261" i="10"/>
  <c r="A262" i="10"/>
  <c r="B262" i="10"/>
  <c r="C262" i="10"/>
  <c r="D262" i="10"/>
  <c r="E262" i="10"/>
  <c r="F262" i="10"/>
  <c r="G262" i="10"/>
  <c r="A263" i="10"/>
  <c r="B263" i="10"/>
  <c r="C263" i="10"/>
  <c r="D263" i="10"/>
  <c r="E263" i="10"/>
  <c r="F263" i="10"/>
  <c r="G263" i="10"/>
  <c r="A264" i="10"/>
  <c r="B264" i="10"/>
  <c r="C264" i="10"/>
  <c r="D264" i="10"/>
  <c r="E264" i="10"/>
  <c r="F264" i="10"/>
  <c r="G264" i="10"/>
  <c r="A265" i="10"/>
  <c r="B265" i="10"/>
  <c r="C265" i="10"/>
  <c r="D265" i="10"/>
  <c r="E265" i="10"/>
  <c r="F265" i="10"/>
  <c r="G265" i="10"/>
  <c r="A266" i="10"/>
  <c r="B266" i="10"/>
  <c r="C266" i="10"/>
  <c r="D266" i="10"/>
  <c r="E266" i="10"/>
  <c r="F266" i="10"/>
  <c r="G266" i="10"/>
  <c r="A267" i="10"/>
  <c r="B267" i="10"/>
  <c r="C267" i="10"/>
  <c r="D267" i="10"/>
  <c r="E267" i="10"/>
  <c r="F267" i="10"/>
  <c r="G267" i="10"/>
  <c r="A268" i="10"/>
  <c r="B268" i="10"/>
  <c r="C268" i="10"/>
  <c r="D268" i="10"/>
  <c r="E268" i="10"/>
  <c r="F268" i="10"/>
  <c r="G268" i="10"/>
  <c r="A269" i="10"/>
  <c r="B269" i="10"/>
  <c r="C269" i="10"/>
  <c r="D269" i="10"/>
  <c r="E269" i="10"/>
  <c r="F269" i="10"/>
  <c r="G269" i="10"/>
  <c r="A270" i="10"/>
  <c r="B270" i="10"/>
  <c r="C270" i="10"/>
  <c r="D270" i="10"/>
  <c r="E270" i="10"/>
  <c r="F270" i="10"/>
  <c r="G270" i="10"/>
  <c r="A271" i="10"/>
  <c r="B271" i="10"/>
  <c r="C271" i="10"/>
  <c r="D271" i="10"/>
  <c r="E271" i="10"/>
  <c r="F271" i="10"/>
  <c r="G271" i="10"/>
  <c r="A272" i="10"/>
  <c r="B272" i="10"/>
  <c r="C272" i="10"/>
  <c r="D272" i="10"/>
  <c r="E272" i="10"/>
  <c r="F272" i="10"/>
  <c r="G272" i="10"/>
  <c r="A273" i="10"/>
  <c r="B273" i="10"/>
  <c r="C273" i="10"/>
  <c r="D273" i="10"/>
  <c r="E273" i="10"/>
  <c r="F273" i="10"/>
  <c r="G273" i="10"/>
  <c r="A274" i="10"/>
  <c r="B274" i="10"/>
  <c r="C274" i="10"/>
  <c r="D274" i="10"/>
  <c r="E274" i="10"/>
  <c r="F274" i="10"/>
  <c r="G274" i="10"/>
  <c r="A275" i="10"/>
  <c r="B275" i="10"/>
  <c r="C275" i="10"/>
  <c r="D275" i="10"/>
  <c r="E275" i="10"/>
  <c r="F275" i="10"/>
  <c r="G275" i="10"/>
  <c r="A276" i="10"/>
  <c r="B276" i="10"/>
  <c r="C276" i="10"/>
  <c r="D276" i="10"/>
  <c r="E276" i="10"/>
  <c r="F276" i="10"/>
  <c r="G276" i="10"/>
  <c r="A277" i="10"/>
  <c r="B277" i="10"/>
  <c r="C277" i="10"/>
  <c r="D277" i="10"/>
  <c r="E277" i="10"/>
  <c r="F277" i="10"/>
  <c r="G277" i="10"/>
  <c r="A278" i="10"/>
  <c r="B278" i="10"/>
  <c r="C278" i="10"/>
  <c r="D278" i="10"/>
  <c r="E278" i="10"/>
  <c r="F278" i="10"/>
  <c r="G278" i="10"/>
  <c r="A279" i="10"/>
  <c r="B279" i="10"/>
  <c r="C279" i="10"/>
  <c r="D279" i="10"/>
  <c r="E279" i="10"/>
  <c r="F279" i="10"/>
  <c r="G279" i="10"/>
  <c r="A280" i="10"/>
  <c r="B280" i="10"/>
  <c r="C280" i="10"/>
  <c r="D280" i="10"/>
  <c r="E280" i="10"/>
  <c r="F280" i="10"/>
  <c r="G280" i="10"/>
  <c r="A281" i="10"/>
  <c r="B281" i="10"/>
  <c r="C281" i="10"/>
  <c r="D281" i="10"/>
  <c r="E281" i="10"/>
  <c r="F281" i="10"/>
  <c r="G281" i="10"/>
  <c r="A282" i="10"/>
  <c r="B282" i="10"/>
  <c r="C282" i="10"/>
  <c r="D282" i="10"/>
  <c r="E282" i="10"/>
  <c r="F282" i="10"/>
  <c r="G282" i="10"/>
  <c r="A283" i="10"/>
  <c r="B283" i="10"/>
  <c r="C283" i="10"/>
  <c r="D283" i="10"/>
  <c r="E283" i="10"/>
  <c r="F283" i="10"/>
  <c r="G283" i="10"/>
  <c r="A284" i="10"/>
  <c r="B284" i="10"/>
  <c r="C284" i="10"/>
  <c r="D284" i="10"/>
  <c r="E284" i="10"/>
  <c r="F284" i="10"/>
  <c r="G284" i="10"/>
  <c r="A285" i="10"/>
  <c r="B285" i="10"/>
  <c r="C285" i="10"/>
  <c r="D285" i="10"/>
  <c r="E285" i="10"/>
  <c r="F285" i="10"/>
  <c r="G285" i="10"/>
  <c r="A286" i="10"/>
  <c r="B286" i="10"/>
  <c r="C286" i="10"/>
  <c r="D286" i="10"/>
  <c r="E286" i="10"/>
  <c r="F286" i="10"/>
  <c r="G286" i="10"/>
  <c r="A287" i="10"/>
  <c r="B287" i="10"/>
  <c r="C287" i="10"/>
  <c r="D287" i="10"/>
  <c r="E287" i="10"/>
  <c r="F287" i="10"/>
  <c r="G287" i="10"/>
  <c r="A288" i="10"/>
  <c r="B288" i="10"/>
  <c r="C288" i="10"/>
  <c r="D288" i="10"/>
  <c r="E288" i="10"/>
  <c r="F288" i="10"/>
  <c r="G288" i="10"/>
  <c r="A289" i="10"/>
  <c r="B289" i="10"/>
  <c r="C289" i="10"/>
  <c r="D289" i="10"/>
  <c r="E289" i="10"/>
  <c r="F289" i="10"/>
  <c r="G289" i="10"/>
  <c r="A290" i="10"/>
  <c r="B290" i="10"/>
  <c r="C290" i="10"/>
  <c r="D290" i="10"/>
  <c r="E290" i="10"/>
  <c r="F290" i="10"/>
  <c r="G290" i="10"/>
  <c r="A291" i="10"/>
  <c r="B291" i="10"/>
  <c r="C291" i="10"/>
  <c r="D291" i="10"/>
  <c r="E291" i="10"/>
  <c r="F291" i="10"/>
  <c r="G291" i="10"/>
  <c r="A292" i="10"/>
  <c r="B292" i="10"/>
  <c r="C292" i="10"/>
  <c r="D292" i="10"/>
  <c r="E292" i="10"/>
  <c r="F292" i="10"/>
  <c r="G292" i="10"/>
  <c r="A293" i="10"/>
  <c r="B293" i="10"/>
  <c r="C293" i="10"/>
  <c r="D293" i="10"/>
  <c r="E293" i="10"/>
  <c r="F293" i="10"/>
  <c r="G293" i="10"/>
  <c r="A294" i="10"/>
  <c r="B294" i="10"/>
  <c r="C294" i="10"/>
  <c r="D294" i="10"/>
  <c r="E294" i="10"/>
  <c r="F294" i="10"/>
  <c r="G294" i="10"/>
  <c r="A295" i="10"/>
  <c r="B295" i="10"/>
  <c r="C295" i="10"/>
  <c r="D295" i="10"/>
  <c r="E295" i="10"/>
  <c r="F295" i="10"/>
  <c r="G295" i="10"/>
  <c r="A296" i="10"/>
  <c r="B296" i="10"/>
  <c r="C296" i="10"/>
  <c r="D296" i="10"/>
  <c r="E296" i="10"/>
  <c r="F296" i="10"/>
  <c r="G296" i="10"/>
  <c r="A297" i="10"/>
  <c r="B297" i="10"/>
  <c r="C297" i="10"/>
  <c r="D297" i="10"/>
  <c r="E297" i="10"/>
  <c r="F297" i="10"/>
  <c r="G297" i="10"/>
  <c r="A298" i="10"/>
  <c r="B298" i="10"/>
  <c r="C298" i="10"/>
  <c r="D298" i="10"/>
  <c r="E298" i="10"/>
  <c r="F298" i="10"/>
  <c r="G298" i="10"/>
  <c r="A299" i="10"/>
  <c r="B299" i="10"/>
  <c r="C299" i="10"/>
  <c r="D299" i="10"/>
  <c r="E299" i="10"/>
  <c r="F299" i="10"/>
  <c r="G299" i="10"/>
  <c r="A300" i="10"/>
  <c r="B300" i="10"/>
  <c r="C300" i="10"/>
  <c r="D300" i="10"/>
  <c r="E300" i="10"/>
  <c r="F300" i="10"/>
  <c r="G300" i="10"/>
  <c r="A301" i="10"/>
  <c r="B301" i="10"/>
  <c r="C301" i="10"/>
  <c r="D301" i="10"/>
  <c r="E301" i="10"/>
  <c r="F301" i="10"/>
  <c r="G301" i="10"/>
  <c r="A302" i="10"/>
  <c r="B302" i="10"/>
  <c r="C302" i="10"/>
  <c r="D302" i="10"/>
  <c r="E302" i="10"/>
  <c r="F302" i="10"/>
  <c r="G302" i="10"/>
  <c r="A303" i="10"/>
  <c r="B303" i="10"/>
  <c r="C303" i="10"/>
  <c r="D303" i="10"/>
  <c r="E303" i="10"/>
  <c r="F303" i="10"/>
  <c r="G303" i="10"/>
  <c r="A304" i="10"/>
  <c r="B304" i="10"/>
  <c r="C304" i="10"/>
  <c r="D304" i="10"/>
  <c r="E304" i="10"/>
  <c r="F304" i="10"/>
  <c r="G304" i="10"/>
  <c r="A305" i="10"/>
  <c r="B305" i="10"/>
  <c r="C305" i="10"/>
  <c r="D305" i="10"/>
  <c r="E305" i="10"/>
  <c r="F305" i="10"/>
  <c r="G305" i="10"/>
  <c r="A306" i="10"/>
  <c r="B306" i="10"/>
  <c r="C306" i="10"/>
  <c r="D306" i="10"/>
  <c r="E306" i="10"/>
  <c r="F306" i="10"/>
  <c r="G306" i="10"/>
  <c r="A307" i="10"/>
  <c r="B307" i="10"/>
  <c r="C307" i="10"/>
  <c r="D307" i="10"/>
  <c r="E307" i="10"/>
  <c r="F307" i="10"/>
  <c r="G307" i="10"/>
  <c r="A308" i="10"/>
  <c r="B308" i="10"/>
  <c r="C308" i="10"/>
  <c r="D308" i="10"/>
  <c r="E308" i="10"/>
  <c r="F308" i="10"/>
  <c r="G308" i="10"/>
  <c r="A309" i="10"/>
  <c r="B309" i="10"/>
  <c r="C309" i="10"/>
  <c r="D309" i="10"/>
  <c r="E309" i="10"/>
  <c r="F309" i="10"/>
  <c r="G309" i="10"/>
  <c r="A310" i="10"/>
  <c r="B310" i="10"/>
  <c r="C310" i="10"/>
  <c r="D310" i="10"/>
  <c r="E310" i="10"/>
  <c r="F310" i="10"/>
  <c r="G310" i="10"/>
  <c r="A311" i="10"/>
  <c r="B311" i="10"/>
  <c r="C311" i="10"/>
  <c r="D311" i="10"/>
  <c r="E311" i="10"/>
  <c r="F311" i="10"/>
  <c r="G311" i="10"/>
  <c r="A312" i="10"/>
  <c r="B312" i="10"/>
  <c r="C312" i="10"/>
  <c r="D312" i="10"/>
  <c r="E312" i="10"/>
  <c r="F312" i="10"/>
  <c r="G312" i="10"/>
  <c r="A313" i="10"/>
  <c r="B313" i="10"/>
  <c r="C313" i="10"/>
  <c r="D313" i="10"/>
  <c r="E313" i="10"/>
  <c r="F313" i="10"/>
  <c r="G313" i="10"/>
  <c r="A314" i="10"/>
  <c r="B314" i="10"/>
  <c r="C314" i="10"/>
  <c r="D314" i="10"/>
  <c r="E314" i="10"/>
  <c r="F314" i="10"/>
  <c r="G314" i="10"/>
  <c r="A315" i="10"/>
  <c r="B315" i="10"/>
  <c r="C315" i="10"/>
  <c r="D315" i="10"/>
  <c r="E315" i="10"/>
  <c r="F315" i="10"/>
  <c r="G315" i="10"/>
  <c r="A316" i="10"/>
  <c r="B316" i="10"/>
  <c r="C316" i="10"/>
  <c r="D316" i="10"/>
  <c r="E316" i="10"/>
  <c r="F316" i="10"/>
  <c r="G316" i="10"/>
  <c r="A317" i="10"/>
  <c r="B317" i="10"/>
  <c r="C317" i="10"/>
  <c r="D317" i="10"/>
  <c r="E317" i="10"/>
  <c r="F317" i="10"/>
  <c r="G317" i="10"/>
  <c r="A318" i="10"/>
  <c r="B318" i="10"/>
  <c r="C318" i="10"/>
  <c r="D318" i="10"/>
  <c r="E318" i="10"/>
  <c r="F318" i="10"/>
  <c r="G318" i="10"/>
  <c r="A319" i="10"/>
  <c r="B319" i="10"/>
  <c r="C319" i="10"/>
  <c r="D319" i="10"/>
  <c r="E319" i="10"/>
  <c r="F319" i="10"/>
  <c r="G319" i="10"/>
  <c r="A320" i="10"/>
  <c r="B320" i="10"/>
  <c r="C320" i="10"/>
  <c r="D320" i="10"/>
  <c r="E320" i="10"/>
  <c r="F320" i="10"/>
  <c r="G320" i="10"/>
  <c r="A321" i="10"/>
  <c r="B321" i="10"/>
  <c r="C321" i="10"/>
  <c r="D321" i="10"/>
  <c r="E321" i="10"/>
  <c r="F321" i="10"/>
  <c r="G321" i="10"/>
  <c r="A322" i="10"/>
  <c r="B322" i="10"/>
  <c r="C322" i="10"/>
  <c r="D322" i="10"/>
  <c r="E322" i="10"/>
  <c r="F322" i="10"/>
  <c r="G322" i="10"/>
  <c r="A323" i="10"/>
  <c r="B323" i="10"/>
  <c r="C323" i="10"/>
  <c r="D323" i="10"/>
  <c r="E323" i="10"/>
  <c r="F323" i="10"/>
  <c r="G323" i="10"/>
  <c r="A324" i="10"/>
  <c r="B324" i="10"/>
  <c r="C324" i="10"/>
  <c r="D324" i="10"/>
  <c r="E324" i="10"/>
  <c r="F324" i="10"/>
  <c r="G324" i="10"/>
  <c r="A325" i="10"/>
  <c r="B325" i="10"/>
  <c r="C325" i="10"/>
  <c r="D325" i="10"/>
  <c r="E325" i="10"/>
  <c r="F325" i="10"/>
  <c r="G325" i="10"/>
  <c r="A326" i="10"/>
  <c r="B326" i="10"/>
  <c r="C326" i="10"/>
  <c r="D326" i="10"/>
  <c r="E326" i="10"/>
  <c r="F326" i="10"/>
  <c r="G326" i="10"/>
  <c r="A327" i="10"/>
  <c r="B327" i="10"/>
  <c r="C327" i="10"/>
  <c r="D327" i="10"/>
  <c r="E327" i="10"/>
  <c r="F327" i="10"/>
  <c r="G327" i="10"/>
  <c r="A328" i="10"/>
  <c r="B328" i="10"/>
  <c r="C328" i="10"/>
  <c r="D328" i="10"/>
  <c r="E328" i="10"/>
  <c r="F328" i="10"/>
  <c r="G328" i="10"/>
  <c r="A329" i="10"/>
  <c r="B329" i="10"/>
  <c r="C329" i="10"/>
  <c r="D329" i="10"/>
  <c r="E329" i="10"/>
  <c r="F329" i="10"/>
  <c r="G329" i="10"/>
  <c r="A330" i="10"/>
  <c r="B330" i="10"/>
  <c r="C330" i="10"/>
  <c r="D330" i="10"/>
  <c r="E330" i="10"/>
  <c r="F330" i="10"/>
  <c r="G330" i="10"/>
  <c r="A331" i="10"/>
  <c r="B331" i="10"/>
  <c r="C331" i="10"/>
  <c r="D331" i="10"/>
  <c r="E331" i="10"/>
  <c r="F331" i="10"/>
  <c r="G331" i="10"/>
  <c r="A332" i="10"/>
  <c r="B332" i="10"/>
  <c r="C332" i="10"/>
  <c r="D332" i="10"/>
  <c r="E332" i="10"/>
  <c r="F332" i="10"/>
  <c r="G332" i="10"/>
  <c r="A333" i="10"/>
  <c r="B333" i="10"/>
  <c r="C333" i="10"/>
  <c r="D333" i="10"/>
  <c r="E333" i="10"/>
  <c r="F333" i="10"/>
  <c r="G333" i="10"/>
  <c r="A334" i="10"/>
  <c r="B334" i="10"/>
  <c r="C334" i="10"/>
  <c r="D334" i="10"/>
  <c r="E334" i="10"/>
  <c r="F334" i="10"/>
  <c r="G334" i="10"/>
  <c r="A335" i="10"/>
  <c r="B335" i="10"/>
  <c r="C335" i="10"/>
  <c r="D335" i="10"/>
  <c r="E335" i="10"/>
  <c r="F335" i="10"/>
  <c r="G335" i="10"/>
  <c r="A336" i="10"/>
  <c r="B336" i="10"/>
  <c r="C336" i="10"/>
  <c r="D336" i="10"/>
  <c r="E336" i="10"/>
  <c r="F336" i="10"/>
  <c r="G336" i="10"/>
  <c r="A337" i="10"/>
  <c r="B337" i="10"/>
  <c r="C337" i="10"/>
  <c r="D337" i="10"/>
  <c r="E337" i="10"/>
  <c r="F337" i="10"/>
  <c r="G337" i="10"/>
  <c r="A338" i="10"/>
  <c r="B338" i="10"/>
  <c r="C338" i="10"/>
  <c r="D338" i="10"/>
  <c r="E338" i="10"/>
  <c r="F338" i="10"/>
  <c r="G338" i="10"/>
  <c r="A339" i="10"/>
  <c r="B339" i="10"/>
  <c r="C339" i="10"/>
  <c r="D339" i="10"/>
  <c r="E339" i="10"/>
  <c r="F339" i="10"/>
  <c r="G339" i="10"/>
  <c r="A340" i="10"/>
  <c r="B340" i="10"/>
  <c r="C340" i="10"/>
  <c r="D340" i="10"/>
  <c r="E340" i="10"/>
  <c r="F340" i="10"/>
  <c r="G340" i="10"/>
  <c r="A341" i="10"/>
  <c r="B341" i="10"/>
  <c r="C341" i="10"/>
  <c r="D341" i="10"/>
  <c r="E341" i="10"/>
  <c r="F341" i="10"/>
  <c r="G341" i="10"/>
  <c r="A342" i="10"/>
  <c r="B342" i="10"/>
  <c r="C342" i="10"/>
  <c r="D342" i="10"/>
  <c r="E342" i="10"/>
  <c r="F342" i="10"/>
  <c r="G342" i="10"/>
  <c r="A343" i="10"/>
  <c r="B343" i="10"/>
  <c r="C343" i="10"/>
  <c r="D343" i="10"/>
  <c r="E343" i="10"/>
  <c r="F343" i="10"/>
  <c r="G343" i="10"/>
  <c r="A344" i="10"/>
  <c r="B344" i="10"/>
  <c r="C344" i="10"/>
  <c r="D344" i="10"/>
  <c r="E344" i="10"/>
  <c r="F344" i="10"/>
  <c r="G344" i="10"/>
  <c r="A345" i="10"/>
  <c r="B345" i="10"/>
  <c r="C345" i="10"/>
  <c r="D345" i="10"/>
  <c r="E345" i="10"/>
  <c r="F345" i="10"/>
  <c r="G345" i="10"/>
  <c r="A346" i="10"/>
  <c r="B346" i="10"/>
  <c r="C346" i="10"/>
  <c r="D346" i="10"/>
  <c r="E346" i="10"/>
  <c r="F346" i="10"/>
  <c r="G346" i="10"/>
  <c r="A347" i="10"/>
  <c r="B347" i="10"/>
  <c r="C347" i="10"/>
  <c r="D347" i="10"/>
  <c r="E347" i="10"/>
  <c r="F347" i="10"/>
  <c r="G347" i="10"/>
  <c r="A348" i="10"/>
  <c r="B348" i="10"/>
  <c r="C348" i="10"/>
  <c r="D348" i="10"/>
  <c r="E348" i="10"/>
  <c r="F348" i="10"/>
  <c r="G348" i="10"/>
  <c r="A349" i="10"/>
  <c r="B349" i="10"/>
  <c r="C349" i="10"/>
  <c r="D349" i="10"/>
  <c r="E349" i="10"/>
  <c r="F349" i="10"/>
  <c r="G349" i="10"/>
  <c r="A350" i="10"/>
  <c r="B350" i="10"/>
  <c r="C350" i="10"/>
  <c r="D350" i="10"/>
  <c r="E350" i="10"/>
  <c r="F350" i="10"/>
  <c r="G350" i="10"/>
  <c r="A351" i="10"/>
  <c r="B351" i="10"/>
  <c r="C351" i="10"/>
  <c r="D351" i="10"/>
  <c r="E351" i="10"/>
  <c r="F351" i="10"/>
  <c r="G351" i="10"/>
  <c r="A352" i="10"/>
  <c r="B352" i="10"/>
  <c r="C352" i="10"/>
  <c r="D352" i="10"/>
  <c r="E352" i="10"/>
  <c r="F352" i="10"/>
  <c r="G352" i="10"/>
  <c r="A353" i="10"/>
  <c r="B353" i="10"/>
  <c r="C353" i="10"/>
  <c r="D353" i="10"/>
  <c r="E353" i="10"/>
  <c r="F353" i="10"/>
  <c r="G353" i="10"/>
  <c r="A354" i="10"/>
  <c r="B354" i="10"/>
  <c r="C354" i="10"/>
  <c r="D354" i="10"/>
  <c r="E354" i="10"/>
  <c r="F354" i="10"/>
  <c r="G354" i="10"/>
  <c r="A355" i="10"/>
  <c r="B355" i="10"/>
  <c r="C355" i="10"/>
  <c r="D355" i="10"/>
  <c r="E355" i="10"/>
  <c r="F355" i="10"/>
  <c r="G355" i="10"/>
  <c r="A356" i="10"/>
  <c r="B356" i="10"/>
  <c r="C356" i="10"/>
  <c r="D356" i="10"/>
  <c r="E356" i="10"/>
  <c r="F356" i="10"/>
  <c r="G356" i="10"/>
  <c r="A357" i="10"/>
  <c r="B357" i="10"/>
  <c r="C357" i="10"/>
  <c r="D357" i="10"/>
  <c r="E357" i="10"/>
  <c r="F357" i="10"/>
  <c r="G357" i="10"/>
  <c r="A358" i="10"/>
  <c r="B358" i="10"/>
  <c r="C358" i="10"/>
  <c r="D358" i="10"/>
  <c r="E358" i="10"/>
  <c r="F358" i="10"/>
  <c r="G358" i="10"/>
  <c r="A359" i="10"/>
  <c r="B359" i="10"/>
  <c r="C359" i="10"/>
  <c r="D359" i="10"/>
  <c r="E359" i="10"/>
  <c r="F359" i="10"/>
  <c r="G359" i="10"/>
  <c r="A360" i="10"/>
  <c r="B360" i="10"/>
  <c r="C360" i="10"/>
  <c r="D360" i="10"/>
  <c r="E360" i="10"/>
  <c r="F360" i="10"/>
  <c r="G360" i="10"/>
  <c r="A361" i="10"/>
  <c r="B361" i="10"/>
  <c r="C361" i="10"/>
  <c r="D361" i="10"/>
  <c r="E361" i="10"/>
  <c r="F361" i="10"/>
  <c r="G361" i="10"/>
  <c r="A362" i="10"/>
  <c r="B362" i="10"/>
  <c r="C362" i="10"/>
  <c r="D362" i="10"/>
  <c r="E362" i="10"/>
  <c r="F362" i="10"/>
  <c r="G362" i="10"/>
  <c r="A363" i="10"/>
  <c r="B363" i="10"/>
  <c r="C363" i="10"/>
  <c r="D363" i="10"/>
  <c r="E363" i="10"/>
  <c r="F363" i="10"/>
  <c r="G363" i="10"/>
  <c r="A364" i="10"/>
  <c r="B364" i="10"/>
  <c r="C364" i="10"/>
  <c r="D364" i="10"/>
  <c r="E364" i="10"/>
  <c r="F364" i="10"/>
  <c r="G364" i="10"/>
  <c r="A365" i="10"/>
  <c r="B365" i="10"/>
  <c r="C365" i="10"/>
  <c r="D365" i="10"/>
  <c r="E365" i="10"/>
  <c r="F365" i="10"/>
  <c r="G365" i="10"/>
  <c r="A366" i="10"/>
  <c r="B366" i="10"/>
  <c r="C366" i="10"/>
  <c r="D366" i="10"/>
  <c r="E366" i="10"/>
  <c r="F366" i="10"/>
  <c r="G366" i="10"/>
  <c r="A367" i="10"/>
  <c r="B367" i="10"/>
  <c r="C367" i="10"/>
  <c r="D367" i="10"/>
  <c r="E367" i="10"/>
  <c r="F367" i="10"/>
  <c r="G367" i="10"/>
  <c r="A368" i="10"/>
  <c r="B368" i="10"/>
  <c r="C368" i="10"/>
  <c r="D368" i="10"/>
  <c r="E368" i="10"/>
  <c r="F368" i="10"/>
  <c r="G368" i="10"/>
  <c r="A369" i="10"/>
  <c r="B369" i="10"/>
  <c r="C369" i="10"/>
  <c r="D369" i="10"/>
  <c r="E369" i="10"/>
  <c r="F369" i="10"/>
  <c r="G369" i="10"/>
  <c r="A370" i="10"/>
  <c r="B370" i="10"/>
  <c r="C370" i="10"/>
  <c r="D370" i="10"/>
  <c r="E370" i="10"/>
  <c r="F370" i="10"/>
  <c r="G370" i="10"/>
  <c r="A371" i="10"/>
  <c r="B371" i="10"/>
  <c r="C371" i="10"/>
  <c r="D371" i="10"/>
  <c r="E371" i="10"/>
  <c r="F371" i="10"/>
  <c r="G371" i="10"/>
  <c r="A372" i="10"/>
  <c r="B372" i="10"/>
  <c r="C372" i="10"/>
  <c r="D372" i="10"/>
  <c r="E372" i="10"/>
  <c r="F372" i="10"/>
  <c r="G372" i="10"/>
  <c r="A373" i="10"/>
  <c r="B373" i="10"/>
  <c r="C373" i="10"/>
  <c r="D373" i="10"/>
  <c r="E373" i="10"/>
  <c r="F373" i="10"/>
  <c r="G373" i="10"/>
  <c r="A374" i="10"/>
  <c r="B374" i="10"/>
  <c r="C374" i="10"/>
  <c r="D374" i="10"/>
  <c r="E374" i="10"/>
  <c r="F374" i="10"/>
  <c r="G374" i="10"/>
  <c r="A375" i="10"/>
  <c r="B375" i="10"/>
  <c r="C375" i="10"/>
  <c r="D375" i="10"/>
  <c r="E375" i="10"/>
  <c r="F375" i="10"/>
  <c r="G375" i="10"/>
  <c r="A376" i="10"/>
  <c r="B376" i="10"/>
  <c r="C376" i="10"/>
  <c r="D376" i="10"/>
  <c r="E376" i="10"/>
  <c r="F376" i="10"/>
  <c r="G376" i="10"/>
  <c r="A377" i="10"/>
  <c r="B377" i="10"/>
  <c r="C377" i="10"/>
  <c r="D377" i="10"/>
  <c r="E377" i="10"/>
  <c r="F377" i="10"/>
  <c r="G377" i="10"/>
  <c r="A378" i="10"/>
  <c r="B378" i="10"/>
  <c r="C378" i="10"/>
  <c r="D378" i="10"/>
  <c r="E378" i="10"/>
  <c r="F378" i="10"/>
  <c r="G378" i="10"/>
  <c r="A379" i="10"/>
  <c r="B379" i="10"/>
  <c r="C379" i="10"/>
  <c r="D379" i="10"/>
  <c r="E379" i="10"/>
  <c r="F379" i="10"/>
  <c r="G379" i="10"/>
  <c r="A380" i="10"/>
  <c r="B380" i="10"/>
  <c r="C380" i="10"/>
  <c r="D380" i="10"/>
  <c r="E380" i="10"/>
  <c r="F380" i="10"/>
  <c r="G380" i="10"/>
  <c r="A381" i="10"/>
  <c r="B381" i="10"/>
  <c r="C381" i="10"/>
  <c r="D381" i="10"/>
  <c r="E381" i="10"/>
  <c r="F381" i="10"/>
  <c r="G381" i="10"/>
  <c r="A382" i="10"/>
  <c r="B382" i="10"/>
  <c r="C382" i="10"/>
  <c r="D382" i="10"/>
  <c r="E382" i="10"/>
  <c r="F382" i="10"/>
  <c r="G382" i="10"/>
  <c r="A383" i="10"/>
  <c r="B383" i="10"/>
  <c r="C383" i="10"/>
  <c r="D383" i="10"/>
  <c r="E383" i="10"/>
  <c r="F383" i="10"/>
  <c r="G383" i="10"/>
  <c r="A384" i="10"/>
  <c r="B384" i="10"/>
  <c r="C384" i="10"/>
  <c r="D384" i="10"/>
  <c r="E384" i="10"/>
  <c r="F384" i="10"/>
  <c r="G384" i="10"/>
  <c r="A385" i="10"/>
  <c r="B385" i="10"/>
  <c r="C385" i="10"/>
  <c r="D385" i="10"/>
  <c r="E385" i="10"/>
  <c r="F385" i="10"/>
  <c r="G385" i="10"/>
  <c r="A386" i="10"/>
  <c r="B386" i="10"/>
  <c r="C386" i="10"/>
  <c r="D386" i="10"/>
  <c r="E386" i="10"/>
  <c r="F386" i="10"/>
  <c r="G386" i="10"/>
  <c r="A387" i="10"/>
  <c r="B387" i="10"/>
  <c r="C387" i="10"/>
  <c r="D387" i="10"/>
  <c r="E387" i="10"/>
  <c r="F387" i="10"/>
  <c r="G387" i="10"/>
  <c r="A388" i="10"/>
  <c r="B388" i="10"/>
  <c r="C388" i="10"/>
  <c r="D388" i="10"/>
  <c r="E388" i="10"/>
  <c r="F388" i="10"/>
  <c r="G388" i="10"/>
  <c r="A389" i="10"/>
  <c r="B389" i="10"/>
  <c r="C389" i="10"/>
  <c r="D389" i="10"/>
  <c r="E389" i="10"/>
  <c r="F389" i="10"/>
  <c r="G389" i="10"/>
  <c r="A390" i="10"/>
  <c r="B390" i="10"/>
  <c r="C390" i="10"/>
  <c r="D390" i="10"/>
  <c r="E390" i="10"/>
  <c r="F390" i="10"/>
  <c r="G390" i="10"/>
  <c r="A391" i="10"/>
  <c r="B391" i="10"/>
  <c r="C391" i="10"/>
  <c r="D391" i="10"/>
  <c r="E391" i="10"/>
  <c r="F391" i="10"/>
  <c r="G391" i="10"/>
  <c r="A392" i="10"/>
  <c r="B392" i="10"/>
  <c r="C392" i="10"/>
  <c r="D392" i="10"/>
  <c r="E392" i="10"/>
  <c r="F392" i="10"/>
  <c r="G392" i="10"/>
  <c r="A393" i="10"/>
  <c r="B393" i="10"/>
  <c r="C393" i="10"/>
  <c r="D393" i="10"/>
  <c r="E393" i="10"/>
  <c r="F393" i="10"/>
  <c r="G393" i="10"/>
  <c r="A394" i="10"/>
  <c r="B394" i="10"/>
  <c r="C394" i="10"/>
  <c r="D394" i="10"/>
  <c r="E394" i="10"/>
  <c r="F394" i="10"/>
  <c r="G394" i="10"/>
  <c r="A395" i="10"/>
  <c r="B395" i="10"/>
  <c r="C395" i="10"/>
  <c r="D395" i="10"/>
  <c r="E395" i="10"/>
  <c r="F395" i="10"/>
  <c r="G395" i="10"/>
  <c r="A396" i="10"/>
  <c r="B396" i="10"/>
  <c r="C396" i="10"/>
  <c r="D396" i="10"/>
  <c r="E396" i="10"/>
  <c r="F396" i="10"/>
  <c r="G396" i="10"/>
  <c r="A397" i="10"/>
  <c r="B397" i="10"/>
  <c r="C397" i="10"/>
  <c r="D397" i="10"/>
  <c r="E397" i="10"/>
  <c r="F397" i="10"/>
  <c r="G397" i="10"/>
  <c r="A398" i="10"/>
  <c r="B398" i="10"/>
  <c r="C398" i="10"/>
  <c r="D398" i="10"/>
  <c r="E398" i="10"/>
  <c r="F398" i="10"/>
  <c r="G398" i="10"/>
  <c r="A399" i="10"/>
  <c r="B399" i="10"/>
  <c r="C399" i="10"/>
  <c r="D399" i="10"/>
  <c r="E399" i="10"/>
  <c r="F399" i="10"/>
  <c r="G399" i="10"/>
  <c r="A400" i="10"/>
  <c r="B400" i="10"/>
  <c r="C400" i="10"/>
  <c r="D400" i="10"/>
  <c r="E400" i="10"/>
  <c r="F400" i="10"/>
  <c r="G400" i="10"/>
  <c r="A401" i="10"/>
  <c r="B401" i="10"/>
  <c r="C401" i="10"/>
  <c r="D401" i="10"/>
  <c r="E401" i="10"/>
  <c r="F401" i="10"/>
  <c r="G401" i="10"/>
  <c r="A402" i="10"/>
  <c r="B402" i="10"/>
  <c r="C402" i="10"/>
  <c r="D402" i="10"/>
  <c r="E402" i="10"/>
  <c r="F402" i="10"/>
  <c r="G402" i="10"/>
  <c r="A403" i="10"/>
  <c r="B403" i="10"/>
  <c r="C403" i="10"/>
  <c r="D403" i="10"/>
  <c r="E403" i="10"/>
  <c r="F403" i="10"/>
  <c r="G403" i="10"/>
  <c r="A404" i="10"/>
  <c r="B404" i="10"/>
  <c r="C404" i="10"/>
  <c r="D404" i="10"/>
  <c r="E404" i="10"/>
  <c r="F404" i="10"/>
  <c r="G404" i="10"/>
  <c r="A405" i="10"/>
  <c r="B405" i="10"/>
  <c r="C405" i="10"/>
  <c r="D405" i="10"/>
  <c r="E405" i="10"/>
  <c r="F405" i="10"/>
  <c r="G405" i="10"/>
  <c r="A406" i="10"/>
  <c r="B406" i="10"/>
  <c r="C406" i="10"/>
  <c r="D406" i="10"/>
  <c r="E406" i="10"/>
  <c r="F406" i="10"/>
  <c r="G406" i="10"/>
  <c r="A407" i="10"/>
  <c r="B407" i="10"/>
  <c r="C407" i="10"/>
  <c r="D407" i="10"/>
  <c r="E407" i="10"/>
  <c r="F407" i="10"/>
  <c r="G407" i="10"/>
  <c r="A408" i="10"/>
  <c r="B408" i="10"/>
  <c r="C408" i="10"/>
  <c r="D408" i="10"/>
  <c r="E408" i="10"/>
  <c r="F408" i="10"/>
  <c r="G408" i="10"/>
  <c r="A409" i="10"/>
  <c r="B409" i="10"/>
  <c r="C409" i="10"/>
  <c r="D409" i="10"/>
  <c r="E409" i="10"/>
  <c r="F409" i="10"/>
  <c r="G409" i="10"/>
  <c r="A410" i="10"/>
  <c r="B410" i="10"/>
  <c r="C410" i="10"/>
  <c r="D410" i="10"/>
  <c r="E410" i="10"/>
  <c r="F410" i="10"/>
  <c r="G410" i="10"/>
  <c r="A411" i="10"/>
  <c r="B411" i="10"/>
  <c r="C411" i="10"/>
  <c r="D411" i="10"/>
  <c r="E411" i="10"/>
  <c r="F411" i="10"/>
  <c r="G411" i="10"/>
  <c r="A412" i="10"/>
  <c r="B412" i="10"/>
  <c r="C412" i="10"/>
  <c r="D412" i="10"/>
  <c r="E412" i="10"/>
  <c r="F412" i="10"/>
  <c r="G412" i="10"/>
  <c r="A413" i="10"/>
  <c r="B413" i="10"/>
  <c r="C413" i="10"/>
  <c r="D413" i="10"/>
  <c r="E413" i="10"/>
  <c r="F413" i="10"/>
  <c r="G413" i="10"/>
  <c r="A414" i="10"/>
  <c r="B414" i="10"/>
  <c r="C414" i="10"/>
  <c r="D414" i="10"/>
  <c r="E414" i="10"/>
  <c r="F414" i="10"/>
  <c r="G414" i="10"/>
  <c r="A415" i="10"/>
  <c r="B415" i="10"/>
  <c r="C415" i="10"/>
  <c r="D415" i="10"/>
  <c r="E415" i="10"/>
  <c r="F415" i="10"/>
  <c r="G415" i="10"/>
  <c r="A416" i="10"/>
  <c r="B416" i="10"/>
  <c r="C416" i="10"/>
  <c r="D416" i="10"/>
  <c r="E416" i="10"/>
  <c r="F416" i="10"/>
  <c r="G416" i="10"/>
  <c r="A417" i="10"/>
  <c r="B417" i="10"/>
  <c r="C417" i="10"/>
  <c r="D417" i="10"/>
  <c r="E417" i="10"/>
  <c r="F417" i="10"/>
  <c r="G417" i="10"/>
  <c r="A418" i="10"/>
  <c r="B418" i="10"/>
  <c r="C418" i="10"/>
  <c r="D418" i="10"/>
  <c r="E418" i="10"/>
  <c r="F418" i="10"/>
  <c r="G418" i="10"/>
  <c r="A419" i="10"/>
  <c r="B419" i="10"/>
  <c r="C419" i="10"/>
  <c r="D419" i="10"/>
  <c r="E419" i="10"/>
  <c r="F419" i="10"/>
  <c r="G419" i="10"/>
  <c r="A420" i="10"/>
  <c r="B420" i="10"/>
  <c r="C420" i="10"/>
  <c r="D420" i="10"/>
  <c r="E420" i="10"/>
  <c r="F420" i="10"/>
  <c r="G420" i="10"/>
  <c r="A421" i="10"/>
  <c r="B421" i="10"/>
  <c r="C421" i="10"/>
  <c r="D421" i="10"/>
  <c r="E421" i="10"/>
  <c r="F421" i="10"/>
  <c r="G421" i="10"/>
  <c r="A422" i="10"/>
  <c r="B422" i="10"/>
  <c r="C422" i="10"/>
  <c r="D422" i="10"/>
  <c r="E422" i="10"/>
  <c r="F422" i="10"/>
  <c r="G422" i="10"/>
  <c r="A423" i="10"/>
  <c r="B423" i="10"/>
  <c r="C423" i="10"/>
  <c r="D423" i="10"/>
  <c r="E423" i="10"/>
  <c r="F423" i="10"/>
  <c r="G423" i="10"/>
  <c r="A424" i="10"/>
  <c r="B424" i="10"/>
  <c r="C424" i="10"/>
  <c r="D424" i="10"/>
  <c r="E424" i="10"/>
  <c r="F424" i="10"/>
  <c r="G424" i="10"/>
  <c r="A425" i="10"/>
  <c r="B425" i="10"/>
  <c r="C425" i="10"/>
  <c r="D425" i="10"/>
  <c r="E425" i="10"/>
  <c r="F425" i="10"/>
  <c r="G425" i="10"/>
  <c r="A426" i="10"/>
  <c r="B426" i="10"/>
  <c r="C426" i="10"/>
  <c r="D426" i="10"/>
  <c r="E426" i="10"/>
  <c r="F426" i="10"/>
  <c r="G426" i="10"/>
  <c r="A427" i="10"/>
  <c r="B427" i="10"/>
  <c r="C427" i="10"/>
  <c r="D427" i="10"/>
  <c r="E427" i="10"/>
  <c r="F427" i="10"/>
  <c r="G427" i="10"/>
  <c r="A428" i="10"/>
  <c r="B428" i="10"/>
  <c r="C428" i="10"/>
  <c r="D428" i="10"/>
  <c r="E428" i="10"/>
  <c r="F428" i="10"/>
  <c r="G428" i="10"/>
  <c r="A429" i="10"/>
  <c r="B429" i="10"/>
  <c r="C429" i="10"/>
  <c r="D429" i="10"/>
  <c r="E429" i="10"/>
  <c r="F429" i="10"/>
  <c r="G429" i="10"/>
  <c r="A430" i="10"/>
  <c r="B430" i="10"/>
  <c r="C430" i="10"/>
  <c r="D430" i="10"/>
  <c r="E430" i="10"/>
  <c r="F430" i="10"/>
  <c r="G430" i="10"/>
  <c r="A431" i="10"/>
  <c r="B431" i="10"/>
  <c r="C431" i="10"/>
  <c r="D431" i="10"/>
  <c r="E431" i="10"/>
  <c r="F431" i="10"/>
  <c r="G431" i="10"/>
  <c r="A432" i="10"/>
  <c r="B432" i="10"/>
  <c r="C432" i="10"/>
  <c r="D432" i="10"/>
  <c r="E432" i="10"/>
  <c r="F432" i="10"/>
  <c r="G432" i="10"/>
  <c r="A433" i="10"/>
  <c r="B433" i="10"/>
  <c r="C433" i="10"/>
  <c r="D433" i="10"/>
  <c r="E433" i="10"/>
  <c r="F433" i="10"/>
  <c r="G433" i="10"/>
  <c r="A434" i="10"/>
  <c r="B434" i="10"/>
  <c r="C434" i="10"/>
  <c r="D434" i="10"/>
  <c r="E434" i="10"/>
  <c r="F434" i="10"/>
  <c r="G434" i="10"/>
  <c r="A435" i="10"/>
  <c r="B435" i="10"/>
  <c r="C435" i="10"/>
  <c r="D435" i="10"/>
  <c r="E435" i="10"/>
  <c r="F435" i="10"/>
  <c r="G435" i="10"/>
  <c r="A436" i="10"/>
  <c r="B436" i="10"/>
  <c r="C436" i="10"/>
  <c r="D436" i="10"/>
  <c r="E436" i="10"/>
  <c r="F436" i="10"/>
  <c r="G436" i="10"/>
  <c r="A437" i="10"/>
  <c r="B437" i="10"/>
  <c r="C437" i="10"/>
  <c r="D437" i="10"/>
  <c r="E437" i="10"/>
  <c r="F437" i="10"/>
  <c r="G437" i="10"/>
  <c r="A438" i="10"/>
  <c r="B438" i="10"/>
  <c r="C438" i="10"/>
  <c r="D438" i="10"/>
  <c r="E438" i="10"/>
  <c r="F438" i="10"/>
  <c r="G438" i="10"/>
  <c r="A439" i="10"/>
  <c r="B439" i="10"/>
  <c r="C439" i="10"/>
  <c r="D439" i="10"/>
  <c r="E439" i="10"/>
  <c r="F439" i="10"/>
  <c r="G439" i="10"/>
  <c r="A440" i="10"/>
  <c r="B440" i="10"/>
  <c r="C440" i="10"/>
  <c r="D440" i="10"/>
  <c r="E440" i="10"/>
  <c r="F440" i="10"/>
  <c r="G440" i="10"/>
  <c r="A441" i="10"/>
  <c r="B441" i="10"/>
  <c r="C441" i="10"/>
  <c r="D441" i="10"/>
  <c r="E441" i="10"/>
  <c r="F441" i="10"/>
  <c r="G441" i="10"/>
  <c r="A442" i="10"/>
  <c r="B442" i="10"/>
  <c r="C442" i="10"/>
  <c r="D442" i="10"/>
  <c r="E442" i="10"/>
  <c r="F442" i="10"/>
  <c r="G442" i="10"/>
  <c r="A443" i="10"/>
  <c r="B443" i="10"/>
  <c r="C443" i="10"/>
  <c r="D443" i="10"/>
  <c r="E443" i="10"/>
  <c r="F443" i="10"/>
  <c r="G443" i="10"/>
  <c r="A444" i="10"/>
  <c r="B444" i="10"/>
  <c r="C444" i="10"/>
  <c r="D444" i="10"/>
  <c r="E444" i="10"/>
  <c r="F444" i="10"/>
  <c r="G444" i="10"/>
  <c r="A445" i="10"/>
  <c r="B445" i="10"/>
  <c r="C445" i="10"/>
  <c r="D445" i="10"/>
  <c r="E445" i="10"/>
  <c r="F445" i="10"/>
  <c r="G445" i="10"/>
  <c r="A446" i="10"/>
  <c r="B446" i="10"/>
  <c r="C446" i="10"/>
  <c r="D446" i="10"/>
  <c r="E446" i="10"/>
  <c r="F446" i="10"/>
  <c r="G446" i="10"/>
  <c r="A447" i="10"/>
  <c r="B447" i="10"/>
  <c r="C447" i="10"/>
  <c r="D447" i="10"/>
  <c r="E447" i="10"/>
  <c r="F447" i="10"/>
  <c r="G447" i="10"/>
  <c r="A448" i="10"/>
  <c r="B448" i="10"/>
  <c r="C448" i="10"/>
  <c r="D448" i="10"/>
  <c r="E448" i="10"/>
  <c r="F448" i="10"/>
  <c r="G448" i="10"/>
  <c r="A449" i="10"/>
  <c r="B449" i="10"/>
  <c r="C449" i="10"/>
  <c r="D449" i="10"/>
  <c r="E449" i="10"/>
  <c r="F449" i="10"/>
  <c r="G449" i="10"/>
  <c r="A450" i="10"/>
  <c r="B450" i="10"/>
  <c r="C450" i="10"/>
  <c r="D450" i="10"/>
  <c r="E450" i="10"/>
  <c r="F450" i="10"/>
  <c r="G450" i="10"/>
  <c r="A451" i="10"/>
  <c r="B451" i="10"/>
  <c r="C451" i="10"/>
  <c r="D451" i="10"/>
  <c r="E451" i="10"/>
  <c r="F451" i="10"/>
  <c r="G451" i="10"/>
  <c r="A452" i="10"/>
  <c r="B452" i="10"/>
  <c r="C452" i="10"/>
  <c r="D452" i="10"/>
  <c r="E452" i="10"/>
  <c r="F452" i="10"/>
  <c r="G452" i="10"/>
  <c r="A453" i="10"/>
  <c r="B453" i="10"/>
  <c r="C453" i="10"/>
  <c r="D453" i="10"/>
  <c r="E453" i="10"/>
  <c r="F453" i="10"/>
  <c r="G453" i="10"/>
  <c r="A454" i="10"/>
  <c r="B454" i="10"/>
  <c r="C454" i="10"/>
  <c r="D454" i="10"/>
  <c r="E454" i="10"/>
  <c r="F454" i="10"/>
  <c r="G454" i="10"/>
  <c r="A455" i="10"/>
  <c r="B455" i="10"/>
  <c r="C455" i="10"/>
  <c r="D455" i="10"/>
  <c r="E455" i="10"/>
  <c r="F455" i="10"/>
  <c r="G455" i="10"/>
  <c r="A456" i="10"/>
  <c r="B456" i="10"/>
  <c r="C456" i="10"/>
  <c r="D456" i="10"/>
  <c r="E456" i="10"/>
  <c r="F456" i="10"/>
  <c r="G456" i="10"/>
  <c r="A457" i="10"/>
  <c r="B457" i="10"/>
  <c r="C457" i="10"/>
  <c r="D457" i="10"/>
  <c r="E457" i="10"/>
  <c r="F457" i="10"/>
  <c r="G457" i="10"/>
  <c r="A458" i="10"/>
  <c r="B458" i="10"/>
  <c r="C458" i="10"/>
  <c r="D458" i="10"/>
  <c r="E458" i="10"/>
  <c r="F458" i="10"/>
  <c r="G458" i="10"/>
  <c r="A459" i="10"/>
  <c r="B459" i="10"/>
  <c r="C459" i="10"/>
  <c r="D459" i="10"/>
  <c r="E459" i="10"/>
  <c r="F459" i="10"/>
  <c r="G459" i="10"/>
  <c r="A460" i="10"/>
  <c r="B460" i="10"/>
  <c r="C460" i="10"/>
  <c r="D460" i="10"/>
  <c r="E460" i="10"/>
  <c r="F460" i="10"/>
  <c r="G460" i="10"/>
  <c r="A461" i="10"/>
  <c r="B461" i="10"/>
  <c r="C461" i="10"/>
  <c r="D461" i="10"/>
  <c r="E461" i="10"/>
  <c r="F461" i="10"/>
  <c r="G461" i="10"/>
  <c r="A462" i="10"/>
  <c r="B462" i="10"/>
  <c r="C462" i="10"/>
  <c r="D462" i="10"/>
  <c r="E462" i="10"/>
  <c r="F462" i="10"/>
  <c r="G462" i="10"/>
  <c r="A463" i="10"/>
  <c r="B463" i="10"/>
  <c r="C463" i="10"/>
  <c r="D463" i="10"/>
  <c r="E463" i="10"/>
  <c r="F463" i="10"/>
  <c r="G463" i="10"/>
  <c r="A464" i="10"/>
  <c r="B464" i="10"/>
  <c r="C464" i="10"/>
  <c r="D464" i="10"/>
  <c r="E464" i="10"/>
  <c r="F464" i="10"/>
  <c r="G464" i="10"/>
  <c r="A465" i="10"/>
  <c r="B465" i="10"/>
  <c r="C465" i="10"/>
  <c r="D465" i="10"/>
  <c r="E465" i="10"/>
  <c r="F465" i="10"/>
  <c r="G465" i="10"/>
  <c r="A466" i="10"/>
  <c r="B466" i="10"/>
  <c r="C466" i="10"/>
  <c r="D466" i="10"/>
  <c r="E466" i="10"/>
  <c r="F466" i="10"/>
  <c r="G466" i="10"/>
  <c r="A467" i="10"/>
  <c r="B467" i="10"/>
  <c r="C467" i="10"/>
  <c r="D467" i="10"/>
  <c r="E467" i="10"/>
  <c r="F467" i="10"/>
  <c r="G467" i="10"/>
  <c r="A468" i="10"/>
  <c r="B468" i="10"/>
  <c r="C468" i="10"/>
  <c r="D468" i="10"/>
  <c r="E468" i="10"/>
  <c r="F468" i="10"/>
  <c r="G468" i="10"/>
  <c r="A469" i="10"/>
  <c r="B469" i="10"/>
  <c r="C469" i="10"/>
  <c r="D469" i="10"/>
  <c r="E469" i="10"/>
  <c r="F469" i="10"/>
  <c r="G469" i="10"/>
  <c r="A470" i="10"/>
  <c r="B470" i="10"/>
  <c r="C470" i="10"/>
  <c r="D470" i="10"/>
  <c r="E470" i="10"/>
  <c r="F470" i="10"/>
  <c r="G470" i="10"/>
  <c r="A471" i="10"/>
  <c r="B471" i="10"/>
  <c r="C471" i="10"/>
  <c r="D471" i="10"/>
  <c r="E471" i="10"/>
  <c r="F471" i="10"/>
  <c r="G471" i="10"/>
  <c r="A472" i="10"/>
  <c r="B472" i="10"/>
  <c r="C472" i="10"/>
  <c r="D472" i="10"/>
  <c r="E472" i="10"/>
  <c r="F472" i="10"/>
  <c r="G472" i="10"/>
  <c r="A473" i="10"/>
  <c r="B473" i="10"/>
  <c r="C473" i="10"/>
  <c r="D473" i="10"/>
  <c r="E473" i="10"/>
  <c r="F473" i="10"/>
  <c r="G473" i="10"/>
  <c r="A474" i="10"/>
  <c r="B474" i="10"/>
  <c r="C474" i="10"/>
  <c r="D474" i="10"/>
  <c r="E474" i="10"/>
  <c r="F474" i="10"/>
  <c r="G474" i="10"/>
  <c r="A475" i="10"/>
  <c r="B475" i="10"/>
  <c r="C475" i="10"/>
  <c r="D475" i="10"/>
  <c r="E475" i="10"/>
  <c r="F475" i="10"/>
  <c r="G475" i="10"/>
  <c r="A476" i="10"/>
  <c r="B476" i="10"/>
  <c r="C476" i="10"/>
  <c r="D476" i="10"/>
  <c r="E476" i="10"/>
  <c r="F476" i="10"/>
  <c r="G476" i="10"/>
  <c r="A477" i="10"/>
  <c r="B477" i="10"/>
  <c r="C477" i="10"/>
  <c r="D477" i="10"/>
  <c r="E477" i="10"/>
  <c r="F477" i="10"/>
  <c r="G477" i="10"/>
  <c r="A478" i="10"/>
  <c r="B478" i="10"/>
  <c r="C478" i="10"/>
  <c r="D478" i="10"/>
  <c r="E478" i="10"/>
  <c r="F478" i="10"/>
  <c r="G478" i="10"/>
  <c r="A479" i="10"/>
  <c r="B479" i="10"/>
  <c r="C479" i="10"/>
  <c r="D479" i="10"/>
  <c r="E479" i="10"/>
  <c r="F479" i="10"/>
  <c r="G479" i="10"/>
  <c r="A480" i="10"/>
  <c r="B480" i="10"/>
  <c r="C480" i="10"/>
  <c r="D480" i="10"/>
  <c r="E480" i="10"/>
  <c r="F480" i="10"/>
  <c r="G480" i="10"/>
  <c r="A481" i="10"/>
  <c r="B481" i="10"/>
  <c r="C481" i="10"/>
  <c r="D481" i="10"/>
  <c r="E481" i="10"/>
  <c r="F481" i="10"/>
  <c r="G481" i="10"/>
  <c r="A482" i="10"/>
  <c r="B482" i="10"/>
  <c r="C482" i="10"/>
  <c r="D482" i="10"/>
  <c r="E482" i="10"/>
  <c r="F482" i="10"/>
  <c r="G482" i="10"/>
  <c r="A483" i="10"/>
  <c r="B483" i="10"/>
  <c r="C483" i="10"/>
  <c r="D483" i="10"/>
  <c r="E483" i="10"/>
  <c r="F483" i="10"/>
  <c r="G483" i="10"/>
  <c r="A484" i="10"/>
  <c r="B484" i="10"/>
  <c r="C484" i="10"/>
  <c r="D484" i="10"/>
  <c r="E484" i="10"/>
  <c r="F484" i="10"/>
  <c r="G484" i="10"/>
  <c r="A485" i="10"/>
  <c r="B485" i="10"/>
  <c r="C485" i="10"/>
  <c r="D485" i="10"/>
  <c r="E485" i="10"/>
  <c r="F485" i="10"/>
  <c r="G485" i="10"/>
  <c r="A486" i="10"/>
  <c r="B486" i="10"/>
  <c r="C486" i="10"/>
  <c r="D486" i="10"/>
  <c r="E486" i="10"/>
  <c r="F486" i="10"/>
  <c r="G486" i="10"/>
  <c r="A487" i="10"/>
  <c r="B487" i="10"/>
  <c r="C487" i="10"/>
  <c r="D487" i="10"/>
  <c r="E487" i="10"/>
  <c r="F487" i="10"/>
  <c r="G487" i="10"/>
  <c r="A488" i="10"/>
  <c r="B488" i="10"/>
  <c r="C488" i="10"/>
  <c r="D488" i="10"/>
  <c r="E488" i="10"/>
  <c r="F488" i="10"/>
  <c r="G488" i="10"/>
  <c r="A489" i="10"/>
  <c r="B489" i="10"/>
  <c r="C489" i="10"/>
  <c r="D489" i="10"/>
  <c r="E489" i="10"/>
  <c r="F489" i="10"/>
  <c r="G489" i="10"/>
  <c r="A490" i="10"/>
  <c r="B490" i="10"/>
  <c r="C490" i="10"/>
  <c r="D490" i="10"/>
  <c r="E490" i="10"/>
  <c r="F490" i="10"/>
  <c r="G490" i="10"/>
  <c r="A491" i="10"/>
  <c r="B491" i="10"/>
  <c r="C491" i="10"/>
  <c r="D491" i="10"/>
  <c r="E491" i="10"/>
  <c r="F491" i="10"/>
  <c r="G491" i="10"/>
  <c r="A492" i="10"/>
  <c r="B492" i="10"/>
  <c r="C492" i="10"/>
  <c r="D492" i="10"/>
  <c r="E492" i="10"/>
  <c r="F492" i="10"/>
  <c r="G492" i="10"/>
  <c r="A493" i="10"/>
  <c r="B493" i="10"/>
  <c r="C493" i="10"/>
  <c r="D493" i="10"/>
  <c r="E493" i="10"/>
  <c r="F493" i="10"/>
  <c r="G493" i="10"/>
  <c r="A494" i="10"/>
  <c r="B494" i="10"/>
  <c r="C494" i="10"/>
  <c r="D494" i="10"/>
  <c r="E494" i="10"/>
  <c r="F494" i="10"/>
  <c r="G494" i="10"/>
  <c r="A495" i="10"/>
  <c r="B495" i="10"/>
  <c r="C495" i="10"/>
  <c r="D495" i="10"/>
  <c r="E495" i="10"/>
  <c r="F495" i="10"/>
  <c r="G495" i="10"/>
  <c r="A496" i="10"/>
  <c r="B496" i="10"/>
  <c r="C496" i="10"/>
  <c r="D496" i="10"/>
  <c r="E496" i="10"/>
  <c r="F496" i="10"/>
  <c r="G496" i="10"/>
  <c r="A497" i="10"/>
  <c r="B497" i="10"/>
  <c r="C497" i="10"/>
  <c r="D497" i="10"/>
  <c r="E497" i="10"/>
  <c r="F497" i="10"/>
  <c r="G497" i="10"/>
  <c r="A498" i="10"/>
  <c r="B498" i="10"/>
  <c r="C498" i="10"/>
  <c r="D498" i="10"/>
  <c r="E498" i="10"/>
  <c r="F498" i="10"/>
  <c r="G498" i="10"/>
  <c r="A499" i="10"/>
  <c r="B499" i="10"/>
  <c r="C499" i="10"/>
  <c r="D499" i="10"/>
  <c r="E499" i="10"/>
  <c r="F499" i="10"/>
  <c r="G499" i="10"/>
  <c r="A500" i="10"/>
  <c r="B500" i="10"/>
  <c r="C500" i="10"/>
  <c r="D500" i="10"/>
  <c r="E500" i="10"/>
  <c r="F500" i="10"/>
  <c r="G500" i="10"/>
  <c r="A501" i="10"/>
  <c r="B501" i="10"/>
  <c r="C501" i="10"/>
  <c r="D501" i="10"/>
  <c r="E501" i="10"/>
  <c r="F501" i="10"/>
  <c r="G501" i="10"/>
  <c r="A502" i="10"/>
  <c r="B502" i="10"/>
  <c r="C502" i="10"/>
  <c r="D502" i="10"/>
  <c r="E502" i="10"/>
  <c r="F502" i="10"/>
  <c r="G502" i="10"/>
  <c r="A503" i="10"/>
  <c r="B503" i="10"/>
  <c r="C503" i="10"/>
  <c r="D503" i="10"/>
  <c r="E503" i="10"/>
  <c r="F503" i="10"/>
  <c r="G503" i="10"/>
  <c r="A504" i="10"/>
  <c r="B504" i="10"/>
  <c r="C504" i="10"/>
  <c r="D504" i="10"/>
  <c r="E504" i="10"/>
  <c r="F504" i="10"/>
  <c r="G504" i="10"/>
  <c r="A505" i="10"/>
  <c r="B505" i="10"/>
  <c r="C505" i="10"/>
  <c r="D505" i="10"/>
  <c r="E505" i="10"/>
  <c r="F505" i="10"/>
  <c r="G505" i="10"/>
  <c r="A506" i="10"/>
  <c r="B506" i="10"/>
  <c r="C506" i="10"/>
  <c r="D506" i="10"/>
  <c r="E506" i="10"/>
  <c r="F506" i="10"/>
  <c r="G506" i="10"/>
  <c r="A507" i="10"/>
  <c r="B507" i="10"/>
  <c r="C507" i="10"/>
  <c r="D507" i="10"/>
  <c r="E507" i="10"/>
  <c r="F507" i="10"/>
  <c r="G507" i="10"/>
  <c r="A508" i="10"/>
  <c r="B508" i="10"/>
  <c r="C508" i="10"/>
  <c r="D508" i="10"/>
  <c r="E508" i="10"/>
  <c r="F508" i="10"/>
  <c r="G508" i="10"/>
  <c r="A509" i="10"/>
  <c r="B509" i="10"/>
  <c r="C509" i="10"/>
  <c r="D509" i="10"/>
  <c r="E509" i="10"/>
  <c r="F509" i="10"/>
  <c r="G509" i="10"/>
  <c r="A510" i="10"/>
  <c r="B510" i="10"/>
  <c r="C510" i="10"/>
  <c r="D510" i="10"/>
  <c r="E510" i="10"/>
  <c r="F510" i="10"/>
  <c r="G510" i="10"/>
  <c r="A511" i="10"/>
  <c r="B511" i="10"/>
  <c r="C511" i="10"/>
  <c r="D511" i="10"/>
  <c r="E511" i="10"/>
  <c r="F511" i="10"/>
  <c r="G511" i="10"/>
  <c r="A512" i="10"/>
  <c r="B512" i="10"/>
  <c r="C512" i="10"/>
  <c r="D512" i="10"/>
  <c r="E512" i="10"/>
  <c r="F512" i="10"/>
  <c r="G512" i="10"/>
  <c r="A513" i="10"/>
  <c r="B513" i="10"/>
  <c r="C513" i="10"/>
  <c r="D513" i="10"/>
  <c r="E513" i="10"/>
  <c r="F513" i="10"/>
  <c r="G513" i="10"/>
  <c r="A514" i="10"/>
  <c r="B514" i="10"/>
  <c r="C514" i="10"/>
  <c r="D514" i="10"/>
  <c r="E514" i="10"/>
  <c r="F514" i="10"/>
  <c r="G514" i="10"/>
  <c r="A515" i="10"/>
  <c r="B515" i="10"/>
  <c r="C515" i="10"/>
  <c r="D515" i="10"/>
  <c r="E515" i="10"/>
  <c r="F515" i="10"/>
  <c r="G515" i="10"/>
  <c r="A516" i="10"/>
  <c r="B516" i="10"/>
  <c r="C516" i="10"/>
  <c r="D516" i="10"/>
  <c r="E516" i="10"/>
  <c r="F516" i="10"/>
  <c r="G516" i="10"/>
  <c r="A517" i="10"/>
  <c r="B517" i="10"/>
  <c r="C517" i="10"/>
  <c r="D517" i="10"/>
  <c r="E517" i="10"/>
  <c r="F517" i="10"/>
  <c r="G517" i="10"/>
  <c r="A518" i="10"/>
  <c r="B518" i="10"/>
  <c r="C518" i="10"/>
  <c r="D518" i="10"/>
  <c r="E518" i="10"/>
  <c r="F518" i="10"/>
  <c r="G518" i="10"/>
  <c r="A519" i="10"/>
  <c r="B519" i="10"/>
  <c r="C519" i="10"/>
  <c r="D519" i="10"/>
  <c r="E519" i="10"/>
  <c r="F519" i="10"/>
  <c r="G519" i="10"/>
  <c r="A520" i="10"/>
  <c r="B520" i="10"/>
  <c r="C520" i="10"/>
  <c r="D520" i="10"/>
  <c r="E520" i="10"/>
  <c r="F520" i="10"/>
  <c r="G520" i="10"/>
  <c r="A521" i="10"/>
  <c r="B521" i="10"/>
  <c r="C521" i="10"/>
  <c r="D521" i="10"/>
  <c r="E521" i="10"/>
  <c r="F521" i="10"/>
  <c r="G521" i="10"/>
  <c r="A522" i="10"/>
  <c r="B522" i="10"/>
  <c r="C522" i="10"/>
  <c r="D522" i="10"/>
  <c r="E522" i="10"/>
  <c r="F522" i="10"/>
  <c r="G522" i="10"/>
  <c r="A523" i="10"/>
  <c r="B523" i="10"/>
  <c r="C523" i="10"/>
  <c r="D523" i="10"/>
  <c r="E523" i="10"/>
  <c r="F523" i="10"/>
  <c r="G523" i="10"/>
  <c r="A524" i="10"/>
  <c r="B524" i="10"/>
  <c r="C524" i="10"/>
  <c r="D524" i="10"/>
  <c r="E524" i="10"/>
  <c r="F524" i="10"/>
  <c r="G524" i="10"/>
  <c r="A525" i="10"/>
  <c r="B525" i="10"/>
  <c r="C525" i="10"/>
  <c r="D525" i="10"/>
  <c r="E525" i="10"/>
  <c r="F525" i="10"/>
  <c r="G525" i="10"/>
  <c r="A526" i="10"/>
  <c r="B526" i="10"/>
  <c r="C526" i="10"/>
  <c r="D526" i="10"/>
  <c r="E526" i="10"/>
  <c r="F526" i="10"/>
  <c r="G526" i="10"/>
  <c r="A527" i="10"/>
  <c r="B527" i="10"/>
  <c r="C527" i="10"/>
  <c r="D527" i="10"/>
  <c r="E527" i="10"/>
  <c r="F527" i="10"/>
  <c r="G527" i="10"/>
  <c r="A528" i="10"/>
  <c r="B528" i="10"/>
  <c r="C528" i="10"/>
  <c r="D528" i="10"/>
  <c r="E528" i="10"/>
  <c r="F528" i="10"/>
  <c r="G528" i="10"/>
  <c r="A529" i="10"/>
  <c r="B529" i="10"/>
  <c r="C529" i="10"/>
  <c r="D529" i="10"/>
  <c r="E529" i="10"/>
  <c r="F529" i="10"/>
  <c r="G529" i="10"/>
  <c r="A530" i="10"/>
  <c r="B530" i="10"/>
  <c r="C530" i="10"/>
  <c r="D530" i="10"/>
  <c r="E530" i="10"/>
  <c r="F530" i="10"/>
  <c r="G530" i="10"/>
  <c r="A531" i="10"/>
  <c r="B531" i="10"/>
  <c r="C531" i="10"/>
  <c r="D531" i="10"/>
  <c r="E531" i="10"/>
  <c r="F531" i="10"/>
  <c r="G531" i="10"/>
  <c r="A532" i="10"/>
  <c r="B532" i="10"/>
  <c r="C532" i="10"/>
  <c r="D532" i="10"/>
  <c r="E532" i="10"/>
  <c r="F532" i="10"/>
  <c r="G532" i="10"/>
  <c r="A533" i="10"/>
  <c r="B533" i="10"/>
  <c r="C533" i="10"/>
  <c r="D533" i="10"/>
  <c r="E533" i="10"/>
  <c r="F533" i="10"/>
  <c r="G533" i="10"/>
  <c r="A534" i="10"/>
  <c r="B534" i="10"/>
  <c r="C534" i="10"/>
  <c r="D534" i="10"/>
  <c r="E534" i="10"/>
  <c r="F534" i="10"/>
  <c r="G534" i="10"/>
  <c r="A535" i="10"/>
  <c r="B535" i="10"/>
  <c r="C535" i="10"/>
  <c r="D535" i="10"/>
  <c r="E535" i="10"/>
  <c r="F535" i="10"/>
  <c r="G535" i="10"/>
  <c r="A536" i="10"/>
  <c r="B536" i="10"/>
  <c r="C536" i="10"/>
  <c r="D536" i="10"/>
  <c r="E536" i="10"/>
  <c r="F536" i="10"/>
  <c r="G536" i="10"/>
  <c r="A537" i="10"/>
  <c r="B537" i="10"/>
  <c r="C537" i="10"/>
  <c r="D537" i="10"/>
  <c r="E537" i="10"/>
  <c r="F537" i="10"/>
  <c r="G537" i="10"/>
  <c r="A538" i="10"/>
  <c r="B538" i="10"/>
  <c r="C538" i="10"/>
  <c r="D538" i="10"/>
  <c r="E538" i="10"/>
  <c r="F538" i="10"/>
  <c r="G538" i="10"/>
  <c r="A539" i="10"/>
  <c r="B539" i="10"/>
  <c r="C539" i="10"/>
  <c r="D539" i="10"/>
  <c r="E539" i="10"/>
  <c r="F539" i="10"/>
  <c r="G539" i="10"/>
  <c r="A540" i="10"/>
  <c r="B540" i="10"/>
  <c r="C540" i="10"/>
  <c r="D540" i="10"/>
  <c r="E540" i="10"/>
  <c r="F540" i="10"/>
  <c r="G540" i="10"/>
  <c r="A541" i="10"/>
  <c r="B541" i="10"/>
  <c r="C541" i="10"/>
  <c r="D541" i="10"/>
  <c r="E541" i="10"/>
  <c r="F541" i="10"/>
  <c r="G541" i="10"/>
  <c r="A542" i="10"/>
  <c r="B542" i="10"/>
  <c r="C542" i="10"/>
  <c r="D542" i="10"/>
  <c r="E542" i="10"/>
  <c r="F542" i="10"/>
  <c r="G542" i="10"/>
  <c r="A543" i="10"/>
  <c r="B543" i="10"/>
  <c r="C543" i="10"/>
  <c r="D543" i="10"/>
  <c r="E543" i="10"/>
  <c r="F543" i="10"/>
  <c r="G543" i="10"/>
  <c r="A544" i="10"/>
  <c r="B544" i="10"/>
  <c r="C544" i="10"/>
  <c r="D544" i="10"/>
  <c r="E544" i="10"/>
  <c r="F544" i="10"/>
  <c r="G544" i="10"/>
  <c r="A545" i="10"/>
  <c r="B545" i="10"/>
  <c r="C545" i="10"/>
  <c r="D545" i="10"/>
  <c r="E545" i="10"/>
  <c r="F545" i="10"/>
  <c r="G545" i="10"/>
  <c r="A546" i="10"/>
  <c r="B546" i="10"/>
  <c r="C546" i="10"/>
  <c r="D546" i="10"/>
  <c r="E546" i="10"/>
  <c r="F546" i="10"/>
  <c r="G546" i="10"/>
  <c r="A547" i="10"/>
  <c r="B547" i="10"/>
  <c r="C547" i="10"/>
  <c r="D547" i="10"/>
  <c r="E547" i="10"/>
  <c r="F547" i="10"/>
  <c r="G547" i="10"/>
  <c r="A548" i="10"/>
  <c r="B548" i="10"/>
  <c r="C548" i="10"/>
  <c r="D548" i="10"/>
  <c r="E548" i="10"/>
  <c r="F548" i="10"/>
  <c r="G548" i="10"/>
  <c r="A549" i="10"/>
  <c r="B549" i="10"/>
  <c r="C549" i="10"/>
  <c r="D549" i="10"/>
  <c r="E549" i="10"/>
  <c r="F549" i="10"/>
  <c r="G549" i="10"/>
  <c r="A550" i="10"/>
  <c r="B550" i="10"/>
  <c r="C550" i="10"/>
  <c r="D550" i="10"/>
  <c r="E550" i="10"/>
  <c r="F550" i="10"/>
  <c r="G550" i="10"/>
  <c r="A551" i="10"/>
  <c r="B551" i="10"/>
  <c r="C551" i="10"/>
  <c r="D551" i="10"/>
  <c r="E551" i="10"/>
  <c r="F551" i="10"/>
  <c r="G551" i="10"/>
  <c r="A552" i="10"/>
  <c r="B552" i="10"/>
  <c r="C552" i="10"/>
  <c r="D552" i="10"/>
  <c r="E552" i="10"/>
  <c r="F552" i="10"/>
  <c r="G552" i="10"/>
  <c r="A553" i="10"/>
  <c r="B553" i="10"/>
  <c r="C553" i="10"/>
  <c r="D553" i="10"/>
  <c r="E553" i="10"/>
  <c r="F553" i="10"/>
  <c r="G553" i="10"/>
  <c r="A554" i="10"/>
  <c r="B554" i="10"/>
  <c r="C554" i="10"/>
  <c r="D554" i="10"/>
  <c r="E554" i="10"/>
  <c r="F554" i="10"/>
  <c r="G554" i="10"/>
  <c r="A555" i="10"/>
  <c r="B555" i="10"/>
  <c r="C555" i="10"/>
  <c r="D555" i="10"/>
  <c r="E555" i="10"/>
  <c r="F555" i="10"/>
  <c r="G555" i="10"/>
  <c r="A556" i="10"/>
  <c r="B556" i="10"/>
  <c r="C556" i="10"/>
  <c r="D556" i="10"/>
  <c r="E556" i="10"/>
  <c r="F556" i="10"/>
  <c r="G556" i="10"/>
  <c r="A557" i="10"/>
  <c r="B557" i="10"/>
  <c r="C557" i="10"/>
  <c r="D557" i="10"/>
  <c r="E557" i="10"/>
  <c r="F557" i="10"/>
  <c r="G557" i="10"/>
  <c r="A558" i="10"/>
  <c r="B558" i="10"/>
  <c r="C558" i="10"/>
  <c r="D558" i="10"/>
  <c r="E558" i="10"/>
  <c r="F558" i="10"/>
  <c r="G558" i="10"/>
  <c r="A559" i="10"/>
  <c r="B559" i="10"/>
  <c r="C559" i="10"/>
  <c r="D559" i="10"/>
  <c r="E559" i="10"/>
  <c r="F559" i="10"/>
  <c r="G559" i="10"/>
  <c r="A560" i="10"/>
  <c r="B560" i="10"/>
  <c r="C560" i="10"/>
  <c r="D560" i="10"/>
  <c r="E560" i="10"/>
  <c r="F560" i="10"/>
  <c r="G560" i="10"/>
  <c r="A561" i="10"/>
  <c r="B561" i="10"/>
  <c r="C561" i="10"/>
  <c r="D561" i="10"/>
  <c r="E561" i="10"/>
  <c r="F561" i="10"/>
  <c r="G561" i="10"/>
  <c r="A562" i="10"/>
  <c r="B562" i="10"/>
  <c r="C562" i="10"/>
  <c r="D562" i="10"/>
  <c r="E562" i="10"/>
  <c r="F562" i="10"/>
  <c r="G562" i="10"/>
  <c r="A563" i="10"/>
  <c r="B563" i="10"/>
  <c r="C563" i="10"/>
  <c r="D563" i="10"/>
  <c r="E563" i="10"/>
  <c r="F563" i="10"/>
  <c r="G563" i="10"/>
  <c r="A564" i="10"/>
  <c r="B564" i="10"/>
  <c r="C564" i="10"/>
  <c r="D564" i="10"/>
  <c r="E564" i="10"/>
  <c r="F564" i="10"/>
  <c r="G564" i="10"/>
  <c r="A565" i="10"/>
  <c r="B565" i="10"/>
  <c r="C565" i="10"/>
  <c r="D565" i="10"/>
  <c r="E565" i="10"/>
  <c r="F565" i="10"/>
  <c r="G565" i="10"/>
  <c r="A566" i="10"/>
  <c r="B566" i="10"/>
  <c r="C566" i="10"/>
  <c r="D566" i="10"/>
  <c r="E566" i="10"/>
  <c r="F566" i="10"/>
  <c r="G566" i="10"/>
  <c r="A567" i="10"/>
  <c r="B567" i="10"/>
  <c r="C567" i="10"/>
  <c r="D567" i="10"/>
  <c r="E567" i="10"/>
  <c r="F567" i="10"/>
  <c r="G567" i="10"/>
  <c r="A568" i="10"/>
  <c r="B568" i="10"/>
  <c r="C568" i="10"/>
  <c r="D568" i="10"/>
  <c r="E568" i="10"/>
  <c r="F568" i="10"/>
  <c r="G568" i="10"/>
  <c r="A569" i="10"/>
  <c r="B569" i="10"/>
  <c r="C569" i="10"/>
  <c r="D569" i="10"/>
  <c r="E569" i="10"/>
  <c r="F569" i="10"/>
  <c r="G569" i="10"/>
  <c r="A570" i="10"/>
  <c r="B570" i="10"/>
  <c r="C570" i="10"/>
  <c r="D570" i="10"/>
  <c r="E570" i="10"/>
  <c r="F570" i="10"/>
  <c r="G570" i="10"/>
  <c r="A571" i="10"/>
  <c r="B571" i="10"/>
  <c r="C571" i="10"/>
  <c r="D571" i="10"/>
  <c r="E571" i="10"/>
  <c r="F571" i="10"/>
  <c r="G571" i="10"/>
  <c r="A572" i="10"/>
  <c r="B572" i="10"/>
  <c r="C572" i="10"/>
  <c r="D572" i="10"/>
  <c r="E572" i="10"/>
  <c r="F572" i="10"/>
  <c r="G572" i="10"/>
  <c r="A573" i="10"/>
  <c r="B573" i="10"/>
  <c r="C573" i="10"/>
  <c r="D573" i="10"/>
  <c r="E573" i="10"/>
  <c r="F573" i="10"/>
  <c r="G573" i="10"/>
  <c r="A574" i="10"/>
  <c r="B574" i="10"/>
  <c r="C574" i="10"/>
  <c r="D574" i="10"/>
  <c r="E574" i="10"/>
  <c r="F574" i="10"/>
  <c r="G574" i="10"/>
  <c r="A575" i="10"/>
  <c r="B575" i="10"/>
  <c r="C575" i="10"/>
  <c r="D575" i="10"/>
  <c r="E575" i="10"/>
  <c r="F575" i="10"/>
  <c r="G575" i="10"/>
  <c r="A576" i="10"/>
  <c r="B576" i="10"/>
  <c r="C576" i="10"/>
  <c r="D576" i="10"/>
  <c r="E576" i="10"/>
  <c r="F576" i="10"/>
  <c r="G576" i="10"/>
  <c r="A577" i="10"/>
  <c r="B577" i="10"/>
  <c r="C577" i="10"/>
  <c r="D577" i="10"/>
  <c r="E577" i="10"/>
  <c r="F577" i="10"/>
  <c r="G577" i="10"/>
  <c r="A578" i="10"/>
  <c r="B578" i="10"/>
  <c r="C578" i="10"/>
  <c r="D578" i="10"/>
  <c r="E578" i="10"/>
  <c r="F578" i="10"/>
  <c r="G578" i="10"/>
  <c r="A579" i="10"/>
  <c r="B579" i="10"/>
  <c r="C579" i="10"/>
  <c r="D579" i="10"/>
  <c r="E579" i="10"/>
  <c r="F579" i="10"/>
  <c r="G579" i="10"/>
  <c r="A580" i="10"/>
  <c r="B580" i="10"/>
  <c r="C580" i="10"/>
  <c r="D580" i="10"/>
  <c r="E580" i="10"/>
  <c r="F580" i="10"/>
  <c r="G580" i="10"/>
  <c r="A581" i="10"/>
  <c r="B581" i="10"/>
  <c r="C581" i="10"/>
  <c r="D581" i="10"/>
  <c r="E581" i="10"/>
  <c r="F581" i="10"/>
  <c r="G581" i="10"/>
  <c r="A582" i="10"/>
  <c r="B582" i="10"/>
  <c r="C582" i="10"/>
  <c r="D582" i="10"/>
  <c r="E582" i="10"/>
  <c r="F582" i="10"/>
  <c r="G582" i="10"/>
  <c r="A583" i="10"/>
  <c r="B583" i="10"/>
  <c r="C583" i="10"/>
  <c r="D583" i="10"/>
  <c r="E583" i="10"/>
  <c r="F583" i="10"/>
  <c r="G583" i="10"/>
  <c r="A584" i="10"/>
  <c r="B584" i="10"/>
  <c r="C584" i="10"/>
  <c r="D584" i="10"/>
  <c r="E584" i="10"/>
  <c r="F584" i="10"/>
  <c r="G584" i="10"/>
  <c r="A585" i="10"/>
  <c r="B585" i="10"/>
  <c r="C585" i="10"/>
  <c r="D585" i="10"/>
  <c r="E585" i="10"/>
  <c r="F585" i="10"/>
  <c r="G585" i="10"/>
  <c r="A586" i="10"/>
  <c r="B586" i="10"/>
  <c r="C586" i="10"/>
  <c r="D586" i="10"/>
  <c r="E586" i="10"/>
  <c r="F586" i="10"/>
  <c r="G586" i="10"/>
  <c r="A587" i="10"/>
  <c r="B587" i="10"/>
  <c r="C587" i="10"/>
  <c r="D587" i="10"/>
  <c r="E587" i="10"/>
  <c r="F587" i="10"/>
  <c r="G587" i="10"/>
  <c r="A588" i="10"/>
  <c r="B588" i="10"/>
  <c r="C588" i="10"/>
  <c r="D588" i="10"/>
  <c r="E588" i="10"/>
  <c r="F588" i="10"/>
  <c r="G588" i="10"/>
  <c r="A589" i="10"/>
  <c r="B589" i="10"/>
  <c r="C589" i="10"/>
  <c r="D589" i="10"/>
  <c r="E589" i="10"/>
  <c r="F589" i="10"/>
  <c r="G589" i="10"/>
  <c r="A590" i="10"/>
  <c r="B590" i="10"/>
  <c r="C590" i="10"/>
  <c r="D590" i="10"/>
  <c r="E590" i="10"/>
  <c r="F590" i="10"/>
  <c r="G590" i="10"/>
  <c r="A591" i="10"/>
  <c r="B591" i="10"/>
  <c r="C591" i="10"/>
  <c r="D591" i="10"/>
  <c r="E591" i="10"/>
  <c r="F591" i="10"/>
  <c r="G591" i="10"/>
  <c r="A592" i="10"/>
  <c r="B592" i="10"/>
  <c r="C592" i="10"/>
  <c r="D592" i="10"/>
  <c r="E592" i="10"/>
  <c r="F592" i="10"/>
  <c r="G592" i="10"/>
  <c r="A593" i="10"/>
  <c r="B593" i="10"/>
  <c r="C593" i="10"/>
  <c r="D593" i="10"/>
  <c r="E593" i="10"/>
  <c r="F593" i="10"/>
  <c r="G593" i="10"/>
  <c r="A594" i="10"/>
  <c r="B594" i="10"/>
  <c r="C594" i="10"/>
  <c r="D594" i="10"/>
  <c r="E594" i="10"/>
  <c r="F594" i="10"/>
  <c r="G594" i="10"/>
  <c r="A595" i="10"/>
  <c r="B595" i="10"/>
  <c r="C595" i="10"/>
  <c r="D595" i="10"/>
  <c r="E595" i="10"/>
  <c r="F595" i="10"/>
  <c r="G595" i="10"/>
  <c r="A596" i="10"/>
  <c r="B596" i="10"/>
  <c r="C596" i="10"/>
  <c r="D596" i="10"/>
  <c r="E596" i="10"/>
  <c r="F596" i="10"/>
  <c r="G596" i="10"/>
  <c r="A597" i="10"/>
  <c r="B597" i="10"/>
  <c r="C597" i="10"/>
  <c r="D597" i="10"/>
  <c r="E597" i="10"/>
  <c r="F597" i="10"/>
  <c r="G597" i="10"/>
  <c r="A598" i="10"/>
  <c r="B598" i="10"/>
  <c r="C598" i="10"/>
  <c r="D598" i="10"/>
  <c r="E598" i="10"/>
  <c r="F598" i="10"/>
  <c r="G598" i="10"/>
  <c r="A599" i="10"/>
  <c r="B599" i="10"/>
  <c r="C599" i="10"/>
  <c r="D599" i="10"/>
  <c r="E599" i="10"/>
  <c r="F599" i="10"/>
  <c r="G599" i="10"/>
  <c r="A600" i="10"/>
  <c r="B600" i="10"/>
  <c r="C600" i="10"/>
  <c r="D600" i="10"/>
  <c r="E600" i="10"/>
  <c r="F600" i="10"/>
  <c r="G600" i="10"/>
  <c r="A601" i="10"/>
  <c r="B601" i="10"/>
  <c r="C601" i="10"/>
  <c r="D601" i="10"/>
  <c r="E601" i="10"/>
  <c r="F601" i="10"/>
  <c r="G601" i="10"/>
  <c r="A602" i="10"/>
  <c r="B602" i="10"/>
  <c r="C602" i="10"/>
  <c r="D602" i="10"/>
  <c r="E602" i="10"/>
  <c r="F602" i="10"/>
  <c r="G602" i="10"/>
  <c r="A603" i="10"/>
  <c r="B603" i="10"/>
  <c r="C603" i="10"/>
  <c r="D603" i="10"/>
  <c r="E603" i="10"/>
  <c r="F603" i="10"/>
  <c r="G603" i="10"/>
  <c r="A604" i="10"/>
  <c r="B604" i="10"/>
  <c r="C604" i="10"/>
  <c r="D604" i="10"/>
  <c r="E604" i="10"/>
  <c r="F604" i="10"/>
  <c r="G604" i="10"/>
  <c r="A605" i="10"/>
  <c r="B605" i="10"/>
  <c r="C605" i="10"/>
  <c r="D605" i="10"/>
  <c r="E605" i="10"/>
  <c r="F605" i="10"/>
  <c r="G605" i="10"/>
  <c r="A606" i="10"/>
  <c r="B606" i="10"/>
  <c r="C606" i="10"/>
  <c r="D606" i="10"/>
  <c r="E606" i="10"/>
  <c r="F606" i="10"/>
  <c r="G606" i="10"/>
  <c r="A607" i="10"/>
  <c r="B607" i="10"/>
  <c r="C607" i="10"/>
  <c r="D607" i="10"/>
  <c r="E607" i="10"/>
  <c r="F607" i="10"/>
  <c r="G607" i="10"/>
  <c r="A608" i="10"/>
  <c r="B608" i="10"/>
  <c r="C608" i="10"/>
  <c r="D608" i="10"/>
  <c r="E608" i="10"/>
  <c r="F608" i="10"/>
  <c r="G608" i="10"/>
  <c r="A609" i="10"/>
  <c r="B609" i="10"/>
  <c r="C609" i="10"/>
  <c r="D609" i="10"/>
  <c r="E609" i="10"/>
  <c r="F609" i="10"/>
  <c r="G609" i="10"/>
  <c r="A610" i="10"/>
  <c r="B610" i="10"/>
  <c r="C610" i="10"/>
  <c r="D610" i="10"/>
  <c r="E610" i="10"/>
  <c r="F610" i="10"/>
  <c r="G610" i="10"/>
  <c r="A611" i="10"/>
  <c r="B611" i="10"/>
  <c r="C611" i="10"/>
  <c r="D611" i="10"/>
  <c r="E611" i="10"/>
  <c r="F611" i="10"/>
  <c r="G611" i="10"/>
  <c r="A612" i="10"/>
  <c r="B612" i="10"/>
  <c r="C612" i="10"/>
  <c r="D612" i="10"/>
  <c r="E612" i="10"/>
  <c r="F612" i="10"/>
  <c r="G612" i="10"/>
  <c r="A613" i="10"/>
  <c r="B613" i="10"/>
  <c r="C613" i="10"/>
  <c r="D613" i="10"/>
  <c r="E613" i="10"/>
  <c r="F613" i="10"/>
  <c r="G613" i="10"/>
  <c r="A614" i="10"/>
  <c r="B614" i="10"/>
  <c r="C614" i="10"/>
  <c r="D614" i="10"/>
  <c r="E614" i="10"/>
  <c r="F614" i="10"/>
  <c r="G614" i="10"/>
  <c r="A615" i="10"/>
  <c r="B615" i="10"/>
  <c r="C615" i="10"/>
  <c r="D615" i="10"/>
  <c r="E615" i="10"/>
  <c r="F615" i="10"/>
  <c r="G615" i="10"/>
  <c r="A616" i="10"/>
  <c r="B616" i="10"/>
  <c r="C616" i="10"/>
  <c r="D616" i="10"/>
  <c r="E616" i="10"/>
  <c r="F616" i="10"/>
  <c r="G616" i="10"/>
  <c r="A617" i="10"/>
  <c r="B617" i="10"/>
  <c r="C617" i="10"/>
  <c r="D617" i="10"/>
  <c r="E617" i="10"/>
  <c r="F617" i="10"/>
  <c r="G617" i="10"/>
  <c r="A618" i="10"/>
  <c r="B618" i="10"/>
  <c r="C618" i="10"/>
  <c r="D618" i="10"/>
  <c r="E618" i="10"/>
  <c r="F618" i="10"/>
  <c r="G618" i="10"/>
  <c r="A619" i="10"/>
  <c r="B619" i="10"/>
  <c r="C619" i="10"/>
  <c r="D619" i="10"/>
  <c r="E619" i="10"/>
  <c r="F619" i="10"/>
  <c r="G619" i="10"/>
  <c r="A620" i="10"/>
  <c r="B620" i="10"/>
  <c r="C620" i="10"/>
  <c r="D620" i="10"/>
  <c r="E620" i="10"/>
  <c r="F620" i="10"/>
  <c r="G620" i="10"/>
  <c r="A621" i="10"/>
  <c r="B621" i="10"/>
  <c r="C621" i="10"/>
  <c r="D621" i="10"/>
  <c r="E621" i="10"/>
  <c r="F621" i="10"/>
  <c r="G621" i="10"/>
  <c r="A622" i="10"/>
  <c r="B622" i="10"/>
  <c r="C622" i="10"/>
  <c r="D622" i="10"/>
  <c r="E622" i="10"/>
  <c r="F622" i="10"/>
  <c r="G622" i="10"/>
  <c r="A623" i="10"/>
  <c r="B623" i="10"/>
  <c r="C623" i="10"/>
  <c r="D623" i="10"/>
  <c r="E623" i="10"/>
  <c r="F623" i="10"/>
  <c r="G623" i="10"/>
  <c r="A624" i="10"/>
  <c r="B624" i="10"/>
  <c r="C624" i="10"/>
  <c r="D624" i="10"/>
  <c r="E624" i="10"/>
  <c r="F624" i="10"/>
  <c r="G624" i="10"/>
  <c r="A625" i="10"/>
  <c r="B625" i="10"/>
  <c r="C625" i="10"/>
  <c r="D625" i="10"/>
  <c r="E625" i="10"/>
  <c r="F625" i="10"/>
  <c r="G625" i="10"/>
  <c r="A626" i="10"/>
  <c r="B626" i="10"/>
  <c r="C626" i="10"/>
  <c r="D626" i="10"/>
  <c r="E626" i="10"/>
  <c r="F626" i="10"/>
  <c r="G626" i="10"/>
  <c r="A627" i="10"/>
  <c r="B627" i="10"/>
  <c r="C627" i="10"/>
  <c r="D627" i="10"/>
  <c r="E627" i="10"/>
  <c r="F627" i="10"/>
  <c r="G627" i="10"/>
  <c r="A628" i="10"/>
  <c r="B628" i="10"/>
  <c r="C628" i="10"/>
  <c r="D628" i="10"/>
  <c r="E628" i="10"/>
  <c r="F628" i="10"/>
  <c r="G628" i="10"/>
  <c r="A629" i="10"/>
  <c r="B629" i="10"/>
  <c r="C629" i="10"/>
  <c r="D629" i="10"/>
  <c r="E629" i="10"/>
  <c r="F629" i="10"/>
  <c r="G629" i="10"/>
  <c r="A630" i="10"/>
  <c r="B630" i="10"/>
  <c r="C630" i="10"/>
  <c r="D630" i="10"/>
  <c r="E630" i="10"/>
  <c r="F630" i="10"/>
  <c r="G630" i="10"/>
  <c r="A631" i="10"/>
  <c r="B631" i="10"/>
  <c r="C631" i="10"/>
  <c r="D631" i="10"/>
  <c r="E631" i="10"/>
  <c r="F631" i="10"/>
  <c r="G631" i="10"/>
  <c r="A632" i="10"/>
  <c r="B632" i="10"/>
  <c r="C632" i="10"/>
  <c r="D632" i="10"/>
  <c r="E632" i="10"/>
  <c r="F632" i="10"/>
  <c r="G632" i="10"/>
  <c r="A633" i="10"/>
  <c r="B633" i="10"/>
  <c r="C633" i="10"/>
  <c r="D633" i="10"/>
  <c r="E633" i="10"/>
  <c r="F633" i="10"/>
  <c r="G633" i="10"/>
  <c r="A634" i="10"/>
  <c r="B634" i="10"/>
  <c r="C634" i="10"/>
  <c r="D634" i="10"/>
  <c r="E634" i="10"/>
  <c r="F634" i="10"/>
  <c r="G634" i="10"/>
  <c r="A635" i="10"/>
  <c r="B635" i="10"/>
  <c r="C635" i="10"/>
  <c r="D635" i="10"/>
  <c r="E635" i="10"/>
  <c r="F635" i="10"/>
  <c r="G635" i="10"/>
  <c r="A636" i="10"/>
  <c r="B636" i="10"/>
  <c r="C636" i="10"/>
  <c r="D636" i="10"/>
  <c r="E636" i="10"/>
  <c r="F636" i="10"/>
  <c r="G636" i="10"/>
  <c r="A637" i="10"/>
  <c r="B637" i="10"/>
  <c r="C637" i="10"/>
  <c r="D637" i="10"/>
  <c r="E637" i="10"/>
  <c r="F637" i="10"/>
  <c r="G637" i="10"/>
  <c r="A638" i="10"/>
  <c r="B638" i="10"/>
  <c r="C638" i="10"/>
  <c r="D638" i="10"/>
  <c r="E638" i="10"/>
  <c r="F638" i="10"/>
  <c r="G638" i="10"/>
  <c r="A639" i="10"/>
  <c r="B639" i="10"/>
  <c r="C639" i="10"/>
  <c r="D639" i="10"/>
  <c r="E639" i="10"/>
  <c r="F639" i="10"/>
  <c r="G639" i="10"/>
  <c r="A640" i="10"/>
  <c r="B640" i="10"/>
  <c r="C640" i="10"/>
  <c r="D640" i="10"/>
  <c r="E640" i="10"/>
  <c r="F640" i="10"/>
  <c r="G640" i="10"/>
  <c r="A641" i="10"/>
  <c r="B641" i="10"/>
  <c r="C641" i="10"/>
  <c r="D641" i="10"/>
  <c r="E641" i="10"/>
  <c r="F641" i="10"/>
  <c r="G641" i="10"/>
  <c r="A642" i="10"/>
  <c r="B642" i="10"/>
  <c r="C642" i="10"/>
  <c r="D642" i="10"/>
  <c r="E642" i="10"/>
  <c r="F642" i="10"/>
  <c r="G642" i="10"/>
  <c r="A643" i="10"/>
  <c r="B643" i="10"/>
  <c r="C643" i="10"/>
  <c r="D643" i="10"/>
  <c r="E643" i="10"/>
  <c r="F643" i="10"/>
  <c r="G643" i="10"/>
  <c r="A644" i="10"/>
  <c r="B644" i="10"/>
  <c r="C644" i="10"/>
  <c r="D644" i="10"/>
  <c r="E644" i="10"/>
  <c r="F644" i="10"/>
  <c r="G644" i="10"/>
  <c r="A645" i="10"/>
  <c r="B645" i="10"/>
  <c r="C645" i="10"/>
  <c r="D645" i="10"/>
  <c r="E645" i="10"/>
  <c r="F645" i="10"/>
  <c r="G645" i="10"/>
  <c r="A646" i="10"/>
  <c r="B646" i="10"/>
  <c r="C646" i="10"/>
  <c r="D646" i="10"/>
  <c r="E646" i="10"/>
  <c r="F646" i="10"/>
  <c r="G646" i="10"/>
  <c r="A647" i="10"/>
  <c r="B647" i="10"/>
  <c r="C647" i="10"/>
  <c r="D647" i="10"/>
  <c r="E647" i="10"/>
  <c r="F647" i="10"/>
  <c r="G647" i="10"/>
  <c r="A648" i="10"/>
  <c r="B648" i="10"/>
  <c r="C648" i="10"/>
  <c r="D648" i="10"/>
  <c r="E648" i="10"/>
  <c r="F648" i="10"/>
  <c r="G648" i="10"/>
  <c r="A649" i="10"/>
  <c r="B649" i="10"/>
  <c r="C649" i="10"/>
  <c r="D649" i="10"/>
  <c r="E649" i="10"/>
  <c r="F649" i="10"/>
  <c r="G649" i="10"/>
  <c r="A650" i="10"/>
  <c r="B650" i="10"/>
  <c r="C650" i="10"/>
  <c r="D650" i="10"/>
  <c r="E650" i="10"/>
  <c r="F650" i="10"/>
  <c r="G650" i="10"/>
  <c r="A651" i="10"/>
  <c r="B651" i="10"/>
  <c r="C651" i="10"/>
  <c r="D651" i="10"/>
  <c r="E651" i="10"/>
  <c r="F651" i="10"/>
  <c r="G651" i="10"/>
  <c r="A652" i="10"/>
  <c r="B652" i="10"/>
  <c r="C652" i="10"/>
  <c r="D652" i="10"/>
  <c r="E652" i="10"/>
  <c r="F652" i="10"/>
  <c r="G652" i="10"/>
  <c r="A653" i="10"/>
  <c r="B653" i="10"/>
  <c r="C653" i="10"/>
  <c r="D653" i="10"/>
  <c r="E653" i="10"/>
  <c r="F653" i="10"/>
  <c r="G653" i="10"/>
  <c r="A654" i="10"/>
  <c r="B654" i="10"/>
  <c r="C654" i="10"/>
  <c r="D654" i="10"/>
  <c r="E654" i="10"/>
  <c r="F654" i="10"/>
  <c r="G654" i="10"/>
  <c r="A655" i="10"/>
  <c r="B655" i="10"/>
  <c r="C655" i="10"/>
  <c r="D655" i="10"/>
  <c r="E655" i="10"/>
  <c r="F655" i="10"/>
  <c r="G655" i="10"/>
  <c r="A656" i="10"/>
  <c r="B656" i="10"/>
  <c r="C656" i="10"/>
  <c r="D656" i="10"/>
  <c r="E656" i="10"/>
  <c r="F656" i="10"/>
  <c r="G656" i="10"/>
  <c r="A657" i="10"/>
  <c r="B657" i="10"/>
  <c r="C657" i="10"/>
  <c r="D657" i="10"/>
  <c r="E657" i="10"/>
  <c r="F657" i="10"/>
  <c r="G657" i="10"/>
  <c r="A658" i="10"/>
  <c r="B658" i="10"/>
  <c r="C658" i="10"/>
  <c r="D658" i="10"/>
  <c r="E658" i="10"/>
  <c r="F658" i="10"/>
  <c r="G658" i="10"/>
  <c r="A659" i="10"/>
  <c r="B659" i="10"/>
  <c r="C659" i="10"/>
  <c r="D659" i="10"/>
  <c r="E659" i="10"/>
  <c r="F659" i="10"/>
  <c r="G659" i="10"/>
  <c r="A660" i="10"/>
  <c r="B660" i="10"/>
  <c r="C660" i="10"/>
  <c r="D660" i="10"/>
  <c r="E660" i="10"/>
  <c r="F660" i="10"/>
  <c r="G660" i="10"/>
  <c r="A661" i="10"/>
  <c r="B661" i="10"/>
  <c r="C661" i="10"/>
  <c r="D661" i="10"/>
  <c r="E661" i="10"/>
  <c r="F661" i="10"/>
  <c r="G661" i="10"/>
  <c r="A662" i="10"/>
  <c r="B662" i="10"/>
  <c r="C662" i="10"/>
  <c r="D662" i="10"/>
  <c r="E662" i="10"/>
  <c r="F662" i="10"/>
  <c r="G662" i="10"/>
  <c r="A663" i="10"/>
  <c r="B663" i="10"/>
  <c r="C663" i="10"/>
  <c r="D663" i="10"/>
  <c r="E663" i="10"/>
  <c r="F663" i="10"/>
  <c r="G663" i="10"/>
  <c r="A664" i="10"/>
  <c r="B664" i="10"/>
  <c r="C664" i="10"/>
  <c r="D664" i="10"/>
  <c r="E664" i="10"/>
  <c r="F664" i="10"/>
  <c r="G664" i="10"/>
  <c r="A665" i="10"/>
  <c r="B665" i="10"/>
  <c r="C665" i="10"/>
  <c r="D665" i="10"/>
  <c r="E665" i="10"/>
  <c r="F665" i="10"/>
  <c r="G665" i="10"/>
  <c r="A666" i="10"/>
  <c r="B666" i="10"/>
  <c r="C666" i="10"/>
  <c r="D666" i="10"/>
  <c r="E666" i="10"/>
  <c r="F666" i="10"/>
  <c r="G666" i="10"/>
  <c r="A667" i="10"/>
  <c r="B667" i="10"/>
  <c r="C667" i="10"/>
  <c r="D667" i="10"/>
  <c r="E667" i="10"/>
  <c r="F667" i="10"/>
  <c r="G667" i="10"/>
  <c r="A668" i="10"/>
  <c r="B668" i="10"/>
  <c r="C668" i="10"/>
  <c r="D668" i="10"/>
  <c r="E668" i="10"/>
  <c r="F668" i="10"/>
  <c r="G668" i="10"/>
  <c r="A669" i="10"/>
  <c r="B669" i="10"/>
  <c r="C669" i="10"/>
  <c r="D669" i="10"/>
  <c r="E669" i="10"/>
  <c r="F669" i="10"/>
  <c r="G669" i="10"/>
  <c r="A670" i="10"/>
  <c r="B670" i="10"/>
  <c r="C670" i="10"/>
  <c r="D670" i="10"/>
  <c r="E670" i="10"/>
  <c r="F670" i="10"/>
  <c r="G670" i="10"/>
  <c r="A671" i="10"/>
  <c r="B671" i="10"/>
  <c r="C671" i="10"/>
  <c r="D671" i="10"/>
  <c r="E671" i="10"/>
  <c r="F671" i="10"/>
  <c r="G671" i="10"/>
  <c r="A672" i="10"/>
  <c r="B672" i="10"/>
  <c r="C672" i="10"/>
  <c r="D672" i="10"/>
  <c r="E672" i="10"/>
  <c r="F672" i="10"/>
  <c r="G672" i="10"/>
  <c r="A673" i="10"/>
  <c r="B673" i="10"/>
  <c r="C673" i="10"/>
  <c r="D673" i="10"/>
  <c r="E673" i="10"/>
  <c r="F673" i="10"/>
  <c r="G673" i="10"/>
  <c r="A674" i="10"/>
  <c r="B674" i="10"/>
  <c r="C674" i="10"/>
  <c r="D674" i="10"/>
  <c r="E674" i="10"/>
  <c r="F674" i="10"/>
  <c r="G674" i="10"/>
  <c r="A675" i="10"/>
  <c r="B675" i="10"/>
  <c r="C675" i="10"/>
  <c r="D675" i="10"/>
  <c r="E675" i="10"/>
  <c r="F675" i="10"/>
  <c r="G675" i="10"/>
  <c r="A676" i="10"/>
  <c r="B676" i="10"/>
  <c r="C676" i="10"/>
  <c r="D676" i="10"/>
  <c r="E676" i="10"/>
  <c r="F676" i="10"/>
  <c r="G676" i="10"/>
  <c r="A677" i="10"/>
  <c r="B677" i="10"/>
  <c r="C677" i="10"/>
  <c r="D677" i="10"/>
  <c r="E677" i="10"/>
  <c r="F677" i="10"/>
  <c r="G677" i="10"/>
  <c r="A678" i="10"/>
  <c r="B678" i="10"/>
  <c r="C678" i="10"/>
  <c r="D678" i="10"/>
  <c r="E678" i="10"/>
  <c r="F678" i="10"/>
  <c r="G678" i="10"/>
  <c r="A679" i="10"/>
  <c r="B679" i="10"/>
  <c r="C679" i="10"/>
  <c r="D679" i="10"/>
  <c r="E679" i="10"/>
  <c r="F679" i="10"/>
  <c r="G679" i="10"/>
  <c r="A680" i="10"/>
  <c r="B680" i="10"/>
  <c r="C680" i="10"/>
  <c r="D680" i="10"/>
  <c r="E680" i="10"/>
  <c r="F680" i="10"/>
  <c r="G680" i="10"/>
  <c r="A681" i="10"/>
  <c r="B681" i="10"/>
  <c r="C681" i="10"/>
  <c r="D681" i="10"/>
  <c r="E681" i="10"/>
  <c r="F681" i="10"/>
  <c r="G681" i="10"/>
  <c r="A682" i="10"/>
  <c r="B682" i="10"/>
  <c r="C682" i="10"/>
  <c r="D682" i="10"/>
  <c r="E682" i="10"/>
  <c r="F682" i="10"/>
  <c r="G682" i="10"/>
  <c r="A683" i="10"/>
  <c r="B683" i="10"/>
  <c r="C683" i="10"/>
  <c r="D683" i="10"/>
  <c r="E683" i="10"/>
  <c r="F683" i="10"/>
  <c r="G683" i="10"/>
  <c r="A684" i="10"/>
  <c r="B684" i="10"/>
  <c r="C684" i="10"/>
  <c r="D684" i="10"/>
  <c r="E684" i="10"/>
  <c r="F684" i="10"/>
  <c r="G684" i="10"/>
  <c r="A685" i="10"/>
  <c r="B685" i="10"/>
  <c r="C685" i="10"/>
  <c r="D685" i="10"/>
  <c r="E685" i="10"/>
  <c r="F685" i="10"/>
  <c r="G685" i="10"/>
  <c r="A686" i="10"/>
  <c r="B686" i="10"/>
  <c r="C686" i="10"/>
  <c r="D686" i="10"/>
  <c r="E686" i="10"/>
  <c r="F686" i="10"/>
  <c r="G686" i="10"/>
  <c r="A687" i="10"/>
  <c r="B687" i="10"/>
  <c r="C687" i="10"/>
  <c r="D687" i="10"/>
  <c r="E687" i="10"/>
  <c r="F687" i="10"/>
  <c r="G687" i="10"/>
  <c r="A688" i="10"/>
  <c r="B688" i="10"/>
  <c r="C688" i="10"/>
  <c r="D688" i="10"/>
  <c r="E688" i="10"/>
  <c r="F688" i="10"/>
  <c r="G688" i="10"/>
  <c r="A689" i="10"/>
  <c r="B689" i="10"/>
  <c r="C689" i="10"/>
  <c r="D689" i="10"/>
  <c r="E689" i="10"/>
  <c r="F689" i="10"/>
  <c r="G689" i="10"/>
  <c r="A690" i="10"/>
  <c r="B690" i="10"/>
  <c r="C690" i="10"/>
  <c r="D690" i="10"/>
  <c r="E690" i="10"/>
  <c r="F690" i="10"/>
  <c r="G690" i="10"/>
  <c r="A691" i="10"/>
  <c r="B691" i="10"/>
  <c r="C691" i="10"/>
  <c r="D691" i="10"/>
  <c r="E691" i="10"/>
  <c r="F691" i="10"/>
  <c r="G691" i="10"/>
  <c r="A692" i="10"/>
  <c r="B692" i="10"/>
  <c r="C692" i="10"/>
  <c r="D692" i="10"/>
  <c r="E692" i="10"/>
  <c r="F692" i="10"/>
  <c r="G692" i="10"/>
  <c r="A693" i="10"/>
  <c r="B693" i="10"/>
  <c r="C693" i="10"/>
  <c r="D693" i="10"/>
  <c r="E693" i="10"/>
  <c r="F693" i="10"/>
  <c r="G693" i="10"/>
  <c r="A694" i="10"/>
  <c r="B694" i="10"/>
  <c r="C694" i="10"/>
  <c r="D694" i="10"/>
  <c r="E694" i="10"/>
  <c r="F694" i="10"/>
  <c r="G694" i="10"/>
  <c r="A695" i="10"/>
  <c r="B695" i="10"/>
  <c r="C695" i="10"/>
  <c r="D695" i="10"/>
  <c r="E695" i="10"/>
  <c r="F695" i="10"/>
  <c r="G695" i="10"/>
  <c r="A696" i="10"/>
  <c r="B696" i="10"/>
  <c r="C696" i="10"/>
  <c r="D696" i="10"/>
  <c r="E696" i="10"/>
  <c r="F696" i="10"/>
  <c r="G696" i="10"/>
  <c r="A697" i="10"/>
  <c r="B697" i="10"/>
  <c r="C697" i="10"/>
  <c r="D697" i="10"/>
  <c r="E697" i="10"/>
  <c r="F697" i="10"/>
  <c r="G697" i="10"/>
  <c r="A698" i="10"/>
  <c r="B698" i="10"/>
  <c r="C698" i="10"/>
  <c r="D698" i="10"/>
  <c r="E698" i="10"/>
  <c r="F698" i="10"/>
  <c r="G698" i="10"/>
  <c r="A699" i="10"/>
  <c r="B699" i="10"/>
  <c r="C699" i="10"/>
  <c r="D699" i="10"/>
  <c r="E699" i="10"/>
  <c r="F699" i="10"/>
  <c r="G699" i="10"/>
  <c r="A700" i="10"/>
  <c r="B700" i="10"/>
  <c r="C700" i="10"/>
  <c r="D700" i="10"/>
  <c r="E700" i="10"/>
  <c r="F700" i="10"/>
  <c r="G700" i="10"/>
  <c r="A701" i="10"/>
  <c r="B701" i="10"/>
  <c r="C701" i="10"/>
  <c r="D701" i="10"/>
  <c r="E701" i="10"/>
  <c r="F701" i="10"/>
  <c r="G701" i="10"/>
  <c r="A702" i="10"/>
  <c r="B702" i="10"/>
  <c r="C702" i="10"/>
  <c r="D702" i="10"/>
  <c r="E702" i="10"/>
  <c r="F702" i="10"/>
  <c r="G702" i="10"/>
  <c r="A703" i="10"/>
  <c r="B703" i="10"/>
  <c r="C703" i="10"/>
  <c r="D703" i="10"/>
  <c r="E703" i="10"/>
  <c r="F703" i="10"/>
  <c r="G703" i="10"/>
  <c r="A704" i="10"/>
  <c r="B704" i="10"/>
  <c r="C704" i="10"/>
  <c r="D704" i="10"/>
  <c r="E704" i="10"/>
  <c r="F704" i="10"/>
  <c r="G704" i="10"/>
  <c r="A705" i="10"/>
  <c r="B705" i="10"/>
  <c r="C705" i="10"/>
  <c r="D705" i="10"/>
  <c r="E705" i="10"/>
  <c r="F705" i="10"/>
  <c r="G705" i="10"/>
  <c r="A706" i="10"/>
  <c r="B706" i="10"/>
  <c r="C706" i="10"/>
  <c r="D706" i="10"/>
  <c r="E706" i="10"/>
  <c r="F706" i="10"/>
  <c r="G706" i="10"/>
  <c r="A707" i="10"/>
  <c r="B707" i="10"/>
  <c r="C707" i="10"/>
  <c r="D707" i="10"/>
  <c r="E707" i="10"/>
  <c r="F707" i="10"/>
  <c r="G707" i="10"/>
  <c r="A708" i="10"/>
  <c r="B708" i="10"/>
  <c r="C708" i="10"/>
  <c r="D708" i="10"/>
  <c r="E708" i="10"/>
  <c r="F708" i="10"/>
  <c r="G708" i="10"/>
  <c r="A709" i="10"/>
  <c r="B709" i="10"/>
  <c r="C709" i="10"/>
  <c r="D709" i="10"/>
  <c r="E709" i="10"/>
  <c r="F709" i="10"/>
  <c r="G709" i="10"/>
  <c r="A710" i="10"/>
  <c r="B710" i="10"/>
  <c r="C710" i="10"/>
  <c r="D710" i="10"/>
  <c r="E710" i="10"/>
  <c r="F710" i="10"/>
  <c r="G710" i="10"/>
  <c r="A711" i="10"/>
  <c r="B711" i="10"/>
  <c r="C711" i="10"/>
  <c r="D711" i="10"/>
  <c r="E711" i="10"/>
  <c r="F711" i="10"/>
  <c r="G711" i="10"/>
  <c r="A712" i="10"/>
  <c r="B712" i="10"/>
  <c r="C712" i="10"/>
  <c r="D712" i="10"/>
  <c r="E712" i="10"/>
  <c r="F712" i="10"/>
  <c r="G712" i="10"/>
  <c r="A713" i="10"/>
  <c r="B713" i="10"/>
  <c r="C713" i="10"/>
  <c r="D713" i="10"/>
  <c r="E713" i="10"/>
  <c r="F713" i="10"/>
  <c r="G713" i="10"/>
  <c r="A714" i="10"/>
  <c r="B714" i="10"/>
  <c r="C714" i="10"/>
  <c r="D714" i="10"/>
  <c r="E714" i="10"/>
  <c r="F714" i="10"/>
  <c r="G714" i="10"/>
  <c r="A715" i="10"/>
  <c r="B715" i="10"/>
  <c r="C715" i="10"/>
  <c r="D715" i="10"/>
  <c r="E715" i="10"/>
  <c r="F715" i="10"/>
  <c r="G715" i="10"/>
  <c r="A716" i="10"/>
  <c r="B716" i="10"/>
  <c r="C716" i="10"/>
  <c r="D716" i="10"/>
  <c r="E716" i="10"/>
  <c r="F716" i="10"/>
  <c r="G716" i="10"/>
  <c r="A717" i="10"/>
  <c r="B717" i="10"/>
  <c r="C717" i="10"/>
  <c r="D717" i="10"/>
  <c r="E717" i="10"/>
  <c r="F717" i="10"/>
  <c r="G717" i="10"/>
  <c r="A718" i="10"/>
  <c r="B718" i="10"/>
  <c r="C718" i="10"/>
  <c r="D718" i="10"/>
  <c r="E718" i="10"/>
  <c r="F718" i="10"/>
  <c r="G718" i="10"/>
  <c r="A719" i="10"/>
  <c r="B719" i="10"/>
  <c r="C719" i="10"/>
  <c r="D719" i="10"/>
  <c r="E719" i="10"/>
  <c r="F719" i="10"/>
  <c r="G719" i="10"/>
  <c r="A720" i="10"/>
  <c r="B720" i="10"/>
  <c r="C720" i="10"/>
  <c r="D720" i="10"/>
  <c r="E720" i="10"/>
  <c r="F720" i="10"/>
  <c r="G720" i="10"/>
  <c r="A721" i="10"/>
  <c r="B721" i="10"/>
  <c r="C721" i="10"/>
  <c r="D721" i="10"/>
  <c r="E721" i="10"/>
  <c r="F721" i="10"/>
  <c r="G721" i="10"/>
  <c r="A722" i="10"/>
  <c r="B722" i="10"/>
  <c r="C722" i="10"/>
  <c r="D722" i="10"/>
  <c r="E722" i="10"/>
  <c r="F722" i="10"/>
  <c r="G722" i="10"/>
  <c r="A723" i="10"/>
  <c r="B723" i="10"/>
  <c r="C723" i="10"/>
  <c r="D723" i="10"/>
  <c r="E723" i="10"/>
  <c r="F723" i="10"/>
  <c r="G723" i="10"/>
  <c r="A724" i="10"/>
  <c r="B724" i="10"/>
  <c r="C724" i="10"/>
  <c r="D724" i="10"/>
  <c r="E724" i="10"/>
  <c r="F724" i="10"/>
  <c r="G724" i="10"/>
  <c r="A725" i="10"/>
  <c r="B725" i="10"/>
  <c r="C725" i="10"/>
  <c r="D725" i="10"/>
  <c r="E725" i="10"/>
  <c r="F725" i="10"/>
  <c r="G725" i="10"/>
  <c r="A726" i="10"/>
  <c r="B726" i="10"/>
  <c r="C726" i="10"/>
  <c r="D726" i="10"/>
  <c r="E726" i="10"/>
  <c r="F726" i="10"/>
  <c r="G726" i="10"/>
  <c r="A727" i="10"/>
  <c r="B727" i="10"/>
  <c r="C727" i="10"/>
  <c r="D727" i="10"/>
  <c r="E727" i="10"/>
  <c r="F727" i="10"/>
  <c r="G727" i="10"/>
  <c r="A728" i="10"/>
  <c r="B728" i="10"/>
  <c r="C728" i="10"/>
  <c r="D728" i="10"/>
  <c r="E728" i="10"/>
  <c r="F728" i="10"/>
  <c r="G728" i="10"/>
  <c r="A729" i="10"/>
  <c r="B729" i="10"/>
  <c r="C729" i="10"/>
  <c r="D729" i="10"/>
  <c r="E729" i="10"/>
  <c r="F729" i="10"/>
  <c r="G729" i="10"/>
  <c r="A730" i="10"/>
  <c r="B730" i="10"/>
  <c r="C730" i="10"/>
  <c r="D730" i="10"/>
  <c r="E730" i="10"/>
  <c r="F730" i="10"/>
  <c r="G730" i="10"/>
  <c r="A731" i="10"/>
  <c r="B731" i="10"/>
  <c r="C731" i="10"/>
  <c r="D731" i="10"/>
  <c r="E731" i="10"/>
  <c r="F731" i="10"/>
  <c r="G731" i="10"/>
  <c r="A732" i="10"/>
  <c r="B732" i="10"/>
  <c r="C732" i="10"/>
  <c r="D732" i="10"/>
  <c r="E732" i="10"/>
  <c r="F732" i="10"/>
  <c r="G732" i="10"/>
  <c r="A733" i="10"/>
  <c r="B733" i="10"/>
  <c r="C733" i="10"/>
  <c r="D733" i="10"/>
  <c r="E733" i="10"/>
  <c r="F733" i="10"/>
  <c r="G733" i="10"/>
  <c r="A734" i="10"/>
  <c r="B734" i="10"/>
  <c r="C734" i="10"/>
  <c r="D734" i="10"/>
  <c r="E734" i="10"/>
  <c r="F734" i="10"/>
  <c r="G734" i="10"/>
  <c r="A735" i="10"/>
  <c r="B735" i="10"/>
  <c r="C735" i="10"/>
  <c r="D735" i="10"/>
  <c r="E735" i="10"/>
  <c r="F735" i="10"/>
  <c r="G735" i="10"/>
  <c r="A736" i="10"/>
  <c r="B736" i="10"/>
  <c r="C736" i="10"/>
  <c r="D736" i="10"/>
  <c r="E736" i="10"/>
  <c r="F736" i="10"/>
  <c r="G736" i="10"/>
  <c r="A737" i="10"/>
  <c r="B737" i="10"/>
  <c r="C737" i="10"/>
  <c r="D737" i="10"/>
  <c r="E737" i="10"/>
  <c r="F737" i="10"/>
  <c r="G737" i="10"/>
  <c r="A738" i="10"/>
  <c r="B738" i="10"/>
  <c r="C738" i="10"/>
  <c r="D738" i="10"/>
  <c r="E738" i="10"/>
  <c r="F738" i="10"/>
  <c r="G738" i="10"/>
  <c r="A739" i="10"/>
  <c r="B739" i="10"/>
  <c r="C739" i="10"/>
  <c r="D739" i="10"/>
  <c r="E739" i="10"/>
  <c r="F739" i="10"/>
  <c r="G739" i="10"/>
  <c r="A740" i="10"/>
  <c r="B740" i="10"/>
  <c r="C740" i="10"/>
  <c r="D740" i="10"/>
  <c r="E740" i="10"/>
  <c r="F740" i="10"/>
  <c r="G740" i="10"/>
  <c r="A741" i="10"/>
  <c r="B741" i="10"/>
  <c r="C741" i="10"/>
  <c r="D741" i="10"/>
  <c r="E741" i="10"/>
  <c r="F741" i="10"/>
  <c r="G741" i="10"/>
  <c r="A742" i="10"/>
  <c r="B742" i="10"/>
  <c r="C742" i="10"/>
  <c r="D742" i="10"/>
  <c r="E742" i="10"/>
  <c r="F742" i="10"/>
  <c r="G742" i="10"/>
  <c r="A743" i="10"/>
  <c r="B743" i="10"/>
  <c r="C743" i="10"/>
  <c r="D743" i="10"/>
  <c r="E743" i="10"/>
  <c r="F743" i="10"/>
  <c r="G743" i="10"/>
  <c r="A744" i="10"/>
  <c r="B744" i="10"/>
  <c r="C744" i="10"/>
  <c r="D744" i="10"/>
  <c r="E744" i="10"/>
  <c r="F744" i="10"/>
  <c r="G744" i="10"/>
  <c r="A745" i="10"/>
  <c r="B745" i="10"/>
  <c r="C745" i="10"/>
  <c r="D745" i="10"/>
  <c r="E745" i="10"/>
  <c r="F745" i="10"/>
  <c r="G745" i="10"/>
  <c r="A746" i="10"/>
  <c r="B746" i="10"/>
  <c r="C746" i="10"/>
  <c r="D746" i="10"/>
  <c r="E746" i="10"/>
  <c r="F746" i="10"/>
  <c r="G746" i="10"/>
  <c r="A747" i="10"/>
  <c r="B747" i="10"/>
  <c r="C747" i="10"/>
  <c r="D747" i="10"/>
  <c r="E747" i="10"/>
  <c r="F747" i="10"/>
  <c r="G747" i="10"/>
  <c r="A748" i="10"/>
  <c r="B748" i="10"/>
  <c r="C748" i="10"/>
  <c r="D748" i="10"/>
  <c r="E748" i="10"/>
  <c r="F748" i="10"/>
  <c r="G748" i="10"/>
  <c r="A749" i="10"/>
  <c r="B749" i="10"/>
  <c r="C749" i="10"/>
  <c r="D749" i="10"/>
  <c r="E749" i="10"/>
  <c r="F749" i="10"/>
  <c r="G749" i="10"/>
  <c r="A750" i="10"/>
  <c r="B750" i="10"/>
  <c r="C750" i="10"/>
  <c r="D750" i="10"/>
  <c r="E750" i="10"/>
  <c r="F750" i="10"/>
  <c r="G750" i="10"/>
  <c r="A751" i="10"/>
  <c r="B751" i="10"/>
  <c r="C751" i="10"/>
  <c r="D751" i="10"/>
  <c r="E751" i="10"/>
  <c r="F751" i="10"/>
  <c r="G751" i="10"/>
  <c r="A752" i="10"/>
  <c r="B752" i="10"/>
  <c r="C752" i="10"/>
  <c r="D752" i="10"/>
  <c r="E752" i="10"/>
  <c r="F752" i="10"/>
  <c r="G752" i="10"/>
  <c r="A753" i="10"/>
  <c r="B753" i="10"/>
  <c r="C753" i="10"/>
  <c r="D753" i="10"/>
  <c r="E753" i="10"/>
  <c r="F753" i="10"/>
  <c r="G753" i="10"/>
  <c r="A754" i="10"/>
  <c r="B754" i="10"/>
  <c r="C754" i="10"/>
  <c r="D754" i="10"/>
  <c r="E754" i="10"/>
  <c r="F754" i="10"/>
  <c r="G754" i="10"/>
  <c r="A755" i="10"/>
  <c r="B755" i="10"/>
  <c r="C755" i="10"/>
  <c r="D755" i="10"/>
  <c r="E755" i="10"/>
  <c r="F755" i="10"/>
  <c r="G755" i="10"/>
  <c r="A756" i="10"/>
  <c r="B756" i="10"/>
  <c r="C756" i="10"/>
  <c r="D756" i="10"/>
  <c r="E756" i="10"/>
  <c r="F756" i="10"/>
  <c r="G756" i="10"/>
  <c r="A757" i="10"/>
  <c r="B757" i="10"/>
  <c r="C757" i="10"/>
  <c r="D757" i="10"/>
  <c r="E757" i="10"/>
  <c r="F757" i="10"/>
  <c r="G757" i="10"/>
  <c r="A758" i="10"/>
  <c r="B758" i="10"/>
  <c r="C758" i="10"/>
  <c r="D758" i="10"/>
  <c r="E758" i="10"/>
  <c r="F758" i="10"/>
  <c r="G758" i="10"/>
  <c r="A759" i="10"/>
  <c r="B759" i="10"/>
  <c r="C759" i="10"/>
  <c r="D759" i="10"/>
  <c r="E759" i="10"/>
  <c r="F759" i="10"/>
  <c r="G759" i="10"/>
  <c r="A760" i="10"/>
  <c r="B760" i="10"/>
  <c r="C760" i="10"/>
  <c r="D760" i="10"/>
  <c r="E760" i="10"/>
  <c r="F760" i="10"/>
  <c r="G760" i="10"/>
  <c r="A761" i="10"/>
  <c r="B761" i="10"/>
  <c r="C761" i="10"/>
  <c r="D761" i="10"/>
  <c r="E761" i="10"/>
  <c r="F761" i="10"/>
  <c r="G761" i="10"/>
  <c r="A762" i="10"/>
  <c r="B762" i="10"/>
  <c r="C762" i="10"/>
  <c r="D762" i="10"/>
  <c r="E762" i="10"/>
  <c r="F762" i="10"/>
  <c r="G762" i="10"/>
  <c r="A763" i="10"/>
  <c r="B763" i="10"/>
  <c r="C763" i="10"/>
  <c r="D763" i="10"/>
  <c r="E763" i="10"/>
  <c r="F763" i="10"/>
  <c r="G763" i="10"/>
  <c r="A764" i="10"/>
  <c r="B764" i="10"/>
  <c r="C764" i="10"/>
  <c r="D764" i="10"/>
  <c r="E764" i="10"/>
  <c r="F764" i="10"/>
  <c r="G764" i="10"/>
  <c r="A765" i="10"/>
  <c r="B765" i="10"/>
  <c r="C765" i="10"/>
  <c r="D765" i="10"/>
  <c r="E765" i="10"/>
  <c r="F765" i="10"/>
  <c r="G765" i="10"/>
  <c r="A766" i="10"/>
  <c r="B766" i="10"/>
  <c r="C766" i="10"/>
  <c r="D766" i="10"/>
  <c r="E766" i="10"/>
  <c r="F766" i="10"/>
  <c r="G766" i="10"/>
  <c r="A767" i="10"/>
  <c r="B767" i="10"/>
  <c r="C767" i="10"/>
  <c r="D767" i="10"/>
  <c r="E767" i="10"/>
  <c r="F767" i="10"/>
  <c r="G767" i="10"/>
  <c r="A768" i="10"/>
  <c r="B768" i="10"/>
  <c r="C768" i="10"/>
  <c r="D768" i="10"/>
  <c r="E768" i="10"/>
  <c r="F768" i="10"/>
  <c r="G768" i="10"/>
  <c r="A769" i="10"/>
  <c r="B769" i="10"/>
  <c r="C769" i="10"/>
  <c r="D769" i="10"/>
  <c r="E769" i="10"/>
  <c r="F769" i="10"/>
  <c r="G769" i="10"/>
  <c r="A770" i="10"/>
  <c r="B770" i="10"/>
  <c r="C770" i="10"/>
  <c r="D770" i="10"/>
  <c r="E770" i="10"/>
  <c r="F770" i="10"/>
  <c r="G770" i="10"/>
  <c r="A771" i="10"/>
  <c r="B771" i="10"/>
  <c r="C771" i="10"/>
  <c r="D771" i="10"/>
  <c r="E771" i="10"/>
  <c r="F771" i="10"/>
  <c r="G771" i="10"/>
  <c r="A772" i="10"/>
  <c r="B772" i="10"/>
  <c r="C772" i="10"/>
  <c r="D772" i="10"/>
  <c r="E772" i="10"/>
  <c r="F772" i="10"/>
  <c r="G772" i="10"/>
  <c r="A773" i="10"/>
  <c r="B773" i="10"/>
  <c r="C773" i="10"/>
  <c r="D773" i="10"/>
  <c r="E773" i="10"/>
  <c r="F773" i="10"/>
  <c r="G773" i="10"/>
  <c r="A774" i="10"/>
  <c r="B774" i="10"/>
  <c r="C774" i="10"/>
  <c r="D774" i="10"/>
  <c r="E774" i="10"/>
  <c r="F774" i="10"/>
  <c r="G774" i="10"/>
  <c r="A775" i="10"/>
  <c r="B775" i="10"/>
  <c r="C775" i="10"/>
  <c r="D775" i="10"/>
  <c r="E775" i="10"/>
  <c r="F775" i="10"/>
  <c r="G775" i="10"/>
  <c r="A776" i="10"/>
  <c r="B776" i="10"/>
  <c r="C776" i="10"/>
  <c r="D776" i="10"/>
  <c r="E776" i="10"/>
  <c r="F776" i="10"/>
  <c r="G776" i="10"/>
  <c r="A777" i="10"/>
  <c r="B777" i="10"/>
  <c r="C777" i="10"/>
  <c r="D777" i="10"/>
  <c r="E777" i="10"/>
  <c r="F777" i="10"/>
  <c r="G777" i="10"/>
  <c r="A778" i="10"/>
  <c r="B778" i="10"/>
  <c r="C778" i="10"/>
  <c r="D778" i="10"/>
  <c r="E778" i="10"/>
  <c r="F778" i="10"/>
  <c r="G778" i="10"/>
  <c r="A779" i="10"/>
  <c r="B779" i="10"/>
  <c r="C779" i="10"/>
  <c r="D779" i="10"/>
  <c r="E779" i="10"/>
  <c r="F779" i="10"/>
  <c r="G779" i="10"/>
  <c r="A780" i="10"/>
  <c r="B780" i="10"/>
  <c r="C780" i="10"/>
  <c r="D780" i="10"/>
  <c r="E780" i="10"/>
  <c r="F780" i="10"/>
  <c r="G780" i="10"/>
  <c r="A781" i="10"/>
  <c r="B781" i="10"/>
  <c r="C781" i="10"/>
  <c r="D781" i="10"/>
  <c r="E781" i="10"/>
  <c r="F781" i="10"/>
  <c r="G781" i="10"/>
  <c r="A782" i="10"/>
  <c r="B782" i="10"/>
  <c r="C782" i="10"/>
  <c r="D782" i="10"/>
  <c r="E782" i="10"/>
  <c r="F782" i="10"/>
  <c r="G782" i="10"/>
  <c r="A783" i="10"/>
  <c r="B783" i="10"/>
  <c r="C783" i="10"/>
  <c r="D783" i="10"/>
  <c r="E783" i="10"/>
  <c r="F783" i="10"/>
  <c r="G783" i="10"/>
  <c r="A784" i="10"/>
  <c r="B784" i="10"/>
  <c r="C784" i="10"/>
  <c r="D784" i="10"/>
  <c r="E784" i="10"/>
  <c r="F784" i="10"/>
  <c r="G784" i="10"/>
  <c r="A785" i="10"/>
  <c r="B785" i="10"/>
  <c r="C785" i="10"/>
  <c r="D785" i="10"/>
  <c r="E785" i="10"/>
  <c r="F785" i="10"/>
  <c r="G785" i="10"/>
  <c r="A786" i="10"/>
  <c r="B786" i="10"/>
  <c r="C786" i="10"/>
  <c r="D786" i="10"/>
  <c r="E786" i="10"/>
  <c r="F786" i="10"/>
  <c r="G786" i="10"/>
  <c r="A787" i="10"/>
  <c r="B787" i="10"/>
  <c r="C787" i="10"/>
  <c r="D787" i="10"/>
  <c r="E787" i="10"/>
  <c r="F787" i="10"/>
  <c r="G787" i="10"/>
  <c r="A788" i="10"/>
  <c r="B788" i="10"/>
  <c r="C788" i="10"/>
  <c r="D788" i="10"/>
  <c r="E788" i="10"/>
  <c r="F788" i="10"/>
  <c r="G788" i="10"/>
  <c r="A789" i="10"/>
  <c r="B789" i="10"/>
  <c r="C789" i="10"/>
  <c r="D789" i="10"/>
  <c r="E789" i="10"/>
  <c r="F789" i="10"/>
  <c r="G789" i="10"/>
  <c r="A790" i="10"/>
  <c r="B790" i="10"/>
  <c r="C790" i="10"/>
  <c r="D790" i="10"/>
  <c r="E790" i="10"/>
  <c r="F790" i="10"/>
  <c r="G790" i="10"/>
  <c r="A791" i="10"/>
  <c r="B791" i="10"/>
  <c r="C791" i="10"/>
  <c r="D791" i="10"/>
  <c r="E791" i="10"/>
  <c r="F791" i="10"/>
  <c r="G791" i="10"/>
  <c r="A792" i="10"/>
  <c r="B792" i="10"/>
  <c r="C792" i="10"/>
  <c r="D792" i="10"/>
  <c r="E792" i="10"/>
  <c r="F792" i="10"/>
  <c r="G792" i="10"/>
  <c r="A793" i="10"/>
  <c r="B793" i="10"/>
  <c r="C793" i="10"/>
  <c r="D793" i="10"/>
  <c r="E793" i="10"/>
  <c r="F793" i="10"/>
  <c r="G793" i="10"/>
  <c r="A794" i="10"/>
  <c r="B794" i="10"/>
  <c r="C794" i="10"/>
  <c r="D794" i="10"/>
  <c r="E794" i="10"/>
  <c r="F794" i="10"/>
  <c r="G794" i="10"/>
  <c r="A795" i="10"/>
  <c r="B795" i="10"/>
  <c r="C795" i="10"/>
  <c r="D795" i="10"/>
  <c r="E795" i="10"/>
  <c r="F795" i="10"/>
  <c r="G795" i="10"/>
  <c r="A796" i="10"/>
  <c r="B796" i="10"/>
  <c r="C796" i="10"/>
  <c r="D796" i="10"/>
  <c r="E796" i="10"/>
  <c r="F796" i="10"/>
  <c r="G796" i="10"/>
  <c r="A797" i="10"/>
  <c r="B797" i="10"/>
  <c r="C797" i="10"/>
  <c r="D797" i="10"/>
  <c r="E797" i="10"/>
  <c r="F797" i="10"/>
  <c r="G797" i="10"/>
  <c r="A798" i="10"/>
  <c r="B798" i="10"/>
  <c r="C798" i="10"/>
  <c r="D798" i="10"/>
  <c r="E798" i="10"/>
  <c r="F798" i="10"/>
  <c r="G798" i="10"/>
  <c r="A799" i="10"/>
  <c r="B799" i="10"/>
  <c r="C799" i="10"/>
  <c r="D799" i="10"/>
  <c r="E799" i="10"/>
  <c r="F799" i="10"/>
  <c r="G799" i="10"/>
  <c r="A800" i="10"/>
  <c r="B800" i="10"/>
  <c r="C800" i="10"/>
  <c r="D800" i="10"/>
  <c r="E800" i="10"/>
  <c r="F800" i="10"/>
  <c r="G800" i="10"/>
  <c r="A801" i="10"/>
  <c r="B801" i="10"/>
  <c r="C801" i="10"/>
  <c r="D801" i="10"/>
  <c r="E801" i="10"/>
  <c r="F801" i="10"/>
  <c r="G801" i="10"/>
  <c r="A802" i="10"/>
  <c r="B802" i="10"/>
  <c r="C802" i="10"/>
  <c r="D802" i="10"/>
  <c r="E802" i="10"/>
  <c r="F802" i="10"/>
  <c r="G802" i="10"/>
  <c r="A803" i="10"/>
  <c r="B803" i="10"/>
  <c r="C803" i="10"/>
  <c r="D803" i="10"/>
  <c r="E803" i="10"/>
  <c r="F803" i="10"/>
  <c r="G803" i="10"/>
  <c r="A804" i="10"/>
  <c r="B804" i="10"/>
  <c r="C804" i="10"/>
  <c r="D804" i="10"/>
  <c r="E804" i="10"/>
  <c r="F804" i="10"/>
  <c r="G804" i="10"/>
  <c r="A805" i="10"/>
  <c r="B805" i="10"/>
  <c r="C805" i="10"/>
  <c r="D805" i="10"/>
  <c r="E805" i="10"/>
  <c r="F805" i="10"/>
  <c r="G805" i="10"/>
  <c r="A806" i="10"/>
  <c r="B806" i="10"/>
  <c r="C806" i="10"/>
  <c r="D806" i="10"/>
  <c r="E806" i="10"/>
  <c r="F806" i="10"/>
  <c r="G806" i="10"/>
  <c r="A807" i="10"/>
  <c r="B807" i="10"/>
  <c r="C807" i="10"/>
  <c r="D807" i="10"/>
  <c r="E807" i="10"/>
  <c r="F807" i="10"/>
  <c r="G807" i="10"/>
  <c r="A808" i="10"/>
  <c r="B808" i="10"/>
  <c r="C808" i="10"/>
  <c r="D808" i="10"/>
  <c r="E808" i="10"/>
  <c r="F808" i="10"/>
  <c r="G808" i="10"/>
  <c r="A809" i="10"/>
  <c r="B809" i="10"/>
  <c r="C809" i="10"/>
  <c r="D809" i="10"/>
  <c r="E809" i="10"/>
  <c r="F809" i="10"/>
  <c r="G809" i="10"/>
  <c r="A810" i="10"/>
  <c r="B810" i="10"/>
  <c r="C810" i="10"/>
  <c r="D810" i="10"/>
  <c r="E810" i="10"/>
  <c r="F810" i="10"/>
  <c r="G810" i="10"/>
  <c r="A811" i="10"/>
  <c r="B811" i="10"/>
  <c r="C811" i="10"/>
  <c r="D811" i="10"/>
  <c r="E811" i="10"/>
  <c r="F811" i="10"/>
  <c r="G811" i="10"/>
  <c r="A812" i="10"/>
  <c r="B812" i="10"/>
  <c r="C812" i="10"/>
  <c r="D812" i="10"/>
  <c r="E812" i="10"/>
  <c r="F812" i="10"/>
  <c r="G812" i="10"/>
  <c r="A813" i="10"/>
  <c r="B813" i="10"/>
  <c r="C813" i="10"/>
  <c r="D813" i="10"/>
  <c r="E813" i="10"/>
  <c r="F813" i="10"/>
  <c r="G813" i="10"/>
  <c r="A814" i="10"/>
  <c r="B814" i="10"/>
  <c r="C814" i="10"/>
  <c r="D814" i="10"/>
  <c r="E814" i="10"/>
  <c r="F814" i="10"/>
  <c r="G814" i="10"/>
  <c r="A815" i="10"/>
  <c r="B815" i="10"/>
  <c r="C815" i="10"/>
  <c r="D815" i="10"/>
  <c r="E815" i="10"/>
  <c r="F815" i="10"/>
  <c r="G815" i="10"/>
  <c r="A816" i="10"/>
  <c r="B816" i="10"/>
  <c r="C816" i="10"/>
  <c r="D816" i="10"/>
  <c r="E816" i="10"/>
  <c r="F816" i="10"/>
  <c r="G816" i="10"/>
  <c r="A817" i="10"/>
  <c r="B817" i="10"/>
  <c r="C817" i="10"/>
  <c r="D817" i="10"/>
  <c r="E817" i="10"/>
  <c r="F817" i="10"/>
  <c r="G817" i="10"/>
  <c r="A818" i="10"/>
  <c r="B818" i="10"/>
  <c r="C818" i="10"/>
  <c r="D818" i="10"/>
  <c r="E818" i="10"/>
  <c r="F818" i="10"/>
  <c r="G818" i="10"/>
  <c r="A819" i="10"/>
  <c r="B819" i="10"/>
  <c r="C819" i="10"/>
  <c r="D819" i="10"/>
  <c r="E819" i="10"/>
  <c r="F819" i="10"/>
  <c r="G819" i="10"/>
  <c r="A820" i="10"/>
  <c r="B820" i="10"/>
  <c r="C820" i="10"/>
  <c r="D820" i="10"/>
  <c r="E820" i="10"/>
  <c r="F820" i="10"/>
  <c r="G820" i="10"/>
  <c r="A821" i="10"/>
  <c r="B821" i="10"/>
  <c r="C821" i="10"/>
  <c r="D821" i="10"/>
  <c r="E821" i="10"/>
  <c r="F821" i="10"/>
  <c r="G821" i="10"/>
  <c r="A822" i="10"/>
  <c r="B822" i="10"/>
  <c r="C822" i="10"/>
  <c r="D822" i="10"/>
  <c r="E822" i="10"/>
  <c r="F822" i="10"/>
  <c r="G822" i="10"/>
  <c r="A823" i="10"/>
  <c r="B823" i="10"/>
  <c r="C823" i="10"/>
  <c r="D823" i="10"/>
  <c r="E823" i="10"/>
  <c r="F823" i="10"/>
  <c r="G823" i="10"/>
  <c r="A824" i="10"/>
  <c r="B824" i="10"/>
  <c r="C824" i="10"/>
  <c r="D824" i="10"/>
  <c r="E824" i="10"/>
  <c r="F824" i="10"/>
  <c r="G824" i="10"/>
  <c r="A825" i="10"/>
  <c r="B825" i="10"/>
  <c r="C825" i="10"/>
  <c r="D825" i="10"/>
  <c r="E825" i="10"/>
  <c r="F825" i="10"/>
  <c r="G825" i="10"/>
  <c r="A826" i="10"/>
  <c r="B826" i="10"/>
  <c r="C826" i="10"/>
  <c r="D826" i="10"/>
  <c r="E826" i="10"/>
  <c r="F826" i="10"/>
  <c r="G826" i="10"/>
  <c r="A827" i="10"/>
  <c r="B827" i="10"/>
  <c r="C827" i="10"/>
  <c r="D827" i="10"/>
  <c r="E827" i="10"/>
  <c r="F827" i="10"/>
  <c r="G827" i="10"/>
  <c r="A828" i="10"/>
  <c r="B828" i="10"/>
  <c r="C828" i="10"/>
  <c r="D828" i="10"/>
  <c r="E828" i="10"/>
  <c r="F828" i="10"/>
  <c r="G828" i="10"/>
  <c r="A829" i="10"/>
  <c r="B829" i="10"/>
  <c r="C829" i="10"/>
  <c r="D829" i="10"/>
  <c r="E829" i="10"/>
  <c r="F829" i="10"/>
  <c r="G829" i="10"/>
  <c r="A830" i="10"/>
  <c r="B830" i="10"/>
  <c r="C830" i="10"/>
  <c r="D830" i="10"/>
  <c r="E830" i="10"/>
  <c r="F830" i="10"/>
  <c r="G830" i="10"/>
  <c r="A831" i="10"/>
  <c r="B831" i="10"/>
  <c r="C831" i="10"/>
  <c r="D831" i="10"/>
  <c r="E831" i="10"/>
  <c r="F831" i="10"/>
  <c r="G831" i="10"/>
  <c r="A832" i="10"/>
  <c r="B832" i="10"/>
  <c r="C832" i="10"/>
  <c r="D832" i="10"/>
  <c r="E832" i="10"/>
  <c r="F832" i="10"/>
  <c r="G832" i="10"/>
  <c r="A833" i="10"/>
  <c r="B833" i="10"/>
  <c r="C833" i="10"/>
  <c r="D833" i="10"/>
  <c r="E833" i="10"/>
  <c r="F833" i="10"/>
  <c r="G833" i="10"/>
  <c r="A834" i="10"/>
  <c r="B834" i="10"/>
  <c r="C834" i="10"/>
  <c r="D834" i="10"/>
  <c r="E834" i="10"/>
  <c r="F834" i="10"/>
  <c r="G834" i="10"/>
  <c r="A835" i="10"/>
  <c r="B835" i="10"/>
  <c r="C835" i="10"/>
  <c r="D835" i="10"/>
  <c r="E835" i="10"/>
  <c r="F835" i="10"/>
  <c r="G835" i="10"/>
  <c r="A836" i="10"/>
  <c r="B836" i="10"/>
  <c r="C836" i="10"/>
  <c r="D836" i="10"/>
  <c r="E836" i="10"/>
  <c r="F836" i="10"/>
  <c r="G836" i="10"/>
  <c r="A837" i="10"/>
  <c r="B837" i="10"/>
  <c r="C837" i="10"/>
  <c r="D837" i="10"/>
  <c r="E837" i="10"/>
  <c r="F837" i="10"/>
  <c r="G837" i="10"/>
  <c r="A838" i="10"/>
  <c r="B838" i="10"/>
  <c r="C838" i="10"/>
  <c r="D838" i="10"/>
  <c r="E838" i="10"/>
  <c r="F838" i="10"/>
  <c r="G838" i="10"/>
  <c r="A839" i="10"/>
  <c r="B839" i="10"/>
  <c r="C839" i="10"/>
  <c r="D839" i="10"/>
  <c r="E839" i="10"/>
  <c r="F839" i="10"/>
  <c r="G839" i="10"/>
  <c r="A840" i="10"/>
  <c r="B840" i="10"/>
  <c r="C840" i="10"/>
  <c r="D840" i="10"/>
  <c r="E840" i="10"/>
  <c r="F840" i="10"/>
  <c r="G840" i="10"/>
  <c r="A841" i="10"/>
  <c r="B841" i="10"/>
  <c r="C841" i="10"/>
  <c r="D841" i="10"/>
  <c r="E841" i="10"/>
  <c r="F841" i="10"/>
  <c r="G841" i="10"/>
  <c r="A842" i="10"/>
  <c r="B842" i="10"/>
  <c r="C842" i="10"/>
  <c r="D842" i="10"/>
  <c r="E842" i="10"/>
  <c r="F842" i="10"/>
  <c r="G842" i="10"/>
  <c r="A843" i="10"/>
  <c r="B843" i="10"/>
  <c r="C843" i="10"/>
  <c r="D843" i="10"/>
  <c r="E843" i="10"/>
  <c r="F843" i="10"/>
  <c r="G843" i="10"/>
  <c r="A844" i="10"/>
  <c r="B844" i="10"/>
  <c r="C844" i="10"/>
  <c r="D844" i="10"/>
  <c r="E844" i="10"/>
  <c r="F844" i="10"/>
  <c r="G844" i="10"/>
  <c r="A845" i="10"/>
  <c r="B845" i="10"/>
  <c r="C845" i="10"/>
  <c r="D845" i="10"/>
  <c r="E845" i="10"/>
  <c r="F845" i="10"/>
  <c r="G845" i="10"/>
  <c r="A846" i="10"/>
  <c r="B846" i="10"/>
  <c r="C846" i="10"/>
  <c r="D846" i="10"/>
  <c r="E846" i="10"/>
  <c r="F846" i="10"/>
  <c r="G846" i="10"/>
  <c r="A847" i="10"/>
  <c r="B847" i="10"/>
  <c r="C847" i="10"/>
  <c r="D847" i="10"/>
  <c r="E847" i="10"/>
  <c r="F847" i="10"/>
  <c r="G847" i="10"/>
  <c r="A848" i="10"/>
  <c r="B848" i="10"/>
  <c r="C848" i="10"/>
  <c r="D848" i="10"/>
  <c r="E848" i="10"/>
  <c r="F848" i="10"/>
  <c r="G848" i="10"/>
  <c r="A849" i="10"/>
  <c r="B849" i="10"/>
  <c r="C849" i="10"/>
  <c r="D849" i="10"/>
  <c r="E849" i="10"/>
  <c r="F849" i="10"/>
  <c r="G849" i="10"/>
  <c r="A850" i="10"/>
  <c r="B850" i="10"/>
  <c r="C850" i="10"/>
  <c r="D850" i="10"/>
  <c r="E850" i="10"/>
  <c r="F850" i="10"/>
  <c r="G850" i="10"/>
  <c r="A851" i="10"/>
  <c r="B851" i="10"/>
  <c r="C851" i="10"/>
  <c r="D851" i="10"/>
  <c r="E851" i="10"/>
  <c r="F851" i="10"/>
  <c r="G851" i="10"/>
  <c r="A852" i="10"/>
  <c r="B852" i="10"/>
  <c r="C852" i="10"/>
  <c r="D852" i="10"/>
  <c r="E852" i="10"/>
  <c r="F852" i="10"/>
  <c r="G852" i="10"/>
  <c r="A853" i="10"/>
  <c r="B853" i="10"/>
  <c r="C853" i="10"/>
  <c r="D853" i="10"/>
  <c r="E853" i="10"/>
  <c r="F853" i="10"/>
  <c r="G853" i="10"/>
  <c r="A854" i="10"/>
  <c r="B854" i="10"/>
  <c r="C854" i="10"/>
  <c r="D854" i="10"/>
  <c r="E854" i="10"/>
  <c r="F854" i="10"/>
  <c r="G854" i="10"/>
  <c r="A855" i="10"/>
  <c r="B855" i="10"/>
  <c r="C855" i="10"/>
  <c r="D855" i="10"/>
  <c r="E855" i="10"/>
  <c r="F855" i="10"/>
  <c r="G855" i="10"/>
  <c r="A856" i="10"/>
  <c r="B856" i="10"/>
  <c r="C856" i="10"/>
  <c r="D856" i="10"/>
  <c r="E856" i="10"/>
  <c r="F856" i="10"/>
  <c r="G856" i="10"/>
  <c r="A857" i="10"/>
  <c r="B857" i="10"/>
  <c r="C857" i="10"/>
  <c r="D857" i="10"/>
  <c r="E857" i="10"/>
  <c r="F857" i="10"/>
  <c r="G857" i="10"/>
  <c r="A858" i="10"/>
  <c r="B858" i="10"/>
  <c r="C858" i="10"/>
  <c r="D858" i="10"/>
  <c r="E858" i="10"/>
  <c r="F858" i="10"/>
  <c r="G858" i="10"/>
  <c r="A859" i="10"/>
  <c r="B859" i="10"/>
  <c r="C859" i="10"/>
  <c r="D859" i="10"/>
  <c r="E859" i="10"/>
  <c r="F859" i="10"/>
  <c r="G859" i="10"/>
  <c r="A860" i="10"/>
  <c r="B860" i="10"/>
  <c r="C860" i="10"/>
  <c r="D860" i="10"/>
  <c r="E860" i="10"/>
  <c r="F860" i="10"/>
  <c r="G860" i="10"/>
  <c r="A861" i="10"/>
  <c r="B861" i="10"/>
  <c r="C861" i="10"/>
  <c r="D861" i="10"/>
  <c r="E861" i="10"/>
  <c r="F861" i="10"/>
  <c r="G861" i="10"/>
  <c r="A862" i="10"/>
  <c r="B862" i="10"/>
  <c r="C862" i="10"/>
  <c r="D862" i="10"/>
  <c r="E862" i="10"/>
  <c r="F862" i="10"/>
  <c r="G862" i="10"/>
  <c r="A863" i="10"/>
  <c r="B863" i="10"/>
  <c r="C863" i="10"/>
  <c r="D863" i="10"/>
  <c r="E863" i="10"/>
  <c r="F863" i="10"/>
  <c r="G863" i="10"/>
  <c r="A864" i="10"/>
  <c r="B864" i="10"/>
  <c r="C864" i="10"/>
  <c r="D864" i="10"/>
  <c r="E864" i="10"/>
  <c r="F864" i="10"/>
  <c r="G864" i="10"/>
  <c r="A865" i="10"/>
  <c r="B865" i="10"/>
  <c r="C865" i="10"/>
  <c r="D865" i="10"/>
  <c r="E865" i="10"/>
  <c r="F865" i="10"/>
  <c r="G865" i="10"/>
  <c r="A866" i="10"/>
  <c r="B866" i="10"/>
  <c r="C866" i="10"/>
  <c r="D866" i="10"/>
  <c r="E866" i="10"/>
  <c r="F866" i="10"/>
  <c r="G866" i="10"/>
  <c r="A867" i="10"/>
  <c r="B867" i="10"/>
  <c r="C867" i="10"/>
  <c r="D867" i="10"/>
  <c r="E867" i="10"/>
  <c r="F867" i="10"/>
  <c r="G867" i="10"/>
  <c r="A868" i="10"/>
  <c r="B868" i="10"/>
  <c r="C868" i="10"/>
  <c r="D868" i="10"/>
  <c r="E868" i="10"/>
  <c r="F868" i="10"/>
  <c r="G868" i="10"/>
  <c r="A869" i="10"/>
  <c r="B869" i="10"/>
  <c r="C869" i="10"/>
  <c r="D869" i="10"/>
  <c r="E869" i="10"/>
  <c r="F869" i="10"/>
  <c r="G869" i="10"/>
  <c r="A870" i="10"/>
  <c r="B870" i="10"/>
  <c r="C870" i="10"/>
  <c r="D870" i="10"/>
  <c r="E870" i="10"/>
  <c r="F870" i="10"/>
  <c r="G870" i="10"/>
  <c r="A871" i="10"/>
  <c r="B871" i="10"/>
  <c r="C871" i="10"/>
  <c r="D871" i="10"/>
  <c r="E871" i="10"/>
  <c r="F871" i="10"/>
  <c r="G871" i="10"/>
  <c r="A872" i="10"/>
  <c r="B872" i="10"/>
  <c r="C872" i="10"/>
  <c r="D872" i="10"/>
  <c r="E872" i="10"/>
  <c r="F872" i="10"/>
  <c r="G872" i="10"/>
  <c r="A873" i="10"/>
  <c r="B873" i="10"/>
  <c r="C873" i="10"/>
  <c r="D873" i="10"/>
  <c r="E873" i="10"/>
  <c r="F873" i="10"/>
  <c r="G873" i="10"/>
  <c r="A874" i="10"/>
  <c r="B874" i="10"/>
  <c r="C874" i="10"/>
  <c r="D874" i="10"/>
  <c r="E874" i="10"/>
  <c r="F874" i="10"/>
  <c r="G874" i="10"/>
  <c r="A875" i="10"/>
  <c r="B875" i="10"/>
  <c r="C875" i="10"/>
  <c r="D875" i="10"/>
  <c r="E875" i="10"/>
  <c r="F875" i="10"/>
  <c r="G875" i="10"/>
  <c r="A876" i="10"/>
  <c r="B876" i="10"/>
  <c r="C876" i="10"/>
  <c r="D876" i="10"/>
  <c r="E876" i="10"/>
  <c r="F876" i="10"/>
  <c r="G876" i="10"/>
  <c r="A877" i="10"/>
  <c r="B877" i="10"/>
  <c r="C877" i="10"/>
  <c r="D877" i="10"/>
  <c r="E877" i="10"/>
  <c r="F877" i="10"/>
  <c r="G877" i="10"/>
  <c r="A878" i="10"/>
  <c r="B878" i="10"/>
  <c r="C878" i="10"/>
  <c r="D878" i="10"/>
  <c r="E878" i="10"/>
  <c r="F878" i="10"/>
  <c r="G878" i="10"/>
  <c r="A879" i="10"/>
  <c r="B879" i="10"/>
  <c r="C879" i="10"/>
  <c r="D879" i="10"/>
  <c r="E879" i="10"/>
  <c r="F879" i="10"/>
  <c r="G879" i="10"/>
  <c r="A880" i="10"/>
  <c r="B880" i="10"/>
  <c r="C880" i="10"/>
  <c r="D880" i="10"/>
  <c r="E880" i="10"/>
  <c r="F880" i="10"/>
  <c r="G880" i="10"/>
  <c r="A881" i="10"/>
  <c r="B881" i="10"/>
  <c r="C881" i="10"/>
  <c r="D881" i="10"/>
  <c r="E881" i="10"/>
  <c r="F881" i="10"/>
  <c r="G881" i="10"/>
  <c r="A882" i="10"/>
  <c r="B882" i="10"/>
  <c r="C882" i="10"/>
  <c r="D882" i="10"/>
  <c r="E882" i="10"/>
  <c r="F882" i="10"/>
  <c r="G882" i="10"/>
  <c r="A883" i="10"/>
  <c r="B883" i="10"/>
  <c r="C883" i="10"/>
  <c r="D883" i="10"/>
  <c r="E883" i="10"/>
  <c r="F883" i="10"/>
  <c r="G883" i="10"/>
  <c r="A884" i="10"/>
  <c r="B884" i="10"/>
  <c r="C884" i="10"/>
  <c r="D884" i="10"/>
  <c r="E884" i="10"/>
  <c r="F884" i="10"/>
  <c r="G884" i="10"/>
  <c r="A885" i="10"/>
  <c r="B885" i="10"/>
  <c r="C885" i="10"/>
  <c r="D885" i="10"/>
  <c r="E885" i="10"/>
  <c r="F885" i="10"/>
  <c r="G885" i="10"/>
  <c r="A886" i="10"/>
  <c r="B886" i="10"/>
  <c r="C886" i="10"/>
  <c r="D886" i="10"/>
  <c r="E886" i="10"/>
  <c r="F886" i="10"/>
  <c r="G886" i="10"/>
  <c r="A887" i="10"/>
  <c r="B887" i="10"/>
  <c r="C887" i="10"/>
  <c r="D887" i="10"/>
  <c r="E887" i="10"/>
  <c r="F887" i="10"/>
  <c r="G887" i="10"/>
  <c r="A888" i="10"/>
  <c r="B888" i="10"/>
  <c r="C888" i="10"/>
  <c r="D888" i="10"/>
  <c r="E888" i="10"/>
  <c r="F888" i="10"/>
  <c r="G888" i="10"/>
  <c r="A889" i="10"/>
  <c r="B889" i="10"/>
  <c r="C889" i="10"/>
  <c r="D889" i="10"/>
  <c r="E889" i="10"/>
  <c r="F889" i="10"/>
  <c r="G889" i="10"/>
  <c r="A890" i="10"/>
  <c r="B890" i="10"/>
  <c r="C890" i="10"/>
  <c r="D890" i="10"/>
  <c r="E890" i="10"/>
  <c r="F890" i="10"/>
  <c r="G890" i="10"/>
  <c r="A891" i="10"/>
  <c r="B891" i="10"/>
  <c r="C891" i="10"/>
  <c r="D891" i="10"/>
  <c r="E891" i="10"/>
  <c r="F891" i="10"/>
  <c r="G891" i="10"/>
  <c r="A892" i="10"/>
  <c r="B892" i="10"/>
  <c r="C892" i="10"/>
  <c r="D892" i="10"/>
  <c r="E892" i="10"/>
  <c r="F892" i="10"/>
  <c r="G892" i="10"/>
  <c r="A893" i="10"/>
  <c r="B893" i="10"/>
  <c r="C893" i="10"/>
  <c r="D893" i="10"/>
  <c r="E893" i="10"/>
  <c r="F893" i="10"/>
  <c r="G893" i="10"/>
  <c r="A894" i="10"/>
  <c r="B894" i="10"/>
  <c r="C894" i="10"/>
  <c r="D894" i="10"/>
  <c r="E894" i="10"/>
  <c r="F894" i="10"/>
  <c r="G894" i="10"/>
  <c r="A895" i="10"/>
  <c r="B895" i="10"/>
  <c r="C895" i="10"/>
  <c r="D895" i="10"/>
  <c r="E895" i="10"/>
  <c r="F895" i="10"/>
  <c r="G895" i="10"/>
  <c r="A896" i="10"/>
  <c r="B896" i="10"/>
  <c r="C896" i="10"/>
  <c r="D896" i="10"/>
  <c r="E896" i="10"/>
  <c r="F896" i="10"/>
  <c r="G896" i="10"/>
  <c r="A897" i="10"/>
  <c r="B897" i="10"/>
  <c r="C897" i="10"/>
  <c r="D897" i="10"/>
  <c r="E897" i="10"/>
  <c r="F897" i="10"/>
  <c r="G897" i="10"/>
  <c r="A898" i="10"/>
  <c r="B898" i="10"/>
  <c r="C898" i="10"/>
  <c r="D898" i="10"/>
  <c r="E898" i="10"/>
  <c r="F898" i="10"/>
  <c r="G898" i="10"/>
  <c r="A899" i="10"/>
  <c r="B899" i="10"/>
  <c r="C899" i="10"/>
  <c r="D899" i="10"/>
  <c r="E899" i="10"/>
  <c r="F899" i="10"/>
  <c r="G899" i="10"/>
  <c r="A900" i="10"/>
  <c r="B900" i="10"/>
  <c r="C900" i="10"/>
  <c r="D900" i="10"/>
  <c r="E900" i="10"/>
  <c r="F900" i="10"/>
  <c r="G900" i="10"/>
  <c r="A901" i="10"/>
  <c r="B901" i="10"/>
  <c r="C901" i="10"/>
  <c r="D901" i="10"/>
  <c r="E901" i="10"/>
  <c r="F901" i="10"/>
  <c r="G901" i="10"/>
  <c r="A902" i="10"/>
  <c r="B902" i="10"/>
  <c r="C902" i="10"/>
  <c r="D902" i="10"/>
  <c r="E902" i="10"/>
  <c r="F902" i="10"/>
  <c r="G902" i="10"/>
  <c r="A903" i="10"/>
  <c r="B903" i="10"/>
  <c r="C903" i="10"/>
  <c r="D903" i="10"/>
  <c r="E903" i="10"/>
  <c r="F903" i="10"/>
  <c r="G903" i="10"/>
  <c r="A904" i="10"/>
  <c r="B904" i="10"/>
  <c r="C904" i="10"/>
  <c r="D904" i="10"/>
  <c r="E904" i="10"/>
  <c r="F904" i="10"/>
  <c r="G904" i="10"/>
  <c r="A905" i="10"/>
  <c r="B905" i="10"/>
  <c r="C905" i="10"/>
  <c r="D905" i="10"/>
  <c r="E905" i="10"/>
  <c r="F905" i="10"/>
  <c r="G905" i="10"/>
  <c r="A906" i="10"/>
  <c r="B906" i="10"/>
  <c r="C906" i="10"/>
  <c r="D906" i="10"/>
  <c r="E906" i="10"/>
  <c r="F906" i="10"/>
  <c r="G906" i="10"/>
  <c r="A907" i="10"/>
  <c r="B907" i="10"/>
  <c r="C907" i="10"/>
  <c r="D907" i="10"/>
  <c r="E907" i="10"/>
  <c r="F907" i="10"/>
  <c r="G907" i="10"/>
  <c r="A908" i="10"/>
  <c r="B908" i="10"/>
  <c r="C908" i="10"/>
  <c r="D908" i="10"/>
  <c r="E908" i="10"/>
  <c r="F908" i="10"/>
  <c r="G908" i="10"/>
  <c r="A909" i="10"/>
  <c r="B909" i="10"/>
  <c r="C909" i="10"/>
  <c r="D909" i="10"/>
  <c r="E909" i="10"/>
  <c r="F909" i="10"/>
  <c r="G909" i="10"/>
  <c r="A910" i="10"/>
  <c r="B910" i="10"/>
  <c r="C910" i="10"/>
  <c r="D910" i="10"/>
  <c r="E910" i="10"/>
  <c r="F910" i="10"/>
  <c r="G910" i="10"/>
  <c r="A911" i="10"/>
  <c r="B911" i="10"/>
  <c r="C911" i="10"/>
  <c r="D911" i="10"/>
  <c r="E911" i="10"/>
  <c r="F911" i="10"/>
  <c r="G911" i="10"/>
  <c r="A912" i="10"/>
  <c r="B912" i="10"/>
  <c r="C912" i="10"/>
  <c r="D912" i="10"/>
  <c r="E912" i="10"/>
  <c r="F912" i="10"/>
  <c r="G912" i="10"/>
  <c r="A913" i="10"/>
  <c r="B913" i="10"/>
  <c r="C913" i="10"/>
  <c r="D913" i="10"/>
  <c r="E913" i="10"/>
  <c r="F913" i="10"/>
  <c r="G913" i="10"/>
  <c r="A914" i="10"/>
  <c r="B914" i="10"/>
  <c r="C914" i="10"/>
  <c r="D914" i="10"/>
  <c r="E914" i="10"/>
  <c r="F914" i="10"/>
  <c r="G914" i="10"/>
  <c r="A915" i="10"/>
  <c r="B915" i="10"/>
  <c r="C915" i="10"/>
  <c r="D915" i="10"/>
  <c r="E915" i="10"/>
  <c r="F915" i="10"/>
  <c r="G915" i="10"/>
  <c r="A916" i="10"/>
  <c r="B916" i="10"/>
  <c r="C916" i="10"/>
  <c r="D916" i="10"/>
  <c r="E916" i="10"/>
  <c r="F916" i="10"/>
  <c r="G916" i="10"/>
  <c r="A917" i="10"/>
  <c r="B917" i="10"/>
  <c r="C917" i="10"/>
  <c r="D917" i="10"/>
  <c r="E917" i="10"/>
  <c r="F917" i="10"/>
  <c r="G917" i="10"/>
  <c r="A918" i="10"/>
  <c r="B918" i="10"/>
  <c r="C918" i="10"/>
  <c r="D918" i="10"/>
  <c r="E918" i="10"/>
  <c r="F918" i="10"/>
  <c r="G918" i="10"/>
  <c r="A919" i="10"/>
  <c r="B919" i="10"/>
  <c r="C919" i="10"/>
  <c r="D919" i="10"/>
  <c r="E919" i="10"/>
  <c r="F919" i="10"/>
  <c r="G919" i="10"/>
  <c r="A920" i="10"/>
  <c r="B920" i="10"/>
  <c r="C920" i="10"/>
  <c r="D920" i="10"/>
  <c r="E920" i="10"/>
  <c r="F920" i="10"/>
  <c r="G920" i="10"/>
  <c r="A921" i="10"/>
  <c r="B921" i="10"/>
  <c r="C921" i="10"/>
  <c r="D921" i="10"/>
  <c r="E921" i="10"/>
  <c r="F921" i="10"/>
  <c r="G921" i="10"/>
  <c r="A922" i="10"/>
  <c r="B922" i="10"/>
  <c r="C922" i="10"/>
  <c r="D922" i="10"/>
  <c r="E922" i="10"/>
  <c r="F922" i="10"/>
  <c r="G922" i="10"/>
  <c r="A923" i="10"/>
  <c r="B923" i="10"/>
  <c r="C923" i="10"/>
  <c r="D923" i="10"/>
  <c r="E923" i="10"/>
  <c r="F923" i="10"/>
  <c r="G923" i="10"/>
  <c r="A924" i="10"/>
  <c r="B924" i="10"/>
  <c r="C924" i="10"/>
  <c r="D924" i="10"/>
  <c r="E924" i="10"/>
  <c r="F924" i="10"/>
  <c r="G924" i="10"/>
  <c r="A925" i="10"/>
  <c r="B925" i="10"/>
  <c r="C925" i="10"/>
  <c r="D925" i="10"/>
  <c r="E925" i="10"/>
  <c r="F925" i="10"/>
  <c r="G925" i="10"/>
  <c r="A926" i="10"/>
  <c r="B926" i="10"/>
  <c r="C926" i="10"/>
  <c r="D926" i="10"/>
  <c r="E926" i="10"/>
  <c r="F926" i="10"/>
  <c r="G926" i="10"/>
  <c r="A927" i="10"/>
  <c r="B927" i="10"/>
  <c r="C927" i="10"/>
  <c r="D927" i="10"/>
  <c r="E927" i="10"/>
  <c r="F927" i="10"/>
  <c r="G927" i="10"/>
  <c r="A928" i="10"/>
  <c r="B928" i="10"/>
  <c r="C928" i="10"/>
  <c r="D928" i="10"/>
  <c r="E928" i="10"/>
  <c r="F928" i="10"/>
  <c r="G928" i="10"/>
  <c r="A929" i="10"/>
  <c r="B929" i="10"/>
  <c r="C929" i="10"/>
  <c r="D929" i="10"/>
  <c r="E929" i="10"/>
  <c r="F929" i="10"/>
  <c r="G929" i="10"/>
  <c r="A930" i="10"/>
  <c r="B930" i="10"/>
  <c r="C930" i="10"/>
  <c r="D930" i="10"/>
  <c r="E930" i="10"/>
  <c r="F930" i="10"/>
  <c r="G930" i="10"/>
  <c r="A931" i="10"/>
  <c r="B931" i="10"/>
  <c r="C931" i="10"/>
  <c r="D931" i="10"/>
  <c r="E931" i="10"/>
  <c r="F931" i="10"/>
  <c r="G931" i="10"/>
  <c r="A932" i="10"/>
  <c r="B932" i="10"/>
  <c r="C932" i="10"/>
  <c r="D932" i="10"/>
  <c r="E932" i="10"/>
  <c r="F932" i="10"/>
  <c r="G932" i="10"/>
  <c r="A933" i="10"/>
  <c r="B933" i="10"/>
  <c r="C933" i="10"/>
  <c r="D933" i="10"/>
  <c r="E933" i="10"/>
  <c r="F933" i="10"/>
  <c r="G933" i="10"/>
  <c r="A934" i="10"/>
  <c r="B934" i="10"/>
  <c r="C934" i="10"/>
  <c r="D934" i="10"/>
  <c r="E934" i="10"/>
  <c r="F934" i="10"/>
  <c r="G934" i="10"/>
  <c r="A935" i="10"/>
  <c r="B935" i="10"/>
  <c r="C935" i="10"/>
  <c r="D935" i="10"/>
  <c r="E935" i="10"/>
  <c r="F935" i="10"/>
  <c r="G935" i="10"/>
  <c r="A936" i="10"/>
  <c r="B936" i="10"/>
  <c r="C936" i="10"/>
  <c r="D936" i="10"/>
  <c r="E936" i="10"/>
  <c r="F936" i="10"/>
  <c r="G936" i="10"/>
  <c r="A937" i="10"/>
  <c r="B937" i="10"/>
  <c r="C937" i="10"/>
  <c r="D937" i="10"/>
  <c r="E937" i="10"/>
  <c r="F937" i="10"/>
  <c r="G937" i="10"/>
  <c r="A938" i="10"/>
  <c r="B938" i="10"/>
  <c r="C938" i="10"/>
  <c r="D938" i="10"/>
  <c r="E938" i="10"/>
  <c r="F938" i="10"/>
  <c r="G938" i="10"/>
  <c r="A939" i="10"/>
  <c r="B939" i="10"/>
  <c r="C939" i="10"/>
  <c r="D939" i="10"/>
  <c r="E939" i="10"/>
  <c r="F939" i="10"/>
  <c r="G939" i="10"/>
  <c r="A940" i="10"/>
  <c r="B940" i="10"/>
  <c r="C940" i="10"/>
  <c r="D940" i="10"/>
  <c r="E940" i="10"/>
  <c r="F940" i="10"/>
  <c r="G940" i="10"/>
  <c r="A941" i="10"/>
  <c r="B941" i="10"/>
  <c r="C941" i="10"/>
  <c r="D941" i="10"/>
  <c r="E941" i="10"/>
  <c r="F941" i="10"/>
  <c r="G941" i="10"/>
  <c r="A942" i="10"/>
  <c r="B942" i="10"/>
  <c r="C942" i="10"/>
  <c r="D942" i="10"/>
  <c r="E942" i="10"/>
  <c r="F942" i="10"/>
  <c r="G942" i="10"/>
  <c r="A943" i="10"/>
  <c r="B943" i="10"/>
  <c r="C943" i="10"/>
  <c r="D943" i="10"/>
  <c r="E943" i="10"/>
  <c r="F943" i="10"/>
  <c r="G943" i="10"/>
  <c r="A944" i="10"/>
  <c r="B944" i="10"/>
  <c r="C944" i="10"/>
  <c r="D944" i="10"/>
  <c r="E944" i="10"/>
  <c r="F944" i="10"/>
  <c r="G944" i="10"/>
  <c r="A945" i="10"/>
  <c r="B945" i="10"/>
  <c r="C945" i="10"/>
  <c r="D945" i="10"/>
  <c r="E945" i="10"/>
  <c r="F945" i="10"/>
  <c r="G945" i="10"/>
  <c r="A946" i="10"/>
  <c r="B946" i="10"/>
  <c r="C946" i="10"/>
  <c r="D946" i="10"/>
  <c r="E946" i="10"/>
  <c r="F946" i="10"/>
  <c r="G946" i="10"/>
  <c r="A947" i="10"/>
  <c r="B947" i="10"/>
  <c r="C947" i="10"/>
  <c r="D947" i="10"/>
  <c r="E947" i="10"/>
  <c r="F947" i="10"/>
  <c r="G947" i="10"/>
  <c r="A948" i="10"/>
  <c r="B948" i="10"/>
  <c r="C948" i="10"/>
  <c r="D948" i="10"/>
  <c r="E948" i="10"/>
  <c r="F948" i="10"/>
  <c r="G948" i="10"/>
  <c r="A949" i="10"/>
  <c r="B949" i="10"/>
  <c r="C949" i="10"/>
  <c r="D949" i="10"/>
  <c r="E949" i="10"/>
  <c r="F949" i="10"/>
  <c r="G949" i="10"/>
  <c r="A950" i="10"/>
  <c r="B950" i="10"/>
  <c r="C950" i="10"/>
  <c r="D950" i="10"/>
  <c r="E950" i="10"/>
  <c r="F950" i="10"/>
  <c r="G950" i="10"/>
  <c r="A951" i="10"/>
  <c r="B951" i="10"/>
  <c r="C951" i="10"/>
  <c r="D951" i="10"/>
  <c r="E951" i="10"/>
  <c r="F951" i="10"/>
  <c r="G951" i="10"/>
  <c r="A952" i="10"/>
  <c r="B952" i="10"/>
  <c r="C952" i="10"/>
  <c r="D952" i="10"/>
  <c r="E952" i="10"/>
  <c r="F952" i="10"/>
  <c r="G952" i="10"/>
  <c r="A953" i="10"/>
  <c r="B953" i="10"/>
  <c r="C953" i="10"/>
  <c r="D953" i="10"/>
  <c r="E953" i="10"/>
  <c r="F953" i="10"/>
  <c r="G953" i="10"/>
  <c r="A954" i="10"/>
  <c r="B954" i="10"/>
  <c r="C954" i="10"/>
  <c r="D954" i="10"/>
  <c r="E954" i="10"/>
  <c r="F954" i="10"/>
  <c r="G954" i="10"/>
  <c r="A955" i="10"/>
  <c r="B955" i="10"/>
  <c r="C955" i="10"/>
  <c r="D955" i="10"/>
  <c r="E955" i="10"/>
  <c r="F955" i="10"/>
  <c r="G955" i="10"/>
  <c r="A956" i="10"/>
  <c r="B956" i="10"/>
  <c r="C956" i="10"/>
  <c r="D956" i="10"/>
  <c r="E956" i="10"/>
  <c r="F956" i="10"/>
  <c r="G956" i="10"/>
  <c r="A957" i="10"/>
  <c r="B957" i="10"/>
  <c r="C957" i="10"/>
  <c r="D957" i="10"/>
  <c r="E957" i="10"/>
  <c r="F957" i="10"/>
  <c r="G957" i="10"/>
  <c r="A958" i="10"/>
  <c r="B958" i="10"/>
  <c r="C958" i="10"/>
  <c r="D958" i="10"/>
  <c r="E958" i="10"/>
  <c r="F958" i="10"/>
  <c r="G958" i="10"/>
  <c r="A959" i="10"/>
  <c r="B959" i="10"/>
  <c r="C959" i="10"/>
  <c r="D959" i="10"/>
  <c r="E959" i="10"/>
  <c r="F959" i="10"/>
  <c r="G959" i="10"/>
  <c r="A960" i="10"/>
  <c r="B960" i="10"/>
  <c r="C960" i="10"/>
  <c r="D960" i="10"/>
  <c r="E960" i="10"/>
  <c r="F960" i="10"/>
  <c r="G960" i="10"/>
  <c r="A961" i="10"/>
  <c r="B961" i="10"/>
  <c r="C961" i="10"/>
  <c r="D961" i="10"/>
  <c r="E961" i="10"/>
  <c r="F961" i="10"/>
  <c r="G961" i="10"/>
  <c r="A962" i="10"/>
  <c r="B962" i="10"/>
  <c r="C962" i="10"/>
  <c r="D962" i="10"/>
  <c r="E962" i="10"/>
  <c r="F962" i="10"/>
  <c r="G962" i="10"/>
  <c r="A963" i="10"/>
  <c r="B963" i="10"/>
  <c r="C963" i="10"/>
  <c r="D963" i="10"/>
  <c r="E963" i="10"/>
  <c r="F963" i="10"/>
  <c r="G963" i="10"/>
  <c r="A964" i="10"/>
  <c r="B964" i="10"/>
  <c r="C964" i="10"/>
  <c r="D964" i="10"/>
  <c r="E964" i="10"/>
  <c r="F964" i="10"/>
  <c r="G964" i="10"/>
  <c r="A965" i="10"/>
  <c r="B965" i="10"/>
  <c r="C965" i="10"/>
  <c r="D965" i="10"/>
  <c r="E965" i="10"/>
  <c r="F965" i="10"/>
  <c r="G965" i="10"/>
  <c r="A966" i="10"/>
  <c r="B966" i="10"/>
  <c r="C966" i="10"/>
  <c r="D966" i="10"/>
  <c r="E966" i="10"/>
  <c r="F966" i="10"/>
  <c r="G966" i="10"/>
  <c r="A967" i="10"/>
  <c r="B967" i="10"/>
  <c r="C967" i="10"/>
  <c r="D967" i="10"/>
  <c r="E967" i="10"/>
  <c r="F967" i="10"/>
  <c r="G967" i="10"/>
  <c r="A968" i="10"/>
  <c r="B968" i="10"/>
  <c r="C968" i="10"/>
  <c r="D968" i="10"/>
  <c r="E968" i="10"/>
  <c r="F968" i="10"/>
  <c r="G968" i="10"/>
  <c r="A969" i="10"/>
  <c r="B969" i="10"/>
  <c r="C969" i="10"/>
  <c r="D969" i="10"/>
  <c r="E969" i="10"/>
  <c r="F969" i="10"/>
  <c r="G969" i="10"/>
  <c r="A970" i="10"/>
  <c r="B970" i="10"/>
  <c r="C970" i="10"/>
  <c r="D970" i="10"/>
  <c r="E970" i="10"/>
  <c r="F970" i="10"/>
  <c r="G970" i="10"/>
  <c r="A971" i="10"/>
  <c r="B971" i="10"/>
  <c r="C971" i="10"/>
  <c r="D971" i="10"/>
  <c r="E971" i="10"/>
  <c r="F971" i="10"/>
  <c r="G971" i="10"/>
  <c r="A972" i="10"/>
  <c r="B972" i="10"/>
  <c r="C972" i="10"/>
  <c r="D972" i="10"/>
  <c r="E972" i="10"/>
  <c r="F972" i="10"/>
  <c r="G972" i="10"/>
  <c r="A973" i="10"/>
  <c r="B973" i="10"/>
  <c r="C973" i="10"/>
  <c r="D973" i="10"/>
  <c r="E973" i="10"/>
  <c r="F973" i="10"/>
  <c r="G973" i="10"/>
  <c r="A974" i="10"/>
  <c r="B974" i="10"/>
  <c r="C974" i="10"/>
  <c r="D974" i="10"/>
  <c r="E974" i="10"/>
  <c r="F974" i="10"/>
  <c r="G974" i="10"/>
  <c r="A975" i="10"/>
  <c r="B975" i="10"/>
  <c r="C975" i="10"/>
  <c r="D975" i="10"/>
  <c r="E975" i="10"/>
  <c r="F975" i="10"/>
  <c r="G975" i="10"/>
  <c r="A976" i="10"/>
  <c r="B976" i="10"/>
  <c r="C976" i="10"/>
  <c r="D976" i="10"/>
  <c r="E976" i="10"/>
  <c r="F976" i="10"/>
  <c r="G976" i="10"/>
  <c r="A977" i="10"/>
  <c r="B977" i="10"/>
  <c r="C977" i="10"/>
  <c r="D977" i="10"/>
  <c r="E977" i="10"/>
  <c r="F977" i="10"/>
  <c r="G977" i="10"/>
  <c r="A978" i="10"/>
  <c r="B978" i="10"/>
  <c r="C978" i="10"/>
  <c r="D978" i="10"/>
  <c r="E978" i="10"/>
  <c r="F978" i="10"/>
  <c r="G978" i="10"/>
  <c r="A979" i="10"/>
  <c r="B979" i="10"/>
  <c r="C979" i="10"/>
  <c r="D979" i="10"/>
  <c r="E979" i="10"/>
  <c r="F979" i="10"/>
  <c r="G979" i="10"/>
  <c r="A980" i="10"/>
  <c r="B980" i="10"/>
  <c r="C980" i="10"/>
  <c r="D980" i="10"/>
  <c r="E980" i="10"/>
  <c r="F980" i="10"/>
  <c r="G980" i="10"/>
  <c r="A981" i="10"/>
  <c r="B981" i="10"/>
  <c r="C981" i="10"/>
  <c r="D981" i="10"/>
  <c r="E981" i="10"/>
  <c r="F981" i="10"/>
  <c r="G981" i="10"/>
  <c r="A982" i="10"/>
  <c r="B982" i="10"/>
  <c r="C982" i="10"/>
  <c r="D982" i="10"/>
  <c r="E982" i="10"/>
  <c r="F982" i="10"/>
  <c r="G982" i="10"/>
  <c r="A983" i="10"/>
  <c r="B983" i="10"/>
  <c r="C983" i="10"/>
  <c r="D983" i="10"/>
  <c r="E983" i="10"/>
  <c r="F983" i="10"/>
  <c r="G983" i="10"/>
  <c r="A984" i="10"/>
  <c r="B984" i="10"/>
  <c r="C984" i="10"/>
  <c r="D984" i="10"/>
  <c r="E984" i="10"/>
  <c r="F984" i="10"/>
  <c r="G984" i="10"/>
  <c r="A985" i="10"/>
  <c r="B985" i="10"/>
  <c r="C985" i="10"/>
  <c r="D985" i="10"/>
  <c r="E985" i="10"/>
  <c r="F985" i="10"/>
  <c r="G985" i="10"/>
  <c r="A986" i="10"/>
  <c r="B986" i="10"/>
  <c r="C986" i="10"/>
  <c r="D986" i="10"/>
  <c r="E986" i="10"/>
  <c r="F986" i="10"/>
  <c r="G986" i="10"/>
  <c r="A987" i="10"/>
  <c r="B987" i="10"/>
  <c r="C987" i="10"/>
  <c r="D987" i="10"/>
  <c r="E987" i="10"/>
  <c r="F987" i="10"/>
  <c r="G987" i="10"/>
  <c r="A988" i="10"/>
  <c r="B988" i="10"/>
  <c r="C988" i="10"/>
  <c r="D988" i="10"/>
  <c r="E988" i="10"/>
  <c r="F988" i="10"/>
  <c r="G988" i="10"/>
  <c r="A989" i="10"/>
  <c r="B989" i="10"/>
  <c r="C989" i="10"/>
  <c r="D989" i="10"/>
  <c r="E989" i="10"/>
  <c r="F989" i="10"/>
  <c r="G989" i="10"/>
  <c r="A990" i="10"/>
  <c r="B990" i="10"/>
  <c r="C990" i="10"/>
  <c r="D990" i="10"/>
  <c r="E990" i="10"/>
  <c r="F990" i="10"/>
  <c r="G990" i="10"/>
  <c r="A991" i="10"/>
  <c r="B991" i="10"/>
  <c r="C991" i="10"/>
  <c r="D991" i="10"/>
  <c r="E991" i="10"/>
  <c r="F991" i="10"/>
  <c r="G991" i="10"/>
  <c r="A992" i="10"/>
  <c r="B992" i="10"/>
  <c r="C992" i="10"/>
  <c r="D992" i="10"/>
  <c r="E992" i="10"/>
  <c r="F992" i="10"/>
  <c r="G992" i="10"/>
  <c r="A993" i="10"/>
  <c r="B993" i="10"/>
  <c r="C993" i="10"/>
  <c r="D993" i="10"/>
  <c r="E993" i="10"/>
  <c r="F993" i="10"/>
  <c r="G993" i="10"/>
  <c r="A994" i="10"/>
  <c r="B994" i="10"/>
  <c r="C994" i="10"/>
  <c r="D994" i="10"/>
  <c r="E994" i="10"/>
  <c r="F994" i="10"/>
  <c r="G994" i="10"/>
  <c r="A995" i="10"/>
  <c r="B995" i="10"/>
  <c r="C995" i="10"/>
  <c r="D995" i="10"/>
  <c r="E995" i="10"/>
  <c r="F995" i="10"/>
  <c r="G995" i="10"/>
  <c r="A996" i="10"/>
  <c r="B996" i="10"/>
  <c r="C996" i="10"/>
  <c r="D996" i="10"/>
  <c r="E996" i="10"/>
  <c r="F996" i="10"/>
  <c r="G996" i="10"/>
  <c r="A997" i="10"/>
  <c r="B997" i="10"/>
  <c r="C997" i="10"/>
  <c r="D997" i="10"/>
  <c r="E997" i="10"/>
  <c r="F997" i="10"/>
  <c r="G997" i="10"/>
  <c r="A998" i="10"/>
  <c r="B998" i="10"/>
  <c r="C998" i="10"/>
  <c r="D998" i="10"/>
  <c r="E998" i="10"/>
  <c r="F998" i="10"/>
  <c r="G998" i="10"/>
  <c r="A999" i="10"/>
  <c r="B999" i="10"/>
  <c r="C999" i="10"/>
  <c r="D999" i="10"/>
  <c r="E999" i="10"/>
  <c r="F999" i="10"/>
  <c r="G999" i="10"/>
  <c r="A1000" i="10"/>
  <c r="B1000" i="10"/>
  <c r="C1000" i="10"/>
  <c r="D1000" i="10"/>
  <c r="E1000" i="10"/>
  <c r="F1000" i="10"/>
  <c r="G1000" i="10"/>
  <c r="A1001" i="10"/>
  <c r="B1001" i="10"/>
  <c r="C1001" i="10"/>
  <c r="D1001" i="10"/>
  <c r="E1001" i="10"/>
  <c r="F1001" i="10"/>
  <c r="G1001" i="10"/>
  <c r="B2" i="10"/>
  <c r="C2" i="10"/>
  <c r="D2" i="10"/>
  <c r="E2" i="10"/>
  <c r="F2" i="10"/>
  <c r="A2" i="10"/>
  <c r="G2" i="10"/>
  <c r="N14" i="8"/>
  <c r="AC5" i="10" l="1"/>
  <c r="H745" i="10" s="1"/>
  <c r="AC2" i="10"/>
  <c r="A300" i="6"/>
  <c r="B300" i="6"/>
  <c r="C300" i="6"/>
  <c r="D300" i="6"/>
  <c r="E300" i="6"/>
  <c r="F300" i="6"/>
  <c r="G300" i="6"/>
  <c r="A301" i="6"/>
  <c r="B301" i="6"/>
  <c r="C301" i="6"/>
  <c r="D301" i="6"/>
  <c r="E301" i="6"/>
  <c r="F301" i="6"/>
  <c r="G301" i="6"/>
  <c r="A302" i="6"/>
  <c r="B302" i="6"/>
  <c r="C302" i="6"/>
  <c r="D302" i="6"/>
  <c r="E302" i="6"/>
  <c r="F302" i="6"/>
  <c r="G302" i="6"/>
  <c r="A303" i="6"/>
  <c r="B303" i="6"/>
  <c r="C303" i="6"/>
  <c r="D303" i="6"/>
  <c r="E303" i="6"/>
  <c r="F303" i="6"/>
  <c r="G303" i="6"/>
  <c r="A304" i="6"/>
  <c r="B304" i="6"/>
  <c r="C304" i="6"/>
  <c r="D304" i="6"/>
  <c r="E304" i="6"/>
  <c r="F304" i="6"/>
  <c r="G304" i="6"/>
  <c r="A305" i="6"/>
  <c r="B305" i="6"/>
  <c r="C305" i="6"/>
  <c r="D305" i="6"/>
  <c r="E305" i="6"/>
  <c r="F305" i="6"/>
  <c r="G305" i="6"/>
  <c r="A306" i="6"/>
  <c r="B306" i="6"/>
  <c r="C306" i="6"/>
  <c r="D306" i="6"/>
  <c r="E306" i="6"/>
  <c r="F306" i="6"/>
  <c r="G306" i="6"/>
  <c r="A307" i="6"/>
  <c r="B307" i="6"/>
  <c r="C307" i="6"/>
  <c r="D307" i="6"/>
  <c r="E307" i="6"/>
  <c r="F307" i="6"/>
  <c r="G307" i="6"/>
  <c r="A308" i="6"/>
  <c r="B308" i="6"/>
  <c r="C308" i="6"/>
  <c r="D308" i="6"/>
  <c r="E308" i="6"/>
  <c r="F308" i="6"/>
  <c r="G308" i="6"/>
  <c r="A309" i="6"/>
  <c r="B309" i="6"/>
  <c r="C309" i="6"/>
  <c r="D309" i="6"/>
  <c r="E309" i="6"/>
  <c r="F309" i="6"/>
  <c r="G309" i="6"/>
  <c r="A310" i="6"/>
  <c r="B310" i="6"/>
  <c r="C310" i="6"/>
  <c r="D310" i="6"/>
  <c r="E310" i="6"/>
  <c r="F310" i="6"/>
  <c r="G310" i="6"/>
  <c r="A311" i="6"/>
  <c r="B311" i="6"/>
  <c r="C311" i="6"/>
  <c r="D311" i="6"/>
  <c r="E311" i="6"/>
  <c r="F311" i="6"/>
  <c r="G311" i="6"/>
  <c r="A312" i="6"/>
  <c r="B312" i="6"/>
  <c r="C312" i="6"/>
  <c r="D312" i="6"/>
  <c r="E312" i="6"/>
  <c r="F312" i="6"/>
  <c r="G312" i="6"/>
  <c r="A313" i="6"/>
  <c r="B313" i="6"/>
  <c r="C313" i="6"/>
  <c r="D313" i="6"/>
  <c r="E313" i="6"/>
  <c r="F313" i="6"/>
  <c r="G313" i="6"/>
  <c r="A314" i="6"/>
  <c r="B314" i="6"/>
  <c r="C314" i="6"/>
  <c r="D314" i="6"/>
  <c r="E314" i="6"/>
  <c r="F314" i="6"/>
  <c r="G314" i="6"/>
  <c r="A315" i="6"/>
  <c r="B315" i="6"/>
  <c r="C315" i="6"/>
  <c r="D315" i="6"/>
  <c r="E315" i="6"/>
  <c r="F315" i="6"/>
  <c r="G315" i="6"/>
  <c r="A316" i="6"/>
  <c r="B316" i="6"/>
  <c r="C316" i="6"/>
  <c r="D316" i="6"/>
  <c r="E316" i="6"/>
  <c r="F316" i="6"/>
  <c r="G316" i="6"/>
  <c r="A317" i="6"/>
  <c r="B317" i="6"/>
  <c r="C317" i="6"/>
  <c r="D317" i="6"/>
  <c r="E317" i="6"/>
  <c r="F317" i="6"/>
  <c r="G317" i="6"/>
  <c r="A318" i="6"/>
  <c r="B318" i="6"/>
  <c r="C318" i="6"/>
  <c r="D318" i="6"/>
  <c r="E318" i="6"/>
  <c r="F318" i="6"/>
  <c r="G318" i="6"/>
  <c r="A319" i="6"/>
  <c r="B319" i="6"/>
  <c r="C319" i="6"/>
  <c r="D319" i="6"/>
  <c r="E319" i="6"/>
  <c r="F319" i="6"/>
  <c r="G319" i="6"/>
  <c r="A320" i="6"/>
  <c r="B320" i="6"/>
  <c r="C320" i="6"/>
  <c r="D320" i="6"/>
  <c r="E320" i="6"/>
  <c r="F320" i="6"/>
  <c r="G320" i="6"/>
  <c r="A321" i="6"/>
  <c r="B321" i="6"/>
  <c r="C321" i="6"/>
  <c r="D321" i="6"/>
  <c r="E321" i="6"/>
  <c r="F321" i="6"/>
  <c r="G321" i="6"/>
  <c r="A322" i="6"/>
  <c r="B322" i="6"/>
  <c r="C322" i="6"/>
  <c r="D322" i="6"/>
  <c r="E322" i="6"/>
  <c r="F322" i="6"/>
  <c r="G322" i="6"/>
  <c r="A323" i="6"/>
  <c r="B323" i="6"/>
  <c r="C323" i="6"/>
  <c r="D323" i="6"/>
  <c r="E323" i="6"/>
  <c r="F323" i="6"/>
  <c r="G323" i="6"/>
  <c r="A324" i="6"/>
  <c r="B324" i="6"/>
  <c r="C324" i="6"/>
  <c r="D324" i="6"/>
  <c r="E324" i="6"/>
  <c r="F324" i="6"/>
  <c r="G324" i="6"/>
  <c r="A325" i="6"/>
  <c r="B325" i="6"/>
  <c r="C325" i="6"/>
  <c r="D325" i="6"/>
  <c r="E325" i="6"/>
  <c r="F325" i="6"/>
  <c r="G325" i="6"/>
  <c r="A326" i="6"/>
  <c r="B326" i="6"/>
  <c r="C326" i="6"/>
  <c r="D326" i="6"/>
  <c r="E326" i="6"/>
  <c r="F326" i="6"/>
  <c r="G326" i="6"/>
  <c r="A327" i="6"/>
  <c r="B327" i="6"/>
  <c r="C327" i="6"/>
  <c r="D327" i="6"/>
  <c r="E327" i="6"/>
  <c r="F327" i="6"/>
  <c r="G327" i="6"/>
  <c r="A328" i="6"/>
  <c r="B328" i="6"/>
  <c r="C328" i="6"/>
  <c r="D328" i="6"/>
  <c r="E328" i="6"/>
  <c r="F328" i="6"/>
  <c r="G328" i="6"/>
  <c r="A329" i="6"/>
  <c r="B329" i="6"/>
  <c r="C329" i="6"/>
  <c r="D329" i="6"/>
  <c r="E329" i="6"/>
  <c r="F329" i="6"/>
  <c r="G329" i="6"/>
  <c r="A330" i="6"/>
  <c r="B330" i="6"/>
  <c r="C330" i="6"/>
  <c r="D330" i="6"/>
  <c r="E330" i="6"/>
  <c r="F330" i="6"/>
  <c r="G330" i="6"/>
  <c r="A331" i="6"/>
  <c r="B331" i="6"/>
  <c r="C331" i="6"/>
  <c r="D331" i="6"/>
  <c r="E331" i="6"/>
  <c r="F331" i="6"/>
  <c r="G331" i="6"/>
  <c r="A332" i="6"/>
  <c r="B332" i="6"/>
  <c r="C332" i="6"/>
  <c r="D332" i="6"/>
  <c r="E332" i="6"/>
  <c r="F332" i="6"/>
  <c r="G332" i="6"/>
  <c r="A333" i="6"/>
  <c r="B333" i="6"/>
  <c r="C333" i="6"/>
  <c r="D333" i="6"/>
  <c r="E333" i="6"/>
  <c r="F333" i="6"/>
  <c r="G333" i="6"/>
  <c r="A334" i="6"/>
  <c r="B334" i="6"/>
  <c r="C334" i="6"/>
  <c r="D334" i="6"/>
  <c r="E334" i="6"/>
  <c r="F334" i="6"/>
  <c r="G334" i="6"/>
  <c r="A335" i="6"/>
  <c r="B335" i="6"/>
  <c r="C335" i="6"/>
  <c r="D335" i="6"/>
  <c r="E335" i="6"/>
  <c r="F335" i="6"/>
  <c r="G335" i="6"/>
  <c r="A336" i="6"/>
  <c r="B336" i="6"/>
  <c r="C336" i="6"/>
  <c r="D336" i="6"/>
  <c r="E336" i="6"/>
  <c r="F336" i="6"/>
  <c r="G336" i="6"/>
  <c r="A337" i="6"/>
  <c r="B337" i="6"/>
  <c r="C337" i="6"/>
  <c r="D337" i="6"/>
  <c r="E337" i="6"/>
  <c r="F337" i="6"/>
  <c r="G337" i="6"/>
  <c r="A338" i="6"/>
  <c r="B338" i="6"/>
  <c r="C338" i="6"/>
  <c r="D338" i="6"/>
  <c r="E338" i="6"/>
  <c r="F338" i="6"/>
  <c r="G338" i="6"/>
  <c r="A339" i="6"/>
  <c r="B339" i="6"/>
  <c r="C339" i="6"/>
  <c r="D339" i="6"/>
  <c r="E339" i="6"/>
  <c r="F339" i="6"/>
  <c r="G339" i="6"/>
  <c r="A340" i="6"/>
  <c r="B340" i="6"/>
  <c r="C340" i="6"/>
  <c r="D340" i="6"/>
  <c r="E340" i="6"/>
  <c r="F340" i="6"/>
  <c r="G340" i="6"/>
  <c r="A341" i="6"/>
  <c r="B341" i="6"/>
  <c r="C341" i="6"/>
  <c r="D341" i="6"/>
  <c r="E341" i="6"/>
  <c r="F341" i="6"/>
  <c r="G341" i="6"/>
  <c r="A342" i="6"/>
  <c r="B342" i="6"/>
  <c r="C342" i="6"/>
  <c r="D342" i="6"/>
  <c r="E342" i="6"/>
  <c r="F342" i="6"/>
  <c r="G342" i="6"/>
  <c r="A343" i="6"/>
  <c r="B343" i="6"/>
  <c r="C343" i="6"/>
  <c r="D343" i="6"/>
  <c r="E343" i="6"/>
  <c r="F343" i="6"/>
  <c r="G343" i="6"/>
  <c r="A344" i="6"/>
  <c r="B344" i="6"/>
  <c r="C344" i="6"/>
  <c r="D344" i="6"/>
  <c r="E344" i="6"/>
  <c r="F344" i="6"/>
  <c r="G344" i="6"/>
  <c r="A345" i="6"/>
  <c r="B345" i="6"/>
  <c r="C345" i="6"/>
  <c r="D345" i="6"/>
  <c r="E345" i="6"/>
  <c r="F345" i="6"/>
  <c r="G345" i="6"/>
  <c r="A346" i="6"/>
  <c r="B346" i="6"/>
  <c r="C346" i="6"/>
  <c r="D346" i="6"/>
  <c r="E346" i="6"/>
  <c r="F346" i="6"/>
  <c r="G346" i="6"/>
  <c r="A347" i="6"/>
  <c r="B347" i="6"/>
  <c r="C347" i="6"/>
  <c r="D347" i="6"/>
  <c r="E347" i="6"/>
  <c r="F347" i="6"/>
  <c r="G347" i="6"/>
  <c r="A348" i="6"/>
  <c r="B348" i="6"/>
  <c r="C348" i="6"/>
  <c r="D348" i="6"/>
  <c r="E348" i="6"/>
  <c r="F348" i="6"/>
  <c r="G348" i="6"/>
  <c r="A349" i="6"/>
  <c r="B349" i="6"/>
  <c r="C349" i="6"/>
  <c r="D349" i="6"/>
  <c r="E349" i="6"/>
  <c r="F349" i="6"/>
  <c r="G349" i="6"/>
  <c r="A350" i="6"/>
  <c r="B350" i="6"/>
  <c r="C350" i="6"/>
  <c r="D350" i="6"/>
  <c r="E350" i="6"/>
  <c r="F350" i="6"/>
  <c r="G350" i="6"/>
  <c r="A351" i="6"/>
  <c r="B351" i="6"/>
  <c r="C351" i="6"/>
  <c r="D351" i="6"/>
  <c r="E351" i="6"/>
  <c r="F351" i="6"/>
  <c r="G351" i="6"/>
  <c r="A352" i="6"/>
  <c r="B352" i="6"/>
  <c r="C352" i="6"/>
  <c r="D352" i="6"/>
  <c r="E352" i="6"/>
  <c r="F352" i="6"/>
  <c r="G352" i="6"/>
  <c r="A353" i="6"/>
  <c r="B353" i="6"/>
  <c r="C353" i="6"/>
  <c r="D353" i="6"/>
  <c r="E353" i="6"/>
  <c r="F353" i="6"/>
  <c r="G353" i="6"/>
  <c r="A354" i="6"/>
  <c r="B354" i="6"/>
  <c r="C354" i="6"/>
  <c r="D354" i="6"/>
  <c r="E354" i="6"/>
  <c r="F354" i="6"/>
  <c r="G354" i="6"/>
  <c r="A355" i="6"/>
  <c r="B355" i="6"/>
  <c r="C355" i="6"/>
  <c r="D355" i="6"/>
  <c r="E355" i="6"/>
  <c r="F355" i="6"/>
  <c r="G355" i="6"/>
  <c r="A356" i="6"/>
  <c r="B356" i="6"/>
  <c r="C356" i="6"/>
  <c r="D356" i="6"/>
  <c r="E356" i="6"/>
  <c r="F356" i="6"/>
  <c r="G356" i="6"/>
  <c r="A357" i="6"/>
  <c r="B357" i="6"/>
  <c r="C357" i="6"/>
  <c r="D357" i="6"/>
  <c r="E357" i="6"/>
  <c r="F357" i="6"/>
  <c r="G357" i="6"/>
  <c r="A358" i="6"/>
  <c r="B358" i="6"/>
  <c r="C358" i="6"/>
  <c r="D358" i="6"/>
  <c r="E358" i="6"/>
  <c r="F358" i="6"/>
  <c r="G358" i="6"/>
  <c r="A359" i="6"/>
  <c r="B359" i="6"/>
  <c r="C359" i="6"/>
  <c r="D359" i="6"/>
  <c r="E359" i="6"/>
  <c r="F359" i="6"/>
  <c r="G359" i="6"/>
  <c r="A360" i="6"/>
  <c r="B360" i="6"/>
  <c r="C360" i="6"/>
  <c r="D360" i="6"/>
  <c r="E360" i="6"/>
  <c r="F360" i="6"/>
  <c r="G360" i="6"/>
  <c r="A361" i="6"/>
  <c r="B361" i="6"/>
  <c r="C361" i="6"/>
  <c r="D361" i="6"/>
  <c r="E361" i="6"/>
  <c r="F361" i="6"/>
  <c r="G361" i="6"/>
  <c r="A362" i="6"/>
  <c r="B362" i="6"/>
  <c r="C362" i="6"/>
  <c r="D362" i="6"/>
  <c r="E362" i="6"/>
  <c r="F362" i="6"/>
  <c r="G362" i="6"/>
  <c r="A363" i="6"/>
  <c r="B363" i="6"/>
  <c r="C363" i="6"/>
  <c r="D363" i="6"/>
  <c r="E363" i="6"/>
  <c r="F363" i="6"/>
  <c r="G363" i="6"/>
  <c r="A364" i="6"/>
  <c r="B364" i="6"/>
  <c r="C364" i="6"/>
  <c r="D364" i="6"/>
  <c r="E364" i="6"/>
  <c r="F364" i="6"/>
  <c r="G364" i="6"/>
  <c r="A365" i="6"/>
  <c r="B365" i="6"/>
  <c r="C365" i="6"/>
  <c r="D365" i="6"/>
  <c r="E365" i="6"/>
  <c r="F365" i="6"/>
  <c r="G365" i="6"/>
  <c r="A366" i="6"/>
  <c r="B366" i="6"/>
  <c r="C366" i="6"/>
  <c r="D366" i="6"/>
  <c r="E366" i="6"/>
  <c r="F366" i="6"/>
  <c r="G366" i="6"/>
  <c r="A367" i="6"/>
  <c r="B367" i="6"/>
  <c r="C367" i="6"/>
  <c r="D367" i="6"/>
  <c r="E367" i="6"/>
  <c r="F367" i="6"/>
  <c r="G367" i="6"/>
  <c r="A368" i="6"/>
  <c r="B368" i="6"/>
  <c r="C368" i="6"/>
  <c r="D368" i="6"/>
  <c r="E368" i="6"/>
  <c r="F368" i="6"/>
  <c r="G368" i="6"/>
  <c r="A369" i="6"/>
  <c r="B369" i="6"/>
  <c r="C369" i="6"/>
  <c r="D369" i="6"/>
  <c r="E369" i="6"/>
  <c r="F369" i="6"/>
  <c r="G369" i="6"/>
  <c r="A370" i="6"/>
  <c r="B370" i="6"/>
  <c r="C370" i="6"/>
  <c r="D370" i="6"/>
  <c r="E370" i="6"/>
  <c r="F370" i="6"/>
  <c r="G370" i="6"/>
  <c r="A371" i="6"/>
  <c r="B371" i="6"/>
  <c r="C371" i="6"/>
  <c r="D371" i="6"/>
  <c r="E371" i="6"/>
  <c r="F371" i="6"/>
  <c r="G371" i="6"/>
  <c r="A372" i="6"/>
  <c r="B372" i="6"/>
  <c r="C372" i="6"/>
  <c r="D372" i="6"/>
  <c r="E372" i="6"/>
  <c r="F372" i="6"/>
  <c r="G372" i="6"/>
  <c r="A373" i="6"/>
  <c r="B373" i="6"/>
  <c r="C373" i="6"/>
  <c r="D373" i="6"/>
  <c r="E373" i="6"/>
  <c r="F373" i="6"/>
  <c r="G373" i="6"/>
  <c r="A374" i="6"/>
  <c r="B374" i="6"/>
  <c r="C374" i="6"/>
  <c r="D374" i="6"/>
  <c r="E374" i="6"/>
  <c r="F374" i="6"/>
  <c r="G374" i="6"/>
  <c r="A375" i="6"/>
  <c r="B375" i="6"/>
  <c r="C375" i="6"/>
  <c r="D375" i="6"/>
  <c r="E375" i="6"/>
  <c r="F375" i="6"/>
  <c r="G375" i="6"/>
  <c r="A376" i="6"/>
  <c r="B376" i="6"/>
  <c r="C376" i="6"/>
  <c r="D376" i="6"/>
  <c r="E376" i="6"/>
  <c r="F376" i="6"/>
  <c r="G376" i="6"/>
  <c r="A377" i="6"/>
  <c r="B377" i="6"/>
  <c r="C377" i="6"/>
  <c r="D377" i="6"/>
  <c r="E377" i="6"/>
  <c r="F377" i="6"/>
  <c r="G377" i="6"/>
  <c r="A378" i="6"/>
  <c r="B378" i="6"/>
  <c r="C378" i="6"/>
  <c r="D378" i="6"/>
  <c r="E378" i="6"/>
  <c r="F378" i="6"/>
  <c r="G378" i="6"/>
  <c r="A379" i="6"/>
  <c r="B379" i="6"/>
  <c r="C379" i="6"/>
  <c r="D379" i="6"/>
  <c r="E379" i="6"/>
  <c r="F379" i="6"/>
  <c r="G379" i="6"/>
  <c r="A380" i="6"/>
  <c r="B380" i="6"/>
  <c r="C380" i="6"/>
  <c r="D380" i="6"/>
  <c r="E380" i="6"/>
  <c r="F380" i="6"/>
  <c r="G380" i="6"/>
  <c r="A381" i="6"/>
  <c r="B381" i="6"/>
  <c r="C381" i="6"/>
  <c r="D381" i="6"/>
  <c r="E381" i="6"/>
  <c r="F381" i="6"/>
  <c r="G381" i="6"/>
  <c r="A382" i="6"/>
  <c r="B382" i="6"/>
  <c r="C382" i="6"/>
  <c r="D382" i="6"/>
  <c r="E382" i="6"/>
  <c r="F382" i="6"/>
  <c r="G382" i="6"/>
  <c r="A383" i="6"/>
  <c r="B383" i="6"/>
  <c r="C383" i="6"/>
  <c r="D383" i="6"/>
  <c r="E383" i="6"/>
  <c r="F383" i="6"/>
  <c r="G383" i="6"/>
  <c r="A384" i="6"/>
  <c r="B384" i="6"/>
  <c r="C384" i="6"/>
  <c r="D384" i="6"/>
  <c r="E384" i="6"/>
  <c r="F384" i="6"/>
  <c r="G384" i="6"/>
  <c r="A385" i="6"/>
  <c r="B385" i="6"/>
  <c r="C385" i="6"/>
  <c r="D385" i="6"/>
  <c r="E385" i="6"/>
  <c r="F385" i="6"/>
  <c r="G385" i="6"/>
  <c r="A386" i="6"/>
  <c r="B386" i="6"/>
  <c r="C386" i="6"/>
  <c r="D386" i="6"/>
  <c r="E386" i="6"/>
  <c r="F386" i="6"/>
  <c r="G386" i="6"/>
  <c r="A387" i="6"/>
  <c r="B387" i="6"/>
  <c r="C387" i="6"/>
  <c r="D387" i="6"/>
  <c r="E387" i="6"/>
  <c r="F387" i="6"/>
  <c r="G387" i="6"/>
  <c r="A388" i="6"/>
  <c r="B388" i="6"/>
  <c r="C388" i="6"/>
  <c r="D388" i="6"/>
  <c r="E388" i="6"/>
  <c r="F388" i="6"/>
  <c r="G388" i="6"/>
  <c r="A389" i="6"/>
  <c r="B389" i="6"/>
  <c r="C389" i="6"/>
  <c r="D389" i="6"/>
  <c r="E389" i="6"/>
  <c r="F389" i="6"/>
  <c r="G389" i="6"/>
  <c r="A390" i="6"/>
  <c r="B390" i="6"/>
  <c r="C390" i="6"/>
  <c r="D390" i="6"/>
  <c r="E390" i="6"/>
  <c r="F390" i="6"/>
  <c r="G390" i="6"/>
  <c r="A391" i="6"/>
  <c r="B391" i="6"/>
  <c r="C391" i="6"/>
  <c r="D391" i="6"/>
  <c r="E391" i="6"/>
  <c r="F391" i="6"/>
  <c r="G391" i="6"/>
  <c r="A392" i="6"/>
  <c r="B392" i="6"/>
  <c r="C392" i="6"/>
  <c r="D392" i="6"/>
  <c r="E392" i="6"/>
  <c r="F392" i="6"/>
  <c r="G392" i="6"/>
  <c r="A393" i="6"/>
  <c r="B393" i="6"/>
  <c r="C393" i="6"/>
  <c r="D393" i="6"/>
  <c r="E393" i="6"/>
  <c r="F393" i="6"/>
  <c r="G393" i="6"/>
  <c r="A394" i="6"/>
  <c r="B394" i="6"/>
  <c r="C394" i="6"/>
  <c r="D394" i="6"/>
  <c r="E394" i="6"/>
  <c r="F394" i="6"/>
  <c r="G394" i="6"/>
  <c r="A395" i="6"/>
  <c r="B395" i="6"/>
  <c r="C395" i="6"/>
  <c r="D395" i="6"/>
  <c r="E395" i="6"/>
  <c r="F395" i="6"/>
  <c r="G395" i="6"/>
  <c r="A396" i="6"/>
  <c r="B396" i="6"/>
  <c r="C396" i="6"/>
  <c r="D396" i="6"/>
  <c r="E396" i="6"/>
  <c r="F396" i="6"/>
  <c r="G396" i="6"/>
  <c r="A397" i="6"/>
  <c r="B397" i="6"/>
  <c r="C397" i="6"/>
  <c r="D397" i="6"/>
  <c r="E397" i="6"/>
  <c r="F397" i="6"/>
  <c r="G397" i="6"/>
  <c r="A398" i="6"/>
  <c r="B398" i="6"/>
  <c r="C398" i="6"/>
  <c r="D398" i="6"/>
  <c r="E398" i="6"/>
  <c r="F398" i="6"/>
  <c r="G398" i="6"/>
  <c r="A399" i="6"/>
  <c r="B399" i="6"/>
  <c r="C399" i="6"/>
  <c r="D399" i="6"/>
  <c r="E399" i="6"/>
  <c r="F399" i="6"/>
  <c r="G399" i="6"/>
  <c r="A400" i="6"/>
  <c r="B400" i="6"/>
  <c r="C400" i="6"/>
  <c r="D400" i="6"/>
  <c r="E400" i="6"/>
  <c r="F400" i="6"/>
  <c r="G400" i="6"/>
  <c r="A401" i="6"/>
  <c r="B401" i="6"/>
  <c r="C401" i="6"/>
  <c r="D401" i="6"/>
  <c r="E401" i="6"/>
  <c r="F401" i="6"/>
  <c r="G401" i="6"/>
  <c r="A402" i="6"/>
  <c r="B402" i="6"/>
  <c r="C402" i="6"/>
  <c r="D402" i="6"/>
  <c r="E402" i="6"/>
  <c r="F402" i="6"/>
  <c r="G402" i="6"/>
  <c r="A403" i="6"/>
  <c r="B403" i="6"/>
  <c r="C403" i="6"/>
  <c r="D403" i="6"/>
  <c r="E403" i="6"/>
  <c r="F403" i="6"/>
  <c r="G403" i="6"/>
  <c r="A404" i="6"/>
  <c r="B404" i="6"/>
  <c r="C404" i="6"/>
  <c r="D404" i="6"/>
  <c r="E404" i="6"/>
  <c r="F404" i="6"/>
  <c r="G404" i="6"/>
  <c r="A405" i="6"/>
  <c r="B405" i="6"/>
  <c r="C405" i="6"/>
  <c r="D405" i="6"/>
  <c r="E405" i="6"/>
  <c r="F405" i="6"/>
  <c r="G405" i="6"/>
  <c r="A406" i="6"/>
  <c r="B406" i="6"/>
  <c r="C406" i="6"/>
  <c r="D406" i="6"/>
  <c r="E406" i="6"/>
  <c r="F406" i="6"/>
  <c r="G406" i="6"/>
  <c r="A407" i="6"/>
  <c r="B407" i="6"/>
  <c r="C407" i="6"/>
  <c r="D407" i="6"/>
  <c r="E407" i="6"/>
  <c r="F407" i="6"/>
  <c r="G407" i="6"/>
  <c r="A408" i="6"/>
  <c r="B408" i="6"/>
  <c r="C408" i="6"/>
  <c r="D408" i="6"/>
  <c r="E408" i="6"/>
  <c r="F408" i="6"/>
  <c r="G408" i="6"/>
  <c r="A409" i="6"/>
  <c r="B409" i="6"/>
  <c r="C409" i="6"/>
  <c r="D409" i="6"/>
  <c r="E409" i="6"/>
  <c r="F409" i="6"/>
  <c r="G409" i="6"/>
  <c r="A410" i="6"/>
  <c r="B410" i="6"/>
  <c r="C410" i="6"/>
  <c r="D410" i="6"/>
  <c r="E410" i="6"/>
  <c r="F410" i="6"/>
  <c r="G410" i="6"/>
  <c r="A411" i="6"/>
  <c r="B411" i="6"/>
  <c r="C411" i="6"/>
  <c r="D411" i="6"/>
  <c r="E411" i="6"/>
  <c r="F411" i="6"/>
  <c r="G411" i="6"/>
  <c r="A412" i="6"/>
  <c r="B412" i="6"/>
  <c r="C412" i="6"/>
  <c r="D412" i="6"/>
  <c r="E412" i="6"/>
  <c r="F412" i="6"/>
  <c r="G412" i="6"/>
  <c r="A413" i="6"/>
  <c r="B413" i="6"/>
  <c r="C413" i="6"/>
  <c r="D413" i="6"/>
  <c r="E413" i="6"/>
  <c r="F413" i="6"/>
  <c r="G413" i="6"/>
  <c r="A414" i="6"/>
  <c r="B414" i="6"/>
  <c r="C414" i="6"/>
  <c r="D414" i="6"/>
  <c r="E414" i="6"/>
  <c r="F414" i="6"/>
  <c r="G414" i="6"/>
  <c r="A415" i="6"/>
  <c r="B415" i="6"/>
  <c r="C415" i="6"/>
  <c r="D415" i="6"/>
  <c r="E415" i="6"/>
  <c r="F415" i="6"/>
  <c r="G415" i="6"/>
  <c r="A416" i="6"/>
  <c r="B416" i="6"/>
  <c r="C416" i="6"/>
  <c r="D416" i="6"/>
  <c r="E416" i="6"/>
  <c r="F416" i="6"/>
  <c r="G416" i="6"/>
  <c r="A417" i="6"/>
  <c r="B417" i="6"/>
  <c r="C417" i="6"/>
  <c r="D417" i="6"/>
  <c r="E417" i="6"/>
  <c r="F417" i="6"/>
  <c r="G417" i="6"/>
  <c r="A418" i="6"/>
  <c r="B418" i="6"/>
  <c r="C418" i="6"/>
  <c r="D418" i="6"/>
  <c r="E418" i="6"/>
  <c r="F418" i="6"/>
  <c r="G418" i="6"/>
  <c r="A419" i="6"/>
  <c r="B419" i="6"/>
  <c r="C419" i="6"/>
  <c r="D419" i="6"/>
  <c r="E419" i="6"/>
  <c r="F419" i="6"/>
  <c r="G419" i="6"/>
  <c r="A420" i="6"/>
  <c r="B420" i="6"/>
  <c r="C420" i="6"/>
  <c r="D420" i="6"/>
  <c r="E420" i="6"/>
  <c r="F420" i="6"/>
  <c r="G420" i="6"/>
  <c r="A421" i="6"/>
  <c r="B421" i="6"/>
  <c r="C421" i="6"/>
  <c r="D421" i="6"/>
  <c r="E421" i="6"/>
  <c r="F421" i="6"/>
  <c r="G421" i="6"/>
  <c r="A422" i="6"/>
  <c r="B422" i="6"/>
  <c r="C422" i="6"/>
  <c r="D422" i="6"/>
  <c r="E422" i="6"/>
  <c r="F422" i="6"/>
  <c r="G422" i="6"/>
  <c r="A423" i="6"/>
  <c r="B423" i="6"/>
  <c r="C423" i="6"/>
  <c r="D423" i="6"/>
  <c r="E423" i="6"/>
  <c r="F423" i="6"/>
  <c r="G423" i="6"/>
  <c r="A424" i="6"/>
  <c r="B424" i="6"/>
  <c r="C424" i="6"/>
  <c r="D424" i="6"/>
  <c r="E424" i="6"/>
  <c r="F424" i="6"/>
  <c r="G424" i="6"/>
  <c r="A425" i="6"/>
  <c r="B425" i="6"/>
  <c r="C425" i="6"/>
  <c r="D425" i="6"/>
  <c r="E425" i="6"/>
  <c r="F425" i="6"/>
  <c r="G425" i="6"/>
  <c r="A426" i="6"/>
  <c r="B426" i="6"/>
  <c r="C426" i="6"/>
  <c r="D426" i="6"/>
  <c r="E426" i="6"/>
  <c r="F426" i="6"/>
  <c r="G426" i="6"/>
  <c r="A427" i="6"/>
  <c r="B427" i="6"/>
  <c r="C427" i="6"/>
  <c r="D427" i="6"/>
  <c r="E427" i="6"/>
  <c r="F427" i="6"/>
  <c r="G427" i="6"/>
  <c r="A428" i="6"/>
  <c r="B428" i="6"/>
  <c r="C428" i="6"/>
  <c r="D428" i="6"/>
  <c r="E428" i="6"/>
  <c r="F428" i="6"/>
  <c r="G428" i="6"/>
  <c r="A429" i="6"/>
  <c r="B429" i="6"/>
  <c r="C429" i="6"/>
  <c r="D429" i="6"/>
  <c r="E429" i="6"/>
  <c r="F429" i="6"/>
  <c r="G429" i="6"/>
  <c r="A430" i="6"/>
  <c r="B430" i="6"/>
  <c r="C430" i="6"/>
  <c r="D430" i="6"/>
  <c r="E430" i="6"/>
  <c r="F430" i="6"/>
  <c r="G430" i="6"/>
  <c r="A431" i="6"/>
  <c r="B431" i="6"/>
  <c r="C431" i="6"/>
  <c r="D431" i="6"/>
  <c r="E431" i="6"/>
  <c r="F431" i="6"/>
  <c r="G431" i="6"/>
  <c r="A432" i="6"/>
  <c r="B432" i="6"/>
  <c r="C432" i="6"/>
  <c r="D432" i="6"/>
  <c r="E432" i="6"/>
  <c r="F432" i="6"/>
  <c r="G432" i="6"/>
  <c r="A433" i="6"/>
  <c r="B433" i="6"/>
  <c r="C433" i="6"/>
  <c r="D433" i="6"/>
  <c r="E433" i="6"/>
  <c r="F433" i="6"/>
  <c r="G433" i="6"/>
  <c r="A434" i="6"/>
  <c r="B434" i="6"/>
  <c r="C434" i="6"/>
  <c r="D434" i="6"/>
  <c r="E434" i="6"/>
  <c r="F434" i="6"/>
  <c r="G434" i="6"/>
  <c r="A435" i="6"/>
  <c r="B435" i="6"/>
  <c r="C435" i="6"/>
  <c r="D435" i="6"/>
  <c r="E435" i="6"/>
  <c r="F435" i="6"/>
  <c r="G435" i="6"/>
  <c r="A436" i="6"/>
  <c r="B436" i="6"/>
  <c r="C436" i="6"/>
  <c r="D436" i="6"/>
  <c r="E436" i="6"/>
  <c r="F436" i="6"/>
  <c r="G436" i="6"/>
  <c r="A437" i="6"/>
  <c r="B437" i="6"/>
  <c r="C437" i="6"/>
  <c r="D437" i="6"/>
  <c r="E437" i="6"/>
  <c r="F437" i="6"/>
  <c r="G437" i="6"/>
  <c r="A438" i="6"/>
  <c r="B438" i="6"/>
  <c r="C438" i="6"/>
  <c r="D438" i="6"/>
  <c r="E438" i="6"/>
  <c r="F438" i="6"/>
  <c r="G438" i="6"/>
  <c r="A439" i="6"/>
  <c r="B439" i="6"/>
  <c r="C439" i="6"/>
  <c r="D439" i="6"/>
  <c r="E439" i="6"/>
  <c r="F439" i="6"/>
  <c r="G439" i="6"/>
  <c r="A440" i="6"/>
  <c r="B440" i="6"/>
  <c r="C440" i="6"/>
  <c r="D440" i="6"/>
  <c r="E440" i="6"/>
  <c r="F440" i="6"/>
  <c r="G440" i="6"/>
  <c r="A441" i="6"/>
  <c r="B441" i="6"/>
  <c r="C441" i="6"/>
  <c r="D441" i="6"/>
  <c r="E441" i="6"/>
  <c r="F441" i="6"/>
  <c r="G441" i="6"/>
  <c r="A442" i="6"/>
  <c r="B442" i="6"/>
  <c r="C442" i="6"/>
  <c r="D442" i="6"/>
  <c r="E442" i="6"/>
  <c r="F442" i="6"/>
  <c r="G442" i="6"/>
  <c r="A443" i="6"/>
  <c r="B443" i="6"/>
  <c r="C443" i="6"/>
  <c r="D443" i="6"/>
  <c r="E443" i="6"/>
  <c r="F443" i="6"/>
  <c r="G443" i="6"/>
  <c r="A444" i="6"/>
  <c r="B444" i="6"/>
  <c r="C444" i="6"/>
  <c r="D444" i="6"/>
  <c r="E444" i="6"/>
  <c r="F444" i="6"/>
  <c r="G444" i="6"/>
  <c r="A445" i="6"/>
  <c r="B445" i="6"/>
  <c r="C445" i="6"/>
  <c r="D445" i="6"/>
  <c r="E445" i="6"/>
  <c r="F445" i="6"/>
  <c r="G445" i="6"/>
  <c r="A446" i="6"/>
  <c r="B446" i="6"/>
  <c r="C446" i="6"/>
  <c r="D446" i="6"/>
  <c r="E446" i="6"/>
  <c r="F446" i="6"/>
  <c r="G446" i="6"/>
  <c r="A447" i="6"/>
  <c r="B447" i="6"/>
  <c r="C447" i="6"/>
  <c r="D447" i="6"/>
  <c r="E447" i="6"/>
  <c r="F447" i="6"/>
  <c r="G447" i="6"/>
  <c r="A448" i="6"/>
  <c r="B448" i="6"/>
  <c r="C448" i="6"/>
  <c r="D448" i="6"/>
  <c r="E448" i="6"/>
  <c r="F448" i="6"/>
  <c r="G448" i="6"/>
  <c r="A449" i="6"/>
  <c r="B449" i="6"/>
  <c r="C449" i="6"/>
  <c r="D449" i="6"/>
  <c r="E449" i="6"/>
  <c r="F449" i="6"/>
  <c r="G449" i="6"/>
  <c r="A450" i="6"/>
  <c r="B450" i="6"/>
  <c r="C450" i="6"/>
  <c r="D450" i="6"/>
  <c r="E450" i="6"/>
  <c r="F450" i="6"/>
  <c r="G450" i="6"/>
  <c r="A451" i="6"/>
  <c r="B451" i="6"/>
  <c r="C451" i="6"/>
  <c r="D451" i="6"/>
  <c r="E451" i="6"/>
  <c r="F451" i="6"/>
  <c r="G451" i="6"/>
  <c r="A452" i="6"/>
  <c r="B452" i="6"/>
  <c r="C452" i="6"/>
  <c r="D452" i="6"/>
  <c r="E452" i="6"/>
  <c r="F452" i="6"/>
  <c r="G452" i="6"/>
  <c r="A453" i="6"/>
  <c r="B453" i="6"/>
  <c r="C453" i="6"/>
  <c r="D453" i="6"/>
  <c r="E453" i="6"/>
  <c r="F453" i="6"/>
  <c r="G453" i="6"/>
  <c r="A454" i="6"/>
  <c r="B454" i="6"/>
  <c r="C454" i="6"/>
  <c r="D454" i="6"/>
  <c r="E454" i="6"/>
  <c r="F454" i="6"/>
  <c r="G454" i="6"/>
  <c r="A455" i="6"/>
  <c r="B455" i="6"/>
  <c r="C455" i="6"/>
  <c r="D455" i="6"/>
  <c r="E455" i="6"/>
  <c r="F455" i="6"/>
  <c r="G455" i="6"/>
  <c r="A456" i="6"/>
  <c r="B456" i="6"/>
  <c r="C456" i="6"/>
  <c r="D456" i="6"/>
  <c r="E456" i="6"/>
  <c r="F456" i="6"/>
  <c r="G456" i="6"/>
  <c r="A457" i="6"/>
  <c r="B457" i="6"/>
  <c r="C457" i="6"/>
  <c r="D457" i="6"/>
  <c r="E457" i="6"/>
  <c r="F457" i="6"/>
  <c r="G457" i="6"/>
  <c r="A458" i="6"/>
  <c r="B458" i="6"/>
  <c r="C458" i="6"/>
  <c r="D458" i="6"/>
  <c r="E458" i="6"/>
  <c r="F458" i="6"/>
  <c r="G458" i="6"/>
  <c r="A459" i="6"/>
  <c r="B459" i="6"/>
  <c r="C459" i="6"/>
  <c r="D459" i="6"/>
  <c r="E459" i="6"/>
  <c r="F459" i="6"/>
  <c r="G459" i="6"/>
  <c r="A460" i="6"/>
  <c r="B460" i="6"/>
  <c r="C460" i="6"/>
  <c r="D460" i="6"/>
  <c r="E460" i="6"/>
  <c r="F460" i="6"/>
  <c r="G460" i="6"/>
  <c r="A461" i="6"/>
  <c r="B461" i="6"/>
  <c r="C461" i="6"/>
  <c r="D461" i="6"/>
  <c r="E461" i="6"/>
  <c r="F461" i="6"/>
  <c r="G461" i="6"/>
  <c r="A462" i="6"/>
  <c r="B462" i="6"/>
  <c r="C462" i="6"/>
  <c r="D462" i="6"/>
  <c r="E462" i="6"/>
  <c r="F462" i="6"/>
  <c r="G462" i="6"/>
  <c r="A463" i="6"/>
  <c r="B463" i="6"/>
  <c r="C463" i="6"/>
  <c r="D463" i="6"/>
  <c r="E463" i="6"/>
  <c r="F463" i="6"/>
  <c r="G463" i="6"/>
  <c r="A464" i="6"/>
  <c r="B464" i="6"/>
  <c r="C464" i="6"/>
  <c r="D464" i="6"/>
  <c r="E464" i="6"/>
  <c r="F464" i="6"/>
  <c r="G464" i="6"/>
  <c r="A465" i="6"/>
  <c r="B465" i="6"/>
  <c r="C465" i="6"/>
  <c r="D465" i="6"/>
  <c r="E465" i="6"/>
  <c r="F465" i="6"/>
  <c r="G465" i="6"/>
  <c r="A466" i="6"/>
  <c r="B466" i="6"/>
  <c r="C466" i="6"/>
  <c r="D466" i="6"/>
  <c r="E466" i="6"/>
  <c r="F466" i="6"/>
  <c r="G466" i="6"/>
  <c r="A467" i="6"/>
  <c r="B467" i="6"/>
  <c r="C467" i="6"/>
  <c r="D467" i="6"/>
  <c r="E467" i="6"/>
  <c r="F467" i="6"/>
  <c r="G467" i="6"/>
  <c r="A468" i="6"/>
  <c r="B468" i="6"/>
  <c r="C468" i="6"/>
  <c r="D468" i="6"/>
  <c r="E468" i="6"/>
  <c r="F468" i="6"/>
  <c r="G468" i="6"/>
  <c r="A469" i="6"/>
  <c r="B469" i="6"/>
  <c r="C469" i="6"/>
  <c r="D469" i="6"/>
  <c r="E469" i="6"/>
  <c r="F469" i="6"/>
  <c r="G469" i="6"/>
  <c r="A470" i="6"/>
  <c r="B470" i="6"/>
  <c r="C470" i="6"/>
  <c r="D470" i="6"/>
  <c r="E470" i="6"/>
  <c r="F470" i="6"/>
  <c r="G470" i="6"/>
  <c r="A471" i="6"/>
  <c r="B471" i="6"/>
  <c r="C471" i="6"/>
  <c r="D471" i="6"/>
  <c r="E471" i="6"/>
  <c r="F471" i="6"/>
  <c r="G471" i="6"/>
  <c r="A472" i="6"/>
  <c r="B472" i="6"/>
  <c r="C472" i="6"/>
  <c r="D472" i="6"/>
  <c r="E472" i="6"/>
  <c r="F472" i="6"/>
  <c r="G472" i="6"/>
  <c r="A473" i="6"/>
  <c r="B473" i="6"/>
  <c r="C473" i="6"/>
  <c r="D473" i="6"/>
  <c r="E473" i="6"/>
  <c r="F473" i="6"/>
  <c r="G473" i="6"/>
  <c r="A474" i="6"/>
  <c r="B474" i="6"/>
  <c r="C474" i="6"/>
  <c r="D474" i="6"/>
  <c r="E474" i="6"/>
  <c r="F474" i="6"/>
  <c r="G474" i="6"/>
  <c r="A475" i="6"/>
  <c r="B475" i="6"/>
  <c r="C475" i="6"/>
  <c r="D475" i="6"/>
  <c r="E475" i="6"/>
  <c r="F475" i="6"/>
  <c r="G475" i="6"/>
  <c r="A476" i="6"/>
  <c r="B476" i="6"/>
  <c r="C476" i="6"/>
  <c r="D476" i="6"/>
  <c r="E476" i="6"/>
  <c r="F476" i="6"/>
  <c r="G476" i="6"/>
  <c r="A477" i="6"/>
  <c r="B477" i="6"/>
  <c r="C477" i="6"/>
  <c r="D477" i="6"/>
  <c r="E477" i="6"/>
  <c r="F477" i="6"/>
  <c r="G477" i="6"/>
  <c r="A478" i="6"/>
  <c r="B478" i="6"/>
  <c r="C478" i="6"/>
  <c r="D478" i="6"/>
  <c r="E478" i="6"/>
  <c r="F478" i="6"/>
  <c r="G478" i="6"/>
  <c r="A479" i="6"/>
  <c r="B479" i="6"/>
  <c r="C479" i="6"/>
  <c r="D479" i="6"/>
  <c r="E479" i="6"/>
  <c r="F479" i="6"/>
  <c r="G479" i="6"/>
  <c r="A480" i="6"/>
  <c r="B480" i="6"/>
  <c r="C480" i="6"/>
  <c r="D480" i="6"/>
  <c r="E480" i="6"/>
  <c r="F480" i="6"/>
  <c r="G480" i="6"/>
  <c r="A481" i="6"/>
  <c r="B481" i="6"/>
  <c r="C481" i="6"/>
  <c r="D481" i="6"/>
  <c r="E481" i="6"/>
  <c r="F481" i="6"/>
  <c r="G481" i="6"/>
  <c r="A482" i="6"/>
  <c r="B482" i="6"/>
  <c r="C482" i="6"/>
  <c r="D482" i="6"/>
  <c r="E482" i="6"/>
  <c r="F482" i="6"/>
  <c r="G482" i="6"/>
  <c r="A483" i="6"/>
  <c r="B483" i="6"/>
  <c r="C483" i="6"/>
  <c r="D483" i="6"/>
  <c r="E483" i="6"/>
  <c r="F483" i="6"/>
  <c r="G483" i="6"/>
  <c r="A484" i="6"/>
  <c r="B484" i="6"/>
  <c r="C484" i="6"/>
  <c r="D484" i="6"/>
  <c r="E484" i="6"/>
  <c r="F484" i="6"/>
  <c r="G484" i="6"/>
  <c r="A485" i="6"/>
  <c r="B485" i="6"/>
  <c r="C485" i="6"/>
  <c r="D485" i="6"/>
  <c r="E485" i="6"/>
  <c r="F485" i="6"/>
  <c r="G485" i="6"/>
  <c r="A486" i="6"/>
  <c r="B486" i="6"/>
  <c r="C486" i="6"/>
  <c r="D486" i="6"/>
  <c r="E486" i="6"/>
  <c r="F486" i="6"/>
  <c r="G486" i="6"/>
  <c r="A487" i="6"/>
  <c r="B487" i="6"/>
  <c r="C487" i="6"/>
  <c r="D487" i="6"/>
  <c r="E487" i="6"/>
  <c r="F487" i="6"/>
  <c r="G487" i="6"/>
  <c r="A488" i="6"/>
  <c r="B488" i="6"/>
  <c r="C488" i="6"/>
  <c r="D488" i="6"/>
  <c r="E488" i="6"/>
  <c r="F488" i="6"/>
  <c r="G488" i="6"/>
  <c r="A489" i="6"/>
  <c r="B489" i="6"/>
  <c r="C489" i="6"/>
  <c r="D489" i="6"/>
  <c r="E489" i="6"/>
  <c r="F489" i="6"/>
  <c r="G489" i="6"/>
  <c r="A490" i="6"/>
  <c r="B490" i="6"/>
  <c r="C490" i="6"/>
  <c r="D490" i="6"/>
  <c r="E490" i="6"/>
  <c r="F490" i="6"/>
  <c r="G490" i="6"/>
  <c r="A491" i="6"/>
  <c r="B491" i="6"/>
  <c r="C491" i="6"/>
  <c r="D491" i="6"/>
  <c r="E491" i="6"/>
  <c r="F491" i="6"/>
  <c r="G491" i="6"/>
  <c r="A492" i="6"/>
  <c r="B492" i="6"/>
  <c r="C492" i="6"/>
  <c r="D492" i="6"/>
  <c r="E492" i="6"/>
  <c r="F492" i="6"/>
  <c r="G492" i="6"/>
  <c r="A493" i="6"/>
  <c r="B493" i="6"/>
  <c r="C493" i="6"/>
  <c r="D493" i="6"/>
  <c r="E493" i="6"/>
  <c r="F493" i="6"/>
  <c r="G493" i="6"/>
  <c r="A494" i="6"/>
  <c r="B494" i="6"/>
  <c r="C494" i="6"/>
  <c r="D494" i="6"/>
  <c r="E494" i="6"/>
  <c r="F494" i="6"/>
  <c r="G494" i="6"/>
  <c r="A495" i="6"/>
  <c r="B495" i="6"/>
  <c r="C495" i="6"/>
  <c r="D495" i="6"/>
  <c r="E495" i="6"/>
  <c r="F495" i="6"/>
  <c r="G495" i="6"/>
  <c r="A496" i="6"/>
  <c r="B496" i="6"/>
  <c r="C496" i="6"/>
  <c r="D496" i="6"/>
  <c r="E496" i="6"/>
  <c r="F496" i="6"/>
  <c r="G496" i="6"/>
  <c r="A497" i="6"/>
  <c r="B497" i="6"/>
  <c r="C497" i="6"/>
  <c r="D497" i="6"/>
  <c r="E497" i="6"/>
  <c r="F497" i="6"/>
  <c r="G497" i="6"/>
  <c r="A498" i="6"/>
  <c r="B498" i="6"/>
  <c r="C498" i="6"/>
  <c r="D498" i="6"/>
  <c r="E498" i="6"/>
  <c r="F498" i="6"/>
  <c r="G498" i="6"/>
  <c r="A499" i="6"/>
  <c r="B499" i="6"/>
  <c r="C499" i="6"/>
  <c r="D499" i="6"/>
  <c r="E499" i="6"/>
  <c r="F499" i="6"/>
  <c r="G499" i="6"/>
  <c r="A500" i="6"/>
  <c r="B500" i="6"/>
  <c r="C500" i="6"/>
  <c r="D500" i="6"/>
  <c r="E500" i="6"/>
  <c r="F500" i="6"/>
  <c r="G500" i="6"/>
  <c r="A501" i="6"/>
  <c r="B501" i="6"/>
  <c r="C501" i="6"/>
  <c r="D501" i="6"/>
  <c r="E501" i="6"/>
  <c r="F501" i="6"/>
  <c r="G501" i="6"/>
  <c r="A502" i="6"/>
  <c r="B502" i="6"/>
  <c r="C502" i="6"/>
  <c r="D502" i="6"/>
  <c r="E502" i="6"/>
  <c r="F502" i="6"/>
  <c r="G502" i="6"/>
  <c r="A503" i="6"/>
  <c r="B503" i="6"/>
  <c r="C503" i="6"/>
  <c r="D503" i="6"/>
  <c r="E503" i="6"/>
  <c r="F503" i="6"/>
  <c r="G503" i="6"/>
  <c r="A504" i="6"/>
  <c r="B504" i="6"/>
  <c r="C504" i="6"/>
  <c r="D504" i="6"/>
  <c r="E504" i="6"/>
  <c r="F504" i="6"/>
  <c r="G504" i="6"/>
  <c r="A505" i="6"/>
  <c r="B505" i="6"/>
  <c r="C505" i="6"/>
  <c r="D505" i="6"/>
  <c r="E505" i="6"/>
  <c r="F505" i="6"/>
  <c r="G505" i="6"/>
  <c r="A506" i="6"/>
  <c r="B506" i="6"/>
  <c r="C506" i="6"/>
  <c r="D506" i="6"/>
  <c r="E506" i="6"/>
  <c r="F506" i="6"/>
  <c r="G506" i="6"/>
  <c r="A507" i="6"/>
  <c r="B507" i="6"/>
  <c r="C507" i="6"/>
  <c r="D507" i="6"/>
  <c r="E507" i="6"/>
  <c r="F507" i="6"/>
  <c r="G507" i="6"/>
  <c r="A508" i="6"/>
  <c r="B508" i="6"/>
  <c r="C508" i="6"/>
  <c r="D508" i="6"/>
  <c r="E508" i="6"/>
  <c r="F508" i="6"/>
  <c r="G508" i="6"/>
  <c r="A509" i="6"/>
  <c r="B509" i="6"/>
  <c r="C509" i="6"/>
  <c r="D509" i="6"/>
  <c r="E509" i="6"/>
  <c r="F509" i="6"/>
  <c r="G509" i="6"/>
  <c r="A510" i="6"/>
  <c r="B510" i="6"/>
  <c r="C510" i="6"/>
  <c r="D510" i="6"/>
  <c r="E510" i="6"/>
  <c r="F510" i="6"/>
  <c r="G510" i="6"/>
  <c r="A511" i="6"/>
  <c r="B511" i="6"/>
  <c r="C511" i="6"/>
  <c r="D511" i="6"/>
  <c r="E511" i="6"/>
  <c r="F511" i="6"/>
  <c r="G511" i="6"/>
  <c r="A512" i="6"/>
  <c r="B512" i="6"/>
  <c r="C512" i="6"/>
  <c r="D512" i="6"/>
  <c r="E512" i="6"/>
  <c r="F512" i="6"/>
  <c r="G512" i="6"/>
  <c r="A513" i="6"/>
  <c r="B513" i="6"/>
  <c r="C513" i="6"/>
  <c r="D513" i="6"/>
  <c r="E513" i="6"/>
  <c r="F513" i="6"/>
  <c r="G513" i="6"/>
  <c r="A514" i="6"/>
  <c r="B514" i="6"/>
  <c r="C514" i="6"/>
  <c r="D514" i="6"/>
  <c r="E514" i="6"/>
  <c r="F514" i="6"/>
  <c r="G514" i="6"/>
  <c r="A515" i="6"/>
  <c r="B515" i="6"/>
  <c r="C515" i="6"/>
  <c r="D515" i="6"/>
  <c r="E515" i="6"/>
  <c r="F515" i="6"/>
  <c r="G515" i="6"/>
  <c r="A516" i="6"/>
  <c r="B516" i="6"/>
  <c r="C516" i="6"/>
  <c r="D516" i="6"/>
  <c r="E516" i="6"/>
  <c r="F516" i="6"/>
  <c r="G516" i="6"/>
  <c r="A517" i="6"/>
  <c r="B517" i="6"/>
  <c r="C517" i="6"/>
  <c r="D517" i="6"/>
  <c r="E517" i="6"/>
  <c r="F517" i="6"/>
  <c r="G517" i="6"/>
  <c r="A518" i="6"/>
  <c r="B518" i="6"/>
  <c r="C518" i="6"/>
  <c r="D518" i="6"/>
  <c r="E518" i="6"/>
  <c r="F518" i="6"/>
  <c r="G518" i="6"/>
  <c r="A519" i="6"/>
  <c r="B519" i="6"/>
  <c r="C519" i="6"/>
  <c r="D519" i="6"/>
  <c r="E519" i="6"/>
  <c r="F519" i="6"/>
  <c r="G519" i="6"/>
  <c r="A520" i="6"/>
  <c r="B520" i="6"/>
  <c r="C520" i="6"/>
  <c r="D520" i="6"/>
  <c r="E520" i="6"/>
  <c r="F520" i="6"/>
  <c r="G520" i="6"/>
  <c r="A521" i="6"/>
  <c r="B521" i="6"/>
  <c r="C521" i="6"/>
  <c r="D521" i="6"/>
  <c r="E521" i="6"/>
  <c r="F521" i="6"/>
  <c r="G521" i="6"/>
  <c r="A522" i="6"/>
  <c r="B522" i="6"/>
  <c r="C522" i="6"/>
  <c r="D522" i="6"/>
  <c r="E522" i="6"/>
  <c r="F522" i="6"/>
  <c r="G522" i="6"/>
  <c r="A523" i="6"/>
  <c r="B523" i="6"/>
  <c r="C523" i="6"/>
  <c r="D523" i="6"/>
  <c r="E523" i="6"/>
  <c r="F523" i="6"/>
  <c r="G523" i="6"/>
  <c r="A524" i="6"/>
  <c r="B524" i="6"/>
  <c r="C524" i="6"/>
  <c r="D524" i="6"/>
  <c r="E524" i="6"/>
  <c r="F524" i="6"/>
  <c r="G524" i="6"/>
  <c r="A525" i="6"/>
  <c r="B525" i="6"/>
  <c r="C525" i="6"/>
  <c r="D525" i="6"/>
  <c r="E525" i="6"/>
  <c r="F525" i="6"/>
  <c r="G525" i="6"/>
  <c r="A526" i="6"/>
  <c r="B526" i="6"/>
  <c r="C526" i="6"/>
  <c r="D526" i="6"/>
  <c r="E526" i="6"/>
  <c r="F526" i="6"/>
  <c r="G526" i="6"/>
  <c r="A527" i="6"/>
  <c r="B527" i="6"/>
  <c r="C527" i="6"/>
  <c r="D527" i="6"/>
  <c r="E527" i="6"/>
  <c r="F527" i="6"/>
  <c r="G527" i="6"/>
  <c r="A528" i="6"/>
  <c r="B528" i="6"/>
  <c r="C528" i="6"/>
  <c r="D528" i="6"/>
  <c r="E528" i="6"/>
  <c r="F528" i="6"/>
  <c r="G528" i="6"/>
  <c r="A529" i="6"/>
  <c r="B529" i="6"/>
  <c r="C529" i="6"/>
  <c r="D529" i="6"/>
  <c r="E529" i="6"/>
  <c r="F529" i="6"/>
  <c r="G529" i="6"/>
  <c r="A530" i="6"/>
  <c r="B530" i="6"/>
  <c r="C530" i="6"/>
  <c r="D530" i="6"/>
  <c r="E530" i="6"/>
  <c r="F530" i="6"/>
  <c r="G530" i="6"/>
  <c r="A531" i="6"/>
  <c r="B531" i="6"/>
  <c r="C531" i="6"/>
  <c r="D531" i="6"/>
  <c r="E531" i="6"/>
  <c r="F531" i="6"/>
  <c r="G531" i="6"/>
  <c r="A532" i="6"/>
  <c r="B532" i="6"/>
  <c r="C532" i="6"/>
  <c r="D532" i="6"/>
  <c r="E532" i="6"/>
  <c r="F532" i="6"/>
  <c r="G532" i="6"/>
  <c r="A533" i="6"/>
  <c r="B533" i="6"/>
  <c r="C533" i="6"/>
  <c r="D533" i="6"/>
  <c r="E533" i="6"/>
  <c r="F533" i="6"/>
  <c r="G533" i="6"/>
  <c r="A534" i="6"/>
  <c r="B534" i="6"/>
  <c r="C534" i="6"/>
  <c r="D534" i="6"/>
  <c r="E534" i="6"/>
  <c r="F534" i="6"/>
  <c r="G534" i="6"/>
  <c r="A535" i="6"/>
  <c r="B535" i="6"/>
  <c r="C535" i="6"/>
  <c r="D535" i="6"/>
  <c r="E535" i="6"/>
  <c r="F535" i="6"/>
  <c r="G535" i="6"/>
  <c r="A536" i="6"/>
  <c r="B536" i="6"/>
  <c r="C536" i="6"/>
  <c r="D536" i="6"/>
  <c r="E536" i="6"/>
  <c r="F536" i="6"/>
  <c r="G536" i="6"/>
  <c r="A537" i="6"/>
  <c r="B537" i="6"/>
  <c r="C537" i="6"/>
  <c r="D537" i="6"/>
  <c r="E537" i="6"/>
  <c r="F537" i="6"/>
  <c r="G537" i="6"/>
  <c r="A538" i="6"/>
  <c r="B538" i="6"/>
  <c r="C538" i="6"/>
  <c r="D538" i="6"/>
  <c r="E538" i="6"/>
  <c r="F538" i="6"/>
  <c r="G538" i="6"/>
  <c r="A539" i="6"/>
  <c r="B539" i="6"/>
  <c r="C539" i="6"/>
  <c r="D539" i="6"/>
  <c r="E539" i="6"/>
  <c r="F539" i="6"/>
  <c r="G539" i="6"/>
  <c r="A540" i="6"/>
  <c r="B540" i="6"/>
  <c r="C540" i="6"/>
  <c r="D540" i="6"/>
  <c r="E540" i="6"/>
  <c r="F540" i="6"/>
  <c r="G540" i="6"/>
  <c r="A541" i="6"/>
  <c r="B541" i="6"/>
  <c r="C541" i="6"/>
  <c r="D541" i="6"/>
  <c r="E541" i="6"/>
  <c r="F541" i="6"/>
  <c r="G541" i="6"/>
  <c r="A542" i="6"/>
  <c r="B542" i="6"/>
  <c r="C542" i="6"/>
  <c r="D542" i="6"/>
  <c r="E542" i="6"/>
  <c r="F542" i="6"/>
  <c r="G542" i="6"/>
  <c r="A543" i="6"/>
  <c r="B543" i="6"/>
  <c r="C543" i="6"/>
  <c r="D543" i="6"/>
  <c r="E543" i="6"/>
  <c r="F543" i="6"/>
  <c r="G543" i="6"/>
  <c r="A544" i="6"/>
  <c r="B544" i="6"/>
  <c r="C544" i="6"/>
  <c r="D544" i="6"/>
  <c r="E544" i="6"/>
  <c r="F544" i="6"/>
  <c r="G544" i="6"/>
  <c r="A545" i="6"/>
  <c r="B545" i="6"/>
  <c r="C545" i="6"/>
  <c r="D545" i="6"/>
  <c r="E545" i="6"/>
  <c r="F545" i="6"/>
  <c r="G545" i="6"/>
  <c r="A546" i="6"/>
  <c r="B546" i="6"/>
  <c r="C546" i="6"/>
  <c r="D546" i="6"/>
  <c r="E546" i="6"/>
  <c r="F546" i="6"/>
  <c r="G546" i="6"/>
  <c r="A547" i="6"/>
  <c r="B547" i="6"/>
  <c r="C547" i="6"/>
  <c r="D547" i="6"/>
  <c r="E547" i="6"/>
  <c r="F547" i="6"/>
  <c r="G547" i="6"/>
  <c r="A548" i="6"/>
  <c r="B548" i="6"/>
  <c r="C548" i="6"/>
  <c r="D548" i="6"/>
  <c r="E548" i="6"/>
  <c r="F548" i="6"/>
  <c r="G548" i="6"/>
  <c r="A549" i="6"/>
  <c r="B549" i="6"/>
  <c r="C549" i="6"/>
  <c r="D549" i="6"/>
  <c r="E549" i="6"/>
  <c r="F549" i="6"/>
  <c r="G549" i="6"/>
  <c r="A550" i="6"/>
  <c r="B550" i="6"/>
  <c r="C550" i="6"/>
  <c r="D550" i="6"/>
  <c r="E550" i="6"/>
  <c r="F550" i="6"/>
  <c r="G550" i="6"/>
  <c r="A551" i="6"/>
  <c r="B551" i="6"/>
  <c r="C551" i="6"/>
  <c r="D551" i="6"/>
  <c r="E551" i="6"/>
  <c r="F551" i="6"/>
  <c r="G551" i="6"/>
  <c r="A552" i="6"/>
  <c r="B552" i="6"/>
  <c r="C552" i="6"/>
  <c r="D552" i="6"/>
  <c r="E552" i="6"/>
  <c r="F552" i="6"/>
  <c r="G552" i="6"/>
  <c r="A553" i="6"/>
  <c r="B553" i="6"/>
  <c r="C553" i="6"/>
  <c r="D553" i="6"/>
  <c r="E553" i="6"/>
  <c r="F553" i="6"/>
  <c r="G553" i="6"/>
  <c r="A554" i="6"/>
  <c r="B554" i="6"/>
  <c r="C554" i="6"/>
  <c r="D554" i="6"/>
  <c r="E554" i="6"/>
  <c r="F554" i="6"/>
  <c r="G554" i="6"/>
  <c r="A555" i="6"/>
  <c r="B555" i="6"/>
  <c r="C555" i="6"/>
  <c r="D555" i="6"/>
  <c r="E555" i="6"/>
  <c r="F555" i="6"/>
  <c r="G555" i="6"/>
  <c r="A556" i="6"/>
  <c r="B556" i="6"/>
  <c r="C556" i="6"/>
  <c r="D556" i="6"/>
  <c r="E556" i="6"/>
  <c r="F556" i="6"/>
  <c r="G556" i="6"/>
  <c r="A557" i="6"/>
  <c r="B557" i="6"/>
  <c r="C557" i="6"/>
  <c r="D557" i="6"/>
  <c r="E557" i="6"/>
  <c r="F557" i="6"/>
  <c r="G557" i="6"/>
  <c r="A558" i="6"/>
  <c r="B558" i="6"/>
  <c r="C558" i="6"/>
  <c r="D558" i="6"/>
  <c r="E558" i="6"/>
  <c r="F558" i="6"/>
  <c r="G558" i="6"/>
  <c r="A559" i="6"/>
  <c r="B559" i="6"/>
  <c r="C559" i="6"/>
  <c r="D559" i="6"/>
  <c r="E559" i="6"/>
  <c r="F559" i="6"/>
  <c r="G559" i="6"/>
  <c r="A560" i="6"/>
  <c r="B560" i="6"/>
  <c r="C560" i="6"/>
  <c r="D560" i="6"/>
  <c r="E560" i="6"/>
  <c r="F560" i="6"/>
  <c r="G560" i="6"/>
  <c r="A561" i="6"/>
  <c r="B561" i="6"/>
  <c r="C561" i="6"/>
  <c r="D561" i="6"/>
  <c r="E561" i="6"/>
  <c r="F561" i="6"/>
  <c r="G561" i="6"/>
  <c r="A562" i="6"/>
  <c r="B562" i="6"/>
  <c r="C562" i="6"/>
  <c r="D562" i="6"/>
  <c r="E562" i="6"/>
  <c r="F562" i="6"/>
  <c r="G562" i="6"/>
  <c r="A563" i="6"/>
  <c r="B563" i="6"/>
  <c r="C563" i="6"/>
  <c r="D563" i="6"/>
  <c r="E563" i="6"/>
  <c r="F563" i="6"/>
  <c r="G563" i="6"/>
  <c r="A564" i="6"/>
  <c r="B564" i="6"/>
  <c r="C564" i="6"/>
  <c r="D564" i="6"/>
  <c r="E564" i="6"/>
  <c r="F564" i="6"/>
  <c r="G564" i="6"/>
  <c r="A565" i="6"/>
  <c r="B565" i="6"/>
  <c r="C565" i="6"/>
  <c r="D565" i="6"/>
  <c r="E565" i="6"/>
  <c r="F565" i="6"/>
  <c r="G565" i="6"/>
  <c r="A566" i="6"/>
  <c r="B566" i="6"/>
  <c r="C566" i="6"/>
  <c r="D566" i="6"/>
  <c r="E566" i="6"/>
  <c r="F566" i="6"/>
  <c r="G566" i="6"/>
  <c r="A567" i="6"/>
  <c r="B567" i="6"/>
  <c r="C567" i="6"/>
  <c r="D567" i="6"/>
  <c r="E567" i="6"/>
  <c r="F567" i="6"/>
  <c r="G567" i="6"/>
  <c r="A568" i="6"/>
  <c r="B568" i="6"/>
  <c r="C568" i="6"/>
  <c r="D568" i="6"/>
  <c r="E568" i="6"/>
  <c r="F568" i="6"/>
  <c r="G568" i="6"/>
  <c r="A569" i="6"/>
  <c r="B569" i="6"/>
  <c r="C569" i="6"/>
  <c r="D569" i="6"/>
  <c r="E569" i="6"/>
  <c r="F569" i="6"/>
  <c r="G569" i="6"/>
  <c r="A570" i="6"/>
  <c r="B570" i="6"/>
  <c r="C570" i="6"/>
  <c r="D570" i="6"/>
  <c r="E570" i="6"/>
  <c r="F570" i="6"/>
  <c r="G570" i="6"/>
  <c r="A571" i="6"/>
  <c r="B571" i="6"/>
  <c r="C571" i="6"/>
  <c r="D571" i="6"/>
  <c r="E571" i="6"/>
  <c r="F571" i="6"/>
  <c r="G571" i="6"/>
  <c r="A572" i="6"/>
  <c r="B572" i="6"/>
  <c r="C572" i="6"/>
  <c r="D572" i="6"/>
  <c r="E572" i="6"/>
  <c r="F572" i="6"/>
  <c r="G572" i="6"/>
  <c r="A573" i="6"/>
  <c r="B573" i="6"/>
  <c r="C573" i="6"/>
  <c r="D573" i="6"/>
  <c r="E573" i="6"/>
  <c r="F573" i="6"/>
  <c r="G573" i="6"/>
  <c r="A574" i="6"/>
  <c r="B574" i="6"/>
  <c r="C574" i="6"/>
  <c r="D574" i="6"/>
  <c r="E574" i="6"/>
  <c r="F574" i="6"/>
  <c r="G574" i="6"/>
  <c r="A575" i="6"/>
  <c r="B575" i="6"/>
  <c r="C575" i="6"/>
  <c r="D575" i="6"/>
  <c r="E575" i="6"/>
  <c r="F575" i="6"/>
  <c r="G575" i="6"/>
  <c r="A576" i="6"/>
  <c r="B576" i="6"/>
  <c r="C576" i="6"/>
  <c r="D576" i="6"/>
  <c r="E576" i="6"/>
  <c r="F576" i="6"/>
  <c r="G576" i="6"/>
  <c r="A577" i="6"/>
  <c r="B577" i="6"/>
  <c r="C577" i="6"/>
  <c r="D577" i="6"/>
  <c r="E577" i="6"/>
  <c r="F577" i="6"/>
  <c r="G577" i="6"/>
  <c r="A578" i="6"/>
  <c r="B578" i="6"/>
  <c r="C578" i="6"/>
  <c r="D578" i="6"/>
  <c r="E578" i="6"/>
  <c r="F578" i="6"/>
  <c r="G578" i="6"/>
  <c r="A579" i="6"/>
  <c r="B579" i="6"/>
  <c r="C579" i="6"/>
  <c r="D579" i="6"/>
  <c r="E579" i="6"/>
  <c r="F579" i="6"/>
  <c r="G579" i="6"/>
  <c r="A580" i="6"/>
  <c r="B580" i="6"/>
  <c r="C580" i="6"/>
  <c r="D580" i="6"/>
  <c r="E580" i="6"/>
  <c r="F580" i="6"/>
  <c r="G580" i="6"/>
  <c r="A581" i="6"/>
  <c r="B581" i="6"/>
  <c r="C581" i="6"/>
  <c r="D581" i="6"/>
  <c r="E581" i="6"/>
  <c r="F581" i="6"/>
  <c r="G581" i="6"/>
  <c r="A582" i="6"/>
  <c r="B582" i="6"/>
  <c r="C582" i="6"/>
  <c r="D582" i="6"/>
  <c r="E582" i="6"/>
  <c r="F582" i="6"/>
  <c r="G582" i="6"/>
  <c r="A583" i="6"/>
  <c r="B583" i="6"/>
  <c r="C583" i="6"/>
  <c r="D583" i="6"/>
  <c r="E583" i="6"/>
  <c r="F583" i="6"/>
  <c r="G583" i="6"/>
  <c r="A584" i="6"/>
  <c r="B584" i="6"/>
  <c r="C584" i="6"/>
  <c r="D584" i="6"/>
  <c r="E584" i="6"/>
  <c r="F584" i="6"/>
  <c r="G584" i="6"/>
  <c r="A585" i="6"/>
  <c r="B585" i="6"/>
  <c r="C585" i="6"/>
  <c r="D585" i="6"/>
  <c r="E585" i="6"/>
  <c r="F585" i="6"/>
  <c r="G585" i="6"/>
  <c r="A586" i="6"/>
  <c r="B586" i="6"/>
  <c r="C586" i="6"/>
  <c r="D586" i="6"/>
  <c r="E586" i="6"/>
  <c r="F586" i="6"/>
  <c r="G586" i="6"/>
  <c r="A587" i="6"/>
  <c r="B587" i="6"/>
  <c r="C587" i="6"/>
  <c r="D587" i="6"/>
  <c r="E587" i="6"/>
  <c r="F587" i="6"/>
  <c r="G587" i="6"/>
  <c r="A588" i="6"/>
  <c r="B588" i="6"/>
  <c r="C588" i="6"/>
  <c r="D588" i="6"/>
  <c r="E588" i="6"/>
  <c r="F588" i="6"/>
  <c r="G588" i="6"/>
  <c r="A589" i="6"/>
  <c r="B589" i="6"/>
  <c r="C589" i="6"/>
  <c r="D589" i="6"/>
  <c r="E589" i="6"/>
  <c r="F589" i="6"/>
  <c r="G589" i="6"/>
  <c r="A590" i="6"/>
  <c r="B590" i="6"/>
  <c r="C590" i="6"/>
  <c r="D590" i="6"/>
  <c r="E590" i="6"/>
  <c r="F590" i="6"/>
  <c r="G590" i="6"/>
  <c r="A591" i="6"/>
  <c r="B591" i="6"/>
  <c r="C591" i="6"/>
  <c r="D591" i="6"/>
  <c r="E591" i="6"/>
  <c r="F591" i="6"/>
  <c r="G591" i="6"/>
  <c r="A592" i="6"/>
  <c r="B592" i="6"/>
  <c r="C592" i="6"/>
  <c r="D592" i="6"/>
  <c r="E592" i="6"/>
  <c r="F592" i="6"/>
  <c r="G592" i="6"/>
  <c r="A593" i="6"/>
  <c r="B593" i="6"/>
  <c r="C593" i="6"/>
  <c r="D593" i="6"/>
  <c r="E593" i="6"/>
  <c r="F593" i="6"/>
  <c r="G593" i="6"/>
  <c r="A594" i="6"/>
  <c r="B594" i="6"/>
  <c r="C594" i="6"/>
  <c r="D594" i="6"/>
  <c r="E594" i="6"/>
  <c r="F594" i="6"/>
  <c r="G594" i="6"/>
  <c r="A595" i="6"/>
  <c r="B595" i="6"/>
  <c r="C595" i="6"/>
  <c r="D595" i="6"/>
  <c r="E595" i="6"/>
  <c r="F595" i="6"/>
  <c r="G595" i="6"/>
  <c r="A596" i="6"/>
  <c r="B596" i="6"/>
  <c r="C596" i="6"/>
  <c r="D596" i="6"/>
  <c r="E596" i="6"/>
  <c r="F596" i="6"/>
  <c r="G596" i="6"/>
  <c r="A597" i="6"/>
  <c r="B597" i="6"/>
  <c r="C597" i="6"/>
  <c r="D597" i="6"/>
  <c r="E597" i="6"/>
  <c r="F597" i="6"/>
  <c r="G597" i="6"/>
  <c r="A598" i="6"/>
  <c r="B598" i="6"/>
  <c r="C598" i="6"/>
  <c r="D598" i="6"/>
  <c r="E598" i="6"/>
  <c r="F598" i="6"/>
  <c r="G598" i="6"/>
  <c r="A599" i="6"/>
  <c r="B599" i="6"/>
  <c r="C599" i="6"/>
  <c r="D599" i="6"/>
  <c r="E599" i="6"/>
  <c r="F599" i="6"/>
  <c r="G599" i="6"/>
  <c r="A600" i="6"/>
  <c r="B600" i="6"/>
  <c r="C600" i="6"/>
  <c r="D600" i="6"/>
  <c r="E600" i="6"/>
  <c r="F600" i="6"/>
  <c r="G600" i="6"/>
  <c r="A601" i="6"/>
  <c r="B601" i="6"/>
  <c r="C601" i="6"/>
  <c r="D601" i="6"/>
  <c r="E601" i="6"/>
  <c r="F601" i="6"/>
  <c r="G601" i="6"/>
  <c r="A602" i="6"/>
  <c r="B602" i="6"/>
  <c r="C602" i="6"/>
  <c r="D602" i="6"/>
  <c r="E602" i="6"/>
  <c r="F602" i="6"/>
  <c r="G602" i="6"/>
  <c r="A603" i="6"/>
  <c r="B603" i="6"/>
  <c r="C603" i="6"/>
  <c r="D603" i="6"/>
  <c r="E603" i="6"/>
  <c r="F603" i="6"/>
  <c r="G603" i="6"/>
  <c r="A604" i="6"/>
  <c r="B604" i="6"/>
  <c r="C604" i="6"/>
  <c r="D604" i="6"/>
  <c r="E604" i="6"/>
  <c r="F604" i="6"/>
  <c r="G604" i="6"/>
  <c r="A605" i="6"/>
  <c r="B605" i="6"/>
  <c r="C605" i="6"/>
  <c r="D605" i="6"/>
  <c r="E605" i="6"/>
  <c r="F605" i="6"/>
  <c r="G605" i="6"/>
  <c r="A606" i="6"/>
  <c r="B606" i="6"/>
  <c r="C606" i="6"/>
  <c r="D606" i="6"/>
  <c r="E606" i="6"/>
  <c r="F606" i="6"/>
  <c r="G606" i="6"/>
  <c r="A607" i="6"/>
  <c r="B607" i="6"/>
  <c r="C607" i="6"/>
  <c r="D607" i="6"/>
  <c r="E607" i="6"/>
  <c r="F607" i="6"/>
  <c r="G607" i="6"/>
  <c r="A608" i="6"/>
  <c r="B608" i="6"/>
  <c r="C608" i="6"/>
  <c r="D608" i="6"/>
  <c r="E608" i="6"/>
  <c r="F608" i="6"/>
  <c r="G608" i="6"/>
  <c r="A609" i="6"/>
  <c r="B609" i="6"/>
  <c r="C609" i="6"/>
  <c r="D609" i="6"/>
  <c r="E609" i="6"/>
  <c r="F609" i="6"/>
  <c r="G609" i="6"/>
  <c r="A610" i="6"/>
  <c r="B610" i="6"/>
  <c r="C610" i="6"/>
  <c r="D610" i="6"/>
  <c r="E610" i="6"/>
  <c r="F610" i="6"/>
  <c r="G610" i="6"/>
  <c r="A611" i="6"/>
  <c r="B611" i="6"/>
  <c r="C611" i="6"/>
  <c r="D611" i="6"/>
  <c r="E611" i="6"/>
  <c r="F611" i="6"/>
  <c r="G611" i="6"/>
  <c r="A612" i="6"/>
  <c r="B612" i="6"/>
  <c r="C612" i="6"/>
  <c r="D612" i="6"/>
  <c r="E612" i="6"/>
  <c r="F612" i="6"/>
  <c r="G612" i="6"/>
  <c r="A613" i="6"/>
  <c r="B613" i="6"/>
  <c r="C613" i="6"/>
  <c r="D613" i="6"/>
  <c r="E613" i="6"/>
  <c r="F613" i="6"/>
  <c r="G613" i="6"/>
  <c r="A614" i="6"/>
  <c r="B614" i="6"/>
  <c r="C614" i="6"/>
  <c r="D614" i="6"/>
  <c r="E614" i="6"/>
  <c r="F614" i="6"/>
  <c r="G614" i="6"/>
  <c r="A615" i="6"/>
  <c r="B615" i="6"/>
  <c r="C615" i="6"/>
  <c r="D615" i="6"/>
  <c r="E615" i="6"/>
  <c r="F615" i="6"/>
  <c r="G615" i="6"/>
  <c r="A616" i="6"/>
  <c r="B616" i="6"/>
  <c r="C616" i="6"/>
  <c r="D616" i="6"/>
  <c r="E616" i="6"/>
  <c r="F616" i="6"/>
  <c r="G616" i="6"/>
  <c r="A617" i="6"/>
  <c r="B617" i="6"/>
  <c r="C617" i="6"/>
  <c r="D617" i="6"/>
  <c r="E617" i="6"/>
  <c r="F617" i="6"/>
  <c r="G617" i="6"/>
  <c r="A618" i="6"/>
  <c r="B618" i="6"/>
  <c r="C618" i="6"/>
  <c r="D618" i="6"/>
  <c r="E618" i="6"/>
  <c r="F618" i="6"/>
  <c r="G618" i="6"/>
  <c r="A619" i="6"/>
  <c r="B619" i="6"/>
  <c r="C619" i="6"/>
  <c r="D619" i="6"/>
  <c r="E619" i="6"/>
  <c r="F619" i="6"/>
  <c r="G619" i="6"/>
  <c r="A620" i="6"/>
  <c r="B620" i="6"/>
  <c r="C620" i="6"/>
  <c r="D620" i="6"/>
  <c r="E620" i="6"/>
  <c r="F620" i="6"/>
  <c r="G620" i="6"/>
  <c r="A621" i="6"/>
  <c r="B621" i="6"/>
  <c r="C621" i="6"/>
  <c r="D621" i="6"/>
  <c r="E621" i="6"/>
  <c r="F621" i="6"/>
  <c r="G621" i="6"/>
  <c r="A622" i="6"/>
  <c r="B622" i="6"/>
  <c r="C622" i="6"/>
  <c r="D622" i="6"/>
  <c r="E622" i="6"/>
  <c r="F622" i="6"/>
  <c r="G622" i="6"/>
  <c r="A623" i="6"/>
  <c r="B623" i="6"/>
  <c r="C623" i="6"/>
  <c r="D623" i="6"/>
  <c r="E623" i="6"/>
  <c r="F623" i="6"/>
  <c r="G623" i="6"/>
  <c r="A624" i="6"/>
  <c r="B624" i="6"/>
  <c r="C624" i="6"/>
  <c r="D624" i="6"/>
  <c r="E624" i="6"/>
  <c r="F624" i="6"/>
  <c r="G624" i="6"/>
  <c r="A625" i="6"/>
  <c r="B625" i="6"/>
  <c r="C625" i="6"/>
  <c r="D625" i="6"/>
  <c r="E625" i="6"/>
  <c r="F625" i="6"/>
  <c r="G625" i="6"/>
  <c r="A626" i="6"/>
  <c r="B626" i="6"/>
  <c r="C626" i="6"/>
  <c r="D626" i="6"/>
  <c r="E626" i="6"/>
  <c r="F626" i="6"/>
  <c r="G626" i="6"/>
  <c r="A627" i="6"/>
  <c r="B627" i="6"/>
  <c r="C627" i="6"/>
  <c r="D627" i="6"/>
  <c r="E627" i="6"/>
  <c r="F627" i="6"/>
  <c r="G627" i="6"/>
  <c r="A628" i="6"/>
  <c r="B628" i="6"/>
  <c r="C628" i="6"/>
  <c r="D628" i="6"/>
  <c r="E628" i="6"/>
  <c r="F628" i="6"/>
  <c r="G628" i="6"/>
  <c r="A629" i="6"/>
  <c r="B629" i="6"/>
  <c r="C629" i="6"/>
  <c r="D629" i="6"/>
  <c r="E629" i="6"/>
  <c r="F629" i="6"/>
  <c r="G629" i="6"/>
  <c r="A630" i="6"/>
  <c r="B630" i="6"/>
  <c r="C630" i="6"/>
  <c r="D630" i="6"/>
  <c r="E630" i="6"/>
  <c r="F630" i="6"/>
  <c r="G630" i="6"/>
  <c r="A631" i="6"/>
  <c r="B631" i="6"/>
  <c r="C631" i="6"/>
  <c r="D631" i="6"/>
  <c r="E631" i="6"/>
  <c r="F631" i="6"/>
  <c r="G631" i="6"/>
  <c r="A632" i="6"/>
  <c r="B632" i="6"/>
  <c r="C632" i="6"/>
  <c r="D632" i="6"/>
  <c r="E632" i="6"/>
  <c r="F632" i="6"/>
  <c r="G632" i="6"/>
  <c r="A633" i="6"/>
  <c r="B633" i="6"/>
  <c r="C633" i="6"/>
  <c r="D633" i="6"/>
  <c r="E633" i="6"/>
  <c r="F633" i="6"/>
  <c r="G633" i="6"/>
  <c r="A634" i="6"/>
  <c r="B634" i="6"/>
  <c r="C634" i="6"/>
  <c r="D634" i="6"/>
  <c r="E634" i="6"/>
  <c r="F634" i="6"/>
  <c r="G634" i="6"/>
  <c r="A635" i="6"/>
  <c r="B635" i="6"/>
  <c r="C635" i="6"/>
  <c r="D635" i="6"/>
  <c r="E635" i="6"/>
  <c r="F635" i="6"/>
  <c r="G635" i="6"/>
  <c r="A636" i="6"/>
  <c r="B636" i="6"/>
  <c r="C636" i="6"/>
  <c r="D636" i="6"/>
  <c r="E636" i="6"/>
  <c r="F636" i="6"/>
  <c r="G636" i="6"/>
  <c r="A637" i="6"/>
  <c r="B637" i="6"/>
  <c r="C637" i="6"/>
  <c r="D637" i="6"/>
  <c r="E637" i="6"/>
  <c r="F637" i="6"/>
  <c r="G637" i="6"/>
  <c r="A638" i="6"/>
  <c r="B638" i="6"/>
  <c r="C638" i="6"/>
  <c r="D638" i="6"/>
  <c r="E638" i="6"/>
  <c r="F638" i="6"/>
  <c r="G638" i="6"/>
  <c r="A639" i="6"/>
  <c r="B639" i="6"/>
  <c r="C639" i="6"/>
  <c r="D639" i="6"/>
  <c r="E639" i="6"/>
  <c r="F639" i="6"/>
  <c r="G639" i="6"/>
  <c r="A640" i="6"/>
  <c r="B640" i="6"/>
  <c r="C640" i="6"/>
  <c r="D640" i="6"/>
  <c r="E640" i="6"/>
  <c r="F640" i="6"/>
  <c r="G640" i="6"/>
  <c r="A641" i="6"/>
  <c r="B641" i="6"/>
  <c r="C641" i="6"/>
  <c r="D641" i="6"/>
  <c r="E641" i="6"/>
  <c r="F641" i="6"/>
  <c r="G641" i="6"/>
  <c r="A642" i="6"/>
  <c r="B642" i="6"/>
  <c r="C642" i="6"/>
  <c r="D642" i="6"/>
  <c r="E642" i="6"/>
  <c r="F642" i="6"/>
  <c r="G642" i="6"/>
  <c r="A643" i="6"/>
  <c r="B643" i="6"/>
  <c r="C643" i="6"/>
  <c r="D643" i="6"/>
  <c r="E643" i="6"/>
  <c r="F643" i="6"/>
  <c r="G643" i="6"/>
  <c r="A644" i="6"/>
  <c r="B644" i="6"/>
  <c r="C644" i="6"/>
  <c r="D644" i="6"/>
  <c r="E644" i="6"/>
  <c r="F644" i="6"/>
  <c r="G644" i="6"/>
  <c r="A645" i="6"/>
  <c r="B645" i="6"/>
  <c r="C645" i="6"/>
  <c r="D645" i="6"/>
  <c r="E645" i="6"/>
  <c r="F645" i="6"/>
  <c r="G645" i="6"/>
  <c r="A646" i="6"/>
  <c r="B646" i="6"/>
  <c r="C646" i="6"/>
  <c r="D646" i="6"/>
  <c r="E646" i="6"/>
  <c r="F646" i="6"/>
  <c r="G646" i="6"/>
  <c r="A647" i="6"/>
  <c r="B647" i="6"/>
  <c r="C647" i="6"/>
  <c r="D647" i="6"/>
  <c r="E647" i="6"/>
  <c r="F647" i="6"/>
  <c r="G647" i="6"/>
  <c r="A648" i="6"/>
  <c r="B648" i="6"/>
  <c r="C648" i="6"/>
  <c r="D648" i="6"/>
  <c r="E648" i="6"/>
  <c r="F648" i="6"/>
  <c r="G648" i="6"/>
  <c r="A649" i="6"/>
  <c r="B649" i="6"/>
  <c r="C649" i="6"/>
  <c r="D649" i="6"/>
  <c r="E649" i="6"/>
  <c r="F649" i="6"/>
  <c r="G649" i="6"/>
  <c r="A650" i="6"/>
  <c r="B650" i="6"/>
  <c r="C650" i="6"/>
  <c r="D650" i="6"/>
  <c r="E650" i="6"/>
  <c r="F650" i="6"/>
  <c r="G650" i="6"/>
  <c r="A651" i="6"/>
  <c r="B651" i="6"/>
  <c r="C651" i="6"/>
  <c r="D651" i="6"/>
  <c r="E651" i="6"/>
  <c r="F651" i="6"/>
  <c r="G651" i="6"/>
  <c r="A652" i="6"/>
  <c r="B652" i="6"/>
  <c r="C652" i="6"/>
  <c r="D652" i="6"/>
  <c r="E652" i="6"/>
  <c r="F652" i="6"/>
  <c r="G652" i="6"/>
  <c r="A653" i="6"/>
  <c r="B653" i="6"/>
  <c r="C653" i="6"/>
  <c r="D653" i="6"/>
  <c r="E653" i="6"/>
  <c r="F653" i="6"/>
  <c r="G653" i="6"/>
  <c r="A654" i="6"/>
  <c r="B654" i="6"/>
  <c r="C654" i="6"/>
  <c r="D654" i="6"/>
  <c r="E654" i="6"/>
  <c r="F654" i="6"/>
  <c r="G654" i="6"/>
  <c r="A655" i="6"/>
  <c r="B655" i="6"/>
  <c r="C655" i="6"/>
  <c r="D655" i="6"/>
  <c r="E655" i="6"/>
  <c r="F655" i="6"/>
  <c r="G655" i="6"/>
  <c r="A656" i="6"/>
  <c r="B656" i="6"/>
  <c r="C656" i="6"/>
  <c r="D656" i="6"/>
  <c r="E656" i="6"/>
  <c r="F656" i="6"/>
  <c r="G656" i="6"/>
  <c r="A657" i="6"/>
  <c r="B657" i="6"/>
  <c r="C657" i="6"/>
  <c r="D657" i="6"/>
  <c r="E657" i="6"/>
  <c r="F657" i="6"/>
  <c r="G657" i="6"/>
  <c r="A658" i="6"/>
  <c r="B658" i="6"/>
  <c r="C658" i="6"/>
  <c r="D658" i="6"/>
  <c r="E658" i="6"/>
  <c r="F658" i="6"/>
  <c r="G658" i="6"/>
  <c r="A659" i="6"/>
  <c r="B659" i="6"/>
  <c r="C659" i="6"/>
  <c r="D659" i="6"/>
  <c r="E659" i="6"/>
  <c r="F659" i="6"/>
  <c r="G659" i="6"/>
  <c r="A660" i="6"/>
  <c r="B660" i="6"/>
  <c r="C660" i="6"/>
  <c r="D660" i="6"/>
  <c r="E660" i="6"/>
  <c r="F660" i="6"/>
  <c r="G660" i="6"/>
  <c r="A661" i="6"/>
  <c r="B661" i="6"/>
  <c r="C661" i="6"/>
  <c r="D661" i="6"/>
  <c r="E661" i="6"/>
  <c r="F661" i="6"/>
  <c r="G661" i="6"/>
  <c r="A662" i="6"/>
  <c r="B662" i="6"/>
  <c r="C662" i="6"/>
  <c r="D662" i="6"/>
  <c r="E662" i="6"/>
  <c r="F662" i="6"/>
  <c r="G662" i="6"/>
  <c r="A663" i="6"/>
  <c r="B663" i="6"/>
  <c r="C663" i="6"/>
  <c r="D663" i="6"/>
  <c r="E663" i="6"/>
  <c r="F663" i="6"/>
  <c r="G663" i="6"/>
  <c r="A664" i="6"/>
  <c r="B664" i="6"/>
  <c r="C664" i="6"/>
  <c r="D664" i="6"/>
  <c r="E664" i="6"/>
  <c r="F664" i="6"/>
  <c r="G664" i="6"/>
  <c r="A665" i="6"/>
  <c r="B665" i="6"/>
  <c r="C665" i="6"/>
  <c r="D665" i="6"/>
  <c r="E665" i="6"/>
  <c r="F665" i="6"/>
  <c r="G665" i="6"/>
  <c r="A666" i="6"/>
  <c r="B666" i="6"/>
  <c r="C666" i="6"/>
  <c r="D666" i="6"/>
  <c r="E666" i="6"/>
  <c r="F666" i="6"/>
  <c r="G666" i="6"/>
  <c r="A667" i="6"/>
  <c r="B667" i="6"/>
  <c r="C667" i="6"/>
  <c r="D667" i="6"/>
  <c r="E667" i="6"/>
  <c r="F667" i="6"/>
  <c r="G667" i="6"/>
  <c r="A668" i="6"/>
  <c r="B668" i="6"/>
  <c r="C668" i="6"/>
  <c r="D668" i="6"/>
  <c r="E668" i="6"/>
  <c r="F668" i="6"/>
  <c r="G668" i="6"/>
  <c r="A669" i="6"/>
  <c r="B669" i="6"/>
  <c r="C669" i="6"/>
  <c r="D669" i="6"/>
  <c r="E669" i="6"/>
  <c r="F669" i="6"/>
  <c r="G669" i="6"/>
  <c r="A670" i="6"/>
  <c r="B670" i="6"/>
  <c r="C670" i="6"/>
  <c r="D670" i="6"/>
  <c r="E670" i="6"/>
  <c r="F670" i="6"/>
  <c r="G670" i="6"/>
  <c r="A671" i="6"/>
  <c r="B671" i="6"/>
  <c r="C671" i="6"/>
  <c r="D671" i="6"/>
  <c r="E671" i="6"/>
  <c r="F671" i="6"/>
  <c r="G671" i="6"/>
  <c r="A672" i="6"/>
  <c r="B672" i="6"/>
  <c r="C672" i="6"/>
  <c r="D672" i="6"/>
  <c r="E672" i="6"/>
  <c r="F672" i="6"/>
  <c r="G672" i="6"/>
  <c r="A673" i="6"/>
  <c r="B673" i="6"/>
  <c r="C673" i="6"/>
  <c r="D673" i="6"/>
  <c r="E673" i="6"/>
  <c r="F673" i="6"/>
  <c r="G673" i="6"/>
  <c r="A674" i="6"/>
  <c r="B674" i="6"/>
  <c r="C674" i="6"/>
  <c r="D674" i="6"/>
  <c r="E674" i="6"/>
  <c r="F674" i="6"/>
  <c r="G674" i="6"/>
  <c r="A675" i="6"/>
  <c r="B675" i="6"/>
  <c r="C675" i="6"/>
  <c r="D675" i="6"/>
  <c r="E675" i="6"/>
  <c r="F675" i="6"/>
  <c r="G675" i="6"/>
  <c r="A676" i="6"/>
  <c r="B676" i="6"/>
  <c r="C676" i="6"/>
  <c r="D676" i="6"/>
  <c r="E676" i="6"/>
  <c r="F676" i="6"/>
  <c r="G676" i="6"/>
  <c r="A677" i="6"/>
  <c r="B677" i="6"/>
  <c r="C677" i="6"/>
  <c r="D677" i="6"/>
  <c r="E677" i="6"/>
  <c r="F677" i="6"/>
  <c r="G677" i="6"/>
  <c r="A678" i="6"/>
  <c r="B678" i="6"/>
  <c r="C678" i="6"/>
  <c r="D678" i="6"/>
  <c r="E678" i="6"/>
  <c r="F678" i="6"/>
  <c r="G678" i="6"/>
  <c r="A679" i="6"/>
  <c r="B679" i="6"/>
  <c r="C679" i="6"/>
  <c r="D679" i="6"/>
  <c r="E679" i="6"/>
  <c r="F679" i="6"/>
  <c r="G679" i="6"/>
  <c r="A680" i="6"/>
  <c r="B680" i="6"/>
  <c r="C680" i="6"/>
  <c r="D680" i="6"/>
  <c r="E680" i="6"/>
  <c r="F680" i="6"/>
  <c r="G680" i="6"/>
  <c r="A681" i="6"/>
  <c r="B681" i="6"/>
  <c r="C681" i="6"/>
  <c r="D681" i="6"/>
  <c r="E681" i="6"/>
  <c r="F681" i="6"/>
  <c r="G681" i="6"/>
  <c r="A682" i="6"/>
  <c r="B682" i="6"/>
  <c r="C682" i="6"/>
  <c r="D682" i="6"/>
  <c r="E682" i="6"/>
  <c r="F682" i="6"/>
  <c r="G682" i="6"/>
  <c r="A683" i="6"/>
  <c r="B683" i="6"/>
  <c r="C683" i="6"/>
  <c r="D683" i="6"/>
  <c r="E683" i="6"/>
  <c r="F683" i="6"/>
  <c r="G683" i="6"/>
  <c r="A684" i="6"/>
  <c r="B684" i="6"/>
  <c r="C684" i="6"/>
  <c r="D684" i="6"/>
  <c r="E684" i="6"/>
  <c r="F684" i="6"/>
  <c r="G684" i="6"/>
  <c r="A685" i="6"/>
  <c r="B685" i="6"/>
  <c r="C685" i="6"/>
  <c r="D685" i="6"/>
  <c r="E685" i="6"/>
  <c r="F685" i="6"/>
  <c r="G685" i="6"/>
  <c r="A686" i="6"/>
  <c r="B686" i="6"/>
  <c r="C686" i="6"/>
  <c r="D686" i="6"/>
  <c r="E686" i="6"/>
  <c r="F686" i="6"/>
  <c r="G686" i="6"/>
  <c r="A687" i="6"/>
  <c r="B687" i="6"/>
  <c r="C687" i="6"/>
  <c r="D687" i="6"/>
  <c r="E687" i="6"/>
  <c r="F687" i="6"/>
  <c r="G687" i="6"/>
  <c r="A688" i="6"/>
  <c r="B688" i="6"/>
  <c r="C688" i="6"/>
  <c r="D688" i="6"/>
  <c r="E688" i="6"/>
  <c r="F688" i="6"/>
  <c r="G688" i="6"/>
  <c r="A689" i="6"/>
  <c r="B689" i="6"/>
  <c r="C689" i="6"/>
  <c r="D689" i="6"/>
  <c r="E689" i="6"/>
  <c r="F689" i="6"/>
  <c r="G689" i="6"/>
  <c r="A690" i="6"/>
  <c r="B690" i="6"/>
  <c r="C690" i="6"/>
  <c r="D690" i="6"/>
  <c r="E690" i="6"/>
  <c r="F690" i="6"/>
  <c r="G690" i="6"/>
  <c r="A691" i="6"/>
  <c r="B691" i="6"/>
  <c r="C691" i="6"/>
  <c r="D691" i="6"/>
  <c r="E691" i="6"/>
  <c r="F691" i="6"/>
  <c r="G691" i="6"/>
  <c r="A692" i="6"/>
  <c r="B692" i="6"/>
  <c r="C692" i="6"/>
  <c r="D692" i="6"/>
  <c r="E692" i="6"/>
  <c r="F692" i="6"/>
  <c r="G692" i="6"/>
  <c r="A693" i="6"/>
  <c r="B693" i="6"/>
  <c r="C693" i="6"/>
  <c r="D693" i="6"/>
  <c r="E693" i="6"/>
  <c r="F693" i="6"/>
  <c r="G693" i="6"/>
  <c r="A694" i="6"/>
  <c r="B694" i="6"/>
  <c r="C694" i="6"/>
  <c r="D694" i="6"/>
  <c r="E694" i="6"/>
  <c r="F694" i="6"/>
  <c r="G694" i="6"/>
  <c r="A695" i="6"/>
  <c r="B695" i="6"/>
  <c r="C695" i="6"/>
  <c r="D695" i="6"/>
  <c r="E695" i="6"/>
  <c r="F695" i="6"/>
  <c r="G695" i="6"/>
  <c r="A696" i="6"/>
  <c r="B696" i="6"/>
  <c r="C696" i="6"/>
  <c r="D696" i="6"/>
  <c r="E696" i="6"/>
  <c r="F696" i="6"/>
  <c r="G696" i="6"/>
  <c r="A697" i="6"/>
  <c r="B697" i="6"/>
  <c r="C697" i="6"/>
  <c r="D697" i="6"/>
  <c r="E697" i="6"/>
  <c r="F697" i="6"/>
  <c r="G697" i="6"/>
  <c r="A698" i="6"/>
  <c r="B698" i="6"/>
  <c r="C698" i="6"/>
  <c r="D698" i="6"/>
  <c r="E698" i="6"/>
  <c r="F698" i="6"/>
  <c r="G698" i="6"/>
  <c r="A699" i="6"/>
  <c r="B699" i="6"/>
  <c r="C699" i="6"/>
  <c r="D699" i="6"/>
  <c r="E699" i="6"/>
  <c r="F699" i="6"/>
  <c r="G699" i="6"/>
  <c r="A700" i="6"/>
  <c r="B700" i="6"/>
  <c r="C700" i="6"/>
  <c r="D700" i="6"/>
  <c r="E700" i="6"/>
  <c r="F700" i="6"/>
  <c r="G700" i="6"/>
  <c r="A701" i="6"/>
  <c r="B701" i="6"/>
  <c r="C701" i="6"/>
  <c r="D701" i="6"/>
  <c r="E701" i="6"/>
  <c r="F701" i="6"/>
  <c r="G701" i="6"/>
  <c r="A702" i="6"/>
  <c r="B702" i="6"/>
  <c r="C702" i="6"/>
  <c r="D702" i="6"/>
  <c r="E702" i="6"/>
  <c r="F702" i="6"/>
  <c r="G702" i="6"/>
  <c r="A703" i="6"/>
  <c r="B703" i="6"/>
  <c r="C703" i="6"/>
  <c r="D703" i="6"/>
  <c r="E703" i="6"/>
  <c r="F703" i="6"/>
  <c r="G703" i="6"/>
  <c r="A704" i="6"/>
  <c r="B704" i="6"/>
  <c r="C704" i="6"/>
  <c r="D704" i="6"/>
  <c r="E704" i="6"/>
  <c r="F704" i="6"/>
  <c r="G704" i="6"/>
  <c r="A705" i="6"/>
  <c r="B705" i="6"/>
  <c r="C705" i="6"/>
  <c r="D705" i="6"/>
  <c r="E705" i="6"/>
  <c r="F705" i="6"/>
  <c r="G705" i="6"/>
  <c r="A706" i="6"/>
  <c r="B706" i="6"/>
  <c r="C706" i="6"/>
  <c r="D706" i="6"/>
  <c r="E706" i="6"/>
  <c r="F706" i="6"/>
  <c r="G706" i="6"/>
  <c r="A707" i="6"/>
  <c r="B707" i="6"/>
  <c r="C707" i="6"/>
  <c r="D707" i="6"/>
  <c r="E707" i="6"/>
  <c r="F707" i="6"/>
  <c r="G707" i="6"/>
  <c r="A708" i="6"/>
  <c r="B708" i="6"/>
  <c r="C708" i="6"/>
  <c r="D708" i="6"/>
  <c r="E708" i="6"/>
  <c r="F708" i="6"/>
  <c r="G708" i="6"/>
  <c r="A709" i="6"/>
  <c r="B709" i="6"/>
  <c r="C709" i="6"/>
  <c r="D709" i="6"/>
  <c r="E709" i="6"/>
  <c r="F709" i="6"/>
  <c r="G709" i="6"/>
  <c r="A710" i="6"/>
  <c r="B710" i="6"/>
  <c r="C710" i="6"/>
  <c r="D710" i="6"/>
  <c r="E710" i="6"/>
  <c r="F710" i="6"/>
  <c r="G710" i="6"/>
  <c r="A711" i="6"/>
  <c r="B711" i="6"/>
  <c r="C711" i="6"/>
  <c r="D711" i="6"/>
  <c r="E711" i="6"/>
  <c r="F711" i="6"/>
  <c r="G711" i="6"/>
  <c r="A712" i="6"/>
  <c r="B712" i="6"/>
  <c r="C712" i="6"/>
  <c r="D712" i="6"/>
  <c r="E712" i="6"/>
  <c r="F712" i="6"/>
  <c r="G712" i="6"/>
  <c r="A713" i="6"/>
  <c r="B713" i="6"/>
  <c r="C713" i="6"/>
  <c r="D713" i="6"/>
  <c r="E713" i="6"/>
  <c r="F713" i="6"/>
  <c r="G713" i="6"/>
  <c r="A714" i="6"/>
  <c r="B714" i="6"/>
  <c r="C714" i="6"/>
  <c r="D714" i="6"/>
  <c r="E714" i="6"/>
  <c r="F714" i="6"/>
  <c r="G714" i="6"/>
  <c r="A715" i="6"/>
  <c r="B715" i="6"/>
  <c r="C715" i="6"/>
  <c r="D715" i="6"/>
  <c r="E715" i="6"/>
  <c r="F715" i="6"/>
  <c r="G715" i="6"/>
  <c r="A716" i="6"/>
  <c r="B716" i="6"/>
  <c r="C716" i="6"/>
  <c r="D716" i="6"/>
  <c r="E716" i="6"/>
  <c r="F716" i="6"/>
  <c r="G716" i="6"/>
  <c r="A717" i="6"/>
  <c r="B717" i="6"/>
  <c r="C717" i="6"/>
  <c r="D717" i="6"/>
  <c r="E717" i="6"/>
  <c r="F717" i="6"/>
  <c r="G717" i="6"/>
  <c r="A718" i="6"/>
  <c r="B718" i="6"/>
  <c r="C718" i="6"/>
  <c r="D718" i="6"/>
  <c r="E718" i="6"/>
  <c r="F718" i="6"/>
  <c r="G718" i="6"/>
  <c r="A719" i="6"/>
  <c r="B719" i="6"/>
  <c r="C719" i="6"/>
  <c r="D719" i="6"/>
  <c r="E719" i="6"/>
  <c r="F719" i="6"/>
  <c r="G719" i="6"/>
  <c r="A720" i="6"/>
  <c r="B720" i="6"/>
  <c r="C720" i="6"/>
  <c r="D720" i="6"/>
  <c r="E720" i="6"/>
  <c r="F720" i="6"/>
  <c r="G720" i="6"/>
  <c r="A721" i="6"/>
  <c r="B721" i="6"/>
  <c r="C721" i="6"/>
  <c r="D721" i="6"/>
  <c r="E721" i="6"/>
  <c r="F721" i="6"/>
  <c r="G721" i="6"/>
  <c r="A722" i="6"/>
  <c r="B722" i="6"/>
  <c r="C722" i="6"/>
  <c r="D722" i="6"/>
  <c r="E722" i="6"/>
  <c r="F722" i="6"/>
  <c r="G722" i="6"/>
  <c r="A723" i="6"/>
  <c r="B723" i="6"/>
  <c r="C723" i="6"/>
  <c r="D723" i="6"/>
  <c r="E723" i="6"/>
  <c r="F723" i="6"/>
  <c r="G723" i="6"/>
  <c r="A724" i="6"/>
  <c r="B724" i="6"/>
  <c r="C724" i="6"/>
  <c r="D724" i="6"/>
  <c r="E724" i="6"/>
  <c r="F724" i="6"/>
  <c r="G724" i="6"/>
  <c r="A725" i="6"/>
  <c r="B725" i="6"/>
  <c r="C725" i="6"/>
  <c r="D725" i="6"/>
  <c r="E725" i="6"/>
  <c r="F725" i="6"/>
  <c r="G725" i="6"/>
  <c r="A726" i="6"/>
  <c r="B726" i="6"/>
  <c r="C726" i="6"/>
  <c r="D726" i="6"/>
  <c r="E726" i="6"/>
  <c r="F726" i="6"/>
  <c r="G726" i="6"/>
  <c r="A727" i="6"/>
  <c r="B727" i="6"/>
  <c r="C727" i="6"/>
  <c r="D727" i="6"/>
  <c r="E727" i="6"/>
  <c r="F727" i="6"/>
  <c r="G727" i="6"/>
  <c r="A728" i="6"/>
  <c r="B728" i="6"/>
  <c r="C728" i="6"/>
  <c r="D728" i="6"/>
  <c r="E728" i="6"/>
  <c r="F728" i="6"/>
  <c r="G728" i="6"/>
  <c r="A729" i="6"/>
  <c r="B729" i="6"/>
  <c r="C729" i="6"/>
  <c r="D729" i="6"/>
  <c r="E729" i="6"/>
  <c r="F729" i="6"/>
  <c r="G729" i="6"/>
  <c r="A730" i="6"/>
  <c r="B730" i="6"/>
  <c r="C730" i="6"/>
  <c r="D730" i="6"/>
  <c r="E730" i="6"/>
  <c r="F730" i="6"/>
  <c r="G730" i="6"/>
  <c r="A731" i="6"/>
  <c r="B731" i="6"/>
  <c r="C731" i="6"/>
  <c r="D731" i="6"/>
  <c r="E731" i="6"/>
  <c r="F731" i="6"/>
  <c r="G731" i="6"/>
  <c r="A732" i="6"/>
  <c r="B732" i="6"/>
  <c r="C732" i="6"/>
  <c r="D732" i="6"/>
  <c r="E732" i="6"/>
  <c r="F732" i="6"/>
  <c r="G732" i="6"/>
  <c r="A733" i="6"/>
  <c r="B733" i="6"/>
  <c r="C733" i="6"/>
  <c r="D733" i="6"/>
  <c r="E733" i="6"/>
  <c r="F733" i="6"/>
  <c r="G733" i="6"/>
  <c r="A734" i="6"/>
  <c r="B734" i="6"/>
  <c r="C734" i="6"/>
  <c r="D734" i="6"/>
  <c r="E734" i="6"/>
  <c r="F734" i="6"/>
  <c r="G734" i="6"/>
  <c r="A735" i="6"/>
  <c r="B735" i="6"/>
  <c r="C735" i="6"/>
  <c r="D735" i="6"/>
  <c r="E735" i="6"/>
  <c r="F735" i="6"/>
  <c r="G735" i="6"/>
  <c r="A736" i="6"/>
  <c r="B736" i="6"/>
  <c r="C736" i="6"/>
  <c r="D736" i="6"/>
  <c r="E736" i="6"/>
  <c r="F736" i="6"/>
  <c r="G736" i="6"/>
  <c r="A737" i="6"/>
  <c r="B737" i="6"/>
  <c r="C737" i="6"/>
  <c r="D737" i="6"/>
  <c r="E737" i="6"/>
  <c r="F737" i="6"/>
  <c r="G737" i="6"/>
  <c r="A738" i="6"/>
  <c r="B738" i="6"/>
  <c r="C738" i="6"/>
  <c r="D738" i="6"/>
  <c r="E738" i="6"/>
  <c r="F738" i="6"/>
  <c r="G738" i="6"/>
  <c r="A739" i="6"/>
  <c r="B739" i="6"/>
  <c r="C739" i="6"/>
  <c r="D739" i="6"/>
  <c r="E739" i="6"/>
  <c r="F739" i="6"/>
  <c r="G739" i="6"/>
  <c r="A740" i="6"/>
  <c r="B740" i="6"/>
  <c r="C740" i="6"/>
  <c r="D740" i="6"/>
  <c r="E740" i="6"/>
  <c r="F740" i="6"/>
  <c r="G740" i="6"/>
  <c r="A741" i="6"/>
  <c r="B741" i="6"/>
  <c r="C741" i="6"/>
  <c r="D741" i="6"/>
  <c r="E741" i="6"/>
  <c r="F741" i="6"/>
  <c r="G741" i="6"/>
  <c r="A742" i="6"/>
  <c r="B742" i="6"/>
  <c r="C742" i="6"/>
  <c r="D742" i="6"/>
  <c r="E742" i="6"/>
  <c r="F742" i="6"/>
  <c r="G742" i="6"/>
  <c r="A743" i="6"/>
  <c r="B743" i="6"/>
  <c r="C743" i="6"/>
  <c r="D743" i="6"/>
  <c r="E743" i="6"/>
  <c r="F743" i="6"/>
  <c r="G743" i="6"/>
  <c r="A744" i="6"/>
  <c r="B744" i="6"/>
  <c r="C744" i="6"/>
  <c r="D744" i="6"/>
  <c r="E744" i="6"/>
  <c r="F744" i="6"/>
  <c r="G744" i="6"/>
  <c r="A745" i="6"/>
  <c r="B745" i="6"/>
  <c r="C745" i="6"/>
  <c r="D745" i="6"/>
  <c r="E745" i="6"/>
  <c r="F745" i="6"/>
  <c r="G745" i="6"/>
  <c r="A746" i="6"/>
  <c r="B746" i="6"/>
  <c r="C746" i="6"/>
  <c r="D746" i="6"/>
  <c r="E746" i="6"/>
  <c r="F746" i="6"/>
  <c r="G746" i="6"/>
  <c r="A747" i="6"/>
  <c r="B747" i="6"/>
  <c r="C747" i="6"/>
  <c r="D747" i="6"/>
  <c r="E747" i="6"/>
  <c r="F747" i="6"/>
  <c r="G747" i="6"/>
  <c r="A748" i="6"/>
  <c r="B748" i="6"/>
  <c r="C748" i="6"/>
  <c r="D748" i="6"/>
  <c r="E748" i="6"/>
  <c r="F748" i="6"/>
  <c r="G748" i="6"/>
  <c r="A749" i="6"/>
  <c r="B749" i="6"/>
  <c r="C749" i="6"/>
  <c r="D749" i="6"/>
  <c r="E749" i="6"/>
  <c r="F749" i="6"/>
  <c r="G749" i="6"/>
  <c r="A750" i="6"/>
  <c r="B750" i="6"/>
  <c r="C750" i="6"/>
  <c r="D750" i="6"/>
  <c r="E750" i="6"/>
  <c r="F750" i="6"/>
  <c r="G750" i="6"/>
  <c r="A751" i="6"/>
  <c r="B751" i="6"/>
  <c r="C751" i="6"/>
  <c r="D751" i="6"/>
  <c r="E751" i="6"/>
  <c r="F751" i="6"/>
  <c r="G751" i="6"/>
  <c r="A752" i="6"/>
  <c r="B752" i="6"/>
  <c r="C752" i="6"/>
  <c r="D752" i="6"/>
  <c r="E752" i="6"/>
  <c r="F752" i="6"/>
  <c r="G752" i="6"/>
  <c r="A753" i="6"/>
  <c r="B753" i="6"/>
  <c r="C753" i="6"/>
  <c r="D753" i="6"/>
  <c r="E753" i="6"/>
  <c r="F753" i="6"/>
  <c r="G753" i="6"/>
  <c r="A754" i="6"/>
  <c r="B754" i="6"/>
  <c r="C754" i="6"/>
  <c r="D754" i="6"/>
  <c r="E754" i="6"/>
  <c r="F754" i="6"/>
  <c r="G754" i="6"/>
  <c r="A755" i="6"/>
  <c r="B755" i="6"/>
  <c r="C755" i="6"/>
  <c r="D755" i="6"/>
  <c r="E755" i="6"/>
  <c r="F755" i="6"/>
  <c r="G755" i="6"/>
  <c r="A756" i="6"/>
  <c r="B756" i="6"/>
  <c r="C756" i="6"/>
  <c r="D756" i="6"/>
  <c r="E756" i="6"/>
  <c r="F756" i="6"/>
  <c r="G756" i="6"/>
  <c r="A757" i="6"/>
  <c r="B757" i="6"/>
  <c r="C757" i="6"/>
  <c r="D757" i="6"/>
  <c r="E757" i="6"/>
  <c r="F757" i="6"/>
  <c r="G757" i="6"/>
  <c r="A758" i="6"/>
  <c r="B758" i="6"/>
  <c r="C758" i="6"/>
  <c r="D758" i="6"/>
  <c r="E758" i="6"/>
  <c r="F758" i="6"/>
  <c r="G758" i="6"/>
  <c r="A759" i="6"/>
  <c r="B759" i="6"/>
  <c r="C759" i="6"/>
  <c r="D759" i="6"/>
  <c r="E759" i="6"/>
  <c r="F759" i="6"/>
  <c r="G759" i="6"/>
  <c r="A760" i="6"/>
  <c r="B760" i="6"/>
  <c r="C760" i="6"/>
  <c r="D760" i="6"/>
  <c r="E760" i="6"/>
  <c r="F760" i="6"/>
  <c r="G760" i="6"/>
  <c r="A761" i="6"/>
  <c r="B761" i="6"/>
  <c r="C761" i="6"/>
  <c r="D761" i="6"/>
  <c r="E761" i="6"/>
  <c r="F761" i="6"/>
  <c r="G761" i="6"/>
  <c r="A762" i="6"/>
  <c r="B762" i="6"/>
  <c r="C762" i="6"/>
  <c r="D762" i="6"/>
  <c r="E762" i="6"/>
  <c r="F762" i="6"/>
  <c r="G762" i="6"/>
  <c r="A763" i="6"/>
  <c r="B763" i="6"/>
  <c r="C763" i="6"/>
  <c r="D763" i="6"/>
  <c r="E763" i="6"/>
  <c r="F763" i="6"/>
  <c r="G763" i="6"/>
  <c r="A764" i="6"/>
  <c r="B764" i="6"/>
  <c r="C764" i="6"/>
  <c r="D764" i="6"/>
  <c r="E764" i="6"/>
  <c r="F764" i="6"/>
  <c r="G764" i="6"/>
  <c r="A765" i="6"/>
  <c r="B765" i="6"/>
  <c r="C765" i="6"/>
  <c r="D765" i="6"/>
  <c r="E765" i="6"/>
  <c r="F765" i="6"/>
  <c r="G765" i="6"/>
  <c r="A766" i="6"/>
  <c r="B766" i="6"/>
  <c r="C766" i="6"/>
  <c r="D766" i="6"/>
  <c r="E766" i="6"/>
  <c r="F766" i="6"/>
  <c r="G766" i="6"/>
  <c r="A767" i="6"/>
  <c r="B767" i="6"/>
  <c r="C767" i="6"/>
  <c r="D767" i="6"/>
  <c r="E767" i="6"/>
  <c r="F767" i="6"/>
  <c r="G767" i="6"/>
  <c r="A768" i="6"/>
  <c r="B768" i="6"/>
  <c r="C768" i="6"/>
  <c r="D768" i="6"/>
  <c r="E768" i="6"/>
  <c r="F768" i="6"/>
  <c r="G768" i="6"/>
  <c r="A769" i="6"/>
  <c r="B769" i="6"/>
  <c r="C769" i="6"/>
  <c r="D769" i="6"/>
  <c r="E769" i="6"/>
  <c r="F769" i="6"/>
  <c r="G769" i="6"/>
  <c r="A770" i="6"/>
  <c r="B770" i="6"/>
  <c r="C770" i="6"/>
  <c r="D770" i="6"/>
  <c r="E770" i="6"/>
  <c r="F770" i="6"/>
  <c r="G770" i="6"/>
  <c r="A771" i="6"/>
  <c r="B771" i="6"/>
  <c r="C771" i="6"/>
  <c r="D771" i="6"/>
  <c r="E771" i="6"/>
  <c r="F771" i="6"/>
  <c r="G771" i="6"/>
  <c r="A772" i="6"/>
  <c r="B772" i="6"/>
  <c r="C772" i="6"/>
  <c r="D772" i="6"/>
  <c r="E772" i="6"/>
  <c r="F772" i="6"/>
  <c r="G772" i="6"/>
  <c r="A773" i="6"/>
  <c r="B773" i="6"/>
  <c r="C773" i="6"/>
  <c r="D773" i="6"/>
  <c r="E773" i="6"/>
  <c r="F773" i="6"/>
  <c r="G773" i="6"/>
  <c r="A774" i="6"/>
  <c r="B774" i="6"/>
  <c r="C774" i="6"/>
  <c r="D774" i="6"/>
  <c r="E774" i="6"/>
  <c r="F774" i="6"/>
  <c r="G774" i="6"/>
  <c r="A775" i="6"/>
  <c r="B775" i="6"/>
  <c r="C775" i="6"/>
  <c r="D775" i="6"/>
  <c r="E775" i="6"/>
  <c r="F775" i="6"/>
  <c r="G775" i="6"/>
  <c r="A776" i="6"/>
  <c r="B776" i="6"/>
  <c r="C776" i="6"/>
  <c r="D776" i="6"/>
  <c r="E776" i="6"/>
  <c r="F776" i="6"/>
  <c r="G776" i="6"/>
  <c r="A777" i="6"/>
  <c r="B777" i="6"/>
  <c r="C777" i="6"/>
  <c r="D777" i="6"/>
  <c r="E777" i="6"/>
  <c r="F777" i="6"/>
  <c r="G777" i="6"/>
  <c r="A778" i="6"/>
  <c r="B778" i="6"/>
  <c r="C778" i="6"/>
  <c r="D778" i="6"/>
  <c r="E778" i="6"/>
  <c r="F778" i="6"/>
  <c r="G778" i="6"/>
  <c r="A779" i="6"/>
  <c r="B779" i="6"/>
  <c r="C779" i="6"/>
  <c r="D779" i="6"/>
  <c r="E779" i="6"/>
  <c r="F779" i="6"/>
  <c r="G779" i="6"/>
  <c r="A780" i="6"/>
  <c r="B780" i="6"/>
  <c r="C780" i="6"/>
  <c r="D780" i="6"/>
  <c r="E780" i="6"/>
  <c r="F780" i="6"/>
  <c r="G780" i="6"/>
  <c r="A781" i="6"/>
  <c r="B781" i="6"/>
  <c r="C781" i="6"/>
  <c r="D781" i="6"/>
  <c r="E781" i="6"/>
  <c r="F781" i="6"/>
  <c r="G781" i="6"/>
  <c r="A782" i="6"/>
  <c r="B782" i="6"/>
  <c r="C782" i="6"/>
  <c r="D782" i="6"/>
  <c r="E782" i="6"/>
  <c r="F782" i="6"/>
  <c r="G782" i="6"/>
  <c r="A783" i="6"/>
  <c r="B783" i="6"/>
  <c r="C783" i="6"/>
  <c r="D783" i="6"/>
  <c r="E783" i="6"/>
  <c r="F783" i="6"/>
  <c r="G783" i="6"/>
  <c r="A784" i="6"/>
  <c r="B784" i="6"/>
  <c r="C784" i="6"/>
  <c r="D784" i="6"/>
  <c r="E784" i="6"/>
  <c r="F784" i="6"/>
  <c r="G784" i="6"/>
  <c r="A785" i="6"/>
  <c r="B785" i="6"/>
  <c r="C785" i="6"/>
  <c r="D785" i="6"/>
  <c r="E785" i="6"/>
  <c r="F785" i="6"/>
  <c r="G785" i="6"/>
  <c r="A786" i="6"/>
  <c r="B786" i="6"/>
  <c r="C786" i="6"/>
  <c r="D786" i="6"/>
  <c r="E786" i="6"/>
  <c r="F786" i="6"/>
  <c r="G786" i="6"/>
  <c r="A787" i="6"/>
  <c r="B787" i="6"/>
  <c r="C787" i="6"/>
  <c r="D787" i="6"/>
  <c r="E787" i="6"/>
  <c r="F787" i="6"/>
  <c r="G787" i="6"/>
  <c r="A788" i="6"/>
  <c r="B788" i="6"/>
  <c r="C788" i="6"/>
  <c r="D788" i="6"/>
  <c r="E788" i="6"/>
  <c r="F788" i="6"/>
  <c r="G788" i="6"/>
  <c r="A789" i="6"/>
  <c r="B789" i="6"/>
  <c r="C789" i="6"/>
  <c r="D789" i="6"/>
  <c r="E789" i="6"/>
  <c r="F789" i="6"/>
  <c r="G789" i="6"/>
  <c r="A790" i="6"/>
  <c r="B790" i="6"/>
  <c r="C790" i="6"/>
  <c r="D790" i="6"/>
  <c r="E790" i="6"/>
  <c r="F790" i="6"/>
  <c r="G790" i="6"/>
  <c r="A791" i="6"/>
  <c r="B791" i="6"/>
  <c r="C791" i="6"/>
  <c r="D791" i="6"/>
  <c r="E791" i="6"/>
  <c r="F791" i="6"/>
  <c r="G791" i="6"/>
  <c r="A792" i="6"/>
  <c r="B792" i="6"/>
  <c r="C792" i="6"/>
  <c r="D792" i="6"/>
  <c r="E792" i="6"/>
  <c r="F792" i="6"/>
  <c r="G792" i="6"/>
  <c r="A793" i="6"/>
  <c r="B793" i="6"/>
  <c r="C793" i="6"/>
  <c r="D793" i="6"/>
  <c r="E793" i="6"/>
  <c r="F793" i="6"/>
  <c r="G793" i="6"/>
  <c r="A794" i="6"/>
  <c r="B794" i="6"/>
  <c r="C794" i="6"/>
  <c r="D794" i="6"/>
  <c r="E794" i="6"/>
  <c r="F794" i="6"/>
  <c r="G794" i="6"/>
  <c r="A795" i="6"/>
  <c r="B795" i="6"/>
  <c r="C795" i="6"/>
  <c r="D795" i="6"/>
  <c r="E795" i="6"/>
  <c r="F795" i="6"/>
  <c r="G795" i="6"/>
  <c r="A796" i="6"/>
  <c r="B796" i="6"/>
  <c r="C796" i="6"/>
  <c r="D796" i="6"/>
  <c r="E796" i="6"/>
  <c r="F796" i="6"/>
  <c r="G796" i="6"/>
  <c r="A797" i="6"/>
  <c r="B797" i="6"/>
  <c r="C797" i="6"/>
  <c r="D797" i="6"/>
  <c r="E797" i="6"/>
  <c r="F797" i="6"/>
  <c r="G797" i="6"/>
  <c r="A798" i="6"/>
  <c r="B798" i="6"/>
  <c r="C798" i="6"/>
  <c r="D798" i="6"/>
  <c r="E798" i="6"/>
  <c r="F798" i="6"/>
  <c r="G798" i="6"/>
  <c r="A799" i="6"/>
  <c r="B799" i="6"/>
  <c r="C799" i="6"/>
  <c r="D799" i="6"/>
  <c r="E799" i="6"/>
  <c r="F799" i="6"/>
  <c r="G799" i="6"/>
  <c r="A800" i="6"/>
  <c r="B800" i="6"/>
  <c r="C800" i="6"/>
  <c r="D800" i="6"/>
  <c r="E800" i="6"/>
  <c r="F800" i="6"/>
  <c r="G800" i="6"/>
  <c r="A801" i="6"/>
  <c r="B801" i="6"/>
  <c r="C801" i="6"/>
  <c r="D801" i="6"/>
  <c r="E801" i="6"/>
  <c r="F801" i="6"/>
  <c r="G801" i="6"/>
  <c r="A802" i="6"/>
  <c r="B802" i="6"/>
  <c r="C802" i="6"/>
  <c r="D802" i="6"/>
  <c r="E802" i="6"/>
  <c r="F802" i="6"/>
  <c r="G802" i="6"/>
  <c r="A803" i="6"/>
  <c r="B803" i="6"/>
  <c r="C803" i="6"/>
  <c r="D803" i="6"/>
  <c r="E803" i="6"/>
  <c r="F803" i="6"/>
  <c r="G803" i="6"/>
  <c r="A804" i="6"/>
  <c r="B804" i="6"/>
  <c r="C804" i="6"/>
  <c r="D804" i="6"/>
  <c r="E804" i="6"/>
  <c r="F804" i="6"/>
  <c r="G804" i="6"/>
  <c r="A805" i="6"/>
  <c r="B805" i="6"/>
  <c r="C805" i="6"/>
  <c r="D805" i="6"/>
  <c r="E805" i="6"/>
  <c r="F805" i="6"/>
  <c r="G805" i="6"/>
  <c r="A806" i="6"/>
  <c r="B806" i="6"/>
  <c r="C806" i="6"/>
  <c r="D806" i="6"/>
  <c r="E806" i="6"/>
  <c r="F806" i="6"/>
  <c r="G806" i="6"/>
  <c r="A807" i="6"/>
  <c r="B807" i="6"/>
  <c r="C807" i="6"/>
  <c r="D807" i="6"/>
  <c r="E807" i="6"/>
  <c r="F807" i="6"/>
  <c r="G807" i="6"/>
  <c r="A808" i="6"/>
  <c r="B808" i="6"/>
  <c r="C808" i="6"/>
  <c r="D808" i="6"/>
  <c r="E808" i="6"/>
  <c r="F808" i="6"/>
  <c r="G808" i="6"/>
  <c r="A809" i="6"/>
  <c r="B809" i="6"/>
  <c r="C809" i="6"/>
  <c r="D809" i="6"/>
  <c r="E809" i="6"/>
  <c r="F809" i="6"/>
  <c r="G809" i="6"/>
  <c r="A810" i="6"/>
  <c r="B810" i="6"/>
  <c r="C810" i="6"/>
  <c r="D810" i="6"/>
  <c r="E810" i="6"/>
  <c r="F810" i="6"/>
  <c r="G810" i="6"/>
  <c r="A811" i="6"/>
  <c r="B811" i="6"/>
  <c r="C811" i="6"/>
  <c r="D811" i="6"/>
  <c r="E811" i="6"/>
  <c r="F811" i="6"/>
  <c r="G811" i="6"/>
  <c r="A812" i="6"/>
  <c r="B812" i="6"/>
  <c r="C812" i="6"/>
  <c r="D812" i="6"/>
  <c r="E812" i="6"/>
  <c r="F812" i="6"/>
  <c r="G812" i="6"/>
  <c r="A813" i="6"/>
  <c r="B813" i="6"/>
  <c r="C813" i="6"/>
  <c r="D813" i="6"/>
  <c r="E813" i="6"/>
  <c r="F813" i="6"/>
  <c r="G813" i="6"/>
  <c r="A814" i="6"/>
  <c r="B814" i="6"/>
  <c r="C814" i="6"/>
  <c r="D814" i="6"/>
  <c r="E814" i="6"/>
  <c r="F814" i="6"/>
  <c r="G814" i="6"/>
  <c r="A815" i="6"/>
  <c r="B815" i="6"/>
  <c r="C815" i="6"/>
  <c r="D815" i="6"/>
  <c r="E815" i="6"/>
  <c r="F815" i="6"/>
  <c r="G815" i="6"/>
  <c r="A816" i="6"/>
  <c r="B816" i="6"/>
  <c r="C816" i="6"/>
  <c r="D816" i="6"/>
  <c r="E816" i="6"/>
  <c r="F816" i="6"/>
  <c r="G816" i="6"/>
  <c r="A817" i="6"/>
  <c r="B817" i="6"/>
  <c r="C817" i="6"/>
  <c r="D817" i="6"/>
  <c r="E817" i="6"/>
  <c r="F817" i="6"/>
  <c r="G817" i="6"/>
  <c r="A818" i="6"/>
  <c r="B818" i="6"/>
  <c r="C818" i="6"/>
  <c r="D818" i="6"/>
  <c r="E818" i="6"/>
  <c r="F818" i="6"/>
  <c r="G818" i="6"/>
  <c r="A819" i="6"/>
  <c r="B819" i="6"/>
  <c r="C819" i="6"/>
  <c r="D819" i="6"/>
  <c r="E819" i="6"/>
  <c r="F819" i="6"/>
  <c r="G819" i="6"/>
  <c r="A820" i="6"/>
  <c r="B820" i="6"/>
  <c r="C820" i="6"/>
  <c r="D820" i="6"/>
  <c r="E820" i="6"/>
  <c r="F820" i="6"/>
  <c r="G820" i="6"/>
  <c r="A821" i="6"/>
  <c r="B821" i="6"/>
  <c r="C821" i="6"/>
  <c r="D821" i="6"/>
  <c r="E821" i="6"/>
  <c r="F821" i="6"/>
  <c r="G821" i="6"/>
  <c r="A822" i="6"/>
  <c r="B822" i="6"/>
  <c r="C822" i="6"/>
  <c r="D822" i="6"/>
  <c r="E822" i="6"/>
  <c r="F822" i="6"/>
  <c r="G822" i="6"/>
  <c r="A823" i="6"/>
  <c r="B823" i="6"/>
  <c r="C823" i="6"/>
  <c r="D823" i="6"/>
  <c r="E823" i="6"/>
  <c r="F823" i="6"/>
  <c r="G823" i="6"/>
  <c r="A824" i="6"/>
  <c r="B824" i="6"/>
  <c r="C824" i="6"/>
  <c r="D824" i="6"/>
  <c r="E824" i="6"/>
  <c r="F824" i="6"/>
  <c r="G824" i="6"/>
  <c r="A825" i="6"/>
  <c r="B825" i="6"/>
  <c r="C825" i="6"/>
  <c r="D825" i="6"/>
  <c r="E825" i="6"/>
  <c r="F825" i="6"/>
  <c r="G825" i="6"/>
  <c r="A826" i="6"/>
  <c r="B826" i="6"/>
  <c r="C826" i="6"/>
  <c r="D826" i="6"/>
  <c r="E826" i="6"/>
  <c r="F826" i="6"/>
  <c r="G826" i="6"/>
  <c r="A827" i="6"/>
  <c r="B827" i="6"/>
  <c r="C827" i="6"/>
  <c r="D827" i="6"/>
  <c r="E827" i="6"/>
  <c r="F827" i="6"/>
  <c r="G827" i="6"/>
  <c r="A828" i="6"/>
  <c r="B828" i="6"/>
  <c r="C828" i="6"/>
  <c r="D828" i="6"/>
  <c r="E828" i="6"/>
  <c r="F828" i="6"/>
  <c r="G828" i="6"/>
  <c r="A829" i="6"/>
  <c r="B829" i="6"/>
  <c r="C829" i="6"/>
  <c r="D829" i="6"/>
  <c r="E829" i="6"/>
  <c r="F829" i="6"/>
  <c r="G829" i="6"/>
  <c r="A830" i="6"/>
  <c r="B830" i="6"/>
  <c r="C830" i="6"/>
  <c r="D830" i="6"/>
  <c r="E830" i="6"/>
  <c r="F830" i="6"/>
  <c r="G830" i="6"/>
  <c r="A831" i="6"/>
  <c r="B831" i="6"/>
  <c r="C831" i="6"/>
  <c r="D831" i="6"/>
  <c r="E831" i="6"/>
  <c r="F831" i="6"/>
  <c r="G831" i="6"/>
  <c r="A832" i="6"/>
  <c r="B832" i="6"/>
  <c r="C832" i="6"/>
  <c r="D832" i="6"/>
  <c r="E832" i="6"/>
  <c r="F832" i="6"/>
  <c r="G832" i="6"/>
  <c r="A833" i="6"/>
  <c r="B833" i="6"/>
  <c r="C833" i="6"/>
  <c r="D833" i="6"/>
  <c r="E833" i="6"/>
  <c r="F833" i="6"/>
  <c r="G833" i="6"/>
  <c r="A834" i="6"/>
  <c r="B834" i="6"/>
  <c r="C834" i="6"/>
  <c r="D834" i="6"/>
  <c r="E834" i="6"/>
  <c r="F834" i="6"/>
  <c r="G834" i="6"/>
  <c r="A835" i="6"/>
  <c r="B835" i="6"/>
  <c r="C835" i="6"/>
  <c r="D835" i="6"/>
  <c r="E835" i="6"/>
  <c r="F835" i="6"/>
  <c r="G835" i="6"/>
  <c r="A836" i="6"/>
  <c r="B836" i="6"/>
  <c r="C836" i="6"/>
  <c r="D836" i="6"/>
  <c r="E836" i="6"/>
  <c r="F836" i="6"/>
  <c r="G836" i="6"/>
  <c r="A837" i="6"/>
  <c r="B837" i="6"/>
  <c r="C837" i="6"/>
  <c r="D837" i="6"/>
  <c r="E837" i="6"/>
  <c r="F837" i="6"/>
  <c r="G837" i="6"/>
  <c r="A838" i="6"/>
  <c r="B838" i="6"/>
  <c r="C838" i="6"/>
  <c r="D838" i="6"/>
  <c r="E838" i="6"/>
  <c r="F838" i="6"/>
  <c r="G838" i="6"/>
  <c r="A839" i="6"/>
  <c r="B839" i="6"/>
  <c r="C839" i="6"/>
  <c r="D839" i="6"/>
  <c r="E839" i="6"/>
  <c r="F839" i="6"/>
  <c r="G839" i="6"/>
  <c r="A840" i="6"/>
  <c r="B840" i="6"/>
  <c r="C840" i="6"/>
  <c r="D840" i="6"/>
  <c r="E840" i="6"/>
  <c r="F840" i="6"/>
  <c r="G840" i="6"/>
  <c r="A841" i="6"/>
  <c r="B841" i="6"/>
  <c r="C841" i="6"/>
  <c r="D841" i="6"/>
  <c r="E841" i="6"/>
  <c r="F841" i="6"/>
  <c r="G841" i="6"/>
  <c r="A842" i="6"/>
  <c r="B842" i="6"/>
  <c r="C842" i="6"/>
  <c r="D842" i="6"/>
  <c r="E842" i="6"/>
  <c r="F842" i="6"/>
  <c r="G842" i="6"/>
  <c r="A843" i="6"/>
  <c r="B843" i="6"/>
  <c r="C843" i="6"/>
  <c r="D843" i="6"/>
  <c r="E843" i="6"/>
  <c r="F843" i="6"/>
  <c r="G843" i="6"/>
  <c r="A844" i="6"/>
  <c r="B844" i="6"/>
  <c r="C844" i="6"/>
  <c r="D844" i="6"/>
  <c r="E844" i="6"/>
  <c r="F844" i="6"/>
  <c r="G844" i="6"/>
  <c r="A845" i="6"/>
  <c r="B845" i="6"/>
  <c r="C845" i="6"/>
  <c r="D845" i="6"/>
  <c r="E845" i="6"/>
  <c r="F845" i="6"/>
  <c r="G845" i="6"/>
  <c r="A846" i="6"/>
  <c r="B846" i="6"/>
  <c r="C846" i="6"/>
  <c r="D846" i="6"/>
  <c r="E846" i="6"/>
  <c r="F846" i="6"/>
  <c r="G846" i="6"/>
  <c r="A847" i="6"/>
  <c r="B847" i="6"/>
  <c r="C847" i="6"/>
  <c r="D847" i="6"/>
  <c r="E847" i="6"/>
  <c r="F847" i="6"/>
  <c r="G847" i="6"/>
  <c r="A848" i="6"/>
  <c r="B848" i="6"/>
  <c r="C848" i="6"/>
  <c r="D848" i="6"/>
  <c r="E848" i="6"/>
  <c r="F848" i="6"/>
  <c r="G848" i="6"/>
  <c r="A849" i="6"/>
  <c r="B849" i="6"/>
  <c r="C849" i="6"/>
  <c r="D849" i="6"/>
  <c r="E849" i="6"/>
  <c r="F849" i="6"/>
  <c r="G849" i="6"/>
  <c r="A850" i="6"/>
  <c r="B850" i="6"/>
  <c r="C850" i="6"/>
  <c r="D850" i="6"/>
  <c r="E850" i="6"/>
  <c r="F850" i="6"/>
  <c r="G850" i="6"/>
  <c r="A851" i="6"/>
  <c r="B851" i="6"/>
  <c r="C851" i="6"/>
  <c r="D851" i="6"/>
  <c r="E851" i="6"/>
  <c r="F851" i="6"/>
  <c r="G851" i="6"/>
  <c r="A852" i="6"/>
  <c r="B852" i="6"/>
  <c r="C852" i="6"/>
  <c r="D852" i="6"/>
  <c r="E852" i="6"/>
  <c r="F852" i="6"/>
  <c r="G852" i="6"/>
  <c r="A853" i="6"/>
  <c r="B853" i="6"/>
  <c r="C853" i="6"/>
  <c r="D853" i="6"/>
  <c r="E853" i="6"/>
  <c r="F853" i="6"/>
  <c r="G853" i="6"/>
  <c r="A854" i="6"/>
  <c r="B854" i="6"/>
  <c r="C854" i="6"/>
  <c r="D854" i="6"/>
  <c r="E854" i="6"/>
  <c r="F854" i="6"/>
  <c r="G854" i="6"/>
  <c r="A855" i="6"/>
  <c r="B855" i="6"/>
  <c r="C855" i="6"/>
  <c r="D855" i="6"/>
  <c r="E855" i="6"/>
  <c r="F855" i="6"/>
  <c r="G855" i="6"/>
  <c r="A856" i="6"/>
  <c r="B856" i="6"/>
  <c r="C856" i="6"/>
  <c r="D856" i="6"/>
  <c r="E856" i="6"/>
  <c r="F856" i="6"/>
  <c r="G856" i="6"/>
  <c r="A857" i="6"/>
  <c r="B857" i="6"/>
  <c r="C857" i="6"/>
  <c r="D857" i="6"/>
  <c r="E857" i="6"/>
  <c r="F857" i="6"/>
  <c r="G857" i="6"/>
  <c r="A858" i="6"/>
  <c r="B858" i="6"/>
  <c r="C858" i="6"/>
  <c r="D858" i="6"/>
  <c r="E858" i="6"/>
  <c r="F858" i="6"/>
  <c r="G858" i="6"/>
  <c r="A859" i="6"/>
  <c r="B859" i="6"/>
  <c r="C859" i="6"/>
  <c r="D859" i="6"/>
  <c r="E859" i="6"/>
  <c r="F859" i="6"/>
  <c r="G859" i="6"/>
  <c r="A860" i="6"/>
  <c r="B860" i="6"/>
  <c r="C860" i="6"/>
  <c r="D860" i="6"/>
  <c r="E860" i="6"/>
  <c r="F860" i="6"/>
  <c r="G860" i="6"/>
  <c r="A861" i="6"/>
  <c r="B861" i="6"/>
  <c r="C861" i="6"/>
  <c r="D861" i="6"/>
  <c r="E861" i="6"/>
  <c r="F861" i="6"/>
  <c r="G861" i="6"/>
  <c r="A862" i="6"/>
  <c r="B862" i="6"/>
  <c r="C862" i="6"/>
  <c r="D862" i="6"/>
  <c r="E862" i="6"/>
  <c r="F862" i="6"/>
  <c r="G862" i="6"/>
  <c r="A863" i="6"/>
  <c r="B863" i="6"/>
  <c r="C863" i="6"/>
  <c r="D863" i="6"/>
  <c r="E863" i="6"/>
  <c r="F863" i="6"/>
  <c r="G863" i="6"/>
  <c r="A864" i="6"/>
  <c r="B864" i="6"/>
  <c r="C864" i="6"/>
  <c r="D864" i="6"/>
  <c r="E864" i="6"/>
  <c r="F864" i="6"/>
  <c r="G864" i="6"/>
  <c r="A865" i="6"/>
  <c r="B865" i="6"/>
  <c r="C865" i="6"/>
  <c r="D865" i="6"/>
  <c r="E865" i="6"/>
  <c r="F865" i="6"/>
  <c r="G865" i="6"/>
  <c r="A866" i="6"/>
  <c r="B866" i="6"/>
  <c r="C866" i="6"/>
  <c r="D866" i="6"/>
  <c r="E866" i="6"/>
  <c r="F866" i="6"/>
  <c r="G866" i="6"/>
  <c r="A867" i="6"/>
  <c r="B867" i="6"/>
  <c r="C867" i="6"/>
  <c r="D867" i="6"/>
  <c r="E867" i="6"/>
  <c r="F867" i="6"/>
  <c r="G867" i="6"/>
  <c r="A868" i="6"/>
  <c r="B868" i="6"/>
  <c r="C868" i="6"/>
  <c r="D868" i="6"/>
  <c r="E868" i="6"/>
  <c r="F868" i="6"/>
  <c r="G868" i="6"/>
  <c r="A869" i="6"/>
  <c r="B869" i="6"/>
  <c r="C869" i="6"/>
  <c r="D869" i="6"/>
  <c r="E869" i="6"/>
  <c r="F869" i="6"/>
  <c r="G869" i="6"/>
  <c r="A870" i="6"/>
  <c r="B870" i="6"/>
  <c r="C870" i="6"/>
  <c r="D870" i="6"/>
  <c r="E870" i="6"/>
  <c r="F870" i="6"/>
  <c r="G870" i="6"/>
  <c r="A871" i="6"/>
  <c r="B871" i="6"/>
  <c r="C871" i="6"/>
  <c r="D871" i="6"/>
  <c r="E871" i="6"/>
  <c r="F871" i="6"/>
  <c r="G871" i="6"/>
  <c r="A872" i="6"/>
  <c r="B872" i="6"/>
  <c r="C872" i="6"/>
  <c r="D872" i="6"/>
  <c r="E872" i="6"/>
  <c r="F872" i="6"/>
  <c r="G872" i="6"/>
  <c r="A873" i="6"/>
  <c r="B873" i="6"/>
  <c r="C873" i="6"/>
  <c r="D873" i="6"/>
  <c r="E873" i="6"/>
  <c r="F873" i="6"/>
  <c r="G873" i="6"/>
  <c r="A874" i="6"/>
  <c r="B874" i="6"/>
  <c r="C874" i="6"/>
  <c r="D874" i="6"/>
  <c r="E874" i="6"/>
  <c r="F874" i="6"/>
  <c r="G874" i="6"/>
  <c r="A875" i="6"/>
  <c r="B875" i="6"/>
  <c r="C875" i="6"/>
  <c r="D875" i="6"/>
  <c r="E875" i="6"/>
  <c r="F875" i="6"/>
  <c r="G875" i="6"/>
  <c r="A876" i="6"/>
  <c r="B876" i="6"/>
  <c r="C876" i="6"/>
  <c r="D876" i="6"/>
  <c r="E876" i="6"/>
  <c r="F876" i="6"/>
  <c r="G876" i="6"/>
  <c r="A877" i="6"/>
  <c r="B877" i="6"/>
  <c r="C877" i="6"/>
  <c r="D877" i="6"/>
  <c r="E877" i="6"/>
  <c r="F877" i="6"/>
  <c r="G877" i="6"/>
  <c r="A878" i="6"/>
  <c r="B878" i="6"/>
  <c r="C878" i="6"/>
  <c r="D878" i="6"/>
  <c r="E878" i="6"/>
  <c r="F878" i="6"/>
  <c r="G878" i="6"/>
  <c r="A879" i="6"/>
  <c r="B879" i="6"/>
  <c r="C879" i="6"/>
  <c r="D879" i="6"/>
  <c r="E879" i="6"/>
  <c r="F879" i="6"/>
  <c r="G879" i="6"/>
  <c r="A880" i="6"/>
  <c r="B880" i="6"/>
  <c r="C880" i="6"/>
  <c r="D880" i="6"/>
  <c r="E880" i="6"/>
  <c r="F880" i="6"/>
  <c r="G880" i="6"/>
  <c r="A881" i="6"/>
  <c r="B881" i="6"/>
  <c r="C881" i="6"/>
  <c r="D881" i="6"/>
  <c r="E881" i="6"/>
  <c r="F881" i="6"/>
  <c r="G881" i="6"/>
  <c r="A882" i="6"/>
  <c r="B882" i="6"/>
  <c r="C882" i="6"/>
  <c r="D882" i="6"/>
  <c r="E882" i="6"/>
  <c r="F882" i="6"/>
  <c r="G882" i="6"/>
  <c r="A883" i="6"/>
  <c r="B883" i="6"/>
  <c r="C883" i="6"/>
  <c r="D883" i="6"/>
  <c r="E883" i="6"/>
  <c r="F883" i="6"/>
  <c r="G883" i="6"/>
  <c r="A884" i="6"/>
  <c r="B884" i="6"/>
  <c r="C884" i="6"/>
  <c r="D884" i="6"/>
  <c r="E884" i="6"/>
  <c r="F884" i="6"/>
  <c r="G884" i="6"/>
  <c r="A885" i="6"/>
  <c r="B885" i="6"/>
  <c r="C885" i="6"/>
  <c r="D885" i="6"/>
  <c r="E885" i="6"/>
  <c r="F885" i="6"/>
  <c r="G885" i="6"/>
  <c r="A886" i="6"/>
  <c r="B886" i="6"/>
  <c r="C886" i="6"/>
  <c r="D886" i="6"/>
  <c r="E886" i="6"/>
  <c r="F886" i="6"/>
  <c r="G886" i="6"/>
  <c r="A887" i="6"/>
  <c r="B887" i="6"/>
  <c r="C887" i="6"/>
  <c r="D887" i="6"/>
  <c r="E887" i="6"/>
  <c r="F887" i="6"/>
  <c r="G887" i="6"/>
  <c r="A888" i="6"/>
  <c r="B888" i="6"/>
  <c r="C888" i="6"/>
  <c r="D888" i="6"/>
  <c r="E888" i="6"/>
  <c r="F888" i="6"/>
  <c r="G888" i="6"/>
  <c r="A889" i="6"/>
  <c r="B889" i="6"/>
  <c r="C889" i="6"/>
  <c r="D889" i="6"/>
  <c r="E889" i="6"/>
  <c r="F889" i="6"/>
  <c r="G889" i="6"/>
  <c r="A890" i="6"/>
  <c r="B890" i="6"/>
  <c r="C890" i="6"/>
  <c r="D890" i="6"/>
  <c r="E890" i="6"/>
  <c r="F890" i="6"/>
  <c r="G890" i="6"/>
  <c r="A891" i="6"/>
  <c r="B891" i="6"/>
  <c r="C891" i="6"/>
  <c r="D891" i="6"/>
  <c r="E891" i="6"/>
  <c r="F891" i="6"/>
  <c r="G891" i="6"/>
  <c r="A892" i="6"/>
  <c r="B892" i="6"/>
  <c r="C892" i="6"/>
  <c r="D892" i="6"/>
  <c r="E892" i="6"/>
  <c r="F892" i="6"/>
  <c r="G892" i="6"/>
  <c r="A893" i="6"/>
  <c r="B893" i="6"/>
  <c r="C893" i="6"/>
  <c r="D893" i="6"/>
  <c r="E893" i="6"/>
  <c r="F893" i="6"/>
  <c r="G893" i="6"/>
  <c r="A894" i="6"/>
  <c r="B894" i="6"/>
  <c r="C894" i="6"/>
  <c r="D894" i="6"/>
  <c r="E894" i="6"/>
  <c r="F894" i="6"/>
  <c r="G894" i="6"/>
  <c r="A895" i="6"/>
  <c r="B895" i="6"/>
  <c r="C895" i="6"/>
  <c r="D895" i="6"/>
  <c r="E895" i="6"/>
  <c r="F895" i="6"/>
  <c r="G895" i="6"/>
  <c r="A896" i="6"/>
  <c r="B896" i="6"/>
  <c r="C896" i="6"/>
  <c r="D896" i="6"/>
  <c r="E896" i="6"/>
  <c r="F896" i="6"/>
  <c r="G896" i="6"/>
  <c r="A897" i="6"/>
  <c r="B897" i="6"/>
  <c r="C897" i="6"/>
  <c r="D897" i="6"/>
  <c r="E897" i="6"/>
  <c r="F897" i="6"/>
  <c r="G897" i="6"/>
  <c r="A898" i="6"/>
  <c r="B898" i="6"/>
  <c r="C898" i="6"/>
  <c r="D898" i="6"/>
  <c r="E898" i="6"/>
  <c r="F898" i="6"/>
  <c r="G898" i="6"/>
  <c r="A899" i="6"/>
  <c r="B899" i="6"/>
  <c r="C899" i="6"/>
  <c r="D899" i="6"/>
  <c r="E899" i="6"/>
  <c r="F899" i="6"/>
  <c r="G899" i="6"/>
  <c r="A900" i="6"/>
  <c r="B900" i="6"/>
  <c r="C900" i="6"/>
  <c r="D900" i="6"/>
  <c r="E900" i="6"/>
  <c r="F900" i="6"/>
  <c r="G900" i="6"/>
  <c r="A901" i="6"/>
  <c r="B901" i="6"/>
  <c r="C901" i="6"/>
  <c r="D901" i="6"/>
  <c r="E901" i="6"/>
  <c r="F901" i="6"/>
  <c r="G901" i="6"/>
  <c r="A902" i="6"/>
  <c r="B902" i="6"/>
  <c r="C902" i="6"/>
  <c r="D902" i="6"/>
  <c r="E902" i="6"/>
  <c r="F902" i="6"/>
  <c r="G902" i="6"/>
  <c r="A903" i="6"/>
  <c r="B903" i="6"/>
  <c r="C903" i="6"/>
  <c r="D903" i="6"/>
  <c r="E903" i="6"/>
  <c r="F903" i="6"/>
  <c r="G903" i="6"/>
  <c r="A904" i="6"/>
  <c r="B904" i="6"/>
  <c r="C904" i="6"/>
  <c r="D904" i="6"/>
  <c r="E904" i="6"/>
  <c r="F904" i="6"/>
  <c r="G904" i="6"/>
  <c r="A905" i="6"/>
  <c r="B905" i="6"/>
  <c r="C905" i="6"/>
  <c r="D905" i="6"/>
  <c r="E905" i="6"/>
  <c r="F905" i="6"/>
  <c r="G905" i="6"/>
  <c r="A906" i="6"/>
  <c r="B906" i="6"/>
  <c r="C906" i="6"/>
  <c r="D906" i="6"/>
  <c r="E906" i="6"/>
  <c r="F906" i="6"/>
  <c r="G906" i="6"/>
  <c r="A907" i="6"/>
  <c r="B907" i="6"/>
  <c r="C907" i="6"/>
  <c r="D907" i="6"/>
  <c r="E907" i="6"/>
  <c r="F907" i="6"/>
  <c r="G907" i="6"/>
  <c r="A908" i="6"/>
  <c r="B908" i="6"/>
  <c r="C908" i="6"/>
  <c r="D908" i="6"/>
  <c r="E908" i="6"/>
  <c r="F908" i="6"/>
  <c r="G908" i="6"/>
  <c r="A909" i="6"/>
  <c r="B909" i="6"/>
  <c r="C909" i="6"/>
  <c r="D909" i="6"/>
  <c r="E909" i="6"/>
  <c r="F909" i="6"/>
  <c r="G909" i="6"/>
  <c r="A910" i="6"/>
  <c r="B910" i="6"/>
  <c r="C910" i="6"/>
  <c r="D910" i="6"/>
  <c r="E910" i="6"/>
  <c r="F910" i="6"/>
  <c r="G910" i="6"/>
  <c r="A911" i="6"/>
  <c r="B911" i="6"/>
  <c r="C911" i="6"/>
  <c r="D911" i="6"/>
  <c r="E911" i="6"/>
  <c r="F911" i="6"/>
  <c r="G911" i="6"/>
  <c r="A912" i="6"/>
  <c r="B912" i="6"/>
  <c r="C912" i="6"/>
  <c r="D912" i="6"/>
  <c r="E912" i="6"/>
  <c r="F912" i="6"/>
  <c r="G912" i="6"/>
  <c r="A913" i="6"/>
  <c r="B913" i="6"/>
  <c r="C913" i="6"/>
  <c r="D913" i="6"/>
  <c r="E913" i="6"/>
  <c r="F913" i="6"/>
  <c r="G913" i="6"/>
  <c r="A914" i="6"/>
  <c r="B914" i="6"/>
  <c r="C914" i="6"/>
  <c r="D914" i="6"/>
  <c r="E914" i="6"/>
  <c r="F914" i="6"/>
  <c r="G914" i="6"/>
  <c r="A915" i="6"/>
  <c r="B915" i="6"/>
  <c r="C915" i="6"/>
  <c r="D915" i="6"/>
  <c r="E915" i="6"/>
  <c r="F915" i="6"/>
  <c r="G915" i="6"/>
  <c r="A916" i="6"/>
  <c r="B916" i="6"/>
  <c r="C916" i="6"/>
  <c r="D916" i="6"/>
  <c r="E916" i="6"/>
  <c r="F916" i="6"/>
  <c r="G916" i="6"/>
  <c r="A917" i="6"/>
  <c r="B917" i="6"/>
  <c r="C917" i="6"/>
  <c r="D917" i="6"/>
  <c r="E917" i="6"/>
  <c r="F917" i="6"/>
  <c r="G917" i="6"/>
  <c r="A918" i="6"/>
  <c r="B918" i="6"/>
  <c r="C918" i="6"/>
  <c r="D918" i="6"/>
  <c r="E918" i="6"/>
  <c r="F918" i="6"/>
  <c r="G918" i="6"/>
  <c r="A919" i="6"/>
  <c r="B919" i="6"/>
  <c r="C919" i="6"/>
  <c r="D919" i="6"/>
  <c r="E919" i="6"/>
  <c r="F919" i="6"/>
  <c r="G919" i="6"/>
  <c r="A920" i="6"/>
  <c r="B920" i="6"/>
  <c r="C920" i="6"/>
  <c r="D920" i="6"/>
  <c r="E920" i="6"/>
  <c r="F920" i="6"/>
  <c r="G920" i="6"/>
  <c r="A921" i="6"/>
  <c r="B921" i="6"/>
  <c r="C921" i="6"/>
  <c r="D921" i="6"/>
  <c r="E921" i="6"/>
  <c r="F921" i="6"/>
  <c r="G921" i="6"/>
  <c r="A922" i="6"/>
  <c r="B922" i="6"/>
  <c r="C922" i="6"/>
  <c r="D922" i="6"/>
  <c r="E922" i="6"/>
  <c r="F922" i="6"/>
  <c r="G922" i="6"/>
  <c r="A923" i="6"/>
  <c r="B923" i="6"/>
  <c r="C923" i="6"/>
  <c r="D923" i="6"/>
  <c r="E923" i="6"/>
  <c r="F923" i="6"/>
  <c r="G923" i="6"/>
  <c r="A924" i="6"/>
  <c r="B924" i="6"/>
  <c r="C924" i="6"/>
  <c r="D924" i="6"/>
  <c r="E924" i="6"/>
  <c r="F924" i="6"/>
  <c r="G924" i="6"/>
  <c r="A925" i="6"/>
  <c r="B925" i="6"/>
  <c r="C925" i="6"/>
  <c r="D925" i="6"/>
  <c r="E925" i="6"/>
  <c r="F925" i="6"/>
  <c r="G925" i="6"/>
  <c r="A926" i="6"/>
  <c r="B926" i="6"/>
  <c r="C926" i="6"/>
  <c r="D926" i="6"/>
  <c r="E926" i="6"/>
  <c r="F926" i="6"/>
  <c r="G926" i="6"/>
  <c r="A927" i="6"/>
  <c r="B927" i="6"/>
  <c r="C927" i="6"/>
  <c r="D927" i="6"/>
  <c r="E927" i="6"/>
  <c r="F927" i="6"/>
  <c r="G927" i="6"/>
  <c r="A928" i="6"/>
  <c r="B928" i="6"/>
  <c r="C928" i="6"/>
  <c r="D928" i="6"/>
  <c r="E928" i="6"/>
  <c r="F928" i="6"/>
  <c r="G928" i="6"/>
  <c r="A929" i="6"/>
  <c r="B929" i="6"/>
  <c r="C929" i="6"/>
  <c r="D929" i="6"/>
  <c r="E929" i="6"/>
  <c r="F929" i="6"/>
  <c r="G929" i="6"/>
  <c r="A930" i="6"/>
  <c r="B930" i="6"/>
  <c r="C930" i="6"/>
  <c r="D930" i="6"/>
  <c r="E930" i="6"/>
  <c r="F930" i="6"/>
  <c r="G930" i="6"/>
  <c r="A931" i="6"/>
  <c r="B931" i="6"/>
  <c r="C931" i="6"/>
  <c r="D931" i="6"/>
  <c r="E931" i="6"/>
  <c r="F931" i="6"/>
  <c r="G931" i="6"/>
  <c r="A932" i="6"/>
  <c r="B932" i="6"/>
  <c r="C932" i="6"/>
  <c r="D932" i="6"/>
  <c r="E932" i="6"/>
  <c r="F932" i="6"/>
  <c r="G932" i="6"/>
  <c r="A933" i="6"/>
  <c r="B933" i="6"/>
  <c r="C933" i="6"/>
  <c r="D933" i="6"/>
  <c r="E933" i="6"/>
  <c r="F933" i="6"/>
  <c r="G933" i="6"/>
  <c r="A934" i="6"/>
  <c r="B934" i="6"/>
  <c r="C934" i="6"/>
  <c r="D934" i="6"/>
  <c r="E934" i="6"/>
  <c r="F934" i="6"/>
  <c r="G934" i="6"/>
  <c r="A935" i="6"/>
  <c r="B935" i="6"/>
  <c r="C935" i="6"/>
  <c r="D935" i="6"/>
  <c r="E935" i="6"/>
  <c r="F935" i="6"/>
  <c r="G935" i="6"/>
  <c r="A936" i="6"/>
  <c r="B936" i="6"/>
  <c r="C936" i="6"/>
  <c r="D936" i="6"/>
  <c r="E936" i="6"/>
  <c r="F936" i="6"/>
  <c r="G936" i="6"/>
  <c r="A937" i="6"/>
  <c r="B937" i="6"/>
  <c r="C937" i="6"/>
  <c r="D937" i="6"/>
  <c r="E937" i="6"/>
  <c r="F937" i="6"/>
  <c r="G937" i="6"/>
  <c r="A938" i="6"/>
  <c r="B938" i="6"/>
  <c r="C938" i="6"/>
  <c r="D938" i="6"/>
  <c r="E938" i="6"/>
  <c r="F938" i="6"/>
  <c r="G938" i="6"/>
  <c r="A939" i="6"/>
  <c r="B939" i="6"/>
  <c r="C939" i="6"/>
  <c r="D939" i="6"/>
  <c r="E939" i="6"/>
  <c r="F939" i="6"/>
  <c r="G939" i="6"/>
  <c r="A940" i="6"/>
  <c r="B940" i="6"/>
  <c r="C940" i="6"/>
  <c r="D940" i="6"/>
  <c r="E940" i="6"/>
  <c r="F940" i="6"/>
  <c r="G940" i="6"/>
  <c r="A941" i="6"/>
  <c r="B941" i="6"/>
  <c r="C941" i="6"/>
  <c r="D941" i="6"/>
  <c r="E941" i="6"/>
  <c r="F941" i="6"/>
  <c r="G941" i="6"/>
  <c r="A942" i="6"/>
  <c r="B942" i="6"/>
  <c r="C942" i="6"/>
  <c r="D942" i="6"/>
  <c r="E942" i="6"/>
  <c r="F942" i="6"/>
  <c r="G942" i="6"/>
  <c r="A943" i="6"/>
  <c r="B943" i="6"/>
  <c r="C943" i="6"/>
  <c r="D943" i="6"/>
  <c r="E943" i="6"/>
  <c r="F943" i="6"/>
  <c r="G943" i="6"/>
  <c r="A944" i="6"/>
  <c r="B944" i="6"/>
  <c r="C944" i="6"/>
  <c r="D944" i="6"/>
  <c r="E944" i="6"/>
  <c r="F944" i="6"/>
  <c r="G944" i="6"/>
  <c r="A945" i="6"/>
  <c r="B945" i="6"/>
  <c r="C945" i="6"/>
  <c r="D945" i="6"/>
  <c r="E945" i="6"/>
  <c r="F945" i="6"/>
  <c r="G945" i="6"/>
  <c r="A946" i="6"/>
  <c r="B946" i="6"/>
  <c r="C946" i="6"/>
  <c r="D946" i="6"/>
  <c r="E946" i="6"/>
  <c r="F946" i="6"/>
  <c r="G946" i="6"/>
  <c r="A947" i="6"/>
  <c r="B947" i="6"/>
  <c r="C947" i="6"/>
  <c r="D947" i="6"/>
  <c r="E947" i="6"/>
  <c r="F947" i="6"/>
  <c r="G947" i="6"/>
  <c r="A948" i="6"/>
  <c r="B948" i="6"/>
  <c r="C948" i="6"/>
  <c r="D948" i="6"/>
  <c r="E948" i="6"/>
  <c r="F948" i="6"/>
  <c r="G948" i="6"/>
  <c r="A949" i="6"/>
  <c r="B949" i="6"/>
  <c r="C949" i="6"/>
  <c r="D949" i="6"/>
  <c r="E949" i="6"/>
  <c r="F949" i="6"/>
  <c r="G949" i="6"/>
  <c r="A950" i="6"/>
  <c r="B950" i="6"/>
  <c r="C950" i="6"/>
  <c r="D950" i="6"/>
  <c r="E950" i="6"/>
  <c r="F950" i="6"/>
  <c r="G950" i="6"/>
  <c r="A951" i="6"/>
  <c r="B951" i="6"/>
  <c r="C951" i="6"/>
  <c r="D951" i="6"/>
  <c r="E951" i="6"/>
  <c r="F951" i="6"/>
  <c r="G951" i="6"/>
  <c r="A952" i="6"/>
  <c r="B952" i="6"/>
  <c r="C952" i="6"/>
  <c r="D952" i="6"/>
  <c r="E952" i="6"/>
  <c r="F952" i="6"/>
  <c r="G952" i="6"/>
  <c r="A953" i="6"/>
  <c r="B953" i="6"/>
  <c r="C953" i="6"/>
  <c r="D953" i="6"/>
  <c r="E953" i="6"/>
  <c r="F953" i="6"/>
  <c r="G953" i="6"/>
  <c r="A954" i="6"/>
  <c r="B954" i="6"/>
  <c r="C954" i="6"/>
  <c r="D954" i="6"/>
  <c r="E954" i="6"/>
  <c r="F954" i="6"/>
  <c r="G954" i="6"/>
  <c r="A955" i="6"/>
  <c r="B955" i="6"/>
  <c r="C955" i="6"/>
  <c r="D955" i="6"/>
  <c r="E955" i="6"/>
  <c r="F955" i="6"/>
  <c r="G955" i="6"/>
  <c r="A956" i="6"/>
  <c r="B956" i="6"/>
  <c r="C956" i="6"/>
  <c r="D956" i="6"/>
  <c r="E956" i="6"/>
  <c r="F956" i="6"/>
  <c r="G956" i="6"/>
  <c r="A957" i="6"/>
  <c r="B957" i="6"/>
  <c r="C957" i="6"/>
  <c r="D957" i="6"/>
  <c r="E957" i="6"/>
  <c r="F957" i="6"/>
  <c r="G957" i="6"/>
  <c r="A958" i="6"/>
  <c r="B958" i="6"/>
  <c r="C958" i="6"/>
  <c r="D958" i="6"/>
  <c r="E958" i="6"/>
  <c r="F958" i="6"/>
  <c r="G958" i="6"/>
  <c r="A959" i="6"/>
  <c r="B959" i="6"/>
  <c r="C959" i="6"/>
  <c r="D959" i="6"/>
  <c r="E959" i="6"/>
  <c r="F959" i="6"/>
  <c r="G959" i="6"/>
  <c r="A960" i="6"/>
  <c r="B960" i="6"/>
  <c r="C960" i="6"/>
  <c r="D960" i="6"/>
  <c r="E960" i="6"/>
  <c r="F960" i="6"/>
  <c r="G960" i="6"/>
  <c r="A961" i="6"/>
  <c r="B961" i="6"/>
  <c r="C961" i="6"/>
  <c r="D961" i="6"/>
  <c r="E961" i="6"/>
  <c r="F961" i="6"/>
  <c r="G961" i="6"/>
  <c r="A962" i="6"/>
  <c r="B962" i="6"/>
  <c r="C962" i="6"/>
  <c r="D962" i="6"/>
  <c r="E962" i="6"/>
  <c r="F962" i="6"/>
  <c r="G962" i="6"/>
  <c r="A963" i="6"/>
  <c r="B963" i="6"/>
  <c r="C963" i="6"/>
  <c r="D963" i="6"/>
  <c r="E963" i="6"/>
  <c r="F963" i="6"/>
  <c r="G963" i="6"/>
  <c r="A964" i="6"/>
  <c r="B964" i="6"/>
  <c r="C964" i="6"/>
  <c r="D964" i="6"/>
  <c r="E964" i="6"/>
  <c r="F964" i="6"/>
  <c r="G964" i="6"/>
  <c r="A965" i="6"/>
  <c r="B965" i="6"/>
  <c r="C965" i="6"/>
  <c r="D965" i="6"/>
  <c r="E965" i="6"/>
  <c r="F965" i="6"/>
  <c r="G965" i="6"/>
  <c r="A966" i="6"/>
  <c r="B966" i="6"/>
  <c r="C966" i="6"/>
  <c r="D966" i="6"/>
  <c r="E966" i="6"/>
  <c r="F966" i="6"/>
  <c r="G966" i="6"/>
  <c r="A967" i="6"/>
  <c r="B967" i="6"/>
  <c r="C967" i="6"/>
  <c r="D967" i="6"/>
  <c r="E967" i="6"/>
  <c r="F967" i="6"/>
  <c r="G967" i="6"/>
  <c r="A968" i="6"/>
  <c r="B968" i="6"/>
  <c r="C968" i="6"/>
  <c r="D968" i="6"/>
  <c r="E968" i="6"/>
  <c r="F968" i="6"/>
  <c r="G968" i="6"/>
  <c r="A969" i="6"/>
  <c r="B969" i="6"/>
  <c r="C969" i="6"/>
  <c r="D969" i="6"/>
  <c r="E969" i="6"/>
  <c r="F969" i="6"/>
  <c r="G969" i="6"/>
  <c r="A970" i="6"/>
  <c r="B970" i="6"/>
  <c r="C970" i="6"/>
  <c r="D970" i="6"/>
  <c r="E970" i="6"/>
  <c r="F970" i="6"/>
  <c r="G970" i="6"/>
  <c r="A971" i="6"/>
  <c r="B971" i="6"/>
  <c r="C971" i="6"/>
  <c r="D971" i="6"/>
  <c r="E971" i="6"/>
  <c r="F971" i="6"/>
  <c r="G971" i="6"/>
  <c r="A972" i="6"/>
  <c r="B972" i="6"/>
  <c r="C972" i="6"/>
  <c r="D972" i="6"/>
  <c r="E972" i="6"/>
  <c r="F972" i="6"/>
  <c r="G972" i="6"/>
  <c r="A973" i="6"/>
  <c r="B973" i="6"/>
  <c r="C973" i="6"/>
  <c r="D973" i="6"/>
  <c r="E973" i="6"/>
  <c r="F973" i="6"/>
  <c r="G973" i="6"/>
  <c r="A974" i="6"/>
  <c r="B974" i="6"/>
  <c r="C974" i="6"/>
  <c r="D974" i="6"/>
  <c r="E974" i="6"/>
  <c r="F974" i="6"/>
  <c r="G974" i="6"/>
  <c r="A975" i="6"/>
  <c r="B975" i="6"/>
  <c r="C975" i="6"/>
  <c r="D975" i="6"/>
  <c r="E975" i="6"/>
  <c r="F975" i="6"/>
  <c r="G975" i="6"/>
  <c r="A976" i="6"/>
  <c r="B976" i="6"/>
  <c r="C976" i="6"/>
  <c r="D976" i="6"/>
  <c r="E976" i="6"/>
  <c r="F976" i="6"/>
  <c r="G976" i="6"/>
  <c r="A977" i="6"/>
  <c r="B977" i="6"/>
  <c r="C977" i="6"/>
  <c r="D977" i="6"/>
  <c r="E977" i="6"/>
  <c r="F977" i="6"/>
  <c r="G977" i="6"/>
  <c r="A978" i="6"/>
  <c r="B978" i="6"/>
  <c r="C978" i="6"/>
  <c r="D978" i="6"/>
  <c r="E978" i="6"/>
  <c r="F978" i="6"/>
  <c r="G978" i="6"/>
  <c r="A979" i="6"/>
  <c r="B979" i="6"/>
  <c r="C979" i="6"/>
  <c r="D979" i="6"/>
  <c r="E979" i="6"/>
  <c r="F979" i="6"/>
  <c r="G979" i="6"/>
  <c r="A980" i="6"/>
  <c r="B980" i="6"/>
  <c r="C980" i="6"/>
  <c r="D980" i="6"/>
  <c r="E980" i="6"/>
  <c r="F980" i="6"/>
  <c r="G980" i="6"/>
  <c r="A981" i="6"/>
  <c r="B981" i="6"/>
  <c r="C981" i="6"/>
  <c r="D981" i="6"/>
  <c r="E981" i="6"/>
  <c r="F981" i="6"/>
  <c r="G981" i="6"/>
  <c r="A982" i="6"/>
  <c r="B982" i="6"/>
  <c r="C982" i="6"/>
  <c r="D982" i="6"/>
  <c r="E982" i="6"/>
  <c r="F982" i="6"/>
  <c r="G982" i="6"/>
  <c r="A983" i="6"/>
  <c r="B983" i="6"/>
  <c r="C983" i="6"/>
  <c r="D983" i="6"/>
  <c r="E983" i="6"/>
  <c r="F983" i="6"/>
  <c r="G983" i="6"/>
  <c r="A984" i="6"/>
  <c r="B984" i="6"/>
  <c r="C984" i="6"/>
  <c r="D984" i="6"/>
  <c r="E984" i="6"/>
  <c r="F984" i="6"/>
  <c r="G984" i="6"/>
  <c r="A985" i="6"/>
  <c r="B985" i="6"/>
  <c r="C985" i="6"/>
  <c r="D985" i="6"/>
  <c r="E985" i="6"/>
  <c r="F985" i="6"/>
  <c r="G985" i="6"/>
  <c r="A986" i="6"/>
  <c r="B986" i="6"/>
  <c r="C986" i="6"/>
  <c r="D986" i="6"/>
  <c r="E986" i="6"/>
  <c r="F986" i="6"/>
  <c r="G986" i="6"/>
  <c r="A987" i="6"/>
  <c r="B987" i="6"/>
  <c r="C987" i="6"/>
  <c r="D987" i="6"/>
  <c r="E987" i="6"/>
  <c r="F987" i="6"/>
  <c r="G987" i="6"/>
  <c r="A988" i="6"/>
  <c r="B988" i="6"/>
  <c r="C988" i="6"/>
  <c r="D988" i="6"/>
  <c r="E988" i="6"/>
  <c r="F988" i="6"/>
  <c r="G988" i="6"/>
  <c r="A989" i="6"/>
  <c r="B989" i="6"/>
  <c r="C989" i="6"/>
  <c r="D989" i="6"/>
  <c r="E989" i="6"/>
  <c r="F989" i="6"/>
  <c r="G989" i="6"/>
  <c r="A990" i="6"/>
  <c r="B990" i="6"/>
  <c r="C990" i="6"/>
  <c r="D990" i="6"/>
  <c r="E990" i="6"/>
  <c r="F990" i="6"/>
  <c r="G990" i="6"/>
  <c r="A991" i="6"/>
  <c r="B991" i="6"/>
  <c r="C991" i="6"/>
  <c r="D991" i="6"/>
  <c r="E991" i="6"/>
  <c r="F991" i="6"/>
  <c r="G991" i="6"/>
  <c r="A992" i="6"/>
  <c r="B992" i="6"/>
  <c r="C992" i="6"/>
  <c r="D992" i="6"/>
  <c r="E992" i="6"/>
  <c r="F992" i="6"/>
  <c r="G992" i="6"/>
  <c r="A993" i="6"/>
  <c r="B993" i="6"/>
  <c r="C993" i="6"/>
  <c r="D993" i="6"/>
  <c r="E993" i="6"/>
  <c r="F993" i="6"/>
  <c r="G993" i="6"/>
  <c r="A994" i="6"/>
  <c r="B994" i="6"/>
  <c r="C994" i="6"/>
  <c r="D994" i="6"/>
  <c r="E994" i="6"/>
  <c r="F994" i="6"/>
  <c r="G994" i="6"/>
  <c r="A995" i="6"/>
  <c r="B995" i="6"/>
  <c r="C995" i="6"/>
  <c r="D995" i="6"/>
  <c r="E995" i="6"/>
  <c r="F995" i="6"/>
  <c r="G995" i="6"/>
  <c r="A996" i="6"/>
  <c r="B996" i="6"/>
  <c r="C996" i="6"/>
  <c r="D996" i="6"/>
  <c r="E996" i="6"/>
  <c r="F996" i="6"/>
  <c r="G996" i="6"/>
  <c r="A997" i="6"/>
  <c r="B997" i="6"/>
  <c r="C997" i="6"/>
  <c r="D997" i="6"/>
  <c r="E997" i="6"/>
  <c r="F997" i="6"/>
  <c r="G997" i="6"/>
  <c r="A998" i="6"/>
  <c r="B998" i="6"/>
  <c r="C998" i="6"/>
  <c r="D998" i="6"/>
  <c r="E998" i="6"/>
  <c r="F998" i="6"/>
  <c r="G998" i="6"/>
  <c r="A999" i="6"/>
  <c r="B999" i="6"/>
  <c r="C999" i="6"/>
  <c r="D999" i="6"/>
  <c r="E999" i="6"/>
  <c r="F999" i="6"/>
  <c r="G999" i="6"/>
  <c r="A1000" i="6"/>
  <c r="B1000" i="6"/>
  <c r="C1000" i="6"/>
  <c r="D1000" i="6"/>
  <c r="E1000" i="6"/>
  <c r="F1000" i="6"/>
  <c r="G1000" i="6"/>
  <c r="A1001" i="6"/>
  <c r="B1001" i="6"/>
  <c r="C1001" i="6"/>
  <c r="D1001" i="6"/>
  <c r="E1001" i="6"/>
  <c r="F1001" i="6"/>
  <c r="G1001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2" i="6"/>
  <c r="B16" i="8"/>
  <c r="C16" i="8"/>
  <c r="D16" i="8"/>
  <c r="E16" i="8"/>
  <c r="F16" i="8"/>
  <c r="G16" i="8"/>
  <c r="B17" i="8"/>
  <c r="C17" i="8"/>
  <c r="D17" i="8"/>
  <c r="E17" i="8"/>
  <c r="F17" i="8"/>
  <c r="G17" i="8"/>
  <c r="B18" i="8"/>
  <c r="C18" i="8"/>
  <c r="D18" i="8"/>
  <c r="E18" i="8"/>
  <c r="F18" i="8"/>
  <c r="G18" i="8"/>
  <c r="B19" i="8"/>
  <c r="C19" i="8"/>
  <c r="D19" i="8"/>
  <c r="E19" i="8"/>
  <c r="F19" i="8"/>
  <c r="G19" i="8"/>
  <c r="B20" i="8"/>
  <c r="C20" i="8"/>
  <c r="D20" i="8"/>
  <c r="E20" i="8"/>
  <c r="F20" i="8"/>
  <c r="G20" i="8"/>
  <c r="C15" i="8"/>
  <c r="D15" i="8"/>
  <c r="E15" i="8"/>
  <c r="F15" i="8"/>
  <c r="G15" i="8"/>
  <c r="B15" i="8"/>
  <c r="A3" i="6"/>
  <c r="B3" i="6"/>
  <c r="C3" i="6"/>
  <c r="D3" i="6"/>
  <c r="E3" i="6"/>
  <c r="F3" i="6"/>
  <c r="A4" i="6"/>
  <c r="B4" i="6"/>
  <c r="C4" i="6"/>
  <c r="D4" i="6"/>
  <c r="E4" i="6"/>
  <c r="F4" i="6"/>
  <c r="A5" i="6"/>
  <c r="B5" i="6"/>
  <c r="C5" i="6"/>
  <c r="D5" i="6"/>
  <c r="E5" i="6"/>
  <c r="F5" i="6"/>
  <c r="A6" i="6"/>
  <c r="B6" i="6"/>
  <c r="C6" i="6"/>
  <c r="D6" i="6"/>
  <c r="E6" i="6"/>
  <c r="F6" i="6"/>
  <c r="A7" i="6"/>
  <c r="B7" i="6"/>
  <c r="C7" i="6"/>
  <c r="D7" i="6"/>
  <c r="E7" i="6"/>
  <c r="F7" i="6"/>
  <c r="A8" i="6"/>
  <c r="B8" i="6"/>
  <c r="C8" i="6"/>
  <c r="D8" i="6"/>
  <c r="E8" i="6"/>
  <c r="F8" i="6"/>
  <c r="A9" i="6"/>
  <c r="B9" i="6"/>
  <c r="C9" i="6"/>
  <c r="D9" i="6"/>
  <c r="E9" i="6"/>
  <c r="F9" i="6"/>
  <c r="A10" i="6"/>
  <c r="B10" i="6"/>
  <c r="C10" i="6"/>
  <c r="D10" i="6"/>
  <c r="E10" i="6"/>
  <c r="F10" i="6"/>
  <c r="A11" i="6"/>
  <c r="B11" i="6"/>
  <c r="C11" i="6"/>
  <c r="D11" i="6"/>
  <c r="E11" i="6"/>
  <c r="F11" i="6"/>
  <c r="A12" i="6"/>
  <c r="B12" i="6"/>
  <c r="C12" i="6"/>
  <c r="D12" i="6"/>
  <c r="E12" i="6"/>
  <c r="F12" i="6"/>
  <c r="A13" i="6"/>
  <c r="B13" i="6"/>
  <c r="C13" i="6"/>
  <c r="D13" i="6"/>
  <c r="E13" i="6"/>
  <c r="F13" i="6"/>
  <c r="A14" i="6"/>
  <c r="B14" i="6"/>
  <c r="C14" i="6"/>
  <c r="D14" i="6"/>
  <c r="E14" i="6"/>
  <c r="F14" i="6"/>
  <c r="A15" i="6"/>
  <c r="B15" i="6"/>
  <c r="C15" i="6"/>
  <c r="D15" i="6"/>
  <c r="E15" i="6"/>
  <c r="F15" i="6"/>
  <c r="A16" i="6"/>
  <c r="B16" i="6"/>
  <c r="C16" i="6"/>
  <c r="D16" i="6"/>
  <c r="E16" i="6"/>
  <c r="F16" i="6"/>
  <c r="A17" i="6"/>
  <c r="B17" i="6"/>
  <c r="C17" i="6"/>
  <c r="D17" i="6"/>
  <c r="E17" i="6"/>
  <c r="F17" i="6"/>
  <c r="A18" i="6"/>
  <c r="B18" i="6"/>
  <c r="C18" i="6"/>
  <c r="D18" i="6"/>
  <c r="E18" i="6"/>
  <c r="F18" i="6"/>
  <c r="A19" i="6"/>
  <c r="B19" i="6"/>
  <c r="C19" i="6"/>
  <c r="D19" i="6"/>
  <c r="E19" i="6"/>
  <c r="F19" i="6"/>
  <c r="A20" i="6"/>
  <c r="B20" i="6"/>
  <c r="C20" i="6"/>
  <c r="D20" i="6"/>
  <c r="E20" i="6"/>
  <c r="F20" i="6"/>
  <c r="A21" i="6"/>
  <c r="B21" i="6"/>
  <c r="C21" i="6"/>
  <c r="D21" i="6"/>
  <c r="E21" i="6"/>
  <c r="F21" i="6"/>
  <c r="A22" i="6"/>
  <c r="B22" i="6"/>
  <c r="C22" i="6"/>
  <c r="D22" i="6"/>
  <c r="E22" i="6"/>
  <c r="F22" i="6"/>
  <c r="A23" i="6"/>
  <c r="B23" i="6"/>
  <c r="C23" i="6"/>
  <c r="D23" i="6"/>
  <c r="E23" i="6"/>
  <c r="F23" i="6"/>
  <c r="A24" i="6"/>
  <c r="B24" i="6"/>
  <c r="C24" i="6"/>
  <c r="D24" i="6"/>
  <c r="E24" i="6"/>
  <c r="F24" i="6"/>
  <c r="A25" i="6"/>
  <c r="B25" i="6"/>
  <c r="C25" i="6"/>
  <c r="D25" i="6"/>
  <c r="E25" i="6"/>
  <c r="F25" i="6"/>
  <c r="A26" i="6"/>
  <c r="B26" i="6"/>
  <c r="C26" i="6"/>
  <c r="D26" i="6"/>
  <c r="E26" i="6"/>
  <c r="F26" i="6"/>
  <c r="A27" i="6"/>
  <c r="B27" i="6"/>
  <c r="C27" i="6"/>
  <c r="D27" i="6"/>
  <c r="E27" i="6"/>
  <c r="F27" i="6"/>
  <c r="A28" i="6"/>
  <c r="B28" i="6"/>
  <c r="C28" i="6"/>
  <c r="D28" i="6"/>
  <c r="E28" i="6"/>
  <c r="F28" i="6"/>
  <c r="A29" i="6"/>
  <c r="B29" i="6"/>
  <c r="C29" i="6"/>
  <c r="D29" i="6"/>
  <c r="E29" i="6"/>
  <c r="F29" i="6"/>
  <c r="A30" i="6"/>
  <c r="B30" i="6"/>
  <c r="C30" i="6"/>
  <c r="D30" i="6"/>
  <c r="E30" i="6"/>
  <c r="F30" i="6"/>
  <c r="A31" i="6"/>
  <c r="B31" i="6"/>
  <c r="C31" i="6"/>
  <c r="D31" i="6"/>
  <c r="E31" i="6"/>
  <c r="F31" i="6"/>
  <c r="A32" i="6"/>
  <c r="B32" i="6"/>
  <c r="C32" i="6"/>
  <c r="D32" i="6"/>
  <c r="E32" i="6"/>
  <c r="F32" i="6"/>
  <c r="A33" i="6"/>
  <c r="B33" i="6"/>
  <c r="C33" i="6"/>
  <c r="D33" i="6"/>
  <c r="E33" i="6"/>
  <c r="F33" i="6"/>
  <c r="A34" i="6"/>
  <c r="B34" i="6"/>
  <c r="C34" i="6"/>
  <c r="D34" i="6"/>
  <c r="E34" i="6"/>
  <c r="F34" i="6"/>
  <c r="A35" i="6"/>
  <c r="B35" i="6"/>
  <c r="C35" i="6"/>
  <c r="D35" i="6"/>
  <c r="E35" i="6"/>
  <c r="F35" i="6"/>
  <c r="A36" i="6"/>
  <c r="B36" i="6"/>
  <c r="C36" i="6"/>
  <c r="D36" i="6"/>
  <c r="E36" i="6"/>
  <c r="F36" i="6"/>
  <c r="A37" i="6"/>
  <c r="B37" i="6"/>
  <c r="C37" i="6"/>
  <c r="D37" i="6"/>
  <c r="E37" i="6"/>
  <c r="F37" i="6"/>
  <c r="A38" i="6"/>
  <c r="B38" i="6"/>
  <c r="C38" i="6"/>
  <c r="D38" i="6"/>
  <c r="E38" i="6"/>
  <c r="F38" i="6"/>
  <c r="A39" i="6"/>
  <c r="B39" i="6"/>
  <c r="C39" i="6"/>
  <c r="D39" i="6"/>
  <c r="E39" i="6"/>
  <c r="F39" i="6"/>
  <c r="A40" i="6"/>
  <c r="B40" i="6"/>
  <c r="C40" i="6"/>
  <c r="D40" i="6"/>
  <c r="E40" i="6"/>
  <c r="F40" i="6"/>
  <c r="A41" i="6"/>
  <c r="B41" i="6"/>
  <c r="C41" i="6"/>
  <c r="D41" i="6"/>
  <c r="E41" i="6"/>
  <c r="F41" i="6"/>
  <c r="A42" i="6"/>
  <c r="B42" i="6"/>
  <c r="C42" i="6"/>
  <c r="D42" i="6"/>
  <c r="E42" i="6"/>
  <c r="F42" i="6"/>
  <c r="A43" i="6"/>
  <c r="B43" i="6"/>
  <c r="C43" i="6"/>
  <c r="D43" i="6"/>
  <c r="E43" i="6"/>
  <c r="F43" i="6"/>
  <c r="A44" i="6"/>
  <c r="B44" i="6"/>
  <c r="C44" i="6"/>
  <c r="D44" i="6"/>
  <c r="E44" i="6"/>
  <c r="F44" i="6"/>
  <c r="A45" i="6"/>
  <c r="B45" i="6"/>
  <c r="C45" i="6"/>
  <c r="D45" i="6"/>
  <c r="E45" i="6"/>
  <c r="F45" i="6"/>
  <c r="A46" i="6"/>
  <c r="B46" i="6"/>
  <c r="C46" i="6"/>
  <c r="D46" i="6"/>
  <c r="E46" i="6"/>
  <c r="F46" i="6"/>
  <c r="A47" i="6"/>
  <c r="B47" i="6"/>
  <c r="C47" i="6"/>
  <c r="D47" i="6"/>
  <c r="E47" i="6"/>
  <c r="F47" i="6"/>
  <c r="A48" i="6"/>
  <c r="B48" i="6"/>
  <c r="C48" i="6"/>
  <c r="D48" i="6"/>
  <c r="E48" i="6"/>
  <c r="F48" i="6"/>
  <c r="A49" i="6"/>
  <c r="B49" i="6"/>
  <c r="C49" i="6"/>
  <c r="D49" i="6"/>
  <c r="E49" i="6"/>
  <c r="F49" i="6"/>
  <c r="A50" i="6"/>
  <c r="B50" i="6"/>
  <c r="C50" i="6"/>
  <c r="D50" i="6"/>
  <c r="E50" i="6"/>
  <c r="F50" i="6"/>
  <c r="A51" i="6"/>
  <c r="B51" i="6"/>
  <c r="C51" i="6"/>
  <c r="D51" i="6"/>
  <c r="E51" i="6"/>
  <c r="F51" i="6"/>
  <c r="A52" i="6"/>
  <c r="B52" i="6"/>
  <c r="C52" i="6"/>
  <c r="D52" i="6"/>
  <c r="E52" i="6"/>
  <c r="F52" i="6"/>
  <c r="A53" i="6"/>
  <c r="B53" i="6"/>
  <c r="C53" i="6"/>
  <c r="D53" i="6"/>
  <c r="E53" i="6"/>
  <c r="F53" i="6"/>
  <c r="A54" i="6"/>
  <c r="B54" i="6"/>
  <c r="C54" i="6"/>
  <c r="D54" i="6"/>
  <c r="E54" i="6"/>
  <c r="F54" i="6"/>
  <c r="A55" i="6"/>
  <c r="B55" i="6"/>
  <c r="C55" i="6"/>
  <c r="D55" i="6"/>
  <c r="E55" i="6"/>
  <c r="F55" i="6"/>
  <c r="A56" i="6"/>
  <c r="B56" i="6"/>
  <c r="C56" i="6"/>
  <c r="D56" i="6"/>
  <c r="E56" i="6"/>
  <c r="F56" i="6"/>
  <c r="A57" i="6"/>
  <c r="B57" i="6"/>
  <c r="C57" i="6"/>
  <c r="D57" i="6"/>
  <c r="E57" i="6"/>
  <c r="F57" i="6"/>
  <c r="A58" i="6"/>
  <c r="B58" i="6"/>
  <c r="C58" i="6"/>
  <c r="D58" i="6"/>
  <c r="E58" i="6"/>
  <c r="F58" i="6"/>
  <c r="A59" i="6"/>
  <c r="B59" i="6"/>
  <c r="C59" i="6"/>
  <c r="D59" i="6"/>
  <c r="E59" i="6"/>
  <c r="F59" i="6"/>
  <c r="A60" i="6"/>
  <c r="B60" i="6"/>
  <c r="C60" i="6"/>
  <c r="D60" i="6"/>
  <c r="E60" i="6"/>
  <c r="F60" i="6"/>
  <c r="A61" i="6"/>
  <c r="B61" i="6"/>
  <c r="C61" i="6"/>
  <c r="D61" i="6"/>
  <c r="E61" i="6"/>
  <c r="F61" i="6"/>
  <c r="A62" i="6"/>
  <c r="B62" i="6"/>
  <c r="C62" i="6"/>
  <c r="D62" i="6"/>
  <c r="E62" i="6"/>
  <c r="F62" i="6"/>
  <c r="A63" i="6"/>
  <c r="B63" i="6"/>
  <c r="C63" i="6"/>
  <c r="D63" i="6"/>
  <c r="E63" i="6"/>
  <c r="F63" i="6"/>
  <c r="A64" i="6"/>
  <c r="B64" i="6"/>
  <c r="C64" i="6"/>
  <c r="D64" i="6"/>
  <c r="E64" i="6"/>
  <c r="F64" i="6"/>
  <c r="A65" i="6"/>
  <c r="B65" i="6"/>
  <c r="C65" i="6"/>
  <c r="D65" i="6"/>
  <c r="E65" i="6"/>
  <c r="F65" i="6"/>
  <c r="A66" i="6"/>
  <c r="B66" i="6"/>
  <c r="C66" i="6"/>
  <c r="D66" i="6"/>
  <c r="E66" i="6"/>
  <c r="F66" i="6"/>
  <c r="A67" i="6"/>
  <c r="B67" i="6"/>
  <c r="C67" i="6"/>
  <c r="D67" i="6"/>
  <c r="E67" i="6"/>
  <c r="F67" i="6"/>
  <c r="A68" i="6"/>
  <c r="B68" i="6"/>
  <c r="C68" i="6"/>
  <c r="D68" i="6"/>
  <c r="E68" i="6"/>
  <c r="F68" i="6"/>
  <c r="A69" i="6"/>
  <c r="B69" i="6"/>
  <c r="C69" i="6"/>
  <c r="D69" i="6"/>
  <c r="E69" i="6"/>
  <c r="F69" i="6"/>
  <c r="A70" i="6"/>
  <c r="B70" i="6"/>
  <c r="C70" i="6"/>
  <c r="D70" i="6"/>
  <c r="E70" i="6"/>
  <c r="F70" i="6"/>
  <c r="A71" i="6"/>
  <c r="B71" i="6"/>
  <c r="C71" i="6"/>
  <c r="D71" i="6"/>
  <c r="E71" i="6"/>
  <c r="F71" i="6"/>
  <c r="A72" i="6"/>
  <c r="B72" i="6"/>
  <c r="C72" i="6"/>
  <c r="D72" i="6"/>
  <c r="E72" i="6"/>
  <c r="F72" i="6"/>
  <c r="A73" i="6"/>
  <c r="B73" i="6"/>
  <c r="C73" i="6"/>
  <c r="D73" i="6"/>
  <c r="E73" i="6"/>
  <c r="F73" i="6"/>
  <c r="A74" i="6"/>
  <c r="B74" i="6"/>
  <c r="C74" i="6"/>
  <c r="D74" i="6"/>
  <c r="E74" i="6"/>
  <c r="F74" i="6"/>
  <c r="A75" i="6"/>
  <c r="B75" i="6"/>
  <c r="C75" i="6"/>
  <c r="D75" i="6"/>
  <c r="E75" i="6"/>
  <c r="F75" i="6"/>
  <c r="A76" i="6"/>
  <c r="B76" i="6"/>
  <c r="C76" i="6"/>
  <c r="D76" i="6"/>
  <c r="E76" i="6"/>
  <c r="F76" i="6"/>
  <c r="A77" i="6"/>
  <c r="B77" i="6"/>
  <c r="C77" i="6"/>
  <c r="D77" i="6"/>
  <c r="E77" i="6"/>
  <c r="F77" i="6"/>
  <c r="A78" i="6"/>
  <c r="B78" i="6"/>
  <c r="C78" i="6"/>
  <c r="D78" i="6"/>
  <c r="E78" i="6"/>
  <c r="F78" i="6"/>
  <c r="A79" i="6"/>
  <c r="B79" i="6"/>
  <c r="C79" i="6"/>
  <c r="D79" i="6"/>
  <c r="E79" i="6"/>
  <c r="F79" i="6"/>
  <c r="A80" i="6"/>
  <c r="B80" i="6"/>
  <c r="C80" i="6"/>
  <c r="D80" i="6"/>
  <c r="E80" i="6"/>
  <c r="F80" i="6"/>
  <c r="A81" i="6"/>
  <c r="B81" i="6"/>
  <c r="C81" i="6"/>
  <c r="D81" i="6"/>
  <c r="E81" i="6"/>
  <c r="F81" i="6"/>
  <c r="A82" i="6"/>
  <c r="B82" i="6"/>
  <c r="C82" i="6"/>
  <c r="D82" i="6"/>
  <c r="E82" i="6"/>
  <c r="F82" i="6"/>
  <c r="A83" i="6"/>
  <c r="B83" i="6"/>
  <c r="C83" i="6"/>
  <c r="D83" i="6"/>
  <c r="E83" i="6"/>
  <c r="F83" i="6"/>
  <c r="A84" i="6"/>
  <c r="B84" i="6"/>
  <c r="C84" i="6"/>
  <c r="D84" i="6"/>
  <c r="E84" i="6"/>
  <c r="F84" i="6"/>
  <c r="A85" i="6"/>
  <c r="B85" i="6"/>
  <c r="C85" i="6"/>
  <c r="D85" i="6"/>
  <c r="E85" i="6"/>
  <c r="F85" i="6"/>
  <c r="A86" i="6"/>
  <c r="B86" i="6"/>
  <c r="C86" i="6"/>
  <c r="D86" i="6"/>
  <c r="E86" i="6"/>
  <c r="F86" i="6"/>
  <c r="A87" i="6"/>
  <c r="B87" i="6"/>
  <c r="C87" i="6"/>
  <c r="D87" i="6"/>
  <c r="E87" i="6"/>
  <c r="F87" i="6"/>
  <c r="A88" i="6"/>
  <c r="B88" i="6"/>
  <c r="C88" i="6"/>
  <c r="D88" i="6"/>
  <c r="E88" i="6"/>
  <c r="F88" i="6"/>
  <c r="A89" i="6"/>
  <c r="B89" i="6"/>
  <c r="C89" i="6"/>
  <c r="D89" i="6"/>
  <c r="E89" i="6"/>
  <c r="F89" i="6"/>
  <c r="A90" i="6"/>
  <c r="B90" i="6"/>
  <c r="C90" i="6"/>
  <c r="D90" i="6"/>
  <c r="E90" i="6"/>
  <c r="F90" i="6"/>
  <c r="A91" i="6"/>
  <c r="B91" i="6"/>
  <c r="C91" i="6"/>
  <c r="D91" i="6"/>
  <c r="E91" i="6"/>
  <c r="F91" i="6"/>
  <c r="A92" i="6"/>
  <c r="B92" i="6"/>
  <c r="C92" i="6"/>
  <c r="D92" i="6"/>
  <c r="E92" i="6"/>
  <c r="F92" i="6"/>
  <c r="A93" i="6"/>
  <c r="B93" i="6"/>
  <c r="C93" i="6"/>
  <c r="D93" i="6"/>
  <c r="E93" i="6"/>
  <c r="F93" i="6"/>
  <c r="A94" i="6"/>
  <c r="B94" i="6"/>
  <c r="C94" i="6"/>
  <c r="D94" i="6"/>
  <c r="E94" i="6"/>
  <c r="F94" i="6"/>
  <c r="A95" i="6"/>
  <c r="B95" i="6"/>
  <c r="C95" i="6"/>
  <c r="D95" i="6"/>
  <c r="E95" i="6"/>
  <c r="F95" i="6"/>
  <c r="A96" i="6"/>
  <c r="B96" i="6"/>
  <c r="C96" i="6"/>
  <c r="D96" i="6"/>
  <c r="E96" i="6"/>
  <c r="F96" i="6"/>
  <c r="A97" i="6"/>
  <c r="B97" i="6"/>
  <c r="C97" i="6"/>
  <c r="D97" i="6"/>
  <c r="E97" i="6"/>
  <c r="F97" i="6"/>
  <c r="A98" i="6"/>
  <c r="B98" i="6"/>
  <c r="C98" i="6"/>
  <c r="D98" i="6"/>
  <c r="E98" i="6"/>
  <c r="F98" i="6"/>
  <c r="A99" i="6"/>
  <c r="B99" i="6"/>
  <c r="C99" i="6"/>
  <c r="D99" i="6"/>
  <c r="E99" i="6"/>
  <c r="F99" i="6"/>
  <c r="A100" i="6"/>
  <c r="B100" i="6"/>
  <c r="C100" i="6"/>
  <c r="D100" i="6"/>
  <c r="E100" i="6"/>
  <c r="F100" i="6"/>
  <c r="A101" i="6"/>
  <c r="B101" i="6"/>
  <c r="C101" i="6"/>
  <c r="D101" i="6"/>
  <c r="E101" i="6"/>
  <c r="F101" i="6"/>
  <c r="A102" i="6"/>
  <c r="B102" i="6"/>
  <c r="C102" i="6"/>
  <c r="D102" i="6"/>
  <c r="E102" i="6"/>
  <c r="F102" i="6"/>
  <c r="A103" i="6"/>
  <c r="B103" i="6"/>
  <c r="C103" i="6"/>
  <c r="D103" i="6"/>
  <c r="E103" i="6"/>
  <c r="F103" i="6"/>
  <c r="A104" i="6"/>
  <c r="B104" i="6"/>
  <c r="C104" i="6"/>
  <c r="D104" i="6"/>
  <c r="E104" i="6"/>
  <c r="F104" i="6"/>
  <c r="A105" i="6"/>
  <c r="B105" i="6"/>
  <c r="C105" i="6"/>
  <c r="D105" i="6"/>
  <c r="E105" i="6"/>
  <c r="F105" i="6"/>
  <c r="A106" i="6"/>
  <c r="B106" i="6"/>
  <c r="C106" i="6"/>
  <c r="D106" i="6"/>
  <c r="E106" i="6"/>
  <c r="F106" i="6"/>
  <c r="A107" i="6"/>
  <c r="B107" i="6"/>
  <c r="C107" i="6"/>
  <c r="D107" i="6"/>
  <c r="E107" i="6"/>
  <c r="F107" i="6"/>
  <c r="A108" i="6"/>
  <c r="B108" i="6"/>
  <c r="C108" i="6"/>
  <c r="D108" i="6"/>
  <c r="E108" i="6"/>
  <c r="F108" i="6"/>
  <c r="A109" i="6"/>
  <c r="B109" i="6"/>
  <c r="C109" i="6"/>
  <c r="D109" i="6"/>
  <c r="E109" i="6"/>
  <c r="F109" i="6"/>
  <c r="A110" i="6"/>
  <c r="B110" i="6"/>
  <c r="C110" i="6"/>
  <c r="D110" i="6"/>
  <c r="E110" i="6"/>
  <c r="F110" i="6"/>
  <c r="A111" i="6"/>
  <c r="B111" i="6"/>
  <c r="C111" i="6"/>
  <c r="D111" i="6"/>
  <c r="E111" i="6"/>
  <c r="F111" i="6"/>
  <c r="A112" i="6"/>
  <c r="B112" i="6"/>
  <c r="C112" i="6"/>
  <c r="D112" i="6"/>
  <c r="E112" i="6"/>
  <c r="F112" i="6"/>
  <c r="A113" i="6"/>
  <c r="B113" i="6"/>
  <c r="C113" i="6"/>
  <c r="D113" i="6"/>
  <c r="E113" i="6"/>
  <c r="F113" i="6"/>
  <c r="A114" i="6"/>
  <c r="B114" i="6"/>
  <c r="C114" i="6"/>
  <c r="D114" i="6"/>
  <c r="E114" i="6"/>
  <c r="F114" i="6"/>
  <c r="A115" i="6"/>
  <c r="B115" i="6"/>
  <c r="C115" i="6"/>
  <c r="D115" i="6"/>
  <c r="E115" i="6"/>
  <c r="F115" i="6"/>
  <c r="A116" i="6"/>
  <c r="B116" i="6"/>
  <c r="C116" i="6"/>
  <c r="D116" i="6"/>
  <c r="E116" i="6"/>
  <c r="F116" i="6"/>
  <c r="A117" i="6"/>
  <c r="B117" i="6"/>
  <c r="C117" i="6"/>
  <c r="D117" i="6"/>
  <c r="E117" i="6"/>
  <c r="F117" i="6"/>
  <c r="A118" i="6"/>
  <c r="B118" i="6"/>
  <c r="C118" i="6"/>
  <c r="D118" i="6"/>
  <c r="E118" i="6"/>
  <c r="F118" i="6"/>
  <c r="A119" i="6"/>
  <c r="B119" i="6"/>
  <c r="C119" i="6"/>
  <c r="D119" i="6"/>
  <c r="E119" i="6"/>
  <c r="F119" i="6"/>
  <c r="A120" i="6"/>
  <c r="B120" i="6"/>
  <c r="C120" i="6"/>
  <c r="D120" i="6"/>
  <c r="E120" i="6"/>
  <c r="F120" i="6"/>
  <c r="A121" i="6"/>
  <c r="B121" i="6"/>
  <c r="C121" i="6"/>
  <c r="D121" i="6"/>
  <c r="E121" i="6"/>
  <c r="F121" i="6"/>
  <c r="A122" i="6"/>
  <c r="B122" i="6"/>
  <c r="C122" i="6"/>
  <c r="D122" i="6"/>
  <c r="E122" i="6"/>
  <c r="F122" i="6"/>
  <c r="A123" i="6"/>
  <c r="B123" i="6"/>
  <c r="C123" i="6"/>
  <c r="D123" i="6"/>
  <c r="E123" i="6"/>
  <c r="F123" i="6"/>
  <c r="A124" i="6"/>
  <c r="B124" i="6"/>
  <c r="C124" i="6"/>
  <c r="D124" i="6"/>
  <c r="E124" i="6"/>
  <c r="F124" i="6"/>
  <c r="A125" i="6"/>
  <c r="B125" i="6"/>
  <c r="C125" i="6"/>
  <c r="D125" i="6"/>
  <c r="E125" i="6"/>
  <c r="F125" i="6"/>
  <c r="A126" i="6"/>
  <c r="B126" i="6"/>
  <c r="C126" i="6"/>
  <c r="D126" i="6"/>
  <c r="E126" i="6"/>
  <c r="F126" i="6"/>
  <c r="A127" i="6"/>
  <c r="B127" i="6"/>
  <c r="C127" i="6"/>
  <c r="D127" i="6"/>
  <c r="E127" i="6"/>
  <c r="F127" i="6"/>
  <c r="A128" i="6"/>
  <c r="B128" i="6"/>
  <c r="C128" i="6"/>
  <c r="D128" i="6"/>
  <c r="E128" i="6"/>
  <c r="F128" i="6"/>
  <c r="A129" i="6"/>
  <c r="B129" i="6"/>
  <c r="C129" i="6"/>
  <c r="D129" i="6"/>
  <c r="E129" i="6"/>
  <c r="F129" i="6"/>
  <c r="A130" i="6"/>
  <c r="B130" i="6"/>
  <c r="C130" i="6"/>
  <c r="D130" i="6"/>
  <c r="E130" i="6"/>
  <c r="F130" i="6"/>
  <c r="A131" i="6"/>
  <c r="B131" i="6"/>
  <c r="C131" i="6"/>
  <c r="D131" i="6"/>
  <c r="E131" i="6"/>
  <c r="F131" i="6"/>
  <c r="A132" i="6"/>
  <c r="B132" i="6"/>
  <c r="C132" i="6"/>
  <c r="D132" i="6"/>
  <c r="E132" i="6"/>
  <c r="F132" i="6"/>
  <c r="A133" i="6"/>
  <c r="B133" i="6"/>
  <c r="C133" i="6"/>
  <c r="D133" i="6"/>
  <c r="E133" i="6"/>
  <c r="F133" i="6"/>
  <c r="A134" i="6"/>
  <c r="B134" i="6"/>
  <c r="C134" i="6"/>
  <c r="D134" i="6"/>
  <c r="E134" i="6"/>
  <c r="F134" i="6"/>
  <c r="A135" i="6"/>
  <c r="B135" i="6"/>
  <c r="C135" i="6"/>
  <c r="D135" i="6"/>
  <c r="E135" i="6"/>
  <c r="F135" i="6"/>
  <c r="A136" i="6"/>
  <c r="B136" i="6"/>
  <c r="C136" i="6"/>
  <c r="D136" i="6"/>
  <c r="E136" i="6"/>
  <c r="F136" i="6"/>
  <c r="A137" i="6"/>
  <c r="B137" i="6"/>
  <c r="C137" i="6"/>
  <c r="D137" i="6"/>
  <c r="E137" i="6"/>
  <c r="F137" i="6"/>
  <c r="A138" i="6"/>
  <c r="B138" i="6"/>
  <c r="C138" i="6"/>
  <c r="D138" i="6"/>
  <c r="E138" i="6"/>
  <c r="F138" i="6"/>
  <c r="A139" i="6"/>
  <c r="B139" i="6"/>
  <c r="C139" i="6"/>
  <c r="D139" i="6"/>
  <c r="E139" i="6"/>
  <c r="F139" i="6"/>
  <c r="A140" i="6"/>
  <c r="B140" i="6"/>
  <c r="C140" i="6"/>
  <c r="D140" i="6"/>
  <c r="E140" i="6"/>
  <c r="F140" i="6"/>
  <c r="A141" i="6"/>
  <c r="B141" i="6"/>
  <c r="C141" i="6"/>
  <c r="D141" i="6"/>
  <c r="E141" i="6"/>
  <c r="F141" i="6"/>
  <c r="A142" i="6"/>
  <c r="B142" i="6"/>
  <c r="C142" i="6"/>
  <c r="D142" i="6"/>
  <c r="E142" i="6"/>
  <c r="F142" i="6"/>
  <c r="A143" i="6"/>
  <c r="B143" i="6"/>
  <c r="C143" i="6"/>
  <c r="D143" i="6"/>
  <c r="E143" i="6"/>
  <c r="F143" i="6"/>
  <c r="A144" i="6"/>
  <c r="B144" i="6"/>
  <c r="C144" i="6"/>
  <c r="D144" i="6"/>
  <c r="E144" i="6"/>
  <c r="F144" i="6"/>
  <c r="A145" i="6"/>
  <c r="B145" i="6"/>
  <c r="C145" i="6"/>
  <c r="D145" i="6"/>
  <c r="E145" i="6"/>
  <c r="F145" i="6"/>
  <c r="A146" i="6"/>
  <c r="B146" i="6"/>
  <c r="C146" i="6"/>
  <c r="D146" i="6"/>
  <c r="E146" i="6"/>
  <c r="F146" i="6"/>
  <c r="A147" i="6"/>
  <c r="B147" i="6"/>
  <c r="C147" i="6"/>
  <c r="D147" i="6"/>
  <c r="E147" i="6"/>
  <c r="F147" i="6"/>
  <c r="A148" i="6"/>
  <c r="B148" i="6"/>
  <c r="C148" i="6"/>
  <c r="D148" i="6"/>
  <c r="E148" i="6"/>
  <c r="F148" i="6"/>
  <c r="A149" i="6"/>
  <c r="B149" i="6"/>
  <c r="C149" i="6"/>
  <c r="D149" i="6"/>
  <c r="E149" i="6"/>
  <c r="F149" i="6"/>
  <c r="A150" i="6"/>
  <c r="B150" i="6"/>
  <c r="C150" i="6"/>
  <c r="D150" i="6"/>
  <c r="E150" i="6"/>
  <c r="F150" i="6"/>
  <c r="A151" i="6"/>
  <c r="B151" i="6"/>
  <c r="C151" i="6"/>
  <c r="D151" i="6"/>
  <c r="E151" i="6"/>
  <c r="F151" i="6"/>
  <c r="A152" i="6"/>
  <c r="B152" i="6"/>
  <c r="C152" i="6"/>
  <c r="D152" i="6"/>
  <c r="E152" i="6"/>
  <c r="F152" i="6"/>
  <c r="A153" i="6"/>
  <c r="B153" i="6"/>
  <c r="C153" i="6"/>
  <c r="D153" i="6"/>
  <c r="E153" i="6"/>
  <c r="F153" i="6"/>
  <c r="A154" i="6"/>
  <c r="B154" i="6"/>
  <c r="C154" i="6"/>
  <c r="D154" i="6"/>
  <c r="E154" i="6"/>
  <c r="F154" i="6"/>
  <c r="A155" i="6"/>
  <c r="B155" i="6"/>
  <c r="C155" i="6"/>
  <c r="D155" i="6"/>
  <c r="E155" i="6"/>
  <c r="F155" i="6"/>
  <c r="A156" i="6"/>
  <c r="B156" i="6"/>
  <c r="C156" i="6"/>
  <c r="D156" i="6"/>
  <c r="E156" i="6"/>
  <c r="F156" i="6"/>
  <c r="A157" i="6"/>
  <c r="B157" i="6"/>
  <c r="C157" i="6"/>
  <c r="D157" i="6"/>
  <c r="E157" i="6"/>
  <c r="F157" i="6"/>
  <c r="A158" i="6"/>
  <c r="B158" i="6"/>
  <c r="C158" i="6"/>
  <c r="D158" i="6"/>
  <c r="E158" i="6"/>
  <c r="F158" i="6"/>
  <c r="A159" i="6"/>
  <c r="B159" i="6"/>
  <c r="C159" i="6"/>
  <c r="D159" i="6"/>
  <c r="E159" i="6"/>
  <c r="F159" i="6"/>
  <c r="A160" i="6"/>
  <c r="B160" i="6"/>
  <c r="C160" i="6"/>
  <c r="D160" i="6"/>
  <c r="E160" i="6"/>
  <c r="F160" i="6"/>
  <c r="A161" i="6"/>
  <c r="B161" i="6"/>
  <c r="C161" i="6"/>
  <c r="D161" i="6"/>
  <c r="E161" i="6"/>
  <c r="F161" i="6"/>
  <c r="A162" i="6"/>
  <c r="B162" i="6"/>
  <c r="C162" i="6"/>
  <c r="D162" i="6"/>
  <c r="E162" i="6"/>
  <c r="F162" i="6"/>
  <c r="A163" i="6"/>
  <c r="B163" i="6"/>
  <c r="C163" i="6"/>
  <c r="D163" i="6"/>
  <c r="E163" i="6"/>
  <c r="F163" i="6"/>
  <c r="A164" i="6"/>
  <c r="B164" i="6"/>
  <c r="C164" i="6"/>
  <c r="D164" i="6"/>
  <c r="E164" i="6"/>
  <c r="F164" i="6"/>
  <c r="A165" i="6"/>
  <c r="B165" i="6"/>
  <c r="C165" i="6"/>
  <c r="D165" i="6"/>
  <c r="E165" i="6"/>
  <c r="F165" i="6"/>
  <c r="A166" i="6"/>
  <c r="B166" i="6"/>
  <c r="C166" i="6"/>
  <c r="D166" i="6"/>
  <c r="E166" i="6"/>
  <c r="F166" i="6"/>
  <c r="A167" i="6"/>
  <c r="B167" i="6"/>
  <c r="C167" i="6"/>
  <c r="D167" i="6"/>
  <c r="E167" i="6"/>
  <c r="F167" i="6"/>
  <c r="A168" i="6"/>
  <c r="B168" i="6"/>
  <c r="C168" i="6"/>
  <c r="D168" i="6"/>
  <c r="E168" i="6"/>
  <c r="F168" i="6"/>
  <c r="A169" i="6"/>
  <c r="B169" i="6"/>
  <c r="C169" i="6"/>
  <c r="D169" i="6"/>
  <c r="E169" i="6"/>
  <c r="F169" i="6"/>
  <c r="A170" i="6"/>
  <c r="B170" i="6"/>
  <c r="C170" i="6"/>
  <c r="D170" i="6"/>
  <c r="E170" i="6"/>
  <c r="F170" i="6"/>
  <c r="A171" i="6"/>
  <c r="B171" i="6"/>
  <c r="C171" i="6"/>
  <c r="D171" i="6"/>
  <c r="E171" i="6"/>
  <c r="F171" i="6"/>
  <c r="A172" i="6"/>
  <c r="B172" i="6"/>
  <c r="C172" i="6"/>
  <c r="D172" i="6"/>
  <c r="E172" i="6"/>
  <c r="F172" i="6"/>
  <c r="A173" i="6"/>
  <c r="B173" i="6"/>
  <c r="C173" i="6"/>
  <c r="D173" i="6"/>
  <c r="E173" i="6"/>
  <c r="F173" i="6"/>
  <c r="A174" i="6"/>
  <c r="B174" i="6"/>
  <c r="C174" i="6"/>
  <c r="D174" i="6"/>
  <c r="E174" i="6"/>
  <c r="F174" i="6"/>
  <c r="A175" i="6"/>
  <c r="B175" i="6"/>
  <c r="C175" i="6"/>
  <c r="D175" i="6"/>
  <c r="E175" i="6"/>
  <c r="F175" i="6"/>
  <c r="A176" i="6"/>
  <c r="B176" i="6"/>
  <c r="C176" i="6"/>
  <c r="D176" i="6"/>
  <c r="E176" i="6"/>
  <c r="F176" i="6"/>
  <c r="A177" i="6"/>
  <c r="B177" i="6"/>
  <c r="C177" i="6"/>
  <c r="D177" i="6"/>
  <c r="E177" i="6"/>
  <c r="F177" i="6"/>
  <c r="A178" i="6"/>
  <c r="B178" i="6"/>
  <c r="C178" i="6"/>
  <c r="D178" i="6"/>
  <c r="E178" i="6"/>
  <c r="F178" i="6"/>
  <c r="A179" i="6"/>
  <c r="B179" i="6"/>
  <c r="C179" i="6"/>
  <c r="D179" i="6"/>
  <c r="E179" i="6"/>
  <c r="F179" i="6"/>
  <c r="A180" i="6"/>
  <c r="B180" i="6"/>
  <c r="C180" i="6"/>
  <c r="D180" i="6"/>
  <c r="E180" i="6"/>
  <c r="F180" i="6"/>
  <c r="A181" i="6"/>
  <c r="B181" i="6"/>
  <c r="C181" i="6"/>
  <c r="D181" i="6"/>
  <c r="E181" i="6"/>
  <c r="F181" i="6"/>
  <c r="A182" i="6"/>
  <c r="B182" i="6"/>
  <c r="C182" i="6"/>
  <c r="D182" i="6"/>
  <c r="E182" i="6"/>
  <c r="F182" i="6"/>
  <c r="A183" i="6"/>
  <c r="B183" i="6"/>
  <c r="C183" i="6"/>
  <c r="D183" i="6"/>
  <c r="E183" i="6"/>
  <c r="F183" i="6"/>
  <c r="A184" i="6"/>
  <c r="B184" i="6"/>
  <c r="C184" i="6"/>
  <c r="D184" i="6"/>
  <c r="E184" i="6"/>
  <c r="F184" i="6"/>
  <c r="A185" i="6"/>
  <c r="B185" i="6"/>
  <c r="C185" i="6"/>
  <c r="D185" i="6"/>
  <c r="E185" i="6"/>
  <c r="F185" i="6"/>
  <c r="A186" i="6"/>
  <c r="B186" i="6"/>
  <c r="C186" i="6"/>
  <c r="D186" i="6"/>
  <c r="E186" i="6"/>
  <c r="F186" i="6"/>
  <c r="A187" i="6"/>
  <c r="B187" i="6"/>
  <c r="C187" i="6"/>
  <c r="D187" i="6"/>
  <c r="E187" i="6"/>
  <c r="F187" i="6"/>
  <c r="A188" i="6"/>
  <c r="B188" i="6"/>
  <c r="C188" i="6"/>
  <c r="D188" i="6"/>
  <c r="E188" i="6"/>
  <c r="F188" i="6"/>
  <c r="A189" i="6"/>
  <c r="B189" i="6"/>
  <c r="C189" i="6"/>
  <c r="D189" i="6"/>
  <c r="E189" i="6"/>
  <c r="F189" i="6"/>
  <c r="A190" i="6"/>
  <c r="B190" i="6"/>
  <c r="C190" i="6"/>
  <c r="D190" i="6"/>
  <c r="E190" i="6"/>
  <c r="F190" i="6"/>
  <c r="A191" i="6"/>
  <c r="B191" i="6"/>
  <c r="C191" i="6"/>
  <c r="D191" i="6"/>
  <c r="E191" i="6"/>
  <c r="F191" i="6"/>
  <c r="A192" i="6"/>
  <c r="B192" i="6"/>
  <c r="C192" i="6"/>
  <c r="D192" i="6"/>
  <c r="E192" i="6"/>
  <c r="F192" i="6"/>
  <c r="A193" i="6"/>
  <c r="B193" i="6"/>
  <c r="C193" i="6"/>
  <c r="D193" i="6"/>
  <c r="E193" i="6"/>
  <c r="F193" i="6"/>
  <c r="A194" i="6"/>
  <c r="B194" i="6"/>
  <c r="C194" i="6"/>
  <c r="D194" i="6"/>
  <c r="E194" i="6"/>
  <c r="F194" i="6"/>
  <c r="A195" i="6"/>
  <c r="B195" i="6"/>
  <c r="C195" i="6"/>
  <c r="D195" i="6"/>
  <c r="E195" i="6"/>
  <c r="F195" i="6"/>
  <c r="A196" i="6"/>
  <c r="B196" i="6"/>
  <c r="C196" i="6"/>
  <c r="D196" i="6"/>
  <c r="E196" i="6"/>
  <c r="F196" i="6"/>
  <c r="A197" i="6"/>
  <c r="B197" i="6"/>
  <c r="C197" i="6"/>
  <c r="D197" i="6"/>
  <c r="E197" i="6"/>
  <c r="F197" i="6"/>
  <c r="A198" i="6"/>
  <c r="B198" i="6"/>
  <c r="C198" i="6"/>
  <c r="D198" i="6"/>
  <c r="E198" i="6"/>
  <c r="F198" i="6"/>
  <c r="A199" i="6"/>
  <c r="B199" i="6"/>
  <c r="C199" i="6"/>
  <c r="D199" i="6"/>
  <c r="E199" i="6"/>
  <c r="F199" i="6"/>
  <c r="A200" i="6"/>
  <c r="B200" i="6"/>
  <c r="C200" i="6"/>
  <c r="D200" i="6"/>
  <c r="E200" i="6"/>
  <c r="F200" i="6"/>
  <c r="A201" i="6"/>
  <c r="B201" i="6"/>
  <c r="C201" i="6"/>
  <c r="D201" i="6"/>
  <c r="E201" i="6"/>
  <c r="F201" i="6"/>
  <c r="A202" i="6"/>
  <c r="B202" i="6"/>
  <c r="C202" i="6"/>
  <c r="D202" i="6"/>
  <c r="E202" i="6"/>
  <c r="F202" i="6"/>
  <c r="A203" i="6"/>
  <c r="B203" i="6"/>
  <c r="C203" i="6"/>
  <c r="D203" i="6"/>
  <c r="E203" i="6"/>
  <c r="F203" i="6"/>
  <c r="A204" i="6"/>
  <c r="B204" i="6"/>
  <c r="C204" i="6"/>
  <c r="D204" i="6"/>
  <c r="E204" i="6"/>
  <c r="F204" i="6"/>
  <c r="A205" i="6"/>
  <c r="B205" i="6"/>
  <c r="C205" i="6"/>
  <c r="D205" i="6"/>
  <c r="E205" i="6"/>
  <c r="F205" i="6"/>
  <c r="A206" i="6"/>
  <c r="B206" i="6"/>
  <c r="C206" i="6"/>
  <c r="D206" i="6"/>
  <c r="E206" i="6"/>
  <c r="F206" i="6"/>
  <c r="A207" i="6"/>
  <c r="B207" i="6"/>
  <c r="C207" i="6"/>
  <c r="D207" i="6"/>
  <c r="E207" i="6"/>
  <c r="F207" i="6"/>
  <c r="A208" i="6"/>
  <c r="B208" i="6"/>
  <c r="C208" i="6"/>
  <c r="D208" i="6"/>
  <c r="E208" i="6"/>
  <c r="F208" i="6"/>
  <c r="A209" i="6"/>
  <c r="B209" i="6"/>
  <c r="C209" i="6"/>
  <c r="D209" i="6"/>
  <c r="E209" i="6"/>
  <c r="F209" i="6"/>
  <c r="A210" i="6"/>
  <c r="B210" i="6"/>
  <c r="C210" i="6"/>
  <c r="D210" i="6"/>
  <c r="E210" i="6"/>
  <c r="F210" i="6"/>
  <c r="A211" i="6"/>
  <c r="B211" i="6"/>
  <c r="C211" i="6"/>
  <c r="D211" i="6"/>
  <c r="E211" i="6"/>
  <c r="F211" i="6"/>
  <c r="A212" i="6"/>
  <c r="B212" i="6"/>
  <c r="C212" i="6"/>
  <c r="D212" i="6"/>
  <c r="E212" i="6"/>
  <c r="F212" i="6"/>
  <c r="A213" i="6"/>
  <c r="B213" i="6"/>
  <c r="C213" i="6"/>
  <c r="D213" i="6"/>
  <c r="E213" i="6"/>
  <c r="F213" i="6"/>
  <c r="A214" i="6"/>
  <c r="B214" i="6"/>
  <c r="C214" i="6"/>
  <c r="D214" i="6"/>
  <c r="E214" i="6"/>
  <c r="F214" i="6"/>
  <c r="A215" i="6"/>
  <c r="B215" i="6"/>
  <c r="C215" i="6"/>
  <c r="D215" i="6"/>
  <c r="E215" i="6"/>
  <c r="F215" i="6"/>
  <c r="A216" i="6"/>
  <c r="B216" i="6"/>
  <c r="C216" i="6"/>
  <c r="D216" i="6"/>
  <c r="E216" i="6"/>
  <c r="F216" i="6"/>
  <c r="A217" i="6"/>
  <c r="B217" i="6"/>
  <c r="C217" i="6"/>
  <c r="D217" i="6"/>
  <c r="E217" i="6"/>
  <c r="F217" i="6"/>
  <c r="A218" i="6"/>
  <c r="B218" i="6"/>
  <c r="C218" i="6"/>
  <c r="D218" i="6"/>
  <c r="E218" i="6"/>
  <c r="F218" i="6"/>
  <c r="A219" i="6"/>
  <c r="B219" i="6"/>
  <c r="C219" i="6"/>
  <c r="D219" i="6"/>
  <c r="E219" i="6"/>
  <c r="F219" i="6"/>
  <c r="A220" i="6"/>
  <c r="B220" i="6"/>
  <c r="C220" i="6"/>
  <c r="D220" i="6"/>
  <c r="E220" i="6"/>
  <c r="F220" i="6"/>
  <c r="A221" i="6"/>
  <c r="B221" i="6"/>
  <c r="C221" i="6"/>
  <c r="D221" i="6"/>
  <c r="E221" i="6"/>
  <c r="F221" i="6"/>
  <c r="A222" i="6"/>
  <c r="B222" i="6"/>
  <c r="C222" i="6"/>
  <c r="D222" i="6"/>
  <c r="E222" i="6"/>
  <c r="F222" i="6"/>
  <c r="A223" i="6"/>
  <c r="B223" i="6"/>
  <c r="C223" i="6"/>
  <c r="D223" i="6"/>
  <c r="E223" i="6"/>
  <c r="F223" i="6"/>
  <c r="A224" i="6"/>
  <c r="B224" i="6"/>
  <c r="C224" i="6"/>
  <c r="D224" i="6"/>
  <c r="E224" i="6"/>
  <c r="F224" i="6"/>
  <c r="A225" i="6"/>
  <c r="B225" i="6"/>
  <c r="C225" i="6"/>
  <c r="D225" i="6"/>
  <c r="E225" i="6"/>
  <c r="F225" i="6"/>
  <c r="A226" i="6"/>
  <c r="B226" i="6"/>
  <c r="C226" i="6"/>
  <c r="D226" i="6"/>
  <c r="E226" i="6"/>
  <c r="F226" i="6"/>
  <c r="A227" i="6"/>
  <c r="B227" i="6"/>
  <c r="C227" i="6"/>
  <c r="D227" i="6"/>
  <c r="E227" i="6"/>
  <c r="F227" i="6"/>
  <c r="A228" i="6"/>
  <c r="B228" i="6"/>
  <c r="C228" i="6"/>
  <c r="D228" i="6"/>
  <c r="E228" i="6"/>
  <c r="F228" i="6"/>
  <c r="A229" i="6"/>
  <c r="B229" i="6"/>
  <c r="C229" i="6"/>
  <c r="D229" i="6"/>
  <c r="E229" i="6"/>
  <c r="F229" i="6"/>
  <c r="A230" i="6"/>
  <c r="B230" i="6"/>
  <c r="C230" i="6"/>
  <c r="D230" i="6"/>
  <c r="E230" i="6"/>
  <c r="F230" i="6"/>
  <c r="A231" i="6"/>
  <c r="B231" i="6"/>
  <c r="C231" i="6"/>
  <c r="D231" i="6"/>
  <c r="E231" i="6"/>
  <c r="F231" i="6"/>
  <c r="A232" i="6"/>
  <c r="B232" i="6"/>
  <c r="C232" i="6"/>
  <c r="D232" i="6"/>
  <c r="E232" i="6"/>
  <c r="F232" i="6"/>
  <c r="A233" i="6"/>
  <c r="B233" i="6"/>
  <c r="C233" i="6"/>
  <c r="D233" i="6"/>
  <c r="E233" i="6"/>
  <c r="F233" i="6"/>
  <c r="A234" i="6"/>
  <c r="B234" i="6"/>
  <c r="C234" i="6"/>
  <c r="D234" i="6"/>
  <c r="E234" i="6"/>
  <c r="F234" i="6"/>
  <c r="A235" i="6"/>
  <c r="B235" i="6"/>
  <c r="C235" i="6"/>
  <c r="D235" i="6"/>
  <c r="E235" i="6"/>
  <c r="F235" i="6"/>
  <c r="A236" i="6"/>
  <c r="B236" i="6"/>
  <c r="C236" i="6"/>
  <c r="D236" i="6"/>
  <c r="E236" i="6"/>
  <c r="F236" i="6"/>
  <c r="A237" i="6"/>
  <c r="B237" i="6"/>
  <c r="C237" i="6"/>
  <c r="D237" i="6"/>
  <c r="E237" i="6"/>
  <c r="F237" i="6"/>
  <c r="A238" i="6"/>
  <c r="B238" i="6"/>
  <c r="C238" i="6"/>
  <c r="D238" i="6"/>
  <c r="E238" i="6"/>
  <c r="F238" i="6"/>
  <c r="A239" i="6"/>
  <c r="B239" i="6"/>
  <c r="C239" i="6"/>
  <c r="D239" i="6"/>
  <c r="E239" i="6"/>
  <c r="F239" i="6"/>
  <c r="A240" i="6"/>
  <c r="B240" i="6"/>
  <c r="C240" i="6"/>
  <c r="D240" i="6"/>
  <c r="E240" i="6"/>
  <c r="F240" i="6"/>
  <c r="A241" i="6"/>
  <c r="B241" i="6"/>
  <c r="C241" i="6"/>
  <c r="D241" i="6"/>
  <c r="E241" i="6"/>
  <c r="F241" i="6"/>
  <c r="A242" i="6"/>
  <c r="B242" i="6"/>
  <c r="C242" i="6"/>
  <c r="D242" i="6"/>
  <c r="E242" i="6"/>
  <c r="F242" i="6"/>
  <c r="A243" i="6"/>
  <c r="B243" i="6"/>
  <c r="C243" i="6"/>
  <c r="D243" i="6"/>
  <c r="E243" i="6"/>
  <c r="F243" i="6"/>
  <c r="A244" i="6"/>
  <c r="B244" i="6"/>
  <c r="C244" i="6"/>
  <c r="D244" i="6"/>
  <c r="E244" i="6"/>
  <c r="F244" i="6"/>
  <c r="A245" i="6"/>
  <c r="B245" i="6"/>
  <c r="C245" i="6"/>
  <c r="D245" i="6"/>
  <c r="E245" i="6"/>
  <c r="F245" i="6"/>
  <c r="A246" i="6"/>
  <c r="B246" i="6"/>
  <c r="C246" i="6"/>
  <c r="D246" i="6"/>
  <c r="E246" i="6"/>
  <c r="F246" i="6"/>
  <c r="A247" i="6"/>
  <c r="B247" i="6"/>
  <c r="C247" i="6"/>
  <c r="D247" i="6"/>
  <c r="E247" i="6"/>
  <c r="F247" i="6"/>
  <c r="A248" i="6"/>
  <c r="B248" i="6"/>
  <c r="C248" i="6"/>
  <c r="D248" i="6"/>
  <c r="E248" i="6"/>
  <c r="F248" i="6"/>
  <c r="A249" i="6"/>
  <c r="B249" i="6"/>
  <c r="C249" i="6"/>
  <c r="D249" i="6"/>
  <c r="E249" i="6"/>
  <c r="F249" i="6"/>
  <c r="A250" i="6"/>
  <c r="B250" i="6"/>
  <c r="C250" i="6"/>
  <c r="D250" i="6"/>
  <c r="E250" i="6"/>
  <c r="F250" i="6"/>
  <c r="A251" i="6"/>
  <c r="B251" i="6"/>
  <c r="C251" i="6"/>
  <c r="D251" i="6"/>
  <c r="E251" i="6"/>
  <c r="F251" i="6"/>
  <c r="A252" i="6"/>
  <c r="B252" i="6"/>
  <c r="C252" i="6"/>
  <c r="D252" i="6"/>
  <c r="E252" i="6"/>
  <c r="F252" i="6"/>
  <c r="A253" i="6"/>
  <c r="B253" i="6"/>
  <c r="C253" i="6"/>
  <c r="D253" i="6"/>
  <c r="E253" i="6"/>
  <c r="F253" i="6"/>
  <c r="A254" i="6"/>
  <c r="B254" i="6"/>
  <c r="C254" i="6"/>
  <c r="D254" i="6"/>
  <c r="E254" i="6"/>
  <c r="F254" i="6"/>
  <c r="A255" i="6"/>
  <c r="B255" i="6"/>
  <c r="C255" i="6"/>
  <c r="D255" i="6"/>
  <c r="E255" i="6"/>
  <c r="F255" i="6"/>
  <c r="A256" i="6"/>
  <c r="B256" i="6"/>
  <c r="C256" i="6"/>
  <c r="D256" i="6"/>
  <c r="E256" i="6"/>
  <c r="F256" i="6"/>
  <c r="A257" i="6"/>
  <c r="B257" i="6"/>
  <c r="C257" i="6"/>
  <c r="D257" i="6"/>
  <c r="E257" i="6"/>
  <c r="F257" i="6"/>
  <c r="A258" i="6"/>
  <c r="B258" i="6"/>
  <c r="C258" i="6"/>
  <c r="D258" i="6"/>
  <c r="E258" i="6"/>
  <c r="F258" i="6"/>
  <c r="A259" i="6"/>
  <c r="B259" i="6"/>
  <c r="C259" i="6"/>
  <c r="D259" i="6"/>
  <c r="E259" i="6"/>
  <c r="F259" i="6"/>
  <c r="A260" i="6"/>
  <c r="B260" i="6"/>
  <c r="C260" i="6"/>
  <c r="D260" i="6"/>
  <c r="E260" i="6"/>
  <c r="F260" i="6"/>
  <c r="A261" i="6"/>
  <c r="B261" i="6"/>
  <c r="C261" i="6"/>
  <c r="D261" i="6"/>
  <c r="E261" i="6"/>
  <c r="F261" i="6"/>
  <c r="A262" i="6"/>
  <c r="B262" i="6"/>
  <c r="C262" i="6"/>
  <c r="D262" i="6"/>
  <c r="E262" i="6"/>
  <c r="F262" i="6"/>
  <c r="A263" i="6"/>
  <c r="B263" i="6"/>
  <c r="C263" i="6"/>
  <c r="D263" i="6"/>
  <c r="E263" i="6"/>
  <c r="F263" i="6"/>
  <c r="A264" i="6"/>
  <c r="B264" i="6"/>
  <c r="C264" i="6"/>
  <c r="D264" i="6"/>
  <c r="E264" i="6"/>
  <c r="F264" i="6"/>
  <c r="A265" i="6"/>
  <c r="B265" i="6"/>
  <c r="C265" i="6"/>
  <c r="D265" i="6"/>
  <c r="E265" i="6"/>
  <c r="F265" i="6"/>
  <c r="A266" i="6"/>
  <c r="B266" i="6"/>
  <c r="C266" i="6"/>
  <c r="D266" i="6"/>
  <c r="E266" i="6"/>
  <c r="F266" i="6"/>
  <c r="A267" i="6"/>
  <c r="B267" i="6"/>
  <c r="C267" i="6"/>
  <c r="D267" i="6"/>
  <c r="E267" i="6"/>
  <c r="F267" i="6"/>
  <c r="A268" i="6"/>
  <c r="B268" i="6"/>
  <c r="C268" i="6"/>
  <c r="D268" i="6"/>
  <c r="E268" i="6"/>
  <c r="F268" i="6"/>
  <c r="A269" i="6"/>
  <c r="B269" i="6"/>
  <c r="C269" i="6"/>
  <c r="D269" i="6"/>
  <c r="E269" i="6"/>
  <c r="F269" i="6"/>
  <c r="A270" i="6"/>
  <c r="B270" i="6"/>
  <c r="C270" i="6"/>
  <c r="D270" i="6"/>
  <c r="E270" i="6"/>
  <c r="F270" i="6"/>
  <c r="A271" i="6"/>
  <c r="B271" i="6"/>
  <c r="C271" i="6"/>
  <c r="D271" i="6"/>
  <c r="E271" i="6"/>
  <c r="F271" i="6"/>
  <c r="A272" i="6"/>
  <c r="B272" i="6"/>
  <c r="C272" i="6"/>
  <c r="D272" i="6"/>
  <c r="E272" i="6"/>
  <c r="F272" i="6"/>
  <c r="A273" i="6"/>
  <c r="B273" i="6"/>
  <c r="C273" i="6"/>
  <c r="D273" i="6"/>
  <c r="E273" i="6"/>
  <c r="F273" i="6"/>
  <c r="A274" i="6"/>
  <c r="B274" i="6"/>
  <c r="C274" i="6"/>
  <c r="D274" i="6"/>
  <c r="E274" i="6"/>
  <c r="F274" i="6"/>
  <c r="A275" i="6"/>
  <c r="B275" i="6"/>
  <c r="C275" i="6"/>
  <c r="D275" i="6"/>
  <c r="E275" i="6"/>
  <c r="F275" i="6"/>
  <c r="A276" i="6"/>
  <c r="B276" i="6"/>
  <c r="C276" i="6"/>
  <c r="D276" i="6"/>
  <c r="E276" i="6"/>
  <c r="F276" i="6"/>
  <c r="A277" i="6"/>
  <c r="B277" i="6"/>
  <c r="C277" i="6"/>
  <c r="D277" i="6"/>
  <c r="E277" i="6"/>
  <c r="F277" i="6"/>
  <c r="A278" i="6"/>
  <c r="B278" i="6"/>
  <c r="C278" i="6"/>
  <c r="D278" i="6"/>
  <c r="E278" i="6"/>
  <c r="F278" i="6"/>
  <c r="A279" i="6"/>
  <c r="B279" i="6"/>
  <c r="C279" i="6"/>
  <c r="D279" i="6"/>
  <c r="E279" i="6"/>
  <c r="F279" i="6"/>
  <c r="A280" i="6"/>
  <c r="B280" i="6"/>
  <c r="C280" i="6"/>
  <c r="D280" i="6"/>
  <c r="E280" i="6"/>
  <c r="F280" i="6"/>
  <c r="A281" i="6"/>
  <c r="B281" i="6"/>
  <c r="C281" i="6"/>
  <c r="D281" i="6"/>
  <c r="E281" i="6"/>
  <c r="F281" i="6"/>
  <c r="A282" i="6"/>
  <c r="B282" i="6"/>
  <c r="C282" i="6"/>
  <c r="D282" i="6"/>
  <c r="E282" i="6"/>
  <c r="F282" i="6"/>
  <c r="A283" i="6"/>
  <c r="B283" i="6"/>
  <c r="C283" i="6"/>
  <c r="D283" i="6"/>
  <c r="E283" i="6"/>
  <c r="F283" i="6"/>
  <c r="A284" i="6"/>
  <c r="B284" i="6"/>
  <c r="C284" i="6"/>
  <c r="D284" i="6"/>
  <c r="E284" i="6"/>
  <c r="F284" i="6"/>
  <c r="A285" i="6"/>
  <c r="B285" i="6"/>
  <c r="C285" i="6"/>
  <c r="D285" i="6"/>
  <c r="E285" i="6"/>
  <c r="F285" i="6"/>
  <c r="A286" i="6"/>
  <c r="B286" i="6"/>
  <c r="C286" i="6"/>
  <c r="D286" i="6"/>
  <c r="E286" i="6"/>
  <c r="F286" i="6"/>
  <c r="A287" i="6"/>
  <c r="B287" i="6"/>
  <c r="C287" i="6"/>
  <c r="D287" i="6"/>
  <c r="E287" i="6"/>
  <c r="F287" i="6"/>
  <c r="A288" i="6"/>
  <c r="B288" i="6"/>
  <c r="C288" i="6"/>
  <c r="D288" i="6"/>
  <c r="E288" i="6"/>
  <c r="F288" i="6"/>
  <c r="A289" i="6"/>
  <c r="B289" i="6"/>
  <c r="C289" i="6"/>
  <c r="D289" i="6"/>
  <c r="E289" i="6"/>
  <c r="F289" i="6"/>
  <c r="A290" i="6"/>
  <c r="B290" i="6"/>
  <c r="C290" i="6"/>
  <c r="D290" i="6"/>
  <c r="E290" i="6"/>
  <c r="F290" i="6"/>
  <c r="A291" i="6"/>
  <c r="B291" i="6"/>
  <c r="C291" i="6"/>
  <c r="D291" i="6"/>
  <c r="E291" i="6"/>
  <c r="F291" i="6"/>
  <c r="A292" i="6"/>
  <c r="B292" i="6"/>
  <c r="C292" i="6"/>
  <c r="D292" i="6"/>
  <c r="E292" i="6"/>
  <c r="F292" i="6"/>
  <c r="A293" i="6"/>
  <c r="B293" i="6"/>
  <c r="C293" i="6"/>
  <c r="D293" i="6"/>
  <c r="E293" i="6"/>
  <c r="F293" i="6"/>
  <c r="A294" i="6"/>
  <c r="B294" i="6"/>
  <c r="C294" i="6"/>
  <c r="D294" i="6"/>
  <c r="E294" i="6"/>
  <c r="F294" i="6"/>
  <c r="A295" i="6"/>
  <c r="B295" i="6"/>
  <c r="C295" i="6"/>
  <c r="D295" i="6"/>
  <c r="E295" i="6"/>
  <c r="F295" i="6"/>
  <c r="A296" i="6"/>
  <c r="B296" i="6"/>
  <c r="C296" i="6"/>
  <c r="D296" i="6"/>
  <c r="E296" i="6"/>
  <c r="F296" i="6"/>
  <c r="A297" i="6"/>
  <c r="B297" i="6"/>
  <c r="C297" i="6"/>
  <c r="D297" i="6"/>
  <c r="E297" i="6"/>
  <c r="F297" i="6"/>
  <c r="A298" i="6"/>
  <c r="B298" i="6"/>
  <c r="C298" i="6"/>
  <c r="D298" i="6"/>
  <c r="E298" i="6"/>
  <c r="F298" i="6"/>
  <c r="A299" i="6"/>
  <c r="B299" i="6"/>
  <c r="C299" i="6"/>
  <c r="D299" i="6"/>
  <c r="E299" i="6"/>
  <c r="F299" i="6"/>
  <c r="B2" i="6"/>
  <c r="C2" i="6"/>
  <c r="D2" i="6"/>
  <c r="E2" i="6"/>
  <c r="F2" i="6"/>
  <c r="A2" i="6"/>
  <c r="G12" i="8"/>
  <c r="P4" i="8" s="1"/>
  <c r="F12" i="8"/>
  <c r="O4" i="8" s="1"/>
  <c r="E12" i="8"/>
  <c r="N4" i="8" s="1"/>
  <c r="D12" i="8"/>
  <c r="M4" i="8" s="1"/>
  <c r="C12" i="8"/>
  <c r="L4" i="8" s="1"/>
  <c r="B12" i="8"/>
  <c r="K4" i="8" s="1"/>
  <c r="AO11" i="6"/>
  <c r="AO12" i="6"/>
  <c r="AO13" i="6"/>
  <c r="AO14" i="6"/>
  <c r="AO15" i="6"/>
  <c r="AO10" i="6"/>
  <c r="AU9" i="6"/>
  <c r="AT9" i="6"/>
  <c r="AS9" i="6"/>
  <c r="AR9" i="6"/>
  <c r="AQ9" i="6"/>
  <c r="AP9" i="6"/>
  <c r="H502" i="10" l="1"/>
  <c r="H537" i="10"/>
  <c r="H556" i="10"/>
  <c r="H359" i="10"/>
  <c r="H600" i="10"/>
  <c r="H2" i="10"/>
  <c r="H560" i="10"/>
  <c r="H731" i="10"/>
  <c r="H795" i="10"/>
  <c r="H859" i="10"/>
  <c r="H923" i="10"/>
  <c r="H987" i="10"/>
  <c r="H624" i="10"/>
  <c r="H739" i="10"/>
  <c r="H803" i="10"/>
  <c r="H867" i="10"/>
  <c r="H931" i="10"/>
  <c r="H995" i="10"/>
  <c r="H683" i="10"/>
  <c r="H747" i="10"/>
  <c r="H811" i="10"/>
  <c r="H875" i="10"/>
  <c r="H939" i="10"/>
  <c r="H691" i="10"/>
  <c r="H755" i="10"/>
  <c r="H819" i="10"/>
  <c r="H883" i="10"/>
  <c r="H947" i="10"/>
  <c r="H699" i="10"/>
  <c r="H763" i="10"/>
  <c r="H827" i="10"/>
  <c r="H891" i="10"/>
  <c r="H955" i="10"/>
  <c r="H707" i="10"/>
  <c r="H771" i="10"/>
  <c r="H835" i="10"/>
  <c r="H899" i="10"/>
  <c r="H963" i="10"/>
  <c r="H432" i="10"/>
  <c r="H715" i="10"/>
  <c r="H779" i="10"/>
  <c r="H843" i="10"/>
  <c r="H907" i="10"/>
  <c r="H971" i="10"/>
  <c r="H496" i="10"/>
  <c r="H723" i="10"/>
  <c r="H787" i="10"/>
  <c r="H851" i="10"/>
  <c r="H915" i="10"/>
  <c r="H979" i="10"/>
  <c r="H50" i="10"/>
  <c r="H418" i="10"/>
  <c r="H41" i="10"/>
  <c r="H105" i="10"/>
  <c r="H330" i="10"/>
  <c r="H466" i="10"/>
  <c r="H24" i="10"/>
  <c r="H88" i="10"/>
  <c r="H18" i="10"/>
  <c r="H474" i="10"/>
  <c r="H15" i="10"/>
  <c r="H79" i="10"/>
  <c r="H10" i="10"/>
  <c r="H126" i="10"/>
  <c r="H262" i="10"/>
  <c r="H326" i="10"/>
  <c r="H390" i="10"/>
  <c r="H726" i="10"/>
  <c r="H790" i="10"/>
  <c r="H854" i="10"/>
  <c r="H918" i="10"/>
  <c r="H982" i="10"/>
  <c r="H266" i="10"/>
  <c r="H21" i="10"/>
  <c r="H85" i="10"/>
  <c r="H242" i="10"/>
  <c r="H134" i="10"/>
  <c r="H20" i="10"/>
  <c r="H84" i="10"/>
  <c r="H218" i="10"/>
  <c r="H182" i="10"/>
  <c r="H59" i="10"/>
  <c r="H109" i="10"/>
  <c r="H173" i="10"/>
  <c r="H237" i="10"/>
  <c r="H301" i="10"/>
  <c r="H365" i="10"/>
  <c r="H693" i="10"/>
  <c r="H757" i="10"/>
  <c r="H821" i="10"/>
  <c r="H885" i="10"/>
  <c r="H949" i="10"/>
  <c r="H116" i="10"/>
  <c r="H180" i="10"/>
  <c r="H244" i="10"/>
  <c r="H308" i="10"/>
  <c r="H372" i="10"/>
  <c r="H700" i="10"/>
  <c r="H764" i="10"/>
  <c r="H828" i="10"/>
  <c r="H892" i="10"/>
  <c r="H956" i="10"/>
  <c r="H139" i="10"/>
  <c r="H203" i="10"/>
  <c r="H267" i="10"/>
  <c r="H331" i="10"/>
  <c r="H395" i="10"/>
  <c r="H642" i="10"/>
  <c r="H706" i="10"/>
  <c r="H770" i="10"/>
  <c r="H834" i="10"/>
  <c r="H898" i="10"/>
  <c r="H962" i="10"/>
  <c r="H161" i="10"/>
  <c r="H225" i="10"/>
  <c r="H289" i="10"/>
  <c r="H353" i="10"/>
  <c r="H689" i="10"/>
  <c r="H753" i="10"/>
  <c r="H817" i="10"/>
  <c r="H881" i="10"/>
  <c r="H945" i="10"/>
  <c r="H120" i="10"/>
  <c r="H192" i="10"/>
  <c r="H264" i="10"/>
  <c r="H336" i="10"/>
  <c r="H408" i="10"/>
  <c r="H480" i="10"/>
  <c r="H552" i="10"/>
  <c r="H632" i="10"/>
  <c r="H696" i="10"/>
  <c r="H760" i="10"/>
  <c r="H824" i="10"/>
  <c r="H888" i="10"/>
  <c r="H952" i="10"/>
  <c r="H151" i="10"/>
  <c r="H186" i="10"/>
  <c r="H490" i="10"/>
  <c r="H49" i="10"/>
  <c r="H113" i="10"/>
  <c r="H362" i="10"/>
  <c r="H506" i="10"/>
  <c r="H32" i="10"/>
  <c r="H96" i="10"/>
  <c r="H178" i="10"/>
  <c r="H498" i="10"/>
  <c r="H23" i="10"/>
  <c r="H87" i="10"/>
  <c r="H66" i="10"/>
  <c r="H190" i="10"/>
  <c r="H270" i="10"/>
  <c r="H334" i="10"/>
  <c r="H398" i="10"/>
  <c r="H734" i="10"/>
  <c r="H798" i="10"/>
  <c r="H862" i="10"/>
  <c r="H926" i="10"/>
  <c r="H990" i="10"/>
  <c r="H38" i="10"/>
  <c r="H29" i="10"/>
  <c r="H93" i="10"/>
  <c r="H258" i="10"/>
  <c r="H142" i="10"/>
  <c r="H28" i="10"/>
  <c r="H92" i="10"/>
  <c r="H306" i="10"/>
  <c r="H3" i="10"/>
  <c r="H67" i="10"/>
  <c r="H117" i="10"/>
  <c r="H181" i="10"/>
  <c r="H245" i="10"/>
  <c r="H309" i="10"/>
  <c r="H373" i="10"/>
  <c r="H701" i="10"/>
  <c r="H765" i="10"/>
  <c r="H829" i="10"/>
  <c r="H893" i="10"/>
  <c r="H957" i="10"/>
  <c r="H124" i="10"/>
  <c r="H188" i="10"/>
  <c r="H252" i="10"/>
  <c r="H316" i="10"/>
  <c r="H380" i="10"/>
  <c r="H708" i="10"/>
  <c r="H772" i="10"/>
  <c r="H836" i="10"/>
  <c r="H900" i="10"/>
  <c r="H964" i="10"/>
  <c r="H147" i="10"/>
  <c r="H211" i="10"/>
  <c r="H275" i="10"/>
  <c r="H339" i="10"/>
  <c r="H403" i="10"/>
  <c r="H650" i="10"/>
  <c r="H714" i="10"/>
  <c r="H274" i="10"/>
  <c r="H538" i="10"/>
  <c r="H57" i="10"/>
  <c r="H121" i="10"/>
  <c r="H386" i="10"/>
  <c r="H522" i="10"/>
  <c r="H40" i="10"/>
  <c r="H104" i="10"/>
  <c r="H202" i="10"/>
  <c r="H514" i="10"/>
  <c r="H31" i="10"/>
  <c r="H95" i="10"/>
  <c r="H106" i="10"/>
  <c r="H198" i="10"/>
  <c r="H278" i="10"/>
  <c r="H342" i="10"/>
  <c r="H406" i="10"/>
  <c r="H742" i="10"/>
  <c r="H806" i="10"/>
  <c r="H870" i="10"/>
  <c r="H934" i="10"/>
  <c r="H998" i="10"/>
  <c r="H78" i="10"/>
  <c r="H37" i="10"/>
  <c r="H101" i="10"/>
  <c r="H282" i="10"/>
  <c r="H150" i="10"/>
  <c r="H36" i="10"/>
  <c r="H100" i="10"/>
  <c r="H402" i="10"/>
  <c r="H11" i="10"/>
  <c r="H75" i="10"/>
  <c r="H125" i="10"/>
  <c r="H189" i="10"/>
  <c r="H253" i="10"/>
  <c r="H317" i="10"/>
  <c r="H381" i="10"/>
  <c r="H709" i="10"/>
  <c r="H773" i="10"/>
  <c r="H837" i="10"/>
  <c r="H901" i="10"/>
  <c r="H965" i="10"/>
  <c r="H132" i="10"/>
  <c r="H196" i="10"/>
  <c r="H260" i="10"/>
  <c r="H324" i="10"/>
  <c r="H388" i="10"/>
  <c r="H716" i="10"/>
  <c r="H780" i="10"/>
  <c r="H844" i="10"/>
  <c r="H908" i="10"/>
  <c r="H972" i="10"/>
  <c r="H155" i="10"/>
  <c r="H219" i="10"/>
  <c r="H283" i="10"/>
  <c r="H347" i="10"/>
  <c r="H411" i="10"/>
  <c r="H658" i="10"/>
  <c r="H722" i="10"/>
  <c r="H786" i="10"/>
  <c r="H850" i="10"/>
  <c r="H914" i="10"/>
  <c r="H978" i="10"/>
  <c r="H346" i="10"/>
  <c r="H9" i="10"/>
  <c r="H73" i="10"/>
  <c r="H42" i="10"/>
  <c r="H426" i="10"/>
  <c r="H546" i="10"/>
  <c r="H56" i="10"/>
  <c r="H176" i="10"/>
  <c r="H290" i="10"/>
  <c r="H570" i="10"/>
  <c r="H47" i="10"/>
  <c r="H111" i="10"/>
  <c r="H30" i="10"/>
  <c r="H214" i="10"/>
  <c r="H294" i="10"/>
  <c r="H358" i="10"/>
  <c r="H694" i="10"/>
  <c r="H758" i="10"/>
  <c r="H822" i="10"/>
  <c r="H886" i="10"/>
  <c r="H950" i="10"/>
  <c r="H122" i="10"/>
  <c r="H118" i="10"/>
  <c r="H53" i="10"/>
  <c r="H74" i="10"/>
  <c r="H14" i="10"/>
  <c r="H166" i="10"/>
  <c r="H52" i="10"/>
  <c r="H98" i="10"/>
  <c r="H6" i="10"/>
  <c r="H27" i="10"/>
  <c r="H91" i="10"/>
  <c r="H141" i="10"/>
  <c r="H205" i="10"/>
  <c r="H269" i="10"/>
  <c r="H333" i="10"/>
  <c r="H397" i="10"/>
  <c r="H725" i="10"/>
  <c r="H789" i="10"/>
  <c r="H853" i="10"/>
  <c r="H917" i="10"/>
  <c r="H981" i="10"/>
  <c r="H148" i="10"/>
  <c r="H212" i="10"/>
  <c r="H276" i="10"/>
  <c r="H340" i="10"/>
  <c r="H404" i="10"/>
  <c r="H732" i="10"/>
  <c r="H796" i="10"/>
  <c r="H860" i="10"/>
  <c r="H924" i="10"/>
  <c r="H988" i="10"/>
  <c r="H171" i="10"/>
  <c r="H235" i="10"/>
  <c r="H299" i="10"/>
  <c r="H363" i="10"/>
  <c r="H610" i="10"/>
  <c r="H674" i="10"/>
  <c r="H738" i="10"/>
  <c r="H802" i="10"/>
  <c r="H866" i="10"/>
  <c r="H930" i="10"/>
  <c r="H994" i="10"/>
  <c r="H193" i="10"/>
  <c r="H257" i="10"/>
  <c r="H321" i="10"/>
  <c r="H385" i="10"/>
  <c r="H721" i="10"/>
  <c r="H785" i="10"/>
  <c r="H849" i="10"/>
  <c r="H913" i="10"/>
  <c r="H977" i="10"/>
  <c r="H152" i="10"/>
  <c r="H224" i="10"/>
  <c r="H296" i="10"/>
  <c r="H376" i="10"/>
  <c r="H448" i="10"/>
  <c r="H520" i="10"/>
  <c r="H592" i="10"/>
  <c r="H664" i="10"/>
  <c r="H728" i="10"/>
  <c r="H792" i="10"/>
  <c r="H856" i="10"/>
  <c r="H920" i="10"/>
  <c r="H984" i="10"/>
  <c r="H370" i="10"/>
  <c r="H17" i="10"/>
  <c r="H81" i="10"/>
  <c r="H138" i="10"/>
  <c r="H434" i="10"/>
  <c r="H578" i="10"/>
  <c r="H64" i="10"/>
  <c r="H240" i="10"/>
  <c r="H322" i="10"/>
  <c r="H586" i="10"/>
  <c r="H55" i="10"/>
  <c r="H119" i="10"/>
  <c r="H62" i="10"/>
  <c r="H238" i="10"/>
  <c r="H302" i="10"/>
  <c r="H366" i="10"/>
  <c r="H702" i="10"/>
  <c r="H766" i="10"/>
  <c r="H830" i="10"/>
  <c r="H894" i="10"/>
  <c r="H958" i="10"/>
  <c r="H130" i="10"/>
  <c r="H230" i="10"/>
  <c r="H61" i="10"/>
  <c r="H90" i="10"/>
  <c r="H46" i="10"/>
  <c r="H222" i="10"/>
  <c r="H60" i="10"/>
  <c r="H146" i="10"/>
  <c r="H22" i="10"/>
  <c r="H35" i="10"/>
  <c r="H99" i="10"/>
  <c r="H149" i="10"/>
  <c r="H213" i="10"/>
  <c r="H277" i="10"/>
  <c r="H341" i="10"/>
  <c r="H405" i="10"/>
  <c r="H733" i="10"/>
  <c r="H797" i="10"/>
  <c r="H861" i="10"/>
  <c r="H925" i="10"/>
  <c r="H989" i="10"/>
  <c r="H156" i="10"/>
  <c r="H220" i="10"/>
  <c r="H284" i="10"/>
  <c r="H348" i="10"/>
  <c r="H412" i="10"/>
  <c r="H740" i="10"/>
  <c r="H804" i="10"/>
  <c r="H868" i="10"/>
  <c r="H932" i="10"/>
  <c r="H996" i="10"/>
  <c r="H179" i="10"/>
  <c r="H243" i="10"/>
  <c r="H307" i="10"/>
  <c r="H371" i="10"/>
  <c r="H618" i="10"/>
  <c r="H682" i="10"/>
  <c r="H746" i="10"/>
  <c r="H810" i="10"/>
  <c r="H874" i="10"/>
  <c r="H938" i="10"/>
  <c r="H137" i="10"/>
  <c r="H26" i="10"/>
  <c r="H89" i="10"/>
  <c r="H530" i="10"/>
  <c r="H368" i="10"/>
  <c r="H63" i="10"/>
  <c r="H206" i="10"/>
  <c r="H382" i="10"/>
  <c r="H838" i="10"/>
  <c r="H34" i="10"/>
  <c r="H77" i="10"/>
  <c r="H4" i="10"/>
  <c r="H482" i="10"/>
  <c r="H115" i="10"/>
  <c r="H285" i="10"/>
  <c r="H717" i="10"/>
  <c r="H877" i="10"/>
  <c r="H164" i="10"/>
  <c r="H332" i="10"/>
  <c r="H756" i="10"/>
  <c r="H940" i="10"/>
  <c r="H227" i="10"/>
  <c r="H387" i="10"/>
  <c r="H754" i="10"/>
  <c r="H882" i="10"/>
  <c r="H145" i="10"/>
  <c r="H233" i="10"/>
  <c r="H313" i="10"/>
  <c r="H401" i="10"/>
  <c r="H761" i="10"/>
  <c r="H841" i="10"/>
  <c r="H929" i="10"/>
  <c r="H128" i="10"/>
  <c r="H216" i="10"/>
  <c r="H320" i="10"/>
  <c r="H416" i="10"/>
  <c r="H512" i="10"/>
  <c r="H608" i="10"/>
  <c r="H704" i="10"/>
  <c r="H784" i="10"/>
  <c r="H872" i="10"/>
  <c r="H960" i="10"/>
  <c r="H175" i="10"/>
  <c r="H239" i="10"/>
  <c r="H303" i="10"/>
  <c r="H367" i="10"/>
  <c r="H703" i="10"/>
  <c r="H767" i="10"/>
  <c r="H831" i="10"/>
  <c r="H895" i="10"/>
  <c r="H959" i="10"/>
  <c r="H436" i="10"/>
  <c r="H500" i="10"/>
  <c r="H564" i="10"/>
  <c r="H628" i="10"/>
  <c r="H427" i="10"/>
  <c r="H491" i="10"/>
  <c r="H555" i="10"/>
  <c r="H619" i="10"/>
  <c r="H417" i="10"/>
  <c r="H481" i="10"/>
  <c r="H545" i="10"/>
  <c r="H609" i="10"/>
  <c r="H673" i="10"/>
  <c r="H463" i="10"/>
  <c r="H527" i="10"/>
  <c r="H591" i="10"/>
  <c r="H655" i="10"/>
  <c r="H446" i="10"/>
  <c r="H510" i="10"/>
  <c r="H574" i="10"/>
  <c r="H638" i="10"/>
  <c r="H437" i="10"/>
  <c r="H501" i="10"/>
  <c r="H565" i="10"/>
  <c r="H629" i="10"/>
  <c r="H304" i="10"/>
  <c r="H69" i="10"/>
  <c r="H210" i="10"/>
  <c r="H261" i="10"/>
  <c r="H869" i="10"/>
  <c r="H300" i="10"/>
  <c r="H916" i="10"/>
  <c r="H379" i="10"/>
  <c r="H858" i="10"/>
  <c r="H217" i="10"/>
  <c r="H338" i="10"/>
  <c r="H97" i="10"/>
  <c r="H8" i="10"/>
  <c r="H250" i="10"/>
  <c r="H71" i="10"/>
  <c r="H246" i="10"/>
  <c r="H686" i="10"/>
  <c r="H846" i="10"/>
  <c r="H194" i="10"/>
  <c r="H58" i="10"/>
  <c r="H12" i="10"/>
  <c r="H54" i="10"/>
  <c r="H133" i="10"/>
  <c r="H293" i="10"/>
  <c r="H741" i="10"/>
  <c r="H909" i="10"/>
  <c r="H172" i="10"/>
  <c r="H356" i="10"/>
  <c r="H788" i="10"/>
  <c r="H948" i="10"/>
  <c r="H251" i="10"/>
  <c r="H602" i="10"/>
  <c r="H762" i="10"/>
  <c r="H890" i="10"/>
  <c r="H153" i="10"/>
  <c r="H241" i="10"/>
  <c r="H329" i="10"/>
  <c r="H409" i="10"/>
  <c r="H769" i="10"/>
  <c r="H857" i="10"/>
  <c r="H937" i="10"/>
  <c r="H136" i="10"/>
  <c r="H232" i="10"/>
  <c r="H328" i="10"/>
  <c r="H424" i="10"/>
  <c r="H528" i="10"/>
  <c r="H616" i="10"/>
  <c r="H712" i="10"/>
  <c r="H800" i="10"/>
  <c r="H880" i="10"/>
  <c r="H968" i="10"/>
  <c r="H183" i="10"/>
  <c r="H247" i="10"/>
  <c r="H311" i="10"/>
  <c r="H375" i="10"/>
  <c r="H711" i="10"/>
  <c r="H775" i="10"/>
  <c r="H839" i="10"/>
  <c r="H903" i="10"/>
  <c r="H967" i="10"/>
  <c r="H444" i="10"/>
  <c r="H508" i="10"/>
  <c r="H572" i="10"/>
  <c r="H636" i="10"/>
  <c r="H435" i="10"/>
  <c r="H499" i="10"/>
  <c r="H563" i="10"/>
  <c r="H627" i="10"/>
  <c r="H425" i="10"/>
  <c r="H489" i="10"/>
  <c r="H553" i="10"/>
  <c r="H617" i="10"/>
  <c r="H681" i="10"/>
  <c r="H471" i="10"/>
  <c r="H535" i="10"/>
  <c r="H599" i="10"/>
  <c r="H663" i="10"/>
  <c r="H454" i="10"/>
  <c r="H518" i="10"/>
  <c r="H582" i="10"/>
  <c r="H646" i="10"/>
  <c r="H445" i="10"/>
  <c r="H509" i="10"/>
  <c r="H573" i="10"/>
  <c r="H637" i="10"/>
  <c r="H378" i="10"/>
  <c r="H129" i="10"/>
  <c r="H16" i="10"/>
  <c r="H354" i="10"/>
  <c r="H103" i="10"/>
  <c r="H254" i="10"/>
  <c r="H710" i="10"/>
  <c r="H878" i="10"/>
  <c r="H226" i="10"/>
  <c r="H114" i="10"/>
  <c r="H44" i="10"/>
  <c r="H174" i="10"/>
  <c r="H157" i="10"/>
  <c r="H325" i="10"/>
  <c r="H749" i="10"/>
  <c r="H933" i="10"/>
  <c r="H204" i="10"/>
  <c r="H364" i="10"/>
  <c r="H812" i="10"/>
  <c r="H980" i="10"/>
  <c r="H259" i="10"/>
  <c r="H626" i="10"/>
  <c r="H778" i="10"/>
  <c r="H906" i="10"/>
  <c r="H169" i="10"/>
  <c r="H249" i="10"/>
  <c r="H337" i="10"/>
  <c r="H697" i="10"/>
  <c r="H777" i="10"/>
  <c r="H865" i="10"/>
  <c r="H953" i="10"/>
  <c r="H144" i="10"/>
  <c r="H248" i="10"/>
  <c r="H344" i="10"/>
  <c r="H440" i="10"/>
  <c r="H536" i="10"/>
  <c r="H640" i="10"/>
  <c r="H720" i="10"/>
  <c r="H808" i="10"/>
  <c r="H896" i="10"/>
  <c r="H976" i="10"/>
  <c r="H191" i="10"/>
  <c r="H255" i="10"/>
  <c r="H319" i="10"/>
  <c r="H383" i="10"/>
  <c r="H719" i="10"/>
  <c r="H783" i="10"/>
  <c r="H847" i="10"/>
  <c r="H911" i="10"/>
  <c r="H975" i="10"/>
  <c r="H452" i="10"/>
  <c r="H516" i="10"/>
  <c r="H580" i="10"/>
  <c r="H644" i="10"/>
  <c r="H443" i="10"/>
  <c r="H507" i="10"/>
  <c r="H571" i="10"/>
  <c r="H635" i="10"/>
  <c r="H433" i="10"/>
  <c r="H497" i="10"/>
  <c r="H561" i="10"/>
  <c r="H625" i="10"/>
  <c r="H415" i="10"/>
  <c r="H479" i="10"/>
  <c r="H543" i="10"/>
  <c r="H607" i="10"/>
  <c r="H671" i="10"/>
  <c r="H462" i="10"/>
  <c r="H526" i="10"/>
  <c r="H590" i="10"/>
  <c r="H654" i="10"/>
  <c r="H453" i="10"/>
  <c r="H517" i="10"/>
  <c r="H581" i="10"/>
  <c r="H645" i="10"/>
  <c r="H410" i="10"/>
  <c r="H234" i="10"/>
  <c r="H48" i="10"/>
  <c r="H442" i="10"/>
  <c r="H127" i="10"/>
  <c r="H286" i="10"/>
  <c r="H718" i="10"/>
  <c r="H902" i="10"/>
  <c r="H94" i="10"/>
  <c r="H170" i="10"/>
  <c r="H68" i="10"/>
  <c r="H19" i="10"/>
  <c r="H165" i="10"/>
  <c r="H349" i="10"/>
  <c r="H781" i="10"/>
  <c r="H941" i="10"/>
  <c r="H228" i="10"/>
  <c r="H396" i="10"/>
  <c r="H820" i="10"/>
  <c r="H123" i="10"/>
  <c r="H291" i="10"/>
  <c r="H634" i="10"/>
  <c r="H794" i="10"/>
  <c r="H922" i="10"/>
  <c r="H177" i="10"/>
  <c r="H265" i="10"/>
  <c r="H345" i="10"/>
  <c r="H705" i="10"/>
  <c r="H793" i="10"/>
  <c r="H873" i="10"/>
  <c r="H961" i="10"/>
  <c r="H160" i="10"/>
  <c r="H256" i="10"/>
  <c r="H352" i="10"/>
  <c r="H456" i="10"/>
  <c r="H544" i="10"/>
  <c r="H648" i="10"/>
  <c r="H736" i="10"/>
  <c r="H816" i="10"/>
  <c r="H904" i="10"/>
  <c r="H992" i="10"/>
  <c r="H199" i="10"/>
  <c r="H263" i="10"/>
  <c r="H327" i="10"/>
  <c r="H391" i="10"/>
  <c r="H727" i="10"/>
  <c r="H791" i="10"/>
  <c r="H855" i="10"/>
  <c r="H919" i="10"/>
  <c r="H983" i="10"/>
  <c r="H460" i="10"/>
  <c r="H524" i="10"/>
  <c r="H588" i="10"/>
  <c r="H652" i="10"/>
  <c r="H451" i="10"/>
  <c r="H515" i="10"/>
  <c r="H579" i="10"/>
  <c r="H643" i="10"/>
  <c r="H441" i="10"/>
  <c r="H505" i="10"/>
  <c r="H569" i="10"/>
  <c r="H633" i="10"/>
  <c r="H423" i="10"/>
  <c r="H487" i="10"/>
  <c r="H551" i="10"/>
  <c r="H615" i="10"/>
  <c r="H679" i="10"/>
  <c r="H470" i="10"/>
  <c r="H534" i="10"/>
  <c r="H598" i="10"/>
  <c r="H662" i="10"/>
  <c r="H461" i="10"/>
  <c r="H525" i="10"/>
  <c r="H589" i="10"/>
  <c r="H653" i="10"/>
  <c r="H562" i="10"/>
  <c r="H314" i="10"/>
  <c r="H72" i="10"/>
  <c r="H554" i="10"/>
  <c r="H135" i="10"/>
  <c r="H310" i="10"/>
  <c r="H750" i="10"/>
  <c r="H910" i="10"/>
  <c r="H5" i="10"/>
  <c r="H298" i="10"/>
  <c r="H76" i="10"/>
  <c r="H43" i="10"/>
  <c r="H197" i="10"/>
  <c r="H357" i="10"/>
  <c r="H805" i="10"/>
  <c r="H973" i="10"/>
  <c r="H236" i="10"/>
  <c r="H684" i="10"/>
  <c r="H852" i="10"/>
  <c r="H131" i="10"/>
  <c r="H315" i="10"/>
  <c r="H666" i="10"/>
  <c r="H818" i="10"/>
  <c r="H946" i="10"/>
  <c r="H185" i="10"/>
  <c r="H273" i="10"/>
  <c r="H361" i="10"/>
  <c r="H713" i="10"/>
  <c r="H801" i="10"/>
  <c r="H889" i="10"/>
  <c r="H969" i="10"/>
  <c r="H168" i="10"/>
  <c r="H272" i="10"/>
  <c r="H360" i="10"/>
  <c r="H464" i="10"/>
  <c r="H568" i="10"/>
  <c r="H656" i="10"/>
  <c r="H744" i="10"/>
  <c r="H832" i="10"/>
  <c r="H912" i="10"/>
  <c r="H1000" i="10"/>
  <c r="H207" i="10"/>
  <c r="H271" i="10"/>
  <c r="H335" i="10"/>
  <c r="H399" i="10"/>
  <c r="H735" i="10"/>
  <c r="H799" i="10"/>
  <c r="H863" i="10"/>
  <c r="H927" i="10"/>
  <c r="H991" i="10"/>
  <c r="H468" i="10"/>
  <c r="H532" i="10"/>
  <c r="H596" i="10"/>
  <c r="H660" i="10"/>
  <c r="H459" i="10"/>
  <c r="H523" i="10"/>
  <c r="H587" i="10"/>
  <c r="H651" i="10"/>
  <c r="H449" i="10"/>
  <c r="H513" i="10"/>
  <c r="H577" i="10"/>
  <c r="H641" i="10"/>
  <c r="H431" i="10"/>
  <c r="H495" i="10"/>
  <c r="H559" i="10"/>
  <c r="H623" i="10"/>
  <c r="H414" i="10"/>
  <c r="H478" i="10"/>
  <c r="H542" i="10"/>
  <c r="H606" i="10"/>
  <c r="H670" i="10"/>
  <c r="H469" i="10"/>
  <c r="H533" i="10"/>
  <c r="H597" i="10"/>
  <c r="H661" i="10"/>
  <c r="H102" i="10"/>
  <c r="H974" i="10"/>
  <c r="H158" i="10"/>
  <c r="H107" i="10"/>
  <c r="H685" i="10"/>
  <c r="H140" i="10"/>
  <c r="H748" i="10"/>
  <c r="H195" i="10"/>
  <c r="H730" i="10"/>
  <c r="H986" i="10"/>
  <c r="H25" i="10"/>
  <c r="H394" i="10"/>
  <c r="H80" i="10"/>
  <c r="H594" i="10"/>
  <c r="H154" i="10"/>
  <c r="H318" i="10"/>
  <c r="H774" i="10"/>
  <c r="H942" i="10"/>
  <c r="H13" i="10"/>
  <c r="H70" i="10"/>
  <c r="H82" i="10"/>
  <c r="H51" i="10"/>
  <c r="H221" i="10"/>
  <c r="H389" i="10"/>
  <c r="H813" i="10"/>
  <c r="H997" i="10"/>
  <c r="H268" i="10"/>
  <c r="H692" i="10"/>
  <c r="H876" i="10"/>
  <c r="H163" i="10"/>
  <c r="H323" i="10"/>
  <c r="H690" i="10"/>
  <c r="H826" i="10"/>
  <c r="H954" i="10"/>
  <c r="H201" i="10"/>
  <c r="H281" i="10"/>
  <c r="H369" i="10"/>
  <c r="H729" i="10"/>
  <c r="H809" i="10"/>
  <c r="H897" i="10"/>
  <c r="H985" i="10"/>
  <c r="H184" i="10"/>
  <c r="H280" i="10"/>
  <c r="H384" i="10"/>
  <c r="H472" i="10"/>
  <c r="H576" i="10"/>
  <c r="H672" i="10"/>
  <c r="H752" i="10"/>
  <c r="H840" i="10"/>
  <c r="H928" i="10"/>
  <c r="H143" i="10"/>
  <c r="H215" i="10"/>
  <c r="H279" i="10"/>
  <c r="H343" i="10"/>
  <c r="H407" i="10"/>
  <c r="H743" i="10"/>
  <c r="H807" i="10"/>
  <c r="H871" i="10"/>
  <c r="H935" i="10"/>
  <c r="H999" i="10"/>
  <c r="H476" i="10"/>
  <c r="H540" i="10"/>
  <c r="H604" i="10"/>
  <c r="H668" i="10"/>
  <c r="H467" i="10"/>
  <c r="H531" i="10"/>
  <c r="H595" i="10"/>
  <c r="H659" i="10"/>
  <c r="H457" i="10"/>
  <c r="H521" i="10"/>
  <c r="H585" i="10"/>
  <c r="H649" i="10"/>
  <c r="H439" i="10"/>
  <c r="H503" i="10"/>
  <c r="H567" i="10"/>
  <c r="H631" i="10"/>
  <c r="H422" i="10"/>
  <c r="H486" i="10"/>
  <c r="H550" i="10"/>
  <c r="H614" i="10"/>
  <c r="H678" i="10"/>
  <c r="H477" i="10"/>
  <c r="H541" i="10"/>
  <c r="H605" i="10"/>
  <c r="H669" i="10"/>
  <c r="H33" i="10"/>
  <c r="H450" i="10"/>
  <c r="H112" i="10"/>
  <c r="H7" i="10"/>
  <c r="H86" i="10"/>
  <c r="H350" i="10"/>
  <c r="H782" i="10"/>
  <c r="H966" i="10"/>
  <c r="H45" i="10"/>
  <c r="H110" i="10"/>
  <c r="H162" i="10"/>
  <c r="H83" i="10"/>
  <c r="H229" i="10"/>
  <c r="H413" i="10"/>
  <c r="H845" i="10"/>
  <c r="H108" i="10"/>
  <c r="H292" i="10"/>
  <c r="H724" i="10"/>
  <c r="H884" i="10"/>
  <c r="H187" i="10"/>
  <c r="H355" i="10"/>
  <c r="H698" i="10"/>
  <c r="H842" i="10"/>
  <c r="H970" i="10"/>
  <c r="H209" i="10"/>
  <c r="H297" i="10"/>
  <c r="H377" i="10"/>
  <c r="H737" i="10"/>
  <c r="H825" i="10"/>
  <c r="H905" i="10"/>
  <c r="H993" i="10"/>
  <c r="H200" i="10"/>
  <c r="H288" i="10"/>
  <c r="H392" i="10"/>
  <c r="H488" i="10"/>
  <c r="H584" i="10"/>
  <c r="H680" i="10"/>
  <c r="H768" i="10"/>
  <c r="H848" i="10"/>
  <c r="H936" i="10"/>
  <c r="H159" i="10"/>
  <c r="H223" i="10"/>
  <c r="H287" i="10"/>
  <c r="H351" i="10"/>
  <c r="H687" i="10"/>
  <c r="H751" i="10"/>
  <c r="H815" i="10"/>
  <c r="H879" i="10"/>
  <c r="H943" i="10"/>
  <c r="H420" i="10"/>
  <c r="H484" i="10"/>
  <c r="H548" i="10"/>
  <c r="H612" i="10"/>
  <c r="H676" i="10"/>
  <c r="H475" i="10"/>
  <c r="H539" i="10"/>
  <c r="H603" i="10"/>
  <c r="H667" i="10"/>
  <c r="H465" i="10"/>
  <c r="H529" i="10"/>
  <c r="H593" i="10"/>
  <c r="H657" i="10"/>
  <c r="H447" i="10"/>
  <c r="H511" i="10"/>
  <c r="H575" i="10"/>
  <c r="H639" i="10"/>
  <c r="H430" i="10"/>
  <c r="H494" i="10"/>
  <c r="H558" i="10"/>
  <c r="H622" i="10"/>
  <c r="H421" i="10"/>
  <c r="H485" i="10"/>
  <c r="H549" i="10"/>
  <c r="H613" i="10"/>
  <c r="H677" i="10"/>
  <c r="H438" i="10"/>
  <c r="H473" i="10"/>
  <c r="H492" i="10"/>
  <c r="H295" i="10"/>
  <c r="H504" i="10"/>
  <c r="H393" i="10"/>
  <c r="H621" i="10"/>
  <c r="H647" i="10"/>
  <c r="H675" i="10"/>
  <c r="H428" i="10"/>
  <c r="H231" i="10"/>
  <c r="H400" i="10"/>
  <c r="H305" i="10"/>
  <c r="H557" i="10"/>
  <c r="H583" i="10"/>
  <c r="H611" i="10"/>
  <c r="H951" i="10"/>
  <c r="H167" i="10"/>
  <c r="H312" i="10"/>
  <c r="H814" i="10"/>
  <c r="H493" i="10"/>
  <c r="H519" i="10"/>
  <c r="H547" i="10"/>
  <c r="H887" i="10"/>
  <c r="H944" i="10"/>
  <c r="H208" i="10"/>
  <c r="H374" i="10"/>
  <c r="H429" i="10"/>
  <c r="H455" i="10"/>
  <c r="H483" i="10"/>
  <c r="H823" i="10"/>
  <c r="H864" i="10"/>
  <c r="H1001" i="10"/>
  <c r="H39" i="10"/>
  <c r="H630" i="10"/>
  <c r="H665" i="10"/>
  <c r="H419" i="10"/>
  <c r="H759" i="10"/>
  <c r="H776" i="10"/>
  <c r="H921" i="10"/>
  <c r="H458" i="10"/>
  <c r="H566" i="10"/>
  <c r="H601" i="10"/>
  <c r="H620" i="10"/>
  <c r="H695" i="10"/>
  <c r="H688" i="10"/>
  <c r="H833" i="10"/>
  <c r="H65" i="10"/>
  <c r="L91" i="10"/>
  <c r="N981" i="10"/>
  <c r="N941" i="10"/>
  <c r="N895" i="10"/>
  <c r="N1000" i="10"/>
  <c r="N967" i="10"/>
  <c r="M549" i="10"/>
  <c r="J295" i="10"/>
  <c r="N980" i="10"/>
  <c r="N215" i="10"/>
  <c r="N223" i="10"/>
  <c r="N996" i="10"/>
  <c r="J836" i="10"/>
  <c r="O987" i="10"/>
  <c r="M185" i="10"/>
  <c r="L447" i="10"/>
  <c r="K515" i="10"/>
  <c r="K993" i="10"/>
  <c r="M945" i="10"/>
  <c r="J637" i="10"/>
  <c r="L487" i="10"/>
  <c r="K239" i="10"/>
  <c r="O15" i="10"/>
  <c r="O16" i="10"/>
  <c r="O14" i="10"/>
  <c r="O13" i="10"/>
  <c r="O8" i="10"/>
  <c r="O11" i="10"/>
  <c r="O12" i="10"/>
  <c r="O10" i="10"/>
  <c r="O6" i="10"/>
  <c r="O7" i="10"/>
  <c r="O9" i="10"/>
  <c r="O4" i="10"/>
  <c r="O2" i="10"/>
  <c r="O3" i="10"/>
  <c r="O5" i="10"/>
  <c r="O48" i="10"/>
  <c r="O130" i="10"/>
  <c r="O194" i="10"/>
  <c r="O186" i="10"/>
  <c r="O178" i="10"/>
  <c r="O142" i="10"/>
  <c r="O170" i="10"/>
  <c r="O209" i="10"/>
  <c r="O298" i="10"/>
  <c r="O350" i="10"/>
  <c r="O225" i="10"/>
  <c r="O241" i="10"/>
  <c r="O257" i="10"/>
  <c r="O338" i="10"/>
  <c r="O334" i="10"/>
  <c r="O322" i="10"/>
  <c r="O530" i="10"/>
  <c r="O481" i="10"/>
  <c r="O535" i="10"/>
  <c r="O569" i="10"/>
  <c r="O784" i="10"/>
  <c r="O818" i="10"/>
  <c r="O836" i="10"/>
  <c r="O848" i="10"/>
  <c r="O864" i="10"/>
  <c r="O871" i="10"/>
  <c r="O33" i="10"/>
  <c r="O39" i="10"/>
  <c r="O83" i="10"/>
  <c r="O99" i="10"/>
  <c r="O134" i="10"/>
  <c r="O277" i="10"/>
  <c r="O538" i="10"/>
  <c r="O493" i="10"/>
  <c r="O543" i="10"/>
  <c r="O522" i="10"/>
  <c r="O519" i="10"/>
  <c r="O517" i="10"/>
  <c r="O605" i="10"/>
  <c r="O613" i="10"/>
  <c r="O625" i="10"/>
  <c r="O738" i="10"/>
  <c r="O754" i="10"/>
  <c r="O770" i="10"/>
  <c r="O811" i="10"/>
  <c r="O827" i="10"/>
  <c r="O919" i="10"/>
  <c r="O166" i="10"/>
  <c r="O213" i="10"/>
  <c r="O229" i="10"/>
  <c r="O245" i="10"/>
  <c r="O261" i="10"/>
  <c r="O281" i="10"/>
  <c r="O286" i="10"/>
  <c r="O326" i="10"/>
  <c r="O461" i="10"/>
  <c r="O546" i="10"/>
  <c r="O473" i="10"/>
  <c r="O505" i="10"/>
  <c r="O529" i="10"/>
  <c r="O557" i="10"/>
  <c r="O585" i="10"/>
  <c r="O565" i="10"/>
  <c r="O589" i="10"/>
  <c r="O593" i="10"/>
  <c r="O822" i="10"/>
  <c r="O852" i="10"/>
  <c r="O952" i="10"/>
  <c r="O87" i="10"/>
  <c r="O103" i="10"/>
  <c r="O158" i="10"/>
  <c r="O154" i="10"/>
  <c r="O182" i="10"/>
  <c r="O146" i="10"/>
  <c r="O318" i="10"/>
  <c r="O346" i="10"/>
  <c r="O306" i="10"/>
  <c r="O302" i="10"/>
  <c r="O465" i="10"/>
  <c r="O485" i="10"/>
  <c r="O509" i="10"/>
  <c r="O534" i="10"/>
  <c r="O553" i="10"/>
  <c r="O726" i="10"/>
  <c r="O788" i="10"/>
  <c r="O742" i="10"/>
  <c r="O758" i="10"/>
  <c r="O772" i="10"/>
  <c r="O826" i="10"/>
  <c r="O799" i="10"/>
  <c r="O815" i="10"/>
  <c r="O875" i="10"/>
  <c r="O162" i="10"/>
  <c r="O59" i="10"/>
  <c r="O174" i="10"/>
  <c r="O138" i="10"/>
  <c r="O217" i="10"/>
  <c r="O233" i="10"/>
  <c r="O249" i="10"/>
  <c r="O265" i="10"/>
  <c r="O497" i="10"/>
  <c r="O515" i="10"/>
  <c r="O542" i="10"/>
  <c r="O531" i="10"/>
  <c r="O521" i="10"/>
  <c r="O577" i="10"/>
  <c r="O609" i="10"/>
  <c r="O830" i="10"/>
  <c r="O856" i="10"/>
  <c r="O927" i="10"/>
  <c r="O75" i="10"/>
  <c r="O91" i="10"/>
  <c r="O107" i="10"/>
  <c r="O201" i="10"/>
  <c r="O205" i="10"/>
  <c r="O342" i="10"/>
  <c r="O269" i="10"/>
  <c r="O354" i="10"/>
  <c r="O457" i="10"/>
  <c r="O469" i="10"/>
  <c r="O477" i="10"/>
  <c r="O523" i="10"/>
  <c r="O550" i="10"/>
  <c r="O539" i="10"/>
  <c r="O561" i="10"/>
  <c r="O621" i="10"/>
  <c r="O730" i="10"/>
  <c r="O746" i="10"/>
  <c r="O762" i="10"/>
  <c r="O780" i="10"/>
  <c r="O795" i="10"/>
  <c r="O803" i="10"/>
  <c r="O819" i="10"/>
  <c r="O931" i="10"/>
  <c r="O50" i="10"/>
  <c r="O126" i="10"/>
  <c r="O122" i="10"/>
  <c r="O150" i="10"/>
  <c r="O294" i="10"/>
  <c r="O314" i="10"/>
  <c r="O221" i="10"/>
  <c r="O237" i="10"/>
  <c r="O253" i="10"/>
  <c r="O489" i="10"/>
  <c r="O526" i="10"/>
  <c r="O547" i="10"/>
  <c r="O617" i="10"/>
  <c r="O810" i="10"/>
  <c r="O840" i="10"/>
  <c r="O860" i="10"/>
  <c r="O879" i="10"/>
  <c r="K13" i="10"/>
  <c r="K15" i="10"/>
  <c r="K14" i="10"/>
  <c r="K12" i="10"/>
  <c r="K10" i="10"/>
  <c r="K9" i="10"/>
  <c r="K7" i="10"/>
  <c r="K6" i="10"/>
  <c r="K8" i="10"/>
  <c r="K5" i="10"/>
  <c r="K3" i="10"/>
  <c r="K2" i="10"/>
  <c r="K4" i="10"/>
  <c r="K16" i="10"/>
  <c r="K30" i="10"/>
  <c r="K11" i="10"/>
  <c r="K29" i="10"/>
  <c r="K38" i="10"/>
  <c r="K46" i="10"/>
  <c r="K109" i="10"/>
  <c r="K164" i="10"/>
  <c r="K128" i="10"/>
  <c r="K275" i="10"/>
  <c r="K288" i="10"/>
  <c r="K308" i="10"/>
  <c r="K536" i="10"/>
  <c r="K503" i="10"/>
  <c r="K527" i="10"/>
  <c r="K571" i="10"/>
  <c r="K529" i="10"/>
  <c r="K555" i="10"/>
  <c r="K591" i="10"/>
  <c r="K744" i="10"/>
  <c r="K828" i="10"/>
  <c r="K838" i="10"/>
  <c r="K801" i="10"/>
  <c r="K817" i="10"/>
  <c r="K873" i="10"/>
  <c r="K917" i="10"/>
  <c r="K931" i="10"/>
  <c r="K929" i="10"/>
  <c r="K140" i="10"/>
  <c r="K136" i="10"/>
  <c r="K77" i="10"/>
  <c r="K120" i="10"/>
  <c r="K324" i="10"/>
  <c r="K283" i="10"/>
  <c r="K328" i="10"/>
  <c r="K227" i="10"/>
  <c r="K243" i="10"/>
  <c r="K259" i="10"/>
  <c r="K544" i="10"/>
  <c r="K507" i="10"/>
  <c r="K483" i="10"/>
  <c r="K607" i="10"/>
  <c r="K619" i="10"/>
  <c r="K752" i="10"/>
  <c r="K774" i="10"/>
  <c r="K832" i="10"/>
  <c r="K850" i="10"/>
  <c r="K866" i="10"/>
  <c r="K148" i="10"/>
  <c r="K144" i="10"/>
  <c r="K192" i="10"/>
  <c r="K156" i="10"/>
  <c r="K184" i="10"/>
  <c r="K199" i="10"/>
  <c r="K203" i="10"/>
  <c r="K356" i="10"/>
  <c r="K292" i="10"/>
  <c r="K344" i="10"/>
  <c r="K495" i="10"/>
  <c r="K532" i="10"/>
  <c r="K519" i="10"/>
  <c r="K611" i="10"/>
  <c r="K583" i="10"/>
  <c r="K517" i="10"/>
  <c r="K533" i="10"/>
  <c r="K760" i="10"/>
  <c r="K778" i="10"/>
  <c r="K842" i="10"/>
  <c r="K805" i="10"/>
  <c r="K821" i="10"/>
  <c r="K950" i="10"/>
  <c r="K59" i="10"/>
  <c r="K89" i="10"/>
  <c r="K132" i="10"/>
  <c r="K81" i="10"/>
  <c r="K215" i="10"/>
  <c r="K231" i="10"/>
  <c r="K247" i="10"/>
  <c r="K263" i="10"/>
  <c r="K352" i="10"/>
  <c r="K348" i="10"/>
  <c r="K336" i="10"/>
  <c r="K511" i="10"/>
  <c r="K475" i="10"/>
  <c r="K540" i="10"/>
  <c r="K524" i="10"/>
  <c r="K537" i="10"/>
  <c r="K579" i="10"/>
  <c r="K627" i="10"/>
  <c r="K768" i="10"/>
  <c r="K808" i="10"/>
  <c r="K854" i="10"/>
  <c r="K877" i="10"/>
  <c r="K869" i="10"/>
  <c r="K919" i="10"/>
  <c r="K180" i="10"/>
  <c r="K93" i="10"/>
  <c r="K115" i="10"/>
  <c r="K296" i="10"/>
  <c r="K300" i="10"/>
  <c r="K487" i="10"/>
  <c r="K548" i="10"/>
  <c r="K559" i="10"/>
  <c r="K521" i="10"/>
  <c r="K545" i="10"/>
  <c r="K551" i="10"/>
  <c r="K595" i="10"/>
  <c r="K603" i="10"/>
  <c r="K728" i="10"/>
  <c r="K732" i="10"/>
  <c r="K740" i="10"/>
  <c r="K786" i="10"/>
  <c r="K812" i="10"/>
  <c r="K834" i="10"/>
  <c r="K809" i="10"/>
  <c r="K825" i="10"/>
  <c r="K885" i="10"/>
  <c r="K881" i="10"/>
  <c r="K952" i="10"/>
  <c r="K35" i="10"/>
  <c r="K34" i="10"/>
  <c r="K97" i="10"/>
  <c r="K172" i="10"/>
  <c r="K168" i="10"/>
  <c r="K196" i="10"/>
  <c r="K85" i="10"/>
  <c r="K160" i="10"/>
  <c r="K124" i="10"/>
  <c r="K207" i="10"/>
  <c r="K219" i="10"/>
  <c r="K235" i="10"/>
  <c r="K251" i="10"/>
  <c r="K312" i="10"/>
  <c r="K286" i="10"/>
  <c r="K340" i="10"/>
  <c r="K499" i="10"/>
  <c r="K523" i="10"/>
  <c r="K575" i="10"/>
  <c r="K748" i="10"/>
  <c r="K790" i="10"/>
  <c r="K793" i="10"/>
  <c r="K816" i="10"/>
  <c r="K858" i="10"/>
  <c r="K101" i="10"/>
  <c r="K176" i="10"/>
  <c r="K188" i="10"/>
  <c r="K152" i="10"/>
  <c r="K211" i="10"/>
  <c r="K332" i="10"/>
  <c r="K360" i="10"/>
  <c r="K271" i="10"/>
  <c r="K320" i="10"/>
  <c r="K316" i="10"/>
  <c r="K304" i="10"/>
  <c r="K513" i="10"/>
  <c r="K479" i="10"/>
  <c r="K631" i="10"/>
  <c r="K525" i="10"/>
  <c r="K549" i="10"/>
  <c r="K623" i="10"/>
  <c r="K615" i="10"/>
  <c r="K736" i="10"/>
  <c r="K724" i="10"/>
  <c r="K756" i="10"/>
  <c r="K782" i="10"/>
  <c r="K820" i="10"/>
  <c r="K797" i="10"/>
  <c r="K813" i="10"/>
  <c r="K829" i="10"/>
  <c r="O983" i="10"/>
  <c r="L979" i="10"/>
  <c r="L984" i="10"/>
  <c r="J997" i="10"/>
  <c r="N988" i="10"/>
  <c r="J978" i="10"/>
  <c r="M993" i="10"/>
  <c r="K977" i="10"/>
  <c r="N963" i="10"/>
  <c r="M958" i="10"/>
  <c r="M954" i="10"/>
  <c r="J939" i="10"/>
  <c r="O942" i="10"/>
  <c r="K938" i="10"/>
  <c r="O936" i="10"/>
  <c r="K948" i="10"/>
  <c r="K933" i="10"/>
  <c r="L923" i="10"/>
  <c r="N913" i="10"/>
  <c r="L888" i="10"/>
  <c r="K800" i="10"/>
  <c r="J725" i="10"/>
  <c r="L620" i="10"/>
  <c r="J620" i="10"/>
  <c r="N614" i="10"/>
  <c r="K567" i="10"/>
  <c r="L515" i="10"/>
  <c r="N426" i="10"/>
  <c r="O358" i="10"/>
  <c r="K223" i="10"/>
  <c r="N263" i="10"/>
  <c r="L173" i="10"/>
  <c r="K50" i="10"/>
  <c r="L63" i="10"/>
  <c r="O971" i="10"/>
  <c r="O776" i="10"/>
  <c r="L385" i="10"/>
  <c r="O979" i="10"/>
  <c r="N1001" i="10"/>
  <c r="J983" i="10"/>
  <c r="K997" i="10"/>
  <c r="J987" i="10"/>
  <c r="M978" i="10"/>
  <c r="N993" i="10"/>
  <c r="L975" i="10"/>
  <c r="K989" i="10"/>
  <c r="N959" i="10"/>
  <c r="K957" i="10"/>
  <c r="M970" i="10"/>
  <c r="M941" i="10"/>
  <c r="M935" i="10"/>
  <c r="K965" i="10"/>
  <c r="L948" i="10"/>
  <c r="N923" i="10"/>
  <c r="L822" i="10"/>
  <c r="N838" i="10"/>
  <c r="N794" i="10"/>
  <c r="O766" i="10"/>
  <c r="N763" i="10"/>
  <c r="N743" i="10"/>
  <c r="N699" i="10"/>
  <c r="J685" i="10"/>
  <c r="J640" i="10"/>
  <c r="L669" i="10"/>
  <c r="L604" i="10"/>
  <c r="M560" i="10"/>
  <c r="O573" i="10"/>
  <c r="J516" i="10"/>
  <c r="J474" i="10"/>
  <c r="L451" i="10"/>
  <c r="N150" i="10"/>
  <c r="O111" i="10"/>
  <c r="K37" i="10"/>
  <c r="O990" i="10"/>
  <c r="J943" i="10"/>
  <c r="M798" i="10"/>
  <c r="J677" i="10"/>
  <c r="J396" i="10"/>
  <c r="L16" i="10"/>
  <c r="L14" i="10"/>
  <c r="L13" i="10"/>
  <c r="L11" i="10"/>
  <c r="L10" i="10"/>
  <c r="L8" i="10"/>
  <c r="L7" i="10"/>
  <c r="L6" i="10"/>
  <c r="L5" i="10"/>
  <c r="L3" i="10"/>
  <c r="L2" i="10"/>
  <c r="L4" i="10"/>
  <c r="L12" i="10"/>
  <c r="L9" i="10"/>
  <c r="L19" i="10"/>
  <c r="L15" i="10"/>
  <c r="L42" i="10"/>
  <c r="L53" i="10"/>
  <c r="L52" i="10"/>
  <c r="L77" i="10"/>
  <c r="L79" i="10"/>
  <c r="L95" i="10"/>
  <c r="L129" i="10"/>
  <c r="L198" i="10"/>
  <c r="L202" i="10"/>
  <c r="L230" i="10"/>
  <c r="L246" i="10"/>
  <c r="L262" i="10"/>
  <c r="L427" i="10"/>
  <c r="L363" i="10"/>
  <c r="L431" i="10"/>
  <c r="L459" i="10"/>
  <c r="L421" i="10"/>
  <c r="L401" i="10"/>
  <c r="L381" i="10"/>
  <c r="L521" i="10"/>
  <c r="L517" i="10"/>
  <c r="L704" i="10"/>
  <c r="L541" i="10"/>
  <c r="L596" i="10"/>
  <c r="L613" i="10"/>
  <c r="L625" i="10"/>
  <c r="L641" i="10"/>
  <c r="L646" i="10"/>
  <c r="L698" i="10"/>
  <c r="L770" i="10"/>
  <c r="L734" i="10"/>
  <c r="L769" i="10"/>
  <c r="L797" i="10"/>
  <c r="L802" i="10"/>
  <c r="L849" i="10"/>
  <c r="L821" i="10"/>
  <c r="L890" i="10"/>
  <c r="L874" i="10"/>
  <c r="L51" i="10"/>
  <c r="L67" i="10"/>
  <c r="L81" i="10"/>
  <c r="L99" i="10"/>
  <c r="L218" i="10"/>
  <c r="L292" i="10"/>
  <c r="L437" i="10"/>
  <c r="L439" i="10"/>
  <c r="L419" i="10"/>
  <c r="L467" i="10"/>
  <c r="L389" i="10"/>
  <c r="L367" i="10"/>
  <c r="L415" i="10"/>
  <c r="L475" i="10"/>
  <c r="L491" i="10"/>
  <c r="L557" i="10"/>
  <c r="L585" i="10"/>
  <c r="L565" i="10"/>
  <c r="L589" i="10"/>
  <c r="L608" i="10"/>
  <c r="L624" i="10"/>
  <c r="L653" i="10"/>
  <c r="L657" i="10"/>
  <c r="L673" i="10"/>
  <c r="L690" i="10"/>
  <c r="L702" i="10"/>
  <c r="L716" i="10"/>
  <c r="L678" i="10"/>
  <c r="L766" i="10"/>
  <c r="L794" i="10"/>
  <c r="L801" i="10"/>
  <c r="L837" i="10"/>
  <c r="L814" i="10"/>
  <c r="L853" i="10"/>
  <c r="L910" i="10"/>
  <c r="L40" i="10"/>
  <c r="L55" i="10"/>
  <c r="L85" i="10"/>
  <c r="L103" i="10"/>
  <c r="L133" i="10"/>
  <c r="L161" i="10"/>
  <c r="L214" i="10"/>
  <c r="L234" i="10"/>
  <c r="L250" i="10"/>
  <c r="L266" i="10"/>
  <c r="L387" i="10"/>
  <c r="L399" i="10"/>
  <c r="L435" i="10"/>
  <c r="L383" i="10"/>
  <c r="L591" i="10"/>
  <c r="L519" i="10"/>
  <c r="L712" i="10"/>
  <c r="L533" i="10"/>
  <c r="L553" i="10"/>
  <c r="L592" i="10"/>
  <c r="L706" i="10"/>
  <c r="L650" i="10"/>
  <c r="L684" i="10"/>
  <c r="L746" i="10"/>
  <c r="L726" i="10"/>
  <c r="L788" i="10"/>
  <c r="L772" i="10"/>
  <c r="L805" i="10"/>
  <c r="L826" i="10"/>
  <c r="L857" i="10"/>
  <c r="L813" i="10"/>
  <c r="L878" i="10"/>
  <c r="L896" i="10"/>
  <c r="L914" i="10"/>
  <c r="L919" i="10"/>
  <c r="L71" i="10"/>
  <c r="L83" i="10"/>
  <c r="L107" i="10"/>
  <c r="L165" i="10"/>
  <c r="L395" i="10"/>
  <c r="L206" i="10"/>
  <c r="L296" i="10"/>
  <c r="L300" i="10"/>
  <c r="L405" i="10"/>
  <c r="L407" i="10"/>
  <c r="L365" i="10"/>
  <c r="L441" i="10"/>
  <c r="L443" i="10"/>
  <c r="L479" i="10"/>
  <c r="L495" i="10"/>
  <c r="L545" i="10"/>
  <c r="L577" i="10"/>
  <c r="L612" i="10"/>
  <c r="L628" i="10"/>
  <c r="L661" i="10"/>
  <c r="L686" i="10"/>
  <c r="L710" i="10"/>
  <c r="L742" i="10"/>
  <c r="L738" i="10"/>
  <c r="L841" i="10"/>
  <c r="L806" i="10"/>
  <c r="L861" i="10"/>
  <c r="L825" i="10"/>
  <c r="L952" i="10"/>
  <c r="L57" i="10"/>
  <c r="L61" i="10"/>
  <c r="L111" i="10"/>
  <c r="L121" i="10"/>
  <c r="L238" i="10"/>
  <c r="L254" i="10"/>
  <c r="L270" i="10"/>
  <c r="L373" i="10"/>
  <c r="L375" i="10"/>
  <c r="L449" i="10"/>
  <c r="L429" i="10"/>
  <c r="L423" i="10"/>
  <c r="L403" i="10"/>
  <c r="L425" i="10"/>
  <c r="L561" i="10"/>
  <c r="L720" i="10"/>
  <c r="L525" i="10"/>
  <c r="L621" i="10"/>
  <c r="L629" i="10"/>
  <c r="L649" i="10"/>
  <c r="L714" i="10"/>
  <c r="L696" i="10"/>
  <c r="L680" i="10"/>
  <c r="L688" i="10"/>
  <c r="L754" i="10"/>
  <c r="L780" i="10"/>
  <c r="L793" i="10"/>
  <c r="L818" i="10"/>
  <c r="L830" i="10"/>
  <c r="L865" i="10"/>
  <c r="L882" i="10"/>
  <c r="L898" i="10"/>
  <c r="L900" i="10"/>
  <c r="L45" i="10"/>
  <c r="L65" i="10"/>
  <c r="L75" i="10"/>
  <c r="L113" i="10"/>
  <c r="L117" i="10"/>
  <c r="L169" i="10"/>
  <c r="L304" i="10"/>
  <c r="L397" i="10"/>
  <c r="L361" i="10"/>
  <c r="L409" i="10"/>
  <c r="L411" i="10"/>
  <c r="L391" i="10"/>
  <c r="L371" i="10"/>
  <c r="L445" i="10"/>
  <c r="L393" i="10"/>
  <c r="L483" i="10"/>
  <c r="L499" i="10"/>
  <c r="L513" i="10"/>
  <c r="L523" i="10"/>
  <c r="L537" i="10"/>
  <c r="L600" i="10"/>
  <c r="L617" i="10"/>
  <c r="L645" i="10"/>
  <c r="L616" i="10"/>
  <c r="L665" i="10"/>
  <c r="L718" i="10"/>
  <c r="L700" i="10"/>
  <c r="L750" i="10"/>
  <c r="L894" i="10"/>
  <c r="L845" i="10"/>
  <c r="L798" i="10"/>
  <c r="L817" i="10"/>
  <c r="L908" i="10"/>
  <c r="L904" i="10"/>
  <c r="L49" i="10"/>
  <c r="L69" i="10"/>
  <c r="L87" i="10"/>
  <c r="L125" i="10"/>
  <c r="L222" i="10"/>
  <c r="L242" i="10"/>
  <c r="L258" i="10"/>
  <c r="L274" i="10"/>
  <c r="L417" i="10"/>
  <c r="L369" i="10"/>
  <c r="L377" i="10"/>
  <c r="L379" i="10"/>
  <c r="L453" i="10"/>
  <c r="L573" i="10"/>
  <c r="L633" i="10"/>
  <c r="L549" i="10"/>
  <c r="L637" i="10"/>
  <c r="L722" i="10"/>
  <c r="L642" i="10"/>
  <c r="L694" i="10"/>
  <c r="L676" i="10"/>
  <c r="L730" i="10"/>
  <c r="L762" i="10"/>
  <c r="L776" i="10"/>
  <c r="L833" i="10"/>
  <c r="L810" i="10"/>
  <c r="L829" i="10"/>
  <c r="L912" i="10"/>
  <c r="L886" i="10"/>
  <c r="L892" i="10"/>
  <c r="L902" i="10"/>
  <c r="L927" i="10"/>
  <c r="J1001" i="10"/>
  <c r="J982" i="10"/>
  <c r="M997" i="10"/>
  <c r="J986" i="10"/>
  <c r="L995" i="10"/>
  <c r="O975" i="10"/>
  <c r="M989" i="10"/>
  <c r="K954" i="10"/>
  <c r="M966" i="10"/>
  <c r="O938" i="10"/>
  <c r="K940" i="10"/>
  <c r="O948" i="10"/>
  <c r="M922" i="10"/>
  <c r="O923" i="10"/>
  <c r="N907" i="10"/>
  <c r="L906" i="10"/>
  <c r="N899" i="10"/>
  <c r="K862" i="10"/>
  <c r="N830" i="10"/>
  <c r="N811" i="10"/>
  <c r="K846" i="10"/>
  <c r="O807" i="10"/>
  <c r="O814" i="10"/>
  <c r="J783" i="10"/>
  <c r="O750" i="10"/>
  <c r="L708" i="10"/>
  <c r="K587" i="10"/>
  <c r="J616" i="10"/>
  <c r="K563" i="10"/>
  <c r="M512" i="10"/>
  <c r="O527" i="10"/>
  <c r="N480" i="10"/>
  <c r="L503" i="10"/>
  <c r="L413" i="10"/>
  <c r="O330" i="10"/>
  <c r="M325" i="10"/>
  <c r="M329" i="10"/>
  <c r="M341" i="10"/>
  <c r="N231" i="10"/>
  <c r="M216" i="10"/>
  <c r="N126" i="10"/>
  <c r="M133" i="10"/>
  <c r="J78" i="10"/>
  <c r="M121" i="10"/>
  <c r="K923" i="10"/>
  <c r="L527" i="10"/>
  <c r="L991" i="10"/>
  <c r="J994" i="10"/>
  <c r="M982" i="10"/>
  <c r="N997" i="10"/>
  <c r="M986" i="10"/>
  <c r="J974" i="10"/>
  <c r="N989" i="10"/>
  <c r="K973" i="10"/>
  <c r="M962" i="10"/>
  <c r="M953" i="10"/>
  <c r="M937" i="10"/>
  <c r="N949" i="10"/>
  <c r="L940" i="10"/>
  <c r="N945" i="10"/>
  <c r="K921" i="10"/>
  <c r="N953" i="10"/>
  <c r="O844" i="10"/>
  <c r="J820" i="10"/>
  <c r="J801" i="10"/>
  <c r="O734" i="10"/>
  <c r="N717" i="10"/>
  <c r="J645" i="10"/>
  <c r="L638" i="10"/>
  <c r="L692" i="10"/>
  <c r="J628" i="10"/>
  <c r="O501" i="10"/>
  <c r="O513" i="10"/>
  <c r="N372" i="10"/>
  <c r="N410" i="10"/>
  <c r="L433" i="10"/>
  <c r="L463" i="10"/>
  <c r="J303" i="10"/>
  <c r="K279" i="10"/>
  <c r="O197" i="10"/>
  <c r="N64" i="10"/>
  <c r="O79" i="10"/>
  <c r="O959" i="10"/>
  <c r="L936" i="10"/>
  <c r="L529" i="10"/>
  <c r="M15" i="10"/>
  <c r="M14" i="10"/>
  <c r="M13" i="10"/>
  <c r="M8" i="10"/>
  <c r="M9" i="10"/>
  <c r="M10" i="10"/>
  <c r="M12" i="10"/>
  <c r="M11" i="10"/>
  <c r="M7" i="10"/>
  <c r="M6" i="10"/>
  <c r="M3" i="10"/>
  <c r="M2" i="10"/>
  <c r="M4" i="10"/>
  <c r="M5" i="10"/>
  <c r="M22" i="10"/>
  <c r="M25" i="10"/>
  <c r="M90" i="10"/>
  <c r="M33" i="10"/>
  <c r="M98" i="10"/>
  <c r="M232" i="10"/>
  <c r="M264" i="10"/>
  <c r="M289" i="10"/>
  <c r="M493" i="10"/>
  <c r="M545" i="10"/>
  <c r="M492" i="10"/>
  <c r="M516" i="10"/>
  <c r="M564" i="10"/>
  <c r="M725" i="10"/>
  <c r="M737" i="10"/>
  <c r="M753" i="10"/>
  <c r="M769" i="10"/>
  <c r="M794" i="10"/>
  <c r="M829" i="10"/>
  <c r="M851" i="10"/>
  <c r="M835" i="10"/>
  <c r="M189" i="10"/>
  <c r="M236" i="10"/>
  <c r="M268" i="10"/>
  <c r="M228" i="10"/>
  <c r="M285" i="10"/>
  <c r="M317" i="10"/>
  <c r="M497" i="10"/>
  <c r="M504" i="10"/>
  <c r="M528" i="10"/>
  <c r="M514" i="10"/>
  <c r="M530" i="10"/>
  <c r="M552" i="10"/>
  <c r="M568" i="10"/>
  <c r="M592" i="10"/>
  <c r="M612" i="10"/>
  <c r="M855" i="10"/>
  <c r="M839" i="10"/>
  <c r="M802" i="10"/>
  <c r="M818" i="10"/>
  <c r="M934" i="10"/>
  <c r="M930" i="10"/>
  <c r="M94" i="10"/>
  <c r="M37" i="10"/>
  <c r="M149" i="10"/>
  <c r="M145" i="10"/>
  <c r="M173" i="10"/>
  <c r="M78" i="10"/>
  <c r="M137" i="10"/>
  <c r="M240" i="10"/>
  <c r="M272" i="10"/>
  <c r="M309" i="10"/>
  <c r="M337" i="10"/>
  <c r="M293" i="10"/>
  <c r="M501" i="10"/>
  <c r="M525" i="10"/>
  <c r="M484" i="10"/>
  <c r="M576" i="10"/>
  <c r="M616" i="10"/>
  <c r="M741" i="10"/>
  <c r="M757" i="10"/>
  <c r="M779" i="10"/>
  <c r="M859" i="10"/>
  <c r="M874" i="10"/>
  <c r="M916" i="10"/>
  <c r="M125" i="10"/>
  <c r="M157" i="10"/>
  <c r="M153" i="10"/>
  <c r="M129" i="10"/>
  <c r="M193" i="10"/>
  <c r="M244" i="10"/>
  <c r="M276" i="10"/>
  <c r="M200" i="10"/>
  <c r="M204" i="10"/>
  <c r="M353" i="10"/>
  <c r="M505" i="10"/>
  <c r="M496" i="10"/>
  <c r="M533" i="10"/>
  <c r="M520" i="10"/>
  <c r="M518" i="10"/>
  <c r="M588" i="10"/>
  <c r="M620" i="10"/>
  <c r="M775" i="10"/>
  <c r="M783" i="10"/>
  <c r="M809" i="10"/>
  <c r="M863" i="10"/>
  <c r="M843" i="10"/>
  <c r="M806" i="10"/>
  <c r="M822" i="10"/>
  <c r="M947" i="10"/>
  <c r="M106" i="10"/>
  <c r="M82" i="10"/>
  <c r="M248" i="10"/>
  <c r="M280" i="10"/>
  <c r="M220" i="10"/>
  <c r="M357" i="10"/>
  <c r="M345" i="10"/>
  <c r="M508" i="10"/>
  <c r="M509" i="10"/>
  <c r="M529" i="10"/>
  <c r="M476" i="10"/>
  <c r="M624" i="10"/>
  <c r="M729" i="10"/>
  <c r="M745" i="10"/>
  <c r="M761" i="10"/>
  <c r="M813" i="10"/>
  <c r="M847" i="10"/>
  <c r="M867" i="10"/>
  <c r="M58" i="10"/>
  <c r="M48" i="10"/>
  <c r="M141" i="10"/>
  <c r="M252" i="10"/>
  <c r="M284" i="10"/>
  <c r="M224" i="10"/>
  <c r="M305" i="10"/>
  <c r="M488" i="10"/>
  <c r="M541" i="10"/>
  <c r="M522" i="10"/>
  <c r="M546" i="10"/>
  <c r="M556" i="10"/>
  <c r="M628" i="10"/>
  <c r="M787" i="10"/>
  <c r="M817" i="10"/>
  <c r="M810" i="10"/>
  <c r="M826" i="10"/>
  <c r="M878" i="10"/>
  <c r="M102" i="10"/>
  <c r="M110" i="10"/>
  <c r="M34" i="10"/>
  <c r="M50" i="10"/>
  <c r="M181" i="10"/>
  <c r="M86" i="10"/>
  <c r="M256" i="10"/>
  <c r="M333" i="10"/>
  <c r="M212" i="10"/>
  <c r="M208" i="10"/>
  <c r="M321" i="10"/>
  <c r="M301" i="10"/>
  <c r="M349" i="10"/>
  <c r="M457" i="10"/>
  <c r="M537" i="10"/>
  <c r="M500" i="10"/>
  <c r="M524" i="10"/>
  <c r="M604" i="10"/>
  <c r="M608" i="10"/>
  <c r="M791" i="10"/>
  <c r="M733" i="10"/>
  <c r="M749" i="10"/>
  <c r="M765" i="10"/>
  <c r="M821" i="10"/>
  <c r="M886" i="10"/>
  <c r="M882" i="10"/>
  <c r="M870" i="10"/>
  <c r="L987" i="10"/>
  <c r="M994" i="10"/>
  <c r="K985" i="10"/>
  <c r="M974" i="10"/>
  <c r="O955" i="10"/>
  <c r="O967" i="10"/>
  <c r="K961" i="10"/>
  <c r="O950" i="10"/>
  <c r="K944" i="10"/>
  <c r="K946" i="10"/>
  <c r="O940" i="10"/>
  <c r="K942" i="10"/>
  <c r="M918" i="10"/>
  <c r="K927" i="10"/>
  <c r="L870" i="10"/>
  <c r="O883" i="10"/>
  <c r="L809" i="10"/>
  <c r="M825" i="10"/>
  <c r="J768" i="10"/>
  <c r="J699" i="10"/>
  <c r="N666" i="10"/>
  <c r="N634" i="10"/>
  <c r="L569" i="10"/>
  <c r="N566" i="10"/>
  <c r="L581" i="10"/>
  <c r="K491" i="10"/>
  <c r="M489" i="10"/>
  <c r="L471" i="10"/>
  <c r="J490" i="10"/>
  <c r="O310" i="10"/>
  <c r="M161" i="10"/>
  <c r="M169" i="10"/>
  <c r="N51" i="10"/>
  <c r="K969" i="10"/>
  <c r="L758" i="10"/>
  <c r="K528" i="10"/>
  <c r="J13" i="10"/>
  <c r="J15" i="10"/>
  <c r="J12" i="10"/>
  <c r="J11" i="10"/>
  <c r="J7" i="10"/>
  <c r="J6" i="10"/>
  <c r="J8" i="10"/>
  <c r="J5" i="10"/>
  <c r="J4" i="10"/>
  <c r="J3" i="10"/>
  <c r="J2" i="10"/>
  <c r="J18" i="10"/>
  <c r="J23" i="10"/>
  <c r="J9" i="10"/>
  <c r="J24" i="10"/>
  <c r="J27" i="10"/>
  <c r="J14" i="10"/>
  <c r="J26" i="10"/>
  <c r="J10" i="10"/>
  <c r="J28" i="10"/>
  <c r="J21" i="10"/>
  <c r="J53" i="10"/>
  <c r="J47" i="10"/>
  <c r="J64" i="10"/>
  <c r="J80" i="10"/>
  <c r="J66" i="10"/>
  <c r="J229" i="10"/>
  <c r="J261" i="10"/>
  <c r="J217" i="10"/>
  <c r="J384" i="10"/>
  <c r="J501" i="10"/>
  <c r="J494" i="10"/>
  <c r="J568" i="10"/>
  <c r="J660" i="10"/>
  <c r="J572" i="10"/>
  <c r="J552" i="10"/>
  <c r="J607" i="10"/>
  <c r="J623" i="10"/>
  <c r="J721" i="10"/>
  <c r="J709" i="10"/>
  <c r="J761" i="10"/>
  <c r="J749" i="10"/>
  <c r="J864" i="10"/>
  <c r="J813" i="10"/>
  <c r="J889" i="10"/>
  <c r="J895" i="10"/>
  <c r="J911" i="10"/>
  <c r="J907" i="10"/>
  <c r="J164" i="10"/>
  <c r="J128" i="10"/>
  <c r="J233" i="10"/>
  <c r="J265" i="10"/>
  <c r="J299" i="10"/>
  <c r="J366" i="10"/>
  <c r="J364" i="10"/>
  <c r="J473" i="10"/>
  <c r="J452" i="10"/>
  <c r="J461" i="10"/>
  <c r="J478" i="10"/>
  <c r="J498" i="10"/>
  <c r="J518" i="10"/>
  <c r="J576" i="10"/>
  <c r="J532" i="10"/>
  <c r="J560" i="10"/>
  <c r="J672" i="10"/>
  <c r="J656" i="10"/>
  <c r="J641" i="10"/>
  <c r="J649" i="10"/>
  <c r="J683" i="10"/>
  <c r="J687" i="10"/>
  <c r="J703" i="10"/>
  <c r="J737" i="10"/>
  <c r="J792" i="10"/>
  <c r="J804" i="10"/>
  <c r="J825" i="10"/>
  <c r="J812" i="10"/>
  <c r="J873" i="10"/>
  <c r="J913" i="10"/>
  <c r="J68" i="10"/>
  <c r="J84" i="10"/>
  <c r="J56" i="10"/>
  <c r="J70" i="10"/>
  <c r="J82" i="10"/>
  <c r="J120" i="10"/>
  <c r="J237" i="10"/>
  <c r="J269" i="10"/>
  <c r="J291" i="10"/>
  <c r="J436" i="10"/>
  <c r="J505" i="10"/>
  <c r="J458" i="10"/>
  <c r="J465" i="10"/>
  <c r="J520" i="10"/>
  <c r="J544" i="10"/>
  <c r="J612" i="10"/>
  <c r="J624" i="10"/>
  <c r="J611" i="10"/>
  <c r="J627" i="10"/>
  <c r="J717" i="10"/>
  <c r="J707" i="10"/>
  <c r="J769" i="10"/>
  <c r="J757" i="10"/>
  <c r="J729" i="10"/>
  <c r="J775" i="10"/>
  <c r="J840" i="10"/>
  <c r="J805" i="10"/>
  <c r="J824" i="10"/>
  <c r="J213" i="10"/>
  <c r="J241" i="10"/>
  <c r="J273" i="10"/>
  <c r="J368" i="10"/>
  <c r="J444" i="10"/>
  <c r="J424" i="10"/>
  <c r="J477" i="10"/>
  <c r="J497" i="10"/>
  <c r="J420" i="10"/>
  <c r="J482" i="10"/>
  <c r="J502" i="10"/>
  <c r="J588" i="10"/>
  <c r="J524" i="10"/>
  <c r="J668" i="10"/>
  <c r="J652" i="10"/>
  <c r="J679" i="10"/>
  <c r="J691" i="10"/>
  <c r="J779" i="10"/>
  <c r="J817" i="10"/>
  <c r="J887" i="10"/>
  <c r="J897" i="10"/>
  <c r="J909" i="10"/>
  <c r="J915" i="10"/>
  <c r="J29" i="10"/>
  <c r="J45" i="10"/>
  <c r="J72" i="10"/>
  <c r="J74" i="10"/>
  <c r="J132" i="10"/>
  <c r="J116" i="10"/>
  <c r="J245" i="10"/>
  <c r="J277" i="10"/>
  <c r="J201" i="10"/>
  <c r="J205" i="10"/>
  <c r="J392" i="10"/>
  <c r="J509" i="10"/>
  <c r="J404" i="10"/>
  <c r="J440" i="10"/>
  <c r="J388" i="10"/>
  <c r="J469" i="10"/>
  <c r="J466" i="10"/>
  <c r="J522" i="10"/>
  <c r="J664" i="10"/>
  <c r="J599" i="10"/>
  <c r="J536" i="10"/>
  <c r="J556" i="10"/>
  <c r="J584" i="10"/>
  <c r="J632" i="10"/>
  <c r="J615" i="10"/>
  <c r="J631" i="10"/>
  <c r="J689" i="10"/>
  <c r="J711" i="10"/>
  <c r="J745" i="10"/>
  <c r="J733" i="10"/>
  <c r="J765" i="10"/>
  <c r="J844" i="10"/>
  <c r="J848" i="10"/>
  <c r="J797" i="10"/>
  <c r="J816" i="10"/>
  <c r="J877" i="10"/>
  <c r="J869" i="10"/>
  <c r="J86" i="10"/>
  <c r="J221" i="10"/>
  <c r="J249" i="10"/>
  <c r="J281" i="10"/>
  <c r="J432" i="10"/>
  <c r="J412" i="10"/>
  <c r="J481" i="10"/>
  <c r="J372" i="10"/>
  <c r="J448" i="10"/>
  <c r="J489" i="10"/>
  <c r="J486" i="10"/>
  <c r="J462" i="10"/>
  <c r="J512" i="10"/>
  <c r="J564" i="10"/>
  <c r="J548" i="10"/>
  <c r="J595" i="10"/>
  <c r="J603" i="10"/>
  <c r="J636" i="10"/>
  <c r="J675" i="10"/>
  <c r="J681" i="10"/>
  <c r="J695" i="10"/>
  <c r="J796" i="10"/>
  <c r="J852" i="10"/>
  <c r="J809" i="10"/>
  <c r="J800" i="10"/>
  <c r="J828" i="10"/>
  <c r="J885" i="10"/>
  <c r="J881" i="10"/>
  <c r="J891" i="10"/>
  <c r="J901" i="10"/>
  <c r="J44" i="10"/>
  <c r="J60" i="10"/>
  <c r="J76" i="10"/>
  <c r="J62" i="10"/>
  <c r="J168" i="10"/>
  <c r="J160" i="10"/>
  <c r="J124" i="10"/>
  <c r="J225" i="10"/>
  <c r="J197" i="10"/>
  <c r="J253" i="10"/>
  <c r="J400" i="10"/>
  <c r="J485" i="10"/>
  <c r="J287" i="10"/>
  <c r="J380" i="10"/>
  <c r="J428" i="10"/>
  <c r="J408" i="10"/>
  <c r="J493" i="10"/>
  <c r="J470" i="10"/>
  <c r="J514" i="10"/>
  <c r="J580" i="10"/>
  <c r="J528" i="10"/>
  <c r="J619" i="10"/>
  <c r="J713" i="10"/>
  <c r="J701" i="10"/>
  <c r="J693" i="10"/>
  <c r="J715" i="10"/>
  <c r="J753" i="10"/>
  <c r="J741" i="10"/>
  <c r="J793" i="10"/>
  <c r="J856" i="10"/>
  <c r="J821" i="10"/>
  <c r="J808" i="10"/>
  <c r="J905" i="10"/>
  <c r="M1001" i="10"/>
  <c r="N984" i="10"/>
  <c r="O994" i="10"/>
  <c r="N985" i="10"/>
  <c r="J990" i="10"/>
  <c r="L999" i="10"/>
  <c r="O991" i="10"/>
  <c r="N976" i="10"/>
  <c r="J979" i="10"/>
  <c r="J951" i="10"/>
  <c r="M949" i="10"/>
  <c r="L944" i="10"/>
  <c r="M943" i="10"/>
  <c r="L955" i="10"/>
  <c r="M939" i="10"/>
  <c r="M926" i="10"/>
  <c r="J893" i="10"/>
  <c r="M830" i="10"/>
  <c r="K824" i="10"/>
  <c r="O823" i="10"/>
  <c r="L784" i="10"/>
  <c r="J648" i="10"/>
  <c r="N617" i="10"/>
  <c r="N550" i="10"/>
  <c r="M550" i="10"/>
  <c r="M480" i="10"/>
  <c r="N496" i="10"/>
  <c r="L457" i="10"/>
  <c r="N414" i="10"/>
  <c r="N330" i="10"/>
  <c r="M313" i="10"/>
  <c r="N390" i="10"/>
  <c r="O273" i="10"/>
  <c r="M297" i="10"/>
  <c r="N247" i="10"/>
  <c r="M260" i="10"/>
  <c r="O190" i="10"/>
  <c r="K105" i="10"/>
  <c r="N14" i="10"/>
  <c r="N12" i="10"/>
  <c r="N10" i="10"/>
  <c r="N9" i="10"/>
  <c r="N11" i="10"/>
  <c r="N3" i="10"/>
  <c r="N4" i="10"/>
  <c r="N2" i="10"/>
  <c r="N8" i="10"/>
  <c r="N16" i="10"/>
  <c r="N6" i="10"/>
  <c r="N13" i="10"/>
  <c r="N32" i="10"/>
  <c r="N15" i="10"/>
  <c r="N17" i="10"/>
  <c r="N5" i="10"/>
  <c r="N20" i="10"/>
  <c r="N7" i="10"/>
  <c r="N49" i="10"/>
  <c r="N47" i="10"/>
  <c r="N70" i="10"/>
  <c r="N78" i="10"/>
  <c r="N43" i="10"/>
  <c r="N62" i="10"/>
  <c r="N154" i="10"/>
  <c r="N174" i="10"/>
  <c r="N227" i="10"/>
  <c r="N285" i="10"/>
  <c r="N290" i="10"/>
  <c r="N366" i="10"/>
  <c r="N302" i="10"/>
  <c r="N334" i="10"/>
  <c r="N434" i="10"/>
  <c r="N382" i="10"/>
  <c r="N394" i="10"/>
  <c r="N378" i="10"/>
  <c r="N376" i="10"/>
  <c r="N514" i="10"/>
  <c r="N516" i="10"/>
  <c r="N528" i="10"/>
  <c r="N530" i="10"/>
  <c r="N639" i="10"/>
  <c r="N646" i="10"/>
  <c r="N667" i="10"/>
  <c r="N685" i="10"/>
  <c r="N677" i="10"/>
  <c r="N683" i="10"/>
  <c r="N701" i="10"/>
  <c r="N721" i="10"/>
  <c r="N771" i="10"/>
  <c r="N773" i="10"/>
  <c r="N777" i="10"/>
  <c r="N791" i="10"/>
  <c r="N823" i="10"/>
  <c r="N810" i="10"/>
  <c r="N858" i="10"/>
  <c r="N893" i="10"/>
  <c r="N82" i="10"/>
  <c r="N68" i="10"/>
  <c r="N80" i="10"/>
  <c r="N130" i="10"/>
  <c r="N158" i="10"/>
  <c r="N178" i="10"/>
  <c r="N199" i="10"/>
  <c r="N203" i="10"/>
  <c r="N235" i="10"/>
  <c r="N251" i="10"/>
  <c r="N267" i="10"/>
  <c r="N456" i="10"/>
  <c r="N293" i="10"/>
  <c r="N306" i="10"/>
  <c r="N338" i="10"/>
  <c r="N402" i="10"/>
  <c r="N450" i="10"/>
  <c r="N430" i="10"/>
  <c r="N460" i="10"/>
  <c r="N484" i="10"/>
  <c r="N500" i="10"/>
  <c r="N586" i="10"/>
  <c r="N578" i="10"/>
  <c r="N542" i="10"/>
  <c r="N622" i="10"/>
  <c r="N651" i="10"/>
  <c r="N670" i="10"/>
  <c r="N707" i="10"/>
  <c r="N751" i="10"/>
  <c r="N770" i="10"/>
  <c r="N785" i="10"/>
  <c r="N842" i="10"/>
  <c r="N803" i="10"/>
  <c r="N822" i="10"/>
  <c r="N871" i="10"/>
  <c r="N889" i="10"/>
  <c r="N875" i="10"/>
  <c r="N182" i="10"/>
  <c r="N219" i="10"/>
  <c r="N310" i="10"/>
  <c r="N342" i="10"/>
  <c r="N370" i="10"/>
  <c r="N364" i="10"/>
  <c r="N438" i="10"/>
  <c r="N418" i="10"/>
  <c r="N398" i="10"/>
  <c r="N468" i="10"/>
  <c r="N522" i="10"/>
  <c r="N605" i="10"/>
  <c r="N574" i="10"/>
  <c r="N613" i="10"/>
  <c r="N625" i="10"/>
  <c r="N655" i="10"/>
  <c r="N671" i="10"/>
  <c r="N647" i="10"/>
  <c r="N642" i="10"/>
  <c r="N695" i="10"/>
  <c r="N703" i="10"/>
  <c r="N679" i="10"/>
  <c r="N715" i="10"/>
  <c r="N689" i="10"/>
  <c r="N735" i="10"/>
  <c r="N739" i="10"/>
  <c r="N798" i="10"/>
  <c r="N815" i="10"/>
  <c r="N887" i="10"/>
  <c r="N862" i="10"/>
  <c r="N915" i="10"/>
  <c r="N86" i="10"/>
  <c r="N74" i="10"/>
  <c r="N40" i="10"/>
  <c r="N54" i="10"/>
  <c r="N72" i="10"/>
  <c r="N56" i="10"/>
  <c r="N134" i="10"/>
  <c r="N162" i="10"/>
  <c r="N186" i="10"/>
  <c r="N239" i="10"/>
  <c r="N255" i="10"/>
  <c r="N271" i="10"/>
  <c r="N314" i="10"/>
  <c r="N346" i="10"/>
  <c r="N406" i="10"/>
  <c r="N386" i="10"/>
  <c r="N464" i="10"/>
  <c r="N472" i="10"/>
  <c r="N488" i="10"/>
  <c r="N504" i="10"/>
  <c r="N554" i="10"/>
  <c r="N520" i="10"/>
  <c r="N534" i="10"/>
  <c r="N650" i="10"/>
  <c r="N593" i="10"/>
  <c r="N601" i="10"/>
  <c r="N658" i="10"/>
  <c r="N674" i="10"/>
  <c r="N711" i="10"/>
  <c r="N724" i="10"/>
  <c r="N687" i="10"/>
  <c r="N723" i="10"/>
  <c r="N709" i="10"/>
  <c r="N759" i="10"/>
  <c r="N834" i="10"/>
  <c r="N795" i="10"/>
  <c r="N827" i="10"/>
  <c r="N814" i="10"/>
  <c r="N879" i="10"/>
  <c r="N897" i="10"/>
  <c r="N66" i="10"/>
  <c r="N42" i="10"/>
  <c r="N88" i="10"/>
  <c r="N84" i="10"/>
  <c r="N114" i="10"/>
  <c r="N138" i="10"/>
  <c r="N166" i="10"/>
  <c r="N190" i="10"/>
  <c r="N207" i="10"/>
  <c r="N318" i="10"/>
  <c r="N350" i="10"/>
  <c r="N374" i="10"/>
  <c r="N626" i="10"/>
  <c r="N590" i="10"/>
  <c r="N570" i="10"/>
  <c r="N546" i="10"/>
  <c r="N618" i="10"/>
  <c r="N597" i="10"/>
  <c r="N630" i="10"/>
  <c r="N610" i="10"/>
  <c r="N659" i="10"/>
  <c r="N705" i="10"/>
  <c r="N719" i="10"/>
  <c r="N691" i="10"/>
  <c r="N675" i="10"/>
  <c r="N727" i="10"/>
  <c r="N693" i="10"/>
  <c r="N767" i="10"/>
  <c r="N802" i="10"/>
  <c r="N807" i="10"/>
  <c r="N826" i="10"/>
  <c r="N850" i="10"/>
  <c r="N866" i="10"/>
  <c r="N867" i="10"/>
  <c r="N891" i="10"/>
  <c r="N901" i="10"/>
  <c r="N118" i="10"/>
  <c r="N60" i="10"/>
  <c r="N122" i="10"/>
  <c r="N142" i="10"/>
  <c r="N194" i="10"/>
  <c r="N454" i="10"/>
  <c r="N243" i="10"/>
  <c r="N259" i="10"/>
  <c r="N275" i="10"/>
  <c r="N422" i="10"/>
  <c r="N301" i="10"/>
  <c r="N322" i="10"/>
  <c r="N354" i="10"/>
  <c r="N476" i="10"/>
  <c r="N492" i="10"/>
  <c r="N526" i="10"/>
  <c r="N602" i="10"/>
  <c r="N629" i="10"/>
  <c r="N609" i="10"/>
  <c r="N654" i="10"/>
  <c r="N662" i="10"/>
  <c r="N713" i="10"/>
  <c r="N731" i="10"/>
  <c r="N755" i="10"/>
  <c r="N806" i="10"/>
  <c r="N819" i="10"/>
  <c r="N883" i="10"/>
  <c r="N905" i="10"/>
  <c r="N927" i="10"/>
  <c r="N76" i="10"/>
  <c r="N146" i="10"/>
  <c r="N170" i="10"/>
  <c r="N297" i="10"/>
  <c r="N294" i="10"/>
  <c r="N326" i="10"/>
  <c r="N358" i="10"/>
  <c r="N446" i="10"/>
  <c r="N362" i="10"/>
  <c r="N442" i="10"/>
  <c r="N368" i="10"/>
  <c r="N518" i="10"/>
  <c r="N512" i="10"/>
  <c r="N524" i="10"/>
  <c r="N558" i="10"/>
  <c r="N538" i="10"/>
  <c r="N582" i="10"/>
  <c r="N562" i="10"/>
  <c r="N621" i="10"/>
  <c r="N598" i="10"/>
  <c r="N663" i="10"/>
  <c r="N643" i="10"/>
  <c r="N638" i="10"/>
  <c r="N635" i="10"/>
  <c r="N681" i="10"/>
  <c r="N697" i="10"/>
  <c r="N781" i="10"/>
  <c r="N846" i="10"/>
  <c r="N799" i="10"/>
  <c r="N818" i="10"/>
  <c r="N854" i="10"/>
  <c r="N903" i="10"/>
  <c r="N909" i="10"/>
  <c r="N931" i="10"/>
  <c r="K1001" i="10"/>
  <c r="L983" i="10"/>
  <c r="N992" i="10"/>
  <c r="M990" i="10"/>
  <c r="K981" i="10"/>
  <c r="L980" i="10"/>
  <c r="J998" i="10"/>
  <c r="N971" i="10"/>
  <c r="O963" i="10"/>
  <c r="J947" i="10"/>
  <c r="O946" i="10"/>
  <c r="O944" i="10"/>
  <c r="K936" i="10"/>
  <c r="N937" i="10"/>
  <c r="M951" i="10"/>
  <c r="K925" i="10"/>
  <c r="L931" i="10"/>
  <c r="N911" i="10"/>
  <c r="M814" i="10"/>
  <c r="J860" i="10"/>
  <c r="O791" i="10"/>
  <c r="K764" i="10"/>
  <c r="L682" i="10"/>
  <c r="J697" i="10"/>
  <c r="J644" i="10"/>
  <c r="J540" i="10"/>
  <c r="M526" i="10"/>
  <c r="O525" i="10"/>
  <c r="L455" i="10"/>
  <c r="J376" i="10"/>
  <c r="J416" i="10"/>
  <c r="J362" i="10"/>
  <c r="N298" i="10"/>
  <c r="O290" i="10"/>
  <c r="L288" i="10"/>
  <c r="K255" i="10"/>
  <c r="N289" i="10"/>
  <c r="J209" i="10"/>
  <c r="J257" i="10"/>
  <c r="L226" i="10"/>
  <c r="M177" i="10"/>
  <c r="L73" i="10"/>
  <c r="O95" i="10"/>
  <c r="N52" i="10"/>
  <c r="N41" i="10"/>
  <c r="J999" i="10"/>
  <c r="J995" i="10"/>
  <c r="J991" i="10"/>
  <c r="J975" i="10"/>
  <c r="J1000" i="10"/>
  <c r="J996" i="10"/>
  <c r="J992" i="10"/>
  <c r="J988" i="10"/>
  <c r="J993" i="10"/>
  <c r="J989" i="10"/>
  <c r="J985" i="10"/>
  <c r="J970" i="10"/>
  <c r="J966" i="10"/>
  <c r="J962" i="10"/>
  <c r="J984" i="10"/>
  <c r="J981" i="10"/>
  <c r="J971" i="10"/>
  <c r="J967" i="10"/>
  <c r="J963" i="10"/>
  <c r="J980" i="10"/>
  <c r="J977" i="10"/>
  <c r="J972" i="10"/>
  <c r="J968" i="10"/>
  <c r="J964" i="10"/>
  <c r="J960" i="10"/>
  <c r="J976" i="10"/>
  <c r="J973" i="10"/>
  <c r="J969" i="10"/>
  <c r="J965" i="10"/>
  <c r="J961" i="10"/>
  <c r="J957" i="10"/>
  <c r="J958" i="10"/>
  <c r="J959" i="10"/>
  <c r="J954" i="10"/>
  <c r="J956" i="10"/>
  <c r="J953" i="10"/>
  <c r="J950" i="10"/>
  <c r="J941" i="10"/>
  <c r="J935" i="10"/>
  <c r="J938" i="10"/>
  <c r="J936" i="10"/>
  <c r="J932" i="10"/>
  <c r="J949" i="10"/>
  <c r="J940" i="10"/>
  <c r="J946" i="10"/>
  <c r="J933" i="10"/>
  <c r="J929" i="10"/>
  <c r="J925" i="10"/>
  <c r="J921" i="10"/>
  <c r="J948" i="10"/>
  <c r="J937" i="10"/>
  <c r="J955" i="10"/>
  <c r="J945" i="10"/>
  <c r="J934" i="10"/>
  <c r="J930" i="10"/>
  <c r="J926" i="10"/>
  <c r="J922" i="10"/>
  <c r="J918" i="10"/>
  <c r="J952" i="10"/>
  <c r="J942" i="10"/>
  <c r="J912" i="10"/>
  <c r="J908" i="10"/>
  <c r="J944" i="10"/>
  <c r="J916" i="10"/>
  <c r="J923" i="10"/>
  <c r="J927" i="10"/>
  <c r="J920" i="10"/>
  <c r="J914" i="10"/>
  <c r="J910" i="10"/>
  <c r="J906" i="10"/>
  <c r="J902" i="10"/>
  <c r="J898" i="10"/>
  <c r="J894" i="10"/>
  <c r="J931" i="10"/>
  <c r="J924" i="10"/>
  <c r="J919" i="10"/>
  <c r="J917" i="10"/>
  <c r="J928" i="10"/>
  <c r="J903" i="10"/>
  <c r="J899" i="10"/>
  <c r="J900" i="10"/>
  <c r="J904" i="10"/>
  <c r="J883" i="10"/>
  <c r="J879" i="10"/>
  <c r="J875" i="10"/>
  <c r="J871" i="10"/>
  <c r="J892" i="10"/>
  <c r="J890" i="10"/>
  <c r="J896" i="10"/>
  <c r="J868" i="10"/>
  <c r="J867" i="10"/>
  <c r="J863" i="10"/>
  <c r="J859" i="10"/>
  <c r="J855" i="10"/>
  <c r="J851" i="10"/>
  <c r="J847" i="10"/>
  <c r="J870" i="10"/>
  <c r="J888" i="10"/>
  <c r="J872" i="10"/>
  <c r="J876" i="10"/>
  <c r="J874" i="10"/>
  <c r="J880" i="10"/>
  <c r="J878" i="10"/>
  <c r="J865" i="10"/>
  <c r="J861" i="10"/>
  <c r="J857" i="10"/>
  <c r="J853" i="10"/>
  <c r="J849" i="10"/>
  <c r="J845" i="10"/>
  <c r="J841" i="10"/>
  <c r="J837" i="10"/>
  <c r="J884" i="10"/>
  <c r="J882" i="10"/>
  <c r="J866" i="10"/>
  <c r="J862" i="10"/>
  <c r="J858" i="10"/>
  <c r="J854" i="10"/>
  <c r="J850" i="10"/>
  <c r="J835" i="10"/>
  <c r="J832" i="10"/>
  <c r="J886" i="10"/>
  <c r="J829" i="10"/>
  <c r="J842" i="10"/>
  <c r="J838" i="10"/>
  <c r="J846" i="10"/>
  <c r="J839" i="10"/>
  <c r="J834" i="10"/>
  <c r="J833" i="10"/>
  <c r="J830" i="10"/>
  <c r="J826" i="10"/>
  <c r="J822" i="10"/>
  <c r="J818" i="10"/>
  <c r="J814" i="10"/>
  <c r="J810" i="10"/>
  <c r="J806" i="10"/>
  <c r="J802" i="10"/>
  <c r="J798" i="10"/>
  <c r="J794" i="10"/>
  <c r="J843" i="10"/>
  <c r="J791" i="10"/>
  <c r="J787" i="10"/>
  <c r="J831" i="10"/>
  <c r="J827" i="10"/>
  <c r="J823" i="10"/>
  <c r="J819" i="10"/>
  <c r="J815" i="10"/>
  <c r="J811" i="10"/>
  <c r="J807" i="10"/>
  <c r="J803" i="10"/>
  <c r="J799" i="10"/>
  <c r="J788" i="10"/>
  <c r="J784" i="10"/>
  <c r="J780" i="10"/>
  <c r="J776" i="10"/>
  <c r="J795" i="10"/>
  <c r="J789" i="10"/>
  <c r="J785" i="10"/>
  <c r="J781" i="10"/>
  <c r="J777" i="10"/>
  <c r="J778" i="10"/>
  <c r="J774" i="10"/>
  <c r="J773" i="10"/>
  <c r="J772" i="10"/>
  <c r="J770" i="10"/>
  <c r="J766" i="10"/>
  <c r="J762" i="10"/>
  <c r="J758" i="10"/>
  <c r="J754" i="10"/>
  <c r="J750" i="10"/>
  <c r="J746" i="10"/>
  <c r="J742" i="10"/>
  <c r="J738" i="10"/>
  <c r="J734" i="10"/>
  <c r="J730" i="10"/>
  <c r="J726" i="10"/>
  <c r="J782" i="10"/>
  <c r="J771" i="10"/>
  <c r="J767" i="10"/>
  <c r="J763" i="10"/>
  <c r="J759" i="10"/>
  <c r="J755" i="10"/>
  <c r="J751" i="10"/>
  <c r="J747" i="10"/>
  <c r="J743" i="10"/>
  <c r="J739" i="10"/>
  <c r="J735" i="10"/>
  <c r="J731" i="10"/>
  <c r="J786" i="10"/>
  <c r="J764" i="10"/>
  <c r="J760" i="10"/>
  <c r="J756" i="10"/>
  <c r="J752" i="10"/>
  <c r="J748" i="10"/>
  <c r="J744" i="10"/>
  <c r="J740" i="10"/>
  <c r="J736" i="10"/>
  <c r="J732" i="10"/>
  <c r="J728" i="10"/>
  <c r="J790" i="10"/>
  <c r="J727" i="10"/>
  <c r="J720" i="10"/>
  <c r="J716" i="10"/>
  <c r="J712" i="10"/>
  <c r="J708" i="10"/>
  <c r="J704" i="10"/>
  <c r="J700" i="10"/>
  <c r="J696" i="10"/>
  <c r="J692" i="10"/>
  <c r="J688" i="10"/>
  <c r="J724" i="10"/>
  <c r="J705" i="10"/>
  <c r="J722" i="10"/>
  <c r="J718" i="10"/>
  <c r="J714" i="10"/>
  <c r="J710" i="10"/>
  <c r="J706" i="10"/>
  <c r="J702" i="10"/>
  <c r="J723" i="10"/>
  <c r="J719" i="10"/>
  <c r="J684" i="10"/>
  <c r="J682" i="10"/>
  <c r="J680" i="10"/>
  <c r="J678" i="10"/>
  <c r="J676" i="10"/>
  <c r="J698" i="10"/>
  <c r="J673" i="10"/>
  <c r="J669" i="10"/>
  <c r="J665" i="10"/>
  <c r="J661" i="10"/>
  <c r="J657" i="10"/>
  <c r="J653" i="10"/>
  <c r="J694" i="10"/>
  <c r="J686" i="10"/>
  <c r="J690" i="10"/>
  <c r="J671" i="10"/>
  <c r="J667" i="10"/>
  <c r="J663" i="10"/>
  <c r="J659" i="10"/>
  <c r="J655" i="10"/>
  <c r="J651" i="10"/>
  <c r="J647" i="10"/>
  <c r="J643" i="10"/>
  <c r="J639" i="10"/>
  <c r="J646" i="10"/>
  <c r="J674" i="10"/>
  <c r="J670" i="10"/>
  <c r="J666" i="10"/>
  <c r="J662" i="10"/>
  <c r="J658" i="10"/>
  <c r="J638" i="10"/>
  <c r="J608" i="10"/>
  <c r="J604" i="10"/>
  <c r="J600" i="10"/>
  <c r="J596" i="10"/>
  <c r="J654" i="10"/>
  <c r="J642" i="10"/>
  <c r="J633" i="10"/>
  <c r="J629" i="10"/>
  <c r="J625" i="10"/>
  <c r="J621" i="10"/>
  <c r="J617" i="10"/>
  <c r="J613" i="10"/>
  <c r="J609" i="10"/>
  <c r="J605" i="10"/>
  <c r="J635" i="10"/>
  <c r="J634" i="10"/>
  <c r="J598" i="10"/>
  <c r="J591" i="10"/>
  <c r="J587" i="10"/>
  <c r="J583" i="10"/>
  <c r="J579" i="10"/>
  <c r="J575" i="10"/>
  <c r="J571" i="10"/>
  <c r="J567" i="10"/>
  <c r="J563" i="10"/>
  <c r="J559" i="10"/>
  <c r="J555" i="10"/>
  <c r="J622" i="10"/>
  <c r="J597" i="10"/>
  <c r="J593" i="10"/>
  <c r="J610" i="10"/>
  <c r="J630" i="10"/>
  <c r="J650" i="10"/>
  <c r="J626" i="10"/>
  <c r="J602" i="10"/>
  <c r="J590" i="10"/>
  <c r="J586" i="10"/>
  <c r="J582" i="10"/>
  <c r="J578" i="10"/>
  <c r="J574" i="10"/>
  <c r="J570" i="10"/>
  <c r="J566" i="10"/>
  <c r="J562" i="10"/>
  <c r="J558" i="10"/>
  <c r="J614" i="10"/>
  <c r="J601" i="10"/>
  <c r="J592" i="10"/>
  <c r="J594" i="10"/>
  <c r="J569" i="10"/>
  <c r="J551" i="10"/>
  <c r="J547" i="10"/>
  <c r="J543" i="10"/>
  <c r="J539" i="10"/>
  <c r="J535" i="10"/>
  <c r="J531" i="10"/>
  <c r="J527" i="10"/>
  <c r="J606" i="10"/>
  <c r="J589" i="10"/>
  <c r="J618" i="10"/>
  <c r="J577" i="10"/>
  <c r="J565" i="10"/>
  <c r="J585" i="10"/>
  <c r="J549" i="10"/>
  <c r="J545" i="10"/>
  <c r="J541" i="10"/>
  <c r="J537" i="10"/>
  <c r="J533" i="10"/>
  <c r="J529" i="10"/>
  <c r="J573" i="10"/>
  <c r="J557" i="10"/>
  <c r="J561" i="10"/>
  <c r="J550" i="10"/>
  <c r="J546" i="10"/>
  <c r="J542" i="10"/>
  <c r="J538" i="10"/>
  <c r="J534" i="10"/>
  <c r="J530" i="10"/>
  <c r="J526" i="10"/>
  <c r="J581" i="10"/>
  <c r="J554" i="10"/>
  <c r="J553" i="10"/>
  <c r="J519" i="10"/>
  <c r="J517" i="10"/>
  <c r="J510" i="10"/>
  <c r="J506" i="10"/>
  <c r="J525" i="10"/>
  <c r="J521" i="10"/>
  <c r="J513" i="10"/>
  <c r="J508" i="10"/>
  <c r="J504" i="10"/>
  <c r="J500" i="10"/>
  <c r="J496" i="10"/>
  <c r="J492" i="10"/>
  <c r="J488" i="10"/>
  <c r="J484" i="10"/>
  <c r="J480" i="10"/>
  <c r="J476" i="10"/>
  <c r="J472" i="10"/>
  <c r="J468" i="10"/>
  <c r="J455" i="10"/>
  <c r="J460" i="10"/>
  <c r="J515" i="10"/>
  <c r="J453" i="10"/>
  <c r="J449" i="10"/>
  <c r="J445" i="10"/>
  <c r="J441" i="10"/>
  <c r="J437" i="10"/>
  <c r="J433" i="10"/>
  <c r="J429" i="10"/>
  <c r="J425" i="10"/>
  <c r="J421" i="10"/>
  <c r="J417" i="10"/>
  <c r="J413" i="10"/>
  <c r="J409" i="10"/>
  <c r="J405" i="10"/>
  <c r="J401" i="10"/>
  <c r="J397" i="10"/>
  <c r="J393" i="10"/>
  <c r="J389" i="10"/>
  <c r="J385" i="10"/>
  <c r="J381" i="10"/>
  <c r="J377" i="10"/>
  <c r="J373" i="10"/>
  <c r="J369" i="10"/>
  <c r="J523" i="10"/>
  <c r="J511" i="10"/>
  <c r="J507" i="10"/>
  <c r="J503" i="10"/>
  <c r="J499" i="10"/>
  <c r="J495" i="10"/>
  <c r="J491" i="10"/>
  <c r="J487" i="10"/>
  <c r="J483" i="10"/>
  <c r="J479" i="10"/>
  <c r="J475" i="10"/>
  <c r="J471" i="10"/>
  <c r="J464" i="10"/>
  <c r="J459" i="10"/>
  <c r="J454" i="10"/>
  <c r="J450" i="10"/>
  <c r="J446" i="10"/>
  <c r="J442" i="10"/>
  <c r="J438" i="10"/>
  <c r="J434" i="10"/>
  <c r="J430" i="10"/>
  <c r="J426" i="10"/>
  <c r="J422" i="10"/>
  <c r="J418" i="10"/>
  <c r="J414" i="10"/>
  <c r="J410" i="10"/>
  <c r="J406" i="10"/>
  <c r="J402" i="10"/>
  <c r="J398" i="10"/>
  <c r="J394" i="10"/>
  <c r="J390" i="10"/>
  <c r="J386" i="10"/>
  <c r="J382" i="10"/>
  <c r="J378" i="10"/>
  <c r="J374" i="10"/>
  <c r="J370" i="10"/>
  <c r="J427" i="10"/>
  <c r="J395" i="10"/>
  <c r="J357" i="10"/>
  <c r="J353" i="10"/>
  <c r="J349" i="10"/>
  <c r="J345" i="10"/>
  <c r="J341" i="10"/>
  <c r="J337" i="10"/>
  <c r="J333" i="10"/>
  <c r="J329" i="10"/>
  <c r="J325" i="10"/>
  <c r="J321" i="10"/>
  <c r="J317" i="10"/>
  <c r="J313" i="10"/>
  <c r="J309" i="10"/>
  <c r="J305" i="10"/>
  <c r="J301" i="10"/>
  <c r="J297" i="10"/>
  <c r="J447" i="10"/>
  <c r="J415" i="10"/>
  <c r="J383" i="10"/>
  <c r="J435" i="10"/>
  <c r="J403" i="10"/>
  <c r="J371" i="10"/>
  <c r="J367" i="10"/>
  <c r="J358" i="10"/>
  <c r="J354" i="10"/>
  <c r="J350" i="10"/>
  <c r="J346" i="10"/>
  <c r="J342" i="10"/>
  <c r="J338" i="10"/>
  <c r="J334" i="10"/>
  <c r="J330" i="10"/>
  <c r="J326" i="10"/>
  <c r="J322" i="10"/>
  <c r="J318" i="10"/>
  <c r="J314" i="10"/>
  <c r="J310" i="10"/>
  <c r="J306" i="10"/>
  <c r="J302" i="10"/>
  <c r="J423" i="10"/>
  <c r="J391" i="10"/>
  <c r="J463" i="10"/>
  <c r="J443" i="10"/>
  <c r="J411" i="10"/>
  <c r="J379" i="10"/>
  <c r="J365" i="10"/>
  <c r="J363" i="10"/>
  <c r="J361" i="10"/>
  <c r="J359" i="10"/>
  <c r="J355" i="10"/>
  <c r="J351" i="10"/>
  <c r="J347" i="10"/>
  <c r="J343" i="10"/>
  <c r="J339" i="10"/>
  <c r="J335" i="10"/>
  <c r="J331" i="10"/>
  <c r="J327" i="10"/>
  <c r="J323" i="10"/>
  <c r="J319" i="10"/>
  <c r="J315" i="10"/>
  <c r="J311" i="10"/>
  <c r="J307" i="10"/>
  <c r="J457" i="10"/>
  <c r="J431" i="10"/>
  <c r="J399" i="10"/>
  <c r="J467" i="10"/>
  <c r="J451" i="10"/>
  <c r="J419" i="10"/>
  <c r="J387" i="10"/>
  <c r="J360" i="10"/>
  <c r="J356" i="10"/>
  <c r="J352" i="10"/>
  <c r="J348" i="10"/>
  <c r="J344" i="10"/>
  <c r="J340" i="10"/>
  <c r="J336" i="10"/>
  <c r="J332" i="10"/>
  <c r="J328" i="10"/>
  <c r="J324" i="10"/>
  <c r="J320" i="10"/>
  <c r="J316" i="10"/>
  <c r="J312" i="10"/>
  <c r="J308" i="10"/>
  <c r="J304" i="10"/>
  <c r="J300" i="10"/>
  <c r="J296" i="10"/>
  <c r="J292" i="10"/>
  <c r="J288" i="10"/>
  <c r="J375" i="10"/>
  <c r="J298" i="10"/>
  <c r="J293" i="10"/>
  <c r="J407" i="10"/>
  <c r="J290" i="10"/>
  <c r="J285" i="10"/>
  <c r="J439" i="10"/>
  <c r="J286" i="10"/>
  <c r="J282" i="10"/>
  <c r="J278" i="10"/>
  <c r="J274" i="10"/>
  <c r="J270" i="10"/>
  <c r="J266" i="10"/>
  <c r="J262" i="10"/>
  <c r="J258" i="10"/>
  <c r="J254" i="10"/>
  <c r="J250" i="10"/>
  <c r="J246" i="10"/>
  <c r="J242" i="10"/>
  <c r="J238" i="10"/>
  <c r="J234" i="10"/>
  <c r="J230" i="10"/>
  <c r="J294" i="10"/>
  <c r="J456" i="10"/>
  <c r="J284" i="10"/>
  <c r="J280" i="10"/>
  <c r="J276" i="10"/>
  <c r="J272" i="10"/>
  <c r="J268" i="10"/>
  <c r="J264" i="10"/>
  <c r="J260" i="10"/>
  <c r="J256" i="10"/>
  <c r="J252" i="10"/>
  <c r="J248" i="10"/>
  <c r="J244" i="10"/>
  <c r="J240" i="10"/>
  <c r="J236" i="10"/>
  <c r="J232" i="10"/>
  <c r="J228" i="10"/>
  <c r="J224" i="10"/>
  <c r="J220" i="10"/>
  <c r="J216" i="10"/>
  <c r="J212" i="10"/>
  <c r="J210" i="10"/>
  <c r="J207" i="10"/>
  <c r="J193" i="10"/>
  <c r="J189" i="10"/>
  <c r="J185" i="10"/>
  <c r="J181" i="10"/>
  <c r="J177" i="10"/>
  <c r="J173" i="10"/>
  <c r="J169" i="10"/>
  <c r="J165" i="10"/>
  <c r="J161" i="10"/>
  <c r="J157" i="10"/>
  <c r="J153" i="10"/>
  <c r="J149" i="10"/>
  <c r="J145" i="10"/>
  <c r="J141" i="10"/>
  <c r="J137" i="10"/>
  <c r="J133" i="10"/>
  <c r="J129" i="10"/>
  <c r="J125" i="10"/>
  <c r="J121" i="10"/>
  <c r="J283" i="10"/>
  <c r="J279" i="10"/>
  <c r="J275" i="10"/>
  <c r="J271" i="10"/>
  <c r="J267" i="10"/>
  <c r="J263" i="10"/>
  <c r="J259" i="10"/>
  <c r="J255" i="10"/>
  <c r="J251" i="10"/>
  <c r="J247" i="10"/>
  <c r="J243" i="10"/>
  <c r="J239" i="10"/>
  <c r="J235" i="10"/>
  <c r="J231" i="10"/>
  <c r="J208" i="10"/>
  <c r="J206" i="10"/>
  <c r="J203" i="10"/>
  <c r="J289" i="10"/>
  <c r="J204" i="10"/>
  <c r="J202" i="10"/>
  <c r="J199" i="10"/>
  <c r="J194" i="10"/>
  <c r="J190" i="10"/>
  <c r="J186" i="10"/>
  <c r="J182" i="10"/>
  <c r="J178" i="10"/>
  <c r="J174" i="10"/>
  <c r="J170" i="10"/>
  <c r="J166" i="10"/>
  <c r="J162" i="10"/>
  <c r="J158" i="10"/>
  <c r="J154" i="10"/>
  <c r="J150" i="10"/>
  <c r="J146" i="10"/>
  <c r="J142" i="10"/>
  <c r="J138" i="10"/>
  <c r="J134" i="10"/>
  <c r="J130" i="10"/>
  <c r="J126" i="10"/>
  <c r="J122" i="10"/>
  <c r="J218" i="10"/>
  <c r="J215" i="10"/>
  <c r="J200" i="10"/>
  <c r="J198" i="10"/>
  <c r="J222" i="10"/>
  <c r="J219" i="10"/>
  <c r="J214" i="10"/>
  <c r="J195" i="10"/>
  <c r="J191" i="10"/>
  <c r="J187" i="10"/>
  <c r="J183" i="10"/>
  <c r="J179" i="10"/>
  <c r="J175" i="10"/>
  <c r="J171" i="10"/>
  <c r="J167" i="10"/>
  <c r="J163" i="10"/>
  <c r="J159" i="10"/>
  <c r="J155" i="10"/>
  <c r="J151" i="10"/>
  <c r="J147" i="10"/>
  <c r="J143" i="10"/>
  <c r="J139" i="10"/>
  <c r="J135" i="10"/>
  <c r="J131" i="10"/>
  <c r="J127" i="10"/>
  <c r="J123" i="10"/>
  <c r="J226" i="10"/>
  <c r="J223" i="10"/>
  <c r="J227" i="10"/>
  <c r="J196" i="10"/>
  <c r="J192" i="10"/>
  <c r="J188" i="10"/>
  <c r="J184" i="10"/>
  <c r="J180" i="10"/>
  <c r="J176" i="10"/>
  <c r="J172" i="10"/>
  <c r="J156" i="10"/>
  <c r="J152" i="10"/>
  <c r="J148" i="10"/>
  <c r="J144" i="10"/>
  <c r="J140" i="10"/>
  <c r="J136" i="10"/>
  <c r="J58" i="10"/>
  <c r="J112" i="10"/>
  <c r="J108" i="10"/>
  <c r="J104" i="10"/>
  <c r="J100" i="10"/>
  <c r="J96" i="10"/>
  <c r="J92" i="10"/>
  <c r="J88" i="10"/>
  <c r="J59" i="10"/>
  <c r="J117" i="10"/>
  <c r="J109" i="10"/>
  <c r="J105" i="10"/>
  <c r="J101" i="10"/>
  <c r="J97" i="10"/>
  <c r="J93" i="10"/>
  <c r="J89" i="10"/>
  <c r="J85" i="10"/>
  <c r="J81" i="10"/>
  <c r="J77" i="10"/>
  <c r="J73" i="10"/>
  <c r="J69" i="10"/>
  <c r="J65" i="10"/>
  <c r="J61" i="10"/>
  <c r="J211" i="10"/>
  <c r="J114" i="10"/>
  <c r="J113" i="10"/>
  <c r="J57" i="10"/>
  <c r="J55" i="10"/>
  <c r="J119" i="10"/>
  <c r="J110" i="10"/>
  <c r="J106" i="10"/>
  <c r="J102" i="10"/>
  <c r="J98" i="10"/>
  <c r="J94" i="10"/>
  <c r="J90" i="10"/>
  <c r="J118" i="10"/>
  <c r="J115" i="10"/>
  <c r="J37" i="10"/>
  <c r="J51" i="10"/>
  <c r="J42" i="10"/>
  <c r="J40" i="10"/>
  <c r="J50" i="10"/>
  <c r="J52" i="10"/>
  <c r="J49" i="10"/>
  <c r="J43" i="10"/>
  <c r="J41" i="10"/>
  <c r="J54" i="10"/>
  <c r="J48" i="10"/>
  <c r="J39" i="10"/>
  <c r="J36" i="10"/>
  <c r="J111" i="10"/>
  <c r="J107" i="10"/>
  <c r="J103" i="10"/>
  <c r="J99" i="10"/>
  <c r="J95" i="10"/>
  <c r="J91" i="10"/>
  <c r="J87" i="10"/>
  <c r="J83" i="10"/>
  <c r="J79" i="10"/>
  <c r="J75" i="10"/>
  <c r="J71" i="10"/>
  <c r="J67" i="10"/>
  <c r="J63" i="10"/>
  <c r="J34" i="10"/>
  <c r="J20" i="10"/>
  <c r="J32" i="10"/>
  <c r="J16" i="10"/>
  <c r="J46" i="10"/>
  <c r="J35" i="10"/>
  <c r="J17" i="10"/>
  <c r="J38" i="10"/>
  <c r="J33" i="10"/>
  <c r="J31" i="10"/>
  <c r="J30" i="10"/>
  <c r="J19" i="10"/>
  <c r="J25" i="10"/>
  <c r="J22" i="10"/>
  <c r="O998" i="10"/>
  <c r="O986" i="10"/>
  <c r="O982" i="10"/>
  <c r="O978" i="10"/>
  <c r="O999" i="10"/>
  <c r="O995" i="10"/>
  <c r="O1000" i="10"/>
  <c r="O992" i="10"/>
  <c r="O985" i="10"/>
  <c r="O981" i="10"/>
  <c r="O974" i="10"/>
  <c r="O1001" i="10"/>
  <c r="O973" i="10"/>
  <c r="O969" i="10"/>
  <c r="O965" i="10"/>
  <c r="O961" i="10"/>
  <c r="O997" i="10"/>
  <c r="O988" i="10"/>
  <c r="O980" i="10"/>
  <c r="O977" i="10"/>
  <c r="O970" i="10"/>
  <c r="O966" i="10"/>
  <c r="O962" i="10"/>
  <c r="O993" i="10"/>
  <c r="O976" i="10"/>
  <c r="O996" i="10"/>
  <c r="O989" i="10"/>
  <c r="O964" i="10"/>
  <c r="O968" i="10"/>
  <c r="O972" i="10"/>
  <c r="O960" i="10"/>
  <c r="O984" i="10"/>
  <c r="O953" i="10"/>
  <c r="O949" i="10"/>
  <c r="O945" i="10"/>
  <c r="O941" i="10"/>
  <c r="O958" i="10"/>
  <c r="O957" i="10"/>
  <c r="O956" i="10"/>
  <c r="O943" i="10"/>
  <c r="O934" i="10"/>
  <c r="O937" i="10"/>
  <c r="O939" i="10"/>
  <c r="O935" i="10"/>
  <c r="O932" i="10"/>
  <c r="O928" i="10"/>
  <c r="O924" i="10"/>
  <c r="O920" i="10"/>
  <c r="O951" i="10"/>
  <c r="O947" i="10"/>
  <c r="O933" i="10"/>
  <c r="O929" i="10"/>
  <c r="O925" i="10"/>
  <c r="O921" i="10"/>
  <c r="O918" i="10"/>
  <c r="O917" i="10"/>
  <c r="O915" i="10"/>
  <c r="O911" i="10"/>
  <c r="O907" i="10"/>
  <c r="O922" i="10"/>
  <c r="O926" i="10"/>
  <c r="O912" i="10"/>
  <c r="O908" i="10"/>
  <c r="O904" i="10"/>
  <c r="O900" i="10"/>
  <c r="O896" i="10"/>
  <c r="O930" i="10"/>
  <c r="O916" i="10"/>
  <c r="O913" i="10"/>
  <c r="O909" i="10"/>
  <c r="O905" i="10"/>
  <c r="O901" i="10"/>
  <c r="O897" i="10"/>
  <c r="O893" i="10"/>
  <c r="O954" i="10"/>
  <c r="O903" i="10"/>
  <c r="O892" i="10"/>
  <c r="O891" i="10"/>
  <c r="O890" i="10"/>
  <c r="O889" i="10"/>
  <c r="O885" i="10"/>
  <c r="O881" i="10"/>
  <c r="O877" i="10"/>
  <c r="O873" i="10"/>
  <c r="O869" i="10"/>
  <c r="O906" i="10"/>
  <c r="O910" i="10"/>
  <c r="O886" i="10"/>
  <c r="O882" i="10"/>
  <c r="O878" i="10"/>
  <c r="O874" i="10"/>
  <c r="O914" i="10"/>
  <c r="O895" i="10"/>
  <c r="O898" i="10"/>
  <c r="O894" i="10"/>
  <c r="O899" i="10"/>
  <c r="O865" i="10"/>
  <c r="O861" i="10"/>
  <c r="O857" i="10"/>
  <c r="O853" i="10"/>
  <c r="O849" i="10"/>
  <c r="O872" i="10"/>
  <c r="O888" i="10"/>
  <c r="O876" i="10"/>
  <c r="O866" i="10"/>
  <c r="O862" i="10"/>
  <c r="O858" i="10"/>
  <c r="O854" i="10"/>
  <c r="O850" i="10"/>
  <c r="O846" i="10"/>
  <c r="O842" i="10"/>
  <c r="O838" i="10"/>
  <c r="O880" i="10"/>
  <c r="O884" i="10"/>
  <c r="O868" i="10"/>
  <c r="O863" i="10"/>
  <c r="O859" i="10"/>
  <c r="O855" i="10"/>
  <c r="O851" i="10"/>
  <c r="O847" i="10"/>
  <c r="O843" i="10"/>
  <c r="O839" i="10"/>
  <c r="O902" i="10"/>
  <c r="O867" i="10"/>
  <c r="O806" i="10"/>
  <c r="O802" i="10"/>
  <c r="O798" i="10"/>
  <c r="O794" i="10"/>
  <c r="O833" i="10"/>
  <c r="O887" i="10"/>
  <c r="O831" i="10"/>
  <c r="O841" i="10"/>
  <c r="O834" i="10"/>
  <c r="O870" i="10"/>
  <c r="O845" i="10"/>
  <c r="O832" i="10"/>
  <c r="O828" i="10"/>
  <c r="O824" i="10"/>
  <c r="O820" i="10"/>
  <c r="O816" i="10"/>
  <c r="O812" i="10"/>
  <c r="O808" i="10"/>
  <c r="O804" i="10"/>
  <c r="O800" i="10"/>
  <c r="O796" i="10"/>
  <c r="O837" i="10"/>
  <c r="O835" i="10"/>
  <c r="O829" i="10"/>
  <c r="O825" i="10"/>
  <c r="O821" i="10"/>
  <c r="O817" i="10"/>
  <c r="O813" i="10"/>
  <c r="O809" i="10"/>
  <c r="O805" i="10"/>
  <c r="O801" i="10"/>
  <c r="O797" i="10"/>
  <c r="O790" i="10"/>
  <c r="O786" i="10"/>
  <c r="O782" i="10"/>
  <c r="O778" i="10"/>
  <c r="O779" i="10"/>
  <c r="O775" i="10"/>
  <c r="O781" i="10"/>
  <c r="O768" i="10"/>
  <c r="O764" i="10"/>
  <c r="O760" i="10"/>
  <c r="O756" i="10"/>
  <c r="O752" i="10"/>
  <c r="O748" i="10"/>
  <c r="O744" i="10"/>
  <c r="O740" i="10"/>
  <c r="O736" i="10"/>
  <c r="O732" i="10"/>
  <c r="O792" i="10"/>
  <c r="O783" i="10"/>
  <c r="O785" i="10"/>
  <c r="O769" i="10"/>
  <c r="O765" i="10"/>
  <c r="O761" i="10"/>
  <c r="O757" i="10"/>
  <c r="O753" i="10"/>
  <c r="O749" i="10"/>
  <c r="O745" i="10"/>
  <c r="O741" i="10"/>
  <c r="O737" i="10"/>
  <c r="O733" i="10"/>
  <c r="O729" i="10"/>
  <c r="O787" i="10"/>
  <c r="O793" i="10"/>
  <c r="O789" i="10"/>
  <c r="O774" i="10"/>
  <c r="O773" i="10"/>
  <c r="O777" i="10"/>
  <c r="O771" i="10"/>
  <c r="O767" i="10"/>
  <c r="O763" i="10"/>
  <c r="O759" i="10"/>
  <c r="O755" i="10"/>
  <c r="O751" i="10"/>
  <c r="O747" i="10"/>
  <c r="O743" i="10"/>
  <c r="O739" i="10"/>
  <c r="O723" i="10"/>
  <c r="O719" i="10"/>
  <c r="O715" i="10"/>
  <c r="O711" i="10"/>
  <c r="O707" i="10"/>
  <c r="O703" i="10"/>
  <c r="O699" i="10"/>
  <c r="O720" i="10"/>
  <c r="O716" i="10"/>
  <c r="O712" i="10"/>
  <c r="O708" i="10"/>
  <c r="O704" i="10"/>
  <c r="O700" i="10"/>
  <c r="O696" i="10"/>
  <c r="O692" i="10"/>
  <c r="O688" i="10"/>
  <c r="O728" i="10"/>
  <c r="O727" i="10"/>
  <c r="O725" i="10"/>
  <c r="O724" i="10"/>
  <c r="O721" i="10"/>
  <c r="O717" i="10"/>
  <c r="O713" i="10"/>
  <c r="O709" i="10"/>
  <c r="O705" i="10"/>
  <c r="O701" i="10"/>
  <c r="O697" i="10"/>
  <c r="O693" i="10"/>
  <c r="O689" i="10"/>
  <c r="O685" i="10"/>
  <c r="O731" i="10"/>
  <c r="O735" i="10"/>
  <c r="O722" i="10"/>
  <c r="O718" i="10"/>
  <c r="O714" i="10"/>
  <c r="O710" i="10"/>
  <c r="O706" i="10"/>
  <c r="O702" i="10"/>
  <c r="O698" i="10"/>
  <c r="O694" i="10"/>
  <c r="O690" i="10"/>
  <c r="O686" i="10"/>
  <c r="O674" i="10"/>
  <c r="O670" i="10"/>
  <c r="O666" i="10"/>
  <c r="O662" i="10"/>
  <c r="O658" i="10"/>
  <c r="O691" i="10"/>
  <c r="O671" i="10"/>
  <c r="O667" i="10"/>
  <c r="O663" i="10"/>
  <c r="O659" i="10"/>
  <c r="O655" i="10"/>
  <c r="O651" i="10"/>
  <c r="O647" i="10"/>
  <c r="O643" i="10"/>
  <c r="O683" i="10"/>
  <c r="O682" i="10"/>
  <c r="O681" i="10"/>
  <c r="O680" i="10"/>
  <c r="O679" i="10"/>
  <c r="O678" i="10"/>
  <c r="O677" i="10"/>
  <c r="O676" i="10"/>
  <c r="O675" i="10"/>
  <c r="O672" i="10"/>
  <c r="O668" i="10"/>
  <c r="O664" i="10"/>
  <c r="O660" i="10"/>
  <c r="O656" i="10"/>
  <c r="O652" i="10"/>
  <c r="O648" i="10"/>
  <c r="O695" i="10"/>
  <c r="O687" i="10"/>
  <c r="O684" i="10"/>
  <c r="O673" i="10"/>
  <c r="O669" i="10"/>
  <c r="O665" i="10"/>
  <c r="O661" i="10"/>
  <c r="O657" i="10"/>
  <c r="O653" i="10"/>
  <c r="O649" i="10"/>
  <c r="O645" i="10"/>
  <c r="O641" i="10"/>
  <c r="O642" i="10"/>
  <c r="O634" i="10"/>
  <c r="O630" i="10"/>
  <c r="O626" i="10"/>
  <c r="O622" i="10"/>
  <c r="O618" i="10"/>
  <c r="O614" i="10"/>
  <c r="O610" i="10"/>
  <c r="O606" i="10"/>
  <c r="O654" i="10"/>
  <c r="O644" i="10"/>
  <c r="O639" i="10"/>
  <c r="O631" i="10"/>
  <c r="O627" i="10"/>
  <c r="O623" i="10"/>
  <c r="O619" i="10"/>
  <c r="O615" i="10"/>
  <c r="O611" i="10"/>
  <c r="O607" i="10"/>
  <c r="O603" i="10"/>
  <c r="O599" i="10"/>
  <c r="O595" i="10"/>
  <c r="O637" i="10"/>
  <c r="O636" i="10"/>
  <c r="O635" i="10"/>
  <c r="O638" i="10"/>
  <c r="O633" i="10"/>
  <c r="O629" i="10"/>
  <c r="O601" i="10"/>
  <c r="O597" i="10"/>
  <c r="O646" i="10"/>
  <c r="O640" i="10"/>
  <c r="O632" i="10"/>
  <c r="O600" i="10"/>
  <c r="O620" i="10"/>
  <c r="O594" i="10"/>
  <c r="O590" i="10"/>
  <c r="O586" i="10"/>
  <c r="O582" i="10"/>
  <c r="O578" i="10"/>
  <c r="O574" i="10"/>
  <c r="O570" i="10"/>
  <c r="O566" i="10"/>
  <c r="O562" i="10"/>
  <c r="O558" i="10"/>
  <c r="O554" i="10"/>
  <c r="O608" i="10"/>
  <c r="O604" i="10"/>
  <c r="O596" i="10"/>
  <c r="O628" i="10"/>
  <c r="O602" i="10"/>
  <c r="O587" i="10"/>
  <c r="O583" i="10"/>
  <c r="O579" i="10"/>
  <c r="O575" i="10"/>
  <c r="O571" i="10"/>
  <c r="O567" i="10"/>
  <c r="O563" i="10"/>
  <c r="O559" i="10"/>
  <c r="O624" i="10"/>
  <c r="O612" i="10"/>
  <c r="O581" i="10"/>
  <c r="O584" i="10"/>
  <c r="O555" i="10"/>
  <c r="O572" i="10"/>
  <c r="O518" i="10"/>
  <c r="O514" i="10"/>
  <c r="O560" i="10"/>
  <c r="O650" i="10"/>
  <c r="O616" i="10"/>
  <c r="O580" i="10"/>
  <c r="O592" i="10"/>
  <c r="O568" i="10"/>
  <c r="O552" i="10"/>
  <c r="O551" i="10"/>
  <c r="O588" i="10"/>
  <c r="O548" i="10"/>
  <c r="O544" i="10"/>
  <c r="O540" i="10"/>
  <c r="O536" i="10"/>
  <c r="O532" i="10"/>
  <c r="O528" i="10"/>
  <c r="O524" i="10"/>
  <c r="O520" i="10"/>
  <c r="O516" i="10"/>
  <c r="O576" i="10"/>
  <c r="O556" i="10"/>
  <c r="O598" i="10"/>
  <c r="O591" i="10"/>
  <c r="O564" i="10"/>
  <c r="O549" i="10"/>
  <c r="O545" i="10"/>
  <c r="O541" i="10"/>
  <c r="O537" i="10"/>
  <c r="O533" i="10"/>
  <c r="O511" i="10"/>
  <c r="O507" i="10"/>
  <c r="O503" i="10"/>
  <c r="O499" i="10"/>
  <c r="O495" i="10"/>
  <c r="O491" i="10"/>
  <c r="O487" i="10"/>
  <c r="O483" i="10"/>
  <c r="O479" i="10"/>
  <c r="O475" i="10"/>
  <c r="O471" i="10"/>
  <c r="O467" i="10"/>
  <c r="O508" i="10"/>
  <c r="O504" i="10"/>
  <c r="O500" i="10"/>
  <c r="O496" i="10"/>
  <c r="O492" i="10"/>
  <c r="O488" i="10"/>
  <c r="O484" i="10"/>
  <c r="O480" i="10"/>
  <c r="O476" i="10"/>
  <c r="O472" i="10"/>
  <c r="O512" i="10"/>
  <c r="O510" i="10"/>
  <c r="O506" i="10"/>
  <c r="O502" i="10"/>
  <c r="O498" i="10"/>
  <c r="O494" i="10"/>
  <c r="O490" i="10"/>
  <c r="O486" i="10"/>
  <c r="O482" i="10"/>
  <c r="O478" i="10"/>
  <c r="O474" i="10"/>
  <c r="O470" i="10"/>
  <c r="O466" i="10"/>
  <c r="O462" i="10"/>
  <c r="O454" i="10"/>
  <c r="O450" i="10"/>
  <c r="O446" i="10"/>
  <c r="O442" i="10"/>
  <c r="O438" i="10"/>
  <c r="O434" i="10"/>
  <c r="O430" i="10"/>
  <c r="O426" i="10"/>
  <c r="O422" i="10"/>
  <c r="O418" i="10"/>
  <c r="O414" i="10"/>
  <c r="O410" i="10"/>
  <c r="O406" i="10"/>
  <c r="O402" i="10"/>
  <c r="O398" i="10"/>
  <c r="O394" i="10"/>
  <c r="O390" i="10"/>
  <c r="O386" i="10"/>
  <c r="O382" i="10"/>
  <c r="O378" i="10"/>
  <c r="O374" i="10"/>
  <c r="O370" i="10"/>
  <c r="O468" i="10"/>
  <c r="O458" i="10"/>
  <c r="O451" i="10"/>
  <c r="O447" i="10"/>
  <c r="O443" i="10"/>
  <c r="O439" i="10"/>
  <c r="O435" i="10"/>
  <c r="O431" i="10"/>
  <c r="O427" i="10"/>
  <c r="O423" i="10"/>
  <c r="O419" i="10"/>
  <c r="O415" i="10"/>
  <c r="O411" i="10"/>
  <c r="O407" i="10"/>
  <c r="O403" i="10"/>
  <c r="O399" i="10"/>
  <c r="O395" i="10"/>
  <c r="O391" i="10"/>
  <c r="O387" i="10"/>
  <c r="O383" i="10"/>
  <c r="O379" i="10"/>
  <c r="O375" i="10"/>
  <c r="O371" i="10"/>
  <c r="O367" i="10"/>
  <c r="O464" i="10"/>
  <c r="O459" i="10"/>
  <c r="O456" i="10"/>
  <c r="O455" i="10"/>
  <c r="O452" i="10"/>
  <c r="O448" i="10"/>
  <c r="O444" i="10"/>
  <c r="O440" i="10"/>
  <c r="O436" i="10"/>
  <c r="O432" i="10"/>
  <c r="O428" i="10"/>
  <c r="O424" i="10"/>
  <c r="O420" i="10"/>
  <c r="O416" i="10"/>
  <c r="O412" i="10"/>
  <c r="O408" i="10"/>
  <c r="O404" i="10"/>
  <c r="O400" i="10"/>
  <c r="O396" i="10"/>
  <c r="O392" i="10"/>
  <c r="O388" i="10"/>
  <c r="O384" i="10"/>
  <c r="O380" i="10"/>
  <c r="O376" i="10"/>
  <c r="O372" i="10"/>
  <c r="O463" i="10"/>
  <c r="O425" i="10"/>
  <c r="O393" i="10"/>
  <c r="O364" i="10"/>
  <c r="O363" i="10"/>
  <c r="O362" i="10"/>
  <c r="O361" i="10"/>
  <c r="O460" i="10"/>
  <c r="O445" i="10"/>
  <c r="O413" i="10"/>
  <c r="O381" i="10"/>
  <c r="O365" i="10"/>
  <c r="O360" i="10"/>
  <c r="O356" i="10"/>
  <c r="O352" i="10"/>
  <c r="O348" i="10"/>
  <c r="O344" i="10"/>
  <c r="O340" i="10"/>
  <c r="O336" i="10"/>
  <c r="O332" i="10"/>
  <c r="O328" i="10"/>
  <c r="O324" i="10"/>
  <c r="O320" i="10"/>
  <c r="O316" i="10"/>
  <c r="O312" i="10"/>
  <c r="O308" i="10"/>
  <c r="O304" i="10"/>
  <c r="O433" i="10"/>
  <c r="O401" i="10"/>
  <c r="O453" i="10"/>
  <c r="O421" i="10"/>
  <c r="O389" i="10"/>
  <c r="O357" i="10"/>
  <c r="O353" i="10"/>
  <c r="O349" i="10"/>
  <c r="O345" i="10"/>
  <c r="O341" i="10"/>
  <c r="O337" i="10"/>
  <c r="O333" i="10"/>
  <c r="O329" i="10"/>
  <c r="O325" i="10"/>
  <c r="O321" i="10"/>
  <c r="O317" i="10"/>
  <c r="O313" i="10"/>
  <c r="O309" i="10"/>
  <c r="O305" i="10"/>
  <c r="O301" i="10"/>
  <c r="O297" i="10"/>
  <c r="O441" i="10"/>
  <c r="O409" i="10"/>
  <c r="O377" i="10"/>
  <c r="O369" i="10"/>
  <c r="O366" i="10"/>
  <c r="O429" i="10"/>
  <c r="O397" i="10"/>
  <c r="O368" i="10"/>
  <c r="O449" i="10"/>
  <c r="O417" i="10"/>
  <c r="O385" i="10"/>
  <c r="O373" i="10"/>
  <c r="O359" i="10"/>
  <c r="O327" i="10"/>
  <c r="O291" i="10"/>
  <c r="O288" i="10"/>
  <c r="O283" i="10"/>
  <c r="O279" i="10"/>
  <c r="O275" i="10"/>
  <c r="O271" i="10"/>
  <c r="O267" i="10"/>
  <c r="O263" i="10"/>
  <c r="O259" i="10"/>
  <c r="O255" i="10"/>
  <c r="O251" i="10"/>
  <c r="O247" i="10"/>
  <c r="O243" i="10"/>
  <c r="O239" i="10"/>
  <c r="O235" i="10"/>
  <c r="O231" i="10"/>
  <c r="O405" i="10"/>
  <c r="O331" i="10"/>
  <c r="O437" i="10"/>
  <c r="O335" i="10"/>
  <c r="O303" i="10"/>
  <c r="O284" i="10"/>
  <c r="O280" i="10"/>
  <c r="O276" i="10"/>
  <c r="O272" i="10"/>
  <c r="O268" i="10"/>
  <c r="O264" i="10"/>
  <c r="O260" i="10"/>
  <c r="O256" i="10"/>
  <c r="O252" i="10"/>
  <c r="O248" i="10"/>
  <c r="O244" i="10"/>
  <c r="O240" i="10"/>
  <c r="O236" i="10"/>
  <c r="O232" i="10"/>
  <c r="O228" i="10"/>
  <c r="O224" i="10"/>
  <c r="O220" i="10"/>
  <c r="O216" i="10"/>
  <c r="O212" i="10"/>
  <c r="O339" i="10"/>
  <c r="O307" i="10"/>
  <c r="O292" i="10"/>
  <c r="O289" i="10"/>
  <c r="O343" i="10"/>
  <c r="O311" i="10"/>
  <c r="O295" i="10"/>
  <c r="O351" i="10"/>
  <c r="O319" i="10"/>
  <c r="O299" i="10"/>
  <c r="O293" i="10"/>
  <c r="O285" i="10"/>
  <c r="O282" i="10"/>
  <c r="O278" i="10"/>
  <c r="O274" i="10"/>
  <c r="O270" i="10"/>
  <c r="O266" i="10"/>
  <c r="O262" i="10"/>
  <c r="O258" i="10"/>
  <c r="O254" i="10"/>
  <c r="O250" i="10"/>
  <c r="O246" i="10"/>
  <c r="O242" i="10"/>
  <c r="O238" i="10"/>
  <c r="O234" i="10"/>
  <c r="O230" i="10"/>
  <c r="O226" i="10"/>
  <c r="O222" i="10"/>
  <c r="O218" i="10"/>
  <c r="O355" i="10"/>
  <c r="O323" i="10"/>
  <c r="O300" i="10"/>
  <c r="O315" i="10"/>
  <c r="O215" i="10"/>
  <c r="O196" i="10"/>
  <c r="O192" i="10"/>
  <c r="O188" i="10"/>
  <c r="O184" i="10"/>
  <c r="O180" i="10"/>
  <c r="O176" i="10"/>
  <c r="O172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219" i="10"/>
  <c r="O214" i="10"/>
  <c r="O287" i="10"/>
  <c r="O223" i="10"/>
  <c r="O193" i="10"/>
  <c r="O189" i="10"/>
  <c r="O185" i="10"/>
  <c r="O181" i="10"/>
  <c r="O177" i="10"/>
  <c r="O173" i="10"/>
  <c r="O169" i="10"/>
  <c r="O165" i="10"/>
  <c r="O161" i="10"/>
  <c r="O157" i="10"/>
  <c r="O153" i="10"/>
  <c r="O149" i="10"/>
  <c r="O145" i="10"/>
  <c r="O141" i="10"/>
  <c r="O137" i="10"/>
  <c r="O133" i="10"/>
  <c r="O129" i="10"/>
  <c r="O125" i="10"/>
  <c r="O121" i="10"/>
  <c r="O117" i="10"/>
  <c r="O113" i="10"/>
  <c r="O211" i="10"/>
  <c r="O210" i="10"/>
  <c r="O347" i="10"/>
  <c r="O227" i="10"/>
  <c r="O208" i="10"/>
  <c r="O207" i="10"/>
  <c r="O206" i="10"/>
  <c r="O118" i="10"/>
  <c r="O114" i="10"/>
  <c r="O204" i="10"/>
  <c r="O203" i="10"/>
  <c r="O202" i="10"/>
  <c r="O199" i="10"/>
  <c r="O175" i="10"/>
  <c r="O143" i="10"/>
  <c r="O110" i="10"/>
  <c r="O106" i="10"/>
  <c r="O102" i="10"/>
  <c r="O98" i="10"/>
  <c r="O94" i="10"/>
  <c r="O90" i="10"/>
  <c r="O86" i="10"/>
  <c r="O82" i="10"/>
  <c r="O78" i="10"/>
  <c r="O74" i="10"/>
  <c r="O70" i="10"/>
  <c r="O66" i="10"/>
  <c r="O62" i="10"/>
  <c r="O198" i="10"/>
  <c r="O179" i="10"/>
  <c r="O147" i="10"/>
  <c r="O183" i="10"/>
  <c r="O151" i="10"/>
  <c r="O71" i="10"/>
  <c r="O67" i="10"/>
  <c r="O63" i="10"/>
  <c r="O187" i="10"/>
  <c r="O155" i="10"/>
  <c r="O123" i="10"/>
  <c r="O115" i="10"/>
  <c r="O58" i="10"/>
  <c r="O56" i="10"/>
  <c r="O191" i="10"/>
  <c r="O159" i="10"/>
  <c r="O127" i="10"/>
  <c r="O119" i="10"/>
  <c r="O112" i="10"/>
  <c r="O108" i="10"/>
  <c r="O104" i="10"/>
  <c r="O100" i="10"/>
  <c r="O96" i="10"/>
  <c r="O92" i="10"/>
  <c r="O88" i="10"/>
  <c r="O84" i="10"/>
  <c r="O80" i="10"/>
  <c r="O76" i="10"/>
  <c r="O72" i="10"/>
  <c r="O68" i="10"/>
  <c r="O64" i="10"/>
  <c r="O60" i="10"/>
  <c r="O195" i="10"/>
  <c r="O163" i="10"/>
  <c r="O131" i="10"/>
  <c r="O296" i="10"/>
  <c r="O167" i="10"/>
  <c r="O135" i="10"/>
  <c r="O116" i="10"/>
  <c r="O109" i="10"/>
  <c r="O105" i="10"/>
  <c r="O101" i="10"/>
  <c r="O97" i="10"/>
  <c r="O93" i="10"/>
  <c r="O89" i="10"/>
  <c r="O85" i="10"/>
  <c r="O81" i="10"/>
  <c r="O77" i="10"/>
  <c r="O73" i="10"/>
  <c r="O69" i="10"/>
  <c r="O65" i="10"/>
  <c r="O61" i="10"/>
  <c r="O36" i="10"/>
  <c r="O200" i="10"/>
  <c r="O139" i="10"/>
  <c r="O54" i="10"/>
  <c r="O47" i="10"/>
  <c r="O44" i="10"/>
  <c r="O55" i="10"/>
  <c r="O46" i="10"/>
  <c r="O38" i="10"/>
  <c r="O35" i="10"/>
  <c r="O53" i="10"/>
  <c r="O45" i="10"/>
  <c r="O37" i="10"/>
  <c r="O51" i="10"/>
  <c r="O42" i="10"/>
  <c r="O40" i="10"/>
  <c r="O171" i="10"/>
  <c r="O57" i="10"/>
  <c r="O52" i="10"/>
  <c r="O30" i="10"/>
  <c r="O19" i="10"/>
  <c r="O25" i="10"/>
  <c r="O22" i="10"/>
  <c r="O20" i="10"/>
  <c r="O43" i="10"/>
  <c r="O41" i="10"/>
  <c r="O32" i="10"/>
  <c r="O34" i="10"/>
  <c r="O29" i="10"/>
  <c r="O27" i="10"/>
  <c r="O26" i="10"/>
  <c r="O23" i="10"/>
  <c r="O17" i="10"/>
  <c r="O49" i="10"/>
  <c r="O31" i="10"/>
  <c r="O28" i="10"/>
  <c r="O24" i="10"/>
  <c r="O21" i="10"/>
  <c r="O18" i="10"/>
  <c r="N977" i="10"/>
  <c r="N998" i="10"/>
  <c r="N994" i="10"/>
  <c r="N990" i="10"/>
  <c r="N999" i="10"/>
  <c r="N995" i="10"/>
  <c r="N991" i="10"/>
  <c r="N987" i="10"/>
  <c r="N983" i="10"/>
  <c r="N978" i="10"/>
  <c r="N972" i="10"/>
  <c r="N968" i="10"/>
  <c r="N964" i="10"/>
  <c r="N986" i="10"/>
  <c r="N975" i="10"/>
  <c r="N974" i="10"/>
  <c r="N973" i="10"/>
  <c r="N969" i="10"/>
  <c r="N965" i="10"/>
  <c r="N970" i="10"/>
  <c r="N966" i="10"/>
  <c r="N962" i="10"/>
  <c r="N979" i="10"/>
  <c r="N956" i="10"/>
  <c r="N952" i="10"/>
  <c r="N982" i="10"/>
  <c r="N961" i="10"/>
  <c r="N960" i="10"/>
  <c r="N955" i="10"/>
  <c r="N954" i="10"/>
  <c r="N946" i="10"/>
  <c r="N958" i="10"/>
  <c r="N943" i="10"/>
  <c r="N940" i="10"/>
  <c r="N934" i="10"/>
  <c r="N948" i="10"/>
  <c r="N942" i="10"/>
  <c r="N919" i="10"/>
  <c r="N957" i="10"/>
  <c r="N939" i="10"/>
  <c r="N950" i="10"/>
  <c r="N935" i="10"/>
  <c r="N932" i="10"/>
  <c r="N928" i="10"/>
  <c r="N924" i="10"/>
  <c r="N920" i="10"/>
  <c r="N951" i="10"/>
  <c r="N947" i="10"/>
  <c r="N944" i="10"/>
  <c r="N938" i="10"/>
  <c r="N914" i="10"/>
  <c r="N910" i="10"/>
  <c r="N906" i="10"/>
  <c r="N933" i="10"/>
  <c r="N918" i="10"/>
  <c r="N921" i="10"/>
  <c r="N917" i="10"/>
  <c r="N925" i="10"/>
  <c r="N922" i="10"/>
  <c r="N936" i="10"/>
  <c r="N929" i="10"/>
  <c r="N926" i="10"/>
  <c r="N912" i="10"/>
  <c r="N908" i="10"/>
  <c r="N904" i="10"/>
  <c r="N900" i="10"/>
  <c r="N896" i="10"/>
  <c r="N930" i="10"/>
  <c r="N916" i="10"/>
  <c r="N902" i="10"/>
  <c r="N892" i="10"/>
  <c r="N890" i="10"/>
  <c r="N888" i="10"/>
  <c r="N885" i="10"/>
  <c r="N881" i="10"/>
  <c r="N877" i="10"/>
  <c r="N873" i="10"/>
  <c r="N898" i="10"/>
  <c r="N894" i="10"/>
  <c r="N870" i="10"/>
  <c r="N865" i="10"/>
  <c r="N861" i="10"/>
  <c r="N857" i="10"/>
  <c r="N853" i="10"/>
  <c r="N849" i="10"/>
  <c r="N874" i="10"/>
  <c r="N872" i="10"/>
  <c r="N878" i="10"/>
  <c r="N876" i="10"/>
  <c r="N882" i="10"/>
  <c r="N880" i="10"/>
  <c r="N886" i="10"/>
  <c r="N884" i="10"/>
  <c r="N869" i="10"/>
  <c r="N868" i="10"/>
  <c r="N863" i="10"/>
  <c r="N859" i="10"/>
  <c r="N855" i="10"/>
  <c r="N851" i="10"/>
  <c r="N847" i="10"/>
  <c r="N843" i="10"/>
  <c r="N839" i="10"/>
  <c r="N835" i="10"/>
  <c r="N836" i="10"/>
  <c r="N833" i="10"/>
  <c r="N840" i="10"/>
  <c r="N831" i="10"/>
  <c r="N844" i="10"/>
  <c r="N841" i="10"/>
  <c r="N864" i="10"/>
  <c r="N860" i="10"/>
  <c r="N856" i="10"/>
  <c r="N852" i="10"/>
  <c r="N848" i="10"/>
  <c r="N845" i="10"/>
  <c r="N832" i="10"/>
  <c r="N828" i="10"/>
  <c r="N824" i="10"/>
  <c r="N820" i="10"/>
  <c r="N816" i="10"/>
  <c r="N812" i="10"/>
  <c r="N808" i="10"/>
  <c r="N804" i="10"/>
  <c r="N800" i="10"/>
  <c r="N796" i="10"/>
  <c r="N837" i="10"/>
  <c r="N792" i="10"/>
  <c r="N789" i="10"/>
  <c r="N790" i="10"/>
  <c r="N786" i="10"/>
  <c r="N782" i="10"/>
  <c r="N778" i="10"/>
  <c r="N793" i="10"/>
  <c r="N787" i="10"/>
  <c r="N783" i="10"/>
  <c r="N779" i="10"/>
  <c r="N775" i="10"/>
  <c r="N829" i="10"/>
  <c r="N825" i="10"/>
  <c r="N821" i="10"/>
  <c r="N817" i="10"/>
  <c r="N813" i="10"/>
  <c r="N809" i="10"/>
  <c r="N805" i="10"/>
  <c r="N801" i="10"/>
  <c r="N797" i="10"/>
  <c r="N747" i="10"/>
  <c r="N780" i="10"/>
  <c r="N768" i="10"/>
  <c r="N764" i="10"/>
  <c r="N760" i="10"/>
  <c r="N756" i="10"/>
  <c r="N752" i="10"/>
  <c r="N748" i="10"/>
  <c r="N744" i="10"/>
  <c r="N740" i="10"/>
  <c r="N736" i="10"/>
  <c r="N732" i="10"/>
  <c r="N728" i="10"/>
  <c r="N784" i="10"/>
  <c r="N769" i="10"/>
  <c r="N765" i="10"/>
  <c r="N761" i="10"/>
  <c r="N757" i="10"/>
  <c r="N753" i="10"/>
  <c r="N749" i="10"/>
  <c r="N745" i="10"/>
  <c r="N741" i="10"/>
  <c r="N737" i="10"/>
  <c r="N733" i="10"/>
  <c r="N729" i="10"/>
  <c r="N788" i="10"/>
  <c r="N766" i="10"/>
  <c r="N762" i="10"/>
  <c r="N758" i="10"/>
  <c r="N754" i="10"/>
  <c r="N750" i="10"/>
  <c r="N746" i="10"/>
  <c r="N742" i="10"/>
  <c r="N738" i="10"/>
  <c r="N734" i="10"/>
  <c r="N730" i="10"/>
  <c r="N726" i="10"/>
  <c r="N776" i="10"/>
  <c r="N774" i="10"/>
  <c r="N772" i="10"/>
  <c r="N722" i="10"/>
  <c r="N718" i="10"/>
  <c r="N714" i="10"/>
  <c r="N710" i="10"/>
  <c r="N706" i="10"/>
  <c r="N702" i="10"/>
  <c r="N698" i="10"/>
  <c r="N694" i="10"/>
  <c r="N690" i="10"/>
  <c r="N720" i="10"/>
  <c r="N716" i="10"/>
  <c r="N712" i="10"/>
  <c r="N708" i="10"/>
  <c r="N704" i="10"/>
  <c r="N700" i="10"/>
  <c r="N725" i="10"/>
  <c r="N688" i="10"/>
  <c r="N686" i="10"/>
  <c r="N696" i="10"/>
  <c r="N684" i="10"/>
  <c r="N673" i="10"/>
  <c r="N669" i="10"/>
  <c r="N665" i="10"/>
  <c r="N661" i="10"/>
  <c r="N657" i="10"/>
  <c r="N653" i="10"/>
  <c r="N649" i="10"/>
  <c r="N645" i="10"/>
  <c r="N641" i="10"/>
  <c r="N682" i="10"/>
  <c r="N640" i="10"/>
  <c r="N606" i="10"/>
  <c r="N594" i="10"/>
  <c r="N680" i="10"/>
  <c r="N644" i="10"/>
  <c r="N652" i="10"/>
  <c r="N631" i="10"/>
  <c r="N627" i="10"/>
  <c r="N623" i="10"/>
  <c r="N619" i="10"/>
  <c r="N615" i="10"/>
  <c r="N611" i="10"/>
  <c r="N607" i="10"/>
  <c r="N603" i="10"/>
  <c r="N676" i="10"/>
  <c r="N648" i="10"/>
  <c r="N692" i="10"/>
  <c r="N633" i="10"/>
  <c r="N672" i="10"/>
  <c r="N612" i="10"/>
  <c r="N589" i="10"/>
  <c r="N585" i="10"/>
  <c r="N581" i="10"/>
  <c r="N577" i="10"/>
  <c r="N573" i="10"/>
  <c r="N569" i="10"/>
  <c r="N565" i="10"/>
  <c r="N561" i="10"/>
  <c r="N557" i="10"/>
  <c r="N678" i="10"/>
  <c r="N632" i="10"/>
  <c r="N600" i="10"/>
  <c r="N620" i="10"/>
  <c r="N608" i="10"/>
  <c r="N604" i="10"/>
  <c r="N599" i="10"/>
  <c r="N596" i="10"/>
  <c r="N664" i="10"/>
  <c r="N588" i="10"/>
  <c r="N584" i="10"/>
  <c r="N580" i="10"/>
  <c r="N576" i="10"/>
  <c r="N572" i="10"/>
  <c r="N568" i="10"/>
  <c r="N564" i="10"/>
  <c r="N560" i="10"/>
  <c r="N668" i="10"/>
  <c r="N636" i="10"/>
  <c r="N624" i="10"/>
  <c r="N591" i="10"/>
  <c r="N579" i="10"/>
  <c r="N549" i="10"/>
  <c r="N545" i="10"/>
  <c r="N541" i="10"/>
  <c r="N537" i="10"/>
  <c r="N533" i="10"/>
  <c r="N529" i="10"/>
  <c r="N525" i="10"/>
  <c r="N567" i="10"/>
  <c r="N555" i="10"/>
  <c r="N587" i="10"/>
  <c r="N656" i="10"/>
  <c r="N637" i="10"/>
  <c r="N575" i="10"/>
  <c r="N616" i="10"/>
  <c r="N563" i="10"/>
  <c r="N553" i="10"/>
  <c r="N547" i="10"/>
  <c r="N543" i="10"/>
  <c r="N539" i="10"/>
  <c r="N535" i="10"/>
  <c r="N531" i="10"/>
  <c r="N527" i="10"/>
  <c r="N660" i="10"/>
  <c r="N595" i="10"/>
  <c r="N592" i="10"/>
  <c r="N583" i="10"/>
  <c r="N552" i="10"/>
  <c r="N551" i="10"/>
  <c r="N628" i="10"/>
  <c r="N571" i="10"/>
  <c r="N548" i="10"/>
  <c r="N544" i="10"/>
  <c r="N540" i="10"/>
  <c r="N536" i="10"/>
  <c r="N532" i="10"/>
  <c r="N559" i="10"/>
  <c r="N556" i="10"/>
  <c r="N519" i="10"/>
  <c r="N511" i="10"/>
  <c r="N507" i="10"/>
  <c r="N503" i="10"/>
  <c r="N499" i="10"/>
  <c r="N495" i="10"/>
  <c r="N491" i="10"/>
  <c r="N487" i="10"/>
  <c r="N483" i="10"/>
  <c r="N479" i="10"/>
  <c r="N475" i="10"/>
  <c r="N471" i="10"/>
  <c r="N467" i="10"/>
  <c r="N463" i="10"/>
  <c r="N459" i="10"/>
  <c r="N517" i="10"/>
  <c r="N508" i="10"/>
  <c r="N523" i="10"/>
  <c r="N515" i="10"/>
  <c r="N521" i="10"/>
  <c r="N513" i="10"/>
  <c r="N510" i="10"/>
  <c r="N506" i="10"/>
  <c r="N502" i="10"/>
  <c r="N498" i="10"/>
  <c r="N494" i="10"/>
  <c r="N490" i="10"/>
  <c r="N486" i="10"/>
  <c r="N482" i="10"/>
  <c r="N478" i="10"/>
  <c r="N474" i="10"/>
  <c r="N470" i="10"/>
  <c r="N466" i="10"/>
  <c r="N509" i="10"/>
  <c r="N505" i="10"/>
  <c r="N501" i="10"/>
  <c r="N497" i="10"/>
  <c r="N493" i="10"/>
  <c r="N489" i="10"/>
  <c r="N485" i="10"/>
  <c r="N481" i="10"/>
  <c r="N477" i="10"/>
  <c r="N473" i="10"/>
  <c r="N462" i="10"/>
  <c r="N465" i="10"/>
  <c r="N461" i="10"/>
  <c r="N458" i="10"/>
  <c r="N457" i="10"/>
  <c r="N451" i="10"/>
  <c r="N447" i="10"/>
  <c r="N443" i="10"/>
  <c r="N439" i="10"/>
  <c r="N435" i="10"/>
  <c r="N431" i="10"/>
  <c r="N427" i="10"/>
  <c r="N423" i="10"/>
  <c r="N419" i="10"/>
  <c r="N415" i="10"/>
  <c r="N411" i="10"/>
  <c r="N407" i="10"/>
  <c r="N403" i="10"/>
  <c r="N399" i="10"/>
  <c r="N395" i="10"/>
  <c r="N391" i="10"/>
  <c r="N387" i="10"/>
  <c r="N383" i="10"/>
  <c r="N379" i="10"/>
  <c r="N375" i="10"/>
  <c r="N371" i="10"/>
  <c r="N367" i="10"/>
  <c r="N469" i="10"/>
  <c r="N455" i="10"/>
  <c r="N452" i="10"/>
  <c r="N448" i="10"/>
  <c r="N444" i="10"/>
  <c r="N440" i="10"/>
  <c r="N436" i="10"/>
  <c r="N432" i="10"/>
  <c r="N428" i="10"/>
  <c r="N424" i="10"/>
  <c r="N420" i="10"/>
  <c r="N416" i="10"/>
  <c r="N412" i="10"/>
  <c r="N408" i="10"/>
  <c r="N404" i="10"/>
  <c r="N400" i="10"/>
  <c r="N396" i="10"/>
  <c r="N392" i="10"/>
  <c r="N388" i="10"/>
  <c r="N384" i="10"/>
  <c r="N380" i="10"/>
  <c r="N437" i="10"/>
  <c r="N405" i="10"/>
  <c r="N373" i="10"/>
  <c r="N359" i="10"/>
  <c r="N355" i="10"/>
  <c r="N351" i="10"/>
  <c r="N347" i="10"/>
  <c r="N343" i="10"/>
  <c r="N339" i="10"/>
  <c r="N335" i="10"/>
  <c r="N331" i="10"/>
  <c r="N327" i="10"/>
  <c r="N323" i="10"/>
  <c r="N319" i="10"/>
  <c r="N315" i="10"/>
  <c r="N311" i="10"/>
  <c r="N307" i="10"/>
  <c r="N303" i="10"/>
  <c r="N299" i="10"/>
  <c r="N295" i="10"/>
  <c r="N425" i="10"/>
  <c r="N393" i="10"/>
  <c r="N363" i="10"/>
  <c r="N361" i="10"/>
  <c r="N445" i="10"/>
  <c r="N413" i="10"/>
  <c r="N381" i="10"/>
  <c r="N365" i="10"/>
  <c r="N360" i="10"/>
  <c r="N356" i="10"/>
  <c r="N352" i="10"/>
  <c r="N348" i="10"/>
  <c r="N344" i="10"/>
  <c r="N340" i="10"/>
  <c r="N336" i="10"/>
  <c r="N332" i="10"/>
  <c r="N328" i="10"/>
  <c r="N324" i="10"/>
  <c r="N320" i="10"/>
  <c r="N316" i="10"/>
  <c r="N312" i="10"/>
  <c r="N308" i="10"/>
  <c r="N304" i="10"/>
  <c r="N433" i="10"/>
  <c r="N401" i="10"/>
  <c r="N453" i="10"/>
  <c r="N421" i="10"/>
  <c r="N389" i="10"/>
  <c r="N357" i="10"/>
  <c r="N353" i="10"/>
  <c r="N349" i="10"/>
  <c r="N345" i="10"/>
  <c r="N341" i="10"/>
  <c r="N337" i="10"/>
  <c r="N333" i="10"/>
  <c r="N329" i="10"/>
  <c r="N325" i="10"/>
  <c r="N321" i="10"/>
  <c r="N317" i="10"/>
  <c r="N313" i="10"/>
  <c r="N309" i="10"/>
  <c r="N305" i="10"/>
  <c r="N441" i="10"/>
  <c r="N409" i="10"/>
  <c r="N377" i="10"/>
  <c r="N369" i="10"/>
  <c r="N429" i="10"/>
  <c r="N397" i="10"/>
  <c r="N300" i="10"/>
  <c r="N291" i="10"/>
  <c r="N288" i="10"/>
  <c r="N283" i="10"/>
  <c r="N279" i="10"/>
  <c r="N211" i="10"/>
  <c r="N385" i="10"/>
  <c r="N417" i="10"/>
  <c r="N284" i="10"/>
  <c r="N280" i="10"/>
  <c r="N276" i="10"/>
  <c r="N272" i="10"/>
  <c r="N268" i="10"/>
  <c r="N264" i="10"/>
  <c r="N260" i="10"/>
  <c r="N256" i="10"/>
  <c r="N252" i="10"/>
  <c r="N248" i="10"/>
  <c r="N244" i="10"/>
  <c r="N240" i="10"/>
  <c r="N236" i="10"/>
  <c r="N232" i="10"/>
  <c r="N228" i="10"/>
  <c r="N449" i="10"/>
  <c r="N292" i="10"/>
  <c r="N296" i="10"/>
  <c r="N287" i="10"/>
  <c r="N286" i="10"/>
  <c r="N282" i="10"/>
  <c r="N278" i="10"/>
  <c r="N274" i="10"/>
  <c r="N270" i="10"/>
  <c r="N266" i="10"/>
  <c r="N262" i="10"/>
  <c r="N258" i="10"/>
  <c r="N254" i="10"/>
  <c r="N250" i="10"/>
  <c r="N246" i="10"/>
  <c r="N242" i="10"/>
  <c r="N238" i="10"/>
  <c r="N234" i="10"/>
  <c r="N230" i="10"/>
  <c r="N226" i="10"/>
  <c r="N222" i="10"/>
  <c r="N218" i="10"/>
  <c r="N214" i="10"/>
  <c r="N212" i="10"/>
  <c r="N200" i="10"/>
  <c r="N198" i="10"/>
  <c r="N197" i="10"/>
  <c r="N195" i="10"/>
  <c r="N191" i="10"/>
  <c r="N187" i="10"/>
  <c r="N183" i="10"/>
  <c r="N179" i="10"/>
  <c r="N175" i="10"/>
  <c r="N171" i="10"/>
  <c r="N167" i="10"/>
  <c r="N163" i="10"/>
  <c r="N159" i="10"/>
  <c r="N155" i="10"/>
  <c r="N151" i="10"/>
  <c r="N147" i="10"/>
  <c r="N143" i="10"/>
  <c r="N139" i="10"/>
  <c r="N135" i="10"/>
  <c r="N131" i="10"/>
  <c r="N127" i="10"/>
  <c r="N123" i="10"/>
  <c r="N119" i="10"/>
  <c r="N217" i="10"/>
  <c r="N216" i="10"/>
  <c r="N196" i="10"/>
  <c r="N192" i="10"/>
  <c r="N188" i="10"/>
  <c r="N184" i="10"/>
  <c r="N180" i="10"/>
  <c r="N176" i="10"/>
  <c r="N172" i="10"/>
  <c r="N168" i="10"/>
  <c r="N164" i="10"/>
  <c r="N160" i="10"/>
  <c r="N156" i="10"/>
  <c r="N152" i="10"/>
  <c r="N148" i="10"/>
  <c r="N144" i="10"/>
  <c r="N140" i="10"/>
  <c r="N136" i="10"/>
  <c r="N132" i="10"/>
  <c r="N128" i="10"/>
  <c r="N124" i="10"/>
  <c r="N120" i="10"/>
  <c r="N221" i="10"/>
  <c r="N220" i="10"/>
  <c r="N225" i="10"/>
  <c r="N224" i="10"/>
  <c r="N193" i="10"/>
  <c r="N189" i="10"/>
  <c r="N185" i="10"/>
  <c r="N181" i="10"/>
  <c r="N177" i="10"/>
  <c r="N173" i="10"/>
  <c r="N169" i="10"/>
  <c r="N165" i="10"/>
  <c r="N161" i="10"/>
  <c r="N157" i="10"/>
  <c r="N153" i="10"/>
  <c r="N149" i="10"/>
  <c r="N145" i="10"/>
  <c r="N141" i="10"/>
  <c r="N137" i="10"/>
  <c r="N133" i="10"/>
  <c r="N129" i="10"/>
  <c r="N125" i="10"/>
  <c r="N121" i="10"/>
  <c r="N281" i="10"/>
  <c r="N277" i="10"/>
  <c r="N273" i="10"/>
  <c r="N269" i="10"/>
  <c r="N265" i="10"/>
  <c r="N261" i="10"/>
  <c r="N257" i="10"/>
  <c r="N253" i="10"/>
  <c r="N249" i="10"/>
  <c r="N245" i="10"/>
  <c r="N241" i="10"/>
  <c r="N237" i="10"/>
  <c r="N233" i="10"/>
  <c r="N229" i="10"/>
  <c r="N213" i="10"/>
  <c r="N210" i="10"/>
  <c r="N209" i="10"/>
  <c r="N208" i="10"/>
  <c r="N206" i="10"/>
  <c r="N205" i="10"/>
  <c r="N57" i="10"/>
  <c r="N55" i="10"/>
  <c r="N117" i="10"/>
  <c r="N113" i="10"/>
  <c r="N110" i="10"/>
  <c r="N106" i="10"/>
  <c r="N102" i="10"/>
  <c r="N98" i="10"/>
  <c r="N94" i="10"/>
  <c r="N90" i="10"/>
  <c r="N204" i="10"/>
  <c r="N111" i="10"/>
  <c r="N107" i="10"/>
  <c r="N103" i="10"/>
  <c r="N99" i="10"/>
  <c r="N95" i="10"/>
  <c r="N91" i="10"/>
  <c r="N87" i="10"/>
  <c r="N83" i="10"/>
  <c r="N79" i="10"/>
  <c r="N75" i="10"/>
  <c r="N71" i="10"/>
  <c r="N67" i="10"/>
  <c r="N63" i="10"/>
  <c r="N115" i="10"/>
  <c r="N58" i="10"/>
  <c r="N202" i="10"/>
  <c r="N112" i="10"/>
  <c r="N108" i="10"/>
  <c r="N104" i="10"/>
  <c r="N100" i="10"/>
  <c r="N96" i="10"/>
  <c r="N92" i="10"/>
  <c r="N201" i="10"/>
  <c r="N59" i="10"/>
  <c r="N48" i="10"/>
  <c r="N39" i="10"/>
  <c r="N36" i="10"/>
  <c r="N109" i="10"/>
  <c r="N105" i="10"/>
  <c r="N101" i="10"/>
  <c r="N97" i="10"/>
  <c r="N93" i="10"/>
  <c r="N89" i="10"/>
  <c r="N85" i="10"/>
  <c r="N81" i="10"/>
  <c r="N77" i="10"/>
  <c r="N73" i="10"/>
  <c r="N69" i="10"/>
  <c r="N65" i="10"/>
  <c r="N61" i="10"/>
  <c r="N44" i="10"/>
  <c r="N46" i="10"/>
  <c r="N38" i="10"/>
  <c r="N35" i="10"/>
  <c r="N53" i="10"/>
  <c r="N45" i="10"/>
  <c r="N37" i="10"/>
  <c r="N31" i="10"/>
  <c r="N28" i="10"/>
  <c r="N24" i="10"/>
  <c r="N21" i="10"/>
  <c r="N18" i="10"/>
  <c r="N50" i="10"/>
  <c r="N33" i="10"/>
  <c r="N116" i="10"/>
  <c r="N30" i="10"/>
  <c r="N19" i="10"/>
  <c r="N25" i="10"/>
  <c r="N22" i="10"/>
  <c r="N34" i="10"/>
  <c r="N29" i="10"/>
  <c r="N27" i="10"/>
  <c r="N26" i="10"/>
  <c r="N23" i="10"/>
  <c r="M985" i="10"/>
  <c r="M981" i="10"/>
  <c r="M977" i="10"/>
  <c r="M998" i="10"/>
  <c r="M999" i="10"/>
  <c r="M984" i="10"/>
  <c r="M992" i="10"/>
  <c r="M987" i="10"/>
  <c r="M972" i="10"/>
  <c r="M968" i="10"/>
  <c r="M964" i="10"/>
  <c r="M960" i="10"/>
  <c r="M975" i="10"/>
  <c r="M1000" i="10"/>
  <c r="M995" i="10"/>
  <c r="M988" i="10"/>
  <c r="M980" i="10"/>
  <c r="M973" i="10"/>
  <c r="M969" i="10"/>
  <c r="M965" i="10"/>
  <c r="M961" i="10"/>
  <c r="M991" i="10"/>
  <c r="M976" i="10"/>
  <c r="M979" i="10"/>
  <c r="M956" i="10"/>
  <c r="M963" i="10"/>
  <c r="M983" i="10"/>
  <c r="M967" i="10"/>
  <c r="M952" i="10"/>
  <c r="M948" i="10"/>
  <c r="M944" i="10"/>
  <c r="M940" i="10"/>
  <c r="M971" i="10"/>
  <c r="M955" i="10"/>
  <c r="M996" i="10"/>
  <c r="M936" i="10"/>
  <c r="M946" i="10"/>
  <c r="M942" i="10"/>
  <c r="M931" i="10"/>
  <c r="M927" i="10"/>
  <c r="M923" i="10"/>
  <c r="M957" i="10"/>
  <c r="M959" i="10"/>
  <c r="M950" i="10"/>
  <c r="M932" i="10"/>
  <c r="M928" i="10"/>
  <c r="M924" i="10"/>
  <c r="M920" i="10"/>
  <c r="M914" i="10"/>
  <c r="M910" i="10"/>
  <c r="M933" i="10"/>
  <c r="M938" i="10"/>
  <c r="M921" i="10"/>
  <c r="M917" i="10"/>
  <c r="M915" i="10"/>
  <c r="M911" i="10"/>
  <c r="M907" i="10"/>
  <c r="M903" i="10"/>
  <c r="M899" i="10"/>
  <c r="M895" i="10"/>
  <c r="M925" i="10"/>
  <c r="M919" i="10"/>
  <c r="M929" i="10"/>
  <c r="M912" i="10"/>
  <c r="M908" i="10"/>
  <c r="M904" i="10"/>
  <c r="M900" i="10"/>
  <c r="M896" i="10"/>
  <c r="M905" i="10"/>
  <c r="M902" i="10"/>
  <c r="M893" i="10"/>
  <c r="M891" i="10"/>
  <c r="M889" i="10"/>
  <c r="M887" i="10"/>
  <c r="M884" i="10"/>
  <c r="M880" i="10"/>
  <c r="M876" i="10"/>
  <c r="M872" i="10"/>
  <c r="M892" i="10"/>
  <c r="M890" i="10"/>
  <c r="M888" i="10"/>
  <c r="M906" i="10"/>
  <c r="M885" i="10"/>
  <c r="M881" i="10"/>
  <c r="M877" i="10"/>
  <c r="M873" i="10"/>
  <c r="M909" i="10"/>
  <c r="M897" i="10"/>
  <c r="M913" i="10"/>
  <c r="M894" i="10"/>
  <c r="M864" i="10"/>
  <c r="M860" i="10"/>
  <c r="M856" i="10"/>
  <c r="M852" i="10"/>
  <c r="M848" i="10"/>
  <c r="M875" i="10"/>
  <c r="M865" i="10"/>
  <c r="M861" i="10"/>
  <c r="M857" i="10"/>
  <c r="M853" i="10"/>
  <c r="M849" i="10"/>
  <c r="M845" i="10"/>
  <c r="M841" i="10"/>
  <c r="M837" i="10"/>
  <c r="M879" i="10"/>
  <c r="M871" i="10"/>
  <c r="M883" i="10"/>
  <c r="M866" i="10"/>
  <c r="M862" i="10"/>
  <c r="M858" i="10"/>
  <c r="M854" i="10"/>
  <c r="M850" i="10"/>
  <c r="M846" i="10"/>
  <c r="M842" i="10"/>
  <c r="M901" i="10"/>
  <c r="M898" i="10"/>
  <c r="M869" i="10"/>
  <c r="M868" i="10"/>
  <c r="M805" i="10"/>
  <c r="M801" i="10"/>
  <c r="M797" i="10"/>
  <c r="M793" i="10"/>
  <c r="M836" i="10"/>
  <c r="M838" i="10"/>
  <c r="M833" i="10"/>
  <c r="M840" i="10"/>
  <c r="M834" i="10"/>
  <c r="M831" i="10"/>
  <c r="M827" i="10"/>
  <c r="M823" i="10"/>
  <c r="M819" i="10"/>
  <c r="M815" i="10"/>
  <c r="M811" i="10"/>
  <c r="M807" i="10"/>
  <c r="M803" i="10"/>
  <c r="M799" i="10"/>
  <c r="M795" i="10"/>
  <c r="M844" i="10"/>
  <c r="M832" i="10"/>
  <c r="M828" i="10"/>
  <c r="M824" i="10"/>
  <c r="M820" i="10"/>
  <c r="M816" i="10"/>
  <c r="M812" i="10"/>
  <c r="M808" i="10"/>
  <c r="M804" i="10"/>
  <c r="M800" i="10"/>
  <c r="M796" i="10"/>
  <c r="M792" i="10"/>
  <c r="M789" i="10"/>
  <c r="M785" i="10"/>
  <c r="M781" i="10"/>
  <c r="M777" i="10"/>
  <c r="M778" i="10"/>
  <c r="M776" i="10"/>
  <c r="M774" i="10"/>
  <c r="M772" i="10"/>
  <c r="M771" i="10"/>
  <c r="M767" i="10"/>
  <c r="M763" i="10"/>
  <c r="M759" i="10"/>
  <c r="M755" i="10"/>
  <c r="M751" i="10"/>
  <c r="M747" i="10"/>
  <c r="M743" i="10"/>
  <c r="M739" i="10"/>
  <c r="M735" i="10"/>
  <c r="M731" i="10"/>
  <c r="M782" i="10"/>
  <c r="M780" i="10"/>
  <c r="M768" i="10"/>
  <c r="M764" i="10"/>
  <c r="M760" i="10"/>
  <c r="M756" i="10"/>
  <c r="M752" i="10"/>
  <c r="M748" i="10"/>
  <c r="M744" i="10"/>
  <c r="M740" i="10"/>
  <c r="M736" i="10"/>
  <c r="M732" i="10"/>
  <c r="M728" i="10"/>
  <c r="M786" i="10"/>
  <c r="M784" i="10"/>
  <c r="M790" i="10"/>
  <c r="M788" i="10"/>
  <c r="M773" i="10"/>
  <c r="M770" i="10"/>
  <c r="M766" i="10"/>
  <c r="M762" i="10"/>
  <c r="M758" i="10"/>
  <c r="M754" i="10"/>
  <c r="M750" i="10"/>
  <c r="M746" i="10"/>
  <c r="M742" i="10"/>
  <c r="M730" i="10"/>
  <c r="M726" i="10"/>
  <c r="M734" i="10"/>
  <c r="M722" i="10"/>
  <c r="M718" i="10"/>
  <c r="M714" i="10"/>
  <c r="M710" i="10"/>
  <c r="M706" i="10"/>
  <c r="M702" i="10"/>
  <c r="M738" i="10"/>
  <c r="M723" i="10"/>
  <c r="M719" i="10"/>
  <c r="M715" i="10"/>
  <c r="M711" i="10"/>
  <c r="M707" i="10"/>
  <c r="M703" i="10"/>
  <c r="M699" i="10"/>
  <c r="M695" i="10"/>
  <c r="M691" i="10"/>
  <c r="M720" i="10"/>
  <c r="M716" i="10"/>
  <c r="M712" i="10"/>
  <c r="M708" i="10"/>
  <c r="M704" i="10"/>
  <c r="M700" i="10"/>
  <c r="M696" i="10"/>
  <c r="M692" i="10"/>
  <c r="M688" i="10"/>
  <c r="M684" i="10"/>
  <c r="M727" i="10"/>
  <c r="M724" i="10"/>
  <c r="M721" i="10"/>
  <c r="M717" i="10"/>
  <c r="M713" i="10"/>
  <c r="M709" i="10"/>
  <c r="M705" i="10"/>
  <c r="M701" i="10"/>
  <c r="M697" i="10"/>
  <c r="M693" i="10"/>
  <c r="M689" i="10"/>
  <c r="M685" i="10"/>
  <c r="M698" i="10"/>
  <c r="M673" i="10"/>
  <c r="M669" i="10"/>
  <c r="M665" i="10"/>
  <c r="M661" i="10"/>
  <c r="M657" i="10"/>
  <c r="M686" i="10"/>
  <c r="M674" i="10"/>
  <c r="M670" i="10"/>
  <c r="M666" i="10"/>
  <c r="M662" i="10"/>
  <c r="M658" i="10"/>
  <c r="M654" i="10"/>
  <c r="M650" i="10"/>
  <c r="M646" i="10"/>
  <c r="M642" i="10"/>
  <c r="M694" i="10"/>
  <c r="M671" i="10"/>
  <c r="M667" i="10"/>
  <c r="M663" i="10"/>
  <c r="M659" i="10"/>
  <c r="M655" i="10"/>
  <c r="M651" i="10"/>
  <c r="M647" i="10"/>
  <c r="M690" i="10"/>
  <c r="M682" i="10"/>
  <c r="M680" i="10"/>
  <c r="M678" i="10"/>
  <c r="M676" i="10"/>
  <c r="M672" i="10"/>
  <c r="M668" i="10"/>
  <c r="M664" i="10"/>
  <c r="M660" i="10"/>
  <c r="M656" i="10"/>
  <c r="M652" i="10"/>
  <c r="M648" i="10"/>
  <c r="M644" i="10"/>
  <c r="M640" i="10"/>
  <c r="M687" i="10"/>
  <c r="M641" i="10"/>
  <c r="M633" i="10"/>
  <c r="M629" i="10"/>
  <c r="M625" i="10"/>
  <c r="M621" i="10"/>
  <c r="M617" i="10"/>
  <c r="M613" i="10"/>
  <c r="M609" i="10"/>
  <c r="M681" i="10"/>
  <c r="M649" i="10"/>
  <c r="M643" i="10"/>
  <c r="M639" i="10"/>
  <c r="M634" i="10"/>
  <c r="M630" i="10"/>
  <c r="M626" i="10"/>
  <c r="M622" i="10"/>
  <c r="M618" i="10"/>
  <c r="M614" i="10"/>
  <c r="M610" i="10"/>
  <c r="M606" i="10"/>
  <c r="M602" i="10"/>
  <c r="M598" i="10"/>
  <c r="M679" i="10"/>
  <c r="M653" i="10"/>
  <c r="M632" i="10"/>
  <c r="M600" i="10"/>
  <c r="M596" i="10"/>
  <c r="M683" i="10"/>
  <c r="M675" i="10"/>
  <c r="M638" i="10"/>
  <c r="M645" i="10"/>
  <c r="M636" i="10"/>
  <c r="M627" i="10"/>
  <c r="M597" i="10"/>
  <c r="M615" i="10"/>
  <c r="M589" i="10"/>
  <c r="M585" i="10"/>
  <c r="M581" i="10"/>
  <c r="M577" i="10"/>
  <c r="M573" i="10"/>
  <c r="M569" i="10"/>
  <c r="M565" i="10"/>
  <c r="M561" i="10"/>
  <c r="M557" i="10"/>
  <c r="M677" i="10"/>
  <c r="M635" i="10"/>
  <c r="M603" i="10"/>
  <c r="M594" i="10"/>
  <c r="M623" i="10"/>
  <c r="M605" i="10"/>
  <c r="M590" i="10"/>
  <c r="M586" i="10"/>
  <c r="M582" i="10"/>
  <c r="M578" i="10"/>
  <c r="M574" i="10"/>
  <c r="M570" i="10"/>
  <c r="M566" i="10"/>
  <c r="M562" i="10"/>
  <c r="M558" i="10"/>
  <c r="M619" i="10"/>
  <c r="M601" i="10"/>
  <c r="M595" i="10"/>
  <c r="M591" i="10"/>
  <c r="M607" i="10"/>
  <c r="M593" i="10"/>
  <c r="M584" i="10"/>
  <c r="M580" i="10"/>
  <c r="M572" i="10"/>
  <c r="M559" i="10"/>
  <c r="M579" i="10"/>
  <c r="M521" i="10"/>
  <c r="M517" i="10"/>
  <c r="M513" i="10"/>
  <c r="M567" i="10"/>
  <c r="M555" i="10"/>
  <c r="M587" i="10"/>
  <c r="M542" i="10"/>
  <c r="M538" i="10"/>
  <c r="M534" i="10"/>
  <c r="M637" i="10"/>
  <c r="M575" i="10"/>
  <c r="M554" i="10"/>
  <c r="M599" i="10"/>
  <c r="M563" i="10"/>
  <c r="M553" i="10"/>
  <c r="M547" i="10"/>
  <c r="M543" i="10"/>
  <c r="M539" i="10"/>
  <c r="M535" i="10"/>
  <c r="M531" i="10"/>
  <c r="M527" i="10"/>
  <c r="M523" i="10"/>
  <c r="M519" i="10"/>
  <c r="M515" i="10"/>
  <c r="M631" i="10"/>
  <c r="M611" i="10"/>
  <c r="M583" i="10"/>
  <c r="M551" i="10"/>
  <c r="M571" i="10"/>
  <c r="M548" i="10"/>
  <c r="M544" i="10"/>
  <c r="M540" i="10"/>
  <c r="M536" i="10"/>
  <c r="M532" i="10"/>
  <c r="M510" i="10"/>
  <c r="M506" i="10"/>
  <c r="M502" i="10"/>
  <c r="M498" i="10"/>
  <c r="M494" i="10"/>
  <c r="M490" i="10"/>
  <c r="M486" i="10"/>
  <c r="M482" i="10"/>
  <c r="M478" i="10"/>
  <c r="M474" i="10"/>
  <c r="M470" i="10"/>
  <c r="M511" i="10"/>
  <c r="M507" i="10"/>
  <c r="M503" i="10"/>
  <c r="M499" i="10"/>
  <c r="M495" i="10"/>
  <c r="M491" i="10"/>
  <c r="M487" i="10"/>
  <c r="M483" i="10"/>
  <c r="M479" i="10"/>
  <c r="M475" i="10"/>
  <c r="M471" i="10"/>
  <c r="M472" i="10"/>
  <c r="M468" i="10"/>
  <c r="M464" i="10"/>
  <c r="M460" i="10"/>
  <c r="M456" i="10"/>
  <c r="M485" i="10"/>
  <c r="M481" i="10"/>
  <c r="M477" i="10"/>
  <c r="M473" i="10"/>
  <c r="M469" i="10"/>
  <c r="M465" i="10"/>
  <c r="M461" i="10"/>
  <c r="M453" i="10"/>
  <c r="M449" i="10"/>
  <c r="M445" i="10"/>
  <c r="M441" i="10"/>
  <c r="M437" i="10"/>
  <c r="M433" i="10"/>
  <c r="M429" i="10"/>
  <c r="M425" i="10"/>
  <c r="M421" i="10"/>
  <c r="M417" i="10"/>
  <c r="M413" i="10"/>
  <c r="M409" i="10"/>
  <c r="M405" i="10"/>
  <c r="M401" i="10"/>
  <c r="M397" i="10"/>
  <c r="M393" i="10"/>
  <c r="M389" i="10"/>
  <c r="M385" i="10"/>
  <c r="M381" i="10"/>
  <c r="M377" i="10"/>
  <c r="M373" i="10"/>
  <c r="M462" i="10"/>
  <c r="M454" i="10"/>
  <c r="M450" i="10"/>
  <c r="M446" i="10"/>
  <c r="M442" i="10"/>
  <c r="M438" i="10"/>
  <c r="M434" i="10"/>
  <c r="M430" i="10"/>
  <c r="M426" i="10"/>
  <c r="M422" i="10"/>
  <c r="M418" i="10"/>
  <c r="M414" i="10"/>
  <c r="M410" i="10"/>
  <c r="M406" i="10"/>
  <c r="M402" i="10"/>
  <c r="M398" i="10"/>
  <c r="M394" i="10"/>
  <c r="M390" i="10"/>
  <c r="M386" i="10"/>
  <c r="M382" i="10"/>
  <c r="M378" i="10"/>
  <c r="M374" i="10"/>
  <c r="M370" i="10"/>
  <c r="M366" i="10"/>
  <c r="M466" i="10"/>
  <c r="M459" i="10"/>
  <c r="M458" i="10"/>
  <c r="M451" i="10"/>
  <c r="M447" i="10"/>
  <c r="M443" i="10"/>
  <c r="M439" i="10"/>
  <c r="M435" i="10"/>
  <c r="M431" i="10"/>
  <c r="M427" i="10"/>
  <c r="M423" i="10"/>
  <c r="M419" i="10"/>
  <c r="M415" i="10"/>
  <c r="M411" i="10"/>
  <c r="M407" i="10"/>
  <c r="M403" i="10"/>
  <c r="M399" i="10"/>
  <c r="M395" i="10"/>
  <c r="M391" i="10"/>
  <c r="M387" i="10"/>
  <c r="M383" i="10"/>
  <c r="M379" i="10"/>
  <c r="M375" i="10"/>
  <c r="M371" i="10"/>
  <c r="M452" i="10"/>
  <c r="M420" i="10"/>
  <c r="M388" i="10"/>
  <c r="M367" i="10"/>
  <c r="M440" i="10"/>
  <c r="M408" i="10"/>
  <c r="M376" i="10"/>
  <c r="M364" i="10"/>
  <c r="M362" i="10"/>
  <c r="M359" i="10"/>
  <c r="M355" i="10"/>
  <c r="M351" i="10"/>
  <c r="M347" i="10"/>
  <c r="M343" i="10"/>
  <c r="M339" i="10"/>
  <c r="M335" i="10"/>
  <c r="M331" i="10"/>
  <c r="M327" i="10"/>
  <c r="M323" i="10"/>
  <c r="M319" i="10"/>
  <c r="M315" i="10"/>
  <c r="M311" i="10"/>
  <c r="M307" i="10"/>
  <c r="M303" i="10"/>
  <c r="M455" i="10"/>
  <c r="M428" i="10"/>
  <c r="M396" i="10"/>
  <c r="M363" i="10"/>
  <c r="M361" i="10"/>
  <c r="M463" i="10"/>
  <c r="M448" i="10"/>
  <c r="M416" i="10"/>
  <c r="M384" i="10"/>
  <c r="M365" i="10"/>
  <c r="M360" i="10"/>
  <c r="M356" i="10"/>
  <c r="M352" i="10"/>
  <c r="M348" i="10"/>
  <c r="M344" i="10"/>
  <c r="M340" i="10"/>
  <c r="M336" i="10"/>
  <c r="M332" i="10"/>
  <c r="M328" i="10"/>
  <c r="M324" i="10"/>
  <c r="M320" i="10"/>
  <c r="M316" i="10"/>
  <c r="M312" i="10"/>
  <c r="M308" i="10"/>
  <c r="M304" i="10"/>
  <c r="M300" i="10"/>
  <c r="M296" i="10"/>
  <c r="M436" i="10"/>
  <c r="M404" i="10"/>
  <c r="M372" i="10"/>
  <c r="M467" i="10"/>
  <c r="M424" i="10"/>
  <c r="M392" i="10"/>
  <c r="M444" i="10"/>
  <c r="M412" i="10"/>
  <c r="M380" i="10"/>
  <c r="M369" i="10"/>
  <c r="M368" i="10"/>
  <c r="M400" i="10"/>
  <c r="M350" i="10"/>
  <c r="M318" i="10"/>
  <c r="M282" i="10"/>
  <c r="M278" i="10"/>
  <c r="M274" i="10"/>
  <c r="M270" i="10"/>
  <c r="M266" i="10"/>
  <c r="M262" i="10"/>
  <c r="M258" i="10"/>
  <c r="M254" i="10"/>
  <c r="M250" i="10"/>
  <c r="M246" i="10"/>
  <c r="M242" i="10"/>
  <c r="M238" i="10"/>
  <c r="M234" i="10"/>
  <c r="M230" i="10"/>
  <c r="M432" i="10"/>
  <c r="M354" i="10"/>
  <c r="M322" i="10"/>
  <c r="M358" i="10"/>
  <c r="M326" i="10"/>
  <c r="M291" i="10"/>
  <c r="M288" i="10"/>
  <c r="M283" i="10"/>
  <c r="M279" i="10"/>
  <c r="M275" i="10"/>
  <c r="M271" i="10"/>
  <c r="M267" i="10"/>
  <c r="M263" i="10"/>
  <c r="M259" i="10"/>
  <c r="M255" i="10"/>
  <c r="M251" i="10"/>
  <c r="M247" i="10"/>
  <c r="M243" i="10"/>
  <c r="M239" i="10"/>
  <c r="M235" i="10"/>
  <c r="M231" i="10"/>
  <c r="M227" i="10"/>
  <c r="M223" i="10"/>
  <c r="M219" i="10"/>
  <c r="M215" i="10"/>
  <c r="M330" i="10"/>
  <c r="M334" i="10"/>
  <c r="M302" i="10"/>
  <c r="M294" i="10"/>
  <c r="M342" i="10"/>
  <c r="M310" i="10"/>
  <c r="M298" i="10"/>
  <c r="M290" i="10"/>
  <c r="M281" i="10"/>
  <c r="M277" i="10"/>
  <c r="M273" i="10"/>
  <c r="M269" i="10"/>
  <c r="M265" i="10"/>
  <c r="M261" i="10"/>
  <c r="M257" i="10"/>
  <c r="M253" i="10"/>
  <c r="M249" i="10"/>
  <c r="M245" i="10"/>
  <c r="M241" i="10"/>
  <c r="M237" i="10"/>
  <c r="M233" i="10"/>
  <c r="M229" i="10"/>
  <c r="M225" i="10"/>
  <c r="M221" i="10"/>
  <c r="M217" i="10"/>
  <c r="M346" i="10"/>
  <c r="M314" i="10"/>
  <c r="M299" i="10"/>
  <c r="M287" i="10"/>
  <c r="M286" i="10"/>
  <c r="M292" i="10"/>
  <c r="M202" i="10"/>
  <c r="M201" i="10"/>
  <c r="M199" i="10"/>
  <c r="M198" i="10"/>
  <c r="M197" i="10"/>
  <c r="M195" i="10"/>
  <c r="M191" i="10"/>
  <c r="M187" i="10"/>
  <c r="M183" i="10"/>
  <c r="M179" i="10"/>
  <c r="M175" i="10"/>
  <c r="M171" i="10"/>
  <c r="M167" i="10"/>
  <c r="M163" i="10"/>
  <c r="M159" i="10"/>
  <c r="M155" i="10"/>
  <c r="M151" i="10"/>
  <c r="M147" i="10"/>
  <c r="M143" i="10"/>
  <c r="M139" i="10"/>
  <c r="M135" i="10"/>
  <c r="M131" i="10"/>
  <c r="M127" i="10"/>
  <c r="M123" i="10"/>
  <c r="M119" i="10"/>
  <c r="M306" i="10"/>
  <c r="M218" i="10"/>
  <c r="M222" i="10"/>
  <c r="M214" i="10"/>
  <c r="M196" i="10"/>
  <c r="M192" i="10"/>
  <c r="M188" i="10"/>
  <c r="M184" i="10"/>
  <c r="M180" i="10"/>
  <c r="M176" i="10"/>
  <c r="M172" i="10"/>
  <c r="M168" i="10"/>
  <c r="M164" i="10"/>
  <c r="M160" i="10"/>
  <c r="M156" i="10"/>
  <c r="M152" i="10"/>
  <c r="M148" i="10"/>
  <c r="M144" i="10"/>
  <c r="M140" i="10"/>
  <c r="M136" i="10"/>
  <c r="M132" i="10"/>
  <c r="M128" i="10"/>
  <c r="M124" i="10"/>
  <c r="M120" i="10"/>
  <c r="M116" i="10"/>
  <c r="M226" i="10"/>
  <c r="M211" i="10"/>
  <c r="M165" i="10"/>
  <c r="M117" i="10"/>
  <c r="M213" i="10"/>
  <c r="M210" i="10"/>
  <c r="M209" i="10"/>
  <c r="M207" i="10"/>
  <c r="M166" i="10"/>
  <c r="M134" i="10"/>
  <c r="M109" i="10"/>
  <c r="M105" i="10"/>
  <c r="M101" i="10"/>
  <c r="M97" i="10"/>
  <c r="M93" i="10"/>
  <c r="M89" i="10"/>
  <c r="M85" i="10"/>
  <c r="M81" i="10"/>
  <c r="M77" i="10"/>
  <c r="M73" i="10"/>
  <c r="M69" i="10"/>
  <c r="M65" i="10"/>
  <c r="M61" i="10"/>
  <c r="M338" i="10"/>
  <c r="M206" i="10"/>
  <c r="M170" i="10"/>
  <c r="M138" i="10"/>
  <c r="M114" i="10"/>
  <c r="M57" i="10"/>
  <c r="M205" i="10"/>
  <c r="M174" i="10"/>
  <c r="M142" i="10"/>
  <c r="M113" i="10"/>
  <c r="M74" i="10"/>
  <c r="M70" i="10"/>
  <c r="M66" i="10"/>
  <c r="M62" i="10"/>
  <c r="M178" i="10"/>
  <c r="M146" i="10"/>
  <c r="M203" i="10"/>
  <c r="M182" i="10"/>
  <c r="M150" i="10"/>
  <c r="M118" i="10"/>
  <c r="M111" i="10"/>
  <c r="M107" i="10"/>
  <c r="M103" i="10"/>
  <c r="M99" i="10"/>
  <c r="M95" i="10"/>
  <c r="M91" i="10"/>
  <c r="M87" i="10"/>
  <c r="M83" i="10"/>
  <c r="M79" i="10"/>
  <c r="M75" i="10"/>
  <c r="M71" i="10"/>
  <c r="M67" i="10"/>
  <c r="M63" i="10"/>
  <c r="M186" i="10"/>
  <c r="M154" i="10"/>
  <c r="M122" i="10"/>
  <c r="M115" i="10"/>
  <c r="M56" i="10"/>
  <c r="M295" i="10"/>
  <c r="M190" i="10"/>
  <c r="M158" i="10"/>
  <c r="M126" i="10"/>
  <c r="M112" i="10"/>
  <c r="M108" i="10"/>
  <c r="M104" i="10"/>
  <c r="M100" i="10"/>
  <c r="M96" i="10"/>
  <c r="M92" i="10"/>
  <c r="M88" i="10"/>
  <c r="M84" i="10"/>
  <c r="M80" i="10"/>
  <c r="M76" i="10"/>
  <c r="M72" i="10"/>
  <c r="M68" i="10"/>
  <c r="M64" i="10"/>
  <c r="M60" i="10"/>
  <c r="M162" i="10"/>
  <c r="M52" i="10"/>
  <c r="M49" i="10"/>
  <c r="M43" i="10"/>
  <c r="M41" i="10"/>
  <c r="M59" i="10"/>
  <c r="M54" i="10"/>
  <c r="M39" i="10"/>
  <c r="M36" i="10"/>
  <c r="M130" i="10"/>
  <c r="M55" i="10"/>
  <c r="M47" i="10"/>
  <c r="M44" i="10"/>
  <c r="M46" i="10"/>
  <c r="M38" i="10"/>
  <c r="M194" i="10"/>
  <c r="M53" i="10"/>
  <c r="M45" i="10"/>
  <c r="M17" i="10"/>
  <c r="M31" i="10"/>
  <c r="M28" i="10"/>
  <c r="M24" i="10"/>
  <c r="M21" i="10"/>
  <c r="M18" i="10"/>
  <c r="M35" i="10"/>
  <c r="M51" i="10"/>
  <c r="M30" i="10"/>
  <c r="M19" i="10"/>
  <c r="M20" i="10"/>
  <c r="M42" i="10"/>
  <c r="M40" i="10"/>
  <c r="M32" i="10"/>
  <c r="M29" i="10"/>
  <c r="M27" i="10"/>
  <c r="M26" i="10"/>
  <c r="M23" i="10"/>
  <c r="M16" i="10"/>
  <c r="L1000" i="10"/>
  <c r="L996" i="10"/>
  <c r="L992" i="10"/>
  <c r="L988" i="10"/>
  <c r="L976" i="10"/>
  <c r="L1001" i="10"/>
  <c r="L997" i="10"/>
  <c r="L993" i="10"/>
  <c r="L989" i="10"/>
  <c r="L998" i="10"/>
  <c r="L994" i="10"/>
  <c r="L990" i="10"/>
  <c r="L986" i="10"/>
  <c r="L982" i="10"/>
  <c r="L971" i="10"/>
  <c r="L967" i="10"/>
  <c r="L963" i="10"/>
  <c r="L985" i="10"/>
  <c r="L981" i="10"/>
  <c r="L978" i="10"/>
  <c r="L974" i="10"/>
  <c r="L972" i="10"/>
  <c r="L968" i="10"/>
  <c r="L964" i="10"/>
  <c r="L977" i="10"/>
  <c r="L973" i="10"/>
  <c r="L969" i="10"/>
  <c r="L965" i="10"/>
  <c r="L961" i="10"/>
  <c r="L970" i="10"/>
  <c r="L966" i="10"/>
  <c r="L962" i="10"/>
  <c r="L958" i="10"/>
  <c r="L957" i="10"/>
  <c r="L954" i="10"/>
  <c r="L956" i="10"/>
  <c r="L951" i="10"/>
  <c r="L960" i="10"/>
  <c r="L949" i="10"/>
  <c r="L938" i="10"/>
  <c r="L933" i="10"/>
  <c r="L946" i="10"/>
  <c r="L943" i="10"/>
  <c r="L937" i="10"/>
  <c r="L945" i="10"/>
  <c r="L934" i="10"/>
  <c r="L930" i="10"/>
  <c r="L926" i="10"/>
  <c r="L922" i="10"/>
  <c r="L942" i="10"/>
  <c r="L939" i="10"/>
  <c r="L953" i="10"/>
  <c r="L941" i="10"/>
  <c r="L935" i="10"/>
  <c r="L959" i="10"/>
  <c r="L947" i="10"/>
  <c r="L913" i="10"/>
  <c r="L909" i="10"/>
  <c r="L920" i="10"/>
  <c r="L918" i="10"/>
  <c r="L924" i="10"/>
  <c r="L928" i="10"/>
  <c r="L921" i="10"/>
  <c r="L917" i="10"/>
  <c r="L915" i="10"/>
  <c r="L911" i="10"/>
  <c r="L907" i="10"/>
  <c r="L903" i="10"/>
  <c r="L899" i="10"/>
  <c r="L895" i="10"/>
  <c r="L925" i="10"/>
  <c r="L932" i="10"/>
  <c r="L929" i="10"/>
  <c r="L901" i="10"/>
  <c r="L916" i="10"/>
  <c r="L905" i="10"/>
  <c r="L893" i="10"/>
  <c r="L891" i="10"/>
  <c r="L889" i="10"/>
  <c r="L887" i="10"/>
  <c r="L884" i="10"/>
  <c r="L880" i="10"/>
  <c r="L876" i="10"/>
  <c r="L872" i="10"/>
  <c r="L950" i="10"/>
  <c r="L897" i="10"/>
  <c r="L864" i="10"/>
  <c r="L860" i="10"/>
  <c r="L856" i="10"/>
  <c r="L852" i="10"/>
  <c r="L848" i="10"/>
  <c r="L873" i="10"/>
  <c r="L877" i="10"/>
  <c r="L875" i="10"/>
  <c r="L881" i="10"/>
  <c r="L879" i="10"/>
  <c r="L871" i="10"/>
  <c r="L885" i="10"/>
  <c r="L883" i="10"/>
  <c r="L866" i="10"/>
  <c r="L862" i="10"/>
  <c r="L858" i="10"/>
  <c r="L854" i="10"/>
  <c r="L850" i="10"/>
  <c r="L846" i="10"/>
  <c r="L842" i="10"/>
  <c r="L838" i="10"/>
  <c r="L834" i="10"/>
  <c r="L839" i="10"/>
  <c r="L836" i="10"/>
  <c r="L843" i="10"/>
  <c r="L869" i="10"/>
  <c r="L840" i="10"/>
  <c r="L831" i="10"/>
  <c r="L827" i="10"/>
  <c r="L823" i="10"/>
  <c r="L819" i="10"/>
  <c r="L815" i="10"/>
  <c r="L811" i="10"/>
  <c r="L807" i="10"/>
  <c r="L803" i="10"/>
  <c r="L799" i="10"/>
  <c r="L795" i="10"/>
  <c r="L868" i="10"/>
  <c r="L844" i="10"/>
  <c r="L859" i="10"/>
  <c r="L832" i="10"/>
  <c r="L828" i="10"/>
  <c r="L824" i="10"/>
  <c r="L820" i="10"/>
  <c r="L816" i="10"/>
  <c r="L812" i="10"/>
  <c r="L863" i="10"/>
  <c r="L847" i="10"/>
  <c r="L792" i="10"/>
  <c r="L789" i="10"/>
  <c r="L785" i="10"/>
  <c r="L781" i="10"/>
  <c r="L777" i="10"/>
  <c r="L790" i="10"/>
  <c r="L786" i="10"/>
  <c r="L782" i="10"/>
  <c r="L778" i="10"/>
  <c r="L855" i="10"/>
  <c r="L773" i="10"/>
  <c r="L808" i="10"/>
  <c r="L804" i="10"/>
  <c r="L800" i="10"/>
  <c r="L796" i="10"/>
  <c r="L779" i="10"/>
  <c r="L775" i="10"/>
  <c r="L774" i="10"/>
  <c r="L867" i="10"/>
  <c r="L771" i="10"/>
  <c r="L767" i="10"/>
  <c r="L763" i="10"/>
  <c r="L759" i="10"/>
  <c r="L755" i="10"/>
  <c r="L751" i="10"/>
  <c r="L747" i="10"/>
  <c r="L743" i="10"/>
  <c r="L739" i="10"/>
  <c r="L735" i="10"/>
  <c r="L731" i="10"/>
  <c r="L727" i="10"/>
  <c r="L783" i="10"/>
  <c r="L851" i="10"/>
  <c r="L768" i="10"/>
  <c r="L764" i="10"/>
  <c r="L760" i="10"/>
  <c r="L756" i="10"/>
  <c r="L752" i="10"/>
  <c r="L748" i="10"/>
  <c r="L744" i="10"/>
  <c r="L740" i="10"/>
  <c r="L736" i="10"/>
  <c r="L732" i="10"/>
  <c r="L728" i="10"/>
  <c r="L787" i="10"/>
  <c r="L835" i="10"/>
  <c r="L765" i="10"/>
  <c r="L761" i="10"/>
  <c r="L757" i="10"/>
  <c r="L753" i="10"/>
  <c r="L749" i="10"/>
  <c r="L745" i="10"/>
  <c r="L741" i="10"/>
  <c r="L737" i="10"/>
  <c r="L733" i="10"/>
  <c r="L729" i="10"/>
  <c r="L791" i="10"/>
  <c r="L724" i="10"/>
  <c r="L721" i="10"/>
  <c r="L717" i="10"/>
  <c r="L713" i="10"/>
  <c r="L709" i="10"/>
  <c r="L705" i="10"/>
  <c r="L701" i="10"/>
  <c r="L697" i="10"/>
  <c r="L693" i="10"/>
  <c r="L689" i="10"/>
  <c r="L723" i="10"/>
  <c r="L719" i="10"/>
  <c r="L715" i="10"/>
  <c r="L711" i="10"/>
  <c r="L707" i="10"/>
  <c r="L703" i="10"/>
  <c r="L725" i="10"/>
  <c r="L687" i="10"/>
  <c r="L691" i="10"/>
  <c r="L674" i="10"/>
  <c r="L670" i="10"/>
  <c r="L666" i="10"/>
  <c r="L662" i="10"/>
  <c r="L658" i="10"/>
  <c r="L654" i="10"/>
  <c r="L699" i="10"/>
  <c r="L685" i="10"/>
  <c r="L683" i="10"/>
  <c r="L681" i="10"/>
  <c r="L679" i="10"/>
  <c r="L677" i="10"/>
  <c r="L675" i="10"/>
  <c r="L695" i="10"/>
  <c r="L672" i="10"/>
  <c r="L668" i="10"/>
  <c r="L664" i="10"/>
  <c r="L660" i="10"/>
  <c r="L656" i="10"/>
  <c r="L652" i="10"/>
  <c r="L648" i="10"/>
  <c r="L644" i="10"/>
  <c r="L640" i="10"/>
  <c r="L651" i="10"/>
  <c r="L609" i="10"/>
  <c r="L605" i="10"/>
  <c r="L601" i="10"/>
  <c r="L597" i="10"/>
  <c r="L593" i="10"/>
  <c r="L643" i="10"/>
  <c r="L647" i="10"/>
  <c r="L639" i="10"/>
  <c r="L634" i="10"/>
  <c r="L630" i="10"/>
  <c r="L626" i="10"/>
  <c r="L622" i="10"/>
  <c r="L618" i="10"/>
  <c r="L614" i="10"/>
  <c r="L610" i="10"/>
  <c r="L606" i="10"/>
  <c r="L636" i="10"/>
  <c r="L671" i="10"/>
  <c r="L667" i="10"/>
  <c r="L663" i="10"/>
  <c r="L659" i="10"/>
  <c r="L655" i="10"/>
  <c r="L632" i="10"/>
  <c r="L607" i="10"/>
  <c r="L588" i="10"/>
  <c r="L584" i="10"/>
  <c r="L580" i="10"/>
  <c r="L576" i="10"/>
  <c r="L572" i="10"/>
  <c r="L568" i="10"/>
  <c r="L564" i="10"/>
  <c r="L560" i="10"/>
  <c r="L556" i="10"/>
  <c r="L627" i="10"/>
  <c r="L615" i="10"/>
  <c r="L635" i="10"/>
  <c r="L603" i="10"/>
  <c r="L594" i="10"/>
  <c r="L631" i="10"/>
  <c r="L598" i="10"/>
  <c r="L587" i="10"/>
  <c r="L583" i="10"/>
  <c r="L579" i="10"/>
  <c r="L575" i="10"/>
  <c r="L571" i="10"/>
  <c r="L567" i="10"/>
  <c r="L563" i="10"/>
  <c r="L559" i="10"/>
  <c r="L619" i="10"/>
  <c r="L595" i="10"/>
  <c r="L623" i="10"/>
  <c r="L602" i="10"/>
  <c r="L574" i="10"/>
  <c r="L548" i="10"/>
  <c r="L544" i="10"/>
  <c r="L540" i="10"/>
  <c r="L536" i="10"/>
  <c r="L532" i="10"/>
  <c r="L528" i="10"/>
  <c r="L524" i="10"/>
  <c r="L562" i="10"/>
  <c r="L582" i="10"/>
  <c r="L570" i="10"/>
  <c r="L555" i="10"/>
  <c r="L590" i="10"/>
  <c r="L558" i="10"/>
  <c r="L550" i="10"/>
  <c r="L546" i="10"/>
  <c r="L542" i="10"/>
  <c r="L538" i="10"/>
  <c r="L534" i="10"/>
  <c r="L530" i="10"/>
  <c r="L578" i="10"/>
  <c r="L554" i="10"/>
  <c r="L599" i="10"/>
  <c r="L566" i="10"/>
  <c r="L552" i="10"/>
  <c r="L547" i="10"/>
  <c r="L543" i="10"/>
  <c r="L539" i="10"/>
  <c r="L535" i="10"/>
  <c r="L531" i="10"/>
  <c r="L611" i="10"/>
  <c r="L586" i="10"/>
  <c r="L551" i="10"/>
  <c r="L522" i="10"/>
  <c r="L514" i="10"/>
  <c r="L510" i="10"/>
  <c r="L506" i="10"/>
  <c r="L502" i="10"/>
  <c r="L498" i="10"/>
  <c r="L494" i="10"/>
  <c r="L490" i="10"/>
  <c r="L486" i="10"/>
  <c r="L482" i="10"/>
  <c r="L478" i="10"/>
  <c r="L474" i="10"/>
  <c r="L470" i="10"/>
  <c r="L466" i="10"/>
  <c r="L462" i="10"/>
  <c r="L520" i="10"/>
  <c r="L511" i="10"/>
  <c r="L507" i="10"/>
  <c r="L516" i="10"/>
  <c r="L512" i="10"/>
  <c r="L509" i="10"/>
  <c r="L505" i="10"/>
  <c r="L501" i="10"/>
  <c r="L497" i="10"/>
  <c r="L493" i="10"/>
  <c r="L489" i="10"/>
  <c r="L485" i="10"/>
  <c r="L481" i="10"/>
  <c r="L477" i="10"/>
  <c r="L473" i="10"/>
  <c r="L469" i="10"/>
  <c r="L465" i="10"/>
  <c r="L508" i="10"/>
  <c r="L504" i="10"/>
  <c r="L500" i="10"/>
  <c r="L496" i="10"/>
  <c r="L492" i="10"/>
  <c r="L488" i="10"/>
  <c r="L484" i="10"/>
  <c r="L480" i="10"/>
  <c r="L476" i="10"/>
  <c r="L472" i="10"/>
  <c r="L468" i="10"/>
  <c r="L518" i="10"/>
  <c r="L454" i="10"/>
  <c r="L450" i="10"/>
  <c r="L446" i="10"/>
  <c r="L442" i="10"/>
  <c r="L438" i="10"/>
  <c r="L434" i="10"/>
  <c r="L430" i="10"/>
  <c r="L426" i="10"/>
  <c r="L422" i="10"/>
  <c r="L418" i="10"/>
  <c r="L414" i="10"/>
  <c r="L410" i="10"/>
  <c r="L406" i="10"/>
  <c r="L402" i="10"/>
  <c r="L398" i="10"/>
  <c r="L394" i="10"/>
  <c r="L390" i="10"/>
  <c r="L386" i="10"/>
  <c r="L382" i="10"/>
  <c r="L378" i="10"/>
  <c r="L374" i="10"/>
  <c r="L370" i="10"/>
  <c r="L464" i="10"/>
  <c r="L461" i="10"/>
  <c r="L456" i="10"/>
  <c r="L526" i="10"/>
  <c r="L458" i="10"/>
  <c r="L432" i="10"/>
  <c r="L400" i="10"/>
  <c r="L358" i="10"/>
  <c r="L354" i="10"/>
  <c r="L350" i="10"/>
  <c r="L346" i="10"/>
  <c r="L342" i="10"/>
  <c r="L338" i="10"/>
  <c r="L334" i="10"/>
  <c r="L330" i="10"/>
  <c r="L326" i="10"/>
  <c r="L322" i="10"/>
  <c r="L318" i="10"/>
  <c r="L314" i="10"/>
  <c r="L310" i="10"/>
  <c r="L306" i="10"/>
  <c r="L302" i="10"/>
  <c r="L298" i="10"/>
  <c r="L294" i="10"/>
  <c r="L452" i="10"/>
  <c r="L420" i="10"/>
  <c r="L388" i="10"/>
  <c r="L460" i="10"/>
  <c r="L440" i="10"/>
  <c r="L408" i="10"/>
  <c r="L376" i="10"/>
  <c r="L364" i="10"/>
  <c r="L362" i="10"/>
  <c r="L359" i="10"/>
  <c r="L355" i="10"/>
  <c r="L351" i="10"/>
  <c r="L347" i="10"/>
  <c r="L343" i="10"/>
  <c r="L339" i="10"/>
  <c r="L335" i="10"/>
  <c r="L331" i="10"/>
  <c r="L327" i="10"/>
  <c r="L323" i="10"/>
  <c r="L319" i="10"/>
  <c r="L315" i="10"/>
  <c r="L311" i="10"/>
  <c r="L307" i="10"/>
  <c r="L303" i="10"/>
  <c r="L428" i="10"/>
  <c r="L396" i="10"/>
  <c r="L448" i="10"/>
  <c r="L416" i="10"/>
  <c r="L384" i="10"/>
  <c r="L360" i="10"/>
  <c r="L356" i="10"/>
  <c r="L352" i="10"/>
  <c r="L348" i="10"/>
  <c r="L344" i="10"/>
  <c r="L340" i="10"/>
  <c r="L336" i="10"/>
  <c r="L332" i="10"/>
  <c r="L328" i="10"/>
  <c r="L324" i="10"/>
  <c r="L320" i="10"/>
  <c r="L316" i="10"/>
  <c r="L312" i="10"/>
  <c r="L308" i="10"/>
  <c r="L436" i="10"/>
  <c r="L404" i="10"/>
  <c r="L372" i="10"/>
  <c r="L366" i="10"/>
  <c r="L424" i="10"/>
  <c r="L392" i="10"/>
  <c r="L357" i="10"/>
  <c r="L353" i="10"/>
  <c r="L349" i="10"/>
  <c r="L345" i="10"/>
  <c r="L341" i="10"/>
  <c r="L337" i="10"/>
  <c r="L333" i="10"/>
  <c r="L329" i="10"/>
  <c r="L325" i="10"/>
  <c r="L321" i="10"/>
  <c r="L317" i="10"/>
  <c r="L313" i="10"/>
  <c r="L309" i="10"/>
  <c r="L305" i="10"/>
  <c r="L301" i="10"/>
  <c r="L297" i="10"/>
  <c r="L293" i="10"/>
  <c r="L289" i="10"/>
  <c r="L368" i="10"/>
  <c r="L299" i="10"/>
  <c r="L287" i="10"/>
  <c r="L286" i="10"/>
  <c r="L380" i="10"/>
  <c r="L282" i="10"/>
  <c r="L278" i="10"/>
  <c r="L210" i="10"/>
  <c r="L412" i="10"/>
  <c r="L444" i="10"/>
  <c r="L291" i="10"/>
  <c r="L283" i="10"/>
  <c r="L279" i="10"/>
  <c r="L275" i="10"/>
  <c r="L271" i="10"/>
  <c r="L267" i="10"/>
  <c r="L263" i="10"/>
  <c r="L259" i="10"/>
  <c r="L255" i="10"/>
  <c r="L251" i="10"/>
  <c r="L247" i="10"/>
  <c r="L243" i="10"/>
  <c r="L239" i="10"/>
  <c r="L235" i="10"/>
  <c r="L231" i="10"/>
  <c r="L227" i="10"/>
  <c r="L295" i="10"/>
  <c r="L290" i="10"/>
  <c r="L285" i="10"/>
  <c r="L281" i="10"/>
  <c r="L277" i="10"/>
  <c r="L273" i="10"/>
  <c r="L269" i="10"/>
  <c r="L265" i="10"/>
  <c r="L261" i="10"/>
  <c r="L257" i="10"/>
  <c r="L253" i="10"/>
  <c r="L249" i="10"/>
  <c r="L245" i="10"/>
  <c r="L241" i="10"/>
  <c r="L237" i="10"/>
  <c r="L233" i="10"/>
  <c r="L229" i="10"/>
  <c r="L225" i="10"/>
  <c r="L221" i="10"/>
  <c r="L217" i="10"/>
  <c r="L213" i="10"/>
  <c r="L205" i="10"/>
  <c r="L204" i="10"/>
  <c r="L203" i="10"/>
  <c r="L194" i="10"/>
  <c r="L190" i="10"/>
  <c r="L186" i="10"/>
  <c r="L182" i="10"/>
  <c r="L178" i="10"/>
  <c r="L174" i="10"/>
  <c r="L170" i="10"/>
  <c r="L166" i="10"/>
  <c r="L162" i="10"/>
  <c r="L158" i="10"/>
  <c r="L154" i="10"/>
  <c r="L150" i="10"/>
  <c r="L146" i="10"/>
  <c r="L142" i="10"/>
  <c r="L138" i="10"/>
  <c r="L134" i="10"/>
  <c r="L130" i="10"/>
  <c r="L126" i="10"/>
  <c r="L122" i="10"/>
  <c r="L118" i="10"/>
  <c r="L228" i="10"/>
  <c r="L212" i="10"/>
  <c r="L201" i="10"/>
  <c r="L200" i="10"/>
  <c r="L199" i="10"/>
  <c r="L215" i="10"/>
  <c r="L197" i="10"/>
  <c r="L195" i="10"/>
  <c r="L191" i="10"/>
  <c r="L187" i="10"/>
  <c r="L183" i="10"/>
  <c r="L179" i="10"/>
  <c r="L175" i="10"/>
  <c r="L171" i="10"/>
  <c r="L167" i="10"/>
  <c r="L163" i="10"/>
  <c r="L159" i="10"/>
  <c r="L155" i="10"/>
  <c r="L151" i="10"/>
  <c r="L147" i="10"/>
  <c r="L143" i="10"/>
  <c r="L139" i="10"/>
  <c r="L135" i="10"/>
  <c r="L131" i="10"/>
  <c r="L127" i="10"/>
  <c r="L123" i="10"/>
  <c r="L119" i="10"/>
  <c r="L219" i="10"/>
  <c r="L216" i="10"/>
  <c r="L223" i="10"/>
  <c r="L220" i="10"/>
  <c r="L196" i="10"/>
  <c r="L192" i="10"/>
  <c r="L188" i="10"/>
  <c r="L184" i="10"/>
  <c r="L180" i="10"/>
  <c r="L176" i="10"/>
  <c r="L172" i="10"/>
  <c r="L168" i="10"/>
  <c r="L164" i="10"/>
  <c r="L160" i="10"/>
  <c r="L156" i="10"/>
  <c r="L152" i="10"/>
  <c r="L148" i="10"/>
  <c r="L144" i="10"/>
  <c r="L140" i="10"/>
  <c r="L136" i="10"/>
  <c r="L132" i="10"/>
  <c r="L128" i="10"/>
  <c r="L124" i="10"/>
  <c r="L120" i="10"/>
  <c r="L224" i="10"/>
  <c r="L211" i="10"/>
  <c r="L193" i="10"/>
  <c r="L189" i="10"/>
  <c r="L185" i="10"/>
  <c r="L181" i="10"/>
  <c r="L177" i="10"/>
  <c r="L157" i="10"/>
  <c r="L153" i="10"/>
  <c r="L149" i="10"/>
  <c r="L145" i="10"/>
  <c r="L141" i="10"/>
  <c r="L137" i="10"/>
  <c r="L207" i="10"/>
  <c r="L116" i="10"/>
  <c r="L59" i="10"/>
  <c r="L272" i="10"/>
  <c r="L256" i="10"/>
  <c r="L240" i="10"/>
  <c r="L109" i="10"/>
  <c r="L105" i="10"/>
  <c r="L101" i="10"/>
  <c r="L97" i="10"/>
  <c r="L93" i="10"/>
  <c r="L89" i="10"/>
  <c r="L114" i="10"/>
  <c r="L276" i="10"/>
  <c r="L260" i="10"/>
  <c r="L244" i="10"/>
  <c r="L110" i="10"/>
  <c r="L106" i="10"/>
  <c r="L102" i="10"/>
  <c r="L98" i="10"/>
  <c r="L94" i="10"/>
  <c r="L90" i="10"/>
  <c r="L86" i="10"/>
  <c r="L82" i="10"/>
  <c r="L78" i="10"/>
  <c r="L74" i="10"/>
  <c r="L70" i="10"/>
  <c r="L66" i="10"/>
  <c r="L62" i="10"/>
  <c r="L280" i="10"/>
  <c r="L264" i="10"/>
  <c r="L248" i="10"/>
  <c r="L232" i="10"/>
  <c r="L209" i="10"/>
  <c r="L115" i="10"/>
  <c r="L58" i="10"/>
  <c r="L56" i="10"/>
  <c r="L236" i="10"/>
  <c r="L50" i="10"/>
  <c r="L43" i="10"/>
  <c r="L41" i="10"/>
  <c r="L284" i="10"/>
  <c r="L54" i="10"/>
  <c r="L48" i="10"/>
  <c r="L39" i="10"/>
  <c r="L3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47" i="10"/>
  <c r="L44" i="10"/>
  <c r="L268" i="10"/>
  <c r="L46" i="10"/>
  <c r="L38" i="10"/>
  <c r="L35" i="10"/>
  <c r="L29" i="10"/>
  <c r="L27" i="10"/>
  <c r="L26" i="10"/>
  <c r="L23" i="10"/>
  <c r="L208" i="10"/>
  <c r="L17" i="10"/>
  <c r="L37" i="10"/>
  <c r="L33" i="10"/>
  <c r="L31" i="10"/>
  <c r="L28" i="10"/>
  <c r="L24" i="10"/>
  <c r="L21" i="10"/>
  <c r="L18" i="10"/>
  <c r="L252" i="10"/>
  <c r="L30" i="10"/>
  <c r="L25" i="10"/>
  <c r="L22" i="10"/>
  <c r="L20" i="10"/>
  <c r="L34" i="10"/>
  <c r="L32" i="10"/>
  <c r="K1000" i="10"/>
  <c r="K996" i="10"/>
  <c r="K992" i="10"/>
  <c r="K988" i="10"/>
  <c r="K984" i="10"/>
  <c r="K980" i="10"/>
  <c r="K976" i="10"/>
  <c r="K998" i="10"/>
  <c r="K994" i="10"/>
  <c r="K983" i="10"/>
  <c r="K982" i="10"/>
  <c r="K971" i="10"/>
  <c r="K967" i="10"/>
  <c r="K963" i="10"/>
  <c r="K990" i="10"/>
  <c r="K987" i="10"/>
  <c r="K986" i="10"/>
  <c r="K978" i="10"/>
  <c r="K975" i="10"/>
  <c r="K974" i="10"/>
  <c r="K972" i="10"/>
  <c r="K968" i="10"/>
  <c r="K964" i="10"/>
  <c r="K960" i="10"/>
  <c r="K995" i="10"/>
  <c r="K999" i="10"/>
  <c r="K991" i="10"/>
  <c r="K959" i="10"/>
  <c r="K956" i="10"/>
  <c r="K951" i="10"/>
  <c r="K947" i="10"/>
  <c r="K943" i="10"/>
  <c r="K939" i="10"/>
  <c r="K979" i="10"/>
  <c r="K962" i="10"/>
  <c r="K966" i="10"/>
  <c r="K949" i="10"/>
  <c r="K958" i="10"/>
  <c r="K937" i="10"/>
  <c r="K955" i="10"/>
  <c r="K945" i="10"/>
  <c r="K934" i="10"/>
  <c r="K930" i="10"/>
  <c r="K926" i="10"/>
  <c r="K922" i="10"/>
  <c r="K970" i="10"/>
  <c r="K916" i="10"/>
  <c r="K913" i="10"/>
  <c r="K909" i="10"/>
  <c r="K941" i="10"/>
  <c r="K920" i="10"/>
  <c r="K918" i="10"/>
  <c r="K914" i="10"/>
  <c r="K910" i="10"/>
  <c r="K906" i="10"/>
  <c r="K902" i="10"/>
  <c r="K898" i="10"/>
  <c r="K924" i="10"/>
  <c r="K935" i="10"/>
  <c r="K928" i="10"/>
  <c r="K915" i="10"/>
  <c r="K911" i="10"/>
  <c r="K907" i="10"/>
  <c r="K903" i="10"/>
  <c r="K899" i="10"/>
  <c r="K895" i="10"/>
  <c r="K953" i="10"/>
  <c r="K912" i="10"/>
  <c r="K894" i="10"/>
  <c r="K904" i="10"/>
  <c r="K901" i="10"/>
  <c r="K883" i="10"/>
  <c r="K879" i="10"/>
  <c r="K875" i="10"/>
  <c r="K871" i="10"/>
  <c r="K932" i="10"/>
  <c r="K905" i="10"/>
  <c r="K893" i="10"/>
  <c r="K892" i="10"/>
  <c r="K891" i="10"/>
  <c r="K890" i="10"/>
  <c r="K889" i="10"/>
  <c r="K888" i="10"/>
  <c r="K887" i="10"/>
  <c r="K884" i="10"/>
  <c r="K880" i="10"/>
  <c r="K876" i="10"/>
  <c r="K872" i="10"/>
  <c r="K896" i="10"/>
  <c r="K868" i="10"/>
  <c r="K867" i="10"/>
  <c r="K863" i="10"/>
  <c r="K859" i="10"/>
  <c r="K855" i="10"/>
  <c r="K851" i="10"/>
  <c r="K870" i="10"/>
  <c r="K864" i="10"/>
  <c r="K860" i="10"/>
  <c r="K856" i="10"/>
  <c r="K852" i="10"/>
  <c r="K848" i="10"/>
  <c r="K844" i="10"/>
  <c r="K840" i="10"/>
  <c r="K874" i="10"/>
  <c r="K878" i="10"/>
  <c r="K865" i="10"/>
  <c r="K861" i="10"/>
  <c r="K857" i="10"/>
  <c r="K853" i="10"/>
  <c r="K849" i="10"/>
  <c r="K845" i="10"/>
  <c r="K841" i="10"/>
  <c r="K900" i="10"/>
  <c r="K882" i="10"/>
  <c r="K908" i="10"/>
  <c r="K897" i="10"/>
  <c r="K886" i="10"/>
  <c r="K847" i="10"/>
  <c r="K835" i="10"/>
  <c r="K804" i="10"/>
  <c r="K796" i="10"/>
  <c r="K839" i="10"/>
  <c r="K836" i="10"/>
  <c r="K833" i="10"/>
  <c r="K830" i="10"/>
  <c r="K826" i="10"/>
  <c r="K822" i="10"/>
  <c r="K818" i="10"/>
  <c r="K814" i="10"/>
  <c r="K810" i="10"/>
  <c r="K806" i="10"/>
  <c r="K802" i="10"/>
  <c r="K798" i="10"/>
  <c r="K843" i="10"/>
  <c r="K831" i="10"/>
  <c r="K827" i="10"/>
  <c r="K823" i="10"/>
  <c r="K819" i="10"/>
  <c r="K815" i="10"/>
  <c r="K811" i="10"/>
  <c r="K807" i="10"/>
  <c r="K803" i="10"/>
  <c r="K799" i="10"/>
  <c r="K788" i="10"/>
  <c r="K784" i="10"/>
  <c r="K780" i="10"/>
  <c r="K776" i="10"/>
  <c r="K837" i="10"/>
  <c r="K794" i="10"/>
  <c r="K791" i="10"/>
  <c r="K777" i="10"/>
  <c r="K773" i="10"/>
  <c r="K772" i="10"/>
  <c r="K770" i="10"/>
  <c r="K766" i="10"/>
  <c r="K762" i="10"/>
  <c r="K758" i="10"/>
  <c r="K754" i="10"/>
  <c r="K750" i="10"/>
  <c r="K746" i="10"/>
  <c r="K742" i="10"/>
  <c r="K738" i="10"/>
  <c r="K734" i="10"/>
  <c r="K730" i="10"/>
  <c r="K795" i="10"/>
  <c r="K781" i="10"/>
  <c r="K779" i="10"/>
  <c r="K775" i="10"/>
  <c r="K792" i="10"/>
  <c r="K771" i="10"/>
  <c r="K767" i="10"/>
  <c r="K763" i="10"/>
  <c r="K759" i="10"/>
  <c r="K755" i="10"/>
  <c r="K751" i="10"/>
  <c r="K747" i="10"/>
  <c r="K743" i="10"/>
  <c r="K739" i="10"/>
  <c r="K735" i="10"/>
  <c r="K731" i="10"/>
  <c r="K785" i="10"/>
  <c r="K783" i="10"/>
  <c r="K789" i="10"/>
  <c r="K787" i="10"/>
  <c r="K769" i="10"/>
  <c r="K765" i="10"/>
  <c r="K761" i="10"/>
  <c r="K757" i="10"/>
  <c r="K753" i="10"/>
  <c r="K749" i="10"/>
  <c r="K745" i="10"/>
  <c r="K741" i="10"/>
  <c r="K725" i="10"/>
  <c r="K726" i="10"/>
  <c r="K721" i="10"/>
  <c r="K717" i="10"/>
  <c r="K713" i="10"/>
  <c r="K709" i="10"/>
  <c r="K705" i="10"/>
  <c r="K701" i="10"/>
  <c r="K729" i="10"/>
  <c r="K733" i="10"/>
  <c r="K722" i="10"/>
  <c r="K718" i="10"/>
  <c r="K714" i="10"/>
  <c r="K710" i="10"/>
  <c r="K706" i="10"/>
  <c r="K702" i="10"/>
  <c r="K698" i="10"/>
  <c r="K694" i="10"/>
  <c r="K690" i="10"/>
  <c r="K737" i="10"/>
  <c r="K723" i="10"/>
  <c r="K719" i="10"/>
  <c r="K715" i="10"/>
  <c r="K711" i="10"/>
  <c r="K707" i="10"/>
  <c r="K703" i="10"/>
  <c r="K699" i="10"/>
  <c r="K695" i="10"/>
  <c r="K691" i="10"/>
  <c r="K687" i="10"/>
  <c r="K727" i="10"/>
  <c r="K720" i="10"/>
  <c r="K716" i="10"/>
  <c r="K712" i="10"/>
  <c r="K708" i="10"/>
  <c r="K704" i="10"/>
  <c r="K700" i="10"/>
  <c r="K696" i="10"/>
  <c r="K692" i="10"/>
  <c r="K688" i="10"/>
  <c r="K684" i="10"/>
  <c r="K693" i="10"/>
  <c r="K672" i="10"/>
  <c r="K668" i="10"/>
  <c r="K664" i="10"/>
  <c r="K660" i="10"/>
  <c r="K656" i="10"/>
  <c r="K673" i="10"/>
  <c r="K669" i="10"/>
  <c r="K665" i="10"/>
  <c r="K661" i="10"/>
  <c r="K657" i="10"/>
  <c r="K653" i="10"/>
  <c r="K649" i="10"/>
  <c r="K645" i="10"/>
  <c r="K641" i="10"/>
  <c r="K689" i="10"/>
  <c r="K686" i="10"/>
  <c r="K674" i="10"/>
  <c r="K670" i="10"/>
  <c r="K666" i="10"/>
  <c r="K662" i="10"/>
  <c r="K658" i="10"/>
  <c r="K654" i="10"/>
  <c r="K650" i="10"/>
  <c r="K646" i="10"/>
  <c r="K671" i="10"/>
  <c r="K667" i="10"/>
  <c r="K663" i="10"/>
  <c r="K659" i="10"/>
  <c r="K655" i="10"/>
  <c r="K651" i="10"/>
  <c r="K647" i="10"/>
  <c r="K643" i="10"/>
  <c r="K683" i="10"/>
  <c r="K682" i="10"/>
  <c r="K681" i="10"/>
  <c r="K680" i="10"/>
  <c r="K679" i="10"/>
  <c r="K678" i="10"/>
  <c r="K677" i="10"/>
  <c r="K676" i="10"/>
  <c r="K675" i="10"/>
  <c r="K638" i="10"/>
  <c r="K632" i="10"/>
  <c r="K628" i="10"/>
  <c r="K624" i="10"/>
  <c r="K620" i="10"/>
  <c r="K616" i="10"/>
  <c r="K612" i="10"/>
  <c r="K608" i="10"/>
  <c r="K697" i="10"/>
  <c r="K642" i="10"/>
  <c r="K640" i="10"/>
  <c r="K633" i="10"/>
  <c r="K629" i="10"/>
  <c r="K625" i="10"/>
  <c r="K621" i="10"/>
  <c r="K617" i="10"/>
  <c r="K613" i="10"/>
  <c r="K609" i="10"/>
  <c r="K605" i="10"/>
  <c r="K601" i="10"/>
  <c r="K597" i="10"/>
  <c r="K644" i="10"/>
  <c r="K685" i="10"/>
  <c r="K637" i="10"/>
  <c r="K635" i="10"/>
  <c r="K599" i="10"/>
  <c r="K648" i="10"/>
  <c r="K636" i="10"/>
  <c r="K622" i="10"/>
  <c r="K593" i="10"/>
  <c r="K610" i="10"/>
  <c r="K588" i="10"/>
  <c r="K584" i="10"/>
  <c r="K580" i="10"/>
  <c r="K576" i="10"/>
  <c r="K572" i="10"/>
  <c r="K568" i="10"/>
  <c r="K564" i="10"/>
  <c r="K560" i="10"/>
  <c r="K556" i="10"/>
  <c r="K630" i="10"/>
  <c r="K600" i="10"/>
  <c r="K618" i="10"/>
  <c r="K589" i="10"/>
  <c r="K585" i="10"/>
  <c r="K581" i="10"/>
  <c r="K577" i="10"/>
  <c r="K573" i="10"/>
  <c r="K569" i="10"/>
  <c r="K565" i="10"/>
  <c r="K561" i="10"/>
  <c r="K614" i="10"/>
  <c r="K592" i="10"/>
  <c r="K639" i="10"/>
  <c r="K634" i="10"/>
  <c r="K598" i="10"/>
  <c r="K626" i="10"/>
  <c r="K606" i="10"/>
  <c r="K586" i="10"/>
  <c r="K602" i="10"/>
  <c r="K574" i="10"/>
  <c r="K520" i="10"/>
  <c r="K516" i="10"/>
  <c r="K652" i="10"/>
  <c r="K596" i="10"/>
  <c r="K562" i="10"/>
  <c r="K582" i="10"/>
  <c r="K541" i="10"/>
  <c r="K604" i="10"/>
  <c r="K570" i="10"/>
  <c r="K557" i="10"/>
  <c r="K590" i="10"/>
  <c r="K558" i="10"/>
  <c r="K550" i="10"/>
  <c r="K546" i="10"/>
  <c r="K542" i="10"/>
  <c r="K538" i="10"/>
  <c r="K534" i="10"/>
  <c r="K530" i="10"/>
  <c r="K526" i="10"/>
  <c r="K522" i="10"/>
  <c r="K518" i="10"/>
  <c r="K514" i="10"/>
  <c r="K578" i="10"/>
  <c r="K554" i="10"/>
  <c r="K553" i="10"/>
  <c r="K594" i="10"/>
  <c r="K566" i="10"/>
  <c r="K552" i="10"/>
  <c r="K547" i="10"/>
  <c r="K543" i="10"/>
  <c r="K539" i="10"/>
  <c r="K535" i="10"/>
  <c r="K531" i="10"/>
  <c r="K512" i="10"/>
  <c r="K509" i="10"/>
  <c r="K505" i="10"/>
  <c r="K501" i="10"/>
  <c r="K497" i="10"/>
  <c r="K493" i="10"/>
  <c r="K489" i="10"/>
  <c r="K485" i="10"/>
  <c r="K481" i="10"/>
  <c r="K477" i="10"/>
  <c r="K473" i="10"/>
  <c r="K469" i="10"/>
  <c r="K510" i="10"/>
  <c r="K506" i="10"/>
  <c r="K502" i="10"/>
  <c r="K498" i="10"/>
  <c r="K494" i="10"/>
  <c r="K490" i="10"/>
  <c r="K486" i="10"/>
  <c r="K482" i="10"/>
  <c r="K478" i="10"/>
  <c r="K474" i="10"/>
  <c r="K471" i="10"/>
  <c r="K467" i="10"/>
  <c r="K463" i="10"/>
  <c r="K459" i="10"/>
  <c r="K508" i="10"/>
  <c r="K504" i="10"/>
  <c r="K500" i="10"/>
  <c r="K496" i="10"/>
  <c r="K492" i="10"/>
  <c r="K488" i="10"/>
  <c r="K484" i="10"/>
  <c r="K480" i="10"/>
  <c r="K476" i="10"/>
  <c r="K472" i="10"/>
  <c r="K468" i="10"/>
  <c r="K464" i="10"/>
  <c r="K470" i="10"/>
  <c r="K460" i="10"/>
  <c r="K452" i="10"/>
  <c r="K448" i="10"/>
  <c r="K444" i="10"/>
  <c r="K440" i="10"/>
  <c r="K436" i="10"/>
  <c r="K432" i="10"/>
  <c r="K428" i="10"/>
  <c r="K424" i="10"/>
  <c r="K420" i="10"/>
  <c r="K416" i="10"/>
  <c r="K412" i="10"/>
  <c r="K408" i="10"/>
  <c r="K404" i="10"/>
  <c r="K400" i="10"/>
  <c r="K396" i="10"/>
  <c r="K392" i="10"/>
  <c r="K388" i="10"/>
  <c r="K384" i="10"/>
  <c r="K380" i="10"/>
  <c r="K376" i="10"/>
  <c r="K372" i="10"/>
  <c r="K462" i="10"/>
  <c r="K453" i="10"/>
  <c r="K449" i="10"/>
  <c r="K445" i="10"/>
  <c r="K441" i="10"/>
  <c r="K437" i="10"/>
  <c r="K433" i="10"/>
  <c r="K429" i="10"/>
  <c r="K425" i="10"/>
  <c r="K421" i="10"/>
  <c r="K417" i="10"/>
  <c r="K413" i="10"/>
  <c r="K409" i="10"/>
  <c r="K405" i="10"/>
  <c r="K401" i="10"/>
  <c r="K397" i="10"/>
  <c r="K393" i="10"/>
  <c r="K389" i="10"/>
  <c r="K385" i="10"/>
  <c r="K381" i="10"/>
  <c r="K377" i="10"/>
  <c r="K373" i="10"/>
  <c r="K369" i="10"/>
  <c r="K365" i="10"/>
  <c r="K466" i="10"/>
  <c r="K465" i="10"/>
  <c r="K454" i="10"/>
  <c r="K450" i="10"/>
  <c r="K446" i="10"/>
  <c r="K442" i="10"/>
  <c r="K438" i="10"/>
  <c r="K434" i="10"/>
  <c r="K430" i="10"/>
  <c r="K426" i="10"/>
  <c r="K422" i="10"/>
  <c r="K418" i="10"/>
  <c r="K414" i="10"/>
  <c r="K410" i="10"/>
  <c r="K406" i="10"/>
  <c r="K402" i="10"/>
  <c r="K398" i="10"/>
  <c r="K394" i="10"/>
  <c r="K390" i="10"/>
  <c r="K386" i="10"/>
  <c r="K382" i="10"/>
  <c r="K378" i="10"/>
  <c r="K374" i="10"/>
  <c r="K370" i="10"/>
  <c r="K461" i="10"/>
  <c r="K456" i="10"/>
  <c r="K458" i="10"/>
  <c r="K447" i="10"/>
  <c r="K415" i="10"/>
  <c r="K383" i="10"/>
  <c r="K368" i="10"/>
  <c r="K435" i="10"/>
  <c r="K403" i="10"/>
  <c r="K371" i="10"/>
  <c r="K367" i="10"/>
  <c r="K358" i="10"/>
  <c r="K354" i="10"/>
  <c r="K350" i="10"/>
  <c r="K346" i="10"/>
  <c r="K342" i="10"/>
  <c r="K338" i="10"/>
  <c r="K334" i="10"/>
  <c r="K330" i="10"/>
  <c r="K326" i="10"/>
  <c r="K322" i="10"/>
  <c r="K318" i="10"/>
  <c r="K314" i="10"/>
  <c r="K310" i="10"/>
  <c r="K306" i="10"/>
  <c r="K302" i="10"/>
  <c r="K423" i="10"/>
  <c r="K391" i="10"/>
  <c r="K455" i="10"/>
  <c r="K443" i="10"/>
  <c r="K411" i="10"/>
  <c r="K379" i="10"/>
  <c r="K364" i="10"/>
  <c r="K363" i="10"/>
  <c r="K362" i="10"/>
  <c r="K361" i="10"/>
  <c r="K359" i="10"/>
  <c r="K355" i="10"/>
  <c r="K351" i="10"/>
  <c r="K347" i="10"/>
  <c r="K343" i="10"/>
  <c r="K339" i="10"/>
  <c r="K335" i="10"/>
  <c r="K331" i="10"/>
  <c r="K327" i="10"/>
  <c r="K323" i="10"/>
  <c r="K319" i="10"/>
  <c r="K315" i="10"/>
  <c r="K311" i="10"/>
  <c r="K307" i="10"/>
  <c r="K303" i="10"/>
  <c r="K299" i="10"/>
  <c r="K295" i="10"/>
  <c r="K457" i="10"/>
  <c r="K431" i="10"/>
  <c r="K399" i="10"/>
  <c r="K451" i="10"/>
  <c r="K419" i="10"/>
  <c r="K387" i="10"/>
  <c r="K439" i="10"/>
  <c r="K407" i="10"/>
  <c r="K375" i="10"/>
  <c r="K366" i="10"/>
  <c r="K341" i="10"/>
  <c r="K309" i="10"/>
  <c r="K301" i="10"/>
  <c r="K290" i="10"/>
  <c r="K285" i="10"/>
  <c r="K281" i="10"/>
  <c r="K277" i="10"/>
  <c r="K273" i="10"/>
  <c r="K269" i="10"/>
  <c r="K265" i="10"/>
  <c r="K261" i="10"/>
  <c r="K257" i="10"/>
  <c r="K253" i="10"/>
  <c r="K249" i="10"/>
  <c r="K245" i="10"/>
  <c r="K241" i="10"/>
  <c r="K237" i="10"/>
  <c r="K233" i="10"/>
  <c r="K229" i="10"/>
  <c r="K345" i="10"/>
  <c r="K313" i="10"/>
  <c r="K287" i="10"/>
  <c r="K349" i="10"/>
  <c r="K317" i="10"/>
  <c r="K282" i="10"/>
  <c r="K278" i="10"/>
  <c r="K274" i="10"/>
  <c r="K270" i="10"/>
  <c r="K266" i="10"/>
  <c r="K262" i="10"/>
  <c r="K258" i="10"/>
  <c r="K254" i="10"/>
  <c r="K250" i="10"/>
  <c r="K246" i="10"/>
  <c r="K242" i="10"/>
  <c r="K238" i="10"/>
  <c r="K234" i="10"/>
  <c r="K230" i="10"/>
  <c r="K226" i="10"/>
  <c r="K222" i="10"/>
  <c r="K218" i="10"/>
  <c r="K214" i="10"/>
  <c r="K353" i="10"/>
  <c r="K321" i="10"/>
  <c r="K357" i="10"/>
  <c r="K325" i="10"/>
  <c r="K291" i="10"/>
  <c r="K289" i="10"/>
  <c r="K267" i="10"/>
  <c r="K395" i="10"/>
  <c r="K333" i="10"/>
  <c r="K297" i="10"/>
  <c r="K284" i="10"/>
  <c r="K280" i="10"/>
  <c r="K276" i="10"/>
  <c r="K272" i="10"/>
  <c r="K268" i="10"/>
  <c r="K264" i="10"/>
  <c r="K260" i="10"/>
  <c r="K256" i="10"/>
  <c r="K252" i="10"/>
  <c r="K248" i="10"/>
  <c r="K244" i="10"/>
  <c r="K240" i="10"/>
  <c r="K236" i="10"/>
  <c r="K232" i="10"/>
  <c r="K228" i="10"/>
  <c r="K224" i="10"/>
  <c r="K220" i="10"/>
  <c r="K216" i="10"/>
  <c r="K427" i="10"/>
  <c r="K337" i="10"/>
  <c r="K305" i="10"/>
  <c r="K298" i="10"/>
  <c r="K293" i="10"/>
  <c r="K209" i="10"/>
  <c r="K208" i="10"/>
  <c r="K206" i="10"/>
  <c r="K329" i="10"/>
  <c r="K205" i="10"/>
  <c r="K204" i="10"/>
  <c r="K202" i="10"/>
  <c r="K194" i="10"/>
  <c r="K190" i="10"/>
  <c r="K186" i="10"/>
  <c r="K182" i="10"/>
  <c r="K178" i="10"/>
  <c r="K174" i="10"/>
  <c r="K170" i="10"/>
  <c r="K166" i="10"/>
  <c r="K162" i="10"/>
  <c r="K158" i="10"/>
  <c r="K154" i="10"/>
  <c r="K150" i="10"/>
  <c r="K146" i="10"/>
  <c r="K142" i="10"/>
  <c r="K138" i="10"/>
  <c r="K134" i="10"/>
  <c r="K130" i="10"/>
  <c r="K126" i="10"/>
  <c r="K122" i="10"/>
  <c r="K212" i="10"/>
  <c r="K201" i="10"/>
  <c r="K200" i="10"/>
  <c r="K198" i="10"/>
  <c r="K217" i="10"/>
  <c r="K197" i="10"/>
  <c r="K195" i="10"/>
  <c r="K191" i="10"/>
  <c r="K187" i="10"/>
  <c r="K183" i="10"/>
  <c r="K179" i="10"/>
  <c r="K175" i="10"/>
  <c r="K171" i="10"/>
  <c r="K167" i="10"/>
  <c r="K163" i="10"/>
  <c r="K159" i="10"/>
  <c r="K155" i="10"/>
  <c r="K151" i="10"/>
  <c r="K147" i="10"/>
  <c r="K143" i="10"/>
  <c r="K139" i="10"/>
  <c r="K135" i="10"/>
  <c r="K131" i="10"/>
  <c r="K127" i="10"/>
  <c r="K123" i="10"/>
  <c r="K119" i="10"/>
  <c r="K221" i="10"/>
  <c r="K225" i="10"/>
  <c r="K116" i="10"/>
  <c r="K189" i="10"/>
  <c r="K157" i="10"/>
  <c r="K125" i="10"/>
  <c r="K112" i="10"/>
  <c r="K108" i="10"/>
  <c r="K104" i="10"/>
  <c r="K100" i="10"/>
  <c r="K96" i="10"/>
  <c r="K92" i="10"/>
  <c r="K88" i="10"/>
  <c r="K84" i="10"/>
  <c r="K80" i="10"/>
  <c r="K76" i="10"/>
  <c r="K72" i="10"/>
  <c r="K68" i="10"/>
  <c r="K64" i="10"/>
  <c r="K60" i="10"/>
  <c r="K193" i="10"/>
  <c r="K161" i="10"/>
  <c r="K129" i="10"/>
  <c r="K165" i="10"/>
  <c r="K133" i="10"/>
  <c r="K117" i="10"/>
  <c r="K73" i="10"/>
  <c r="K69" i="10"/>
  <c r="K65" i="10"/>
  <c r="K61" i="10"/>
  <c r="K213" i="10"/>
  <c r="K169" i="10"/>
  <c r="K137" i="10"/>
  <c r="K114" i="10"/>
  <c r="K113" i="10"/>
  <c r="K57" i="10"/>
  <c r="K173" i="10"/>
  <c r="K141" i="10"/>
  <c r="K110" i="10"/>
  <c r="K106" i="10"/>
  <c r="K102" i="10"/>
  <c r="K98" i="10"/>
  <c r="K94" i="10"/>
  <c r="K90" i="10"/>
  <c r="K86" i="10"/>
  <c r="K82" i="10"/>
  <c r="K78" i="10"/>
  <c r="K74" i="10"/>
  <c r="K70" i="10"/>
  <c r="K66" i="10"/>
  <c r="K62" i="10"/>
  <c r="K210" i="10"/>
  <c r="K177" i="10"/>
  <c r="K145" i="10"/>
  <c r="K118" i="10"/>
  <c r="K294" i="10"/>
  <c r="K181" i="10"/>
  <c r="K149" i="10"/>
  <c r="K111" i="10"/>
  <c r="K107" i="10"/>
  <c r="K103" i="10"/>
  <c r="K99" i="10"/>
  <c r="K95" i="10"/>
  <c r="K91" i="10"/>
  <c r="K87" i="10"/>
  <c r="K83" i="10"/>
  <c r="K79" i="10"/>
  <c r="K75" i="10"/>
  <c r="K71" i="10"/>
  <c r="K67" i="10"/>
  <c r="K63" i="10"/>
  <c r="K56" i="10"/>
  <c r="K51" i="10"/>
  <c r="K42" i="10"/>
  <c r="K40" i="10"/>
  <c r="K153" i="10"/>
  <c r="K52" i="10"/>
  <c r="K49" i="10"/>
  <c r="K43" i="10"/>
  <c r="K41" i="10"/>
  <c r="K58" i="10"/>
  <c r="K55" i="10"/>
  <c r="K54" i="10"/>
  <c r="K48" i="10"/>
  <c r="K39" i="10"/>
  <c r="K36" i="10"/>
  <c r="K121" i="10"/>
  <c r="K47" i="10"/>
  <c r="K44" i="10"/>
  <c r="K32" i="10"/>
  <c r="K45" i="10"/>
  <c r="K27" i="10"/>
  <c r="K26" i="10"/>
  <c r="K23" i="10"/>
  <c r="K17" i="10"/>
  <c r="K33" i="10"/>
  <c r="K31" i="10"/>
  <c r="K28" i="10"/>
  <c r="K24" i="10"/>
  <c r="K21" i="10"/>
  <c r="K18" i="10"/>
  <c r="K185" i="10"/>
  <c r="K19" i="10"/>
  <c r="K25" i="10"/>
  <c r="K22" i="10"/>
  <c r="K53" i="10"/>
  <c r="K20" i="10"/>
  <c r="AC23" i="6"/>
  <c r="M937" i="6"/>
  <c r="J939" i="6"/>
  <c r="N938" i="6"/>
  <c r="L936" i="6"/>
  <c r="O302" i="6"/>
  <c r="O310" i="6"/>
  <c r="O318" i="6"/>
  <c r="O326" i="6"/>
  <c r="O334" i="6"/>
  <c r="O342" i="6"/>
  <c r="O307" i="6"/>
  <c r="O315" i="6"/>
  <c r="O323" i="6"/>
  <c r="O331" i="6"/>
  <c r="O339" i="6"/>
  <c r="O347" i="6"/>
  <c r="O304" i="6"/>
  <c r="O312" i="6"/>
  <c r="O320" i="6"/>
  <c r="O328" i="6"/>
  <c r="O336" i="6"/>
  <c r="O344" i="6"/>
  <c r="O301" i="6"/>
  <c r="O309" i="6"/>
  <c r="O317" i="6"/>
  <c r="O325" i="6"/>
  <c r="O333" i="6"/>
  <c r="O306" i="6"/>
  <c r="O314" i="6"/>
  <c r="O322" i="6"/>
  <c r="O330" i="6"/>
  <c r="O338" i="6"/>
  <c r="O313" i="6"/>
  <c r="O341" i="6"/>
  <c r="O349" i="6"/>
  <c r="O357" i="6"/>
  <c r="O365" i="6"/>
  <c r="O373" i="6"/>
  <c r="O300" i="6"/>
  <c r="O319" i="6"/>
  <c r="O332" i="6"/>
  <c r="O354" i="6"/>
  <c r="O362" i="6"/>
  <c r="O370" i="6"/>
  <c r="O321" i="6"/>
  <c r="O346" i="6"/>
  <c r="O351" i="6"/>
  <c r="O359" i="6"/>
  <c r="O367" i="6"/>
  <c r="O308" i="6"/>
  <c r="O327" i="6"/>
  <c r="O340" i="6"/>
  <c r="O345" i="6"/>
  <c r="O348" i="6"/>
  <c r="O356" i="6"/>
  <c r="O364" i="6"/>
  <c r="O329" i="6"/>
  <c r="O343" i="6"/>
  <c r="O353" i="6"/>
  <c r="O361" i="6"/>
  <c r="O369" i="6"/>
  <c r="O305" i="6"/>
  <c r="O337" i="6"/>
  <c r="O363" i="6"/>
  <c r="O371" i="6"/>
  <c r="O311" i="6"/>
  <c r="O324" i="6"/>
  <c r="O316" i="6"/>
  <c r="O368" i="6"/>
  <c r="O379" i="6"/>
  <c r="O387" i="6"/>
  <c r="O395" i="6"/>
  <c r="O403" i="6"/>
  <c r="O411" i="6"/>
  <c r="O372" i="6"/>
  <c r="O374" i="6"/>
  <c r="O376" i="6"/>
  <c r="O384" i="6"/>
  <c r="O392" i="6"/>
  <c r="O400" i="6"/>
  <c r="O408" i="6"/>
  <c r="O358" i="6"/>
  <c r="O381" i="6"/>
  <c r="O389" i="6"/>
  <c r="O397" i="6"/>
  <c r="O405" i="6"/>
  <c r="O335" i="6"/>
  <c r="O352" i="6"/>
  <c r="O378" i="6"/>
  <c r="O386" i="6"/>
  <c r="O394" i="6"/>
  <c r="O402" i="6"/>
  <c r="O410" i="6"/>
  <c r="O375" i="6"/>
  <c r="O383" i="6"/>
  <c r="O391" i="6"/>
  <c r="O399" i="6"/>
  <c r="O407" i="6"/>
  <c r="O350" i="6"/>
  <c r="O377" i="6"/>
  <c r="O385" i="6"/>
  <c r="O393" i="6"/>
  <c r="O401" i="6"/>
  <c r="O409" i="6"/>
  <c r="O416" i="6"/>
  <c r="O366" i="6"/>
  <c r="O360" i="6"/>
  <c r="O380" i="6"/>
  <c r="O396" i="6"/>
  <c r="O418" i="6"/>
  <c r="O426" i="6"/>
  <c r="O434" i="6"/>
  <c r="O442" i="6"/>
  <c r="O390" i="6"/>
  <c r="O406" i="6"/>
  <c r="O415" i="6"/>
  <c r="O423" i="6"/>
  <c r="O431" i="6"/>
  <c r="O303" i="6"/>
  <c r="O412" i="6"/>
  <c r="O420" i="6"/>
  <c r="O388" i="6"/>
  <c r="O404" i="6"/>
  <c r="O414" i="6"/>
  <c r="O422" i="6"/>
  <c r="O417" i="6"/>
  <c r="O419" i="6"/>
  <c r="O444" i="6"/>
  <c r="O436" i="6"/>
  <c r="O438" i="6"/>
  <c r="O449" i="6"/>
  <c r="O398" i="6"/>
  <c r="O433" i="6"/>
  <c r="O435" i="6"/>
  <c r="O439" i="6"/>
  <c r="O446" i="6"/>
  <c r="O428" i="6"/>
  <c r="O430" i="6"/>
  <c r="O432" i="6"/>
  <c r="O382" i="6"/>
  <c r="O425" i="6"/>
  <c r="O427" i="6"/>
  <c r="O440" i="6"/>
  <c r="O441" i="6"/>
  <c r="O445" i="6"/>
  <c r="O453" i="6"/>
  <c r="O461" i="6"/>
  <c r="O469" i="6"/>
  <c r="O467" i="6"/>
  <c r="O478" i="6"/>
  <c r="O486" i="6"/>
  <c r="O494" i="6"/>
  <c r="O457" i="6"/>
  <c r="O462" i="6"/>
  <c r="O468" i="6"/>
  <c r="O475" i="6"/>
  <c r="O483" i="6"/>
  <c r="O491" i="6"/>
  <c r="O424" i="6"/>
  <c r="O443" i="6"/>
  <c r="O458" i="6"/>
  <c r="O463" i="6"/>
  <c r="O472" i="6"/>
  <c r="O480" i="6"/>
  <c r="O488" i="6"/>
  <c r="O477" i="6"/>
  <c r="O485" i="6"/>
  <c r="O493" i="6"/>
  <c r="O447" i="6"/>
  <c r="O459" i="6"/>
  <c r="O474" i="6"/>
  <c r="O482" i="6"/>
  <c r="O490" i="6"/>
  <c r="O452" i="6"/>
  <c r="O454" i="6"/>
  <c r="O460" i="6"/>
  <c r="O465" i="6"/>
  <c r="O450" i="6"/>
  <c r="O451" i="6"/>
  <c r="O455" i="6"/>
  <c r="O466" i="6"/>
  <c r="O471" i="6"/>
  <c r="O476" i="6"/>
  <c r="O484" i="6"/>
  <c r="O492" i="6"/>
  <c r="O470" i="6"/>
  <c r="O500" i="6"/>
  <c r="O508" i="6"/>
  <c r="O487" i="6"/>
  <c r="O497" i="6"/>
  <c r="O505" i="6"/>
  <c r="O513" i="6"/>
  <c r="O481" i="6"/>
  <c r="O502" i="6"/>
  <c r="O510" i="6"/>
  <c r="O518" i="6"/>
  <c r="O526" i="6"/>
  <c r="O507" i="6"/>
  <c r="O515" i="6"/>
  <c r="O523" i="6"/>
  <c r="O496" i="6"/>
  <c r="O504" i="6"/>
  <c r="O512" i="6"/>
  <c r="O520" i="6"/>
  <c r="O528" i="6"/>
  <c r="O473" i="6"/>
  <c r="O489" i="6"/>
  <c r="O498" i="6"/>
  <c r="O506" i="6"/>
  <c r="O514" i="6"/>
  <c r="O522" i="6"/>
  <c r="O495" i="6"/>
  <c r="O503" i="6"/>
  <c r="O511" i="6"/>
  <c r="O519" i="6"/>
  <c r="O527" i="6"/>
  <c r="O501" i="6"/>
  <c r="O516" i="6"/>
  <c r="O529" i="6"/>
  <c r="O532" i="6"/>
  <c r="O540" i="6"/>
  <c r="O537" i="6"/>
  <c r="O545" i="6"/>
  <c r="O524" i="6"/>
  <c r="O542" i="6"/>
  <c r="O550" i="6"/>
  <c r="O558" i="6"/>
  <c r="O566" i="6"/>
  <c r="O479" i="6"/>
  <c r="O539" i="6"/>
  <c r="O547" i="6"/>
  <c r="O555" i="6"/>
  <c r="O563" i="6"/>
  <c r="O517" i="6"/>
  <c r="O536" i="6"/>
  <c r="O544" i="6"/>
  <c r="O552" i="6"/>
  <c r="O560" i="6"/>
  <c r="O509" i="6"/>
  <c r="O521" i="6"/>
  <c r="O525" i="6"/>
  <c r="O530" i="6"/>
  <c r="O538" i="6"/>
  <c r="O546" i="6"/>
  <c r="O554" i="6"/>
  <c r="O562" i="6"/>
  <c r="O535" i="6"/>
  <c r="O543" i="6"/>
  <c r="O551" i="6"/>
  <c r="O559" i="6"/>
  <c r="O553" i="6"/>
  <c r="O557" i="6"/>
  <c r="O572" i="6"/>
  <c r="O580" i="6"/>
  <c r="O588" i="6"/>
  <c r="O596" i="6"/>
  <c r="O604" i="6"/>
  <c r="O612" i="6"/>
  <c r="O620" i="6"/>
  <c r="O628" i="6"/>
  <c r="O636" i="6"/>
  <c r="O541" i="6"/>
  <c r="O569" i="6"/>
  <c r="O577" i="6"/>
  <c r="O585" i="6"/>
  <c r="O593" i="6"/>
  <c r="O601" i="6"/>
  <c r="O609" i="6"/>
  <c r="O617" i="6"/>
  <c r="O625" i="6"/>
  <c r="O633" i="6"/>
  <c r="O641" i="6"/>
  <c r="O649" i="6"/>
  <c r="O548" i="6"/>
  <c r="O561" i="6"/>
  <c r="O565" i="6"/>
  <c r="O574" i="6"/>
  <c r="O582" i="6"/>
  <c r="O590" i="6"/>
  <c r="O598" i="6"/>
  <c r="O606" i="6"/>
  <c r="O614" i="6"/>
  <c r="O622" i="6"/>
  <c r="O630" i="6"/>
  <c r="O638" i="6"/>
  <c r="O646" i="6"/>
  <c r="O533" i="6"/>
  <c r="O571" i="6"/>
  <c r="O579" i="6"/>
  <c r="O587" i="6"/>
  <c r="O595" i="6"/>
  <c r="O603" i="6"/>
  <c r="O611" i="6"/>
  <c r="O619" i="6"/>
  <c r="O627" i="6"/>
  <c r="O635" i="6"/>
  <c r="O556" i="6"/>
  <c r="O568" i="6"/>
  <c r="O576" i="6"/>
  <c r="O584" i="6"/>
  <c r="O592" i="6"/>
  <c r="O600" i="6"/>
  <c r="O608" i="6"/>
  <c r="O616" i="6"/>
  <c r="O624" i="6"/>
  <c r="O632" i="6"/>
  <c r="O640" i="6"/>
  <c r="O648" i="6"/>
  <c r="O549" i="6"/>
  <c r="O564" i="6"/>
  <c r="O570" i="6"/>
  <c r="O578" i="6"/>
  <c r="O586" i="6"/>
  <c r="O594" i="6"/>
  <c r="O602" i="6"/>
  <c r="O610" i="6"/>
  <c r="O618" i="6"/>
  <c r="O626" i="6"/>
  <c r="O634" i="6"/>
  <c r="O642" i="6"/>
  <c r="O567" i="6"/>
  <c r="O575" i="6"/>
  <c r="O583" i="6"/>
  <c r="O591" i="6"/>
  <c r="O599" i="6"/>
  <c r="O607" i="6"/>
  <c r="O615" i="6"/>
  <c r="O623" i="6"/>
  <c r="O631" i="6"/>
  <c r="O639" i="6"/>
  <c r="O647" i="6"/>
  <c r="O589" i="6"/>
  <c r="O621" i="6"/>
  <c r="O653" i="6"/>
  <c r="O661" i="6"/>
  <c r="O669" i="6"/>
  <c r="O677" i="6"/>
  <c r="O685" i="6"/>
  <c r="O693" i="6"/>
  <c r="O701" i="6"/>
  <c r="O709" i="6"/>
  <c r="O650" i="6"/>
  <c r="O658" i="6"/>
  <c r="O666" i="6"/>
  <c r="O674" i="6"/>
  <c r="O682" i="6"/>
  <c r="O690" i="6"/>
  <c r="O698" i="6"/>
  <c r="O706" i="6"/>
  <c r="O714" i="6"/>
  <c r="O722" i="6"/>
  <c r="O581" i="6"/>
  <c r="O613" i="6"/>
  <c r="O644" i="6"/>
  <c r="O655" i="6"/>
  <c r="O663" i="6"/>
  <c r="O671" i="6"/>
  <c r="O679" i="6"/>
  <c r="O687" i="6"/>
  <c r="O695" i="6"/>
  <c r="O703" i="6"/>
  <c r="O711" i="6"/>
  <c r="O719" i="6"/>
  <c r="O727" i="6"/>
  <c r="O652" i="6"/>
  <c r="O660" i="6"/>
  <c r="O668" i="6"/>
  <c r="O676" i="6"/>
  <c r="O684" i="6"/>
  <c r="O692" i="6"/>
  <c r="O700" i="6"/>
  <c r="O708" i="6"/>
  <c r="O573" i="6"/>
  <c r="O605" i="6"/>
  <c r="O637" i="6"/>
  <c r="O657" i="6"/>
  <c r="O665" i="6"/>
  <c r="O673" i="6"/>
  <c r="O681" i="6"/>
  <c r="O689" i="6"/>
  <c r="O697" i="6"/>
  <c r="O705" i="6"/>
  <c r="O713" i="6"/>
  <c r="O721" i="6"/>
  <c r="O597" i="6"/>
  <c r="O629" i="6"/>
  <c r="O643" i="6"/>
  <c r="O645" i="6"/>
  <c r="O651" i="6"/>
  <c r="O659" i="6"/>
  <c r="O667" i="6"/>
  <c r="O675" i="6"/>
  <c r="O683" i="6"/>
  <c r="O691" i="6"/>
  <c r="O699" i="6"/>
  <c r="O707" i="6"/>
  <c r="O715" i="6"/>
  <c r="O656" i="6"/>
  <c r="O664" i="6"/>
  <c r="O672" i="6"/>
  <c r="O680" i="6"/>
  <c r="O688" i="6"/>
  <c r="O696" i="6"/>
  <c r="O704" i="6"/>
  <c r="O712" i="6"/>
  <c r="O720" i="6"/>
  <c r="O728" i="6"/>
  <c r="O736" i="6"/>
  <c r="O744" i="6"/>
  <c r="O752" i="6"/>
  <c r="O760" i="6"/>
  <c r="O768" i="6"/>
  <c r="O654" i="6"/>
  <c r="O686" i="6"/>
  <c r="O717" i="6"/>
  <c r="O724" i="6"/>
  <c r="O741" i="6"/>
  <c r="O749" i="6"/>
  <c r="O757" i="6"/>
  <c r="O765" i="6"/>
  <c r="O773" i="6"/>
  <c r="O781" i="6"/>
  <c r="O789" i="6"/>
  <c r="O797" i="6"/>
  <c r="O730" i="6"/>
  <c r="O738" i="6"/>
  <c r="O746" i="6"/>
  <c r="O754" i="6"/>
  <c r="O762" i="6"/>
  <c r="O770" i="6"/>
  <c r="O778" i="6"/>
  <c r="O786" i="6"/>
  <c r="O794" i="6"/>
  <c r="O678" i="6"/>
  <c r="O710" i="6"/>
  <c r="O735" i="6"/>
  <c r="O743" i="6"/>
  <c r="O751" i="6"/>
  <c r="O759" i="6"/>
  <c r="O767" i="6"/>
  <c r="O775" i="6"/>
  <c r="O783" i="6"/>
  <c r="O791" i="6"/>
  <c r="O799" i="6"/>
  <c r="O723" i="6"/>
  <c r="O732" i="6"/>
  <c r="O740" i="6"/>
  <c r="O748" i="6"/>
  <c r="O756" i="6"/>
  <c r="O764" i="6"/>
  <c r="O670" i="6"/>
  <c r="O702" i="6"/>
  <c r="O716" i="6"/>
  <c r="O718" i="6"/>
  <c r="O726" i="6"/>
  <c r="O729" i="6"/>
  <c r="O737" i="6"/>
  <c r="O745" i="6"/>
  <c r="O753" i="6"/>
  <c r="O761" i="6"/>
  <c r="O769" i="6"/>
  <c r="O777" i="6"/>
  <c r="O785" i="6"/>
  <c r="O793" i="6"/>
  <c r="O801" i="6"/>
  <c r="O734" i="6"/>
  <c r="O742" i="6"/>
  <c r="O750" i="6"/>
  <c r="O758" i="6"/>
  <c r="O766" i="6"/>
  <c r="O774" i="6"/>
  <c r="O782" i="6"/>
  <c r="O790" i="6"/>
  <c r="O798" i="6"/>
  <c r="O787" i="6"/>
  <c r="O810" i="6"/>
  <c r="O818" i="6"/>
  <c r="O826" i="6"/>
  <c r="O834" i="6"/>
  <c r="O842" i="6"/>
  <c r="O850" i="6"/>
  <c r="O858" i="6"/>
  <c r="O662" i="6"/>
  <c r="O694" i="6"/>
  <c r="O731" i="6"/>
  <c r="O763" i="6"/>
  <c r="O800" i="6"/>
  <c r="O807" i="6"/>
  <c r="O815" i="6"/>
  <c r="O823" i="6"/>
  <c r="O831" i="6"/>
  <c r="O839" i="6"/>
  <c r="O847" i="6"/>
  <c r="O855" i="6"/>
  <c r="O863" i="6"/>
  <c r="O771" i="6"/>
  <c r="O776" i="6"/>
  <c r="O780" i="6"/>
  <c r="O795" i="6"/>
  <c r="O803" i="6"/>
  <c r="O804" i="6"/>
  <c r="O812" i="6"/>
  <c r="O820" i="6"/>
  <c r="O828" i="6"/>
  <c r="O836" i="6"/>
  <c r="O844" i="6"/>
  <c r="O852" i="6"/>
  <c r="O860" i="6"/>
  <c r="O755" i="6"/>
  <c r="O809" i="6"/>
  <c r="O817" i="6"/>
  <c r="O825" i="6"/>
  <c r="O833" i="6"/>
  <c r="O841" i="6"/>
  <c r="O849" i="6"/>
  <c r="O857" i="6"/>
  <c r="O865" i="6"/>
  <c r="O772" i="6"/>
  <c r="O784" i="6"/>
  <c r="O788" i="6"/>
  <c r="O802" i="6"/>
  <c r="O854" i="6"/>
  <c r="O862" i="6"/>
  <c r="O747" i="6"/>
  <c r="O811" i="6"/>
  <c r="O819" i="6"/>
  <c r="O827" i="6"/>
  <c r="O835" i="6"/>
  <c r="O843" i="6"/>
  <c r="O851" i="6"/>
  <c r="O859" i="6"/>
  <c r="O867" i="6"/>
  <c r="O878" i="6"/>
  <c r="O886" i="6"/>
  <c r="O894" i="6"/>
  <c r="O902" i="6"/>
  <c r="O910" i="6"/>
  <c r="O918" i="6"/>
  <c r="O926" i="6"/>
  <c r="O934" i="6"/>
  <c r="O739" i="6"/>
  <c r="O779" i="6"/>
  <c r="O869" i="6"/>
  <c r="O870" i="6"/>
  <c r="O875" i="6"/>
  <c r="O883" i="6"/>
  <c r="O891" i="6"/>
  <c r="O899" i="6"/>
  <c r="O907" i="6"/>
  <c r="O915" i="6"/>
  <c r="O923" i="6"/>
  <c r="O931" i="6"/>
  <c r="O816" i="6"/>
  <c r="O832" i="6"/>
  <c r="O848" i="6"/>
  <c r="O864" i="6"/>
  <c r="O866" i="6"/>
  <c r="O868" i="6"/>
  <c r="O872" i="6"/>
  <c r="O880" i="6"/>
  <c r="O888" i="6"/>
  <c r="O896" i="6"/>
  <c r="O904" i="6"/>
  <c r="O912" i="6"/>
  <c r="O920" i="6"/>
  <c r="O928" i="6"/>
  <c r="O813" i="6"/>
  <c r="O829" i="6"/>
  <c r="O845" i="6"/>
  <c r="O861" i="6"/>
  <c r="O877" i="6"/>
  <c r="O885" i="6"/>
  <c r="O893" i="6"/>
  <c r="O901" i="6"/>
  <c r="O909" i="6"/>
  <c r="O917" i="6"/>
  <c r="O925" i="6"/>
  <c r="O933" i="6"/>
  <c r="O874" i="6"/>
  <c r="O882" i="6"/>
  <c r="O890" i="6"/>
  <c r="O898" i="6"/>
  <c r="O906" i="6"/>
  <c r="O914" i="6"/>
  <c r="O922" i="6"/>
  <c r="O930" i="6"/>
  <c r="O792" i="6"/>
  <c r="O887" i="6"/>
  <c r="O895" i="6"/>
  <c r="O903" i="6"/>
  <c r="O911" i="6"/>
  <c r="O919" i="6"/>
  <c r="O927" i="6"/>
  <c r="O796" i="6"/>
  <c r="O808" i="6"/>
  <c r="O824" i="6"/>
  <c r="O840" i="6"/>
  <c r="O856" i="6"/>
  <c r="O876" i="6"/>
  <c r="O884" i="6"/>
  <c r="O892" i="6"/>
  <c r="O900" i="6"/>
  <c r="O908" i="6"/>
  <c r="O916" i="6"/>
  <c r="O924" i="6"/>
  <c r="O932" i="6"/>
  <c r="O725" i="6"/>
  <c r="O805" i="6"/>
  <c r="O821" i="6"/>
  <c r="O837" i="6"/>
  <c r="O853" i="6"/>
  <c r="O873" i="6"/>
  <c r="O881" i="6"/>
  <c r="O889" i="6"/>
  <c r="O897" i="6"/>
  <c r="O905" i="6"/>
  <c r="O913" i="6"/>
  <c r="O921" i="6"/>
  <c r="O929" i="6"/>
  <c r="K306" i="6"/>
  <c r="K314" i="6"/>
  <c r="K322" i="6"/>
  <c r="K330" i="6"/>
  <c r="K338" i="6"/>
  <c r="K346" i="6"/>
  <c r="K303" i="6"/>
  <c r="K311" i="6"/>
  <c r="K319" i="6"/>
  <c r="K327" i="6"/>
  <c r="K335" i="6"/>
  <c r="K343" i="6"/>
  <c r="K300" i="6"/>
  <c r="K308" i="6"/>
  <c r="K316" i="6"/>
  <c r="K324" i="6"/>
  <c r="K332" i="6"/>
  <c r="K340" i="6"/>
  <c r="K305" i="6"/>
  <c r="K313" i="6"/>
  <c r="K321" i="6"/>
  <c r="K329" i="6"/>
  <c r="K337" i="6"/>
  <c r="K302" i="6"/>
  <c r="K310" i="6"/>
  <c r="K318" i="6"/>
  <c r="K326" i="6"/>
  <c r="K334" i="6"/>
  <c r="K342" i="6"/>
  <c r="K304" i="6"/>
  <c r="K317" i="6"/>
  <c r="K323" i="6"/>
  <c r="K336" i="6"/>
  <c r="K353" i="6"/>
  <c r="K361" i="6"/>
  <c r="K369" i="6"/>
  <c r="K344" i="6"/>
  <c r="K350" i="6"/>
  <c r="K358" i="6"/>
  <c r="K366" i="6"/>
  <c r="K374" i="6"/>
  <c r="K312" i="6"/>
  <c r="K325" i="6"/>
  <c r="K331" i="6"/>
  <c r="K355" i="6"/>
  <c r="K363" i="6"/>
  <c r="K371" i="6"/>
  <c r="K352" i="6"/>
  <c r="K360" i="6"/>
  <c r="K301" i="6"/>
  <c r="K307" i="6"/>
  <c r="K320" i="6"/>
  <c r="K333" i="6"/>
  <c r="K339" i="6"/>
  <c r="K349" i="6"/>
  <c r="K357" i="6"/>
  <c r="K365" i="6"/>
  <c r="K373" i="6"/>
  <c r="K309" i="6"/>
  <c r="K315" i="6"/>
  <c r="K328" i="6"/>
  <c r="K351" i="6"/>
  <c r="K359" i="6"/>
  <c r="K367" i="6"/>
  <c r="K341" i="6"/>
  <c r="K345" i="6"/>
  <c r="K347" i="6"/>
  <c r="K348" i="6"/>
  <c r="K372" i="6"/>
  <c r="K375" i="6"/>
  <c r="K383" i="6"/>
  <c r="K391" i="6"/>
  <c r="K399" i="6"/>
  <c r="K407" i="6"/>
  <c r="K364" i="6"/>
  <c r="K380" i="6"/>
  <c r="K388" i="6"/>
  <c r="K396" i="6"/>
  <c r="K404" i="6"/>
  <c r="K377" i="6"/>
  <c r="K385" i="6"/>
  <c r="K393" i="6"/>
  <c r="K401" i="6"/>
  <c r="K409" i="6"/>
  <c r="K362" i="6"/>
  <c r="K382" i="6"/>
  <c r="K390" i="6"/>
  <c r="K398" i="6"/>
  <c r="K406" i="6"/>
  <c r="K379" i="6"/>
  <c r="K387" i="6"/>
  <c r="K395" i="6"/>
  <c r="K403" i="6"/>
  <c r="K411" i="6"/>
  <c r="K368" i="6"/>
  <c r="K381" i="6"/>
  <c r="K389" i="6"/>
  <c r="K397" i="6"/>
  <c r="K405" i="6"/>
  <c r="K412" i="6"/>
  <c r="K370" i="6"/>
  <c r="K386" i="6"/>
  <c r="K402" i="6"/>
  <c r="K417" i="6"/>
  <c r="K425" i="6"/>
  <c r="K433" i="6"/>
  <c r="K441" i="6"/>
  <c r="K356" i="6"/>
  <c r="K414" i="6"/>
  <c r="K422" i="6"/>
  <c r="K430" i="6"/>
  <c r="K438" i="6"/>
  <c r="K354" i="6"/>
  <c r="K384" i="6"/>
  <c r="K400" i="6"/>
  <c r="K419" i="6"/>
  <c r="K427" i="6"/>
  <c r="K435" i="6"/>
  <c r="K416" i="6"/>
  <c r="K424" i="6"/>
  <c r="K418" i="6"/>
  <c r="K410" i="6"/>
  <c r="K423" i="6"/>
  <c r="K429" i="6"/>
  <c r="K436" i="6"/>
  <c r="K439" i="6"/>
  <c r="K440" i="6"/>
  <c r="K448" i="6"/>
  <c r="K408" i="6"/>
  <c r="K426" i="6"/>
  <c r="K431" i="6"/>
  <c r="K445" i="6"/>
  <c r="K453" i="6"/>
  <c r="K394" i="6"/>
  <c r="K428" i="6"/>
  <c r="K392" i="6"/>
  <c r="K415" i="6"/>
  <c r="K378" i="6"/>
  <c r="K420" i="6"/>
  <c r="K442" i="6"/>
  <c r="K444" i="6"/>
  <c r="K452" i="6"/>
  <c r="K460" i="6"/>
  <c r="K468" i="6"/>
  <c r="K376" i="6"/>
  <c r="K413" i="6"/>
  <c r="K449" i="6"/>
  <c r="K457" i="6"/>
  <c r="K465" i="6"/>
  <c r="K421" i="6"/>
  <c r="K437" i="6"/>
  <c r="K458" i="6"/>
  <c r="K459" i="6"/>
  <c r="K463" i="6"/>
  <c r="K464" i="6"/>
  <c r="K469" i="6"/>
  <c r="K474" i="6"/>
  <c r="K482" i="6"/>
  <c r="K490" i="6"/>
  <c r="K443" i="6"/>
  <c r="K470" i="6"/>
  <c r="K479" i="6"/>
  <c r="K487" i="6"/>
  <c r="K434" i="6"/>
  <c r="K447" i="6"/>
  <c r="K454" i="6"/>
  <c r="K476" i="6"/>
  <c r="K484" i="6"/>
  <c r="K492" i="6"/>
  <c r="K451" i="6"/>
  <c r="K473" i="6"/>
  <c r="K481" i="6"/>
  <c r="K489" i="6"/>
  <c r="K450" i="6"/>
  <c r="K455" i="6"/>
  <c r="K456" i="6"/>
  <c r="K461" i="6"/>
  <c r="K466" i="6"/>
  <c r="K467" i="6"/>
  <c r="K471" i="6"/>
  <c r="K478" i="6"/>
  <c r="K486" i="6"/>
  <c r="K494" i="6"/>
  <c r="K462" i="6"/>
  <c r="K432" i="6"/>
  <c r="K446" i="6"/>
  <c r="K472" i="6"/>
  <c r="K480" i="6"/>
  <c r="K488" i="6"/>
  <c r="K477" i="6"/>
  <c r="K493" i="6"/>
  <c r="K496" i="6"/>
  <c r="K504" i="6"/>
  <c r="K512" i="6"/>
  <c r="K501" i="6"/>
  <c r="K509" i="6"/>
  <c r="K475" i="6"/>
  <c r="K491" i="6"/>
  <c r="K498" i="6"/>
  <c r="K506" i="6"/>
  <c r="K514" i="6"/>
  <c r="K522" i="6"/>
  <c r="K495" i="6"/>
  <c r="K503" i="6"/>
  <c r="K511" i="6"/>
  <c r="K519" i="6"/>
  <c r="K527" i="6"/>
  <c r="K485" i="6"/>
  <c r="K500" i="6"/>
  <c r="K508" i="6"/>
  <c r="K516" i="6"/>
  <c r="K524" i="6"/>
  <c r="K483" i="6"/>
  <c r="K502" i="6"/>
  <c r="K510" i="6"/>
  <c r="K518" i="6"/>
  <c r="K526" i="6"/>
  <c r="K499" i="6"/>
  <c r="K507" i="6"/>
  <c r="K515" i="6"/>
  <c r="K523" i="6"/>
  <c r="K520" i="6"/>
  <c r="K536" i="6"/>
  <c r="K544" i="6"/>
  <c r="K513" i="6"/>
  <c r="K533" i="6"/>
  <c r="K541" i="6"/>
  <c r="K528" i="6"/>
  <c r="K538" i="6"/>
  <c r="K546" i="6"/>
  <c r="K554" i="6"/>
  <c r="K562" i="6"/>
  <c r="K505" i="6"/>
  <c r="K517" i="6"/>
  <c r="K530" i="6"/>
  <c r="K535" i="6"/>
  <c r="K543" i="6"/>
  <c r="K551" i="6"/>
  <c r="K559" i="6"/>
  <c r="K521" i="6"/>
  <c r="K532" i="6"/>
  <c r="K540" i="6"/>
  <c r="K548" i="6"/>
  <c r="K556" i="6"/>
  <c r="K564" i="6"/>
  <c r="K529" i="6"/>
  <c r="K534" i="6"/>
  <c r="K542" i="6"/>
  <c r="K550" i="6"/>
  <c r="K558" i="6"/>
  <c r="K566" i="6"/>
  <c r="K531" i="6"/>
  <c r="K539" i="6"/>
  <c r="K547" i="6"/>
  <c r="K555" i="6"/>
  <c r="K563" i="6"/>
  <c r="K561" i="6"/>
  <c r="K568" i="6"/>
  <c r="K576" i="6"/>
  <c r="K584" i="6"/>
  <c r="K592" i="6"/>
  <c r="K600" i="6"/>
  <c r="K608" i="6"/>
  <c r="K616" i="6"/>
  <c r="K624" i="6"/>
  <c r="K632" i="6"/>
  <c r="K640" i="6"/>
  <c r="K565" i="6"/>
  <c r="K573" i="6"/>
  <c r="K581" i="6"/>
  <c r="K589" i="6"/>
  <c r="K597" i="6"/>
  <c r="K605" i="6"/>
  <c r="K613" i="6"/>
  <c r="K621" i="6"/>
  <c r="K629" i="6"/>
  <c r="K637" i="6"/>
  <c r="K645" i="6"/>
  <c r="K552" i="6"/>
  <c r="K570" i="6"/>
  <c r="K578" i="6"/>
  <c r="K586" i="6"/>
  <c r="K594" i="6"/>
  <c r="K602" i="6"/>
  <c r="K610" i="6"/>
  <c r="K618" i="6"/>
  <c r="K626" i="6"/>
  <c r="K634" i="6"/>
  <c r="K642" i="6"/>
  <c r="K525" i="6"/>
  <c r="K567" i="6"/>
  <c r="K575" i="6"/>
  <c r="K583" i="6"/>
  <c r="K591" i="6"/>
  <c r="K599" i="6"/>
  <c r="K607" i="6"/>
  <c r="K615" i="6"/>
  <c r="K623" i="6"/>
  <c r="K631" i="6"/>
  <c r="K639" i="6"/>
  <c r="K560" i="6"/>
  <c r="K572" i="6"/>
  <c r="K580" i="6"/>
  <c r="K588" i="6"/>
  <c r="K596" i="6"/>
  <c r="K604" i="6"/>
  <c r="K612" i="6"/>
  <c r="K620" i="6"/>
  <c r="K628" i="6"/>
  <c r="K636" i="6"/>
  <c r="K644" i="6"/>
  <c r="K537" i="6"/>
  <c r="K553" i="6"/>
  <c r="K574" i="6"/>
  <c r="K582" i="6"/>
  <c r="K590" i="6"/>
  <c r="K598" i="6"/>
  <c r="K606" i="6"/>
  <c r="K614" i="6"/>
  <c r="K622" i="6"/>
  <c r="K630" i="6"/>
  <c r="K638" i="6"/>
  <c r="K646" i="6"/>
  <c r="K497" i="6"/>
  <c r="K557" i="6"/>
  <c r="K571" i="6"/>
  <c r="K579" i="6"/>
  <c r="K587" i="6"/>
  <c r="K595" i="6"/>
  <c r="K603" i="6"/>
  <c r="K611" i="6"/>
  <c r="K619" i="6"/>
  <c r="K627" i="6"/>
  <c r="K635" i="6"/>
  <c r="K643" i="6"/>
  <c r="K545" i="6"/>
  <c r="K657" i="6"/>
  <c r="K665" i="6"/>
  <c r="K673" i="6"/>
  <c r="K681" i="6"/>
  <c r="K689" i="6"/>
  <c r="K697" i="6"/>
  <c r="K705" i="6"/>
  <c r="K713" i="6"/>
  <c r="K569" i="6"/>
  <c r="K601" i="6"/>
  <c r="K633" i="6"/>
  <c r="K654" i="6"/>
  <c r="K662" i="6"/>
  <c r="K670" i="6"/>
  <c r="K678" i="6"/>
  <c r="K686" i="6"/>
  <c r="K694" i="6"/>
  <c r="K702" i="6"/>
  <c r="K710" i="6"/>
  <c r="K718" i="6"/>
  <c r="K726" i="6"/>
  <c r="K651" i="6"/>
  <c r="K659" i="6"/>
  <c r="K667" i="6"/>
  <c r="K675" i="6"/>
  <c r="K683" i="6"/>
  <c r="K691" i="6"/>
  <c r="K699" i="6"/>
  <c r="K707" i="6"/>
  <c r="K715" i="6"/>
  <c r="K723" i="6"/>
  <c r="K593" i="6"/>
  <c r="K625" i="6"/>
  <c r="K648" i="6"/>
  <c r="K656" i="6"/>
  <c r="K664" i="6"/>
  <c r="K672" i="6"/>
  <c r="K680" i="6"/>
  <c r="K688" i="6"/>
  <c r="K696" i="6"/>
  <c r="K704" i="6"/>
  <c r="K712" i="6"/>
  <c r="K653" i="6"/>
  <c r="K661" i="6"/>
  <c r="K669" i="6"/>
  <c r="K677" i="6"/>
  <c r="K685" i="6"/>
  <c r="K693" i="6"/>
  <c r="K701" i="6"/>
  <c r="K709" i="6"/>
  <c r="K717" i="6"/>
  <c r="K725" i="6"/>
  <c r="K549" i="6"/>
  <c r="K647" i="6"/>
  <c r="K655" i="6"/>
  <c r="K663" i="6"/>
  <c r="K671" i="6"/>
  <c r="K679" i="6"/>
  <c r="K687" i="6"/>
  <c r="K695" i="6"/>
  <c r="K703" i="6"/>
  <c r="K711" i="6"/>
  <c r="K719" i="6"/>
  <c r="K577" i="6"/>
  <c r="K609" i="6"/>
  <c r="K641" i="6"/>
  <c r="K649" i="6"/>
  <c r="K652" i="6"/>
  <c r="K660" i="6"/>
  <c r="K668" i="6"/>
  <c r="K676" i="6"/>
  <c r="K684" i="6"/>
  <c r="K692" i="6"/>
  <c r="K700" i="6"/>
  <c r="K708" i="6"/>
  <c r="K716" i="6"/>
  <c r="K724" i="6"/>
  <c r="K674" i="6"/>
  <c r="K706" i="6"/>
  <c r="K732" i="6"/>
  <c r="K740" i="6"/>
  <c r="K748" i="6"/>
  <c r="K756" i="6"/>
  <c r="K764" i="6"/>
  <c r="K772" i="6"/>
  <c r="K729" i="6"/>
  <c r="K737" i="6"/>
  <c r="K745" i="6"/>
  <c r="K753" i="6"/>
  <c r="K761" i="6"/>
  <c r="K769" i="6"/>
  <c r="K777" i="6"/>
  <c r="K785" i="6"/>
  <c r="K793" i="6"/>
  <c r="K801" i="6"/>
  <c r="K666" i="6"/>
  <c r="K698" i="6"/>
  <c r="K721" i="6"/>
  <c r="K727" i="6"/>
  <c r="K734" i="6"/>
  <c r="K742" i="6"/>
  <c r="K750" i="6"/>
  <c r="K758" i="6"/>
  <c r="K766" i="6"/>
  <c r="K774" i="6"/>
  <c r="K782" i="6"/>
  <c r="K790" i="6"/>
  <c r="K798" i="6"/>
  <c r="K731" i="6"/>
  <c r="K739" i="6"/>
  <c r="K747" i="6"/>
  <c r="K755" i="6"/>
  <c r="K763" i="6"/>
  <c r="K771" i="6"/>
  <c r="K779" i="6"/>
  <c r="K787" i="6"/>
  <c r="K795" i="6"/>
  <c r="K803" i="6"/>
  <c r="K658" i="6"/>
  <c r="K690" i="6"/>
  <c r="K728" i="6"/>
  <c r="K736" i="6"/>
  <c r="K744" i="6"/>
  <c r="K752" i="6"/>
  <c r="K760" i="6"/>
  <c r="K617" i="6"/>
  <c r="K720" i="6"/>
  <c r="K733" i="6"/>
  <c r="K741" i="6"/>
  <c r="K749" i="6"/>
  <c r="K757" i="6"/>
  <c r="K765" i="6"/>
  <c r="K773" i="6"/>
  <c r="K781" i="6"/>
  <c r="K789" i="6"/>
  <c r="K797" i="6"/>
  <c r="K650" i="6"/>
  <c r="K682" i="6"/>
  <c r="K714" i="6"/>
  <c r="K722" i="6"/>
  <c r="K730" i="6"/>
  <c r="K738" i="6"/>
  <c r="K746" i="6"/>
  <c r="K754" i="6"/>
  <c r="K762" i="6"/>
  <c r="K770" i="6"/>
  <c r="K778" i="6"/>
  <c r="K786" i="6"/>
  <c r="K794" i="6"/>
  <c r="K802" i="6"/>
  <c r="K751" i="6"/>
  <c r="K767" i="6"/>
  <c r="K776" i="6"/>
  <c r="K791" i="6"/>
  <c r="K806" i="6"/>
  <c r="K814" i="6"/>
  <c r="K822" i="6"/>
  <c r="K830" i="6"/>
  <c r="K838" i="6"/>
  <c r="K846" i="6"/>
  <c r="K854" i="6"/>
  <c r="K862" i="6"/>
  <c r="K780" i="6"/>
  <c r="K811" i="6"/>
  <c r="K819" i="6"/>
  <c r="K827" i="6"/>
  <c r="K835" i="6"/>
  <c r="K843" i="6"/>
  <c r="K851" i="6"/>
  <c r="K859" i="6"/>
  <c r="K743" i="6"/>
  <c r="K768" i="6"/>
  <c r="K784" i="6"/>
  <c r="K799" i="6"/>
  <c r="K808" i="6"/>
  <c r="K816" i="6"/>
  <c r="K824" i="6"/>
  <c r="K832" i="6"/>
  <c r="K840" i="6"/>
  <c r="K848" i="6"/>
  <c r="K856" i="6"/>
  <c r="K864" i="6"/>
  <c r="K788" i="6"/>
  <c r="K805" i="6"/>
  <c r="K813" i="6"/>
  <c r="K821" i="6"/>
  <c r="K829" i="6"/>
  <c r="K837" i="6"/>
  <c r="K845" i="6"/>
  <c r="K853" i="6"/>
  <c r="K861" i="6"/>
  <c r="K869" i="6"/>
  <c r="K735" i="6"/>
  <c r="K775" i="6"/>
  <c r="K792" i="6"/>
  <c r="K810" i="6"/>
  <c r="K818" i="6"/>
  <c r="K826" i="6"/>
  <c r="K834" i="6"/>
  <c r="K842" i="6"/>
  <c r="K850" i="6"/>
  <c r="K858" i="6"/>
  <c r="K866" i="6"/>
  <c r="K585" i="6"/>
  <c r="K796" i="6"/>
  <c r="K807" i="6"/>
  <c r="K815" i="6"/>
  <c r="K823" i="6"/>
  <c r="K831" i="6"/>
  <c r="K839" i="6"/>
  <c r="K847" i="6"/>
  <c r="K855" i="6"/>
  <c r="K863" i="6"/>
  <c r="K800" i="6"/>
  <c r="K809" i="6"/>
  <c r="K825" i="6"/>
  <c r="K841" i="6"/>
  <c r="K857" i="6"/>
  <c r="K867" i="6"/>
  <c r="K874" i="6"/>
  <c r="K882" i="6"/>
  <c r="K890" i="6"/>
  <c r="K898" i="6"/>
  <c r="K906" i="6"/>
  <c r="K914" i="6"/>
  <c r="K922" i="6"/>
  <c r="K930" i="6"/>
  <c r="K783" i="6"/>
  <c r="K871" i="6"/>
  <c r="K879" i="6"/>
  <c r="K887" i="6"/>
  <c r="K895" i="6"/>
  <c r="K903" i="6"/>
  <c r="K911" i="6"/>
  <c r="K919" i="6"/>
  <c r="K927" i="6"/>
  <c r="K876" i="6"/>
  <c r="K884" i="6"/>
  <c r="K892" i="6"/>
  <c r="K900" i="6"/>
  <c r="K908" i="6"/>
  <c r="K916" i="6"/>
  <c r="K924" i="6"/>
  <c r="K932" i="6"/>
  <c r="K820" i="6"/>
  <c r="K836" i="6"/>
  <c r="K852" i="6"/>
  <c r="K873" i="6"/>
  <c r="K881" i="6"/>
  <c r="K889" i="6"/>
  <c r="K897" i="6"/>
  <c r="K905" i="6"/>
  <c r="K913" i="6"/>
  <c r="K921" i="6"/>
  <c r="K929" i="6"/>
  <c r="K759" i="6"/>
  <c r="K804" i="6"/>
  <c r="K817" i="6"/>
  <c r="K833" i="6"/>
  <c r="K849" i="6"/>
  <c r="K865" i="6"/>
  <c r="K878" i="6"/>
  <c r="K886" i="6"/>
  <c r="K894" i="6"/>
  <c r="K902" i="6"/>
  <c r="K910" i="6"/>
  <c r="K918" i="6"/>
  <c r="K926" i="6"/>
  <c r="K934" i="6"/>
  <c r="K875" i="6"/>
  <c r="K883" i="6"/>
  <c r="K891" i="6"/>
  <c r="K899" i="6"/>
  <c r="K907" i="6"/>
  <c r="K915" i="6"/>
  <c r="K923" i="6"/>
  <c r="K931" i="6"/>
  <c r="K868" i="6"/>
  <c r="K870" i="6"/>
  <c r="K872" i="6"/>
  <c r="K880" i="6"/>
  <c r="K888" i="6"/>
  <c r="K896" i="6"/>
  <c r="K904" i="6"/>
  <c r="K912" i="6"/>
  <c r="K920" i="6"/>
  <c r="K928" i="6"/>
  <c r="K812" i="6"/>
  <c r="K828" i="6"/>
  <c r="K844" i="6"/>
  <c r="K860" i="6"/>
  <c r="K877" i="6"/>
  <c r="K885" i="6"/>
  <c r="K893" i="6"/>
  <c r="K901" i="6"/>
  <c r="K909" i="6"/>
  <c r="K917" i="6"/>
  <c r="K925" i="6"/>
  <c r="K933" i="6"/>
  <c r="M1000" i="6"/>
  <c r="J999" i="6"/>
  <c r="O998" i="6"/>
  <c r="L997" i="6"/>
  <c r="N995" i="6"/>
  <c r="K994" i="6"/>
  <c r="M992" i="6"/>
  <c r="J991" i="6"/>
  <c r="O990" i="6"/>
  <c r="L989" i="6"/>
  <c r="N987" i="6"/>
  <c r="K986" i="6"/>
  <c r="M984" i="6"/>
  <c r="J983" i="6"/>
  <c r="O982" i="6"/>
  <c r="L981" i="6"/>
  <c r="N979" i="6"/>
  <c r="K978" i="6"/>
  <c r="M976" i="6"/>
  <c r="J975" i="6"/>
  <c r="O974" i="6"/>
  <c r="L973" i="6"/>
  <c r="N971" i="6"/>
  <c r="K970" i="6"/>
  <c r="M968" i="6"/>
  <c r="J967" i="6"/>
  <c r="O966" i="6"/>
  <c r="L965" i="6"/>
  <c r="N963" i="6"/>
  <c r="K962" i="6"/>
  <c r="M960" i="6"/>
  <c r="J959" i="6"/>
  <c r="O958" i="6"/>
  <c r="L957" i="6"/>
  <c r="N955" i="6"/>
  <c r="K954" i="6"/>
  <c r="M952" i="6"/>
  <c r="J951" i="6"/>
  <c r="O950" i="6"/>
  <c r="L949" i="6"/>
  <c r="N947" i="6"/>
  <c r="K946" i="6"/>
  <c r="M944" i="6"/>
  <c r="J943" i="6"/>
  <c r="O942" i="6"/>
  <c r="L941" i="6"/>
  <c r="N939" i="6"/>
  <c r="K938" i="6"/>
  <c r="M936" i="6"/>
  <c r="J935" i="6"/>
  <c r="O1001" i="6"/>
  <c r="L1000" i="6"/>
  <c r="N998" i="6"/>
  <c r="K997" i="6"/>
  <c r="M995" i="6"/>
  <c r="J994" i="6"/>
  <c r="O993" i="6"/>
  <c r="L992" i="6"/>
  <c r="N990" i="6"/>
  <c r="K989" i="6"/>
  <c r="M987" i="6"/>
  <c r="J986" i="6"/>
  <c r="O985" i="6"/>
  <c r="L984" i="6"/>
  <c r="N982" i="6"/>
  <c r="K981" i="6"/>
  <c r="M979" i="6"/>
  <c r="J978" i="6"/>
  <c r="O977" i="6"/>
  <c r="L976" i="6"/>
  <c r="N974" i="6"/>
  <c r="K973" i="6"/>
  <c r="M971" i="6"/>
  <c r="J970" i="6"/>
  <c r="O969" i="6"/>
  <c r="L968" i="6"/>
  <c r="N966" i="6"/>
  <c r="K965" i="6"/>
  <c r="M963" i="6"/>
  <c r="J962" i="6"/>
  <c r="O961" i="6"/>
  <c r="L960" i="6"/>
  <c r="N958" i="6"/>
  <c r="K957" i="6"/>
  <c r="M955" i="6"/>
  <c r="J954" i="6"/>
  <c r="O953" i="6"/>
  <c r="L952" i="6"/>
  <c r="N950" i="6"/>
  <c r="K949" i="6"/>
  <c r="M947" i="6"/>
  <c r="J946" i="6"/>
  <c r="O945" i="6"/>
  <c r="L944" i="6"/>
  <c r="N942" i="6"/>
  <c r="K941" i="6"/>
  <c r="M939" i="6"/>
  <c r="J938" i="6"/>
  <c r="O937" i="6"/>
  <c r="L301" i="6"/>
  <c r="L309" i="6"/>
  <c r="L317" i="6"/>
  <c r="L325" i="6"/>
  <c r="L333" i="6"/>
  <c r="L341" i="6"/>
  <c r="L306" i="6"/>
  <c r="L314" i="6"/>
  <c r="L322" i="6"/>
  <c r="L330" i="6"/>
  <c r="L338" i="6"/>
  <c r="L346" i="6"/>
  <c r="L303" i="6"/>
  <c r="L311" i="6"/>
  <c r="L319" i="6"/>
  <c r="L327" i="6"/>
  <c r="L335" i="6"/>
  <c r="L343" i="6"/>
  <c r="L300" i="6"/>
  <c r="L308" i="6"/>
  <c r="L316" i="6"/>
  <c r="L324" i="6"/>
  <c r="L332" i="6"/>
  <c r="L340" i="6"/>
  <c r="L305" i="6"/>
  <c r="L313" i="6"/>
  <c r="L321" i="6"/>
  <c r="L329" i="6"/>
  <c r="L337" i="6"/>
  <c r="L345" i="6"/>
  <c r="L347" i="6"/>
  <c r="L348" i="6"/>
  <c r="L356" i="6"/>
  <c r="L364" i="6"/>
  <c r="L372" i="6"/>
  <c r="L304" i="6"/>
  <c r="L310" i="6"/>
  <c r="L323" i="6"/>
  <c r="L336" i="6"/>
  <c r="L353" i="6"/>
  <c r="L361" i="6"/>
  <c r="L369" i="6"/>
  <c r="L344" i="6"/>
  <c r="L350" i="6"/>
  <c r="L358" i="6"/>
  <c r="L366" i="6"/>
  <c r="L374" i="6"/>
  <c r="L312" i="6"/>
  <c r="L318" i="6"/>
  <c r="L331" i="6"/>
  <c r="L355" i="6"/>
  <c r="L363" i="6"/>
  <c r="L342" i="6"/>
  <c r="L352" i="6"/>
  <c r="L360" i="6"/>
  <c r="L368" i="6"/>
  <c r="L354" i="6"/>
  <c r="L362" i="6"/>
  <c r="L370" i="6"/>
  <c r="L302" i="6"/>
  <c r="L315" i="6"/>
  <c r="L328" i="6"/>
  <c r="L334" i="6"/>
  <c r="L351" i="6"/>
  <c r="L378" i="6"/>
  <c r="L386" i="6"/>
  <c r="L394" i="6"/>
  <c r="L402" i="6"/>
  <c r="L410" i="6"/>
  <c r="L339" i="6"/>
  <c r="L375" i="6"/>
  <c r="L383" i="6"/>
  <c r="L391" i="6"/>
  <c r="L399" i="6"/>
  <c r="L407" i="6"/>
  <c r="L380" i="6"/>
  <c r="L388" i="6"/>
  <c r="L396" i="6"/>
  <c r="L404" i="6"/>
  <c r="L307" i="6"/>
  <c r="L349" i="6"/>
  <c r="L365" i="6"/>
  <c r="L367" i="6"/>
  <c r="L377" i="6"/>
  <c r="L385" i="6"/>
  <c r="L393" i="6"/>
  <c r="L401" i="6"/>
  <c r="L409" i="6"/>
  <c r="L359" i="6"/>
  <c r="L371" i="6"/>
  <c r="L373" i="6"/>
  <c r="L382" i="6"/>
  <c r="L390" i="6"/>
  <c r="L398" i="6"/>
  <c r="L406" i="6"/>
  <c r="L320" i="6"/>
  <c r="L376" i="6"/>
  <c r="L384" i="6"/>
  <c r="L392" i="6"/>
  <c r="L400" i="6"/>
  <c r="L408" i="6"/>
  <c r="L389" i="6"/>
  <c r="L405" i="6"/>
  <c r="L415" i="6"/>
  <c r="L412" i="6"/>
  <c r="L420" i="6"/>
  <c r="L428" i="6"/>
  <c r="L436" i="6"/>
  <c r="L417" i="6"/>
  <c r="L425" i="6"/>
  <c r="L433" i="6"/>
  <c r="L441" i="6"/>
  <c r="L326" i="6"/>
  <c r="L357" i="6"/>
  <c r="L387" i="6"/>
  <c r="L403" i="6"/>
  <c r="L414" i="6"/>
  <c r="L422" i="6"/>
  <c r="L430" i="6"/>
  <c r="L438" i="6"/>
  <c r="L381" i="6"/>
  <c r="L397" i="6"/>
  <c r="L419" i="6"/>
  <c r="L413" i="6"/>
  <c r="L421" i="6"/>
  <c r="L432" i="6"/>
  <c r="L434" i="6"/>
  <c r="L443" i="6"/>
  <c r="L411" i="6"/>
  <c r="L423" i="6"/>
  <c r="L427" i="6"/>
  <c r="L429" i="6"/>
  <c r="L439" i="6"/>
  <c r="L440" i="6"/>
  <c r="L448" i="6"/>
  <c r="L418" i="6"/>
  <c r="L426" i="6"/>
  <c r="L431" i="6"/>
  <c r="L445" i="6"/>
  <c r="L395" i="6"/>
  <c r="L424" i="6"/>
  <c r="L447" i="6"/>
  <c r="L455" i="6"/>
  <c r="L463" i="6"/>
  <c r="L471" i="6"/>
  <c r="L379" i="6"/>
  <c r="L416" i="6"/>
  <c r="L442" i="6"/>
  <c r="L444" i="6"/>
  <c r="L452" i="6"/>
  <c r="L460" i="6"/>
  <c r="L468" i="6"/>
  <c r="L477" i="6"/>
  <c r="L485" i="6"/>
  <c r="L493" i="6"/>
  <c r="L437" i="6"/>
  <c r="L458" i="6"/>
  <c r="L459" i="6"/>
  <c r="L464" i="6"/>
  <c r="L469" i="6"/>
  <c r="L474" i="6"/>
  <c r="L482" i="6"/>
  <c r="L490" i="6"/>
  <c r="L465" i="6"/>
  <c r="L470" i="6"/>
  <c r="L479" i="6"/>
  <c r="L487" i="6"/>
  <c r="L453" i="6"/>
  <c r="L454" i="6"/>
  <c r="L476" i="6"/>
  <c r="L484" i="6"/>
  <c r="L492" i="6"/>
  <c r="L451" i="6"/>
  <c r="L473" i="6"/>
  <c r="L481" i="6"/>
  <c r="L489" i="6"/>
  <c r="L435" i="6"/>
  <c r="L449" i="6"/>
  <c r="L450" i="6"/>
  <c r="L456" i="6"/>
  <c r="L461" i="6"/>
  <c r="L457" i="6"/>
  <c r="L462" i="6"/>
  <c r="L475" i="6"/>
  <c r="L483" i="6"/>
  <c r="L491" i="6"/>
  <c r="L499" i="6"/>
  <c r="L507" i="6"/>
  <c r="L515" i="6"/>
  <c r="L466" i="6"/>
  <c r="L496" i="6"/>
  <c r="L504" i="6"/>
  <c r="L512" i="6"/>
  <c r="L467" i="6"/>
  <c r="L478" i="6"/>
  <c r="L501" i="6"/>
  <c r="L509" i="6"/>
  <c r="L517" i="6"/>
  <c r="L525" i="6"/>
  <c r="L472" i="6"/>
  <c r="L488" i="6"/>
  <c r="L498" i="6"/>
  <c r="L506" i="6"/>
  <c r="L514" i="6"/>
  <c r="L522" i="6"/>
  <c r="L530" i="6"/>
  <c r="L494" i="6"/>
  <c r="L495" i="6"/>
  <c r="L503" i="6"/>
  <c r="L511" i="6"/>
  <c r="L519" i="6"/>
  <c r="L527" i="6"/>
  <c r="L486" i="6"/>
  <c r="L497" i="6"/>
  <c r="L505" i="6"/>
  <c r="L513" i="6"/>
  <c r="L521" i="6"/>
  <c r="L529" i="6"/>
  <c r="L446" i="6"/>
  <c r="L480" i="6"/>
  <c r="L502" i="6"/>
  <c r="L510" i="6"/>
  <c r="L518" i="6"/>
  <c r="L526" i="6"/>
  <c r="L531" i="6"/>
  <c r="L539" i="6"/>
  <c r="L520" i="6"/>
  <c r="L524" i="6"/>
  <c r="L536" i="6"/>
  <c r="L544" i="6"/>
  <c r="L533" i="6"/>
  <c r="L541" i="6"/>
  <c r="L549" i="6"/>
  <c r="L557" i="6"/>
  <c r="L565" i="6"/>
  <c r="L528" i="6"/>
  <c r="L538" i="6"/>
  <c r="L546" i="6"/>
  <c r="L554" i="6"/>
  <c r="L562" i="6"/>
  <c r="L523" i="6"/>
  <c r="L535" i="6"/>
  <c r="L543" i="6"/>
  <c r="L551" i="6"/>
  <c r="L559" i="6"/>
  <c r="L537" i="6"/>
  <c r="L545" i="6"/>
  <c r="L553" i="6"/>
  <c r="L561" i="6"/>
  <c r="L500" i="6"/>
  <c r="L516" i="6"/>
  <c r="L534" i="6"/>
  <c r="L542" i="6"/>
  <c r="L550" i="6"/>
  <c r="L558" i="6"/>
  <c r="L566" i="6"/>
  <c r="L540" i="6"/>
  <c r="L563" i="6"/>
  <c r="L571" i="6"/>
  <c r="L579" i="6"/>
  <c r="L587" i="6"/>
  <c r="L595" i="6"/>
  <c r="L603" i="6"/>
  <c r="L611" i="6"/>
  <c r="L619" i="6"/>
  <c r="L627" i="6"/>
  <c r="L635" i="6"/>
  <c r="L548" i="6"/>
  <c r="L568" i="6"/>
  <c r="L576" i="6"/>
  <c r="L584" i="6"/>
  <c r="L592" i="6"/>
  <c r="L600" i="6"/>
  <c r="L608" i="6"/>
  <c r="L616" i="6"/>
  <c r="L624" i="6"/>
  <c r="L632" i="6"/>
  <c r="L640" i="6"/>
  <c r="L648" i="6"/>
  <c r="L532" i="6"/>
  <c r="L573" i="6"/>
  <c r="L581" i="6"/>
  <c r="L589" i="6"/>
  <c r="L597" i="6"/>
  <c r="L605" i="6"/>
  <c r="L613" i="6"/>
  <c r="L621" i="6"/>
  <c r="L629" i="6"/>
  <c r="L637" i="6"/>
  <c r="L645" i="6"/>
  <c r="L552" i="6"/>
  <c r="L556" i="6"/>
  <c r="L570" i="6"/>
  <c r="L578" i="6"/>
  <c r="L586" i="6"/>
  <c r="L594" i="6"/>
  <c r="L602" i="6"/>
  <c r="L610" i="6"/>
  <c r="L618" i="6"/>
  <c r="L626" i="6"/>
  <c r="L634" i="6"/>
  <c r="L547" i="6"/>
  <c r="L567" i="6"/>
  <c r="L575" i="6"/>
  <c r="L583" i="6"/>
  <c r="L591" i="6"/>
  <c r="L599" i="6"/>
  <c r="L607" i="6"/>
  <c r="L615" i="6"/>
  <c r="L623" i="6"/>
  <c r="L631" i="6"/>
  <c r="L639" i="6"/>
  <c r="L647" i="6"/>
  <c r="L508" i="6"/>
  <c r="L555" i="6"/>
  <c r="L569" i="6"/>
  <c r="L577" i="6"/>
  <c r="L585" i="6"/>
  <c r="L593" i="6"/>
  <c r="L601" i="6"/>
  <c r="L609" i="6"/>
  <c r="L617" i="6"/>
  <c r="L625" i="6"/>
  <c r="L633" i="6"/>
  <c r="L641" i="6"/>
  <c r="L649" i="6"/>
  <c r="L574" i="6"/>
  <c r="L582" i="6"/>
  <c r="L590" i="6"/>
  <c r="L598" i="6"/>
  <c r="L606" i="6"/>
  <c r="L614" i="6"/>
  <c r="L622" i="6"/>
  <c r="L630" i="6"/>
  <c r="L638" i="6"/>
  <c r="L646" i="6"/>
  <c r="L564" i="6"/>
  <c r="L652" i="6"/>
  <c r="L660" i="6"/>
  <c r="L668" i="6"/>
  <c r="L676" i="6"/>
  <c r="L684" i="6"/>
  <c r="L692" i="6"/>
  <c r="L700" i="6"/>
  <c r="L708" i="6"/>
  <c r="L580" i="6"/>
  <c r="L612" i="6"/>
  <c r="L642" i="6"/>
  <c r="L644" i="6"/>
  <c r="L657" i="6"/>
  <c r="L665" i="6"/>
  <c r="L673" i="6"/>
  <c r="L681" i="6"/>
  <c r="L689" i="6"/>
  <c r="L697" i="6"/>
  <c r="L705" i="6"/>
  <c r="L713" i="6"/>
  <c r="L721" i="6"/>
  <c r="L560" i="6"/>
  <c r="L654" i="6"/>
  <c r="L662" i="6"/>
  <c r="L670" i="6"/>
  <c r="L678" i="6"/>
  <c r="L686" i="6"/>
  <c r="L694" i="6"/>
  <c r="L702" i="6"/>
  <c r="L710" i="6"/>
  <c r="L718" i="6"/>
  <c r="L726" i="6"/>
  <c r="L572" i="6"/>
  <c r="L604" i="6"/>
  <c r="L636" i="6"/>
  <c r="L651" i="6"/>
  <c r="L659" i="6"/>
  <c r="L667" i="6"/>
  <c r="L675" i="6"/>
  <c r="L683" i="6"/>
  <c r="L691" i="6"/>
  <c r="L699" i="6"/>
  <c r="L707" i="6"/>
  <c r="L656" i="6"/>
  <c r="L664" i="6"/>
  <c r="L672" i="6"/>
  <c r="L680" i="6"/>
  <c r="L688" i="6"/>
  <c r="L696" i="6"/>
  <c r="L704" i="6"/>
  <c r="L712" i="6"/>
  <c r="L720" i="6"/>
  <c r="L650" i="6"/>
  <c r="L658" i="6"/>
  <c r="L666" i="6"/>
  <c r="L674" i="6"/>
  <c r="L682" i="6"/>
  <c r="L690" i="6"/>
  <c r="L698" i="6"/>
  <c r="L706" i="6"/>
  <c r="L714" i="6"/>
  <c r="L722" i="6"/>
  <c r="L588" i="6"/>
  <c r="L620" i="6"/>
  <c r="L655" i="6"/>
  <c r="L663" i="6"/>
  <c r="L671" i="6"/>
  <c r="L679" i="6"/>
  <c r="L687" i="6"/>
  <c r="L695" i="6"/>
  <c r="L703" i="6"/>
  <c r="L711" i="6"/>
  <c r="L719" i="6"/>
  <c r="L727" i="6"/>
  <c r="L643" i="6"/>
  <c r="L653" i="6"/>
  <c r="L685" i="6"/>
  <c r="L715" i="6"/>
  <c r="L717" i="6"/>
  <c r="L724" i="6"/>
  <c r="L735" i="6"/>
  <c r="L743" i="6"/>
  <c r="L751" i="6"/>
  <c r="L759" i="6"/>
  <c r="L767" i="6"/>
  <c r="L732" i="6"/>
  <c r="L740" i="6"/>
  <c r="L748" i="6"/>
  <c r="L756" i="6"/>
  <c r="L764" i="6"/>
  <c r="L772" i="6"/>
  <c r="L780" i="6"/>
  <c r="L788" i="6"/>
  <c r="L796" i="6"/>
  <c r="L804" i="6"/>
  <c r="L677" i="6"/>
  <c r="L709" i="6"/>
  <c r="L723" i="6"/>
  <c r="L729" i="6"/>
  <c r="L737" i="6"/>
  <c r="L745" i="6"/>
  <c r="L753" i="6"/>
  <c r="L761" i="6"/>
  <c r="L769" i="6"/>
  <c r="L777" i="6"/>
  <c r="L785" i="6"/>
  <c r="L793" i="6"/>
  <c r="L734" i="6"/>
  <c r="L742" i="6"/>
  <c r="L750" i="6"/>
  <c r="L758" i="6"/>
  <c r="L766" i="6"/>
  <c r="L774" i="6"/>
  <c r="L782" i="6"/>
  <c r="L790" i="6"/>
  <c r="L798" i="6"/>
  <c r="L628" i="6"/>
  <c r="L669" i="6"/>
  <c r="L701" i="6"/>
  <c r="L716" i="6"/>
  <c r="L731" i="6"/>
  <c r="L739" i="6"/>
  <c r="L747" i="6"/>
  <c r="L755" i="6"/>
  <c r="L763" i="6"/>
  <c r="L725" i="6"/>
  <c r="L728" i="6"/>
  <c r="L736" i="6"/>
  <c r="L744" i="6"/>
  <c r="L752" i="6"/>
  <c r="L760" i="6"/>
  <c r="L768" i="6"/>
  <c r="L776" i="6"/>
  <c r="L784" i="6"/>
  <c r="L792" i="6"/>
  <c r="L800" i="6"/>
  <c r="L596" i="6"/>
  <c r="L661" i="6"/>
  <c r="L693" i="6"/>
  <c r="L733" i="6"/>
  <c r="L741" i="6"/>
  <c r="L749" i="6"/>
  <c r="L757" i="6"/>
  <c r="L765" i="6"/>
  <c r="L773" i="6"/>
  <c r="L781" i="6"/>
  <c r="L789" i="6"/>
  <c r="L797" i="6"/>
  <c r="L730" i="6"/>
  <c r="L762" i="6"/>
  <c r="L778" i="6"/>
  <c r="L809" i="6"/>
  <c r="L817" i="6"/>
  <c r="L825" i="6"/>
  <c r="L833" i="6"/>
  <c r="L841" i="6"/>
  <c r="L849" i="6"/>
  <c r="L857" i="6"/>
  <c r="L865" i="6"/>
  <c r="L771" i="6"/>
  <c r="L791" i="6"/>
  <c r="L795" i="6"/>
  <c r="L803" i="6"/>
  <c r="L806" i="6"/>
  <c r="L814" i="6"/>
  <c r="L822" i="6"/>
  <c r="L830" i="6"/>
  <c r="L838" i="6"/>
  <c r="L846" i="6"/>
  <c r="L854" i="6"/>
  <c r="L862" i="6"/>
  <c r="L754" i="6"/>
  <c r="L786" i="6"/>
  <c r="L802" i="6"/>
  <c r="L811" i="6"/>
  <c r="L819" i="6"/>
  <c r="L827" i="6"/>
  <c r="L835" i="6"/>
  <c r="L843" i="6"/>
  <c r="L851" i="6"/>
  <c r="L859" i="6"/>
  <c r="L799" i="6"/>
  <c r="L808" i="6"/>
  <c r="L816" i="6"/>
  <c r="L824" i="6"/>
  <c r="L832" i="6"/>
  <c r="L840" i="6"/>
  <c r="L848" i="6"/>
  <c r="L856" i="6"/>
  <c r="L864" i="6"/>
  <c r="L746" i="6"/>
  <c r="L794" i="6"/>
  <c r="L805" i="6"/>
  <c r="L813" i="6"/>
  <c r="L821" i="6"/>
  <c r="L829" i="6"/>
  <c r="L837" i="6"/>
  <c r="L845" i="6"/>
  <c r="L853" i="6"/>
  <c r="L861" i="6"/>
  <c r="L869" i="6"/>
  <c r="L775" i="6"/>
  <c r="L779" i="6"/>
  <c r="L801" i="6"/>
  <c r="L810" i="6"/>
  <c r="L818" i="6"/>
  <c r="L826" i="6"/>
  <c r="L834" i="6"/>
  <c r="L842" i="6"/>
  <c r="L850" i="6"/>
  <c r="L858" i="6"/>
  <c r="L866" i="6"/>
  <c r="L738" i="6"/>
  <c r="L812" i="6"/>
  <c r="L828" i="6"/>
  <c r="L844" i="6"/>
  <c r="L860" i="6"/>
  <c r="L877" i="6"/>
  <c r="L885" i="6"/>
  <c r="L893" i="6"/>
  <c r="L901" i="6"/>
  <c r="L909" i="6"/>
  <c r="L917" i="6"/>
  <c r="L925" i="6"/>
  <c r="L933" i="6"/>
  <c r="L867" i="6"/>
  <c r="L874" i="6"/>
  <c r="L882" i="6"/>
  <c r="L890" i="6"/>
  <c r="L898" i="6"/>
  <c r="L906" i="6"/>
  <c r="L914" i="6"/>
  <c r="L922" i="6"/>
  <c r="L930" i="6"/>
  <c r="L770" i="6"/>
  <c r="L783" i="6"/>
  <c r="L807" i="6"/>
  <c r="L823" i="6"/>
  <c r="L839" i="6"/>
  <c r="L855" i="6"/>
  <c r="L871" i="6"/>
  <c r="L879" i="6"/>
  <c r="L887" i="6"/>
  <c r="L895" i="6"/>
  <c r="L903" i="6"/>
  <c r="L911" i="6"/>
  <c r="L919" i="6"/>
  <c r="L927" i="6"/>
  <c r="L787" i="6"/>
  <c r="L876" i="6"/>
  <c r="L884" i="6"/>
  <c r="L892" i="6"/>
  <c r="L900" i="6"/>
  <c r="L908" i="6"/>
  <c r="L916" i="6"/>
  <c r="L924" i="6"/>
  <c r="L932" i="6"/>
  <c r="L820" i="6"/>
  <c r="L836" i="6"/>
  <c r="L852" i="6"/>
  <c r="L873" i="6"/>
  <c r="L881" i="6"/>
  <c r="L889" i="6"/>
  <c r="L897" i="6"/>
  <c r="L905" i="6"/>
  <c r="L913" i="6"/>
  <c r="L921" i="6"/>
  <c r="L929" i="6"/>
  <c r="L878" i="6"/>
  <c r="L886" i="6"/>
  <c r="L894" i="6"/>
  <c r="L902" i="6"/>
  <c r="L910" i="6"/>
  <c r="L918" i="6"/>
  <c r="L926" i="6"/>
  <c r="L934" i="6"/>
  <c r="L815" i="6"/>
  <c r="L831" i="6"/>
  <c r="L847" i="6"/>
  <c r="L863" i="6"/>
  <c r="L875" i="6"/>
  <c r="L883" i="6"/>
  <c r="L891" i="6"/>
  <c r="L899" i="6"/>
  <c r="L907" i="6"/>
  <c r="L915" i="6"/>
  <c r="L923" i="6"/>
  <c r="L931" i="6"/>
  <c r="L868" i="6"/>
  <c r="L870" i="6"/>
  <c r="L872" i="6"/>
  <c r="L880" i="6"/>
  <c r="L888" i="6"/>
  <c r="L896" i="6"/>
  <c r="L904" i="6"/>
  <c r="L912" i="6"/>
  <c r="L920" i="6"/>
  <c r="L928" i="6"/>
  <c r="N1001" i="6"/>
  <c r="K1000" i="6"/>
  <c r="M998" i="6"/>
  <c r="J997" i="6"/>
  <c r="O996" i="6"/>
  <c r="L995" i="6"/>
  <c r="N993" i="6"/>
  <c r="K992" i="6"/>
  <c r="M990" i="6"/>
  <c r="J989" i="6"/>
  <c r="O988" i="6"/>
  <c r="L987" i="6"/>
  <c r="N985" i="6"/>
  <c r="K984" i="6"/>
  <c r="M982" i="6"/>
  <c r="J981" i="6"/>
  <c r="O980" i="6"/>
  <c r="L979" i="6"/>
  <c r="N977" i="6"/>
  <c r="K976" i="6"/>
  <c r="M974" i="6"/>
  <c r="J973" i="6"/>
  <c r="O972" i="6"/>
  <c r="L971" i="6"/>
  <c r="N969" i="6"/>
  <c r="K968" i="6"/>
  <c r="M966" i="6"/>
  <c r="J965" i="6"/>
  <c r="O964" i="6"/>
  <c r="L963" i="6"/>
  <c r="N961" i="6"/>
  <c r="K960" i="6"/>
  <c r="M958" i="6"/>
  <c r="J957" i="6"/>
  <c r="O956" i="6"/>
  <c r="L955" i="6"/>
  <c r="N953" i="6"/>
  <c r="K952" i="6"/>
  <c r="M950" i="6"/>
  <c r="J949" i="6"/>
  <c r="O948" i="6"/>
  <c r="L947" i="6"/>
  <c r="N945" i="6"/>
  <c r="K944" i="6"/>
  <c r="M942" i="6"/>
  <c r="J941" i="6"/>
  <c r="O940" i="6"/>
  <c r="L939" i="6"/>
  <c r="N937" i="6"/>
  <c r="K936" i="6"/>
  <c r="O879" i="6"/>
  <c r="O871" i="6"/>
  <c r="M1001" i="6"/>
  <c r="J1000" i="6"/>
  <c r="O999" i="6"/>
  <c r="L998" i="6"/>
  <c r="N996" i="6"/>
  <c r="K995" i="6"/>
  <c r="M993" i="6"/>
  <c r="J992" i="6"/>
  <c r="O991" i="6"/>
  <c r="L990" i="6"/>
  <c r="N988" i="6"/>
  <c r="K987" i="6"/>
  <c r="M985" i="6"/>
  <c r="J984" i="6"/>
  <c r="O983" i="6"/>
  <c r="L982" i="6"/>
  <c r="N980" i="6"/>
  <c r="K979" i="6"/>
  <c r="M977" i="6"/>
  <c r="J976" i="6"/>
  <c r="O975" i="6"/>
  <c r="L974" i="6"/>
  <c r="N972" i="6"/>
  <c r="K971" i="6"/>
  <c r="M969" i="6"/>
  <c r="J968" i="6"/>
  <c r="O967" i="6"/>
  <c r="L966" i="6"/>
  <c r="N964" i="6"/>
  <c r="K963" i="6"/>
  <c r="M961" i="6"/>
  <c r="J960" i="6"/>
  <c r="O959" i="6"/>
  <c r="L958" i="6"/>
  <c r="N956" i="6"/>
  <c r="K955" i="6"/>
  <c r="M953" i="6"/>
  <c r="J952" i="6"/>
  <c r="O951" i="6"/>
  <c r="L950" i="6"/>
  <c r="N948" i="6"/>
  <c r="K947" i="6"/>
  <c r="M945" i="6"/>
  <c r="J944" i="6"/>
  <c r="O943" i="6"/>
  <c r="L942" i="6"/>
  <c r="N940" i="6"/>
  <c r="K939" i="6"/>
  <c r="J936" i="6"/>
  <c r="O935" i="6"/>
  <c r="M304" i="6"/>
  <c r="M312" i="6"/>
  <c r="M320" i="6"/>
  <c r="M328" i="6"/>
  <c r="M336" i="6"/>
  <c r="M344" i="6"/>
  <c r="M301" i="6"/>
  <c r="M309" i="6"/>
  <c r="M317" i="6"/>
  <c r="M325" i="6"/>
  <c r="M333" i="6"/>
  <c r="M341" i="6"/>
  <c r="M306" i="6"/>
  <c r="M314" i="6"/>
  <c r="M322" i="6"/>
  <c r="M330" i="6"/>
  <c r="M338" i="6"/>
  <c r="M346" i="6"/>
  <c r="M303" i="6"/>
  <c r="M311" i="6"/>
  <c r="M319" i="6"/>
  <c r="M327" i="6"/>
  <c r="M335" i="6"/>
  <c r="M300" i="6"/>
  <c r="M308" i="6"/>
  <c r="M316" i="6"/>
  <c r="M324" i="6"/>
  <c r="M332" i="6"/>
  <c r="M340" i="6"/>
  <c r="M302" i="6"/>
  <c r="M315" i="6"/>
  <c r="M321" i="6"/>
  <c r="M334" i="6"/>
  <c r="M351" i="6"/>
  <c r="M359" i="6"/>
  <c r="M367" i="6"/>
  <c r="M345" i="6"/>
  <c r="M347" i="6"/>
  <c r="M348" i="6"/>
  <c r="M356" i="6"/>
  <c r="M364" i="6"/>
  <c r="M372" i="6"/>
  <c r="M310" i="6"/>
  <c r="M323" i="6"/>
  <c r="M329" i="6"/>
  <c r="M353" i="6"/>
  <c r="M361" i="6"/>
  <c r="M369" i="6"/>
  <c r="M343" i="6"/>
  <c r="M350" i="6"/>
  <c r="M358" i="6"/>
  <c r="M305" i="6"/>
  <c r="M318" i="6"/>
  <c r="M331" i="6"/>
  <c r="M337" i="6"/>
  <c r="M355" i="6"/>
  <c r="M363" i="6"/>
  <c r="M371" i="6"/>
  <c r="M307" i="6"/>
  <c r="M313" i="6"/>
  <c r="M326" i="6"/>
  <c r="M339" i="6"/>
  <c r="M349" i="6"/>
  <c r="M357" i="6"/>
  <c r="M365" i="6"/>
  <c r="M373" i="6"/>
  <c r="M354" i="6"/>
  <c r="M370" i="6"/>
  <c r="M374" i="6"/>
  <c r="M381" i="6"/>
  <c r="M389" i="6"/>
  <c r="M397" i="6"/>
  <c r="M405" i="6"/>
  <c r="M342" i="6"/>
  <c r="M378" i="6"/>
  <c r="M386" i="6"/>
  <c r="M394" i="6"/>
  <c r="M402" i="6"/>
  <c r="M410" i="6"/>
  <c r="M352" i="6"/>
  <c r="M375" i="6"/>
  <c r="M383" i="6"/>
  <c r="M391" i="6"/>
  <c r="M399" i="6"/>
  <c r="M407" i="6"/>
  <c r="M380" i="6"/>
  <c r="M388" i="6"/>
  <c r="M396" i="6"/>
  <c r="M404" i="6"/>
  <c r="M362" i="6"/>
  <c r="M377" i="6"/>
  <c r="M385" i="6"/>
  <c r="M393" i="6"/>
  <c r="M401" i="6"/>
  <c r="M409" i="6"/>
  <c r="M360" i="6"/>
  <c r="M366" i="6"/>
  <c r="M379" i="6"/>
  <c r="M387" i="6"/>
  <c r="M395" i="6"/>
  <c r="M403" i="6"/>
  <c r="M411" i="6"/>
  <c r="M376" i="6"/>
  <c r="M392" i="6"/>
  <c r="M408" i="6"/>
  <c r="M368" i="6"/>
  <c r="M415" i="6"/>
  <c r="M423" i="6"/>
  <c r="M431" i="6"/>
  <c r="M439" i="6"/>
  <c r="M390" i="6"/>
  <c r="M406" i="6"/>
  <c r="M412" i="6"/>
  <c r="M420" i="6"/>
  <c r="M428" i="6"/>
  <c r="M436" i="6"/>
  <c r="M417" i="6"/>
  <c r="M425" i="6"/>
  <c r="M433" i="6"/>
  <c r="M384" i="6"/>
  <c r="M400" i="6"/>
  <c r="M414" i="6"/>
  <c r="M422" i="6"/>
  <c r="M382" i="6"/>
  <c r="M398" i="6"/>
  <c r="M416" i="6"/>
  <c r="M421" i="6"/>
  <c r="M435" i="6"/>
  <c r="M437" i="6"/>
  <c r="M446" i="6"/>
  <c r="M430" i="6"/>
  <c r="M432" i="6"/>
  <c r="M434" i="6"/>
  <c r="M443" i="6"/>
  <c r="M451" i="6"/>
  <c r="M427" i="6"/>
  <c r="M429" i="6"/>
  <c r="M440" i="6"/>
  <c r="M418" i="6"/>
  <c r="M426" i="6"/>
  <c r="M450" i="6"/>
  <c r="M458" i="6"/>
  <c r="M466" i="6"/>
  <c r="M424" i="6"/>
  <c r="M447" i="6"/>
  <c r="M455" i="6"/>
  <c r="M463" i="6"/>
  <c r="M471" i="6"/>
  <c r="M472" i="6"/>
  <c r="M480" i="6"/>
  <c r="M488" i="6"/>
  <c r="M477" i="6"/>
  <c r="M485" i="6"/>
  <c r="M493" i="6"/>
  <c r="M445" i="6"/>
  <c r="M459" i="6"/>
  <c r="M464" i="6"/>
  <c r="M469" i="6"/>
  <c r="M474" i="6"/>
  <c r="M482" i="6"/>
  <c r="M490" i="6"/>
  <c r="M438" i="6"/>
  <c r="M441" i="6"/>
  <c r="M452" i="6"/>
  <c r="M460" i="6"/>
  <c r="M465" i="6"/>
  <c r="M470" i="6"/>
  <c r="M479" i="6"/>
  <c r="M487" i="6"/>
  <c r="M453" i="6"/>
  <c r="M454" i="6"/>
  <c r="M476" i="6"/>
  <c r="M484" i="6"/>
  <c r="M492" i="6"/>
  <c r="M444" i="6"/>
  <c r="M413" i="6"/>
  <c r="M442" i="6"/>
  <c r="M449" i="6"/>
  <c r="M456" i="6"/>
  <c r="M461" i="6"/>
  <c r="M467" i="6"/>
  <c r="M478" i="6"/>
  <c r="M486" i="6"/>
  <c r="M494" i="6"/>
  <c r="M462" i="6"/>
  <c r="M502" i="6"/>
  <c r="M510" i="6"/>
  <c r="M419" i="6"/>
  <c r="M481" i="6"/>
  <c r="M499" i="6"/>
  <c r="M507" i="6"/>
  <c r="M496" i="6"/>
  <c r="M504" i="6"/>
  <c r="M512" i="6"/>
  <c r="M520" i="6"/>
  <c r="M528" i="6"/>
  <c r="M475" i="6"/>
  <c r="M491" i="6"/>
  <c r="M501" i="6"/>
  <c r="M509" i="6"/>
  <c r="M517" i="6"/>
  <c r="M525" i="6"/>
  <c r="M468" i="6"/>
  <c r="M498" i="6"/>
  <c r="M506" i="6"/>
  <c r="M514" i="6"/>
  <c r="M522" i="6"/>
  <c r="M448" i="6"/>
  <c r="M457" i="6"/>
  <c r="M500" i="6"/>
  <c r="M508" i="6"/>
  <c r="M516" i="6"/>
  <c r="M524" i="6"/>
  <c r="M483" i="6"/>
  <c r="M497" i="6"/>
  <c r="M505" i="6"/>
  <c r="M513" i="6"/>
  <c r="M521" i="6"/>
  <c r="M529" i="6"/>
  <c r="M534" i="6"/>
  <c r="M542" i="6"/>
  <c r="M503" i="6"/>
  <c r="M526" i="6"/>
  <c r="M531" i="6"/>
  <c r="M539" i="6"/>
  <c r="M536" i="6"/>
  <c r="M544" i="6"/>
  <c r="M552" i="6"/>
  <c r="M560" i="6"/>
  <c r="M495" i="6"/>
  <c r="M515" i="6"/>
  <c r="M533" i="6"/>
  <c r="M541" i="6"/>
  <c r="M549" i="6"/>
  <c r="M557" i="6"/>
  <c r="M565" i="6"/>
  <c r="M519" i="6"/>
  <c r="M530" i="6"/>
  <c r="M538" i="6"/>
  <c r="M546" i="6"/>
  <c r="M554" i="6"/>
  <c r="M562" i="6"/>
  <c r="M473" i="6"/>
  <c r="M527" i="6"/>
  <c r="M532" i="6"/>
  <c r="M540" i="6"/>
  <c r="M548" i="6"/>
  <c r="M556" i="6"/>
  <c r="M564" i="6"/>
  <c r="M511" i="6"/>
  <c r="M518" i="6"/>
  <c r="M537" i="6"/>
  <c r="M545" i="6"/>
  <c r="M553" i="6"/>
  <c r="M561" i="6"/>
  <c r="M559" i="6"/>
  <c r="M574" i="6"/>
  <c r="M582" i="6"/>
  <c r="M590" i="6"/>
  <c r="M598" i="6"/>
  <c r="M606" i="6"/>
  <c r="M614" i="6"/>
  <c r="M622" i="6"/>
  <c r="M630" i="6"/>
  <c r="M638" i="6"/>
  <c r="M550" i="6"/>
  <c r="M563" i="6"/>
  <c r="M571" i="6"/>
  <c r="M579" i="6"/>
  <c r="M587" i="6"/>
  <c r="M595" i="6"/>
  <c r="M603" i="6"/>
  <c r="M611" i="6"/>
  <c r="M619" i="6"/>
  <c r="M627" i="6"/>
  <c r="M635" i="6"/>
  <c r="M643" i="6"/>
  <c r="M543" i="6"/>
  <c r="M568" i="6"/>
  <c r="M576" i="6"/>
  <c r="M584" i="6"/>
  <c r="M592" i="6"/>
  <c r="M600" i="6"/>
  <c r="M608" i="6"/>
  <c r="M616" i="6"/>
  <c r="M624" i="6"/>
  <c r="M632" i="6"/>
  <c r="M640" i="6"/>
  <c r="M648" i="6"/>
  <c r="M558" i="6"/>
  <c r="M573" i="6"/>
  <c r="M581" i="6"/>
  <c r="M589" i="6"/>
  <c r="M597" i="6"/>
  <c r="M605" i="6"/>
  <c r="M613" i="6"/>
  <c r="M621" i="6"/>
  <c r="M629" i="6"/>
  <c r="M637" i="6"/>
  <c r="M523" i="6"/>
  <c r="M535" i="6"/>
  <c r="M570" i="6"/>
  <c r="M578" i="6"/>
  <c r="M586" i="6"/>
  <c r="M594" i="6"/>
  <c r="M602" i="6"/>
  <c r="M610" i="6"/>
  <c r="M618" i="6"/>
  <c r="M626" i="6"/>
  <c r="M634" i="6"/>
  <c r="M642" i="6"/>
  <c r="M551" i="6"/>
  <c r="M572" i="6"/>
  <c r="M580" i="6"/>
  <c r="M588" i="6"/>
  <c r="M596" i="6"/>
  <c r="M604" i="6"/>
  <c r="M612" i="6"/>
  <c r="M620" i="6"/>
  <c r="M628" i="6"/>
  <c r="M636" i="6"/>
  <c r="M644" i="6"/>
  <c r="M555" i="6"/>
  <c r="M569" i="6"/>
  <c r="M577" i="6"/>
  <c r="M585" i="6"/>
  <c r="M593" i="6"/>
  <c r="M601" i="6"/>
  <c r="M609" i="6"/>
  <c r="M617" i="6"/>
  <c r="M625" i="6"/>
  <c r="M633" i="6"/>
  <c r="M641" i="6"/>
  <c r="M649" i="6"/>
  <c r="M655" i="6"/>
  <c r="M663" i="6"/>
  <c r="M671" i="6"/>
  <c r="M679" i="6"/>
  <c r="M687" i="6"/>
  <c r="M695" i="6"/>
  <c r="M703" i="6"/>
  <c r="M711" i="6"/>
  <c r="M591" i="6"/>
  <c r="M623" i="6"/>
  <c r="M652" i="6"/>
  <c r="M660" i="6"/>
  <c r="M668" i="6"/>
  <c r="M676" i="6"/>
  <c r="M684" i="6"/>
  <c r="M692" i="6"/>
  <c r="M700" i="6"/>
  <c r="M708" i="6"/>
  <c r="M716" i="6"/>
  <c r="M724" i="6"/>
  <c r="M646" i="6"/>
  <c r="M657" i="6"/>
  <c r="M665" i="6"/>
  <c r="M673" i="6"/>
  <c r="M681" i="6"/>
  <c r="M689" i="6"/>
  <c r="M697" i="6"/>
  <c r="M705" i="6"/>
  <c r="M713" i="6"/>
  <c r="M721" i="6"/>
  <c r="M489" i="6"/>
  <c r="M583" i="6"/>
  <c r="M615" i="6"/>
  <c r="M654" i="6"/>
  <c r="M662" i="6"/>
  <c r="M670" i="6"/>
  <c r="M678" i="6"/>
  <c r="M686" i="6"/>
  <c r="M694" i="6"/>
  <c r="M702" i="6"/>
  <c r="M710" i="6"/>
  <c r="M651" i="6"/>
  <c r="M659" i="6"/>
  <c r="M667" i="6"/>
  <c r="M675" i="6"/>
  <c r="M683" i="6"/>
  <c r="M691" i="6"/>
  <c r="M699" i="6"/>
  <c r="M707" i="6"/>
  <c r="M715" i="6"/>
  <c r="M723" i="6"/>
  <c r="M653" i="6"/>
  <c r="M661" i="6"/>
  <c r="M669" i="6"/>
  <c r="M677" i="6"/>
  <c r="M685" i="6"/>
  <c r="M693" i="6"/>
  <c r="M701" i="6"/>
  <c r="M709" i="6"/>
  <c r="M717" i="6"/>
  <c r="M547" i="6"/>
  <c r="M566" i="6"/>
  <c r="M567" i="6"/>
  <c r="M599" i="6"/>
  <c r="M631" i="6"/>
  <c r="M647" i="6"/>
  <c r="M650" i="6"/>
  <c r="M658" i="6"/>
  <c r="M666" i="6"/>
  <c r="M674" i="6"/>
  <c r="M682" i="6"/>
  <c r="M690" i="6"/>
  <c r="M698" i="6"/>
  <c r="M706" i="6"/>
  <c r="M714" i="6"/>
  <c r="M722" i="6"/>
  <c r="M664" i="6"/>
  <c r="M696" i="6"/>
  <c r="M730" i="6"/>
  <c r="M738" i="6"/>
  <c r="M746" i="6"/>
  <c r="M754" i="6"/>
  <c r="M762" i="6"/>
  <c r="M770" i="6"/>
  <c r="M719" i="6"/>
  <c r="M735" i="6"/>
  <c r="M743" i="6"/>
  <c r="M751" i="6"/>
  <c r="M759" i="6"/>
  <c r="M767" i="6"/>
  <c r="M775" i="6"/>
  <c r="M783" i="6"/>
  <c r="M791" i="6"/>
  <c r="M799" i="6"/>
  <c r="M656" i="6"/>
  <c r="M688" i="6"/>
  <c r="M732" i="6"/>
  <c r="M740" i="6"/>
  <c r="M748" i="6"/>
  <c r="M756" i="6"/>
  <c r="M764" i="6"/>
  <c r="M772" i="6"/>
  <c r="M780" i="6"/>
  <c r="M788" i="6"/>
  <c r="M796" i="6"/>
  <c r="M639" i="6"/>
  <c r="M727" i="6"/>
  <c r="M729" i="6"/>
  <c r="M737" i="6"/>
  <c r="M745" i="6"/>
  <c r="M753" i="6"/>
  <c r="M761" i="6"/>
  <c r="M769" i="6"/>
  <c r="M777" i="6"/>
  <c r="M785" i="6"/>
  <c r="M793" i="6"/>
  <c r="M801" i="6"/>
  <c r="M680" i="6"/>
  <c r="M712" i="6"/>
  <c r="M718" i="6"/>
  <c r="M726" i="6"/>
  <c r="M734" i="6"/>
  <c r="M742" i="6"/>
  <c r="M750" i="6"/>
  <c r="M758" i="6"/>
  <c r="M607" i="6"/>
  <c r="M731" i="6"/>
  <c r="M739" i="6"/>
  <c r="M747" i="6"/>
  <c r="M755" i="6"/>
  <c r="M763" i="6"/>
  <c r="M771" i="6"/>
  <c r="M779" i="6"/>
  <c r="M787" i="6"/>
  <c r="M795" i="6"/>
  <c r="M803" i="6"/>
  <c r="M672" i="6"/>
  <c r="M704" i="6"/>
  <c r="M720" i="6"/>
  <c r="M725" i="6"/>
  <c r="M728" i="6"/>
  <c r="M736" i="6"/>
  <c r="M744" i="6"/>
  <c r="M752" i="6"/>
  <c r="M760" i="6"/>
  <c r="M768" i="6"/>
  <c r="M776" i="6"/>
  <c r="M784" i="6"/>
  <c r="M792" i="6"/>
  <c r="M800" i="6"/>
  <c r="M741" i="6"/>
  <c r="M804" i="6"/>
  <c r="M812" i="6"/>
  <c r="M820" i="6"/>
  <c r="M828" i="6"/>
  <c r="M836" i="6"/>
  <c r="M844" i="6"/>
  <c r="M852" i="6"/>
  <c r="M860" i="6"/>
  <c r="M774" i="6"/>
  <c r="M778" i="6"/>
  <c r="M797" i="6"/>
  <c r="M809" i="6"/>
  <c r="M817" i="6"/>
  <c r="M825" i="6"/>
  <c r="M833" i="6"/>
  <c r="M841" i="6"/>
  <c r="M849" i="6"/>
  <c r="M857" i="6"/>
  <c r="M865" i="6"/>
  <c r="M645" i="6"/>
  <c r="M733" i="6"/>
  <c r="M765" i="6"/>
  <c r="M782" i="6"/>
  <c r="M806" i="6"/>
  <c r="M814" i="6"/>
  <c r="M822" i="6"/>
  <c r="M830" i="6"/>
  <c r="M838" i="6"/>
  <c r="M846" i="6"/>
  <c r="M854" i="6"/>
  <c r="M862" i="6"/>
  <c r="M786" i="6"/>
  <c r="M802" i="6"/>
  <c r="M811" i="6"/>
  <c r="M819" i="6"/>
  <c r="M827" i="6"/>
  <c r="M835" i="6"/>
  <c r="M843" i="6"/>
  <c r="M851" i="6"/>
  <c r="M859" i="6"/>
  <c r="M867" i="6"/>
  <c r="M757" i="6"/>
  <c r="M790" i="6"/>
  <c r="M808" i="6"/>
  <c r="M816" i="6"/>
  <c r="M824" i="6"/>
  <c r="M832" i="6"/>
  <c r="M840" i="6"/>
  <c r="M848" i="6"/>
  <c r="M856" i="6"/>
  <c r="M864" i="6"/>
  <c r="M575" i="6"/>
  <c r="M766" i="6"/>
  <c r="M781" i="6"/>
  <c r="M794" i="6"/>
  <c r="M805" i="6"/>
  <c r="M813" i="6"/>
  <c r="M821" i="6"/>
  <c r="M829" i="6"/>
  <c r="M837" i="6"/>
  <c r="M845" i="6"/>
  <c r="M853" i="6"/>
  <c r="M861" i="6"/>
  <c r="M869" i="6"/>
  <c r="M773" i="6"/>
  <c r="M866" i="6"/>
  <c r="M868" i="6"/>
  <c r="M870" i="6"/>
  <c r="M872" i="6"/>
  <c r="M880" i="6"/>
  <c r="M888" i="6"/>
  <c r="M896" i="6"/>
  <c r="M904" i="6"/>
  <c r="M912" i="6"/>
  <c r="M920" i="6"/>
  <c r="M928" i="6"/>
  <c r="M877" i="6"/>
  <c r="M885" i="6"/>
  <c r="M893" i="6"/>
  <c r="M901" i="6"/>
  <c r="M909" i="6"/>
  <c r="M917" i="6"/>
  <c r="M925" i="6"/>
  <c r="M933" i="6"/>
  <c r="M749" i="6"/>
  <c r="M810" i="6"/>
  <c r="M826" i="6"/>
  <c r="M842" i="6"/>
  <c r="M858" i="6"/>
  <c r="M874" i="6"/>
  <c r="M882" i="6"/>
  <c r="M890" i="6"/>
  <c r="M898" i="6"/>
  <c r="M906" i="6"/>
  <c r="M914" i="6"/>
  <c r="M922" i="6"/>
  <c r="M930" i="6"/>
  <c r="M807" i="6"/>
  <c r="M823" i="6"/>
  <c r="M839" i="6"/>
  <c r="M855" i="6"/>
  <c r="M871" i="6"/>
  <c r="M879" i="6"/>
  <c r="M887" i="6"/>
  <c r="M895" i="6"/>
  <c r="M903" i="6"/>
  <c r="M911" i="6"/>
  <c r="M919" i="6"/>
  <c r="M927" i="6"/>
  <c r="M789" i="6"/>
  <c r="M876" i="6"/>
  <c r="M884" i="6"/>
  <c r="M892" i="6"/>
  <c r="M900" i="6"/>
  <c r="M908" i="6"/>
  <c r="M916" i="6"/>
  <c r="M924" i="6"/>
  <c r="M932" i="6"/>
  <c r="M873" i="6"/>
  <c r="M881" i="6"/>
  <c r="M889" i="6"/>
  <c r="M897" i="6"/>
  <c r="M905" i="6"/>
  <c r="M913" i="6"/>
  <c r="M921" i="6"/>
  <c r="M929" i="6"/>
  <c r="M798" i="6"/>
  <c r="M818" i="6"/>
  <c r="M834" i="6"/>
  <c r="M850" i="6"/>
  <c r="M878" i="6"/>
  <c r="M886" i="6"/>
  <c r="M894" i="6"/>
  <c r="M902" i="6"/>
  <c r="M910" i="6"/>
  <c r="M918" i="6"/>
  <c r="M926" i="6"/>
  <c r="M934" i="6"/>
  <c r="M815" i="6"/>
  <c r="M831" i="6"/>
  <c r="M847" i="6"/>
  <c r="M863" i="6"/>
  <c r="M875" i="6"/>
  <c r="M883" i="6"/>
  <c r="M891" i="6"/>
  <c r="M899" i="6"/>
  <c r="M907" i="6"/>
  <c r="M915" i="6"/>
  <c r="M923" i="6"/>
  <c r="M931" i="6"/>
  <c r="L1001" i="6"/>
  <c r="N999" i="6"/>
  <c r="K998" i="6"/>
  <c r="M996" i="6"/>
  <c r="J995" i="6"/>
  <c r="O994" i="6"/>
  <c r="L993" i="6"/>
  <c r="N991" i="6"/>
  <c r="K990" i="6"/>
  <c r="M988" i="6"/>
  <c r="J987" i="6"/>
  <c r="O986" i="6"/>
  <c r="L985" i="6"/>
  <c r="N983" i="6"/>
  <c r="K982" i="6"/>
  <c r="M980" i="6"/>
  <c r="J979" i="6"/>
  <c r="O978" i="6"/>
  <c r="L977" i="6"/>
  <c r="N975" i="6"/>
  <c r="K974" i="6"/>
  <c r="M972" i="6"/>
  <c r="J971" i="6"/>
  <c r="O970" i="6"/>
  <c r="L969" i="6"/>
  <c r="N967" i="6"/>
  <c r="K966" i="6"/>
  <c r="M964" i="6"/>
  <c r="J963" i="6"/>
  <c r="O962" i="6"/>
  <c r="L961" i="6"/>
  <c r="N959" i="6"/>
  <c r="K958" i="6"/>
  <c r="M956" i="6"/>
  <c r="J955" i="6"/>
  <c r="O954" i="6"/>
  <c r="L953" i="6"/>
  <c r="N951" i="6"/>
  <c r="K950" i="6"/>
  <c r="M948" i="6"/>
  <c r="J947" i="6"/>
  <c r="O946" i="6"/>
  <c r="L945" i="6"/>
  <c r="N943" i="6"/>
  <c r="K942" i="6"/>
  <c r="M940" i="6"/>
  <c r="O938" i="6"/>
  <c r="L937" i="6"/>
  <c r="N935" i="6"/>
  <c r="J303" i="6"/>
  <c r="J311" i="6"/>
  <c r="J319" i="6"/>
  <c r="J327" i="6"/>
  <c r="J335" i="6"/>
  <c r="J343" i="6"/>
  <c r="J300" i="6"/>
  <c r="J308" i="6"/>
  <c r="J316" i="6"/>
  <c r="J324" i="6"/>
  <c r="J332" i="6"/>
  <c r="J340" i="6"/>
  <c r="J348" i="6"/>
  <c r="J305" i="6"/>
  <c r="J313" i="6"/>
  <c r="J321" i="6"/>
  <c r="J329" i="6"/>
  <c r="J337" i="6"/>
  <c r="J345" i="6"/>
  <c r="J302" i="6"/>
  <c r="J310" i="6"/>
  <c r="J318" i="6"/>
  <c r="J326" i="6"/>
  <c r="J334" i="6"/>
  <c r="J307" i="6"/>
  <c r="J315" i="6"/>
  <c r="J323" i="6"/>
  <c r="J331" i="6"/>
  <c r="J339" i="6"/>
  <c r="J344" i="6"/>
  <c r="J346" i="6"/>
  <c r="J350" i="6"/>
  <c r="J358" i="6"/>
  <c r="J366" i="6"/>
  <c r="J374" i="6"/>
  <c r="J306" i="6"/>
  <c r="J312" i="6"/>
  <c r="J325" i="6"/>
  <c r="J338" i="6"/>
  <c r="J355" i="6"/>
  <c r="J363" i="6"/>
  <c r="J371" i="6"/>
  <c r="J352" i="6"/>
  <c r="J360" i="6"/>
  <c r="J368" i="6"/>
  <c r="J301" i="6"/>
  <c r="J314" i="6"/>
  <c r="J320" i="6"/>
  <c r="J333" i="6"/>
  <c r="J342" i="6"/>
  <c r="J349" i="6"/>
  <c r="J357" i="6"/>
  <c r="J365" i="6"/>
  <c r="J354" i="6"/>
  <c r="J362" i="6"/>
  <c r="J370" i="6"/>
  <c r="J341" i="6"/>
  <c r="J347" i="6"/>
  <c r="J356" i="6"/>
  <c r="J364" i="6"/>
  <c r="J372" i="6"/>
  <c r="J304" i="6"/>
  <c r="J317" i="6"/>
  <c r="J330" i="6"/>
  <c r="J336" i="6"/>
  <c r="J380" i="6"/>
  <c r="J388" i="6"/>
  <c r="J396" i="6"/>
  <c r="J404" i="6"/>
  <c r="J361" i="6"/>
  <c r="J377" i="6"/>
  <c r="J385" i="6"/>
  <c r="J393" i="6"/>
  <c r="J401" i="6"/>
  <c r="J409" i="6"/>
  <c r="J309" i="6"/>
  <c r="J367" i="6"/>
  <c r="J382" i="6"/>
  <c r="J390" i="6"/>
  <c r="J398" i="6"/>
  <c r="J406" i="6"/>
  <c r="J359" i="6"/>
  <c r="J369" i="6"/>
  <c r="J373" i="6"/>
  <c r="J379" i="6"/>
  <c r="J387" i="6"/>
  <c r="J395" i="6"/>
  <c r="J403" i="6"/>
  <c r="J411" i="6"/>
  <c r="J376" i="6"/>
  <c r="J384" i="6"/>
  <c r="J392" i="6"/>
  <c r="J400" i="6"/>
  <c r="J408" i="6"/>
  <c r="J378" i="6"/>
  <c r="J386" i="6"/>
  <c r="J394" i="6"/>
  <c r="J402" i="6"/>
  <c r="J410" i="6"/>
  <c r="J417" i="6"/>
  <c r="J383" i="6"/>
  <c r="J399" i="6"/>
  <c r="J414" i="6"/>
  <c r="J422" i="6"/>
  <c r="J430" i="6"/>
  <c r="J438" i="6"/>
  <c r="J353" i="6"/>
  <c r="J419" i="6"/>
  <c r="J427" i="6"/>
  <c r="J435" i="6"/>
  <c r="J322" i="6"/>
  <c r="J328" i="6"/>
  <c r="J351" i="6"/>
  <c r="J381" i="6"/>
  <c r="J397" i="6"/>
  <c r="J416" i="6"/>
  <c r="J424" i="6"/>
  <c r="J432" i="6"/>
  <c r="J413" i="6"/>
  <c r="J421" i="6"/>
  <c r="J415" i="6"/>
  <c r="J423" i="6"/>
  <c r="J407" i="6"/>
  <c r="J426" i="6"/>
  <c r="J431" i="6"/>
  <c r="J433" i="6"/>
  <c r="J445" i="6"/>
  <c r="J405" i="6"/>
  <c r="J418" i="6"/>
  <c r="J428" i="6"/>
  <c r="J450" i="6"/>
  <c r="J391" i="6"/>
  <c r="J441" i="6"/>
  <c r="J447" i="6"/>
  <c r="J389" i="6"/>
  <c r="J412" i="6"/>
  <c r="J420" i="6"/>
  <c r="J425" i="6"/>
  <c r="J375" i="6"/>
  <c r="J449" i="6"/>
  <c r="J457" i="6"/>
  <c r="J465" i="6"/>
  <c r="J437" i="6"/>
  <c r="J446" i="6"/>
  <c r="J454" i="6"/>
  <c r="J462" i="6"/>
  <c r="J470" i="6"/>
  <c r="J429" i="6"/>
  <c r="J440" i="6"/>
  <c r="J443" i="6"/>
  <c r="J479" i="6"/>
  <c r="J487" i="6"/>
  <c r="J434" i="6"/>
  <c r="J476" i="6"/>
  <c r="J484" i="6"/>
  <c r="J492" i="6"/>
  <c r="J451" i="6"/>
  <c r="J452" i="6"/>
  <c r="J453" i="6"/>
  <c r="J460" i="6"/>
  <c r="J473" i="6"/>
  <c r="J481" i="6"/>
  <c r="J489" i="6"/>
  <c r="J455" i="6"/>
  <c r="J456" i="6"/>
  <c r="J461" i="6"/>
  <c r="J466" i="6"/>
  <c r="J467" i="6"/>
  <c r="J471" i="6"/>
  <c r="J478" i="6"/>
  <c r="J486" i="6"/>
  <c r="J494" i="6"/>
  <c r="J444" i="6"/>
  <c r="J475" i="6"/>
  <c r="J483" i="6"/>
  <c r="J491" i="6"/>
  <c r="J439" i="6"/>
  <c r="J442" i="6"/>
  <c r="J448" i="6"/>
  <c r="J468" i="6"/>
  <c r="J477" i="6"/>
  <c r="J485" i="6"/>
  <c r="J493" i="6"/>
  <c r="J463" i="6"/>
  <c r="J464" i="6"/>
  <c r="J474" i="6"/>
  <c r="J490" i="6"/>
  <c r="J501" i="6"/>
  <c r="J509" i="6"/>
  <c r="J498" i="6"/>
  <c r="J506" i="6"/>
  <c r="J514" i="6"/>
  <c r="J472" i="6"/>
  <c r="J488" i="6"/>
  <c r="J495" i="6"/>
  <c r="J503" i="6"/>
  <c r="J511" i="6"/>
  <c r="J519" i="6"/>
  <c r="J527" i="6"/>
  <c r="J500" i="6"/>
  <c r="J508" i="6"/>
  <c r="J516" i="6"/>
  <c r="J524" i="6"/>
  <c r="J482" i="6"/>
  <c r="J497" i="6"/>
  <c r="J505" i="6"/>
  <c r="J513" i="6"/>
  <c r="J521" i="6"/>
  <c r="J529" i="6"/>
  <c r="J458" i="6"/>
  <c r="J469" i="6"/>
  <c r="J480" i="6"/>
  <c r="J499" i="6"/>
  <c r="J507" i="6"/>
  <c r="J515" i="6"/>
  <c r="J523" i="6"/>
  <c r="J459" i="6"/>
  <c r="J496" i="6"/>
  <c r="J504" i="6"/>
  <c r="J512" i="6"/>
  <c r="J520" i="6"/>
  <c r="J528" i="6"/>
  <c r="J502" i="6"/>
  <c r="J522" i="6"/>
  <c r="J526" i="6"/>
  <c r="J533" i="6"/>
  <c r="J541" i="6"/>
  <c r="J538" i="6"/>
  <c r="J517" i="6"/>
  <c r="J530" i="6"/>
  <c r="J535" i="6"/>
  <c r="J543" i="6"/>
  <c r="J551" i="6"/>
  <c r="J559" i="6"/>
  <c r="J532" i="6"/>
  <c r="J540" i="6"/>
  <c r="J548" i="6"/>
  <c r="J556" i="6"/>
  <c r="J564" i="6"/>
  <c r="J525" i="6"/>
  <c r="J537" i="6"/>
  <c r="J545" i="6"/>
  <c r="J553" i="6"/>
  <c r="J561" i="6"/>
  <c r="J510" i="6"/>
  <c r="J518" i="6"/>
  <c r="J531" i="6"/>
  <c r="J539" i="6"/>
  <c r="J547" i="6"/>
  <c r="J555" i="6"/>
  <c r="J563" i="6"/>
  <c r="J436" i="6"/>
  <c r="J536" i="6"/>
  <c r="J544" i="6"/>
  <c r="J552" i="6"/>
  <c r="J560" i="6"/>
  <c r="J546" i="6"/>
  <c r="J550" i="6"/>
  <c r="J565" i="6"/>
  <c r="J573" i="6"/>
  <c r="J581" i="6"/>
  <c r="J589" i="6"/>
  <c r="J597" i="6"/>
  <c r="J605" i="6"/>
  <c r="J613" i="6"/>
  <c r="J621" i="6"/>
  <c r="J629" i="6"/>
  <c r="J637" i="6"/>
  <c r="J542" i="6"/>
  <c r="J570" i="6"/>
  <c r="J578" i="6"/>
  <c r="J586" i="6"/>
  <c r="J594" i="6"/>
  <c r="J602" i="6"/>
  <c r="J610" i="6"/>
  <c r="J618" i="6"/>
  <c r="J626" i="6"/>
  <c r="J634" i="6"/>
  <c r="J642" i="6"/>
  <c r="J554" i="6"/>
  <c r="J558" i="6"/>
  <c r="J567" i="6"/>
  <c r="J575" i="6"/>
  <c r="J583" i="6"/>
  <c r="J591" i="6"/>
  <c r="J599" i="6"/>
  <c r="J607" i="6"/>
  <c r="J615" i="6"/>
  <c r="J623" i="6"/>
  <c r="J631" i="6"/>
  <c r="J639" i="6"/>
  <c r="J647" i="6"/>
  <c r="J534" i="6"/>
  <c r="J572" i="6"/>
  <c r="J580" i="6"/>
  <c r="J588" i="6"/>
  <c r="J596" i="6"/>
  <c r="J604" i="6"/>
  <c r="J612" i="6"/>
  <c r="J620" i="6"/>
  <c r="J628" i="6"/>
  <c r="J636" i="6"/>
  <c r="J549" i="6"/>
  <c r="J562" i="6"/>
  <c r="J566" i="6"/>
  <c r="J569" i="6"/>
  <c r="J577" i="6"/>
  <c r="J585" i="6"/>
  <c r="J593" i="6"/>
  <c r="J601" i="6"/>
  <c r="J609" i="6"/>
  <c r="J617" i="6"/>
  <c r="J625" i="6"/>
  <c r="J633" i="6"/>
  <c r="J641" i="6"/>
  <c r="J649" i="6"/>
  <c r="J557" i="6"/>
  <c r="J571" i="6"/>
  <c r="J579" i="6"/>
  <c r="J587" i="6"/>
  <c r="J595" i="6"/>
  <c r="J603" i="6"/>
  <c r="J611" i="6"/>
  <c r="J619" i="6"/>
  <c r="J627" i="6"/>
  <c r="J635" i="6"/>
  <c r="J643" i="6"/>
  <c r="J568" i="6"/>
  <c r="J576" i="6"/>
  <c r="J584" i="6"/>
  <c r="J592" i="6"/>
  <c r="J600" i="6"/>
  <c r="J608" i="6"/>
  <c r="J616" i="6"/>
  <c r="J624" i="6"/>
  <c r="J632" i="6"/>
  <c r="J640" i="6"/>
  <c r="J648" i="6"/>
  <c r="J590" i="6"/>
  <c r="J622" i="6"/>
  <c r="J644" i="6"/>
  <c r="J654" i="6"/>
  <c r="J662" i="6"/>
  <c r="J670" i="6"/>
  <c r="J678" i="6"/>
  <c r="J686" i="6"/>
  <c r="J694" i="6"/>
  <c r="J702" i="6"/>
  <c r="J710" i="6"/>
  <c r="J646" i="6"/>
  <c r="J651" i="6"/>
  <c r="J659" i="6"/>
  <c r="J667" i="6"/>
  <c r="J675" i="6"/>
  <c r="J683" i="6"/>
  <c r="J691" i="6"/>
  <c r="J699" i="6"/>
  <c r="J707" i="6"/>
  <c r="J715" i="6"/>
  <c r="J723" i="6"/>
  <c r="J582" i="6"/>
  <c r="J614" i="6"/>
  <c r="J656" i="6"/>
  <c r="J664" i="6"/>
  <c r="J672" i="6"/>
  <c r="J680" i="6"/>
  <c r="J688" i="6"/>
  <c r="J696" i="6"/>
  <c r="J704" i="6"/>
  <c r="J712" i="6"/>
  <c r="J720" i="6"/>
  <c r="J653" i="6"/>
  <c r="J661" i="6"/>
  <c r="J669" i="6"/>
  <c r="J677" i="6"/>
  <c r="J685" i="6"/>
  <c r="J693" i="6"/>
  <c r="J701" i="6"/>
  <c r="J709" i="6"/>
  <c r="J574" i="6"/>
  <c r="J606" i="6"/>
  <c r="J638" i="6"/>
  <c r="J645" i="6"/>
  <c r="J650" i="6"/>
  <c r="J658" i="6"/>
  <c r="J666" i="6"/>
  <c r="J674" i="6"/>
  <c r="J682" i="6"/>
  <c r="J690" i="6"/>
  <c r="J698" i="6"/>
  <c r="J706" i="6"/>
  <c r="J714" i="6"/>
  <c r="J722" i="6"/>
  <c r="J598" i="6"/>
  <c r="J630" i="6"/>
  <c r="J652" i="6"/>
  <c r="J660" i="6"/>
  <c r="J668" i="6"/>
  <c r="J676" i="6"/>
  <c r="J684" i="6"/>
  <c r="J692" i="6"/>
  <c r="J700" i="6"/>
  <c r="J708" i="6"/>
  <c r="J716" i="6"/>
  <c r="J657" i="6"/>
  <c r="J665" i="6"/>
  <c r="J673" i="6"/>
  <c r="J681" i="6"/>
  <c r="J689" i="6"/>
  <c r="J697" i="6"/>
  <c r="J705" i="6"/>
  <c r="J713" i="6"/>
  <c r="J721" i="6"/>
  <c r="J719" i="6"/>
  <c r="J729" i="6"/>
  <c r="J737" i="6"/>
  <c r="J745" i="6"/>
  <c r="J753" i="6"/>
  <c r="J761" i="6"/>
  <c r="J769" i="6"/>
  <c r="J655" i="6"/>
  <c r="J687" i="6"/>
  <c r="J727" i="6"/>
  <c r="J734" i="6"/>
  <c r="J742" i="6"/>
  <c r="J750" i="6"/>
  <c r="J758" i="6"/>
  <c r="J766" i="6"/>
  <c r="J774" i="6"/>
  <c r="J782" i="6"/>
  <c r="J790" i="6"/>
  <c r="J798" i="6"/>
  <c r="J731" i="6"/>
  <c r="J739" i="6"/>
  <c r="J747" i="6"/>
  <c r="J755" i="6"/>
  <c r="J763" i="6"/>
  <c r="J771" i="6"/>
  <c r="J779" i="6"/>
  <c r="J787" i="6"/>
  <c r="J795" i="6"/>
  <c r="J679" i="6"/>
  <c r="J711" i="6"/>
  <c r="J718" i="6"/>
  <c r="J726" i="6"/>
  <c r="J728" i="6"/>
  <c r="J736" i="6"/>
  <c r="J744" i="6"/>
  <c r="J752" i="6"/>
  <c r="J760" i="6"/>
  <c r="J768" i="6"/>
  <c r="J776" i="6"/>
  <c r="J784" i="6"/>
  <c r="J792" i="6"/>
  <c r="J800" i="6"/>
  <c r="J725" i="6"/>
  <c r="J733" i="6"/>
  <c r="J741" i="6"/>
  <c r="J749" i="6"/>
  <c r="J757" i="6"/>
  <c r="J765" i="6"/>
  <c r="J671" i="6"/>
  <c r="J703" i="6"/>
  <c r="J730" i="6"/>
  <c r="J738" i="6"/>
  <c r="J746" i="6"/>
  <c r="J754" i="6"/>
  <c r="J762" i="6"/>
  <c r="J770" i="6"/>
  <c r="J778" i="6"/>
  <c r="J786" i="6"/>
  <c r="J794" i="6"/>
  <c r="J802" i="6"/>
  <c r="J735" i="6"/>
  <c r="J743" i="6"/>
  <c r="J751" i="6"/>
  <c r="J759" i="6"/>
  <c r="J767" i="6"/>
  <c r="J775" i="6"/>
  <c r="J783" i="6"/>
  <c r="J791" i="6"/>
  <c r="J799" i="6"/>
  <c r="J780" i="6"/>
  <c r="J793" i="6"/>
  <c r="J797" i="6"/>
  <c r="J803" i="6"/>
  <c r="J811" i="6"/>
  <c r="J819" i="6"/>
  <c r="J827" i="6"/>
  <c r="J835" i="6"/>
  <c r="J843" i="6"/>
  <c r="J851" i="6"/>
  <c r="J859" i="6"/>
  <c r="J663" i="6"/>
  <c r="J695" i="6"/>
  <c r="J717" i="6"/>
  <c r="J732" i="6"/>
  <c r="J764" i="6"/>
  <c r="J808" i="6"/>
  <c r="J816" i="6"/>
  <c r="J824" i="6"/>
  <c r="J832" i="6"/>
  <c r="J840" i="6"/>
  <c r="J848" i="6"/>
  <c r="J856" i="6"/>
  <c r="J864" i="6"/>
  <c r="J788" i="6"/>
  <c r="J805" i="6"/>
  <c r="J813" i="6"/>
  <c r="J821" i="6"/>
  <c r="J829" i="6"/>
  <c r="J837" i="6"/>
  <c r="J845" i="6"/>
  <c r="J853" i="6"/>
  <c r="J861" i="6"/>
  <c r="J756" i="6"/>
  <c r="J772" i="6"/>
  <c r="J810" i="6"/>
  <c r="J818" i="6"/>
  <c r="J826" i="6"/>
  <c r="J834" i="6"/>
  <c r="J842" i="6"/>
  <c r="J850" i="6"/>
  <c r="J858" i="6"/>
  <c r="J866" i="6"/>
  <c r="J777" i="6"/>
  <c r="J781" i="6"/>
  <c r="J796" i="6"/>
  <c r="J801" i="6"/>
  <c r="J807" i="6"/>
  <c r="J815" i="6"/>
  <c r="J823" i="6"/>
  <c r="J831" i="6"/>
  <c r="J839" i="6"/>
  <c r="J847" i="6"/>
  <c r="J855" i="6"/>
  <c r="J863" i="6"/>
  <c r="J748" i="6"/>
  <c r="J773" i="6"/>
  <c r="J812" i="6"/>
  <c r="J820" i="6"/>
  <c r="J828" i="6"/>
  <c r="J836" i="6"/>
  <c r="J844" i="6"/>
  <c r="J852" i="6"/>
  <c r="J860" i="6"/>
  <c r="J868" i="6"/>
  <c r="J806" i="6"/>
  <c r="J822" i="6"/>
  <c r="J838" i="6"/>
  <c r="J854" i="6"/>
  <c r="J871" i="6"/>
  <c r="J879" i="6"/>
  <c r="J887" i="6"/>
  <c r="J895" i="6"/>
  <c r="J903" i="6"/>
  <c r="J911" i="6"/>
  <c r="J919" i="6"/>
  <c r="J927" i="6"/>
  <c r="J740" i="6"/>
  <c r="J785" i="6"/>
  <c r="J876" i="6"/>
  <c r="J884" i="6"/>
  <c r="J892" i="6"/>
  <c r="J900" i="6"/>
  <c r="J908" i="6"/>
  <c r="J916" i="6"/>
  <c r="J924" i="6"/>
  <c r="J932" i="6"/>
  <c r="J873" i="6"/>
  <c r="J881" i="6"/>
  <c r="J889" i="6"/>
  <c r="J897" i="6"/>
  <c r="J905" i="6"/>
  <c r="J913" i="6"/>
  <c r="J921" i="6"/>
  <c r="J929" i="6"/>
  <c r="J789" i="6"/>
  <c r="J804" i="6"/>
  <c r="J817" i="6"/>
  <c r="J833" i="6"/>
  <c r="J849" i="6"/>
  <c r="J865" i="6"/>
  <c r="J878" i="6"/>
  <c r="J886" i="6"/>
  <c r="J894" i="6"/>
  <c r="J902" i="6"/>
  <c r="J910" i="6"/>
  <c r="J918" i="6"/>
  <c r="J926" i="6"/>
  <c r="J934" i="6"/>
  <c r="J814" i="6"/>
  <c r="J830" i="6"/>
  <c r="J846" i="6"/>
  <c r="J862" i="6"/>
  <c r="J875" i="6"/>
  <c r="J883" i="6"/>
  <c r="J891" i="6"/>
  <c r="J899" i="6"/>
  <c r="J907" i="6"/>
  <c r="J915" i="6"/>
  <c r="J923" i="6"/>
  <c r="J931" i="6"/>
  <c r="J870" i="6"/>
  <c r="J872" i="6"/>
  <c r="J880" i="6"/>
  <c r="J888" i="6"/>
  <c r="J896" i="6"/>
  <c r="J904" i="6"/>
  <c r="J912" i="6"/>
  <c r="J920" i="6"/>
  <c r="J928" i="6"/>
  <c r="J877" i="6"/>
  <c r="J885" i="6"/>
  <c r="J893" i="6"/>
  <c r="J901" i="6"/>
  <c r="J909" i="6"/>
  <c r="J917" i="6"/>
  <c r="J925" i="6"/>
  <c r="J933" i="6"/>
  <c r="J724" i="6"/>
  <c r="J809" i="6"/>
  <c r="J825" i="6"/>
  <c r="J841" i="6"/>
  <c r="J857" i="6"/>
  <c r="J867" i="6"/>
  <c r="J869" i="6"/>
  <c r="J874" i="6"/>
  <c r="J882" i="6"/>
  <c r="J890" i="6"/>
  <c r="J898" i="6"/>
  <c r="J906" i="6"/>
  <c r="J914" i="6"/>
  <c r="J922" i="6"/>
  <c r="J930" i="6"/>
  <c r="K1001" i="6"/>
  <c r="M999" i="6"/>
  <c r="J998" i="6"/>
  <c r="O997" i="6"/>
  <c r="L996" i="6"/>
  <c r="N994" i="6"/>
  <c r="K993" i="6"/>
  <c r="M991" i="6"/>
  <c r="J990" i="6"/>
  <c r="O989" i="6"/>
  <c r="L988" i="6"/>
  <c r="N986" i="6"/>
  <c r="K985" i="6"/>
  <c r="M983" i="6"/>
  <c r="J982" i="6"/>
  <c r="O981" i="6"/>
  <c r="L980" i="6"/>
  <c r="N978" i="6"/>
  <c r="K977" i="6"/>
  <c r="M975" i="6"/>
  <c r="J974" i="6"/>
  <c r="O973" i="6"/>
  <c r="L972" i="6"/>
  <c r="N970" i="6"/>
  <c r="K969" i="6"/>
  <c r="M967" i="6"/>
  <c r="J966" i="6"/>
  <c r="O965" i="6"/>
  <c r="L964" i="6"/>
  <c r="N962" i="6"/>
  <c r="K961" i="6"/>
  <c r="M959" i="6"/>
  <c r="J958" i="6"/>
  <c r="O957" i="6"/>
  <c r="L956" i="6"/>
  <c r="N954" i="6"/>
  <c r="K953" i="6"/>
  <c r="M951" i="6"/>
  <c r="J950" i="6"/>
  <c r="O949" i="6"/>
  <c r="L948" i="6"/>
  <c r="N946" i="6"/>
  <c r="K945" i="6"/>
  <c r="M943" i="6"/>
  <c r="J942" i="6"/>
  <c r="O941" i="6"/>
  <c r="L940" i="6"/>
  <c r="K937" i="6"/>
  <c r="M935" i="6"/>
  <c r="N307" i="6"/>
  <c r="N315" i="6"/>
  <c r="N323" i="6"/>
  <c r="N331" i="6"/>
  <c r="N339" i="6"/>
  <c r="N347" i="6"/>
  <c r="N304" i="6"/>
  <c r="N312" i="6"/>
  <c r="N320" i="6"/>
  <c r="N328" i="6"/>
  <c r="N336" i="6"/>
  <c r="N344" i="6"/>
  <c r="N301" i="6"/>
  <c r="N309" i="6"/>
  <c r="N317" i="6"/>
  <c r="N325" i="6"/>
  <c r="N333" i="6"/>
  <c r="N341" i="6"/>
  <c r="N306" i="6"/>
  <c r="N314" i="6"/>
  <c r="N322" i="6"/>
  <c r="N330" i="6"/>
  <c r="N338" i="6"/>
  <c r="N303" i="6"/>
  <c r="N311" i="6"/>
  <c r="N319" i="6"/>
  <c r="N327" i="6"/>
  <c r="N335" i="6"/>
  <c r="N343" i="6"/>
  <c r="N300" i="6"/>
  <c r="N332" i="6"/>
  <c r="N354" i="6"/>
  <c r="N362" i="6"/>
  <c r="N370" i="6"/>
  <c r="N302" i="6"/>
  <c r="N321" i="6"/>
  <c r="N334" i="6"/>
  <c r="N346" i="6"/>
  <c r="N351" i="6"/>
  <c r="N359" i="6"/>
  <c r="N367" i="6"/>
  <c r="N308" i="6"/>
  <c r="N340" i="6"/>
  <c r="N345" i="6"/>
  <c r="N348" i="6"/>
  <c r="N356" i="6"/>
  <c r="N364" i="6"/>
  <c r="N372" i="6"/>
  <c r="N310" i="6"/>
  <c r="N329" i="6"/>
  <c r="N353" i="6"/>
  <c r="N361" i="6"/>
  <c r="N316" i="6"/>
  <c r="N350" i="6"/>
  <c r="N358" i="6"/>
  <c r="N366" i="6"/>
  <c r="N374" i="6"/>
  <c r="N324" i="6"/>
  <c r="N342" i="6"/>
  <c r="N352" i="6"/>
  <c r="N360" i="6"/>
  <c r="N368" i="6"/>
  <c r="N313" i="6"/>
  <c r="N326" i="6"/>
  <c r="N357" i="6"/>
  <c r="N376" i="6"/>
  <c r="N384" i="6"/>
  <c r="N392" i="6"/>
  <c r="N400" i="6"/>
  <c r="N408" i="6"/>
  <c r="N381" i="6"/>
  <c r="N389" i="6"/>
  <c r="N397" i="6"/>
  <c r="N405" i="6"/>
  <c r="N337" i="6"/>
  <c r="N378" i="6"/>
  <c r="N386" i="6"/>
  <c r="N394" i="6"/>
  <c r="N402" i="6"/>
  <c r="N410" i="6"/>
  <c r="N355" i="6"/>
  <c r="N375" i="6"/>
  <c r="N383" i="6"/>
  <c r="N391" i="6"/>
  <c r="N399" i="6"/>
  <c r="N407" i="6"/>
  <c r="N305" i="6"/>
  <c r="N349" i="6"/>
  <c r="N365" i="6"/>
  <c r="N369" i="6"/>
  <c r="N380" i="6"/>
  <c r="N388" i="6"/>
  <c r="N396" i="6"/>
  <c r="N404" i="6"/>
  <c r="N382" i="6"/>
  <c r="N390" i="6"/>
  <c r="N398" i="6"/>
  <c r="N406" i="6"/>
  <c r="N379" i="6"/>
  <c r="N395" i="6"/>
  <c r="N411" i="6"/>
  <c r="N413" i="6"/>
  <c r="N363" i="6"/>
  <c r="N371" i="6"/>
  <c r="N418" i="6"/>
  <c r="N426" i="6"/>
  <c r="N434" i="6"/>
  <c r="N442" i="6"/>
  <c r="N373" i="6"/>
  <c r="N415" i="6"/>
  <c r="N423" i="6"/>
  <c r="N431" i="6"/>
  <c r="N439" i="6"/>
  <c r="N377" i="6"/>
  <c r="N393" i="6"/>
  <c r="N409" i="6"/>
  <c r="N412" i="6"/>
  <c r="N420" i="6"/>
  <c r="N428" i="6"/>
  <c r="N436" i="6"/>
  <c r="N387" i="6"/>
  <c r="N403" i="6"/>
  <c r="N417" i="6"/>
  <c r="N425" i="6"/>
  <c r="N318" i="6"/>
  <c r="N419" i="6"/>
  <c r="N438" i="6"/>
  <c r="N449" i="6"/>
  <c r="N401" i="6"/>
  <c r="N414" i="6"/>
  <c r="N421" i="6"/>
  <c r="N433" i="6"/>
  <c r="N435" i="6"/>
  <c r="N437" i="6"/>
  <c r="N446" i="6"/>
  <c r="N454" i="6"/>
  <c r="N430" i="6"/>
  <c r="N432" i="6"/>
  <c r="N443" i="6"/>
  <c r="N385" i="6"/>
  <c r="N427" i="6"/>
  <c r="N429" i="6"/>
  <c r="N441" i="6"/>
  <c r="N445" i="6"/>
  <c r="N453" i="6"/>
  <c r="N461" i="6"/>
  <c r="N469" i="6"/>
  <c r="N422" i="6"/>
  <c r="N450" i="6"/>
  <c r="N458" i="6"/>
  <c r="N466" i="6"/>
  <c r="N448" i="6"/>
  <c r="N457" i="6"/>
  <c r="N462" i="6"/>
  <c r="N468" i="6"/>
  <c r="N475" i="6"/>
  <c r="N483" i="6"/>
  <c r="N491" i="6"/>
  <c r="N424" i="6"/>
  <c r="N440" i="6"/>
  <c r="N463" i="6"/>
  <c r="N472" i="6"/>
  <c r="N480" i="6"/>
  <c r="N488" i="6"/>
  <c r="N477" i="6"/>
  <c r="N485" i="6"/>
  <c r="N447" i="6"/>
  <c r="N459" i="6"/>
  <c r="N464" i="6"/>
  <c r="N474" i="6"/>
  <c r="N482" i="6"/>
  <c r="N490" i="6"/>
  <c r="N452" i="6"/>
  <c r="N460" i="6"/>
  <c r="N465" i="6"/>
  <c r="N470" i="6"/>
  <c r="N479" i="6"/>
  <c r="N487" i="6"/>
  <c r="N416" i="6"/>
  <c r="N451" i="6"/>
  <c r="N455" i="6"/>
  <c r="N444" i="6"/>
  <c r="N473" i="6"/>
  <c r="N481" i="6"/>
  <c r="N489" i="6"/>
  <c r="N497" i="6"/>
  <c r="N505" i="6"/>
  <c r="N513" i="6"/>
  <c r="N471" i="6"/>
  <c r="N493" i="6"/>
  <c r="N502" i="6"/>
  <c r="N510" i="6"/>
  <c r="N484" i="6"/>
  <c r="N499" i="6"/>
  <c r="N507" i="6"/>
  <c r="N515" i="6"/>
  <c r="N523" i="6"/>
  <c r="N467" i="6"/>
  <c r="N478" i="6"/>
  <c r="N496" i="6"/>
  <c r="N504" i="6"/>
  <c r="N512" i="6"/>
  <c r="N520" i="6"/>
  <c r="N528" i="6"/>
  <c r="N501" i="6"/>
  <c r="N509" i="6"/>
  <c r="N517" i="6"/>
  <c r="N525" i="6"/>
  <c r="N456" i="6"/>
  <c r="N476" i="6"/>
  <c r="N492" i="6"/>
  <c r="N495" i="6"/>
  <c r="N503" i="6"/>
  <c r="N511" i="6"/>
  <c r="N519" i="6"/>
  <c r="N527" i="6"/>
  <c r="N486" i="6"/>
  <c r="N500" i="6"/>
  <c r="N508" i="6"/>
  <c r="N516" i="6"/>
  <c r="N524" i="6"/>
  <c r="N518" i="6"/>
  <c r="N537" i="6"/>
  <c r="N522" i="6"/>
  <c r="N534" i="6"/>
  <c r="N542" i="6"/>
  <c r="N514" i="6"/>
  <c r="N526" i="6"/>
  <c r="N531" i="6"/>
  <c r="N539" i="6"/>
  <c r="N547" i="6"/>
  <c r="N555" i="6"/>
  <c r="N563" i="6"/>
  <c r="N494" i="6"/>
  <c r="N536" i="6"/>
  <c r="N544" i="6"/>
  <c r="N552" i="6"/>
  <c r="N560" i="6"/>
  <c r="N506" i="6"/>
  <c r="N533" i="6"/>
  <c r="N541" i="6"/>
  <c r="N549" i="6"/>
  <c r="N557" i="6"/>
  <c r="N565" i="6"/>
  <c r="N498" i="6"/>
  <c r="N535" i="6"/>
  <c r="N543" i="6"/>
  <c r="N551" i="6"/>
  <c r="N559" i="6"/>
  <c r="N529" i="6"/>
  <c r="N532" i="6"/>
  <c r="N540" i="6"/>
  <c r="N548" i="6"/>
  <c r="N556" i="6"/>
  <c r="N564" i="6"/>
  <c r="N569" i="6"/>
  <c r="N577" i="6"/>
  <c r="N585" i="6"/>
  <c r="N593" i="6"/>
  <c r="N601" i="6"/>
  <c r="N609" i="6"/>
  <c r="N617" i="6"/>
  <c r="N625" i="6"/>
  <c r="N633" i="6"/>
  <c r="N641" i="6"/>
  <c r="N530" i="6"/>
  <c r="N546" i="6"/>
  <c r="N561" i="6"/>
  <c r="N574" i="6"/>
  <c r="N582" i="6"/>
  <c r="N590" i="6"/>
  <c r="N598" i="6"/>
  <c r="N606" i="6"/>
  <c r="N614" i="6"/>
  <c r="N622" i="6"/>
  <c r="N630" i="6"/>
  <c r="N638" i="6"/>
  <c r="N646" i="6"/>
  <c r="N550" i="6"/>
  <c r="N571" i="6"/>
  <c r="N579" i="6"/>
  <c r="N587" i="6"/>
  <c r="N595" i="6"/>
  <c r="N603" i="6"/>
  <c r="N611" i="6"/>
  <c r="N619" i="6"/>
  <c r="N627" i="6"/>
  <c r="N635" i="6"/>
  <c r="N643" i="6"/>
  <c r="N554" i="6"/>
  <c r="N568" i="6"/>
  <c r="N576" i="6"/>
  <c r="N584" i="6"/>
  <c r="N592" i="6"/>
  <c r="N600" i="6"/>
  <c r="N608" i="6"/>
  <c r="N616" i="6"/>
  <c r="N624" i="6"/>
  <c r="N632" i="6"/>
  <c r="N640" i="6"/>
  <c r="N558" i="6"/>
  <c r="N573" i="6"/>
  <c r="N581" i="6"/>
  <c r="N589" i="6"/>
  <c r="N597" i="6"/>
  <c r="N605" i="6"/>
  <c r="N613" i="6"/>
  <c r="N621" i="6"/>
  <c r="N629" i="6"/>
  <c r="N637" i="6"/>
  <c r="N645" i="6"/>
  <c r="N545" i="6"/>
  <c r="N566" i="6"/>
  <c r="N567" i="6"/>
  <c r="N575" i="6"/>
  <c r="N583" i="6"/>
  <c r="N591" i="6"/>
  <c r="N599" i="6"/>
  <c r="N607" i="6"/>
  <c r="N615" i="6"/>
  <c r="N623" i="6"/>
  <c r="N631" i="6"/>
  <c r="N639" i="6"/>
  <c r="N647" i="6"/>
  <c r="N538" i="6"/>
  <c r="N553" i="6"/>
  <c r="N572" i="6"/>
  <c r="N580" i="6"/>
  <c r="N588" i="6"/>
  <c r="N596" i="6"/>
  <c r="N604" i="6"/>
  <c r="N612" i="6"/>
  <c r="N620" i="6"/>
  <c r="N628" i="6"/>
  <c r="N636" i="6"/>
  <c r="N644" i="6"/>
  <c r="N578" i="6"/>
  <c r="N610" i="6"/>
  <c r="N649" i="6"/>
  <c r="N650" i="6"/>
  <c r="N658" i="6"/>
  <c r="N666" i="6"/>
  <c r="N674" i="6"/>
  <c r="N682" i="6"/>
  <c r="N690" i="6"/>
  <c r="N698" i="6"/>
  <c r="N706" i="6"/>
  <c r="N714" i="6"/>
  <c r="N562" i="6"/>
  <c r="N655" i="6"/>
  <c r="N663" i="6"/>
  <c r="N671" i="6"/>
  <c r="N679" i="6"/>
  <c r="N687" i="6"/>
  <c r="N695" i="6"/>
  <c r="N703" i="6"/>
  <c r="N711" i="6"/>
  <c r="N719" i="6"/>
  <c r="N727" i="6"/>
  <c r="N570" i="6"/>
  <c r="N602" i="6"/>
  <c r="N634" i="6"/>
  <c r="N642" i="6"/>
  <c r="N652" i="6"/>
  <c r="N660" i="6"/>
  <c r="N668" i="6"/>
  <c r="N676" i="6"/>
  <c r="N684" i="6"/>
  <c r="N692" i="6"/>
  <c r="N700" i="6"/>
  <c r="N708" i="6"/>
  <c r="N716" i="6"/>
  <c r="N724" i="6"/>
  <c r="N657" i="6"/>
  <c r="N665" i="6"/>
  <c r="N673" i="6"/>
  <c r="N681" i="6"/>
  <c r="N689" i="6"/>
  <c r="N697" i="6"/>
  <c r="N705" i="6"/>
  <c r="N713" i="6"/>
  <c r="N521" i="6"/>
  <c r="N594" i="6"/>
  <c r="N626" i="6"/>
  <c r="N648" i="6"/>
  <c r="N654" i="6"/>
  <c r="N662" i="6"/>
  <c r="N670" i="6"/>
  <c r="N678" i="6"/>
  <c r="N686" i="6"/>
  <c r="N694" i="6"/>
  <c r="N702" i="6"/>
  <c r="N710" i="6"/>
  <c r="N718" i="6"/>
  <c r="N726" i="6"/>
  <c r="N586" i="6"/>
  <c r="N618" i="6"/>
  <c r="N656" i="6"/>
  <c r="N664" i="6"/>
  <c r="N672" i="6"/>
  <c r="N680" i="6"/>
  <c r="N688" i="6"/>
  <c r="N696" i="6"/>
  <c r="N704" i="6"/>
  <c r="N712" i="6"/>
  <c r="N720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675" i="6"/>
  <c r="N707" i="6"/>
  <c r="N715" i="6"/>
  <c r="N730" i="6"/>
  <c r="N738" i="6"/>
  <c r="N746" i="6"/>
  <c r="N754" i="6"/>
  <c r="N762" i="6"/>
  <c r="N770" i="6"/>
  <c r="N778" i="6"/>
  <c r="N786" i="6"/>
  <c r="N794" i="6"/>
  <c r="N802" i="6"/>
  <c r="N735" i="6"/>
  <c r="N743" i="6"/>
  <c r="N751" i="6"/>
  <c r="N759" i="6"/>
  <c r="N767" i="6"/>
  <c r="N775" i="6"/>
  <c r="N783" i="6"/>
  <c r="N791" i="6"/>
  <c r="N799" i="6"/>
  <c r="N667" i="6"/>
  <c r="N699" i="6"/>
  <c r="N721" i="6"/>
  <c r="N723" i="6"/>
  <c r="N732" i="6"/>
  <c r="N740" i="6"/>
  <c r="N748" i="6"/>
  <c r="N756" i="6"/>
  <c r="N764" i="6"/>
  <c r="N772" i="6"/>
  <c r="N780" i="6"/>
  <c r="N788" i="6"/>
  <c r="N796" i="6"/>
  <c r="N729" i="6"/>
  <c r="N737" i="6"/>
  <c r="N745" i="6"/>
  <c r="N753" i="6"/>
  <c r="N761" i="6"/>
  <c r="N659" i="6"/>
  <c r="N691" i="6"/>
  <c r="N734" i="6"/>
  <c r="N742" i="6"/>
  <c r="N750" i="6"/>
  <c r="N758" i="6"/>
  <c r="N766" i="6"/>
  <c r="N774" i="6"/>
  <c r="N782" i="6"/>
  <c r="N790" i="6"/>
  <c r="N798" i="6"/>
  <c r="N731" i="6"/>
  <c r="N739" i="6"/>
  <c r="N747" i="6"/>
  <c r="N755" i="6"/>
  <c r="N763" i="6"/>
  <c r="N771" i="6"/>
  <c r="N779" i="6"/>
  <c r="N787" i="6"/>
  <c r="N795" i="6"/>
  <c r="N803" i="6"/>
  <c r="N722" i="6"/>
  <c r="N789" i="6"/>
  <c r="N800" i="6"/>
  <c r="N807" i="6"/>
  <c r="N815" i="6"/>
  <c r="N823" i="6"/>
  <c r="N831" i="6"/>
  <c r="N839" i="6"/>
  <c r="N847" i="6"/>
  <c r="N855" i="6"/>
  <c r="N863" i="6"/>
  <c r="N651" i="6"/>
  <c r="N683" i="6"/>
  <c r="N752" i="6"/>
  <c r="N776" i="6"/>
  <c r="N793" i="6"/>
  <c r="N804" i="6"/>
  <c r="N812" i="6"/>
  <c r="N820" i="6"/>
  <c r="N828" i="6"/>
  <c r="N836" i="6"/>
  <c r="N844" i="6"/>
  <c r="N852" i="6"/>
  <c r="N860" i="6"/>
  <c r="N797" i="6"/>
  <c r="N809" i="6"/>
  <c r="N817" i="6"/>
  <c r="N825" i="6"/>
  <c r="N833" i="6"/>
  <c r="N841" i="6"/>
  <c r="N849" i="6"/>
  <c r="N857" i="6"/>
  <c r="N865" i="6"/>
  <c r="N744" i="6"/>
  <c r="N768" i="6"/>
  <c r="N784" i="6"/>
  <c r="N806" i="6"/>
  <c r="N814" i="6"/>
  <c r="N822" i="6"/>
  <c r="N830" i="6"/>
  <c r="N838" i="6"/>
  <c r="N846" i="6"/>
  <c r="N854" i="6"/>
  <c r="N862" i="6"/>
  <c r="N870" i="6"/>
  <c r="N811" i="6"/>
  <c r="N819" i="6"/>
  <c r="N827" i="6"/>
  <c r="N835" i="6"/>
  <c r="N843" i="6"/>
  <c r="N851" i="6"/>
  <c r="N859" i="6"/>
  <c r="N867" i="6"/>
  <c r="N736" i="6"/>
  <c r="N769" i="6"/>
  <c r="N777" i="6"/>
  <c r="N792" i="6"/>
  <c r="N808" i="6"/>
  <c r="N816" i="6"/>
  <c r="N824" i="6"/>
  <c r="N832" i="6"/>
  <c r="N840" i="6"/>
  <c r="N848" i="6"/>
  <c r="N856" i="6"/>
  <c r="N864" i="6"/>
  <c r="N801" i="6"/>
  <c r="N869" i="6"/>
  <c r="N875" i="6"/>
  <c r="N883" i="6"/>
  <c r="N891" i="6"/>
  <c r="N899" i="6"/>
  <c r="N907" i="6"/>
  <c r="N915" i="6"/>
  <c r="N923" i="6"/>
  <c r="N931" i="6"/>
  <c r="N781" i="6"/>
  <c r="N866" i="6"/>
  <c r="N868" i="6"/>
  <c r="N872" i="6"/>
  <c r="N880" i="6"/>
  <c r="N888" i="6"/>
  <c r="N896" i="6"/>
  <c r="N904" i="6"/>
  <c r="N912" i="6"/>
  <c r="N920" i="6"/>
  <c r="N928" i="6"/>
  <c r="N785" i="6"/>
  <c r="N813" i="6"/>
  <c r="N829" i="6"/>
  <c r="N845" i="6"/>
  <c r="N861" i="6"/>
  <c r="N877" i="6"/>
  <c r="N885" i="6"/>
  <c r="N893" i="6"/>
  <c r="N901" i="6"/>
  <c r="N909" i="6"/>
  <c r="N917" i="6"/>
  <c r="N925" i="6"/>
  <c r="N933" i="6"/>
  <c r="N810" i="6"/>
  <c r="N826" i="6"/>
  <c r="N842" i="6"/>
  <c r="N858" i="6"/>
  <c r="N874" i="6"/>
  <c r="N882" i="6"/>
  <c r="N890" i="6"/>
  <c r="N898" i="6"/>
  <c r="N906" i="6"/>
  <c r="N914" i="6"/>
  <c r="N922" i="6"/>
  <c r="N930" i="6"/>
  <c r="N871" i="6"/>
  <c r="N879" i="6"/>
  <c r="N887" i="6"/>
  <c r="N895" i="6"/>
  <c r="N903" i="6"/>
  <c r="N911" i="6"/>
  <c r="N919" i="6"/>
  <c r="N927" i="6"/>
  <c r="N760" i="6"/>
  <c r="N876" i="6"/>
  <c r="N884" i="6"/>
  <c r="N892" i="6"/>
  <c r="N900" i="6"/>
  <c r="N908" i="6"/>
  <c r="N916" i="6"/>
  <c r="N924" i="6"/>
  <c r="N932" i="6"/>
  <c r="N805" i="6"/>
  <c r="N821" i="6"/>
  <c r="N837" i="6"/>
  <c r="N853" i="6"/>
  <c r="N873" i="6"/>
  <c r="N881" i="6"/>
  <c r="N889" i="6"/>
  <c r="N897" i="6"/>
  <c r="N905" i="6"/>
  <c r="N913" i="6"/>
  <c r="N921" i="6"/>
  <c r="N929" i="6"/>
  <c r="N728" i="6"/>
  <c r="N818" i="6"/>
  <c r="N834" i="6"/>
  <c r="N850" i="6"/>
  <c r="N878" i="6"/>
  <c r="N886" i="6"/>
  <c r="N894" i="6"/>
  <c r="N902" i="6"/>
  <c r="N910" i="6"/>
  <c r="N918" i="6"/>
  <c r="N926" i="6"/>
  <c r="N934" i="6"/>
  <c r="J1001" i="6"/>
  <c r="O1000" i="6"/>
  <c r="L999" i="6"/>
  <c r="N997" i="6"/>
  <c r="K996" i="6"/>
  <c r="M994" i="6"/>
  <c r="J993" i="6"/>
  <c r="O992" i="6"/>
  <c r="L991" i="6"/>
  <c r="N989" i="6"/>
  <c r="K988" i="6"/>
  <c r="M986" i="6"/>
  <c r="J985" i="6"/>
  <c r="O984" i="6"/>
  <c r="L983" i="6"/>
  <c r="N981" i="6"/>
  <c r="K980" i="6"/>
  <c r="M978" i="6"/>
  <c r="J977" i="6"/>
  <c r="O976" i="6"/>
  <c r="L975" i="6"/>
  <c r="N973" i="6"/>
  <c r="K972" i="6"/>
  <c r="M970" i="6"/>
  <c r="J969" i="6"/>
  <c r="O968" i="6"/>
  <c r="L967" i="6"/>
  <c r="N965" i="6"/>
  <c r="K964" i="6"/>
  <c r="M962" i="6"/>
  <c r="J961" i="6"/>
  <c r="O960" i="6"/>
  <c r="L959" i="6"/>
  <c r="N957" i="6"/>
  <c r="K956" i="6"/>
  <c r="M954" i="6"/>
  <c r="J953" i="6"/>
  <c r="O952" i="6"/>
  <c r="L951" i="6"/>
  <c r="N949" i="6"/>
  <c r="K948" i="6"/>
  <c r="M946" i="6"/>
  <c r="J945" i="6"/>
  <c r="O944" i="6"/>
  <c r="L943" i="6"/>
  <c r="N941" i="6"/>
  <c r="K940" i="6"/>
  <c r="M938" i="6"/>
  <c r="J937" i="6"/>
  <c r="O936" i="6"/>
  <c r="L935" i="6"/>
  <c r="N1000" i="6"/>
  <c r="K999" i="6"/>
  <c r="M997" i="6"/>
  <c r="J996" i="6"/>
  <c r="O995" i="6"/>
  <c r="L994" i="6"/>
  <c r="N992" i="6"/>
  <c r="K991" i="6"/>
  <c r="M989" i="6"/>
  <c r="J988" i="6"/>
  <c r="O987" i="6"/>
  <c r="L986" i="6"/>
  <c r="N984" i="6"/>
  <c r="K983" i="6"/>
  <c r="M981" i="6"/>
  <c r="J980" i="6"/>
  <c r="O979" i="6"/>
  <c r="L978" i="6"/>
  <c r="N976" i="6"/>
  <c r="K975" i="6"/>
  <c r="M973" i="6"/>
  <c r="J972" i="6"/>
  <c r="O971" i="6"/>
  <c r="L970" i="6"/>
  <c r="N968" i="6"/>
  <c r="K967" i="6"/>
  <c r="M965" i="6"/>
  <c r="J964" i="6"/>
  <c r="O963" i="6"/>
  <c r="L962" i="6"/>
  <c r="N960" i="6"/>
  <c r="K959" i="6"/>
  <c r="M957" i="6"/>
  <c r="J956" i="6"/>
  <c r="O955" i="6"/>
  <c r="L954" i="6"/>
  <c r="N952" i="6"/>
  <c r="K951" i="6"/>
  <c r="M949" i="6"/>
  <c r="J948" i="6"/>
  <c r="O947" i="6"/>
  <c r="L946" i="6"/>
  <c r="N944" i="6"/>
  <c r="K943" i="6"/>
  <c r="M941" i="6"/>
  <c r="J940" i="6"/>
  <c r="O939" i="6"/>
  <c r="L938" i="6"/>
  <c r="N936" i="6"/>
  <c r="K935" i="6"/>
  <c r="O846" i="6"/>
  <c r="O830" i="6"/>
  <c r="O814" i="6"/>
  <c r="O838" i="6"/>
  <c r="O822" i="6"/>
  <c r="O806" i="6"/>
  <c r="O733" i="6"/>
  <c r="O534" i="6"/>
  <c r="O531" i="6"/>
  <c r="O499" i="6"/>
  <c r="O413" i="6"/>
  <c r="O464" i="6"/>
  <c r="O448" i="6"/>
  <c r="O456" i="6"/>
  <c r="O437" i="6"/>
  <c r="O429" i="6"/>
  <c r="O421" i="6"/>
  <c r="O355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251" i="6"/>
  <c r="K247" i="6"/>
  <c r="K243" i="6"/>
  <c r="K239" i="6"/>
  <c r="K235" i="6"/>
  <c r="K231" i="6"/>
  <c r="K227" i="6"/>
  <c r="K223" i="6"/>
  <c r="K219" i="6"/>
  <c r="K215" i="6"/>
  <c r="K211" i="6"/>
  <c r="K207" i="6"/>
  <c r="K203" i="6"/>
  <c r="K199" i="6"/>
  <c r="K195" i="6"/>
  <c r="K191" i="6"/>
  <c r="K187" i="6"/>
  <c r="K183" i="6"/>
  <c r="K179" i="6"/>
  <c r="K175" i="6"/>
  <c r="K171" i="6"/>
  <c r="K167" i="6"/>
  <c r="K163" i="6"/>
  <c r="K159" i="6"/>
  <c r="K155" i="6"/>
  <c r="K151" i="6"/>
  <c r="K147" i="6"/>
  <c r="K143" i="6"/>
  <c r="K139" i="6"/>
  <c r="K135" i="6"/>
  <c r="K131" i="6"/>
  <c r="K127" i="6"/>
  <c r="K123" i="6"/>
  <c r="K119" i="6"/>
  <c r="K115" i="6"/>
  <c r="K111" i="6"/>
  <c r="K107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K51" i="6"/>
  <c r="K47" i="6"/>
  <c r="K43" i="6"/>
  <c r="K39" i="6"/>
  <c r="K35" i="6"/>
  <c r="K31" i="6"/>
  <c r="K27" i="6"/>
  <c r="K23" i="6"/>
  <c r="K19" i="6"/>
  <c r="K15" i="6"/>
  <c r="K11" i="6"/>
  <c r="K7" i="6"/>
  <c r="K3" i="6"/>
  <c r="K50" i="6"/>
  <c r="K296" i="6"/>
  <c r="K288" i="6"/>
  <c r="K284" i="6"/>
  <c r="K280" i="6"/>
  <c r="K276" i="6"/>
  <c r="K272" i="6"/>
  <c r="K268" i="6"/>
  <c r="K264" i="6"/>
  <c r="K260" i="6"/>
  <c r="K256" i="6"/>
  <c r="K252" i="6"/>
  <c r="K248" i="6"/>
  <c r="K244" i="6"/>
  <c r="K240" i="6"/>
  <c r="K236" i="6"/>
  <c r="K232" i="6"/>
  <c r="K228" i="6"/>
  <c r="K224" i="6"/>
  <c r="K220" i="6"/>
  <c r="K216" i="6"/>
  <c r="K212" i="6"/>
  <c r="K208" i="6"/>
  <c r="K204" i="6"/>
  <c r="K200" i="6"/>
  <c r="K196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16" i="6"/>
  <c r="K112" i="6"/>
  <c r="K108" i="6"/>
  <c r="K104" i="6"/>
  <c r="K100" i="6"/>
  <c r="K96" i="6"/>
  <c r="K92" i="6"/>
  <c r="K88" i="6"/>
  <c r="K84" i="6"/>
  <c r="K80" i="6"/>
  <c r="K76" i="6"/>
  <c r="K72" i="6"/>
  <c r="K68" i="6"/>
  <c r="K64" i="6"/>
  <c r="K60" i="6"/>
  <c r="K56" i="6"/>
  <c r="K52" i="6"/>
  <c r="K48" i="6"/>
  <c r="K44" i="6"/>
  <c r="K40" i="6"/>
  <c r="K36" i="6"/>
  <c r="K32" i="6"/>
  <c r="K28" i="6"/>
  <c r="K24" i="6"/>
  <c r="K20" i="6"/>
  <c r="K16" i="6"/>
  <c r="K12" i="6"/>
  <c r="K8" i="6"/>
  <c r="K4" i="6"/>
  <c r="K292" i="6"/>
  <c r="K297" i="6"/>
  <c r="K285" i="6"/>
  <c r="K281" i="6"/>
  <c r="K273" i="6"/>
  <c r="K269" i="6"/>
  <c r="K265" i="6"/>
  <c r="K261" i="6"/>
  <c r="K257" i="6"/>
  <c r="K253" i="6"/>
  <c r="K249" i="6"/>
  <c r="K245" i="6"/>
  <c r="K241" i="6"/>
  <c r="K237" i="6"/>
  <c r="K233" i="6"/>
  <c r="K229" i="6"/>
  <c r="K225" i="6"/>
  <c r="K221" i="6"/>
  <c r="K217" i="6"/>
  <c r="K213" i="6"/>
  <c r="K209" i="6"/>
  <c r="K205" i="6"/>
  <c r="K201" i="6"/>
  <c r="K197" i="6"/>
  <c r="K193" i="6"/>
  <c r="K189" i="6"/>
  <c r="K185" i="6"/>
  <c r="K181" i="6"/>
  <c r="K177" i="6"/>
  <c r="K173" i="6"/>
  <c r="K169" i="6"/>
  <c r="K165" i="6"/>
  <c r="K161" i="6"/>
  <c r="K157" i="6"/>
  <c r="K153" i="6"/>
  <c r="K149" i="6"/>
  <c r="K145" i="6"/>
  <c r="K141" i="6"/>
  <c r="K137" i="6"/>
  <c r="K133" i="6"/>
  <c r="K129" i="6"/>
  <c r="K125" i="6"/>
  <c r="K121" i="6"/>
  <c r="K117" i="6"/>
  <c r="K113" i="6"/>
  <c r="K109" i="6"/>
  <c r="K105" i="6"/>
  <c r="K101" i="6"/>
  <c r="K97" i="6"/>
  <c r="K93" i="6"/>
  <c r="K89" i="6"/>
  <c r="K85" i="6"/>
  <c r="K81" i="6"/>
  <c r="K77" i="6"/>
  <c r="K73" i="6"/>
  <c r="K69" i="6"/>
  <c r="K65" i="6"/>
  <c r="K61" i="6"/>
  <c r="K57" i="6"/>
  <c r="K53" i="6"/>
  <c r="K49" i="6"/>
  <c r="K45" i="6"/>
  <c r="K41" i="6"/>
  <c r="K37" i="6"/>
  <c r="K33" i="6"/>
  <c r="K29" i="6"/>
  <c r="K25" i="6"/>
  <c r="K21" i="6"/>
  <c r="K17" i="6"/>
  <c r="K13" i="6"/>
  <c r="K9" i="6"/>
  <c r="K5" i="6"/>
  <c r="K293" i="6"/>
  <c r="K289" i="6"/>
  <c r="K277" i="6"/>
  <c r="K294" i="6"/>
  <c r="K286" i="6"/>
  <c r="K278" i="6"/>
  <c r="K270" i="6"/>
  <c r="K262" i="6"/>
  <c r="K254" i="6"/>
  <c r="K246" i="6"/>
  <c r="K238" i="6"/>
  <c r="K230" i="6"/>
  <c r="K222" i="6"/>
  <c r="K214" i="6"/>
  <c r="K206" i="6"/>
  <c r="K198" i="6"/>
  <c r="K190" i="6"/>
  <c r="K182" i="6"/>
  <c r="K174" i="6"/>
  <c r="K166" i="6"/>
  <c r="K158" i="6"/>
  <c r="K150" i="6"/>
  <c r="K142" i="6"/>
  <c r="K134" i="6"/>
  <c r="K126" i="6"/>
  <c r="K118" i="6"/>
  <c r="K110" i="6"/>
  <c r="K102" i="6"/>
  <c r="K94" i="6"/>
  <c r="K86" i="6"/>
  <c r="K78" i="6"/>
  <c r="K70" i="6"/>
  <c r="K62" i="6"/>
  <c r="K54" i="6"/>
  <c r="K46" i="6"/>
  <c r="K38" i="6"/>
  <c r="K30" i="6"/>
  <c r="K22" i="6"/>
  <c r="K14" i="6"/>
  <c r="K6" i="6"/>
  <c r="K290" i="6"/>
  <c r="K242" i="6"/>
  <c r="K194" i="6"/>
  <c r="K146" i="6"/>
  <c r="K106" i="6"/>
  <c r="K10" i="6"/>
  <c r="K298" i="6"/>
  <c r="K226" i="6"/>
  <c r="K178" i="6"/>
  <c r="K130" i="6"/>
  <c r="K82" i="6"/>
  <c r="K18" i="6"/>
  <c r="K266" i="6"/>
  <c r="K202" i="6"/>
  <c r="K154" i="6"/>
  <c r="K98" i="6"/>
  <c r="K34" i="6"/>
  <c r="K282" i="6"/>
  <c r="K234" i="6"/>
  <c r="K186" i="6"/>
  <c r="K138" i="6"/>
  <c r="K90" i="6"/>
  <c r="K26" i="6"/>
  <c r="K258" i="6"/>
  <c r="K210" i="6"/>
  <c r="K162" i="6"/>
  <c r="K122" i="6"/>
  <c r="K66" i="6"/>
  <c r="K42" i="6"/>
  <c r="K2" i="6"/>
  <c r="K250" i="6"/>
  <c r="K58" i="6"/>
  <c r="K274" i="6"/>
  <c r="K218" i="6"/>
  <c r="K170" i="6"/>
  <c r="K114" i="6"/>
  <c r="K74" i="6"/>
  <c r="J274" i="6"/>
  <c r="J282" i="6"/>
  <c r="J250" i="6"/>
  <c r="J298" i="6"/>
  <c r="J290" i="6"/>
  <c r="J258" i="6"/>
  <c r="J242" i="6"/>
  <c r="J234" i="6"/>
  <c r="J226" i="6"/>
  <c r="J218" i="6"/>
  <c r="J210" i="6"/>
  <c r="J194" i="6"/>
  <c r="J186" i="6"/>
  <c r="J178" i="6"/>
  <c r="J170" i="6"/>
  <c r="J162" i="6"/>
  <c r="J154" i="6"/>
  <c r="J146" i="6"/>
  <c r="J130" i="6"/>
  <c r="J122" i="6"/>
  <c r="J114" i="6"/>
  <c r="J106" i="6"/>
  <c r="J98" i="6"/>
  <c r="J90" i="6"/>
  <c r="J82" i="6"/>
  <c r="J66" i="6"/>
  <c r="J58" i="6"/>
  <c r="J50" i="6"/>
  <c r="J42" i="6"/>
  <c r="J288" i="6"/>
  <c r="J284" i="6"/>
  <c r="J280" i="6"/>
  <c r="J276" i="6"/>
  <c r="J272" i="6"/>
  <c r="J268" i="6"/>
  <c r="J264" i="6"/>
  <c r="J260" i="6"/>
  <c r="J256" i="6"/>
  <c r="J252" i="6"/>
  <c r="J248" i="6"/>
  <c r="J244" i="6"/>
  <c r="J296" i="6"/>
  <c r="J266" i="6"/>
  <c r="J202" i="6"/>
  <c r="J138" i="6"/>
  <c r="J74" i="6"/>
  <c r="J26" i="6"/>
  <c r="J18" i="6"/>
  <c r="J10" i="6"/>
  <c r="J292" i="6"/>
  <c r="J34" i="6"/>
  <c r="J293" i="6"/>
  <c r="J281" i="6"/>
  <c r="J261" i="6"/>
  <c r="J253" i="6"/>
  <c r="J249" i="6"/>
  <c r="J245" i="6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J177" i="6"/>
  <c r="J173" i="6"/>
  <c r="J169" i="6"/>
  <c r="J165" i="6"/>
  <c r="J161" i="6"/>
  <c r="J157" i="6"/>
  <c r="J153" i="6"/>
  <c r="J149" i="6"/>
  <c r="J145" i="6"/>
  <c r="J141" i="6"/>
  <c r="J137" i="6"/>
  <c r="J133" i="6"/>
  <c r="J129" i="6"/>
  <c r="J125" i="6"/>
  <c r="J121" i="6"/>
  <c r="J117" i="6"/>
  <c r="J113" i="6"/>
  <c r="J109" i="6"/>
  <c r="J105" i="6"/>
  <c r="J101" i="6"/>
  <c r="J9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5" i="6"/>
  <c r="J21" i="6"/>
  <c r="J17" i="6"/>
  <c r="J13" i="6"/>
  <c r="J9" i="6"/>
  <c r="J5" i="6"/>
  <c r="J297" i="6"/>
  <c r="J289" i="6"/>
  <c r="J265" i="6"/>
  <c r="J285" i="6"/>
  <c r="J277" i="6"/>
  <c r="J269" i="6"/>
  <c r="J257" i="6"/>
  <c r="J294" i="6"/>
  <c r="J286" i="6"/>
  <c r="J278" i="6"/>
  <c r="J270" i="6"/>
  <c r="J262" i="6"/>
  <c r="J254" i="6"/>
  <c r="J246" i="6"/>
  <c r="J238" i="6"/>
  <c r="J230" i="6"/>
  <c r="J222" i="6"/>
  <c r="J214" i="6"/>
  <c r="J206" i="6"/>
  <c r="J198" i="6"/>
  <c r="J190" i="6"/>
  <c r="J182" i="6"/>
  <c r="J174" i="6"/>
  <c r="J166" i="6"/>
  <c r="J158" i="6"/>
  <c r="J150" i="6"/>
  <c r="J142" i="6"/>
  <c r="J134" i="6"/>
  <c r="J126" i="6"/>
  <c r="J118" i="6"/>
  <c r="J110" i="6"/>
  <c r="J102" i="6"/>
  <c r="J94" i="6"/>
  <c r="J86" i="6"/>
  <c r="J78" i="6"/>
  <c r="J70" i="6"/>
  <c r="J62" i="6"/>
  <c r="J54" i="6"/>
  <c r="J46" i="6"/>
  <c r="J38" i="6"/>
  <c r="J30" i="6"/>
  <c r="J22" i="6"/>
  <c r="J14" i="6"/>
  <c r="J6" i="6"/>
  <c r="J273" i="6"/>
  <c r="J299" i="6"/>
  <c r="J291" i="6"/>
  <c r="J279" i="6"/>
  <c r="J271" i="6"/>
  <c r="J263" i="6"/>
  <c r="J255" i="6"/>
  <c r="J251" i="6"/>
  <c r="J247" i="6"/>
  <c r="J243" i="6"/>
  <c r="J239" i="6"/>
  <c r="J235" i="6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111" i="6"/>
  <c r="J107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J15" i="6"/>
  <c r="J11" i="6"/>
  <c r="J7" i="6"/>
  <c r="J3" i="6"/>
  <c r="J295" i="6"/>
  <c r="J287" i="6"/>
  <c r="J283" i="6"/>
  <c r="J275" i="6"/>
  <c r="J267" i="6"/>
  <c r="J259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112" i="6"/>
  <c r="J108" i="6"/>
  <c r="J104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16" i="6"/>
  <c r="J12" i="6"/>
  <c r="J8" i="6"/>
  <c r="J4" i="6"/>
  <c r="J2" i="6"/>
  <c r="AL10" i="6"/>
  <c r="H995" i="6" s="1"/>
  <c r="AP15" i="6"/>
  <c r="AU13" i="6"/>
  <c r="AP10" i="6"/>
  <c r="AP11" i="6"/>
  <c r="AT13" i="6"/>
  <c r="AS12" i="6"/>
  <c r="AP13" i="6"/>
  <c r="AU10" i="6"/>
  <c r="AQ12" i="6"/>
  <c r="AR12" i="6"/>
  <c r="AQ15" i="6"/>
  <c r="AR10" i="6"/>
  <c r="AS13" i="6"/>
  <c r="AP12" i="6"/>
  <c r="AS10" i="6"/>
  <c r="AP14" i="6"/>
  <c r="AQ10" i="6"/>
  <c r="AR13" i="6"/>
  <c r="AU11" i="6"/>
  <c r="AU15" i="6"/>
  <c r="AQ13" i="6"/>
  <c r="AS11" i="6"/>
  <c r="AS15" i="6"/>
  <c r="AR11" i="6"/>
  <c r="AR15" i="6"/>
  <c r="AU12" i="6"/>
  <c r="AQ11" i="6"/>
  <c r="AT12" i="6"/>
  <c r="AT15" i="6"/>
  <c r="AT11" i="6"/>
  <c r="AT10" i="6"/>
  <c r="AT14" i="6"/>
  <c r="AU14" i="6"/>
  <c r="AS14" i="6"/>
  <c r="AR14" i="6"/>
  <c r="AQ14" i="6"/>
  <c r="L236" i="6"/>
  <c r="L276" i="6"/>
  <c r="L284" i="6"/>
  <c r="N241" i="6"/>
  <c r="N203" i="6"/>
  <c r="N273" i="6"/>
  <c r="L210" i="6"/>
  <c r="M216" i="6"/>
  <c r="M220" i="6"/>
  <c r="M224" i="6"/>
  <c r="M228" i="6"/>
  <c r="M232" i="6"/>
  <c r="M236" i="6"/>
  <c r="M240" i="6"/>
  <c r="M244" i="6"/>
  <c r="M248" i="6"/>
  <c r="M252" i="6"/>
  <c r="M256" i="6"/>
  <c r="M260" i="6"/>
  <c r="M264" i="6"/>
  <c r="M268" i="6"/>
  <c r="M272" i="6"/>
  <c r="M276" i="6"/>
  <c r="M280" i="6"/>
  <c r="M284" i="6"/>
  <c r="M292" i="6"/>
  <c r="L252" i="6"/>
  <c r="L292" i="6"/>
  <c r="L244" i="6"/>
  <c r="N213" i="6"/>
  <c r="N217" i="6"/>
  <c r="N221" i="6"/>
  <c r="N225" i="6"/>
  <c r="N229" i="6"/>
  <c r="N233" i="6"/>
  <c r="N237" i="6"/>
  <c r="N245" i="6"/>
  <c r="N249" i="6"/>
  <c r="N253" i="6"/>
  <c r="N257" i="6"/>
  <c r="N261" i="6"/>
  <c r="N265" i="6"/>
  <c r="N269" i="6"/>
  <c r="N277" i="6"/>
  <c r="N281" i="6"/>
  <c r="N285" i="6"/>
  <c r="N289" i="6"/>
  <c r="N293" i="6"/>
  <c r="N297" i="6"/>
  <c r="L296" i="6"/>
  <c r="L288" i="6"/>
  <c r="L280" i="6"/>
  <c r="L272" i="6"/>
  <c r="L264" i="6"/>
  <c r="L256" i="6"/>
  <c r="L248" i="6"/>
  <c r="L240" i="6"/>
  <c r="L232" i="6"/>
  <c r="L224" i="6"/>
  <c r="L216" i="6"/>
  <c r="M210" i="6"/>
  <c r="L268" i="6"/>
  <c r="L228" i="6"/>
  <c r="L220" i="6"/>
  <c r="L260" i="6"/>
  <c r="N9" i="6"/>
  <c r="O9" i="6"/>
  <c r="L9" i="6"/>
  <c r="M9" i="6"/>
  <c r="L11" i="6"/>
  <c r="M11" i="6"/>
  <c r="N11" i="6"/>
  <c r="O11" i="6"/>
  <c r="N13" i="6"/>
  <c r="O13" i="6"/>
  <c r="L13" i="6"/>
  <c r="M13" i="6"/>
  <c r="L15" i="6"/>
  <c r="M15" i="6"/>
  <c r="N15" i="6"/>
  <c r="O15" i="6"/>
  <c r="N17" i="6"/>
  <c r="O17" i="6"/>
  <c r="L17" i="6"/>
  <c r="M17" i="6"/>
  <c r="L19" i="6"/>
  <c r="M19" i="6"/>
  <c r="N19" i="6"/>
  <c r="O19" i="6"/>
  <c r="N21" i="6"/>
  <c r="O21" i="6"/>
  <c r="L21" i="6"/>
  <c r="M21" i="6"/>
  <c r="L23" i="6"/>
  <c r="M23" i="6"/>
  <c r="N23" i="6"/>
  <c r="O23" i="6"/>
  <c r="N25" i="6"/>
  <c r="O25" i="6"/>
  <c r="L25" i="6"/>
  <c r="M25" i="6"/>
  <c r="L27" i="6"/>
  <c r="M27" i="6"/>
  <c r="N27" i="6"/>
  <c r="O27" i="6"/>
  <c r="L4" i="6"/>
  <c r="M4" i="6"/>
  <c r="N4" i="6"/>
  <c r="O4" i="6"/>
  <c r="L6" i="6"/>
  <c r="M6" i="6"/>
  <c r="N6" i="6"/>
  <c r="O6" i="6"/>
  <c r="L10" i="6"/>
  <c r="M10" i="6"/>
  <c r="N10" i="6"/>
  <c r="O10" i="6"/>
  <c r="L12" i="6"/>
  <c r="M12" i="6"/>
  <c r="N12" i="6"/>
  <c r="O12" i="6"/>
  <c r="L14" i="6"/>
  <c r="M14" i="6"/>
  <c r="N14" i="6"/>
  <c r="O14" i="6"/>
  <c r="L16" i="6"/>
  <c r="M16" i="6"/>
  <c r="N16" i="6"/>
  <c r="O16" i="6"/>
  <c r="L18" i="6"/>
  <c r="M18" i="6"/>
  <c r="N18" i="6"/>
  <c r="O18" i="6"/>
  <c r="L20" i="6"/>
  <c r="M20" i="6"/>
  <c r="N20" i="6"/>
  <c r="O20" i="6"/>
  <c r="L22" i="6"/>
  <c r="M22" i="6"/>
  <c r="N22" i="6"/>
  <c r="O22" i="6"/>
  <c r="L24" i="6"/>
  <c r="M24" i="6"/>
  <c r="N24" i="6"/>
  <c r="O24" i="6"/>
  <c r="L26" i="6"/>
  <c r="M26" i="6"/>
  <c r="N26" i="6"/>
  <c r="O26" i="6"/>
  <c r="L28" i="6"/>
  <c r="M28" i="6"/>
  <c r="N28" i="6"/>
  <c r="O28" i="6"/>
  <c r="L30" i="6"/>
  <c r="M30" i="6"/>
  <c r="N30" i="6"/>
  <c r="O30" i="6"/>
  <c r="L32" i="6"/>
  <c r="M32" i="6"/>
  <c r="N32" i="6"/>
  <c r="O32" i="6"/>
  <c r="L34" i="6"/>
  <c r="M34" i="6"/>
  <c r="N34" i="6"/>
  <c r="O34" i="6"/>
  <c r="L36" i="6"/>
  <c r="M36" i="6"/>
  <c r="N36" i="6"/>
  <c r="O36" i="6"/>
  <c r="L38" i="6"/>
  <c r="M38" i="6"/>
  <c r="N38" i="6"/>
  <c r="O38" i="6"/>
  <c r="L40" i="6"/>
  <c r="M40" i="6"/>
  <c r="N40" i="6"/>
  <c r="O40" i="6"/>
  <c r="L42" i="6"/>
  <c r="M42" i="6"/>
  <c r="N42" i="6"/>
  <c r="O42" i="6"/>
  <c r="L44" i="6"/>
  <c r="M44" i="6"/>
  <c r="N44" i="6"/>
  <c r="O44" i="6"/>
  <c r="L46" i="6"/>
  <c r="M46" i="6"/>
  <c r="N46" i="6"/>
  <c r="O46" i="6"/>
  <c r="L48" i="6"/>
  <c r="M48" i="6"/>
  <c r="N48" i="6"/>
  <c r="O48" i="6"/>
  <c r="L50" i="6"/>
  <c r="M50" i="6"/>
  <c r="N50" i="6"/>
  <c r="O50" i="6"/>
  <c r="L52" i="6"/>
  <c r="M52" i="6"/>
  <c r="N52" i="6"/>
  <c r="O52" i="6"/>
  <c r="L54" i="6"/>
  <c r="M54" i="6"/>
  <c r="N54" i="6"/>
  <c r="O54" i="6"/>
  <c r="L56" i="6"/>
  <c r="M56" i="6"/>
  <c r="N56" i="6"/>
  <c r="O56" i="6"/>
  <c r="L58" i="6"/>
  <c r="M58" i="6"/>
  <c r="N58" i="6"/>
  <c r="O58" i="6"/>
  <c r="L60" i="6"/>
  <c r="M60" i="6"/>
  <c r="N60" i="6"/>
  <c r="O60" i="6"/>
  <c r="L62" i="6"/>
  <c r="M62" i="6"/>
  <c r="N62" i="6"/>
  <c r="O62" i="6"/>
  <c r="L64" i="6"/>
  <c r="M64" i="6"/>
  <c r="N64" i="6"/>
  <c r="O64" i="6"/>
  <c r="L66" i="6"/>
  <c r="M66" i="6"/>
  <c r="N66" i="6"/>
  <c r="O66" i="6"/>
  <c r="L68" i="6"/>
  <c r="M68" i="6"/>
  <c r="N68" i="6"/>
  <c r="O68" i="6"/>
  <c r="L70" i="6"/>
  <c r="M70" i="6"/>
  <c r="N70" i="6"/>
  <c r="O70" i="6"/>
  <c r="L72" i="6"/>
  <c r="M72" i="6"/>
  <c r="N72" i="6"/>
  <c r="O72" i="6"/>
  <c r="L74" i="6"/>
  <c r="M74" i="6"/>
  <c r="N74" i="6"/>
  <c r="O74" i="6"/>
  <c r="L76" i="6"/>
  <c r="M76" i="6"/>
  <c r="N76" i="6"/>
  <c r="O76" i="6"/>
  <c r="L78" i="6"/>
  <c r="M78" i="6"/>
  <c r="N78" i="6"/>
  <c r="O78" i="6"/>
  <c r="L80" i="6"/>
  <c r="M80" i="6"/>
  <c r="N80" i="6"/>
  <c r="O80" i="6"/>
  <c r="L82" i="6"/>
  <c r="M82" i="6"/>
  <c r="N82" i="6"/>
  <c r="O82" i="6"/>
  <c r="L84" i="6"/>
  <c r="M84" i="6"/>
  <c r="N84" i="6"/>
  <c r="O84" i="6"/>
  <c r="L86" i="6"/>
  <c r="M86" i="6"/>
  <c r="N86" i="6"/>
  <c r="O86" i="6"/>
  <c r="L88" i="6"/>
  <c r="M88" i="6"/>
  <c r="N88" i="6"/>
  <c r="O88" i="6"/>
  <c r="L90" i="6"/>
  <c r="M90" i="6"/>
  <c r="N90" i="6"/>
  <c r="O90" i="6"/>
  <c r="L92" i="6"/>
  <c r="M92" i="6"/>
  <c r="N92" i="6"/>
  <c r="O92" i="6"/>
  <c r="L94" i="6"/>
  <c r="M94" i="6"/>
  <c r="N94" i="6"/>
  <c r="O94" i="6"/>
  <c r="L96" i="6"/>
  <c r="M96" i="6"/>
  <c r="N96" i="6"/>
  <c r="O96" i="6"/>
  <c r="M98" i="6"/>
  <c r="N98" i="6"/>
  <c r="O98" i="6"/>
  <c r="L98" i="6"/>
  <c r="L100" i="6"/>
  <c r="M100" i="6"/>
  <c r="N100" i="6"/>
  <c r="O100" i="6"/>
  <c r="M102" i="6"/>
  <c r="N102" i="6"/>
  <c r="L102" i="6"/>
  <c r="O102" i="6"/>
  <c r="L104" i="6"/>
  <c r="M104" i="6"/>
  <c r="N104" i="6"/>
  <c r="O104" i="6"/>
  <c r="M106" i="6"/>
  <c r="N106" i="6"/>
  <c r="L106" i="6"/>
  <c r="O106" i="6"/>
  <c r="L108" i="6"/>
  <c r="M108" i="6"/>
  <c r="N108" i="6"/>
  <c r="O108" i="6"/>
  <c r="M110" i="6"/>
  <c r="N110" i="6"/>
  <c r="L110" i="6"/>
  <c r="O110" i="6"/>
  <c r="L112" i="6"/>
  <c r="M112" i="6"/>
  <c r="N112" i="6"/>
  <c r="O112" i="6"/>
  <c r="M114" i="6"/>
  <c r="N114" i="6"/>
  <c r="O114" i="6"/>
  <c r="L114" i="6"/>
  <c r="L116" i="6"/>
  <c r="M116" i="6"/>
  <c r="N116" i="6"/>
  <c r="O116" i="6"/>
  <c r="M118" i="6"/>
  <c r="N118" i="6"/>
  <c r="O118" i="6"/>
  <c r="L118" i="6"/>
  <c r="L120" i="6"/>
  <c r="M120" i="6"/>
  <c r="N120" i="6"/>
  <c r="O120" i="6"/>
  <c r="M122" i="6"/>
  <c r="N122" i="6"/>
  <c r="O122" i="6"/>
  <c r="L122" i="6"/>
  <c r="L124" i="6"/>
  <c r="M124" i="6"/>
  <c r="N124" i="6"/>
  <c r="O124" i="6"/>
  <c r="M126" i="6"/>
  <c r="N126" i="6"/>
  <c r="O126" i="6"/>
  <c r="L126" i="6"/>
  <c r="L128" i="6"/>
  <c r="M128" i="6"/>
  <c r="N128" i="6"/>
  <c r="O128" i="6"/>
  <c r="M130" i="6"/>
  <c r="N130" i="6"/>
  <c r="O130" i="6"/>
  <c r="L130" i="6"/>
  <c r="L132" i="6"/>
  <c r="M132" i="6"/>
  <c r="N132" i="6"/>
  <c r="O132" i="6"/>
  <c r="M134" i="6"/>
  <c r="N134" i="6"/>
  <c r="O134" i="6"/>
  <c r="L134" i="6"/>
  <c r="L136" i="6"/>
  <c r="M136" i="6"/>
  <c r="N136" i="6"/>
  <c r="O136" i="6"/>
  <c r="M138" i="6"/>
  <c r="N138" i="6"/>
  <c r="O138" i="6"/>
  <c r="L138" i="6"/>
  <c r="L140" i="6"/>
  <c r="M140" i="6"/>
  <c r="N140" i="6"/>
  <c r="O140" i="6"/>
  <c r="M142" i="6"/>
  <c r="N142" i="6"/>
  <c r="O142" i="6"/>
  <c r="L142" i="6"/>
  <c r="L144" i="6"/>
  <c r="M144" i="6"/>
  <c r="N144" i="6"/>
  <c r="O144" i="6"/>
  <c r="M146" i="6"/>
  <c r="N146" i="6"/>
  <c r="O146" i="6"/>
  <c r="L146" i="6"/>
  <c r="L148" i="6"/>
  <c r="M148" i="6"/>
  <c r="N148" i="6"/>
  <c r="O148" i="6"/>
  <c r="M150" i="6"/>
  <c r="N150" i="6"/>
  <c r="O150" i="6"/>
  <c r="L150" i="6"/>
  <c r="L152" i="6"/>
  <c r="M152" i="6"/>
  <c r="N152" i="6"/>
  <c r="O152" i="6"/>
  <c r="M154" i="6"/>
  <c r="N154" i="6"/>
  <c r="O154" i="6"/>
  <c r="L154" i="6"/>
  <c r="L156" i="6"/>
  <c r="M156" i="6"/>
  <c r="N156" i="6"/>
  <c r="O156" i="6"/>
  <c r="M158" i="6"/>
  <c r="N158" i="6"/>
  <c r="O158" i="6"/>
  <c r="L158" i="6"/>
  <c r="L160" i="6"/>
  <c r="M160" i="6"/>
  <c r="N160" i="6"/>
  <c r="O160" i="6"/>
  <c r="M162" i="6"/>
  <c r="N162" i="6"/>
  <c r="O162" i="6"/>
  <c r="L162" i="6"/>
  <c r="L164" i="6"/>
  <c r="M164" i="6"/>
  <c r="N164" i="6"/>
  <c r="O164" i="6"/>
  <c r="M166" i="6"/>
  <c r="N166" i="6"/>
  <c r="O166" i="6"/>
  <c r="L166" i="6"/>
  <c r="L168" i="6"/>
  <c r="M168" i="6"/>
  <c r="N168" i="6"/>
  <c r="O168" i="6"/>
  <c r="N170" i="6"/>
  <c r="L170" i="6"/>
  <c r="M170" i="6"/>
  <c r="O170" i="6"/>
  <c r="L172" i="6"/>
  <c r="M172" i="6"/>
  <c r="N172" i="6"/>
  <c r="O172" i="6"/>
  <c r="N174" i="6"/>
  <c r="L174" i="6"/>
  <c r="M174" i="6"/>
  <c r="L176" i="6"/>
  <c r="M176" i="6"/>
  <c r="N176" i="6"/>
  <c r="O176" i="6"/>
  <c r="N178" i="6"/>
  <c r="O178" i="6"/>
  <c r="L178" i="6"/>
  <c r="M178" i="6"/>
  <c r="L180" i="6"/>
  <c r="M180" i="6"/>
  <c r="N180" i="6"/>
  <c r="O180" i="6"/>
  <c r="N182" i="6"/>
  <c r="M182" i="6"/>
  <c r="O182" i="6"/>
  <c r="L182" i="6"/>
  <c r="L184" i="6"/>
  <c r="M184" i="6"/>
  <c r="N184" i="6"/>
  <c r="O184" i="6"/>
  <c r="N186" i="6"/>
  <c r="L186" i="6"/>
  <c r="M186" i="6"/>
  <c r="O186" i="6"/>
  <c r="L188" i="6"/>
  <c r="M188" i="6"/>
  <c r="N188" i="6"/>
  <c r="O188" i="6"/>
  <c r="N190" i="6"/>
  <c r="L190" i="6"/>
  <c r="M190" i="6"/>
  <c r="O190" i="6"/>
  <c r="O174" i="6"/>
  <c r="N29" i="6"/>
  <c r="O29" i="6"/>
  <c r="L29" i="6"/>
  <c r="M29" i="6"/>
  <c r="L31" i="6"/>
  <c r="M31" i="6"/>
  <c r="N31" i="6"/>
  <c r="O31" i="6"/>
  <c r="N33" i="6"/>
  <c r="O33" i="6"/>
  <c r="L33" i="6"/>
  <c r="M33" i="6"/>
  <c r="L35" i="6"/>
  <c r="M35" i="6"/>
  <c r="N35" i="6"/>
  <c r="O35" i="6"/>
  <c r="N37" i="6"/>
  <c r="O37" i="6"/>
  <c r="L37" i="6"/>
  <c r="M37" i="6"/>
  <c r="L39" i="6"/>
  <c r="M39" i="6"/>
  <c r="N39" i="6"/>
  <c r="O39" i="6"/>
  <c r="N41" i="6"/>
  <c r="O41" i="6"/>
  <c r="L41" i="6"/>
  <c r="M41" i="6"/>
  <c r="L43" i="6"/>
  <c r="M43" i="6"/>
  <c r="N43" i="6"/>
  <c r="O43" i="6"/>
  <c r="N45" i="6"/>
  <c r="O45" i="6"/>
  <c r="L45" i="6"/>
  <c r="M45" i="6"/>
  <c r="L47" i="6"/>
  <c r="M47" i="6"/>
  <c r="N47" i="6"/>
  <c r="O47" i="6"/>
  <c r="N49" i="6"/>
  <c r="O49" i="6"/>
  <c r="L49" i="6"/>
  <c r="M49" i="6"/>
  <c r="L51" i="6"/>
  <c r="M51" i="6"/>
  <c r="N51" i="6"/>
  <c r="O51" i="6"/>
  <c r="N53" i="6"/>
  <c r="O53" i="6"/>
  <c r="L53" i="6"/>
  <c r="M53" i="6"/>
  <c r="L55" i="6"/>
  <c r="M55" i="6"/>
  <c r="N55" i="6"/>
  <c r="O55" i="6"/>
  <c r="N57" i="6"/>
  <c r="O57" i="6"/>
  <c r="L57" i="6"/>
  <c r="M57" i="6"/>
  <c r="L59" i="6"/>
  <c r="M59" i="6"/>
  <c r="N59" i="6"/>
  <c r="O59" i="6"/>
  <c r="N61" i="6"/>
  <c r="O61" i="6"/>
  <c r="L61" i="6"/>
  <c r="M61" i="6"/>
  <c r="L63" i="6"/>
  <c r="M63" i="6"/>
  <c r="N63" i="6"/>
  <c r="O63" i="6"/>
  <c r="N65" i="6"/>
  <c r="O65" i="6"/>
  <c r="L65" i="6"/>
  <c r="M65" i="6"/>
  <c r="L67" i="6"/>
  <c r="M67" i="6"/>
  <c r="N67" i="6"/>
  <c r="O67" i="6"/>
  <c r="N69" i="6"/>
  <c r="O69" i="6"/>
  <c r="L69" i="6"/>
  <c r="M69" i="6"/>
  <c r="L71" i="6"/>
  <c r="M71" i="6"/>
  <c r="N71" i="6"/>
  <c r="O71" i="6"/>
  <c r="N73" i="6"/>
  <c r="O73" i="6"/>
  <c r="L73" i="6"/>
  <c r="M73" i="6"/>
  <c r="L75" i="6"/>
  <c r="M75" i="6"/>
  <c r="N75" i="6"/>
  <c r="O75" i="6"/>
  <c r="N77" i="6"/>
  <c r="O77" i="6"/>
  <c r="L77" i="6"/>
  <c r="M77" i="6"/>
  <c r="L79" i="6"/>
  <c r="M79" i="6"/>
  <c r="N79" i="6"/>
  <c r="O79" i="6"/>
  <c r="N81" i="6"/>
  <c r="O81" i="6"/>
  <c r="L81" i="6"/>
  <c r="M81" i="6"/>
  <c r="L83" i="6"/>
  <c r="M83" i="6"/>
  <c r="N83" i="6"/>
  <c r="O83" i="6"/>
  <c r="N85" i="6"/>
  <c r="O85" i="6"/>
  <c r="L85" i="6"/>
  <c r="M85" i="6"/>
  <c r="L87" i="6"/>
  <c r="M87" i="6"/>
  <c r="N87" i="6"/>
  <c r="O87" i="6"/>
  <c r="N89" i="6"/>
  <c r="O89" i="6"/>
  <c r="L89" i="6"/>
  <c r="M89" i="6"/>
  <c r="L91" i="6"/>
  <c r="M91" i="6"/>
  <c r="N91" i="6"/>
  <c r="O91" i="6"/>
  <c r="N93" i="6"/>
  <c r="O93" i="6"/>
  <c r="L93" i="6"/>
  <c r="M93" i="6"/>
  <c r="L95" i="6"/>
  <c r="M95" i="6"/>
  <c r="N95" i="6"/>
  <c r="O95" i="6"/>
  <c r="N97" i="6"/>
  <c r="O97" i="6"/>
  <c r="L97" i="6"/>
  <c r="M97" i="6"/>
  <c r="L99" i="6"/>
  <c r="M99" i="6"/>
  <c r="O99" i="6"/>
  <c r="N99" i="6"/>
  <c r="N101" i="6"/>
  <c r="O101" i="6"/>
  <c r="L101" i="6"/>
  <c r="M101" i="6"/>
  <c r="L103" i="6"/>
  <c r="M103" i="6"/>
  <c r="O103" i="6"/>
  <c r="N103" i="6"/>
  <c r="N105" i="6"/>
  <c r="O105" i="6"/>
  <c r="L105" i="6"/>
  <c r="M105" i="6"/>
  <c r="L107" i="6"/>
  <c r="M107" i="6"/>
  <c r="O107" i="6"/>
  <c r="N107" i="6"/>
  <c r="N109" i="6"/>
  <c r="O109" i="6"/>
  <c r="L109" i="6"/>
  <c r="M109" i="6"/>
  <c r="L111" i="6"/>
  <c r="M111" i="6"/>
  <c r="O111" i="6"/>
  <c r="N111" i="6"/>
  <c r="N113" i="6"/>
  <c r="O113" i="6"/>
  <c r="L113" i="6"/>
  <c r="M113" i="6"/>
  <c r="L115" i="6"/>
  <c r="M115" i="6"/>
  <c r="O115" i="6"/>
  <c r="N115" i="6"/>
  <c r="L117" i="6"/>
  <c r="M117" i="6"/>
  <c r="N117" i="6"/>
  <c r="O117" i="6"/>
  <c r="O119" i="6"/>
  <c r="L119" i="6"/>
  <c r="M119" i="6"/>
  <c r="N119" i="6"/>
  <c r="L121" i="6"/>
  <c r="M121" i="6"/>
  <c r="N121" i="6"/>
  <c r="O121" i="6"/>
  <c r="O123" i="6"/>
  <c r="L123" i="6"/>
  <c r="M123" i="6"/>
  <c r="N123" i="6"/>
  <c r="L125" i="6"/>
  <c r="M125" i="6"/>
  <c r="N125" i="6"/>
  <c r="O125" i="6"/>
  <c r="O127" i="6"/>
  <c r="L127" i="6"/>
  <c r="M127" i="6"/>
  <c r="N127" i="6"/>
  <c r="L129" i="6"/>
  <c r="M129" i="6"/>
  <c r="N129" i="6"/>
  <c r="O129" i="6"/>
  <c r="O131" i="6"/>
  <c r="L131" i="6"/>
  <c r="M131" i="6"/>
  <c r="L133" i="6"/>
  <c r="M133" i="6"/>
  <c r="N133" i="6"/>
  <c r="O133" i="6"/>
  <c r="O135" i="6"/>
  <c r="L135" i="6"/>
  <c r="M135" i="6"/>
  <c r="N135" i="6"/>
  <c r="L137" i="6"/>
  <c r="M137" i="6"/>
  <c r="N137" i="6"/>
  <c r="O137" i="6"/>
  <c r="O139" i="6"/>
  <c r="L139" i="6"/>
  <c r="M139" i="6"/>
  <c r="N139" i="6"/>
  <c r="L141" i="6"/>
  <c r="M141" i="6"/>
  <c r="N141" i="6"/>
  <c r="O141" i="6"/>
  <c r="O143" i="6"/>
  <c r="L143" i="6"/>
  <c r="M143" i="6"/>
  <c r="N143" i="6"/>
  <c r="L145" i="6"/>
  <c r="M145" i="6"/>
  <c r="N145" i="6"/>
  <c r="O145" i="6"/>
  <c r="O147" i="6"/>
  <c r="L147" i="6"/>
  <c r="M147" i="6"/>
  <c r="N147" i="6"/>
  <c r="L149" i="6"/>
  <c r="M149" i="6"/>
  <c r="N149" i="6"/>
  <c r="O149" i="6"/>
  <c r="O151" i="6"/>
  <c r="L151" i="6"/>
  <c r="M151" i="6"/>
  <c r="N151" i="6"/>
  <c r="L153" i="6"/>
  <c r="M153" i="6"/>
  <c r="N153" i="6"/>
  <c r="O153" i="6"/>
  <c r="O155" i="6"/>
  <c r="L155" i="6"/>
  <c r="M155" i="6"/>
  <c r="N155" i="6"/>
  <c r="L157" i="6"/>
  <c r="M157" i="6"/>
  <c r="N157" i="6"/>
  <c r="O157" i="6"/>
  <c r="O159" i="6"/>
  <c r="L159" i="6"/>
  <c r="M159" i="6"/>
  <c r="N159" i="6"/>
  <c r="L161" i="6"/>
  <c r="M161" i="6"/>
  <c r="N161" i="6"/>
  <c r="O161" i="6"/>
  <c r="O163" i="6"/>
  <c r="L163" i="6"/>
  <c r="M163" i="6"/>
  <c r="L165" i="6"/>
  <c r="M165" i="6"/>
  <c r="N165" i="6"/>
  <c r="O165" i="6"/>
  <c r="O167" i="6"/>
  <c r="L167" i="6"/>
  <c r="M167" i="6"/>
  <c r="N167" i="6"/>
  <c r="L169" i="6"/>
  <c r="M169" i="6"/>
  <c r="N169" i="6"/>
  <c r="O169" i="6"/>
  <c r="L171" i="6"/>
  <c r="M171" i="6"/>
  <c r="O171" i="6"/>
  <c r="L173" i="6"/>
  <c r="N173" i="6"/>
  <c r="O173" i="6"/>
  <c r="M173" i="6"/>
  <c r="L175" i="6"/>
  <c r="M175" i="6"/>
  <c r="N175" i="6"/>
  <c r="O175" i="6"/>
  <c r="L177" i="6"/>
  <c r="N177" i="6"/>
  <c r="O177" i="6"/>
  <c r="M177" i="6"/>
  <c r="L179" i="6"/>
  <c r="M179" i="6"/>
  <c r="N179" i="6"/>
  <c r="O179" i="6"/>
  <c r="L181" i="6"/>
  <c r="N181" i="6"/>
  <c r="O181" i="6"/>
  <c r="M181" i="6"/>
  <c r="L183" i="6"/>
  <c r="M183" i="6"/>
  <c r="N183" i="6"/>
  <c r="O183" i="6"/>
  <c r="L185" i="6"/>
  <c r="N185" i="6"/>
  <c r="O185" i="6"/>
  <c r="L187" i="6"/>
  <c r="M187" i="6"/>
  <c r="N187" i="6"/>
  <c r="O187" i="6"/>
  <c r="L189" i="6"/>
  <c r="N189" i="6"/>
  <c r="O189" i="6"/>
  <c r="M189" i="6"/>
  <c r="L191" i="6"/>
  <c r="M191" i="6"/>
  <c r="N191" i="6"/>
  <c r="O191" i="6"/>
  <c r="L193" i="6"/>
  <c r="N193" i="6"/>
  <c r="O193" i="6"/>
  <c r="M193" i="6"/>
  <c r="L195" i="6"/>
  <c r="M195" i="6"/>
  <c r="N195" i="6"/>
  <c r="O195" i="6"/>
  <c r="L197" i="6"/>
  <c r="N197" i="6"/>
  <c r="O197" i="6"/>
  <c r="M197" i="6"/>
  <c r="L199" i="6"/>
  <c r="M199" i="6"/>
  <c r="N199" i="6"/>
  <c r="L201" i="6"/>
  <c r="N201" i="6"/>
  <c r="O201" i="6"/>
  <c r="M201" i="6"/>
  <c r="L203" i="6"/>
  <c r="M203" i="6"/>
  <c r="O203" i="6"/>
  <c r="L205" i="6"/>
  <c r="N205" i="6"/>
  <c r="O205" i="6"/>
  <c r="M205" i="6"/>
  <c r="L207" i="6"/>
  <c r="M207" i="6"/>
  <c r="N207" i="6"/>
  <c r="O207" i="6"/>
  <c r="L209" i="6"/>
  <c r="N209" i="6"/>
  <c r="O209" i="6"/>
  <c r="M209" i="6"/>
  <c r="L211" i="6"/>
  <c r="M211" i="6"/>
  <c r="N211" i="6"/>
  <c r="O211" i="6"/>
  <c r="O217" i="6"/>
  <c r="O221" i="6"/>
  <c r="O225" i="6"/>
  <c r="O229" i="6"/>
  <c r="O233" i="6"/>
  <c r="O237" i="6"/>
  <c r="O241" i="6"/>
  <c r="O245" i="6"/>
  <c r="O249" i="6"/>
  <c r="O253" i="6"/>
  <c r="O257" i="6"/>
  <c r="O261" i="6"/>
  <c r="O265" i="6"/>
  <c r="O269" i="6"/>
  <c r="O273" i="6"/>
  <c r="O277" i="6"/>
  <c r="O281" i="6"/>
  <c r="O285" i="6"/>
  <c r="O289" i="6"/>
  <c r="O293" i="6"/>
  <c r="O297" i="6"/>
  <c r="O199" i="6"/>
  <c r="N171" i="6"/>
  <c r="N163" i="6"/>
  <c r="L8" i="6"/>
  <c r="M8" i="6"/>
  <c r="N8" i="6"/>
  <c r="O8" i="6"/>
  <c r="L192" i="6"/>
  <c r="M192" i="6"/>
  <c r="N192" i="6"/>
  <c r="O192" i="6"/>
  <c r="N194" i="6"/>
  <c r="L194" i="6"/>
  <c r="M194" i="6"/>
  <c r="O194" i="6"/>
  <c r="L196" i="6"/>
  <c r="M196" i="6"/>
  <c r="N196" i="6"/>
  <c r="O196" i="6"/>
  <c r="N198" i="6"/>
  <c r="L198" i="6"/>
  <c r="M198" i="6"/>
  <c r="O198" i="6"/>
  <c r="L200" i="6"/>
  <c r="M200" i="6"/>
  <c r="N200" i="6"/>
  <c r="O200" i="6"/>
  <c r="N202" i="6"/>
  <c r="L202" i="6"/>
  <c r="M202" i="6"/>
  <c r="O202" i="6"/>
  <c r="L204" i="6"/>
  <c r="M204" i="6"/>
  <c r="N204" i="6"/>
  <c r="O204" i="6"/>
  <c r="N206" i="6"/>
  <c r="L206" i="6"/>
  <c r="M206" i="6"/>
  <c r="L208" i="6"/>
  <c r="M208" i="6"/>
  <c r="N208" i="6"/>
  <c r="O208" i="6"/>
  <c r="M288" i="6"/>
  <c r="M296" i="6"/>
  <c r="M185" i="6"/>
  <c r="N131" i="6"/>
  <c r="L3" i="6"/>
  <c r="M3" i="6"/>
  <c r="N3" i="6"/>
  <c r="O3" i="6"/>
  <c r="N5" i="6"/>
  <c r="O5" i="6"/>
  <c r="L5" i="6"/>
  <c r="M5" i="6"/>
  <c r="L7" i="6"/>
  <c r="M7" i="6"/>
  <c r="N7" i="6"/>
  <c r="O7" i="6"/>
  <c r="O206" i="6"/>
  <c r="O298" i="6"/>
  <c r="M297" i="6"/>
  <c r="O294" i="6"/>
  <c r="M293" i="6"/>
  <c r="O290" i="6"/>
  <c r="M289" i="6"/>
  <c r="O286" i="6"/>
  <c r="M285" i="6"/>
  <c r="O282" i="6"/>
  <c r="M281" i="6"/>
  <c r="O278" i="6"/>
  <c r="M277" i="6"/>
  <c r="O274" i="6"/>
  <c r="M273" i="6"/>
  <c r="O270" i="6"/>
  <c r="M269" i="6"/>
  <c r="O266" i="6"/>
  <c r="M265" i="6"/>
  <c r="O262" i="6"/>
  <c r="M261" i="6"/>
  <c r="O258" i="6"/>
  <c r="M257" i="6"/>
  <c r="O254" i="6"/>
  <c r="M253" i="6"/>
  <c r="O250" i="6"/>
  <c r="M249" i="6"/>
  <c r="O246" i="6"/>
  <c r="M245" i="6"/>
  <c r="O242" i="6"/>
  <c r="M241" i="6"/>
  <c r="O238" i="6"/>
  <c r="M237" i="6"/>
  <c r="O234" i="6"/>
  <c r="M233" i="6"/>
  <c r="O230" i="6"/>
  <c r="M229" i="6"/>
  <c r="O226" i="6"/>
  <c r="M225" i="6"/>
  <c r="O222" i="6"/>
  <c r="M221" i="6"/>
  <c r="O218" i="6"/>
  <c r="M217" i="6"/>
  <c r="O214" i="6"/>
  <c r="M213" i="6"/>
  <c r="N298" i="6"/>
  <c r="L297" i="6"/>
  <c r="N294" i="6"/>
  <c r="L293" i="6"/>
  <c r="N290" i="6"/>
  <c r="L289" i="6"/>
  <c r="N286" i="6"/>
  <c r="L285" i="6"/>
  <c r="N282" i="6"/>
  <c r="L281" i="6"/>
  <c r="N278" i="6"/>
  <c r="L277" i="6"/>
  <c r="N274" i="6"/>
  <c r="L273" i="6"/>
  <c r="N270" i="6"/>
  <c r="L269" i="6"/>
  <c r="N266" i="6"/>
  <c r="L265" i="6"/>
  <c r="N262" i="6"/>
  <c r="L261" i="6"/>
  <c r="N258" i="6"/>
  <c r="L257" i="6"/>
  <c r="N254" i="6"/>
  <c r="L253" i="6"/>
  <c r="N250" i="6"/>
  <c r="L249" i="6"/>
  <c r="N246" i="6"/>
  <c r="L245" i="6"/>
  <c r="N242" i="6"/>
  <c r="L241" i="6"/>
  <c r="N238" i="6"/>
  <c r="L237" i="6"/>
  <c r="N234" i="6"/>
  <c r="L233" i="6"/>
  <c r="N230" i="6"/>
  <c r="L229" i="6"/>
  <c r="N226" i="6"/>
  <c r="L225" i="6"/>
  <c r="N222" i="6"/>
  <c r="L221" i="6"/>
  <c r="N218" i="6"/>
  <c r="L217" i="6"/>
  <c r="N214" i="6"/>
  <c r="N210" i="6"/>
  <c r="L212" i="6"/>
  <c r="M212" i="6"/>
  <c r="N212" i="6"/>
  <c r="O212" i="6"/>
  <c r="O299" i="6"/>
  <c r="M298" i="6"/>
  <c r="O295" i="6"/>
  <c r="M294" i="6"/>
  <c r="O291" i="6"/>
  <c r="M290" i="6"/>
  <c r="O287" i="6"/>
  <c r="M286" i="6"/>
  <c r="O283" i="6"/>
  <c r="M282" i="6"/>
  <c r="O279" i="6"/>
  <c r="M278" i="6"/>
  <c r="O275" i="6"/>
  <c r="M274" i="6"/>
  <c r="O271" i="6"/>
  <c r="M270" i="6"/>
  <c r="O267" i="6"/>
  <c r="M266" i="6"/>
  <c r="O263" i="6"/>
  <c r="M262" i="6"/>
  <c r="O259" i="6"/>
  <c r="M258" i="6"/>
  <c r="O255" i="6"/>
  <c r="M254" i="6"/>
  <c r="O251" i="6"/>
  <c r="M250" i="6"/>
  <c r="O247" i="6"/>
  <c r="M246" i="6"/>
  <c r="O243" i="6"/>
  <c r="M242" i="6"/>
  <c r="O239" i="6"/>
  <c r="M238" i="6"/>
  <c r="O235" i="6"/>
  <c r="M234" i="6"/>
  <c r="O231" i="6"/>
  <c r="M230" i="6"/>
  <c r="O227" i="6"/>
  <c r="M226" i="6"/>
  <c r="O223" i="6"/>
  <c r="M222" i="6"/>
  <c r="O219" i="6"/>
  <c r="M218" i="6"/>
  <c r="O215" i="6"/>
  <c r="M214" i="6"/>
  <c r="N299" i="6"/>
  <c r="L298" i="6"/>
  <c r="N295" i="6"/>
  <c r="L294" i="6"/>
  <c r="N291" i="6"/>
  <c r="L290" i="6"/>
  <c r="N287" i="6"/>
  <c r="L286" i="6"/>
  <c r="N283" i="6"/>
  <c r="L282" i="6"/>
  <c r="N279" i="6"/>
  <c r="L278" i="6"/>
  <c r="N275" i="6"/>
  <c r="L274" i="6"/>
  <c r="N271" i="6"/>
  <c r="L270" i="6"/>
  <c r="N267" i="6"/>
  <c r="L266" i="6"/>
  <c r="N263" i="6"/>
  <c r="L262" i="6"/>
  <c r="N259" i="6"/>
  <c r="L258" i="6"/>
  <c r="N255" i="6"/>
  <c r="L254" i="6"/>
  <c r="N251" i="6"/>
  <c r="L250" i="6"/>
  <c r="N247" i="6"/>
  <c r="L246" i="6"/>
  <c r="N243" i="6"/>
  <c r="L242" i="6"/>
  <c r="N239" i="6"/>
  <c r="L238" i="6"/>
  <c r="N235" i="6"/>
  <c r="L234" i="6"/>
  <c r="N231" i="6"/>
  <c r="L230" i="6"/>
  <c r="N227" i="6"/>
  <c r="L226" i="6"/>
  <c r="N223" i="6"/>
  <c r="L222" i="6"/>
  <c r="N219" i="6"/>
  <c r="L218" i="6"/>
  <c r="N215" i="6"/>
  <c r="L214" i="6"/>
  <c r="M299" i="6"/>
  <c r="O296" i="6"/>
  <c r="M295" i="6"/>
  <c r="O292" i="6"/>
  <c r="M291" i="6"/>
  <c r="O288" i="6"/>
  <c r="M287" i="6"/>
  <c r="O284" i="6"/>
  <c r="M283" i="6"/>
  <c r="O280" i="6"/>
  <c r="M279" i="6"/>
  <c r="O276" i="6"/>
  <c r="M275" i="6"/>
  <c r="O272" i="6"/>
  <c r="M271" i="6"/>
  <c r="O268" i="6"/>
  <c r="M267" i="6"/>
  <c r="O264" i="6"/>
  <c r="M263" i="6"/>
  <c r="O260" i="6"/>
  <c r="M259" i="6"/>
  <c r="O256" i="6"/>
  <c r="M255" i="6"/>
  <c r="O252" i="6"/>
  <c r="M251" i="6"/>
  <c r="O248" i="6"/>
  <c r="M247" i="6"/>
  <c r="O244" i="6"/>
  <c r="M243" i="6"/>
  <c r="O240" i="6"/>
  <c r="M239" i="6"/>
  <c r="O236" i="6"/>
  <c r="M235" i="6"/>
  <c r="O232" i="6"/>
  <c r="M231" i="6"/>
  <c r="O228" i="6"/>
  <c r="M227" i="6"/>
  <c r="O224" i="6"/>
  <c r="M223" i="6"/>
  <c r="O220" i="6"/>
  <c r="M219" i="6"/>
  <c r="O216" i="6"/>
  <c r="M215" i="6"/>
  <c r="L299" i="6"/>
  <c r="N296" i="6"/>
  <c r="L295" i="6"/>
  <c r="N292" i="6"/>
  <c r="L291" i="6"/>
  <c r="N288" i="6"/>
  <c r="L287" i="6"/>
  <c r="N284" i="6"/>
  <c r="L283" i="6"/>
  <c r="N280" i="6"/>
  <c r="L279" i="6"/>
  <c r="N276" i="6"/>
  <c r="L275" i="6"/>
  <c r="N272" i="6"/>
  <c r="L271" i="6"/>
  <c r="N268" i="6"/>
  <c r="L267" i="6"/>
  <c r="N264" i="6"/>
  <c r="L263" i="6"/>
  <c r="N260" i="6"/>
  <c r="L259" i="6"/>
  <c r="N256" i="6"/>
  <c r="L255" i="6"/>
  <c r="N252" i="6"/>
  <c r="L251" i="6"/>
  <c r="N248" i="6"/>
  <c r="L247" i="6"/>
  <c r="N244" i="6"/>
  <c r="L243" i="6"/>
  <c r="N240" i="6"/>
  <c r="L239" i="6"/>
  <c r="N236" i="6"/>
  <c r="L235" i="6"/>
  <c r="N232" i="6"/>
  <c r="L231" i="6"/>
  <c r="N228" i="6"/>
  <c r="L227" i="6"/>
  <c r="N224" i="6"/>
  <c r="L223" i="6"/>
  <c r="N220" i="6"/>
  <c r="L219" i="6"/>
  <c r="N216" i="6"/>
  <c r="L215" i="6"/>
  <c r="L213" i="6"/>
  <c r="O213" i="6"/>
  <c r="O210" i="6"/>
  <c r="O2" i="6"/>
  <c r="N2" i="6"/>
  <c r="M2" i="6"/>
  <c r="L2" i="6"/>
  <c r="I34" i="10" l="1"/>
  <c r="I42" i="10"/>
  <c r="I102" i="10"/>
  <c r="I211" i="10"/>
  <c r="I89" i="10"/>
  <c r="I88" i="10"/>
  <c r="I180" i="10"/>
  <c r="I123" i="10"/>
  <c r="I187" i="10"/>
  <c r="I146" i="10"/>
  <c r="I178" i="10"/>
  <c r="I289" i="10"/>
  <c r="I247" i="10"/>
  <c r="I279" i="10"/>
  <c r="I177" i="10"/>
  <c r="I248" i="10"/>
  <c r="I246" i="10"/>
  <c r="I278" i="10"/>
  <c r="I312" i="10"/>
  <c r="I344" i="10"/>
  <c r="I467" i="10"/>
  <c r="I323" i="10"/>
  <c r="I355" i="10"/>
  <c r="I463" i="10"/>
  <c r="I322" i="10"/>
  <c r="I354" i="10"/>
  <c r="I325" i="10"/>
  <c r="I357" i="10"/>
  <c r="I390" i="10"/>
  <c r="I422" i="10"/>
  <c r="I454" i="10"/>
  <c r="I373" i="10"/>
  <c r="I405" i="10"/>
  <c r="I437" i="10"/>
  <c r="I468" i="10"/>
  <c r="I500" i="10"/>
  <c r="I517" i="10"/>
  <c r="I533" i="10"/>
  <c r="I618" i="10"/>
  <c r="I562" i="10"/>
  <c r="I602" i="10"/>
  <c r="I555" i="10"/>
  <c r="I617" i="10"/>
  <c r="I600" i="10"/>
  <c r="I674" i="10"/>
  <c r="I663" i="10"/>
  <c r="I661" i="10"/>
  <c r="I682" i="10"/>
  <c r="I718" i="10"/>
  <c r="I704" i="10"/>
  <c r="I732" i="10"/>
  <c r="I764" i="10"/>
  <c r="I755" i="10"/>
  <c r="I734" i="10"/>
  <c r="I766" i="10"/>
  <c r="I785" i="10"/>
  <c r="I803" i="10"/>
  <c r="I814" i="10"/>
  <c r="I846" i="10"/>
  <c r="I854" i="10"/>
  <c r="I859" i="10"/>
  <c r="I875" i="10"/>
  <c r="I910" i="10"/>
  <c r="I950" i="10"/>
  <c r="I965" i="10"/>
  <c r="I977" i="10"/>
  <c r="I966" i="10"/>
  <c r="I540" i="10"/>
  <c r="I905" i="10"/>
  <c r="I481" i="10"/>
  <c r="I509" i="10"/>
  <c r="I74" i="10"/>
  <c r="I817" i="10"/>
  <c r="I273" i="10"/>
  <c r="I757" i="10"/>
  <c r="I544" i="10"/>
  <c r="I237" i="10"/>
  <c r="I299" i="10"/>
  <c r="I889" i="10"/>
  <c r="I607" i="10"/>
  <c r="I217" i="10"/>
  <c r="I640" i="10"/>
  <c r="I91" i="10"/>
  <c r="I136" i="10"/>
  <c r="I548" i="10"/>
  <c r="I518" i="10"/>
  <c r="I7" i="10"/>
  <c r="I38" i="10"/>
  <c r="I63" i="10"/>
  <c r="I95" i="10"/>
  <c r="I54" i="10"/>
  <c r="I51" i="10"/>
  <c r="I106" i="10"/>
  <c r="I61" i="10"/>
  <c r="I93" i="10"/>
  <c r="I92" i="10"/>
  <c r="I140" i="10"/>
  <c r="I184" i="10"/>
  <c r="I127" i="10"/>
  <c r="I159" i="10"/>
  <c r="I191" i="10"/>
  <c r="I218" i="10"/>
  <c r="I150" i="10"/>
  <c r="I182" i="10"/>
  <c r="I203" i="10"/>
  <c r="I251" i="10"/>
  <c r="I283" i="10"/>
  <c r="I149" i="10"/>
  <c r="I181" i="10"/>
  <c r="I220" i="10"/>
  <c r="I252" i="10"/>
  <c r="I284" i="10"/>
  <c r="I250" i="10"/>
  <c r="I282" i="10"/>
  <c r="I375" i="10"/>
  <c r="I316" i="10"/>
  <c r="I348" i="10"/>
  <c r="I399" i="10"/>
  <c r="I327" i="10"/>
  <c r="I359" i="10"/>
  <c r="I391" i="10"/>
  <c r="I326" i="10"/>
  <c r="I358" i="10"/>
  <c r="I297" i="10"/>
  <c r="I329" i="10"/>
  <c r="I395" i="10"/>
  <c r="I394" i="10"/>
  <c r="I426" i="10"/>
  <c r="I459" i="10"/>
  <c r="I495" i="10"/>
  <c r="I377" i="10"/>
  <c r="I409" i="10"/>
  <c r="I441" i="10"/>
  <c r="I472" i="10"/>
  <c r="I538" i="10"/>
  <c r="I877" i="10"/>
  <c r="I502" i="10"/>
  <c r="I683" i="10"/>
  <c r="I23" i="10"/>
  <c r="I17" i="10"/>
  <c r="I67" i="10"/>
  <c r="I99" i="10"/>
  <c r="I41" i="10"/>
  <c r="I37" i="10"/>
  <c r="I110" i="10"/>
  <c r="I65" i="10"/>
  <c r="I97" i="10"/>
  <c r="I96" i="10"/>
  <c r="I144" i="10"/>
  <c r="I188" i="10"/>
  <c r="I131" i="10"/>
  <c r="I163" i="10"/>
  <c r="I195" i="10"/>
  <c r="I122" i="10"/>
  <c r="I154" i="10"/>
  <c r="I186" i="10"/>
  <c r="I206" i="10"/>
  <c r="I255" i="10"/>
  <c r="I121" i="10"/>
  <c r="I153" i="10"/>
  <c r="I185" i="10"/>
  <c r="I224" i="10"/>
  <c r="I256" i="10"/>
  <c r="I456" i="10"/>
  <c r="I254" i="10"/>
  <c r="I286" i="10"/>
  <c r="I288" i="10"/>
  <c r="I320" i="10"/>
  <c r="I352" i="10"/>
  <c r="I431" i="10"/>
  <c r="I331" i="10"/>
  <c r="I361" i="10"/>
  <c r="I423" i="10"/>
  <c r="I330" i="10"/>
  <c r="I367" i="10"/>
  <c r="I301" i="10"/>
  <c r="I333" i="10"/>
  <c r="I427" i="10"/>
  <c r="I398" i="10"/>
  <c r="I430" i="10"/>
  <c r="I464" i="10"/>
  <c r="I499" i="10"/>
  <c r="I145" i="10"/>
  <c r="I298" i="10"/>
  <c r="I197" i="10"/>
  <c r="I599" i="10"/>
  <c r="I22" i="10"/>
  <c r="I35" i="10"/>
  <c r="I71" i="10"/>
  <c r="I103" i="10"/>
  <c r="I43" i="10"/>
  <c r="I115" i="10"/>
  <c r="I119" i="10"/>
  <c r="I69" i="10"/>
  <c r="I101" i="10"/>
  <c r="I100" i="10"/>
  <c r="I148" i="10"/>
  <c r="I192" i="10"/>
  <c r="I135" i="10"/>
  <c r="I167" i="10"/>
  <c r="I214" i="10"/>
  <c r="I126" i="10"/>
  <c r="I158" i="10"/>
  <c r="I190" i="10"/>
  <c r="I208" i="10"/>
  <c r="I259" i="10"/>
  <c r="I125" i="10"/>
  <c r="I157" i="10"/>
  <c r="I189" i="10"/>
  <c r="I228" i="10"/>
  <c r="I260" i="10"/>
  <c r="I294" i="10"/>
  <c r="I258" i="10"/>
  <c r="I439" i="10"/>
  <c r="I292" i="10"/>
  <c r="I324" i="10"/>
  <c r="I356" i="10"/>
  <c r="I457" i="10"/>
  <c r="I335" i="10"/>
  <c r="I363" i="10"/>
  <c r="I302" i="10"/>
  <c r="I334" i="10"/>
  <c r="I371" i="10"/>
  <c r="I305" i="10"/>
  <c r="I337" i="10"/>
  <c r="I370" i="10"/>
  <c r="I402" i="10"/>
  <c r="I434" i="10"/>
  <c r="I471" i="10"/>
  <c r="I216" i="10"/>
  <c r="I447" i="10"/>
  <c r="I945" i="10"/>
  <c r="I44" i="10"/>
  <c r="I25" i="10"/>
  <c r="I46" i="10"/>
  <c r="I75" i="10"/>
  <c r="I107" i="10"/>
  <c r="I49" i="10"/>
  <c r="I118" i="10"/>
  <c r="I55" i="10"/>
  <c r="I73" i="10"/>
  <c r="I105" i="10"/>
  <c r="I104" i="10"/>
  <c r="I152" i="10"/>
  <c r="I196" i="10"/>
  <c r="I139" i="10"/>
  <c r="I171" i="10"/>
  <c r="I219" i="10"/>
  <c r="I130" i="10"/>
  <c r="I162" i="10"/>
  <c r="I194" i="10"/>
  <c r="I231" i="10"/>
  <c r="I263" i="10"/>
  <c r="I129" i="10"/>
  <c r="I161" i="10"/>
  <c r="I193" i="10"/>
  <c r="I232" i="10"/>
  <c r="I264" i="10"/>
  <c r="I230" i="10"/>
  <c r="I262" i="10"/>
  <c r="I285" i="10"/>
  <c r="I296" i="10"/>
  <c r="I328" i="10"/>
  <c r="I360" i="10"/>
  <c r="I307" i="10"/>
  <c r="I339" i="10"/>
  <c r="I365" i="10"/>
  <c r="I306" i="10"/>
  <c r="I338" i="10"/>
  <c r="I403" i="10"/>
  <c r="I309" i="10"/>
  <c r="I341" i="10"/>
  <c r="I374" i="10"/>
  <c r="I406" i="10"/>
  <c r="I438" i="10"/>
  <c r="I475" i="10"/>
  <c r="I507" i="10"/>
  <c r="I33" i="10"/>
  <c r="I155" i="10"/>
  <c r="I280" i="10"/>
  <c r="I547" i="10"/>
  <c r="I787" i="10"/>
  <c r="I917" i="10"/>
  <c r="I693" i="10"/>
  <c r="I19" i="10"/>
  <c r="I16" i="10"/>
  <c r="I79" i="10"/>
  <c r="I111" i="10"/>
  <c r="I52" i="10"/>
  <c r="I90" i="10"/>
  <c r="I57" i="10"/>
  <c r="I77" i="10"/>
  <c r="I109" i="10"/>
  <c r="I108" i="10"/>
  <c r="I156" i="10"/>
  <c r="I227" i="10"/>
  <c r="I143" i="10"/>
  <c r="I175" i="10"/>
  <c r="I222" i="10"/>
  <c r="I134" i="10"/>
  <c r="I166" i="10"/>
  <c r="I199" i="10"/>
  <c r="I235" i="10"/>
  <c r="I267" i="10"/>
  <c r="I133" i="10"/>
  <c r="I165" i="10"/>
  <c r="I207" i="10"/>
  <c r="I236" i="10"/>
  <c r="I268" i="10"/>
  <c r="I234" i="10"/>
  <c r="I266" i="10"/>
  <c r="I290" i="10"/>
  <c r="I300" i="10"/>
  <c r="I332" i="10"/>
  <c r="I387" i="10"/>
  <c r="I311" i="10"/>
  <c r="I343" i="10"/>
  <c r="I379" i="10"/>
  <c r="I310" i="10"/>
  <c r="I342" i="10"/>
  <c r="I435" i="10"/>
  <c r="I313" i="10"/>
  <c r="I345" i="10"/>
  <c r="I378" i="10"/>
  <c r="I410" i="10"/>
  <c r="I442" i="10"/>
  <c r="I48" i="10"/>
  <c r="I587" i="10"/>
  <c r="I874" i="10"/>
  <c r="I946" i="10"/>
  <c r="I947" i="10"/>
  <c r="I852" i="10"/>
  <c r="I873" i="10"/>
  <c r="I21" i="10"/>
  <c r="I30" i="10"/>
  <c r="I32" i="10"/>
  <c r="I83" i="10"/>
  <c r="I36" i="10"/>
  <c r="I50" i="10"/>
  <c r="I94" i="10"/>
  <c r="I113" i="10"/>
  <c r="I81" i="10"/>
  <c r="I117" i="10"/>
  <c r="I112" i="10"/>
  <c r="I172" i="10"/>
  <c r="I223" i="10"/>
  <c r="I147" i="10"/>
  <c r="I179" i="10"/>
  <c r="I198" i="10"/>
  <c r="I138" i="10"/>
  <c r="I170" i="10"/>
  <c r="I202" i="10"/>
  <c r="I239" i="10"/>
  <c r="I271" i="10"/>
  <c r="I137" i="10"/>
  <c r="I169" i="10"/>
  <c r="I210" i="10"/>
  <c r="I240" i="10"/>
  <c r="I272" i="10"/>
  <c r="I238" i="10"/>
  <c r="I270" i="10"/>
  <c r="I407" i="10"/>
  <c r="I304" i="10"/>
  <c r="I336" i="10"/>
  <c r="I419" i="10"/>
  <c r="I315" i="10"/>
  <c r="I347" i="10"/>
  <c r="I411" i="10"/>
  <c r="I314" i="10"/>
  <c r="I346" i="10"/>
  <c r="I383" i="10"/>
  <c r="I317" i="10"/>
  <c r="I349" i="10"/>
  <c r="I382" i="10"/>
  <c r="I414" i="10"/>
  <c r="I446" i="10"/>
  <c r="I483" i="10"/>
  <c r="I523" i="10"/>
  <c r="I397" i="10"/>
  <c r="I429" i="10"/>
  <c r="I460" i="10"/>
  <c r="I492" i="10"/>
  <c r="I506" i="10"/>
  <c r="I530" i="10"/>
  <c r="I215" i="10"/>
  <c r="I491" i="10"/>
  <c r="I845" i="10"/>
  <c r="I912" i="10"/>
  <c r="I1000" i="10"/>
  <c r="I493" i="10"/>
  <c r="I711" i="10"/>
  <c r="I31" i="10"/>
  <c r="I20" i="10"/>
  <c r="I87" i="10"/>
  <c r="I39" i="10"/>
  <c r="I40" i="10"/>
  <c r="I98" i="10"/>
  <c r="I114" i="10"/>
  <c r="I85" i="10"/>
  <c r="I59" i="10"/>
  <c r="I58" i="10"/>
  <c r="I176" i="10"/>
  <c r="I226" i="10"/>
  <c r="I151" i="10"/>
  <c r="I183" i="10"/>
  <c r="I200" i="10"/>
  <c r="I142" i="10"/>
  <c r="I174" i="10"/>
  <c r="I204" i="10"/>
  <c r="I243" i="10"/>
  <c r="I275" i="10"/>
  <c r="I141" i="10"/>
  <c r="I173" i="10"/>
  <c r="I212" i="10"/>
  <c r="I244" i="10"/>
  <c r="I276" i="10"/>
  <c r="I242" i="10"/>
  <c r="I274" i="10"/>
  <c r="I293" i="10"/>
  <c r="I308" i="10"/>
  <c r="I340" i="10"/>
  <c r="I451" i="10"/>
  <c r="I319" i="10"/>
  <c r="I351" i="10"/>
  <c r="I443" i="10"/>
  <c r="I318" i="10"/>
  <c r="I350" i="10"/>
  <c r="I415" i="10"/>
  <c r="I321" i="10"/>
  <c r="I353" i="10"/>
  <c r="I386" i="10"/>
  <c r="I418" i="10"/>
  <c r="I450" i="10"/>
  <c r="I487" i="10"/>
  <c r="I504" i="10"/>
  <c r="I519" i="10"/>
  <c r="I542" i="10"/>
  <c r="I537" i="10"/>
  <c r="I589" i="10"/>
  <c r="I551" i="10"/>
  <c r="I566" i="10"/>
  <c r="I626" i="10"/>
  <c r="I559" i="10"/>
  <c r="I591" i="10"/>
  <c r="I621" i="10"/>
  <c r="I604" i="10"/>
  <c r="I646" i="10"/>
  <c r="I667" i="10"/>
  <c r="I665" i="10"/>
  <c r="I684" i="10"/>
  <c r="I722" i="10"/>
  <c r="I708" i="10"/>
  <c r="I736" i="10"/>
  <c r="I786" i="10"/>
  <c r="I759" i="10"/>
  <c r="I738" i="10"/>
  <c r="I770" i="10"/>
  <c r="I789" i="10"/>
  <c r="I807" i="10"/>
  <c r="I791" i="10"/>
  <c r="I818" i="10"/>
  <c r="I838" i="10"/>
  <c r="I858" i="10"/>
  <c r="I849" i="10"/>
  <c r="I876" i="10"/>
  <c r="I863" i="10"/>
  <c r="I879" i="10"/>
  <c r="I919" i="10"/>
  <c r="I914" i="10"/>
  <c r="I942" i="10"/>
  <c r="I955" i="10"/>
  <c r="I940" i="10"/>
  <c r="I953" i="10"/>
  <c r="I969" i="10"/>
  <c r="I980" i="10"/>
  <c r="I970" i="10"/>
  <c r="I975" i="10"/>
  <c r="I644" i="10"/>
  <c r="I808" i="10"/>
  <c r="I701" i="10"/>
  <c r="I408" i="10"/>
  <c r="I225" i="10"/>
  <c r="I901" i="10"/>
  <c r="I796" i="10"/>
  <c r="I564" i="10"/>
  <c r="I412" i="10"/>
  <c r="I816" i="10"/>
  <c r="I689" i="10"/>
  <c r="I664" i="10"/>
  <c r="I392" i="10"/>
  <c r="I72" i="10"/>
  <c r="I779" i="10"/>
  <c r="I482" i="10"/>
  <c r="I241" i="10"/>
  <c r="I769" i="10"/>
  <c r="I520" i="10"/>
  <c r="I120" i="10"/>
  <c r="I812" i="10"/>
  <c r="I649" i="10"/>
  <c r="I498" i="10"/>
  <c r="I265" i="10"/>
  <c r="I813" i="10"/>
  <c r="I552" i="10"/>
  <c r="I261" i="10"/>
  <c r="I28" i="10"/>
  <c r="I18" i="10"/>
  <c r="I11" i="10"/>
  <c r="I645" i="10"/>
  <c r="I974" i="10"/>
  <c r="I616" i="10"/>
  <c r="I986" i="10"/>
  <c r="I396" i="10"/>
  <c r="I685" i="10"/>
  <c r="I725" i="10"/>
  <c r="I978" i="10"/>
  <c r="I295" i="10"/>
  <c r="I381" i="10"/>
  <c r="I413" i="10"/>
  <c r="I445" i="10"/>
  <c r="I476" i="10"/>
  <c r="I508" i="10"/>
  <c r="I553" i="10"/>
  <c r="I546" i="10"/>
  <c r="I541" i="10"/>
  <c r="I606" i="10"/>
  <c r="I569" i="10"/>
  <c r="I570" i="10"/>
  <c r="I650" i="10"/>
  <c r="I563" i="10"/>
  <c r="I598" i="10"/>
  <c r="I625" i="10"/>
  <c r="I608" i="10"/>
  <c r="I639" i="10"/>
  <c r="I671" i="10"/>
  <c r="I669" i="10"/>
  <c r="I719" i="10"/>
  <c r="I705" i="10"/>
  <c r="I712" i="10"/>
  <c r="I740" i="10"/>
  <c r="I731" i="10"/>
  <c r="I763" i="10"/>
  <c r="I742" i="10"/>
  <c r="I772" i="10"/>
  <c r="I795" i="10"/>
  <c r="I811" i="10"/>
  <c r="I843" i="10"/>
  <c r="I822" i="10"/>
  <c r="I842" i="10"/>
  <c r="I862" i="10"/>
  <c r="I853" i="10"/>
  <c r="I872" i="10"/>
  <c r="I867" i="10"/>
  <c r="I883" i="10"/>
  <c r="I924" i="10"/>
  <c r="I920" i="10"/>
  <c r="I952" i="10"/>
  <c r="I937" i="10"/>
  <c r="I949" i="10"/>
  <c r="I956" i="10"/>
  <c r="I973" i="10"/>
  <c r="I963" i="10"/>
  <c r="I985" i="10"/>
  <c r="I991" i="10"/>
  <c r="I362" i="10"/>
  <c r="I697" i="10"/>
  <c r="I648" i="10"/>
  <c r="I821" i="10"/>
  <c r="I713" i="10"/>
  <c r="I428" i="10"/>
  <c r="I124" i="10"/>
  <c r="I891" i="10"/>
  <c r="I695" i="10"/>
  <c r="I512" i="10"/>
  <c r="I432" i="10"/>
  <c r="I797" i="10"/>
  <c r="I631" i="10"/>
  <c r="I522" i="10"/>
  <c r="I205" i="10"/>
  <c r="I45" i="10"/>
  <c r="I691" i="10"/>
  <c r="I420" i="10"/>
  <c r="I213" i="10"/>
  <c r="I707" i="10"/>
  <c r="I465" i="10"/>
  <c r="I82" i="10"/>
  <c r="I825" i="10"/>
  <c r="I641" i="10"/>
  <c r="I478" i="10"/>
  <c r="I233" i="10"/>
  <c r="I864" i="10"/>
  <c r="I572" i="10"/>
  <c r="I229" i="10"/>
  <c r="I10" i="10"/>
  <c r="I12" i="10"/>
  <c r="I78" i="10"/>
  <c r="I677" i="10"/>
  <c r="I474" i="10"/>
  <c r="I503" i="10"/>
  <c r="I385" i="10"/>
  <c r="I417" i="10"/>
  <c r="I449" i="10"/>
  <c r="I480" i="10"/>
  <c r="I513" i="10"/>
  <c r="I554" i="10"/>
  <c r="I550" i="10"/>
  <c r="I545" i="10"/>
  <c r="I527" i="10"/>
  <c r="I594" i="10"/>
  <c r="I574" i="10"/>
  <c r="I630" i="10"/>
  <c r="I567" i="10"/>
  <c r="I634" i="10"/>
  <c r="I629" i="10"/>
  <c r="I638" i="10"/>
  <c r="I643" i="10"/>
  <c r="I690" i="10"/>
  <c r="I673" i="10"/>
  <c r="I723" i="10"/>
  <c r="I724" i="10"/>
  <c r="I716" i="10"/>
  <c r="I744" i="10"/>
  <c r="I735" i="10"/>
  <c r="I767" i="10"/>
  <c r="I746" i="10"/>
  <c r="I773" i="10"/>
  <c r="I776" i="10"/>
  <c r="I815" i="10"/>
  <c r="I794" i="10"/>
  <c r="I826" i="10"/>
  <c r="I829" i="10"/>
  <c r="I866" i="10"/>
  <c r="I857" i="10"/>
  <c r="I888" i="10"/>
  <c r="I868" i="10"/>
  <c r="I904" i="10"/>
  <c r="I931" i="10"/>
  <c r="I927" i="10"/>
  <c r="I918" i="10"/>
  <c r="I948" i="10"/>
  <c r="I932" i="10"/>
  <c r="I954" i="10"/>
  <c r="I976" i="10"/>
  <c r="I967" i="10"/>
  <c r="I989" i="10"/>
  <c r="I995" i="10"/>
  <c r="I257" i="10"/>
  <c r="I416" i="10"/>
  <c r="I998" i="10"/>
  <c r="I990" i="10"/>
  <c r="I856" i="10"/>
  <c r="I619" i="10"/>
  <c r="I380" i="10"/>
  <c r="I160" i="10"/>
  <c r="I881" i="10"/>
  <c r="I681" i="10"/>
  <c r="I462" i="10"/>
  <c r="I281" i="10"/>
  <c r="I848" i="10"/>
  <c r="I615" i="10"/>
  <c r="I466" i="10"/>
  <c r="I201" i="10"/>
  <c r="I29" i="10"/>
  <c r="I679" i="10"/>
  <c r="I497" i="10"/>
  <c r="I824" i="10"/>
  <c r="I717" i="10"/>
  <c r="I458" i="10"/>
  <c r="I70" i="10"/>
  <c r="I804" i="10"/>
  <c r="I656" i="10"/>
  <c r="I461" i="10"/>
  <c r="I128" i="10"/>
  <c r="I749" i="10"/>
  <c r="I660" i="10"/>
  <c r="I66" i="10"/>
  <c r="I26" i="10"/>
  <c r="I3" i="10"/>
  <c r="I15" i="10"/>
  <c r="I982" i="10"/>
  <c r="I516" i="10"/>
  <c r="I939" i="10"/>
  <c r="I997" i="10"/>
  <c r="I389" i="10"/>
  <c r="I421" i="10"/>
  <c r="I453" i="10"/>
  <c r="I484" i="10"/>
  <c r="I521" i="10"/>
  <c r="I581" i="10"/>
  <c r="I561" i="10"/>
  <c r="I549" i="10"/>
  <c r="I531" i="10"/>
  <c r="I592" i="10"/>
  <c r="I578" i="10"/>
  <c r="I610" i="10"/>
  <c r="I571" i="10"/>
  <c r="I635" i="10"/>
  <c r="I633" i="10"/>
  <c r="I658" i="10"/>
  <c r="I647" i="10"/>
  <c r="I686" i="10"/>
  <c r="I698" i="10"/>
  <c r="I702" i="10"/>
  <c r="I688" i="10"/>
  <c r="I720" i="10"/>
  <c r="I748" i="10"/>
  <c r="I739" i="10"/>
  <c r="I771" i="10"/>
  <c r="I750" i="10"/>
  <c r="I774" i="10"/>
  <c r="I780" i="10"/>
  <c r="I819" i="10"/>
  <c r="I798" i="10"/>
  <c r="I830" i="10"/>
  <c r="I886" i="10"/>
  <c r="I882" i="10"/>
  <c r="I861" i="10"/>
  <c r="I870" i="10"/>
  <c r="I896" i="10"/>
  <c r="I900" i="10"/>
  <c r="I894" i="10"/>
  <c r="I923" i="10"/>
  <c r="I922" i="10"/>
  <c r="I921" i="10"/>
  <c r="I936" i="10"/>
  <c r="I959" i="10"/>
  <c r="I960" i="10"/>
  <c r="I971" i="10"/>
  <c r="I993" i="10"/>
  <c r="I999" i="10"/>
  <c r="I209" i="10"/>
  <c r="I376" i="10"/>
  <c r="I793" i="10"/>
  <c r="I528" i="10"/>
  <c r="I287" i="10"/>
  <c r="I168" i="10"/>
  <c r="I885" i="10"/>
  <c r="I675" i="10"/>
  <c r="I486" i="10"/>
  <c r="I249" i="10"/>
  <c r="I844" i="10"/>
  <c r="I632" i="10"/>
  <c r="I469" i="10"/>
  <c r="I277" i="10"/>
  <c r="I915" i="10"/>
  <c r="I652" i="10"/>
  <c r="I477" i="10"/>
  <c r="I805" i="10"/>
  <c r="I627" i="10"/>
  <c r="I505" i="10"/>
  <c r="I56" i="10"/>
  <c r="I792" i="10"/>
  <c r="I672" i="10"/>
  <c r="I452" i="10"/>
  <c r="I164" i="10"/>
  <c r="I761" i="10"/>
  <c r="I568" i="10"/>
  <c r="I80" i="10"/>
  <c r="I14" i="10"/>
  <c r="I4" i="10"/>
  <c r="I13" i="10"/>
  <c r="I490" i="10"/>
  <c r="I801" i="10"/>
  <c r="I1001" i="10"/>
  <c r="I943" i="10"/>
  <c r="I836" i="10"/>
  <c r="I479" i="10"/>
  <c r="I511" i="10"/>
  <c r="I393" i="10"/>
  <c r="I425" i="10"/>
  <c r="I515" i="10"/>
  <c r="I488" i="10"/>
  <c r="I525" i="10"/>
  <c r="I526" i="10"/>
  <c r="I557" i="10"/>
  <c r="I585" i="10"/>
  <c r="I535" i="10"/>
  <c r="I601" i="10"/>
  <c r="I582" i="10"/>
  <c r="I593" i="10"/>
  <c r="I575" i="10"/>
  <c r="I605" i="10"/>
  <c r="I642" i="10"/>
  <c r="I662" i="10"/>
  <c r="I651" i="10"/>
  <c r="I694" i="10"/>
  <c r="I676" i="10"/>
  <c r="I706" i="10"/>
  <c r="I692" i="10"/>
  <c r="I727" i="10"/>
  <c r="I752" i="10"/>
  <c r="I743" i="10"/>
  <c r="I782" i="10"/>
  <c r="I754" i="10"/>
  <c r="I778" i="10"/>
  <c r="I784" i="10"/>
  <c r="I823" i="10"/>
  <c r="I802" i="10"/>
  <c r="I833" i="10"/>
  <c r="I832" i="10"/>
  <c r="I884" i="10"/>
  <c r="I865" i="10"/>
  <c r="I847" i="10"/>
  <c r="I890" i="10"/>
  <c r="I899" i="10"/>
  <c r="I898" i="10"/>
  <c r="I916" i="10"/>
  <c r="I926" i="10"/>
  <c r="I925" i="10"/>
  <c r="I938" i="10"/>
  <c r="I958" i="10"/>
  <c r="I964" i="10"/>
  <c r="I981" i="10"/>
  <c r="I988" i="10"/>
  <c r="I741" i="10"/>
  <c r="I580" i="10"/>
  <c r="I485" i="10"/>
  <c r="I62" i="10"/>
  <c r="I828" i="10"/>
  <c r="I636" i="10"/>
  <c r="I489" i="10"/>
  <c r="I221" i="10"/>
  <c r="I765" i="10"/>
  <c r="I584" i="10"/>
  <c r="I388" i="10"/>
  <c r="I245" i="10"/>
  <c r="I909" i="10"/>
  <c r="I668" i="10"/>
  <c r="I424" i="10"/>
  <c r="I840" i="10"/>
  <c r="I611" i="10"/>
  <c r="I436" i="10"/>
  <c r="I84" i="10"/>
  <c r="I737" i="10"/>
  <c r="I560" i="10"/>
  <c r="I473" i="10"/>
  <c r="I907" i="10"/>
  <c r="I709" i="10"/>
  <c r="I494" i="10"/>
  <c r="I64" i="10"/>
  <c r="I27" i="10"/>
  <c r="I5" i="10"/>
  <c r="I699" i="10"/>
  <c r="I820" i="10"/>
  <c r="I994" i="10"/>
  <c r="I783" i="10"/>
  <c r="I987" i="10"/>
  <c r="I637" i="10"/>
  <c r="I573" i="10"/>
  <c r="I565" i="10"/>
  <c r="I539" i="10"/>
  <c r="I614" i="10"/>
  <c r="I586" i="10"/>
  <c r="I597" i="10"/>
  <c r="I579" i="10"/>
  <c r="I609" i="10"/>
  <c r="I654" i="10"/>
  <c r="I666" i="10"/>
  <c r="I655" i="10"/>
  <c r="I653" i="10"/>
  <c r="I678" i="10"/>
  <c r="I710" i="10"/>
  <c r="I696" i="10"/>
  <c r="I790" i="10"/>
  <c r="I756" i="10"/>
  <c r="I747" i="10"/>
  <c r="I726" i="10"/>
  <c r="I758" i="10"/>
  <c r="I777" i="10"/>
  <c r="I788" i="10"/>
  <c r="I827" i="10"/>
  <c r="I806" i="10"/>
  <c r="I834" i="10"/>
  <c r="I835" i="10"/>
  <c r="I837" i="10"/>
  <c r="I878" i="10"/>
  <c r="I851" i="10"/>
  <c r="I892" i="10"/>
  <c r="I903" i="10"/>
  <c r="I902" i="10"/>
  <c r="I944" i="10"/>
  <c r="I930" i="10"/>
  <c r="I929" i="10"/>
  <c r="I935" i="10"/>
  <c r="I957" i="10"/>
  <c r="I968" i="10"/>
  <c r="I984" i="10"/>
  <c r="I992" i="10"/>
  <c r="I860" i="10"/>
  <c r="I951" i="10"/>
  <c r="I753" i="10"/>
  <c r="I514" i="10"/>
  <c r="I400" i="10"/>
  <c r="I76" i="10"/>
  <c r="I800" i="10"/>
  <c r="I603" i="10"/>
  <c r="I448" i="10"/>
  <c r="I86" i="10"/>
  <c r="I733" i="10"/>
  <c r="I556" i="10"/>
  <c r="I440" i="10"/>
  <c r="I116" i="10"/>
  <c r="I897" i="10"/>
  <c r="I524" i="10"/>
  <c r="I444" i="10"/>
  <c r="I775" i="10"/>
  <c r="I624" i="10"/>
  <c r="I291" i="10"/>
  <c r="I68" i="10"/>
  <c r="I703" i="10"/>
  <c r="I532" i="10"/>
  <c r="I364" i="10"/>
  <c r="I911" i="10"/>
  <c r="I721" i="10"/>
  <c r="I501" i="10"/>
  <c r="I47" i="10"/>
  <c r="I24" i="10"/>
  <c r="I8" i="10"/>
  <c r="I768" i="10"/>
  <c r="I628" i="10"/>
  <c r="I369" i="10"/>
  <c r="I401" i="10"/>
  <c r="I433" i="10"/>
  <c r="I455" i="10"/>
  <c r="I496" i="10"/>
  <c r="I510" i="10"/>
  <c r="I534" i="10"/>
  <c r="I529" i="10"/>
  <c r="I577" i="10"/>
  <c r="I543" i="10"/>
  <c r="I558" i="10"/>
  <c r="I590" i="10"/>
  <c r="I622" i="10"/>
  <c r="I583" i="10"/>
  <c r="I613" i="10"/>
  <c r="I596" i="10"/>
  <c r="I670" i="10"/>
  <c r="I659" i="10"/>
  <c r="I657" i="10"/>
  <c r="I680" i="10"/>
  <c r="I714" i="10"/>
  <c r="I700" i="10"/>
  <c r="I728" i="10"/>
  <c r="I760" i="10"/>
  <c r="I751" i="10"/>
  <c r="I730" i="10"/>
  <c r="I762" i="10"/>
  <c r="I781" i="10"/>
  <c r="I799" i="10"/>
  <c r="I831" i="10"/>
  <c r="I810" i="10"/>
  <c r="I839" i="10"/>
  <c r="I850" i="10"/>
  <c r="I841" i="10"/>
  <c r="I880" i="10"/>
  <c r="I855" i="10"/>
  <c r="I871" i="10"/>
  <c r="I928" i="10"/>
  <c r="I906" i="10"/>
  <c r="I908" i="10"/>
  <c r="I934" i="10"/>
  <c r="I933" i="10"/>
  <c r="I941" i="10"/>
  <c r="I961" i="10"/>
  <c r="I972" i="10"/>
  <c r="I962" i="10"/>
  <c r="I996" i="10"/>
  <c r="I893" i="10"/>
  <c r="I979" i="10"/>
  <c r="I715" i="10"/>
  <c r="I470" i="10"/>
  <c r="I253" i="10"/>
  <c r="I60" i="10"/>
  <c r="I809" i="10"/>
  <c r="I595" i="10"/>
  <c r="I372" i="10"/>
  <c r="I869" i="10"/>
  <c r="I745" i="10"/>
  <c r="I536" i="10"/>
  <c r="I404" i="10"/>
  <c r="I132" i="10"/>
  <c r="I887" i="10"/>
  <c r="I588" i="10"/>
  <c r="I368" i="10"/>
  <c r="I729" i="10"/>
  <c r="I612" i="10"/>
  <c r="I269" i="10"/>
  <c r="I913" i="10"/>
  <c r="I687" i="10"/>
  <c r="I576" i="10"/>
  <c r="I366" i="10"/>
  <c r="I895" i="10"/>
  <c r="I623" i="10"/>
  <c r="I384" i="10"/>
  <c r="I53" i="10"/>
  <c r="I9" i="10"/>
  <c r="I6" i="10"/>
  <c r="I303" i="10"/>
  <c r="I983" i="10"/>
  <c r="I620" i="10"/>
  <c r="I2" i="10"/>
  <c r="H305" i="6"/>
  <c r="I305" i="6" s="1"/>
  <c r="H304" i="6"/>
  <c r="I304" i="6" s="1"/>
  <c r="H343" i="6"/>
  <c r="I343" i="6" s="1"/>
  <c r="H356" i="6"/>
  <c r="I356" i="6" s="1"/>
  <c r="H380" i="6"/>
  <c r="I380" i="6" s="1"/>
  <c r="H403" i="6"/>
  <c r="I403" i="6" s="1"/>
  <c r="H379" i="6"/>
  <c r="I379" i="6" s="1"/>
  <c r="H386" i="6"/>
  <c r="I386" i="6" s="1"/>
  <c r="H444" i="6"/>
  <c r="I444" i="6" s="1"/>
  <c r="H472" i="6"/>
  <c r="I472" i="6" s="1"/>
  <c r="H473" i="6"/>
  <c r="I473" i="6" s="1"/>
  <c r="H530" i="6"/>
  <c r="I530" i="6" s="1"/>
  <c r="H521" i="6"/>
  <c r="I521" i="6" s="1"/>
  <c r="H501" i="6"/>
  <c r="I501" i="6" s="1"/>
  <c r="H533" i="6"/>
  <c r="I533" i="6" s="1"/>
  <c r="H545" i="6"/>
  <c r="I545" i="6" s="1"/>
  <c r="H550" i="6"/>
  <c r="I550" i="6" s="1"/>
  <c r="H499" i="6"/>
  <c r="I499" i="6" s="1"/>
  <c r="H572" i="6"/>
  <c r="I572" i="6" s="1"/>
  <c r="H594" i="6"/>
  <c r="I594" i="6" s="1"/>
  <c r="H585" i="6"/>
  <c r="I585" i="6" s="1"/>
  <c r="H620" i="6"/>
  <c r="I620" i="6" s="1"/>
  <c r="H611" i="6"/>
  <c r="I611" i="6" s="1"/>
  <c r="H707" i="6"/>
  <c r="I707" i="6" s="1"/>
  <c r="H678" i="6"/>
  <c r="I678" i="6" s="1"/>
  <c r="H669" i="6"/>
  <c r="I669" i="6" s="1"/>
  <c r="H691" i="6"/>
  <c r="I691" i="6" s="1"/>
  <c r="H714" i="6"/>
  <c r="I714" i="6" s="1"/>
  <c r="H684" i="6"/>
  <c r="I684" i="6" s="1"/>
  <c r="H752" i="6"/>
  <c r="I752" i="6" s="1"/>
  <c r="H768" i="6"/>
  <c r="I768" i="6" s="1"/>
  <c r="H777" i="6"/>
  <c r="I777" i="6" s="1"/>
  <c r="H737" i="6"/>
  <c r="I737" i="6" s="1"/>
  <c r="H740" i="6"/>
  <c r="I740" i="6" s="1"/>
  <c r="H810" i="6"/>
  <c r="I810" i="6" s="1"/>
  <c r="H817" i="6"/>
  <c r="I817" i="6" s="1"/>
  <c r="H862" i="6"/>
  <c r="I862" i="6" s="1"/>
  <c r="H805" i="6"/>
  <c r="I805" i="6" s="1"/>
  <c r="H728" i="6"/>
  <c r="I728" i="6" s="1"/>
  <c r="H828" i="6"/>
  <c r="I828" i="6" s="1"/>
  <c r="H874" i="6"/>
  <c r="I874" i="6" s="1"/>
  <c r="H881" i="6"/>
  <c r="I881" i="6" s="1"/>
  <c r="H880" i="6"/>
  <c r="I880" i="6" s="1"/>
  <c r="H926" i="6"/>
  <c r="I926" i="6" s="1"/>
  <c r="H893" i="6"/>
  <c r="I893" i="6" s="1"/>
  <c r="H924" i="6"/>
  <c r="I924" i="6" s="1"/>
  <c r="H923" i="6"/>
  <c r="I923" i="6" s="1"/>
  <c r="H954" i="6"/>
  <c r="I954" i="6" s="1"/>
  <c r="H953" i="6"/>
  <c r="I953" i="6" s="1"/>
  <c r="H951" i="6"/>
  <c r="I951" i="6" s="1"/>
  <c r="H956" i="6"/>
  <c r="I956" i="6" s="1"/>
  <c r="H963" i="6"/>
  <c r="I963" i="6" s="1"/>
  <c r="H307" i="6"/>
  <c r="I307" i="6" s="1"/>
  <c r="H334" i="6"/>
  <c r="I334" i="6" s="1"/>
  <c r="H346" i="6"/>
  <c r="I346" i="6" s="1"/>
  <c r="H350" i="6"/>
  <c r="I350" i="6" s="1"/>
  <c r="H396" i="6"/>
  <c r="I396" i="6" s="1"/>
  <c r="H378" i="6"/>
  <c r="I378" i="6" s="1"/>
  <c r="H392" i="6"/>
  <c r="I392" i="6" s="1"/>
  <c r="H382" i="6"/>
  <c r="I382" i="6" s="1"/>
  <c r="H438" i="6"/>
  <c r="I438" i="6" s="1"/>
  <c r="H459" i="6"/>
  <c r="I459" i="6" s="1"/>
  <c r="H478" i="6"/>
  <c r="I478" i="6" s="1"/>
  <c r="H489" i="6"/>
  <c r="I489" i="6" s="1"/>
  <c r="H514" i="6"/>
  <c r="I514" i="6" s="1"/>
  <c r="H525" i="6"/>
  <c r="I525" i="6" s="1"/>
  <c r="H502" i="6"/>
  <c r="I502" i="6" s="1"/>
  <c r="H534" i="6"/>
  <c r="I534" i="6" s="1"/>
  <c r="H498" i="6"/>
  <c r="I498" i="6" s="1"/>
  <c r="H561" i="6"/>
  <c r="I561" i="6" s="1"/>
  <c r="H571" i="6"/>
  <c r="I571" i="6" s="1"/>
  <c r="H593" i="6"/>
  <c r="I593" i="6" s="1"/>
  <c r="H595" i="6"/>
  <c r="I595" i="6" s="1"/>
  <c r="H596" i="6"/>
  <c r="H641" i="6"/>
  <c r="I641" i="6" s="1"/>
  <c r="H621" i="6"/>
  <c r="I621" i="6" s="1"/>
  <c r="H708" i="6"/>
  <c r="I708" i="6" s="1"/>
  <c r="H699" i="6"/>
  <c r="I699" i="6" s="1"/>
  <c r="H690" i="6"/>
  <c r="I690" i="6" s="1"/>
  <c r="H692" i="6"/>
  <c r="I692" i="6" s="1"/>
  <c r="H724" i="6"/>
  <c r="I724" i="6" s="1"/>
  <c r="H694" i="6"/>
  <c r="I694" i="6" s="1"/>
  <c r="H753" i="6"/>
  <c r="I753" i="6" s="1"/>
  <c r="H784" i="6"/>
  <c r="I784" i="6" s="1"/>
  <c r="H794" i="6"/>
  <c r="I794" i="6" s="1"/>
  <c r="H747" i="6"/>
  <c r="I747" i="6" s="1"/>
  <c r="H776" i="6"/>
  <c r="I776" i="6" s="1"/>
  <c r="H813" i="6"/>
  <c r="I813" i="6" s="1"/>
  <c r="H820" i="6"/>
  <c r="I820" i="6" s="1"/>
  <c r="H870" i="6"/>
  <c r="I870" i="6" s="1"/>
  <c r="H818" i="6"/>
  <c r="I818" i="6" s="1"/>
  <c r="H729" i="6"/>
  <c r="I729" i="6" s="1"/>
  <c r="H838" i="6"/>
  <c r="I838" i="6" s="1"/>
  <c r="H882" i="6"/>
  <c r="I882" i="6" s="1"/>
  <c r="H913" i="6"/>
  <c r="I913" i="6" s="1"/>
  <c r="H808" i="6"/>
  <c r="I808" i="6" s="1"/>
  <c r="H888" i="6"/>
  <c r="I888" i="6" s="1"/>
  <c r="I596" i="6"/>
  <c r="H934" i="6"/>
  <c r="I934" i="6" s="1"/>
  <c r="H917" i="6"/>
  <c r="I917" i="6" s="1"/>
  <c r="H932" i="6"/>
  <c r="I932" i="6" s="1"/>
  <c r="H931" i="6"/>
  <c r="I931" i="6" s="1"/>
  <c r="H962" i="6"/>
  <c r="I962" i="6" s="1"/>
  <c r="H961" i="6"/>
  <c r="I961" i="6" s="1"/>
  <c r="H959" i="6"/>
  <c r="I959" i="6" s="1"/>
  <c r="H972" i="6"/>
  <c r="I972" i="6" s="1"/>
  <c r="H971" i="6"/>
  <c r="I971" i="6" s="1"/>
  <c r="H312" i="6"/>
  <c r="I312" i="6" s="1"/>
  <c r="H337" i="6"/>
  <c r="I337" i="6" s="1"/>
  <c r="H336" i="6"/>
  <c r="I336" i="6" s="1"/>
  <c r="H358" i="6"/>
  <c r="I358" i="6" s="1"/>
  <c r="H366" i="6"/>
  <c r="I366" i="6" s="1"/>
  <c r="H360" i="6"/>
  <c r="I360" i="6" s="1"/>
  <c r="H394" i="6"/>
  <c r="I394" i="6" s="1"/>
  <c r="H395" i="6"/>
  <c r="I395" i="6" s="1"/>
  <c r="H424" i="6"/>
  <c r="I424" i="6" s="1"/>
  <c r="H447" i="6"/>
  <c r="I447" i="6" s="1"/>
  <c r="H427" i="6"/>
  <c r="I427" i="6" s="1"/>
  <c r="H421" i="6"/>
  <c r="I421" i="6" s="1"/>
  <c r="H488" i="6"/>
  <c r="I488" i="6" s="1"/>
  <c r="H517" i="6"/>
  <c r="I517" i="6" s="1"/>
  <c r="H497" i="6"/>
  <c r="I497" i="6" s="1"/>
  <c r="H526" i="6"/>
  <c r="I526" i="6" s="1"/>
  <c r="H547" i="6"/>
  <c r="I547" i="6" s="1"/>
  <c r="H518" i="6"/>
  <c r="I518" i="6" s="1"/>
  <c r="H565" i="6"/>
  <c r="I565" i="6" s="1"/>
  <c r="H581" i="6"/>
  <c r="I581" i="6" s="1"/>
  <c r="H604" i="6"/>
  <c r="I604" i="6" s="1"/>
  <c r="H605" i="6"/>
  <c r="I605" i="6" s="1"/>
  <c r="H617" i="6"/>
  <c r="I617" i="6" s="1"/>
  <c r="H509" i="6"/>
  <c r="I509" i="6" s="1"/>
  <c r="H642" i="6"/>
  <c r="I642" i="6" s="1"/>
  <c r="H723" i="6"/>
  <c r="I723" i="6" s="1"/>
  <c r="H700" i="6"/>
  <c r="I700" i="6" s="1"/>
  <c r="H701" i="6"/>
  <c r="I701" i="6" s="1"/>
  <c r="H702" i="6"/>
  <c r="I702" i="6" s="1"/>
  <c r="H586" i="6"/>
  <c r="I586" i="6" s="1"/>
  <c r="H715" i="6"/>
  <c r="I715" i="6" s="1"/>
  <c r="H763" i="6"/>
  <c r="I763" i="6" s="1"/>
  <c r="H788" i="6"/>
  <c r="I788" i="6" s="1"/>
  <c r="H748" i="6"/>
  <c r="I748" i="6" s="1"/>
  <c r="H778" i="6"/>
  <c r="I778" i="6" s="1"/>
  <c r="H826" i="6"/>
  <c r="I826" i="6" s="1"/>
  <c r="H830" i="6"/>
  <c r="I830" i="6" s="1"/>
  <c r="H760" i="6"/>
  <c r="I760" i="6" s="1"/>
  <c r="H821" i="6"/>
  <c r="I821" i="6" s="1"/>
  <c r="H730" i="6"/>
  <c r="I730" i="6" s="1"/>
  <c r="H841" i="6"/>
  <c r="I841" i="6" s="1"/>
  <c r="H906" i="6"/>
  <c r="I906" i="6" s="1"/>
  <c r="H929" i="6"/>
  <c r="I929" i="6" s="1"/>
  <c r="H824" i="6"/>
  <c r="I824" i="6" s="1"/>
  <c r="H896" i="6"/>
  <c r="I896" i="6" s="1"/>
  <c r="H903" i="6"/>
  <c r="I903" i="6" s="1"/>
  <c r="I995" i="6"/>
  <c r="H878" i="6"/>
  <c r="I878" i="6" s="1"/>
  <c r="H925" i="6"/>
  <c r="I925" i="6" s="1"/>
  <c r="H970" i="6"/>
  <c r="I970" i="6" s="1"/>
  <c r="H969" i="6"/>
  <c r="I969" i="6" s="1"/>
  <c r="H967" i="6"/>
  <c r="I967" i="6" s="1"/>
  <c r="H980" i="6"/>
  <c r="I980" i="6" s="1"/>
  <c r="H979" i="6"/>
  <c r="I979" i="6" s="1"/>
  <c r="H301" i="6"/>
  <c r="I301" i="6" s="1"/>
  <c r="H339" i="6"/>
  <c r="I339" i="6" s="1"/>
  <c r="H345" i="6"/>
  <c r="I345" i="6" s="1"/>
  <c r="H313" i="6"/>
  <c r="I313" i="6" s="1"/>
  <c r="H372" i="6"/>
  <c r="I372" i="6" s="1"/>
  <c r="H390" i="6"/>
  <c r="I390" i="6" s="1"/>
  <c r="H410" i="6"/>
  <c r="I410" i="6" s="1"/>
  <c r="H408" i="6"/>
  <c r="I408" i="6" s="1"/>
  <c r="H413" i="6"/>
  <c r="I413" i="6" s="1"/>
  <c r="H451" i="6"/>
  <c r="I451" i="6" s="1"/>
  <c r="H448" i="6"/>
  <c r="I448" i="6" s="1"/>
  <c r="H443" i="6"/>
  <c r="I443" i="6" s="1"/>
  <c r="H440" i="6"/>
  <c r="I440" i="6" s="1"/>
  <c r="H460" i="6"/>
  <c r="I460" i="6" s="1"/>
  <c r="H457" i="6"/>
  <c r="I457" i="6" s="1"/>
  <c r="H508" i="6"/>
  <c r="I508" i="6" s="1"/>
  <c r="H541" i="6"/>
  <c r="I541" i="6" s="1"/>
  <c r="H562" i="6"/>
  <c r="I562" i="6" s="1"/>
  <c r="H538" i="6"/>
  <c r="I538" i="6" s="1"/>
  <c r="H569" i="6"/>
  <c r="I569" i="6" s="1"/>
  <c r="H602" i="6"/>
  <c r="I602" i="6" s="1"/>
  <c r="H625" i="6"/>
  <c r="I625" i="6" s="1"/>
  <c r="H627" i="6"/>
  <c r="I627" i="6" s="1"/>
  <c r="H628" i="6"/>
  <c r="I628" i="6" s="1"/>
  <c r="H564" i="6"/>
  <c r="I564" i="6" s="1"/>
  <c r="H644" i="6"/>
  <c r="I644" i="6" s="1"/>
  <c r="H677" i="6"/>
  <c r="I677" i="6" s="1"/>
  <c r="H710" i="6"/>
  <c r="I710" i="6" s="1"/>
  <c r="H725" i="6"/>
  <c r="I725" i="6" s="1"/>
  <c r="H587" i="6"/>
  <c r="I587" i="6" s="1"/>
  <c r="H649" i="6"/>
  <c r="I649" i="6" s="1"/>
  <c r="H717" i="6"/>
  <c r="I717" i="6" s="1"/>
  <c r="H764" i="6"/>
  <c r="I764" i="6" s="1"/>
  <c r="H744" i="6"/>
  <c r="I744" i="6" s="1"/>
  <c r="H746" i="6"/>
  <c r="I746" i="6" s="1"/>
  <c r="H738" i="6"/>
  <c r="I738" i="6" s="1"/>
  <c r="H779" i="6"/>
  <c r="I779" i="6" s="1"/>
  <c r="H829" i="6"/>
  <c r="I829" i="6" s="1"/>
  <c r="H833" i="6"/>
  <c r="I833" i="6" s="1"/>
  <c r="H761" i="6"/>
  <c r="I761" i="6" s="1"/>
  <c r="H834" i="6"/>
  <c r="I834" i="6" s="1"/>
  <c r="H795" i="6"/>
  <c r="I795" i="6" s="1"/>
  <c r="H844" i="6"/>
  <c r="I844" i="6" s="1"/>
  <c r="H922" i="6"/>
  <c r="I922" i="6" s="1"/>
  <c r="H840" i="6"/>
  <c r="I840" i="6" s="1"/>
  <c r="H904" i="6"/>
  <c r="I904" i="6" s="1"/>
  <c r="H911" i="6"/>
  <c r="I911" i="6" s="1"/>
  <c r="H886" i="6"/>
  <c r="I886" i="6" s="1"/>
  <c r="H803" i="6"/>
  <c r="I803" i="6" s="1"/>
  <c r="H978" i="6"/>
  <c r="I978" i="6" s="1"/>
  <c r="H960" i="6"/>
  <c r="I960" i="6" s="1"/>
  <c r="H975" i="6"/>
  <c r="I975" i="6" s="1"/>
  <c r="H988" i="6"/>
  <c r="I988" i="6" s="1"/>
  <c r="H987" i="6"/>
  <c r="I987" i="6" s="1"/>
  <c r="H329" i="6"/>
  <c r="I329" i="6" s="1"/>
  <c r="H326" i="6"/>
  <c r="I326" i="6" s="1"/>
  <c r="H321" i="6"/>
  <c r="I321" i="6" s="1"/>
  <c r="H348" i="6"/>
  <c r="I348" i="6" s="1"/>
  <c r="H374" i="6"/>
  <c r="I374" i="6" s="1"/>
  <c r="H406" i="6"/>
  <c r="I406" i="6" s="1"/>
  <c r="H388" i="6"/>
  <c r="I388" i="6" s="1"/>
  <c r="H402" i="6"/>
  <c r="I402" i="6" s="1"/>
  <c r="H416" i="6"/>
  <c r="I416" i="6" s="1"/>
  <c r="H456" i="6"/>
  <c r="I456" i="6" s="1"/>
  <c r="H417" i="6"/>
  <c r="I417" i="6" s="1"/>
  <c r="H465" i="6"/>
  <c r="I465" i="6" s="1"/>
  <c r="H468" i="6"/>
  <c r="I468" i="6" s="1"/>
  <c r="H462" i="6"/>
  <c r="I462" i="6" s="1"/>
  <c r="H480" i="6"/>
  <c r="I480" i="6" s="1"/>
  <c r="H486" i="6"/>
  <c r="I486" i="6" s="1"/>
  <c r="H554" i="6"/>
  <c r="I554" i="6" s="1"/>
  <c r="H549" i="6"/>
  <c r="I549" i="6" s="1"/>
  <c r="H539" i="6"/>
  <c r="I539" i="6" s="1"/>
  <c r="H580" i="6"/>
  <c r="I580" i="6" s="1"/>
  <c r="H603" i="6"/>
  <c r="I603" i="6" s="1"/>
  <c r="H636" i="6"/>
  <c r="I636" i="6" s="1"/>
  <c r="H637" i="6"/>
  <c r="I637" i="6" s="1"/>
  <c r="H537" i="6"/>
  <c r="I537" i="6" s="1"/>
  <c r="H578" i="6"/>
  <c r="I578" i="6" s="1"/>
  <c r="H654" i="6"/>
  <c r="I654" i="6" s="1"/>
  <c r="H698" i="6"/>
  <c r="I698" i="6" s="1"/>
  <c r="H716" i="6"/>
  <c r="I716" i="6" s="1"/>
  <c r="H618" i="6"/>
  <c r="I618" i="6" s="1"/>
  <c r="H597" i="6"/>
  <c r="I597" i="6" s="1"/>
  <c r="H651" i="6"/>
  <c r="I651" i="6" s="1"/>
  <c r="H653" i="6"/>
  <c r="I653" i="6" s="1"/>
  <c r="H771" i="6"/>
  <c r="I771" i="6" s="1"/>
  <c r="H745" i="6"/>
  <c r="I745" i="6" s="1"/>
  <c r="H769" i="6"/>
  <c r="I769" i="6" s="1"/>
  <c r="H770" i="6"/>
  <c r="I770" i="6" s="1"/>
  <c r="H842" i="6"/>
  <c r="I842" i="6" s="1"/>
  <c r="H836" i="6"/>
  <c r="I836" i="6" s="1"/>
  <c r="H762" i="6"/>
  <c r="I762" i="6" s="1"/>
  <c r="H837" i="6"/>
  <c r="I837" i="6" s="1"/>
  <c r="H809" i="6"/>
  <c r="I809" i="6" s="1"/>
  <c r="H854" i="6"/>
  <c r="I854" i="6" s="1"/>
  <c r="H930" i="6"/>
  <c r="I930" i="6" s="1"/>
  <c r="H848" i="6"/>
  <c r="I848" i="6" s="1"/>
  <c r="H912" i="6"/>
  <c r="I912" i="6" s="1"/>
  <c r="H919" i="6"/>
  <c r="I919" i="6" s="1"/>
  <c r="H894" i="6"/>
  <c r="I894" i="6" s="1"/>
  <c r="H869" i="6"/>
  <c r="I869" i="6" s="1"/>
  <c r="H883" i="6"/>
  <c r="I883" i="6" s="1"/>
  <c r="H986" i="6"/>
  <c r="I986" i="6" s="1"/>
  <c r="H968" i="6"/>
  <c r="I968" i="6" s="1"/>
  <c r="H983" i="6"/>
  <c r="I983" i="6" s="1"/>
  <c r="H996" i="6"/>
  <c r="I996" i="6" s="1"/>
  <c r="H257" i="6"/>
  <c r="H302" i="6"/>
  <c r="I302" i="6" s="1"/>
  <c r="H310" i="6"/>
  <c r="I310" i="6" s="1"/>
  <c r="H318" i="6"/>
  <c r="I318" i="6" s="1"/>
  <c r="H309" i="6"/>
  <c r="I309" i="6" s="1"/>
  <c r="H333" i="6"/>
  <c r="I333" i="6" s="1"/>
  <c r="H308" i="6"/>
  <c r="I308" i="6" s="1"/>
  <c r="H314" i="6"/>
  <c r="I314" i="6" s="1"/>
  <c r="H327" i="6"/>
  <c r="I327" i="6" s="1"/>
  <c r="H340" i="6"/>
  <c r="I340" i="6" s="1"/>
  <c r="H357" i="6"/>
  <c r="I357" i="6" s="1"/>
  <c r="H365" i="6"/>
  <c r="I365" i="6" s="1"/>
  <c r="H373" i="6"/>
  <c r="I373" i="6" s="1"/>
  <c r="H354" i="6"/>
  <c r="I354" i="6" s="1"/>
  <c r="H362" i="6"/>
  <c r="I362" i="6" s="1"/>
  <c r="H303" i="6"/>
  <c r="I303" i="6" s="1"/>
  <c r="H316" i="6"/>
  <c r="I316" i="6" s="1"/>
  <c r="H322" i="6"/>
  <c r="I322" i="6" s="1"/>
  <c r="H335" i="6"/>
  <c r="I335" i="6" s="1"/>
  <c r="H351" i="6"/>
  <c r="I351" i="6" s="1"/>
  <c r="H359" i="6"/>
  <c r="I359" i="6" s="1"/>
  <c r="H300" i="6"/>
  <c r="I300" i="6" s="1"/>
  <c r="H306" i="6"/>
  <c r="I306" i="6" s="1"/>
  <c r="H319" i="6"/>
  <c r="I319" i="6" s="1"/>
  <c r="H332" i="6"/>
  <c r="I332" i="6" s="1"/>
  <c r="H338" i="6"/>
  <c r="I338" i="6" s="1"/>
  <c r="H344" i="6"/>
  <c r="I344" i="6" s="1"/>
  <c r="H361" i="6"/>
  <c r="I361" i="6" s="1"/>
  <c r="H367" i="6"/>
  <c r="I367" i="6" s="1"/>
  <c r="H411" i="6"/>
  <c r="I411" i="6" s="1"/>
  <c r="H311" i="6"/>
  <c r="I311" i="6" s="1"/>
  <c r="H355" i="6"/>
  <c r="I355" i="6" s="1"/>
  <c r="H369" i="6"/>
  <c r="I369" i="6" s="1"/>
  <c r="H371" i="6"/>
  <c r="I371" i="6" s="1"/>
  <c r="H381" i="6"/>
  <c r="I381" i="6" s="1"/>
  <c r="H389" i="6"/>
  <c r="I389" i="6" s="1"/>
  <c r="H397" i="6"/>
  <c r="I397" i="6" s="1"/>
  <c r="H405" i="6"/>
  <c r="I405" i="6" s="1"/>
  <c r="H353" i="6"/>
  <c r="I353" i="6" s="1"/>
  <c r="H363" i="6"/>
  <c r="I363" i="6" s="1"/>
  <c r="H383" i="6"/>
  <c r="I383" i="6" s="1"/>
  <c r="H399" i="6"/>
  <c r="I399" i="6" s="1"/>
  <c r="H377" i="6"/>
  <c r="I377" i="6" s="1"/>
  <c r="H393" i="6"/>
  <c r="I393" i="6" s="1"/>
  <c r="H409" i="6"/>
  <c r="I409" i="6" s="1"/>
  <c r="H429" i="6"/>
  <c r="I429" i="6" s="1"/>
  <c r="H324" i="6"/>
  <c r="I324" i="6" s="1"/>
  <c r="H330" i="6"/>
  <c r="I330" i="6" s="1"/>
  <c r="H418" i="6"/>
  <c r="I418" i="6" s="1"/>
  <c r="H426" i="6"/>
  <c r="I426" i="6" s="1"/>
  <c r="H434" i="6"/>
  <c r="I434" i="6" s="1"/>
  <c r="H375" i="6"/>
  <c r="I375" i="6" s="1"/>
  <c r="H391" i="6"/>
  <c r="I391" i="6" s="1"/>
  <c r="H407" i="6"/>
  <c r="I407" i="6" s="1"/>
  <c r="H415" i="6"/>
  <c r="I415" i="6" s="1"/>
  <c r="H423" i="6"/>
  <c r="I423" i="6" s="1"/>
  <c r="H385" i="6"/>
  <c r="I385" i="6" s="1"/>
  <c r="H401" i="6"/>
  <c r="I401" i="6" s="1"/>
  <c r="H414" i="6"/>
  <c r="I414" i="6" s="1"/>
  <c r="H442" i="6"/>
  <c r="I442" i="6" s="1"/>
  <c r="H412" i="6"/>
  <c r="I412" i="6" s="1"/>
  <c r="H420" i="6"/>
  <c r="I420" i="6" s="1"/>
  <c r="H422" i="6"/>
  <c r="I422" i="6" s="1"/>
  <c r="H445" i="6"/>
  <c r="I445" i="6" s="1"/>
  <c r="H453" i="6"/>
  <c r="I453" i="6" s="1"/>
  <c r="H454" i="6"/>
  <c r="I454" i="6" s="1"/>
  <c r="H455" i="6"/>
  <c r="I455" i="6" s="1"/>
  <c r="H461" i="6"/>
  <c r="I461" i="6" s="1"/>
  <c r="H466" i="6"/>
  <c r="I466" i="6" s="1"/>
  <c r="H471" i="6"/>
  <c r="I471" i="6" s="1"/>
  <c r="H430" i="6"/>
  <c r="I430" i="6" s="1"/>
  <c r="H450" i="6"/>
  <c r="I450" i="6" s="1"/>
  <c r="H475" i="6"/>
  <c r="I475" i="6" s="1"/>
  <c r="H483" i="6"/>
  <c r="I483" i="6" s="1"/>
  <c r="H491" i="6"/>
  <c r="I491" i="6" s="1"/>
  <c r="H431" i="6"/>
  <c r="I431" i="6" s="1"/>
  <c r="H449" i="6"/>
  <c r="I449" i="6" s="1"/>
  <c r="H435" i="6"/>
  <c r="I435" i="6" s="1"/>
  <c r="H477" i="6"/>
  <c r="I477" i="6" s="1"/>
  <c r="H493" i="6"/>
  <c r="I493" i="6" s="1"/>
  <c r="H446" i="6"/>
  <c r="I446" i="6" s="1"/>
  <c r="H458" i="6"/>
  <c r="I458" i="6" s="1"/>
  <c r="H463" i="6"/>
  <c r="I463" i="6" s="1"/>
  <c r="H419" i="6"/>
  <c r="I419" i="6" s="1"/>
  <c r="H495" i="6"/>
  <c r="I495" i="6" s="1"/>
  <c r="H503" i="6"/>
  <c r="I503" i="6" s="1"/>
  <c r="H511" i="6"/>
  <c r="I511" i="6" s="1"/>
  <c r="H484" i="6"/>
  <c r="I484" i="6" s="1"/>
  <c r="H482" i="6"/>
  <c r="I482" i="6" s="1"/>
  <c r="H507" i="6"/>
  <c r="I507" i="6" s="1"/>
  <c r="H515" i="6"/>
  <c r="I515" i="6" s="1"/>
  <c r="H433" i="6"/>
  <c r="I433" i="6" s="1"/>
  <c r="H474" i="6"/>
  <c r="I474" i="6" s="1"/>
  <c r="H490" i="6"/>
  <c r="I490" i="6" s="1"/>
  <c r="H469" i="6"/>
  <c r="I469" i="6" s="1"/>
  <c r="H512" i="6"/>
  <c r="I512" i="6" s="1"/>
  <c r="H524" i="6"/>
  <c r="I524" i="6" s="1"/>
  <c r="H535" i="6"/>
  <c r="I535" i="6" s="1"/>
  <c r="H543" i="6"/>
  <c r="I543" i="6" s="1"/>
  <c r="H528" i="6"/>
  <c r="I528" i="6" s="1"/>
  <c r="H504" i="6"/>
  <c r="I504" i="6" s="1"/>
  <c r="H519" i="6"/>
  <c r="I519" i="6" s="1"/>
  <c r="H542" i="6"/>
  <c r="I542" i="6" s="1"/>
  <c r="H558" i="6"/>
  <c r="I558" i="6" s="1"/>
  <c r="H492" i="6"/>
  <c r="I492" i="6" s="1"/>
  <c r="H496" i="6"/>
  <c r="I496" i="6" s="1"/>
  <c r="H527" i="6"/>
  <c r="I527" i="6" s="1"/>
  <c r="H531" i="6"/>
  <c r="I531" i="6" s="1"/>
  <c r="H555" i="6"/>
  <c r="I555" i="6" s="1"/>
  <c r="H563" i="6"/>
  <c r="I563" i="6" s="1"/>
  <c r="H520" i="6"/>
  <c r="I520" i="6" s="1"/>
  <c r="H476" i="6"/>
  <c r="I476" i="6" s="1"/>
  <c r="H548" i="6"/>
  <c r="I548" i="6" s="1"/>
  <c r="H567" i="6"/>
  <c r="I567" i="6" s="1"/>
  <c r="H575" i="6"/>
  <c r="I575" i="6" s="1"/>
  <c r="H583" i="6"/>
  <c r="I583" i="6" s="1"/>
  <c r="H591" i="6"/>
  <c r="I591" i="6" s="1"/>
  <c r="H599" i="6"/>
  <c r="I599" i="6" s="1"/>
  <c r="H607" i="6"/>
  <c r="I607" i="6" s="1"/>
  <c r="H615" i="6"/>
  <c r="I615" i="6" s="1"/>
  <c r="H623" i="6"/>
  <c r="I623" i="6" s="1"/>
  <c r="H631" i="6"/>
  <c r="I631" i="6" s="1"/>
  <c r="H639" i="6"/>
  <c r="I639" i="6" s="1"/>
  <c r="H552" i="6"/>
  <c r="I552" i="6" s="1"/>
  <c r="H544" i="6"/>
  <c r="I544" i="6" s="1"/>
  <c r="H560" i="6"/>
  <c r="I560" i="6" s="1"/>
  <c r="H574" i="6"/>
  <c r="I574" i="6" s="1"/>
  <c r="H582" i="6"/>
  <c r="I582" i="6" s="1"/>
  <c r="H590" i="6"/>
  <c r="I590" i="6" s="1"/>
  <c r="H598" i="6"/>
  <c r="I598" i="6" s="1"/>
  <c r="H606" i="6"/>
  <c r="I606" i="6" s="1"/>
  <c r="H614" i="6"/>
  <c r="I614" i="6" s="1"/>
  <c r="H622" i="6"/>
  <c r="I622" i="6" s="1"/>
  <c r="H630" i="6"/>
  <c r="I630" i="6" s="1"/>
  <c r="H638" i="6"/>
  <c r="I638" i="6" s="1"/>
  <c r="H551" i="6"/>
  <c r="I551" i="6" s="1"/>
  <c r="H559" i="6"/>
  <c r="I559" i="6" s="1"/>
  <c r="H570" i="6"/>
  <c r="I570" i="6" s="1"/>
  <c r="H626" i="6"/>
  <c r="I626" i="6" s="1"/>
  <c r="H568" i="6"/>
  <c r="I568" i="6" s="1"/>
  <c r="H600" i="6"/>
  <c r="I600" i="6" s="1"/>
  <c r="H632" i="6"/>
  <c r="I632" i="6" s="1"/>
  <c r="H646" i="6"/>
  <c r="I646" i="6" s="1"/>
  <c r="H656" i="6"/>
  <c r="I656" i="6" s="1"/>
  <c r="H664" i="6"/>
  <c r="I664" i="6" s="1"/>
  <c r="H672" i="6"/>
  <c r="I672" i="6" s="1"/>
  <c r="H680" i="6"/>
  <c r="I680" i="6" s="1"/>
  <c r="H688" i="6"/>
  <c r="I688" i="6" s="1"/>
  <c r="H696" i="6"/>
  <c r="I696" i="6" s="1"/>
  <c r="H704" i="6"/>
  <c r="I704" i="6" s="1"/>
  <c r="H712" i="6"/>
  <c r="I712" i="6" s="1"/>
  <c r="H592" i="6"/>
  <c r="I592" i="6" s="1"/>
  <c r="H624" i="6"/>
  <c r="I624" i="6" s="1"/>
  <c r="H648" i="6"/>
  <c r="I648" i="6" s="1"/>
  <c r="H650" i="6"/>
  <c r="I650" i="6" s="1"/>
  <c r="H658" i="6"/>
  <c r="I658" i="6" s="1"/>
  <c r="H666" i="6"/>
  <c r="I666" i="6" s="1"/>
  <c r="H674" i="6"/>
  <c r="I674" i="6" s="1"/>
  <c r="H706" i="6"/>
  <c r="I706" i="6" s="1"/>
  <c r="H722" i="6"/>
  <c r="I722" i="6" s="1"/>
  <c r="H655" i="6"/>
  <c r="I655" i="6" s="1"/>
  <c r="H663" i="6"/>
  <c r="I663" i="6" s="1"/>
  <c r="H671" i="6"/>
  <c r="I671" i="6" s="1"/>
  <c r="H679" i="6"/>
  <c r="I679" i="6" s="1"/>
  <c r="H687" i="6"/>
  <c r="I687" i="6" s="1"/>
  <c r="H695" i="6"/>
  <c r="I695" i="6" s="1"/>
  <c r="H703" i="6"/>
  <c r="I703" i="6" s="1"/>
  <c r="H711" i="6"/>
  <c r="I711" i="6" s="1"/>
  <c r="H584" i="6"/>
  <c r="I584" i="6" s="1"/>
  <c r="H616" i="6"/>
  <c r="I616" i="6" s="1"/>
  <c r="H576" i="6"/>
  <c r="I576" i="6" s="1"/>
  <c r="H608" i="6"/>
  <c r="I608" i="6" s="1"/>
  <c r="H640" i="6"/>
  <c r="I640" i="6" s="1"/>
  <c r="H536" i="6"/>
  <c r="I536" i="6" s="1"/>
  <c r="H727" i="6"/>
  <c r="I727" i="6" s="1"/>
  <c r="H665" i="6"/>
  <c r="I665" i="6" s="1"/>
  <c r="H697" i="6"/>
  <c r="I697" i="6" s="1"/>
  <c r="H721" i="6"/>
  <c r="I721" i="6" s="1"/>
  <c r="H726" i="6"/>
  <c r="I726" i="6" s="1"/>
  <c r="H733" i="6"/>
  <c r="I733" i="6" s="1"/>
  <c r="H741" i="6"/>
  <c r="I741" i="6" s="1"/>
  <c r="H749" i="6"/>
  <c r="I749" i="6" s="1"/>
  <c r="H757" i="6"/>
  <c r="I757" i="6" s="1"/>
  <c r="H765" i="6"/>
  <c r="I765" i="6" s="1"/>
  <c r="H773" i="6"/>
  <c r="I773" i="6" s="1"/>
  <c r="H781" i="6"/>
  <c r="I781" i="6" s="1"/>
  <c r="H789" i="6"/>
  <c r="I789" i="6" s="1"/>
  <c r="H797" i="6"/>
  <c r="I797" i="6" s="1"/>
  <c r="H657" i="6"/>
  <c r="I657" i="6" s="1"/>
  <c r="H689" i="6"/>
  <c r="I689" i="6" s="1"/>
  <c r="H720" i="6"/>
  <c r="I720" i="6" s="1"/>
  <c r="H735" i="6"/>
  <c r="I735" i="6" s="1"/>
  <c r="H743" i="6"/>
  <c r="I743" i="6" s="1"/>
  <c r="H751" i="6"/>
  <c r="I751" i="6" s="1"/>
  <c r="H759" i="6"/>
  <c r="I759" i="6" s="1"/>
  <c r="H681" i="6"/>
  <c r="I681" i="6" s="1"/>
  <c r="H713" i="6"/>
  <c r="I713" i="6" s="1"/>
  <c r="H785" i="6"/>
  <c r="I785" i="6" s="1"/>
  <c r="H793" i="6"/>
  <c r="I793" i="6" s="1"/>
  <c r="H801" i="6"/>
  <c r="I801" i="6" s="1"/>
  <c r="H774" i="6"/>
  <c r="I774" i="6" s="1"/>
  <c r="H782" i="6"/>
  <c r="I782" i="6" s="1"/>
  <c r="H673" i="6"/>
  <c r="I673" i="6" s="1"/>
  <c r="H705" i="6"/>
  <c r="I705" i="6" s="1"/>
  <c r="H719" i="6"/>
  <c r="I719" i="6" s="1"/>
  <c r="H742" i="6"/>
  <c r="I742" i="6" s="1"/>
  <c r="H799" i="6"/>
  <c r="I799" i="6" s="1"/>
  <c r="H647" i="6"/>
  <c r="I647" i="6" s="1"/>
  <c r="H790" i="6"/>
  <c r="I790" i="6" s="1"/>
  <c r="H807" i="6"/>
  <c r="I807" i="6" s="1"/>
  <c r="H815" i="6"/>
  <c r="I815" i="6" s="1"/>
  <c r="H823" i="6"/>
  <c r="I823" i="6" s="1"/>
  <c r="H831" i="6"/>
  <c r="I831" i="6" s="1"/>
  <c r="H839" i="6"/>
  <c r="I839" i="6" s="1"/>
  <c r="H847" i="6"/>
  <c r="I847" i="6" s="1"/>
  <c r="H855" i="6"/>
  <c r="I855" i="6" s="1"/>
  <c r="H863" i="6"/>
  <c r="I863" i="6" s="1"/>
  <c r="H734" i="6"/>
  <c r="I734" i="6" s="1"/>
  <c r="H775" i="6"/>
  <c r="I775" i="6" s="1"/>
  <c r="H766" i="6"/>
  <c r="I766" i="6" s="1"/>
  <c r="H798" i="6"/>
  <c r="I798" i="6" s="1"/>
  <c r="H865" i="6"/>
  <c r="I865" i="6" s="1"/>
  <c r="H758" i="6"/>
  <c r="I758" i="6" s="1"/>
  <c r="H783" i="6"/>
  <c r="I783" i="6" s="1"/>
  <c r="H806" i="6"/>
  <c r="I806" i="6" s="1"/>
  <c r="H814" i="6"/>
  <c r="I814" i="6" s="1"/>
  <c r="H819" i="6"/>
  <c r="I819" i="6" s="1"/>
  <c r="H835" i="6"/>
  <c r="I835" i="6" s="1"/>
  <c r="H851" i="6"/>
  <c r="I851" i="6" s="1"/>
  <c r="H889" i="6"/>
  <c r="I889" i="6" s="1"/>
  <c r="H897" i="6"/>
  <c r="I897" i="6" s="1"/>
  <c r="H905" i="6"/>
  <c r="I905" i="6" s="1"/>
  <c r="H921" i="6"/>
  <c r="I921" i="6" s="1"/>
  <c r="H816" i="6"/>
  <c r="I816" i="6" s="1"/>
  <c r="H832" i="6"/>
  <c r="I832" i="6" s="1"/>
  <c r="H767" i="6"/>
  <c r="I767" i="6" s="1"/>
  <c r="H787" i="6"/>
  <c r="I787" i="6" s="1"/>
  <c r="H875" i="6"/>
  <c r="I875" i="6" s="1"/>
  <c r="H891" i="6"/>
  <c r="I891" i="6" s="1"/>
  <c r="H750" i="6"/>
  <c r="I750" i="6" s="1"/>
  <c r="H920" i="6"/>
  <c r="I920" i="6" s="1"/>
  <c r="H811" i="6"/>
  <c r="I811" i="6" s="1"/>
  <c r="H827" i="6"/>
  <c r="I827" i="6" s="1"/>
  <c r="H843" i="6"/>
  <c r="I843" i="6" s="1"/>
  <c r="H859" i="6"/>
  <c r="I859" i="6" s="1"/>
  <c r="H877" i="6"/>
  <c r="I877" i="6" s="1"/>
  <c r="H901" i="6"/>
  <c r="I901" i="6" s="1"/>
  <c r="H909" i="6"/>
  <c r="I909" i="6" s="1"/>
  <c r="H933" i="6"/>
  <c r="I933" i="6" s="1"/>
  <c r="H791" i="6"/>
  <c r="I791" i="6" s="1"/>
  <c r="H867" i="6"/>
  <c r="I867" i="6" s="1"/>
  <c r="H890" i="6"/>
  <c r="I890" i="6" s="1"/>
  <c r="H898" i="6"/>
  <c r="I898" i="6" s="1"/>
  <c r="H914" i="6"/>
  <c r="I914" i="6" s="1"/>
  <c r="H871" i="6"/>
  <c r="I871" i="6" s="1"/>
  <c r="H879" i="6"/>
  <c r="I879" i="6" s="1"/>
  <c r="H887" i="6"/>
  <c r="I887" i="6" s="1"/>
  <c r="H895" i="6"/>
  <c r="I895" i="6" s="1"/>
  <c r="H876" i="6"/>
  <c r="I876" i="6" s="1"/>
  <c r="H884" i="6"/>
  <c r="I884" i="6" s="1"/>
  <c r="H892" i="6"/>
  <c r="I892" i="6" s="1"/>
  <c r="H900" i="6"/>
  <c r="I900" i="6" s="1"/>
  <c r="H908" i="6"/>
  <c r="I908" i="6" s="1"/>
  <c r="H916" i="6"/>
  <c r="I916" i="6" s="1"/>
  <c r="H942" i="6"/>
  <c r="I942" i="6" s="1"/>
  <c r="H950" i="6"/>
  <c r="I950" i="6" s="1"/>
  <c r="H958" i="6"/>
  <c r="I958" i="6" s="1"/>
  <c r="H966" i="6"/>
  <c r="I966" i="6" s="1"/>
  <c r="H974" i="6"/>
  <c r="I974" i="6" s="1"/>
  <c r="H982" i="6"/>
  <c r="I982" i="6" s="1"/>
  <c r="H990" i="6"/>
  <c r="I990" i="6" s="1"/>
  <c r="H998" i="6"/>
  <c r="I998" i="6" s="1"/>
  <c r="H936" i="6"/>
  <c r="I936" i="6" s="1"/>
  <c r="H944" i="6"/>
  <c r="I944" i="6" s="1"/>
  <c r="H952" i="6"/>
  <c r="I952" i="6" s="1"/>
  <c r="H984" i="6"/>
  <c r="I984" i="6" s="1"/>
  <c r="H992" i="6"/>
  <c r="I992" i="6" s="1"/>
  <c r="H941" i="6"/>
  <c r="I941" i="6" s="1"/>
  <c r="H949" i="6"/>
  <c r="I949" i="6" s="1"/>
  <c r="H957" i="6"/>
  <c r="I957" i="6" s="1"/>
  <c r="H965" i="6"/>
  <c r="I965" i="6" s="1"/>
  <c r="H973" i="6"/>
  <c r="I973" i="6" s="1"/>
  <c r="H981" i="6"/>
  <c r="I981" i="6" s="1"/>
  <c r="H989" i="6"/>
  <c r="I989" i="6" s="1"/>
  <c r="H997" i="6"/>
  <c r="I997" i="6" s="1"/>
  <c r="H935" i="6"/>
  <c r="I935" i="6" s="1"/>
  <c r="H948" i="6"/>
  <c r="I948" i="6" s="1"/>
  <c r="H964" i="6"/>
  <c r="I964" i="6" s="1"/>
  <c r="H977" i="6"/>
  <c r="I977" i="6" s="1"/>
  <c r="H985" i="6"/>
  <c r="I985" i="6" s="1"/>
  <c r="H993" i="6"/>
  <c r="I993" i="6" s="1"/>
  <c r="H1001" i="6"/>
  <c r="I1001" i="6" s="1"/>
  <c r="H331" i="6"/>
  <c r="I331" i="6" s="1"/>
  <c r="H328" i="6"/>
  <c r="I328" i="6" s="1"/>
  <c r="H323" i="6"/>
  <c r="I323" i="6" s="1"/>
  <c r="H352" i="6"/>
  <c r="I352" i="6" s="1"/>
  <c r="H364" i="6"/>
  <c r="I364" i="6" s="1"/>
  <c r="H384" i="6"/>
  <c r="I384" i="6" s="1"/>
  <c r="H404" i="6"/>
  <c r="I404" i="6" s="1"/>
  <c r="H437" i="6"/>
  <c r="I437" i="6" s="1"/>
  <c r="H441" i="6"/>
  <c r="I441" i="6" s="1"/>
  <c r="H432" i="6"/>
  <c r="I432" i="6" s="1"/>
  <c r="H481" i="6"/>
  <c r="I481" i="6" s="1"/>
  <c r="H485" i="6"/>
  <c r="I485" i="6" s="1"/>
  <c r="H470" i="6"/>
  <c r="I470" i="6" s="1"/>
  <c r="H505" i="6"/>
  <c r="I505" i="6" s="1"/>
  <c r="H500" i="6"/>
  <c r="I500" i="6" s="1"/>
  <c r="H529" i="6"/>
  <c r="I529" i="6" s="1"/>
  <c r="H566" i="6"/>
  <c r="I566" i="6" s="1"/>
  <c r="H546" i="6"/>
  <c r="I546" i="6" s="1"/>
  <c r="H601" i="6"/>
  <c r="I601" i="6" s="1"/>
  <c r="H613" i="6"/>
  <c r="I613" i="6" s="1"/>
  <c r="H556" i="6"/>
  <c r="I556" i="6" s="1"/>
  <c r="H643" i="6"/>
  <c r="I643" i="6" s="1"/>
  <c r="H577" i="6"/>
  <c r="I577" i="6" s="1"/>
  <c r="H579" i="6"/>
  <c r="I579" i="6" s="1"/>
  <c r="H675" i="6"/>
  <c r="I675" i="6" s="1"/>
  <c r="H709" i="6"/>
  <c r="I709" i="6" s="1"/>
  <c r="H718" i="6"/>
  <c r="I718" i="6" s="1"/>
  <c r="H659" i="6"/>
  <c r="I659" i="6" s="1"/>
  <c r="H661" i="6"/>
  <c r="I661" i="6" s="1"/>
  <c r="H652" i="6"/>
  <c r="I652" i="6" s="1"/>
  <c r="H685" i="6"/>
  <c r="I685" i="6" s="1"/>
  <c r="H786" i="6"/>
  <c r="I786" i="6" s="1"/>
  <c r="H755" i="6"/>
  <c r="I755" i="6" s="1"/>
  <c r="H792" i="6"/>
  <c r="I792" i="6" s="1"/>
  <c r="H800" i="6"/>
  <c r="I800" i="6" s="1"/>
  <c r="H845" i="6"/>
  <c r="I845" i="6" s="1"/>
  <c r="H846" i="6"/>
  <c r="I846" i="6" s="1"/>
  <c r="H850" i="6"/>
  <c r="I850" i="6" s="1"/>
  <c r="H812" i="6"/>
  <c r="I812" i="6" s="1"/>
  <c r="H857" i="6"/>
  <c r="I857" i="6" s="1"/>
  <c r="H856" i="6"/>
  <c r="I856" i="6" s="1"/>
  <c r="H928" i="6"/>
  <c r="I928" i="6" s="1"/>
  <c r="H927" i="6"/>
  <c r="I927" i="6" s="1"/>
  <c r="H902" i="6"/>
  <c r="I902" i="6" s="1"/>
  <c r="H899" i="6"/>
  <c r="I899" i="6" s="1"/>
  <c r="H994" i="6"/>
  <c r="I994" i="6" s="1"/>
  <c r="H976" i="6"/>
  <c r="I976" i="6" s="1"/>
  <c r="H991" i="6"/>
  <c r="I991" i="6" s="1"/>
  <c r="H939" i="6"/>
  <c r="I939" i="6" s="1"/>
  <c r="H320" i="6"/>
  <c r="I320" i="6" s="1"/>
  <c r="H341" i="6"/>
  <c r="I341" i="6" s="1"/>
  <c r="H325" i="6"/>
  <c r="I325" i="6" s="1"/>
  <c r="H349" i="6"/>
  <c r="I349" i="6" s="1"/>
  <c r="H368" i="6"/>
  <c r="I368" i="6" s="1"/>
  <c r="H387" i="6"/>
  <c r="I387" i="6" s="1"/>
  <c r="H317" i="6"/>
  <c r="I317" i="6" s="1"/>
  <c r="H452" i="6"/>
  <c r="I452" i="6" s="1"/>
  <c r="H467" i="6"/>
  <c r="I467" i="6" s="1"/>
  <c r="H436" i="6"/>
  <c r="I436" i="6" s="1"/>
  <c r="H428" i="6"/>
  <c r="I428" i="6" s="1"/>
  <c r="H494" i="6"/>
  <c r="I494" i="6" s="1"/>
  <c r="H487" i="6"/>
  <c r="I487" i="6" s="1"/>
  <c r="H523" i="6"/>
  <c r="I523" i="6" s="1"/>
  <c r="H522" i="6"/>
  <c r="I522" i="6" s="1"/>
  <c r="H532" i="6"/>
  <c r="I532" i="6" s="1"/>
  <c r="H510" i="6"/>
  <c r="I510" i="6" s="1"/>
  <c r="H516" i="6"/>
  <c r="I516" i="6" s="1"/>
  <c r="H612" i="6"/>
  <c r="I612" i="6" s="1"/>
  <c r="H634" i="6"/>
  <c r="I634" i="6" s="1"/>
  <c r="H557" i="6"/>
  <c r="I557" i="6" s="1"/>
  <c r="H645" i="6"/>
  <c r="I645" i="6" s="1"/>
  <c r="H588" i="6"/>
  <c r="I588" i="6" s="1"/>
  <c r="H589" i="6"/>
  <c r="I589" i="6" s="1"/>
  <c r="H676" i="6"/>
  <c r="I676" i="6" s="1"/>
  <c r="H667" i="6"/>
  <c r="I667" i="6" s="1"/>
  <c r="H619" i="6"/>
  <c r="I619" i="6" s="1"/>
  <c r="H660" i="6"/>
  <c r="I660" i="6" s="1"/>
  <c r="H682" i="6"/>
  <c r="I682" i="6" s="1"/>
  <c r="H662" i="6"/>
  <c r="I662" i="6" s="1"/>
  <c r="H731" i="6"/>
  <c r="I731" i="6" s="1"/>
  <c r="H802" i="6"/>
  <c r="I802" i="6" s="1"/>
  <c r="H756" i="6"/>
  <c r="I756" i="6" s="1"/>
  <c r="H796" i="6"/>
  <c r="I796" i="6" s="1"/>
  <c r="H804" i="6"/>
  <c r="I804" i="6" s="1"/>
  <c r="H858" i="6"/>
  <c r="I858" i="6" s="1"/>
  <c r="H849" i="6"/>
  <c r="I849" i="6" s="1"/>
  <c r="H853" i="6"/>
  <c r="I853" i="6" s="1"/>
  <c r="H822" i="6"/>
  <c r="I822" i="6" s="1"/>
  <c r="H860" i="6"/>
  <c r="I860" i="6" s="1"/>
  <c r="H864" i="6"/>
  <c r="I864" i="6" s="1"/>
  <c r="H910" i="6"/>
  <c r="I910" i="6" s="1"/>
  <c r="H907" i="6"/>
  <c r="I907" i="6" s="1"/>
  <c r="H938" i="6"/>
  <c r="I938" i="6" s="1"/>
  <c r="H937" i="6"/>
  <c r="I937" i="6" s="1"/>
  <c r="H1000" i="6"/>
  <c r="I1000" i="6" s="1"/>
  <c r="H999" i="6"/>
  <c r="I999" i="6" s="1"/>
  <c r="H947" i="6"/>
  <c r="I947" i="6" s="1"/>
  <c r="H342" i="6"/>
  <c r="I342" i="6" s="1"/>
  <c r="H347" i="6"/>
  <c r="I347" i="6" s="1"/>
  <c r="H315" i="6"/>
  <c r="I315" i="6" s="1"/>
  <c r="H370" i="6"/>
  <c r="I370" i="6" s="1"/>
  <c r="H400" i="6"/>
  <c r="I400" i="6" s="1"/>
  <c r="H376" i="6"/>
  <c r="I376" i="6" s="1"/>
  <c r="H398" i="6"/>
  <c r="I398" i="6" s="1"/>
  <c r="H425" i="6"/>
  <c r="I425" i="6" s="1"/>
  <c r="H439" i="6"/>
  <c r="I439" i="6" s="1"/>
  <c r="H464" i="6"/>
  <c r="I464" i="6" s="1"/>
  <c r="H479" i="6"/>
  <c r="I479" i="6" s="1"/>
  <c r="H513" i="6"/>
  <c r="I513" i="6" s="1"/>
  <c r="H506" i="6"/>
  <c r="I506" i="6" s="1"/>
  <c r="H540" i="6"/>
  <c r="I540" i="6" s="1"/>
  <c r="H633" i="6"/>
  <c r="I633" i="6" s="1"/>
  <c r="H635" i="6"/>
  <c r="I635" i="6" s="1"/>
  <c r="H573" i="6"/>
  <c r="I573" i="6" s="1"/>
  <c r="H553" i="6"/>
  <c r="I553" i="6" s="1"/>
  <c r="H609" i="6"/>
  <c r="I609" i="6" s="1"/>
  <c r="H610" i="6"/>
  <c r="I610" i="6" s="1"/>
  <c r="H686" i="6"/>
  <c r="I686" i="6" s="1"/>
  <c r="H668" i="6"/>
  <c r="I668" i="6" s="1"/>
  <c r="H629" i="6"/>
  <c r="I629" i="6" s="1"/>
  <c r="H670" i="6"/>
  <c r="I670" i="6" s="1"/>
  <c r="H693" i="6"/>
  <c r="I693" i="6" s="1"/>
  <c r="H683" i="6"/>
  <c r="I683" i="6" s="1"/>
  <c r="H732" i="6"/>
  <c r="I732" i="6" s="1"/>
  <c r="H754" i="6"/>
  <c r="I754" i="6" s="1"/>
  <c r="H772" i="6"/>
  <c r="I772" i="6" s="1"/>
  <c r="H736" i="6"/>
  <c r="I736" i="6" s="1"/>
  <c r="H739" i="6"/>
  <c r="I739" i="6" s="1"/>
  <c r="H780" i="6"/>
  <c r="I780" i="6" s="1"/>
  <c r="H861" i="6"/>
  <c r="I861" i="6" s="1"/>
  <c r="H852" i="6"/>
  <c r="I852" i="6" s="1"/>
  <c r="H868" i="6"/>
  <c r="I868" i="6" s="1"/>
  <c r="H825" i="6"/>
  <c r="I825" i="6" s="1"/>
  <c r="H866" i="6"/>
  <c r="I866" i="6" s="1"/>
  <c r="H873" i="6"/>
  <c r="I873" i="6" s="1"/>
  <c r="H872" i="6"/>
  <c r="I872" i="6" s="1"/>
  <c r="H918" i="6"/>
  <c r="I918" i="6" s="1"/>
  <c r="H885" i="6"/>
  <c r="I885" i="6" s="1"/>
  <c r="H915" i="6"/>
  <c r="I915" i="6" s="1"/>
  <c r="H946" i="6"/>
  <c r="I946" i="6" s="1"/>
  <c r="H945" i="6"/>
  <c r="I945" i="6" s="1"/>
  <c r="H943" i="6"/>
  <c r="I943" i="6" s="1"/>
  <c r="H940" i="6"/>
  <c r="I940" i="6" s="1"/>
  <c r="H955" i="6"/>
  <c r="I955" i="6" s="1"/>
  <c r="AG20" i="6"/>
  <c r="AH20" i="6"/>
  <c r="AI20" i="6"/>
  <c r="AE20" i="6"/>
  <c r="AJ20" i="6"/>
  <c r="AF20" i="6"/>
  <c r="H163" i="6"/>
  <c r="H294" i="6"/>
  <c r="H35" i="6"/>
  <c r="H166" i="6"/>
  <c r="H291" i="6"/>
  <c r="H63" i="6"/>
  <c r="H116" i="6"/>
  <c r="H199" i="6"/>
  <c r="H244" i="6"/>
  <c r="H88" i="6"/>
  <c r="H77" i="6"/>
  <c r="H216" i="6"/>
  <c r="H205" i="6"/>
  <c r="H49" i="6"/>
  <c r="H38" i="6"/>
  <c r="H177" i="6"/>
  <c r="H43" i="6"/>
  <c r="H171" i="6"/>
  <c r="H299" i="6"/>
  <c r="H124" i="6"/>
  <c r="H252" i="6"/>
  <c r="H85" i="6"/>
  <c r="H213" i="6"/>
  <c r="H46" i="6"/>
  <c r="H174" i="6"/>
  <c r="H7" i="6"/>
  <c r="H71" i="6"/>
  <c r="H215" i="6"/>
  <c r="H96" i="6"/>
  <c r="H224" i="6"/>
  <c r="H57" i="6"/>
  <c r="H185" i="6"/>
  <c r="H75" i="6"/>
  <c r="H203" i="6"/>
  <c r="H20" i="6"/>
  <c r="H156" i="6"/>
  <c r="H284" i="6"/>
  <c r="H117" i="6"/>
  <c r="H245" i="6"/>
  <c r="H78" i="6"/>
  <c r="H206" i="6"/>
  <c r="H239" i="6"/>
  <c r="H103" i="6"/>
  <c r="H287" i="6"/>
  <c r="H128" i="6"/>
  <c r="H256" i="6"/>
  <c r="H89" i="6"/>
  <c r="H217" i="6"/>
  <c r="H91" i="6"/>
  <c r="H219" i="6"/>
  <c r="H36" i="6"/>
  <c r="H172" i="6"/>
  <c r="H5" i="6"/>
  <c r="H133" i="6"/>
  <c r="H261" i="6"/>
  <c r="H94" i="6"/>
  <c r="H222" i="6"/>
  <c r="H263" i="6"/>
  <c r="H119" i="6"/>
  <c r="H16" i="6"/>
  <c r="H144" i="6"/>
  <c r="H272" i="6"/>
  <c r="H105" i="6"/>
  <c r="H233" i="6"/>
  <c r="H99" i="6"/>
  <c r="H227" i="6"/>
  <c r="H44" i="6"/>
  <c r="H180" i="6"/>
  <c r="H13" i="6"/>
  <c r="H141" i="6"/>
  <c r="H269" i="6"/>
  <c r="H102" i="6"/>
  <c r="H230" i="6"/>
  <c r="H279" i="6"/>
  <c r="H127" i="6"/>
  <c r="H24" i="6"/>
  <c r="H152" i="6"/>
  <c r="H280" i="6"/>
  <c r="H113" i="6"/>
  <c r="H241" i="6"/>
  <c r="H107" i="6"/>
  <c r="H235" i="6"/>
  <c r="H52" i="6"/>
  <c r="H188" i="6"/>
  <c r="H21" i="6"/>
  <c r="H149" i="6"/>
  <c r="H277" i="6"/>
  <c r="H110" i="6"/>
  <c r="H238" i="6"/>
  <c r="H295" i="6"/>
  <c r="H135" i="6"/>
  <c r="H32" i="6"/>
  <c r="H160" i="6"/>
  <c r="H288" i="6"/>
  <c r="H121" i="6"/>
  <c r="H249" i="6"/>
  <c r="H11" i="6"/>
  <c r="H139" i="6"/>
  <c r="H267" i="6"/>
  <c r="H84" i="6"/>
  <c r="H220" i="6"/>
  <c r="H53" i="6"/>
  <c r="H181" i="6"/>
  <c r="H14" i="6"/>
  <c r="H142" i="6"/>
  <c r="H270" i="6"/>
  <c r="H39" i="6"/>
  <c r="H167" i="6"/>
  <c r="H64" i="6"/>
  <c r="H192" i="6"/>
  <c r="H25" i="6"/>
  <c r="H153" i="6"/>
  <c r="H281" i="6"/>
  <c r="H27" i="6"/>
  <c r="H155" i="6"/>
  <c r="H283" i="6"/>
  <c r="H108" i="6"/>
  <c r="H236" i="6"/>
  <c r="H69" i="6"/>
  <c r="H197" i="6"/>
  <c r="H30" i="6"/>
  <c r="H158" i="6"/>
  <c r="H286" i="6"/>
  <c r="H55" i="6"/>
  <c r="H183" i="6"/>
  <c r="H80" i="6"/>
  <c r="H208" i="6"/>
  <c r="H41" i="6"/>
  <c r="H169" i="6"/>
  <c r="H297" i="6"/>
  <c r="H51" i="6"/>
  <c r="H115" i="6"/>
  <c r="H179" i="6"/>
  <c r="H243" i="6"/>
  <c r="H92" i="6"/>
  <c r="H60" i="6"/>
  <c r="H132" i="6"/>
  <c r="H196" i="6"/>
  <c r="H260" i="6"/>
  <c r="H29" i="6"/>
  <c r="H93" i="6"/>
  <c r="H157" i="6"/>
  <c r="H221" i="6"/>
  <c r="H285" i="6"/>
  <c r="H54" i="6"/>
  <c r="H118" i="6"/>
  <c r="H182" i="6"/>
  <c r="H246" i="6"/>
  <c r="H191" i="6"/>
  <c r="H15" i="6"/>
  <c r="H79" i="6"/>
  <c r="H143" i="6"/>
  <c r="H231" i="6"/>
  <c r="H40" i="6"/>
  <c r="H104" i="6"/>
  <c r="H168" i="6"/>
  <c r="H232" i="6"/>
  <c r="H296" i="6"/>
  <c r="H65" i="6"/>
  <c r="H129" i="6"/>
  <c r="H193" i="6"/>
  <c r="H2" i="6"/>
  <c r="H34" i="6"/>
  <c r="H66" i="6"/>
  <c r="H82" i="6"/>
  <c r="H122" i="6"/>
  <c r="H162" i="6"/>
  <c r="H210" i="6"/>
  <c r="H258" i="6"/>
  <c r="H42" i="6"/>
  <c r="H74" i="6"/>
  <c r="H138" i="6"/>
  <c r="H186" i="6"/>
  <c r="H242" i="6"/>
  <c r="H290" i="6"/>
  <c r="H58" i="6"/>
  <c r="H90" i="6"/>
  <c r="H130" i="6"/>
  <c r="H178" i="6"/>
  <c r="H218" i="6"/>
  <c r="H274" i="6"/>
  <c r="H50" i="6"/>
  <c r="H114" i="6"/>
  <c r="H170" i="6"/>
  <c r="H226" i="6"/>
  <c r="H282" i="6"/>
  <c r="H26" i="6"/>
  <c r="H10" i="6"/>
  <c r="H106" i="6"/>
  <c r="H154" i="6"/>
  <c r="H202" i="6"/>
  <c r="H250" i="6"/>
  <c r="H298" i="6"/>
  <c r="H18" i="6"/>
  <c r="H98" i="6"/>
  <c r="H146" i="6"/>
  <c r="H194" i="6"/>
  <c r="H234" i="6"/>
  <c r="H266" i="6"/>
  <c r="H59" i="6"/>
  <c r="H123" i="6"/>
  <c r="H187" i="6"/>
  <c r="H251" i="6"/>
  <c r="H4" i="6"/>
  <c r="H68" i="6"/>
  <c r="H140" i="6"/>
  <c r="H204" i="6"/>
  <c r="H268" i="6"/>
  <c r="H37" i="6"/>
  <c r="H101" i="6"/>
  <c r="H165" i="6"/>
  <c r="H229" i="6"/>
  <c r="H293" i="6"/>
  <c r="H62" i="6"/>
  <c r="H126" i="6"/>
  <c r="H190" i="6"/>
  <c r="H254" i="6"/>
  <c r="H207" i="6"/>
  <c r="H23" i="6"/>
  <c r="H87" i="6"/>
  <c r="H151" i="6"/>
  <c r="H247" i="6"/>
  <c r="H48" i="6"/>
  <c r="H112" i="6"/>
  <c r="H176" i="6"/>
  <c r="H240" i="6"/>
  <c r="H9" i="6"/>
  <c r="H73" i="6"/>
  <c r="H137" i="6"/>
  <c r="H201" i="6"/>
  <c r="H265" i="6"/>
  <c r="H3" i="6"/>
  <c r="H67" i="6"/>
  <c r="H131" i="6"/>
  <c r="H195" i="6"/>
  <c r="H259" i="6"/>
  <c r="H12" i="6"/>
  <c r="H76" i="6"/>
  <c r="H148" i="6"/>
  <c r="H212" i="6"/>
  <c r="H276" i="6"/>
  <c r="H45" i="6"/>
  <c r="H109" i="6"/>
  <c r="H173" i="6"/>
  <c r="H237" i="6"/>
  <c r="H6" i="6"/>
  <c r="H70" i="6"/>
  <c r="H134" i="6"/>
  <c r="H198" i="6"/>
  <c r="H262" i="6"/>
  <c r="H223" i="6"/>
  <c r="H31" i="6"/>
  <c r="H95" i="6"/>
  <c r="H159" i="6"/>
  <c r="H271" i="6"/>
  <c r="H56" i="6"/>
  <c r="H120" i="6"/>
  <c r="H184" i="6"/>
  <c r="H248" i="6"/>
  <c r="H17" i="6"/>
  <c r="H81" i="6"/>
  <c r="H145" i="6"/>
  <c r="H209" i="6"/>
  <c r="H273" i="6"/>
  <c r="H19" i="6"/>
  <c r="H83" i="6"/>
  <c r="H147" i="6"/>
  <c r="H211" i="6"/>
  <c r="H275" i="6"/>
  <c r="H28" i="6"/>
  <c r="H100" i="6"/>
  <c r="H164" i="6"/>
  <c r="H228" i="6"/>
  <c r="H292" i="6"/>
  <c r="H61" i="6"/>
  <c r="H125" i="6"/>
  <c r="H189" i="6"/>
  <c r="H253" i="6"/>
  <c r="H22" i="6"/>
  <c r="H86" i="6"/>
  <c r="H150" i="6"/>
  <c r="H214" i="6"/>
  <c r="H278" i="6"/>
  <c r="H255" i="6"/>
  <c r="H47" i="6"/>
  <c r="H111" i="6"/>
  <c r="H175" i="6"/>
  <c r="H8" i="6"/>
  <c r="H72" i="6"/>
  <c r="H136" i="6"/>
  <c r="H200" i="6"/>
  <c r="H264" i="6"/>
  <c r="H33" i="6"/>
  <c r="H97" i="6"/>
  <c r="H161" i="6"/>
  <c r="H225" i="6"/>
  <c r="H289" i="6"/>
  <c r="AQ7" i="6"/>
  <c r="AR7" i="6"/>
  <c r="AS7" i="6"/>
  <c r="AT7" i="6"/>
  <c r="AU7" i="6"/>
  <c r="AP7" i="6"/>
  <c r="AQ6" i="6"/>
  <c r="AR6" i="6"/>
  <c r="AS6" i="6"/>
  <c r="AT6" i="6"/>
  <c r="AU6" i="6"/>
  <c r="AP6" i="6"/>
  <c r="AQ5" i="6"/>
  <c r="AR5" i="6"/>
  <c r="AS5" i="6"/>
  <c r="AT5" i="6"/>
  <c r="AU5" i="6"/>
  <c r="AP4" i="6"/>
  <c r="AQ3" i="6"/>
  <c r="AR3" i="6"/>
  <c r="AS3" i="6"/>
  <c r="AT3" i="6"/>
  <c r="AU3" i="6"/>
  <c r="AP3" i="6"/>
  <c r="AQ2" i="6"/>
  <c r="AR2" i="6"/>
  <c r="AS2" i="6"/>
  <c r="AT2" i="6"/>
  <c r="AU2" i="6"/>
  <c r="AP2" i="6"/>
  <c r="AQ4" i="6"/>
  <c r="AR4" i="6"/>
  <c r="AS4" i="6"/>
  <c r="AT4" i="6"/>
  <c r="AU4" i="6"/>
  <c r="AP5" i="6"/>
  <c r="AE17" i="6"/>
  <c r="AF17" i="6"/>
  <c r="AG17" i="6"/>
  <c r="AH17" i="6"/>
  <c r="AI17" i="6"/>
  <c r="AJ17" i="6"/>
  <c r="AE16" i="6"/>
  <c r="AF16" i="6"/>
  <c r="AG16" i="6"/>
  <c r="AH16" i="6"/>
  <c r="AI16" i="6"/>
  <c r="AJ16" i="6"/>
  <c r="AE15" i="6"/>
  <c r="AF15" i="6"/>
  <c r="AG15" i="6"/>
  <c r="AH15" i="6"/>
  <c r="AI15" i="6"/>
  <c r="AJ15" i="6"/>
  <c r="AE14" i="6"/>
  <c r="AF14" i="6"/>
  <c r="AG14" i="6"/>
  <c r="AH14" i="6"/>
  <c r="AI14" i="6"/>
  <c r="AJ14" i="6"/>
  <c r="AE13" i="6"/>
  <c r="AF13" i="6"/>
  <c r="AG13" i="6"/>
  <c r="AH13" i="6"/>
  <c r="AI13" i="6"/>
  <c r="AJ13" i="6"/>
  <c r="AE12" i="6"/>
  <c r="AF12" i="6"/>
  <c r="AG12" i="6"/>
  <c r="AH12" i="6"/>
  <c r="AI12" i="6"/>
  <c r="AJ12" i="6"/>
  <c r="I233" i="6"/>
  <c r="I265" i="6"/>
  <c r="I297" i="6"/>
  <c r="I212" i="6"/>
  <c r="I191" i="6"/>
  <c r="I119" i="6"/>
  <c r="I184" i="6"/>
  <c r="I176" i="6"/>
  <c r="I240" i="6"/>
  <c r="I272" i="6"/>
  <c r="I145" i="6"/>
  <c r="I137" i="6"/>
  <c r="I170" i="6"/>
  <c r="I245" i="6"/>
  <c r="I277" i="6"/>
  <c r="I153" i="6"/>
  <c r="I6" i="6"/>
  <c r="I23" i="6"/>
  <c r="I237" i="6"/>
  <c r="I269" i="6"/>
  <c r="I211" i="6"/>
  <c r="I168" i="6"/>
  <c r="I160" i="6"/>
  <c r="I152" i="6"/>
  <c r="I144" i="6"/>
  <c r="I136" i="6"/>
  <c r="I15" i="6"/>
  <c r="I189" i="6"/>
  <c r="I161" i="6"/>
  <c r="I283" i="6"/>
  <c r="I227" i="6"/>
  <c r="I128" i="6"/>
  <c r="I120" i="6"/>
  <c r="I270" i="6"/>
  <c r="I220" i="6"/>
  <c r="I192" i="6"/>
  <c r="I87" i="6"/>
  <c r="I55" i="6"/>
  <c r="I33" i="6"/>
  <c r="I90" i="6"/>
  <c r="I58" i="6"/>
  <c r="I26" i="6"/>
  <c r="I254" i="6"/>
  <c r="I5" i="6"/>
  <c r="I213" i="6"/>
  <c r="I181" i="6"/>
  <c r="I127" i="6"/>
  <c r="I95" i="6"/>
  <c r="I65" i="6"/>
  <c r="I47" i="6"/>
  <c r="I178" i="6"/>
  <c r="I66" i="6"/>
  <c r="I34" i="6"/>
  <c r="I247" i="6"/>
  <c r="I263" i="6"/>
  <c r="I286" i="6"/>
  <c r="I252" i="6"/>
  <c r="I201" i="6"/>
  <c r="I173" i="6"/>
  <c r="I89" i="6"/>
  <c r="I71" i="6"/>
  <c r="I49" i="6"/>
  <c r="I114" i="6"/>
  <c r="I82" i="6"/>
  <c r="I42" i="6"/>
  <c r="I10" i="6"/>
  <c r="I222" i="6"/>
  <c r="I284" i="6"/>
  <c r="I103" i="6"/>
  <c r="I81" i="6"/>
  <c r="I63" i="6"/>
  <c r="I41" i="6"/>
  <c r="I186" i="6"/>
  <c r="I50" i="6"/>
  <c r="I267" i="6"/>
  <c r="I199" i="6"/>
  <c r="I97" i="6"/>
  <c r="I79" i="6"/>
  <c r="I57" i="6"/>
  <c r="I39" i="6"/>
  <c r="I98" i="6"/>
  <c r="I74" i="6"/>
  <c r="I18" i="6"/>
  <c r="I238" i="6"/>
  <c r="I3" i="6"/>
  <c r="I171" i="6"/>
  <c r="I111" i="6"/>
  <c r="I73" i="6"/>
  <c r="I31" i="6"/>
  <c r="I106" i="6"/>
  <c r="I4" i="6"/>
  <c r="I221" i="6"/>
  <c r="I253" i="6"/>
  <c r="I225" i="6"/>
  <c r="I257" i="6"/>
  <c r="I289" i="6"/>
  <c r="I210" i="6"/>
  <c r="I232" i="6"/>
  <c r="I264" i="6"/>
  <c r="I296" i="6"/>
  <c r="I200" i="6"/>
  <c r="I194" i="6"/>
  <c r="I193" i="6"/>
  <c r="I209" i="6"/>
  <c r="I179" i="6"/>
  <c r="I169" i="6"/>
  <c r="I151" i="6"/>
  <c r="I143" i="6"/>
  <c r="I135" i="6"/>
  <c r="I117" i="6"/>
  <c r="I109" i="6"/>
  <c r="I166" i="6"/>
  <c r="I158" i="6"/>
  <c r="I150" i="6"/>
  <c r="I142" i="6"/>
  <c r="I134" i="6"/>
  <c r="I126" i="6"/>
  <c r="I118" i="6"/>
  <c r="I299" i="6"/>
  <c r="I282" i="6"/>
  <c r="I266" i="6"/>
  <c r="I250" i="6"/>
  <c r="I234" i="6"/>
  <c r="I218" i="6"/>
  <c r="I231" i="6"/>
  <c r="I244" i="6"/>
  <c r="I276" i="6"/>
  <c r="I208" i="6"/>
  <c r="I202" i="6"/>
  <c r="I207" i="6"/>
  <c r="I187" i="6"/>
  <c r="I159" i="6"/>
  <c r="I125" i="6"/>
  <c r="I101" i="6"/>
  <c r="I172" i="6"/>
  <c r="I164" i="6"/>
  <c r="I156" i="6"/>
  <c r="I148" i="6"/>
  <c r="I140" i="6"/>
  <c r="I132" i="6"/>
  <c r="I124" i="6"/>
  <c r="I116" i="6"/>
  <c r="I112" i="6"/>
  <c r="I104" i="6"/>
  <c r="I96" i="6"/>
  <c r="I88" i="6"/>
  <c r="I80" i="6"/>
  <c r="I72" i="6"/>
  <c r="I64" i="6"/>
  <c r="I56" i="6"/>
  <c r="I48" i="6"/>
  <c r="I40" i="6"/>
  <c r="I32" i="6"/>
  <c r="I24" i="6"/>
  <c r="I16" i="6"/>
  <c r="I27" i="6"/>
  <c r="I21" i="6"/>
  <c r="I19" i="6"/>
  <c r="I13" i="6"/>
  <c r="I11" i="6"/>
  <c r="I279" i="6"/>
  <c r="I259" i="6"/>
  <c r="I243" i="6"/>
  <c r="I223" i="6"/>
  <c r="I217" i="6"/>
  <c r="I249" i="6"/>
  <c r="I281" i="6"/>
  <c r="I224" i="6"/>
  <c r="I256" i="6"/>
  <c r="I288" i="6"/>
  <c r="I7" i="6"/>
  <c r="I8" i="6"/>
  <c r="I197" i="6"/>
  <c r="I167" i="6"/>
  <c r="I149" i="6"/>
  <c r="I141" i="6"/>
  <c r="I133" i="6"/>
  <c r="I188" i="6"/>
  <c r="I180" i="6"/>
  <c r="I174" i="6"/>
  <c r="I239" i="6"/>
  <c r="I298" i="6"/>
  <c r="I278" i="6"/>
  <c r="I262" i="6"/>
  <c r="I246" i="6"/>
  <c r="I230" i="6"/>
  <c r="I214" i="6"/>
  <c r="I229" i="6"/>
  <c r="I261" i="6"/>
  <c r="I293" i="6"/>
  <c r="I236" i="6"/>
  <c r="I268" i="6"/>
  <c r="I121" i="6"/>
  <c r="I196" i="6"/>
  <c r="I195" i="6"/>
  <c r="I185" i="6"/>
  <c r="I177" i="6"/>
  <c r="I157" i="6"/>
  <c r="I131" i="6"/>
  <c r="I123" i="6"/>
  <c r="I115" i="6"/>
  <c r="I107" i="6"/>
  <c r="I99" i="6"/>
  <c r="I93" i="6"/>
  <c r="I91" i="6"/>
  <c r="I85" i="6"/>
  <c r="I83" i="6"/>
  <c r="I77" i="6"/>
  <c r="I75" i="6"/>
  <c r="I69" i="6"/>
  <c r="I67" i="6"/>
  <c r="I61" i="6"/>
  <c r="I59" i="6"/>
  <c r="I53" i="6"/>
  <c r="I51" i="6"/>
  <c r="I45" i="6"/>
  <c r="I43" i="6"/>
  <c r="I37" i="6"/>
  <c r="I35" i="6"/>
  <c r="I29" i="6"/>
  <c r="I190" i="6"/>
  <c r="I182" i="6"/>
  <c r="I110" i="6"/>
  <c r="I102" i="6"/>
  <c r="I94" i="6"/>
  <c r="I86" i="6"/>
  <c r="I78" i="6"/>
  <c r="I70" i="6"/>
  <c r="I62" i="6"/>
  <c r="I54" i="6"/>
  <c r="I46" i="6"/>
  <c r="I38" i="6"/>
  <c r="I30" i="6"/>
  <c r="I22" i="6"/>
  <c r="I14" i="6"/>
  <c r="I291" i="6"/>
  <c r="I275" i="6"/>
  <c r="I255" i="6"/>
  <c r="I219" i="6"/>
  <c r="I294" i="6"/>
  <c r="I241" i="6"/>
  <c r="I273" i="6"/>
  <c r="I216" i="6"/>
  <c r="I248" i="6"/>
  <c r="I280" i="6"/>
  <c r="I204" i="6"/>
  <c r="I205" i="6"/>
  <c r="I203" i="6"/>
  <c r="I183" i="6"/>
  <c r="I175" i="6"/>
  <c r="I165" i="6"/>
  <c r="I147" i="6"/>
  <c r="I139" i="6"/>
  <c r="I162" i="6"/>
  <c r="I154" i="6"/>
  <c r="I146" i="6"/>
  <c r="I138" i="6"/>
  <c r="I130" i="6"/>
  <c r="I122" i="6"/>
  <c r="I271" i="6"/>
  <c r="I235" i="6"/>
  <c r="I274" i="6"/>
  <c r="I258" i="6"/>
  <c r="I242" i="6"/>
  <c r="I226" i="6"/>
  <c r="I285" i="6"/>
  <c r="I228" i="6"/>
  <c r="I260" i="6"/>
  <c r="I292" i="6"/>
  <c r="I206" i="6"/>
  <c r="I198" i="6"/>
  <c r="I163" i="6"/>
  <c r="I155" i="6"/>
  <c r="I129" i="6"/>
  <c r="I113" i="6"/>
  <c r="I105" i="6"/>
  <c r="I108" i="6"/>
  <c r="I100" i="6"/>
  <c r="I92" i="6"/>
  <c r="I84" i="6"/>
  <c r="I76" i="6"/>
  <c r="I68" i="6"/>
  <c r="I60" i="6"/>
  <c r="I52" i="6"/>
  <c r="I44" i="6"/>
  <c r="I36" i="6"/>
  <c r="I28" i="6"/>
  <c r="I20" i="6"/>
  <c r="I12" i="6"/>
  <c r="I25" i="6"/>
  <c r="I17" i="6"/>
  <c r="I9" i="6"/>
  <c r="I287" i="6"/>
  <c r="I251" i="6"/>
  <c r="I215" i="6"/>
  <c r="I290" i="6"/>
  <c r="I295" i="6"/>
  <c r="I2" i="6"/>
  <c r="AG7" i="6"/>
  <c r="AH7" i="6"/>
  <c r="AI7" i="6"/>
  <c r="AJ7" i="6"/>
  <c r="AE7" i="6"/>
  <c r="AF7" i="6"/>
  <c r="AJ8" i="6"/>
  <c r="AE8" i="6"/>
  <c r="AF8" i="6"/>
  <c r="AI8" i="6"/>
  <c r="AG8" i="6"/>
  <c r="AH8" i="6"/>
  <c r="AE6" i="6"/>
  <c r="AF6" i="6"/>
  <c r="AG6" i="6"/>
  <c r="AH6" i="6"/>
  <c r="AI6" i="6"/>
  <c r="AJ6" i="6"/>
  <c r="AG5" i="6"/>
  <c r="AI5" i="6"/>
  <c r="AJ5" i="6"/>
  <c r="AH5" i="6"/>
  <c r="AE5" i="6"/>
  <c r="AF5" i="6"/>
  <c r="AE4" i="6"/>
  <c r="AF4" i="6"/>
  <c r="AG4" i="6"/>
  <c r="AH4" i="6"/>
  <c r="AI4" i="6"/>
  <c r="AJ4" i="6"/>
  <c r="AE3" i="6"/>
  <c r="AF3" i="6"/>
  <c r="AG3" i="6"/>
  <c r="AH3" i="6"/>
  <c r="AI3" i="6"/>
  <c r="AJ3" i="6"/>
  <c r="R988" i="10" l="1"/>
  <c r="X988" i="10" s="1"/>
  <c r="R981" i="10"/>
  <c r="X981" i="10" s="1"/>
  <c r="R964" i="10"/>
  <c r="X964" i="10" s="1"/>
  <c r="R958" i="10"/>
  <c r="X958" i="10" s="1"/>
  <c r="R938" i="10"/>
  <c r="X938" i="10" s="1"/>
  <c r="R925" i="10"/>
  <c r="X925" i="10" s="1"/>
  <c r="R926" i="10"/>
  <c r="X926" i="10" s="1"/>
  <c r="R916" i="10"/>
  <c r="X916" i="10" s="1"/>
  <c r="R898" i="10"/>
  <c r="X898" i="10" s="1"/>
  <c r="R899" i="10"/>
  <c r="X899" i="10" s="1"/>
  <c r="R890" i="10"/>
  <c r="X890" i="10" s="1"/>
  <c r="R847" i="10"/>
  <c r="X847" i="10" s="1"/>
  <c r="R865" i="10"/>
  <c r="X865" i="10" s="1"/>
  <c r="R884" i="10"/>
  <c r="X884" i="10" s="1"/>
  <c r="R832" i="10"/>
  <c r="X832" i="10" s="1"/>
  <c r="R833" i="10"/>
  <c r="X833" i="10" s="1"/>
  <c r="R802" i="10"/>
  <c r="X802" i="10" s="1"/>
  <c r="R823" i="10"/>
  <c r="X823" i="10" s="1"/>
  <c r="R784" i="10"/>
  <c r="X784" i="10" s="1"/>
  <c r="R778" i="10"/>
  <c r="X778" i="10" s="1"/>
  <c r="R754" i="10"/>
  <c r="X754" i="10" s="1"/>
  <c r="R782" i="10"/>
  <c r="X782" i="10" s="1"/>
  <c r="R743" i="10"/>
  <c r="X743" i="10" s="1"/>
  <c r="R752" i="10"/>
  <c r="X752" i="10" s="1"/>
  <c r="R727" i="10"/>
  <c r="X727" i="10" s="1"/>
  <c r="R692" i="10"/>
  <c r="X692" i="10" s="1"/>
  <c r="R706" i="10"/>
  <c r="X706" i="10" s="1"/>
  <c r="R676" i="10"/>
  <c r="X676" i="10" s="1"/>
  <c r="R694" i="10"/>
  <c r="X694" i="10" s="1"/>
  <c r="R651" i="10"/>
  <c r="X651" i="10" s="1"/>
  <c r="R662" i="10"/>
  <c r="X662" i="10" s="1"/>
  <c r="R642" i="10"/>
  <c r="X642" i="10" s="1"/>
  <c r="R605" i="10"/>
  <c r="X605" i="10" s="1"/>
  <c r="R575" i="10"/>
  <c r="X575" i="10" s="1"/>
  <c r="R593" i="10"/>
  <c r="X593" i="10" s="1"/>
  <c r="R582" i="10"/>
  <c r="X582" i="10" s="1"/>
  <c r="R601" i="10"/>
  <c r="X601" i="10" s="1"/>
  <c r="R535" i="10"/>
  <c r="X535" i="10" s="1"/>
  <c r="R585" i="10"/>
  <c r="X585" i="10" s="1"/>
  <c r="R557" i="10"/>
  <c r="X557" i="10" s="1"/>
  <c r="R526" i="10"/>
  <c r="X526" i="10" s="1"/>
  <c r="R525" i="10"/>
  <c r="X525" i="10" s="1"/>
  <c r="R488" i="10"/>
  <c r="X488" i="10" s="1"/>
  <c r="R515" i="10"/>
  <c r="X515" i="10" s="1"/>
  <c r="R425" i="10"/>
  <c r="X425" i="10" s="1"/>
  <c r="R393" i="10"/>
  <c r="X393" i="10" s="1"/>
  <c r="R511" i="10"/>
  <c r="X511" i="10" s="1"/>
  <c r="R479" i="10"/>
  <c r="X479" i="10" s="1"/>
  <c r="R442" i="10"/>
  <c r="X442" i="10" s="1"/>
  <c r="R410" i="10"/>
  <c r="X410" i="10" s="1"/>
  <c r="R378" i="10"/>
  <c r="X378" i="10" s="1"/>
  <c r="R345" i="10"/>
  <c r="X345" i="10" s="1"/>
  <c r="R313" i="10"/>
  <c r="X313" i="10" s="1"/>
  <c r="R435" i="10"/>
  <c r="X435" i="10" s="1"/>
  <c r="R342" i="10"/>
  <c r="X342" i="10" s="1"/>
  <c r="R310" i="10"/>
  <c r="X310" i="10" s="1"/>
  <c r="R379" i="10"/>
  <c r="X379" i="10" s="1"/>
  <c r="R343" i="10"/>
  <c r="X343" i="10" s="1"/>
  <c r="R311" i="10"/>
  <c r="X311" i="10" s="1"/>
  <c r="R387" i="10"/>
  <c r="X387" i="10" s="1"/>
  <c r="R332" i="10"/>
  <c r="X332" i="10" s="1"/>
  <c r="R300" i="10"/>
  <c r="X300" i="10" s="1"/>
  <c r="R290" i="10"/>
  <c r="X290" i="10" s="1"/>
  <c r="R266" i="10"/>
  <c r="X266" i="10" s="1"/>
  <c r="R234" i="10"/>
  <c r="X234" i="10" s="1"/>
  <c r="R268" i="10"/>
  <c r="X268" i="10" s="1"/>
  <c r="R236" i="10"/>
  <c r="X236" i="10" s="1"/>
  <c r="R207" i="10"/>
  <c r="X207" i="10" s="1"/>
  <c r="R165" i="10"/>
  <c r="X165" i="10" s="1"/>
  <c r="R133" i="10"/>
  <c r="X133" i="10" s="1"/>
  <c r="R267" i="10"/>
  <c r="X267" i="10" s="1"/>
  <c r="R235" i="10"/>
  <c r="X235" i="10" s="1"/>
  <c r="R199" i="10"/>
  <c r="X199" i="10" s="1"/>
  <c r="R166" i="10"/>
  <c r="X166" i="10" s="1"/>
  <c r="R134" i="10"/>
  <c r="X134" i="10" s="1"/>
  <c r="R222" i="10"/>
  <c r="X222" i="10" s="1"/>
  <c r="R175" i="10"/>
  <c r="X175" i="10" s="1"/>
  <c r="R143" i="10"/>
  <c r="X143" i="10" s="1"/>
  <c r="R227" i="10"/>
  <c r="X227" i="10" s="1"/>
  <c r="R156" i="10"/>
  <c r="X156" i="10" s="1"/>
  <c r="R108" i="10"/>
  <c r="X108" i="10" s="1"/>
  <c r="R109" i="10"/>
  <c r="X109" i="10" s="1"/>
  <c r="R77" i="10"/>
  <c r="X77" i="10" s="1"/>
  <c r="R57" i="10"/>
  <c r="X57" i="10" s="1"/>
  <c r="R90" i="10"/>
  <c r="X90" i="10" s="1"/>
  <c r="R52" i="10"/>
  <c r="X52" i="10" s="1"/>
  <c r="R111" i="10"/>
  <c r="X111" i="10" s="1"/>
  <c r="R79" i="10"/>
  <c r="X79" i="10" s="1"/>
  <c r="R46" i="10"/>
  <c r="X46" i="10" s="1"/>
  <c r="R25" i="10"/>
  <c r="X25" i="10" s="1"/>
  <c r="R11" i="10"/>
  <c r="X11" i="10" s="1"/>
  <c r="R366" i="10"/>
  <c r="X366" i="10" s="1"/>
  <c r="R23" i="10"/>
  <c r="X23" i="10" s="1"/>
  <c r="R913" i="10"/>
  <c r="X913" i="10" s="1"/>
  <c r="R432" i="10"/>
  <c r="X432" i="10" s="1"/>
  <c r="R713" i="10"/>
  <c r="X713" i="10" s="1"/>
  <c r="R721" i="10"/>
  <c r="R281" i="10"/>
  <c r="X281" i="10" s="1"/>
  <c r="R881" i="10"/>
  <c r="X881" i="10" s="1"/>
  <c r="R707" i="10"/>
  <c r="X707" i="10" s="1"/>
  <c r="R265" i="10"/>
  <c r="X265" i="10" s="1"/>
  <c r="R648" i="10"/>
  <c r="X648" i="10" s="1"/>
  <c r="R522" i="10"/>
  <c r="X522" i="10" s="1"/>
  <c r="R645" i="10"/>
  <c r="X645" i="10" s="1"/>
  <c r="R683" i="10"/>
  <c r="X683" i="10" s="1"/>
  <c r="R877" i="10"/>
  <c r="X877" i="10" s="1"/>
  <c r="R983" i="10"/>
  <c r="X983" i="10" s="1"/>
  <c r="R448" i="10"/>
  <c r="X448" i="10" s="1"/>
  <c r="R887" i="10"/>
  <c r="X887" i="10" s="1"/>
  <c r="R229" i="10"/>
  <c r="X229" i="10" s="1"/>
  <c r="R644" i="10"/>
  <c r="X644" i="10" s="1"/>
  <c r="R520" i="10"/>
  <c r="X520" i="10" s="1"/>
  <c r="R505" i="10"/>
  <c r="X505" i="10" s="1"/>
  <c r="R825" i="10"/>
  <c r="X825" i="10" s="1"/>
  <c r="R624" i="10"/>
  <c r="X624" i="10" s="1"/>
  <c r="R697" i="10"/>
  <c r="X697" i="10" s="1"/>
  <c r="R998" i="10"/>
  <c r="X998" i="10" s="1"/>
  <c r="R691" i="10"/>
  <c r="X691" i="10" s="1"/>
  <c r="R895" i="10"/>
  <c r="X895" i="10" s="1"/>
  <c r="R84" i="10"/>
  <c r="X84" i="10" s="1"/>
  <c r="R253" i="10"/>
  <c r="X253" i="10" s="1"/>
  <c r="R689" i="10"/>
  <c r="X689" i="10" s="1"/>
  <c r="R44" i="10"/>
  <c r="X44" i="10" s="1"/>
  <c r="R999" i="10"/>
  <c r="X999" i="10" s="1"/>
  <c r="R993" i="10"/>
  <c r="X993" i="10" s="1"/>
  <c r="R971" i="10"/>
  <c r="X971" i="10" s="1"/>
  <c r="R960" i="10"/>
  <c r="X960" i="10" s="1"/>
  <c r="R959" i="10"/>
  <c r="X959" i="10" s="1"/>
  <c r="R936" i="10"/>
  <c r="X936" i="10" s="1"/>
  <c r="R921" i="10"/>
  <c r="X921" i="10" s="1"/>
  <c r="R922" i="10"/>
  <c r="X922" i="10" s="1"/>
  <c r="R923" i="10"/>
  <c r="X923" i="10" s="1"/>
  <c r="R894" i="10"/>
  <c r="X894" i="10" s="1"/>
  <c r="R900" i="10"/>
  <c r="X900" i="10" s="1"/>
  <c r="R896" i="10"/>
  <c r="X896" i="10" s="1"/>
  <c r="R870" i="10"/>
  <c r="X870" i="10" s="1"/>
  <c r="R861" i="10"/>
  <c r="X861" i="10" s="1"/>
  <c r="R882" i="10"/>
  <c r="X882" i="10" s="1"/>
  <c r="R886" i="10"/>
  <c r="X886" i="10" s="1"/>
  <c r="R830" i="10"/>
  <c r="X830" i="10" s="1"/>
  <c r="R798" i="10"/>
  <c r="X798" i="10" s="1"/>
  <c r="R819" i="10"/>
  <c r="X819" i="10" s="1"/>
  <c r="R780" i="10"/>
  <c r="X780" i="10" s="1"/>
  <c r="R774" i="10"/>
  <c r="X774" i="10" s="1"/>
  <c r="R750" i="10"/>
  <c r="X750" i="10" s="1"/>
  <c r="R771" i="10"/>
  <c r="X771" i="10" s="1"/>
  <c r="R739" i="10"/>
  <c r="X739" i="10" s="1"/>
  <c r="R748" i="10"/>
  <c r="X748" i="10" s="1"/>
  <c r="R720" i="10"/>
  <c r="X720" i="10" s="1"/>
  <c r="R688" i="10"/>
  <c r="X688" i="10" s="1"/>
  <c r="R702" i="10"/>
  <c r="X702" i="10" s="1"/>
  <c r="R698" i="10"/>
  <c r="X698" i="10" s="1"/>
  <c r="R686" i="10"/>
  <c r="X686" i="10" s="1"/>
  <c r="R647" i="10"/>
  <c r="X647" i="10" s="1"/>
  <c r="R658" i="10"/>
  <c r="X658" i="10" s="1"/>
  <c r="R633" i="10"/>
  <c r="X633" i="10" s="1"/>
  <c r="R635" i="10"/>
  <c r="X635" i="10" s="1"/>
  <c r="R571" i="10"/>
  <c r="X571" i="10" s="1"/>
  <c r="R610" i="10"/>
  <c r="X610" i="10" s="1"/>
  <c r="R578" i="10"/>
  <c r="X578" i="10" s="1"/>
  <c r="R592" i="10"/>
  <c r="X592" i="10" s="1"/>
  <c r="R531" i="10"/>
  <c r="X531" i="10" s="1"/>
  <c r="R549" i="10"/>
  <c r="X549" i="10" s="1"/>
  <c r="R561" i="10"/>
  <c r="X561" i="10" s="1"/>
  <c r="R581" i="10"/>
  <c r="X581" i="10" s="1"/>
  <c r="R521" i="10"/>
  <c r="X521" i="10" s="1"/>
  <c r="R484" i="10"/>
  <c r="X484" i="10" s="1"/>
  <c r="R453" i="10"/>
  <c r="X453" i="10" s="1"/>
  <c r="R421" i="10"/>
  <c r="X421" i="10" s="1"/>
  <c r="R389" i="10"/>
  <c r="X389" i="10" s="1"/>
  <c r="R507" i="10"/>
  <c r="X507" i="10" s="1"/>
  <c r="R475" i="10"/>
  <c r="X475" i="10" s="1"/>
  <c r="R438" i="10"/>
  <c r="X438" i="10" s="1"/>
  <c r="R406" i="10"/>
  <c r="X406" i="10" s="1"/>
  <c r="R374" i="10"/>
  <c r="X374" i="10" s="1"/>
  <c r="R341" i="10"/>
  <c r="X341" i="10" s="1"/>
  <c r="R309" i="10"/>
  <c r="X309" i="10" s="1"/>
  <c r="R403" i="10"/>
  <c r="X403" i="10" s="1"/>
  <c r="R338" i="10"/>
  <c r="X338" i="10" s="1"/>
  <c r="R306" i="10"/>
  <c r="X306" i="10" s="1"/>
  <c r="R365" i="10"/>
  <c r="X365" i="10" s="1"/>
  <c r="R339" i="10"/>
  <c r="X339" i="10" s="1"/>
  <c r="R307" i="10"/>
  <c r="X307" i="10" s="1"/>
  <c r="R360" i="10"/>
  <c r="X360" i="10" s="1"/>
  <c r="R328" i="10"/>
  <c r="X328" i="10" s="1"/>
  <c r="R296" i="10"/>
  <c r="X296" i="10" s="1"/>
  <c r="R285" i="10"/>
  <c r="X285" i="10" s="1"/>
  <c r="R262" i="10"/>
  <c r="X262" i="10" s="1"/>
  <c r="R230" i="10"/>
  <c r="X230" i="10" s="1"/>
  <c r="R264" i="10"/>
  <c r="X264" i="10" s="1"/>
  <c r="R232" i="10"/>
  <c r="X232" i="10" s="1"/>
  <c r="R193" i="10"/>
  <c r="X193" i="10" s="1"/>
  <c r="R161" i="10"/>
  <c r="X161" i="10" s="1"/>
  <c r="R129" i="10"/>
  <c r="X129" i="10" s="1"/>
  <c r="R263" i="10"/>
  <c r="X263" i="10" s="1"/>
  <c r="R231" i="10"/>
  <c r="X231" i="10" s="1"/>
  <c r="R194" i="10"/>
  <c r="X194" i="10" s="1"/>
  <c r="R162" i="10"/>
  <c r="X162" i="10" s="1"/>
  <c r="R130" i="10"/>
  <c r="X130" i="10" s="1"/>
  <c r="R219" i="10"/>
  <c r="X219" i="10" s="1"/>
  <c r="R171" i="10"/>
  <c r="X171" i="10" s="1"/>
  <c r="R139" i="10"/>
  <c r="X139" i="10" s="1"/>
  <c r="R196" i="10"/>
  <c r="X196" i="10" s="1"/>
  <c r="R152" i="10"/>
  <c r="X152" i="10" s="1"/>
  <c r="R104" i="10"/>
  <c r="X104" i="10" s="1"/>
  <c r="R105" i="10"/>
  <c r="X105" i="10" s="1"/>
  <c r="R73" i="10"/>
  <c r="X73" i="10" s="1"/>
  <c r="R55" i="10"/>
  <c r="X55" i="10" s="1"/>
  <c r="R118" i="10"/>
  <c r="X118" i="10" s="1"/>
  <c r="R49" i="10"/>
  <c r="X49" i="10" s="1"/>
  <c r="R107" i="10"/>
  <c r="X107" i="10" s="1"/>
  <c r="R75" i="10"/>
  <c r="X75" i="10" s="1"/>
  <c r="R35" i="10"/>
  <c r="X35" i="10" s="1"/>
  <c r="R22" i="10"/>
  <c r="X22" i="10" s="1"/>
  <c r="R14" i="10"/>
  <c r="X14" i="10" s="1"/>
  <c r="R18" i="10"/>
  <c r="X18" i="10" s="1"/>
  <c r="R241" i="10"/>
  <c r="X241" i="10" s="1"/>
  <c r="R21" i="10"/>
  <c r="X21" i="10" s="1"/>
  <c r="R679" i="10"/>
  <c r="X679" i="10" s="1"/>
  <c r="R209" i="10"/>
  <c r="X209" i="10" s="1"/>
  <c r="R664" i="10"/>
  <c r="X664" i="10" s="1"/>
  <c r="R675" i="10"/>
  <c r="X675" i="10" s="1"/>
  <c r="R249" i="10"/>
  <c r="X249" i="10" s="1"/>
  <c r="R828" i="10"/>
  <c r="X828" i="10" s="1"/>
  <c r="R677" i="10"/>
  <c r="X677" i="10" s="1"/>
  <c r="R233" i="10"/>
  <c r="X233" i="10" s="1"/>
  <c r="R514" i="10"/>
  <c r="X514" i="10" s="1"/>
  <c r="R261" i="10"/>
  <c r="X261" i="10" s="1"/>
  <c r="R568" i="10"/>
  <c r="X568" i="10" s="1"/>
  <c r="R873" i="10"/>
  <c r="X873" i="10" s="1"/>
  <c r="R481" i="10"/>
  <c r="X481" i="10" s="1"/>
  <c r="R947" i="10"/>
  <c r="X947" i="10" s="1"/>
  <c r="R556" i="10"/>
  <c r="X556" i="10" s="1"/>
  <c r="R60" i="10"/>
  <c r="X60" i="10" s="1"/>
  <c r="R160" i="10"/>
  <c r="X160" i="10" s="1"/>
  <c r="R709" i="10"/>
  <c r="X709" i="10" s="1"/>
  <c r="R461" i="10"/>
  <c r="X461" i="10" s="1"/>
  <c r="R783" i="10"/>
  <c r="X783" i="10" s="1"/>
  <c r="R793" i="10"/>
  <c r="X793" i="10" s="1"/>
  <c r="R616" i="10"/>
  <c r="X616" i="10" s="1"/>
  <c r="R595" i="10"/>
  <c r="X595" i="10" s="1"/>
  <c r="R909" i="10"/>
  <c r="X909" i="10" s="1"/>
  <c r="R668" i="10"/>
  <c r="X668" i="10" s="1"/>
  <c r="R765" i="10"/>
  <c r="X765" i="10" s="1"/>
  <c r="R619" i="10"/>
  <c r="X619" i="10" s="1"/>
  <c r="R82" i="10"/>
  <c r="X82" i="10" s="1"/>
  <c r="R74" i="10"/>
  <c r="X74" i="10" s="1"/>
  <c r="R611" i="10"/>
  <c r="X611" i="10" s="1"/>
  <c r="R995" i="10"/>
  <c r="R989" i="10"/>
  <c r="X989" i="10" s="1"/>
  <c r="R967" i="10"/>
  <c r="X967" i="10" s="1"/>
  <c r="R976" i="10"/>
  <c r="X976" i="10" s="1"/>
  <c r="R954" i="10"/>
  <c r="X954" i="10" s="1"/>
  <c r="R932" i="10"/>
  <c r="X932" i="10" s="1"/>
  <c r="R948" i="10"/>
  <c r="X948" i="10" s="1"/>
  <c r="R918" i="10"/>
  <c r="X918" i="10" s="1"/>
  <c r="R927" i="10"/>
  <c r="X927" i="10" s="1"/>
  <c r="R931" i="10"/>
  <c r="X931" i="10" s="1"/>
  <c r="R904" i="10"/>
  <c r="X904" i="10" s="1"/>
  <c r="R868" i="10"/>
  <c r="X868" i="10" s="1"/>
  <c r="R888" i="10"/>
  <c r="X888" i="10" s="1"/>
  <c r="R857" i="10"/>
  <c r="X857" i="10" s="1"/>
  <c r="R866" i="10"/>
  <c r="X866" i="10" s="1"/>
  <c r="R829" i="10"/>
  <c r="X829" i="10" s="1"/>
  <c r="R826" i="10"/>
  <c r="X826" i="10" s="1"/>
  <c r="R794" i="10"/>
  <c r="X794" i="10" s="1"/>
  <c r="R815" i="10"/>
  <c r="X815" i="10" s="1"/>
  <c r="R776" i="10"/>
  <c r="X776" i="10" s="1"/>
  <c r="R773" i="10"/>
  <c r="X773" i="10" s="1"/>
  <c r="R746" i="10"/>
  <c r="X746" i="10" s="1"/>
  <c r="R767" i="10"/>
  <c r="X767" i="10" s="1"/>
  <c r="R735" i="10"/>
  <c r="X735" i="10" s="1"/>
  <c r="R744" i="10"/>
  <c r="X744" i="10" s="1"/>
  <c r="R716" i="10"/>
  <c r="X716" i="10" s="1"/>
  <c r="R724" i="10"/>
  <c r="X724" i="10" s="1"/>
  <c r="R723" i="10"/>
  <c r="X723" i="10" s="1"/>
  <c r="R673" i="10"/>
  <c r="X673" i="10" s="1"/>
  <c r="R690" i="10"/>
  <c r="X690" i="10" s="1"/>
  <c r="R643" i="10"/>
  <c r="X643" i="10" s="1"/>
  <c r="R638" i="10"/>
  <c r="X638" i="10" s="1"/>
  <c r="R629" i="10"/>
  <c r="X629" i="10" s="1"/>
  <c r="R634" i="10"/>
  <c r="X634" i="10" s="1"/>
  <c r="R567" i="10"/>
  <c r="X567" i="10" s="1"/>
  <c r="R630" i="10"/>
  <c r="X630" i="10" s="1"/>
  <c r="R574" i="10"/>
  <c r="X574" i="10" s="1"/>
  <c r="R594" i="10"/>
  <c r="X594" i="10" s="1"/>
  <c r="R527" i="10"/>
  <c r="X527" i="10" s="1"/>
  <c r="R545" i="10"/>
  <c r="X545" i="10" s="1"/>
  <c r="R550" i="10"/>
  <c r="X550" i="10" s="1"/>
  <c r="R554" i="10"/>
  <c r="X554" i="10" s="1"/>
  <c r="R513" i="10"/>
  <c r="X513" i="10" s="1"/>
  <c r="R480" i="10"/>
  <c r="X480" i="10" s="1"/>
  <c r="R449" i="10"/>
  <c r="X449" i="10" s="1"/>
  <c r="R417" i="10"/>
  <c r="X417" i="10" s="1"/>
  <c r="R385" i="10"/>
  <c r="X385" i="10" s="1"/>
  <c r="R503" i="10"/>
  <c r="X503" i="10" s="1"/>
  <c r="R471" i="10"/>
  <c r="X471" i="10" s="1"/>
  <c r="R434" i="10"/>
  <c r="X434" i="10" s="1"/>
  <c r="R402" i="10"/>
  <c r="X402" i="10" s="1"/>
  <c r="R370" i="10"/>
  <c r="X370" i="10" s="1"/>
  <c r="R337" i="10"/>
  <c r="X337" i="10" s="1"/>
  <c r="R305" i="10"/>
  <c r="X305" i="10" s="1"/>
  <c r="R371" i="10"/>
  <c r="X371" i="10" s="1"/>
  <c r="R334" i="10"/>
  <c r="X334" i="10" s="1"/>
  <c r="R302" i="10"/>
  <c r="X302" i="10" s="1"/>
  <c r="R363" i="10"/>
  <c r="X363" i="10" s="1"/>
  <c r="R335" i="10"/>
  <c r="X335" i="10" s="1"/>
  <c r="R457" i="10"/>
  <c r="X457" i="10" s="1"/>
  <c r="R356" i="10"/>
  <c r="X356" i="10" s="1"/>
  <c r="R324" i="10"/>
  <c r="X324" i="10" s="1"/>
  <c r="R292" i="10"/>
  <c r="X292" i="10" s="1"/>
  <c r="R439" i="10"/>
  <c r="X439" i="10" s="1"/>
  <c r="R258" i="10"/>
  <c r="X258" i="10" s="1"/>
  <c r="R294" i="10"/>
  <c r="X294" i="10" s="1"/>
  <c r="R260" i="10"/>
  <c r="X260" i="10" s="1"/>
  <c r="R228" i="10"/>
  <c r="X228" i="10" s="1"/>
  <c r="R189" i="10"/>
  <c r="X189" i="10" s="1"/>
  <c r="R157" i="10"/>
  <c r="X157" i="10" s="1"/>
  <c r="R125" i="10"/>
  <c r="X125" i="10" s="1"/>
  <c r="R259" i="10"/>
  <c r="X259" i="10" s="1"/>
  <c r="R208" i="10"/>
  <c r="X208" i="10" s="1"/>
  <c r="R190" i="10"/>
  <c r="X190" i="10" s="1"/>
  <c r="R158" i="10"/>
  <c r="X158" i="10" s="1"/>
  <c r="R126" i="10"/>
  <c r="X126" i="10" s="1"/>
  <c r="R214" i="10"/>
  <c r="X214" i="10" s="1"/>
  <c r="R167" i="10"/>
  <c r="X167" i="10" s="1"/>
  <c r="R135" i="10"/>
  <c r="X135" i="10" s="1"/>
  <c r="R192" i="10"/>
  <c r="X192" i="10" s="1"/>
  <c r="R148" i="10"/>
  <c r="X148" i="10" s="1"/>
  <c r="R100" i="10"/>
  <c r="X100" i="10" s="1"/>
  <c r="R101" i="10"/>
  <c r="X101" i="10" s="1"/>
  <c r="R69" i="10"/>
  <c r="X69" i="10" s="1"/>
  <c r="R119" i="10"/>
  <c r="X119" i="10" s="1"/>
  <c r="R115" i="10"/>
  <c r="X115" i="10" s="1"/>
  <c r="R43" i="10"/>
  <c r="X43" i="10" s="1"/>
  <c r="R103" i="10"/>
  <c r="X103" i="10" s="1"/>
  <c r="R71" i="10"/>
  <c r="X71" i="10" s="1"/>
  <c r="R17" i="10"/>
  <c r="X17" i="10" s="1"/>
  <c r="R9" i="10"/>
  <c r="X9" i="10" s="1"/>
  <c r="R15" i="10"/>
  <c r="X15" i="10" s="1"/>
  <c r="R28" i="10"/>
  <c r="X28" i="10" s="1"/>
  <c r="R221" i="10"/>
  <c r="X221" i="10" s="1"/>
  <c r="R518" i="10"/>
  <c r="X518" i="10" s="1"/>
  <c r="R603" i="10"/>
  <c r="X603" i="10" s="1"/>
  <c r="R994" i="10"/>
  <c r="X994" i="10" s="1"/>
  <c r="R636" i="10"/>
  <c r="X636" i="10" s="1"/>
  <c r="R637" i="10"/>
  <c r="X637" i="10" s="1"/>
  <c r="R408" i="10"/>
  <c r="X408" i="10" s="1"/>
  <c r="R796" i="10"/>
  <c r="X796" i="10" s="1"/>
  <c r="R524" i="10"/>
  <c r="X524" i="10" s="1"/>
  <c r="R951" i="10"/>
  <c r="X951" i="10" s="1"/>
  <c r="R497" i="10"/>
  <c r="X497" i="10" s="1"/>
  <c r="R164" i="10"/>
  <c r="R987" i="10"/>
  <c r="X987" i="10" s="1"/>
  <c r="R237" i="10"/>
  <c r="X237" i="10" s="1"/>
  <c r="R548" i="10"/>
  <c r="X548" i="10" s="1"/>
  <c r="R540" i="10"/>
  <c r="X540" i="10" s="1"/>
  <c r="R128" i="10"/>
  <c r="X128" i="10" s="1"/>
  <c r="R470" i="10"/>
  <c r="X470" i="10" s="1"/>
  <c r="R56" i="10"/>
  <c r="X56" i="10" s="1"/>
  <c r="R436" i="10"/>
  <c r="X436" i="10" s="1"/>
  <c r="R528" i="10"/>
  <c r="X528" i="10" s="1"/>
  <c r="R116" i="10"/>
  <c r="X116" i="10" s="1"/>
  <c r="R715" i="10"/>
  <c r="X715" i="10" s="1"/>
  <c r="R498" i="10"/>
  <c r="X498" i="10" s="1"/>
  <c r="R376" i="10"/>
  <c r="X376" i="10" s="1"/>
  <c r="R901" i="10"/>
  <c r="X901" i="10" s="1"/>
  <c r="R478" i="10"/>
  <c r="X478" i="10" s="1"/>
  <c r="R703" i="10"/>
  <c r="X703" i="10" s="1"/>
  <c r="R982" i="10"/>
  <c r="X982" i="10" s="1"/>
  <c r="R62" i="10"/>
  <c r="X62" i="10" s="1"/>
  <c r="R660" i="10"/>
  <c r="X660" i="10" s="1"/>
  <c r="R552" i="10"/>
  <c r="X552" i="10" s="1"/>
  <c r="R991" i="10"/>
  <c r="X991" i="10" s="1"/>
  <c r="R985" i="10"/>
  <c r="X985" i="10" s="1"/>
  <c r="R963" i="10"/>
  <c r="X963" i="10" s="1"/>
  <c r="R973" i="10"/>
  <c r="X973" i="10" s="1"/>
  <c r="R956" i="10"/>
  <c r="X956" i="10" s="1"/>
  <c r="R949" i="10"/>
  <c r="X949" i="10" s="1"/>
  <c r="R937" i="10"/>
  <c r="X937" i="10" s="1"/>
  <c r="R952" i="10"/>
  <c r="X952" i="10" s="1"/>
  <c r="R920" i="10"/>
  <c r="X920" i="10" s="1"/>
  <c r="R924" i="10"/>
  <c r="X924" i="10" s="1"/>
  <c r="R883" i="10"/>
  <c r="X883" i="10" s="1"/>
  <c r="R867" i="10"/>
  <c r="R872" i="10"/>
  <c r="X872" i="10" s="1"/>
  <c r="R853" i="10"/>
  <c r="X853" i="10" s="1"/>
  <c r="R862" i="10"/>
  <c r="X862" i="10" s="1"/>
  <c r="R842" i="10"/>
  <c r="X842" i="10" s="1"/>
  <c r="R822" i="10"/>
  <c r="X822" i="10" s="1"/>
  <c r="R843" i="10"/>
  <c r="X843" i="10" s="1"/>
  <c r="R811" i="10"/>
  <c r="X811" i="10" s="1"/>
  <c r="R795" i="10"/>
  <c r="X795" i="10" s="1"/>
  <c r="R772" i="10"/>
  <c r="X772" i="10" s="1"/>
  <c r="R742" i="10"/>
  <c r="X742" i="10" s="1"/>
  <c r="R763" i="10"/>
  <c r="X763" i="10" s="1"/>
  <c r="R731" i="10"/>
  <c r="X731" i="10" s="1"/>
  <c r="R740" i="10"/>
  <c r="X740" i="10" s="1"/>
  <c r="R712" i="10"/>
  <c r="X712" i="10" s="1"/>
  <c r="R705" i="10"/>
  <c r="X705" i="10" s="1"/>
  <c r="R719" i="10"/>
  <c r="X719" i="10" s="1"/>
  <c r="R669" i="10"/>
  <c r="X669" i="10" s="1"/>
  <c r="R671" i="10"/>
  <c r="X671" i="10" s="1"/>
  <c r="R639" i="10"/>
  <c r="X639" i="10" s="1"/>
  <c r="R608" i="10"/>
  <c r="X608" i="10" s="1"/>
  <c r="R625" i="10"/>
  <c r="X625" i="10" s="1"/>
  <c r="R598" i="10"/>
  <c r="X598" i="10" s="1"/>
  <c r="R563" i="10"/>
  <c r="X563" i="10" s="1"/>
  <c r="R650" i="10"/>
  <c r="X650" i="10" s="1"/>
  <c r="R570" i="10"/>
  <c r="X570" i="10" s="1"/>
  <c r="R569" i="10"/>
  <c r="X569" i="10" s="1"/>
  <c r="R606" i="10"/>
  <c r="X606" i="10" s="1"/>
  <c r="R541" i="10"/>
  <c r="X541" i="10" s="1"/>
  <c r="R546" i="10"/>
  <c r="X546" i="10" s="1"/>
  <c r="R553" i="10"/>
  <c r="X553" i="10" s="1"/>
  <c r="R508" i="10"/>
  <c r="X508" i="10" s="1"/>
  <c r="R476" i="10"/>
  <c r="X476" i="10" s="1"/>
  <c r="R445" i="10"/>
  <c r="X445" i="10" s="1"/>
  <c r="R413" i="10"/>
  <c r="X413" i="10" s="1"/>
  <c r="R381" i="10"/>
  <c r="X381" i="10" s="1"/>
  <c r="R499" i="10"/>
  <c r="X499" i="10" s="1"/>
  <c r="R464" i="10"/>
  <c r="X464" i="10" s="1"/>
  <c r="R430" i="10"/>
  <c r="X430" i="10" s="1"/>
  <c r="R398" i="10"/>
  <c r="X398" i="10" s="1"/>
  <c r="R427" i="10"/>
  <c r="R333" i="10"/>
  <c r="X333" i="10" s="1"/>
  <c r="R301" i="10"/>
  <c r="X301" i="10" s="1"/>
  <c r="R367" i="10"/>
  <c r="X367" i="10" s="1"/>
  <c r="R330" i="10"/>
  <c r="X330" i="10" s="1"/>
  <c r="R423" i="10"/>
  <c r="X423" i="10" s="1"/>
  <c r="R361" i="10"/>
  <c r="X361" i="10" s="1"/>
  <c r="R331" i="10"/>
  <c r="X331" i="10" s="1"/>
  <c r="R431" i="10"/>
  <c r="X431" i="10" s="1"/>
  <c r="R352" i="10"/>
  <c r="X352" i="10" s="1"/>
  <c r="R320" i="10"/>
  <c r="X320" i="10" s="1"/>
  <c r="R288" i="10"/>
  <c r="X288" i="10" s="1"/>
  <c r="R286" i="10"/>
  <c r="X286" i="10" s="1"/>
  <c r="R254" i="10"/>
  <c r="X254" i="10" s="1"/>
  <c r="R456" i="10"/>
  <c r="X456" i="10" s="1"/>
  <c r="R256" i="10"/>
  <c r="X256" i="10" s="1"/>
  <c r="R224" i="10"/>
  <c r="X224" i="10" s="1"/>
  <c r="R185" i="10"/>
  <c r="X185" i="10" s="1"/>
  <c r="R153" i="10"/>
  <c r="X153" i="10" s="1"/>
  <c r="R121" i="10"/>
  <c r="X121" i="10" s="1"/>
  <c r="R255" i="10"/>
  <c r="X255" i="10" s="1"/>
  <c r="R206" i="10"/>
  <c r="X206" i="10" s="1"/>
  <c r="R186" i="10"/>
  <c r="X186" i="10" s="1"/>
  <c r="R154" i="10"/>
  <c r="X154" i="10" s="1"/>
  <c r="R122" i="10"/>
  <c r="R195" i="10"/>
  <c r="X195" i="10" s="1"/>
  <c r="R163" i="10"/>
  <c r="X163" i="10" s="1"/>
  <c r="R131" i="10"/>
  <c r="X131" i="10" s="1"/>
  <c r="R188" i="10"/>
  <c r="X188" i="10" s="1"/>
  <c r="R144" i="10"/>
  <c r="X144" i="10" s="1"/>
  <c r="R96" i="10"/>
  <c r="X96" i="10" s="1"/>
  <c r="R97" i="10"/>
  <c r="X97" i="10" s="1"/>
  <c r="R65" i="10"/>
  <c r="X65" i="10" s="1"/>
  <c r="R110" i="10"/>
  <c r="X110" i="10" s="1"/>
  <c r="R37" i="10"/>
  <c r="X37" i="10" s="1"/>
  <c r="R41" i="10"/>
  <c r="X41" i="10" s="1"/>
  <c r="R99" i="10"/>
  <c r="X99" i="10" s="1"/>
  <c r="R67" i="10"/>
  <c r="X67" i="10" s="1"/>
  <c r="R38" i="10"/>
  <c r="X38" i="10" s="1"/>
  <c r="R8" i="10"/>
  <c r="X8" i="10" s="1"/>
  <c r="R16" i="10"/>
  <c r="X16" i="10" s="1"/>
  <c r="R695" i="10"/>
  <c r="X695" i="10" s="1"/>
  <c r="R711" i="10"/>
  <c r="X711" i="10" s="1"/>
  <c r="R631" i="10"/>
  <c r="X631" i="10" s="1"/>
  <c r="R943" i="10"/>
  <c r="X943" i="10" s="1"/>
  <c r="R536" i="10"/>
  <c r="X536" i="10" s="1"/>
  <c r="R588" i="10"/>
  <c r="X588" i="10" s="1"/>
  <c r="R368" i="10"/>
  <c r="X368" i="10" s="1"/>
  <c r="R584" i="10"/>
  <c r="X584" i="10" s="1"/>
  <c r="R462" i="10"/>
  <c r="X462" i="10" s="1"/>
  <c r="R893" i="10"/>
  <c r="X893" i="10" s="1"/>
  <c r="R404" i="10"/>
  <c r="X404" i="10" s="1"/>
  <c r="R120" i="10"/>
  <c r="X120" i="10" s="1"/>
  <c r="R809" i="10"/>
  <c r="X809" i="10" s="1"/>
  <c r="R757" i="10"/>
  <c r="X757" i="10" s="1"/>
  <c r="R852" i="10"/>
  <c r="X852" i="10" s="1"/>
  <c r="R78" i="10"/>
  <c r="X78" i="10" s="1"/>
  <c r="R627" i="10"/>
  <c r="X627" i="10" s="1"/>
  <c r="R1001" i="10"/>
  <c r="X1001" i="10" s="1"/>
  <c r="R699" i="10"/>
  <c r="X699" i="10" s="1"/>
  <c r="R66" i="10"/>
  <c r="X66" i="10" s="1"/>
  <c r="R864" i="10"/>
  <c r="X864" i="10" s="1"/>
  <c r="R86" i="10"/>
  <c r="X86" i="10" s="1"/>
  <c r="R681" i="10"/>
  <c r="X681" i="10" s="1"/>
  <c r="R466" i="10"/>
  <c r="X466" i="10" s="1"/>
  <c r="R257" i="10"/>
  <c r="X257" i="10" s="1"/>
  <c r="R885" i="10"/>
  <c r="X885" i="10" s="1"/>
  <c r="R485" i="10"/>
  <c r="X485" i="10" s="1"/>
  <c r="R685" i="10"/>
  <c r="X685" i="10" s="1"/>
  <c r="R761" i="10"/>
  <c r="X761" i="10" s="1"/>
  <c r="R493" i="10"/>
  <c r="X493" i="10" s="1"/>
  <c r="R656" i="10"/>
  <c r="X656" i="10" s="1"/>
  <c r="R245" i="10"/>
  <c r="R975" i="10"/>
  <c r="X975" i="10" s="1"/>
  <c r="R970" i="10"/>
  <c r="X970" i="10" s="1"/>
  <c r="R980" i="10"/>
  <c r="X980" i="10" s="1"/>
  <c r="R969" i="10"/>
  <c r="X969" i="10" s="1"/>
  <c r="R953" i="10"/>
  <c r="X953" i="10" s="1"/>
  <c r="R940" i="10"/>
  <c r="X940" i="10" s="1"/>
  <c r="R955" i="10"/>
  <c r="X955" i="10" s="1"/>
  <c r="R942" i="10"/>
  <c r="X942" i="10" s="1"/>
  <c r="R914" i="10"/>
  <c r="X914" i="10" s="1"/>
  <c r="R919" i="10"/>
  <c r="X919" i="10" s="1"/>
  <c r="R879" i="10"/>
  <c r="X879" i="10" s="1"/>
  <c r="R863" i="10"/>
  <c r="X863" i="10" s="1"/>
  <c r="R876" i="10"/>
  <c r="X876" i="10" s="1"/>
  <c r="R849" i="10"/>
  <c r="X849" i="10" s="1"/>
  <c r="R858" i="10"/>
  <c r="X858" i="10" s="1"/>
  <c r="R838" i="10"/>
  <c r="R818" i="10"/>
  <c r="X818" i="10" s="1"/>
  <c r="R791" i="10"/>
  <c r="X791" i="10" s="1"/>
  <c r="R807" i="10"/>
  <c r="X807" i="10" s="1"/>
  <c r="R789" i="10"/>
  <c r="X789" i="10" s="1"/>
  <c r="R770" i="10"/>
  <c r="X770" i="10" s="1"/>
  <c r="R738" i="10"/>
  <c r="X738" i="10" s="1"/>
  <c r="R759" i="10"/>
  <c r="X759" i="10" s="1"/>
  <c r="R786" i="10"/>
  <c r="X786" i="10" s="1"/>
  <c r="R736" i="10"/>
  <c r="X736" i="10" s="1"/>
  <c r="R708" i="10"/>
  <c r="X708" i="10" s="1"/>
  <c r="R722" i="10"/>
  <c r="X722" i="10" s="1"/>
  <c r="R684" i="10"/>
  <c r="X684" i="10" s="1"/>
  <c r="R665" i="10"/>
  <c r="X665" i="10" s="1"/>
  <c r="R667" i="10"/>
  <c r="X667" i="10" s="1"/>
  <c r="R646" i="10"/>
  <c r="X646" i="10" s="1"/>
  <c r="R604" i="10"/>
  <c r="X604" i="10" s="1"/>
  <c r="R621" i="10"/>
  <c r="X621" i="10" s="1"/>
  <c r="R591" i="10"/>
  <c r="X591" i="10" s="1"/>
  <c r="R559" i="10"/>
  <c r="X559" i="10" s="1"/>
  <c r="R626" i="10"/>
  <c r="X626" i="10" s="1"/>
  <c r="R566" i="10"/>
  <c r="X566" i="10" s="1"/>
  <c r="R551" i="10"/>
  <c r="X551" i="10" s="1"/>
  <c r="R589" i="10"/>
  <c r="X589" i="10" s="1"/>
  <c r="R537" i="10"/>
  <c r="R542" i="10"/>
  <c r="X542" i="10" s="1"/>
  <c r="R519" i="10"/>
  <c r="X519" i="10" s="1"/>
  <c r="R504" i="10"/>
  <c r="X504" i="10" s="1"/>
  <c r="R472" i="10"/>
  <c r="X472" i="10" s="1"/>
  <c r="R441" i="10"/>
  <c r="X441" i="10" s="1"/>
  <c r="R409" i="10"/>
  <c r="X409" i="10" s="1"/>
  <c r="R377" i="10"/>
  <c r="X377" i="10" s="1"/>
  <c r="R495" i="10"/>
  <c r="X495" i="10" s="1"/>
  <c r="R459" i="10"/>
  <c r="X459" i="10" s="1"/>
  <c r="R426" i="10"/>
  <c r="X426" i="10" s="1"/>
  <c r="R394" i="10"/>
  <c r="X394" i="10" s="1"/>
  <c r="R395" i="10"/>
  <c r="X395" i="10" s="1"/>
  <c r="R329" i="10"/>
  <c r="X329" i="10" s="1"/>
  <c r="R297" i="10"/>
  <c r="X297" i="10" s="1"/>
  <c r="R358" i="10"/>
  <c r="X358" i="10" s="1"/>
  <c r="R326" i="10"/>
  <c r="R391" i="10"/>
  <c r="X391" i="10" s="1"/>
  <c r="R359" i="10"/>
  <c r="X359" i="10" s="1"/>
  <c r="R327" i="10"/>
  <c r="X327" i="10" s="1"/>
  <c r="R399" i="10"/>
  <c r="X399" i="10" s="1"/>
  <c r="R348" i="10"/>
  <c r="X348" i="10" s="1"/>
  <c r="R316" i="10"/>
  <c r="X316" i="10" s="1"/>
  <c r="R375" i="10"/>
  <c r="X375" i="10" s="1"/>
  <c r="R282" i="10"/>
  <c r="X282" i="10" s="1"/>
  <c r="R250" i="10"/>
  <c r="X250" i="10" s="1"/>
  <c r="R284" i="10"/>
  <c r="X284" i="10" s="1"/>
  <c r="R252" i="10"/>
  <c r="X252" i="10" s="1"/>
  <c r="R220" i="10"/>
  <c r="X220" i="10" s="1"/>
  <c r="R181" i="10"/>
  <c r="X181" i="10" s="1"/>
  <c r="R149" i="10"/>
  <c r="X149" i="10" s="1"/>
  <c r="R283" i="10"/>
  <c r="X283" i="10" s="1"/>
  <c r="R251" i="10"/>
  <c r="X251" i="10" s="1"/>
  <c r="R203" i="10"/>
  <c r="X203" i="10" s="1"/>
  <c r="R182" i="10"/>
  <c r="X182" i="10" s="1"/>
  <c r="R150" i="10"/>
  <c r="X150" i="10" s="1"/>
  <c r="R218" i="10"/>
  <c r="X218" i="10" s="1"/>
  <c r="R191" i="10"/>
  <c r="X191" i="10" s="1"/>
  <c r="R159" i="10"/>
  <c r="X159" i="10" s="1"/>
  <c r="R127" i="10"/>
  <c r="X127" i="10" s="1"/>
  <c r="R184" i="10"/>
  <c r="R140" i="10"/>
  <c r="X140" i="10" s="1"/>
  <c r="R92" i="10"/>
  <c r="X92" i="10" s="1"/>
  <c r="R93" i="10"/>
  <c r="X93" i="10" s="1"/>
  <c r="R61" i="10"/>
  <c r="X61" i="10" s="1"/>
  <c r="R106" i="10"/>
  <c r="X106" i="10" s="1"/>
  <c r="R51" i="10"/>
  <c r="X51" i="10" s="1"/>
  <c r="R54" i="10"/>
  <c r="X54" i="10" s="1"/>
  <c r="R95" i="10"/>
  <c r="X95" i="10" s="1"/>
  <c r="R63" i="10"/>
  <c r="X63" i="10" s="1"/>
  <c r="R33" i="10"/>
  <c r="X33" i="10" s="1"/>
  <c r="R24" i="10"/>
  <c r="X24" i="10" s="1"/>
  <c r="R26" i="10"/>
  <c r="X26" i="10" s="1"/>
  <c r="R915" i="10"/>
  <c r="X915" i="10" s="1"/>
  <c r="R911" i="10"/>
  <c r="X911" i="10" s="1"/>
  <c r="R821" i="10"/>
  <c r="X821" i="10" s="1"/>
  <c r="R486" i="10"/>
  <c r="X486" i="10" s="1"/>
  <c r="R939" i="10"/>
  <c r="X939" i="10" s="1"/>
  <c r="R474" i="10"/>
  <c r="X474" i="10" s="1"/>
  <c r="R477" i="10"/>
  <c r="X477" i="10" s="1"/>
  <c r="R768" i="10"/>
  <c r="X768" i="10" s="1"/>
  <c r="R897" i="10"/>
  <c r="X897" i="10" s="1"/>
  <c r="R501" i="10"/>
  <c r="X501" i="10" s="1"/>
  <c r="R844" i="10"/>
  <c r="X844" i="10" s="1"/>
  <c r="R372" i="10"/>
  <c r="X372" i="10" s="1"/>
  <c r="R623" i="10"/>
  <c r="X623" i="10" s="1"/>
  <c r="R217" i="10"/>
  <c r="X217" i="10" s="1"/>
  <c r="R273" i="10"/>
  <c r="X273" i="10" s="1"/>
  <c r="R197" i="10"/>
  <c r="X197" i="10" s="1"/>
  <c r="R733" i="10"/>
  <c r="X733" i="10" s="1"/>
  <c r="R812" i="10"/>
  <c r="X812" i="10" s="1"/>
  <c r="R979" i="10"/>
  <c r="X979" i="10" s="1"/>
  <c r="R672" i="10"/>
  <c r="X672" i="10" s="1"/>
  <c r="R805" i="10"/>
  <c r="X805" i="10" s="1"/>
  <c r="R997" i="10"/>
  <c r="X997" i="10" s="1"/>
  <c r="R800" i="10"/>
  <c r="X800" i="10" s="1"/>
  <c r="R775" i="10"/>
  <c r="X775" i="10" s="1"/>
  <c r="R291" i="10"/>
  <c r="X291" i="10" s="1"/>
  <c r="R124" i="10"/>
  <c r="X124" i="10" s="1"/>
  <c r="R820" i="10"/>
  <c r="X820" i="10" s="1"/>
  <c r="R362" i="10"/>
  <c r="X362" i="10" s="1"/>
  <c r="R516" i="10"/>
  <c r="X516" i="10" s="1"/>
  <c r="R652" i="10"/>
  <c r="X652" i="10" s="1"/>
  <c r="R532" i="10"/>
  <c r="X532" i="10" s="1"/>
  <c r="R70" i="10"/>
  <c r="X70" i="10" s="1"/>
  <c r="R512" i="10"/>
  <c r="X512" i="10" s="1"/>
  <c r="R1000" i="10"/>
  <c r="X1000" i="10" s="1"/>
  <c r="R966" i="10"/>
  <c r="X966" i="10" s="1"/>
  <c r="R977" i="10"/>
  <c r="X977" i="10" s="1"/>
  <c r="R965" i="10"/>
  <c r="X965" i="10" s="1"/>
  <c r="R950" i="10"/>
  <c r="X950" i="10" s="1"/>
  <c r="R946" i="10"/>
  <c r="X946" i="10" s="1"/>
  <c r="R945" i="10"/>
  <c r="X945" i="10" s="1"/>
  <c r="R912" i="10"/>
  <c r="X912" i="10" s="1"/>
  <c r="R910" i="10"/>
  <c r="X910" i="10" s="1"/>
  <c r="R917" i="10"/>
  <c r="X917" i="10" s="1"/>
  <c r="R875" i="10"/>
  <c r="X875" i="10" s="1"/>
  <c r="R859" i="10"/>
  <c r="X859" i="10" s="1"/>
  <c r="R874" i="10"/>
  <c r="X874" i="10" s="1"/>
  <c r="R845" i="10"/>
  <c r="X845" i="10" s="1"/>
  <c r="R854" i="10"/>
  <c r="X854" i="10" s="1"/>
  <c r="R846" i="10"/>
  <c r="X846" i="10" s="1"/>
  <c r="R814" i="10"/>
  <c r="X814" i="10" s="1"/>
  <c r="R787" i="10"/>
  <c r="X787" i="10" s="1"/>
  <c r="R803" i="10"/>
  <c r="X803" i="10" s="1"/>
  <c r="R785" i="10"/>
  <c r="X785" i="10" s="1"/>
  <c r="R766" i="10"/>
  <c r="X766" i="10" s="1"/>
  <c r="R734" i="10"/>
  <c r="X734" i="10" s="1"/>
  <c r="R755" i="10"/>
  <c r="X755" i="10" s="1"/>
  <c r="R764" i="10"/>
  <c r="X764" i="10" s="1"/>
  <c r="R732" i="10"/>
  <c r="X732" i="10" s="1"/>
  <c r="R704" i="10"/>
  <c r="X704" i="10" s="1"/>
  <c r="R718" i="10"/>
  <c r="X718" i="10" s="1"/>
  <c r="R682" i="10"/>
  <c r="X682" i="10" s="1"/>
  <c r="R661" i="10"/>
  <c r="X661" i="10" s="1"/>
  <c r="R663" i="10"/>
  <c r="X663" i="10" s="1"/>
  <c r="R674" i="10"/>
  <c r="X674" i="10" s="1"/>
  <c r="R600" i="10"/>
  <c r="X600" i="10" s="1"/>
  <c r="R617" i="10"/>
  <c r="X617" i="10" s="1"/>
  <c r="R587" i="10"/>
  <c r="X587" i="10" s="1"/>
  <c r="R555" i="10"/>
  <c r="X555" i="10" s="1"/>
  <c r="R602" i="10"/>
  <c r="X602" i="10" s="1"/>
  <c r="R562" i="10"/>
  <c r="X562" i="10" s="1"/>
  <c r="R547" i="10"/>
  <c r="X547" i="10" s="1"/>
  <c r="R618" i="10"/>
  <c r="X618" i="10" s="1"/>
  <c r="R533" i="10"/>
  <c r="X533" i="10" s="1"/>
  <c r="R538" i="10"/>
  <c r="X538" i="10" s="1"/>
  <c r="R517" i="10"/>
  <c r="X517" i="10" s="1"/>
  <c r="R500" i="10"/>
  <c r="X500" i="10" s="1"/>
  <c r="R468" i="10"/>
  <c r="X468" i="10" s="1"/>
  <c r="R437" i="10"/>
  <c r="X437" i="10" s="1"/>
  <c r="R405" i="10"/>
  <c r="X405" i="10" s="1"/>
  <c r="R373" i="10"/>
  <c r="X373" i="10" s="1"/>
  <c r="R491" i="10"/>
  <c r="X491" i="10" s="1"/>
  <c r="R454" i="10"/>
  <c r="X454" i="10" s="1"/>
  <c r="R422" i="10"/>
  <c r="X422" i="10" s="1"/>
  <c r="R390" i="10"/>
  <c r="X390" i="10" s="1"/>
  <c r="R357" i="10"/>
  <c r="X357" i="10" s="1"/>
  <c r="R325" i="10"/>
  <c r="X325" i="10" s="1"/>
  <c r="R447" i="10"/>
  <c r="X447" i="10" s="1"/>
  <c r="R354" i="10"/>
  <c r="X354" i="10" s="1"/>
  <c r="R322" i="10"/>
  <c r="X322" i="10" s="1"/>
  <c r="R463" i="10"/>
  <c r="X463" i="10" s="1"/>
  <c r="R355" i="10"/>
  <c r="X355" i="10" s="1"/>
  <c r="R323" i="10"/>
  <c r="R467" i="10"/>
  <c r="X467" i="10" s="1"/>
  <c r="R344" i="10"/>
  <c r="X344" i="10" s="1"/>
  <c r="R312" i="10"/>
  <c r="X312" i="10" s="1"/>
  <c r="R298" i="10"/>
  <c r="X298" i="10" s="1"/>
  <c r="R278" i="10"/>
  <c r="X278" i="10" s="1"/>
  <c r="R246" i="10"/>
  <c r="X246" i="10" s="1"/>
  <c r="R280" i="10"/>
  <c r="X280" i="10" s="1"/>
  <c r="R248" i="10"/>
  <c r="X248" i="10" s="1"/>
  <c r="R216" i="10"/>
  <c r="X216" i="10" s="1"/>
  <c r="R177" i="10"/>
  <c r="X177" i="10" s="1"/>
  <c r="R145" i="10"/>
  <c r="X145" i="10" s="1"/>
  <c r="R279" i="10"/>
  <c r="X279" i="10" s="1"/>
  <c r="R247" i="10"/>
  <c r="X247" i="10" s="1"/>
  <c r="R289" i="10"/>
  <c r="X289" i="10" s="1"/>
  <c r="R178" i="10"/>
  <c r="X178" i="10" s="1"/>
  <c r="R146" i="10"/>
  <c r="X146" i="10" s="1"/>
  <c r="R215" i="10"/>
  <c r="X215" i="10" s="1"/>
  <c r="R187" i="10"/>
  <c r="X187" i="10" s="1"/>
  <c r="R155" i="10"/>
  <c r="X155" i="10" s="1"/>
  <c r="R123" i="10"/>
  <c r="X123" i="10" s="1"/>
  <c r="R180" i="10"/>
  <c r="X180" i="10" s="1"/>
  <c r="R136" i="10"/>
  <c r="X136" i="10" s="1"/>
  <c r="R88" i="10"/>
  <c r="X88" i="10" s="1"/>
  <c r="R89" i="10"/>
  <c r="R211" i="10"/>
  <c r="X211" i="10" s="1"/>
  <c r="R102" i="10"/>
  <c r="X102" i="10" s="1"/>
  <c r="R42" i="10"/>
  <c r="X42" i="10" s="1"/>
  <c r="R48" i="10"/>
  <c r="X48" i="10" s="1"/>
  <c r="R91" i="10"/>
  <c r="X91" i="10" s="1"/>
  <c r="R34" i="10"/>
  <c r="X34" i="10" s="1"/>
  <c r="R31" i="10"/>
  <c r="X31" i="10" s="1"/>
  <c r="R12" i="10"/>
  <c r="X12" i="10" s="1"/>
  <c r="R848" i="10"/>
  <c r="X848" i="10" s="1"/>
  <c r="R576" i="10"/>
  <c r="X576" i="10" s="1"/>
  <c r="R792" i="10"/>
  <c r="X792" i="10" s="1"/>
  <c r="R473" i="10"/>
  <c r="X473" i="10" s="1"/>
  <c r="R816" i="10"/>
  <c r="X816" i="10" s="1"/>
  <c r="R396" i="10"/>
  <c r="X396" i="10" s="1"/>
  <c r="R490" i="10"/>
  <c r="X490" i="10" s="1"/>
  <c r="R753" i="10"/>
  <c r="X753" i="10" s="1"/>
  <c r="R779" i="10"/>
  <c r="X779" i="10" s="1"/>
  <c r="R469" i="10"/>
  <c r="X469" i="10" s="1"/>
  <c r="R749" i="10"/>
  <c r="X749" i="10" s="1"/>
  <c r="R269" i="10"/>
  <c r="X269" i="10" s="1"/>
  <c r="R813" i="10"/>
  <c r="X813" i="10" s="1"/>
  <c r="R607" i="10"/>
  <c r="X607" i="10" s="1"/>
  <c r="R502" i="10"/>
  <c r="X502" i="10" s="1"/>
  <c r="R693" i="10"/>
  <c r="R364" i="10"/>
  <c r="X364" i="10" s="1"/>
  <c r="R615" i="10"/>
  <c r="X615" i="10" s="1"/>
  <c r="R649" i="10"/>
  <c r="X649" i="10" s="1"/>
  <c r="R489" i="10"/>
  <c r="X489" i="10" s="1"/>
  <c r="R824" i="10"/>
  <c r="X824" i="10" s="1"/>
  <c r="R641" i="10"/>
  <c r="X641" i="10" s="1"/>
  <c r="R400" i="10"/>
  <c r="X400" i="10" s="1"/>
  <c r="R769" i="10"/>
  <c r="R213" i="10"/>
  <c r="X213" i="10" s="1"/>
  <c r="R205" i="10"/>
  <c r="X205" i="10" s="1"/>
  <c r="R808" i="10"/>
  <c r="X808" i="10" s="1"/>
  <c r="R428" i="10"/>
  <c r="X428" i="10" s="1"/>
  <c r="R452" i="10"/>
  <c r="X452" i="10" s="1"/>
  <c r="R287" i="10"/>
  <c r="X287" i="10" s="1"/>
  <c r="R632" i="10"/>
  <c r="X632" i="10" s="1"/>
  <c r="R29" i="10"/>
  <c r="X29" i="10" s="1"/>
  <c r="R494" i="10"/>
  <c r="X494" i="10" s="1"/>
  <c r="R996" i="10"/>
  <c r="X996" i="10" s="1"/>
  <c r="R962" i="10"/>
  <c r="X962" i="10" s="1"/>
  <c r="R972" i="10"/>
  <c r="X972" i="10" s="1"/>
  <c r="R961" i="10"/>
  <c r="X961" i="10" s="1"/>
  <c r="R941" i="10"/>
  <c r="X941" i="10" s="1"/>
  <c r="R933" i="10"/>
  <c r="X933" i="10" s="1"/>
  <c r="R934" i="10"/>
  <c r="X934" i="10" s="1"/>
  <c r="R908" i="10"/>
  <c r="X908" i="10" s="1"/>
  <c r="R906" i="10"/>
  <c r="X906" i="10" s="1"/>
  <c r="R928" i="10"/>
  <c r="X928" i="10" s="1"/>
  <c r="R871" i="10"/>
  <c r="X871" i="10" s="1"/>
  <c r="R855" i="10"/>
  <c r="X855" i="10" s="1"/>
  <c r="R880" i="10"/>
  <c r="X880" i="10" s="1"/>
  <c r="R841" i="10"/>
  <c r="X841" i="10" s="1"/>
  <c r="R850" i="10"/>
  <c r="X850" i="10" s="1"/>
  <c r="R839" i="10"/>
  <c r="X839" i="10" s="1"/>
  <c r="R810" i="10"/>
  <c r="X810" i="10" s="1"/>
  <c r="R831" i="10"/>
  <c r="X831" i="10" s="1"/>
  <c r="R799" i="10"/>
  <c r="X799" i="10" s="1"/>
  <c r="R781" i="10"/>
  <c r="X781" i="10" s="1"/>
  <c r="R762" i="10"/>
  <c r="X762" i="10" s="1"/>
  <c r="R730" i="10"/>
  <c r="X730" i="10" s="1"/>
  <c r="R751" i="10"/>
  <c r="X751" i="10" s="1"/>
  <c r="R760" i="10"/>
  <c r="X760" i="10" s="1"/>
  <c r="R728" i="10"/>
  <c r="X728" i="10" s="1"/>
  <c r="R700" i="10"/>
  <c r="X700" i="10" s="1"/>
  <c r="R714" i="10"/>
  <c r="X714" i="10" s="1"/>
  <c r="R680" i="10"/>
  <c r="X680" i="10" s="1"/>
  <c r="R657" i="10"/>
  <c r="X657" i="10" s="1"/>
  <c r="R659" i="10"/>
  <c r="X659" i="10" s="1"/>
  <c r="R670" i="10"/>
  <c r="X670" i="10" s="1"/>
  <c r="R596" i="10"/>
  <c r="X596" i="10" s="1"/>
  <c r="R613" i="10"/>
  <c r="X613" i="10" s="1"/>
  <c r="R583" i="10"/>
  <c r="X583" i="10" s="1"/>
  <c r="R622" i="10"/>
  <c r="X622" i="10" s="1"/>
  <c r="R590" i="10"/>
  <c r="X590" i="10" s="1"/>
  <c r="R558" i="10"/>
  <c r="X558" i="10" s="1"/>
  <c r="R543" i="10"/>
  <c r="X543" i="10" s="1"/>
  <c r="R577" i="10"/>
  <c r="X577" i="10" s="1"/>
  <c r="R529" i="10"/>
  <c r="X529" i="10" s="1"/>
  <c r="R534" i="10"/>
  <c r="X534" i="10" s="1"/>
  <c r="R510" i="10"/>
  <c r="X510" i="10" s="1"/>
  <c r="R496" i="10"/>
  <c r="X496" i="10" s="1"/>
  <c r="R455" i="10"/>
  <c r="X455" i="10" s="1"/>
  <c r="R433" i="10"/>
  <c r="X433" i="10" s="1"/>
  <c r="R401" i="10"/>
  <c r="X401" i="10" s="1"/>
  <c r="R369" i="10"/>
  <c r="X369" i="10" s="1"/>
  <c r="R487" i="10"/>
  <c r="X487" i="10" s="1"/>
  <c r="R450" i="10"/>
  <c r="X450" i="10" s="1"/>
  <c r="R418" i="10"/>
  <c r="X418" i="10" s="1"/>
  <c r="R386" i="10"/>
  <c r="X386" i="10" s="1"/>
  <c r="R353" i="10"/>
  <c r="X353" i="10" s="1"/>
  <c r="R321" i="10"/>
  <c r="X321" i="10" s="1"/>
  <c r="R415" i="10"/>
  <c r="X415" i="10" s="1"/>
  <c r="R350" i="10"/>
  <c r="X350" i="10" s="1"/>
  <c r="R318" i="10"/>
  <c r="X318" i="10" s="1"/>
  <c r="R443" i="10"/>
  <c r="X443" i="10" s="1"/>
  <c r="R351" i="10"/>
  <c r="X351" i="10" s="1"/>
  <c r="R319" i="10"/>
  <c r="X319" i="10" s="1"/>
  <c r="R451" i="10"/>
  <c r="X451" i="10" s="1"/>
  <c r="R340" i="10"/>
  <c r="X340" i="10" s="1"/>
  <c r="R308" i="10"/>
  <c r="X308" i="10" s="1"/>
  <c r="R293" i="10"/>
  <c r="X293" i="10" s="1"/>
  <c r="R274" i="10"/>
  <c r="X274" i="10" s="1"/>
  <c r="R242" i="10"/>
  <c r="X242" i="10" s="1"/>
  <c r="R276" i="10"/>
  <c r="X276" i="10" s="1"/>
  <c r="R244" i="10"/>
  <c r="X244" i="10" s="1"/>
  <c r="R212" i="10"/>
  <c r="X212" i="10" s="1"/>
  <c r="R173" i="10"/>
  <c r="X173" i="10" s="1"/>
  <c r="R141" i="10"/>
  <c r="X141" i="10" s="1"/>
  <c r="R275" i="10"/>
  <c r="X275" i="10" s="1"/>
  <c r="R243" i="10"/>
  <c r="X243" i="10" s="1"/>
  <c r="R204" i="10"/>
  <c r="X204" i="10" s="1"/>
  <c r="R174" i="10"/>
  <c r="X174" i="10" s="1"/>
  <c r="R142" i="10"/>
  <c r="X142" i="10" s="1"/>
  <c r="R200" i="10"/>
  <c r="X200" i="10" s="1"/>
  <c r="R183" i="10"/>
  <c r="X183" i="10" s="1"/>
  <c r="R151" i="10"/>
  <c r="X151" i="10" s="1"/>
  <c r="R226" i="10"/>
  <c r="X226" i="10" s="1"/>
  <c r="R176" i="10"/>
  <c r="X176" i="10" s="1"/>
  <c r="R58" i="10"/>
  <c r="X58" i="10" s="1"/>
  <c r="R59" i="10"/>
  <c r="X59" i="10" s="1"/>
  <c r="R85" i="10"/>
  <c r="X85" i="10" s="1"/>
  <c r="R114" i="10"/>
  <c r="X114" i="10" s="1"/>
  <c r="R98" i="10"/>
  <c r="X98" i="10" s="1"/>
  <c r="R40" i="10"/>
  <c r="X40" i="10" s="1"/>
  <c r="R39" i="10"/>
  <c r="X39" i="10" s="1"/>
  <c r="R87" i="10"/>
  <c r="X87" i="10" s="1"/>
  <c r="R20" i="10"/>
  <c r="X20" i="10" s="1"/>
  <c r="R30" i="10"/>
  <c r="X30" i="10" s="1"/>
  <c r="R27" i="10"/>
  <c r="X27" i="10" s="1"/>
  <c r="R482" i="10"/>
  <c r="X482" i="10" s="1"/>
  <c r="R620" i="10"/>
  <c r="X620" i="10" s="1"/>
  <c r="R380" i="10"/>
  <c r="X380" i="10" s="1"/>
  <c r="R303" i="10"/>
  <c r="X303" i="10" s="1"/>
  <c r="R804" i="10"/>
  <c r="X804" i="10" s="1"/>
  <c r="R856" i="10"/>
  <c r="X856" i="10" s="1"/>
  <c r="R416" i="10"/>
  <c r="X416" i="10" s="1"/>
  <c r="R564" i="10"/>
  <c r="X564" i="10" s="1"/>
  <c r="R729" i="10"/>
  <c r="X729" i="10" s="1"/>
  <c r="R458" i="10"/>
  <c r="X458" i="10" s="1"/>
  <c r="R687" i="10"/>
  <c r="X687" i="10" s="1"/>
  <c r="R225" i="10"/>
  <c r="X225" i="10" s="1"/>
  <c r="R640" i="10"/>
  <c r="X640" i="10" s="1"/>
  <c r="R889" i="10"/>
  <c r="X889" i="10" s="1"/>
  <c r="R817" i="10"/>
  <c r="X817" i="10" s="1"/>
  <c r="R905" i="10"/>
  <c r="X905" i="10" s="1"/>
  <c r="R76" i="10"/>
  <c r="X76" i="10" s="1"/>
  <c r="R53" i="10"/>
  <c r="X53" i="10" s="1"/>
  <c r="R974" i="10"/>
  <c r="X974" i="10" s="1"/>
  <c r="R80" i="10"/>
  <c r="X80" i="10" s="1"/>
  <c r="R168" i="10"/>
  <c r="X168" i="10" s="1"/>
  <c r="R45" i="10"/>
  <c r="X45" i="10" s="1"/>
  <c r="R990" i="10"/>
  <c r="X990" i="10" s="1"/>
  <c r="R737" i="10"/>
  <c r="X737" i="10" s="1"/>
  <c r="R891" i="10"/>
  <c r="X891" i="10" s="1"/>
  <c r="R295" i="10"/>
  <c r="X295" i="10" s="1"/>
  <c r="R745" i="10"/>
  <c r="X745" i="10" s="1"/>
  <c r="R392" i="10"/>
  <c r="X392" i="10" s="1"/>
  <c r="R420" i="10"/>
  <c r="X420" i="10" s="1"/>
  <c r="R132" i="10"/>
  <c r="X132" i="10" s="1"/>
  <c r="R572" i="10"/>
  <c r="X572" i="10" s="1"/>
  <c r="R412" i="10"/>
  <c r="X412" i="10" s="1"/>
  <c r="R277" i="10"/>
  <c r="X277" i="10" s="1"/>
  <c r="R992" i="10"/>
  <c r="X992" i="10" s="1"/>
  <c r="R984" i="10"/>
  <c r="X984" i="10" s="1"/>
  <c r="R968" i="10"/>
  <c r="X968" i="10" s="1"/>
  <c r="R957" i="10"/>
  <c r="X957" i="10" s="1"/>
  <c r="R935" i="10"/>
  <c r="X935" i="10" s="1"/>
  <c r="R929" i="10"/>
  <c r="X929" i="10" s="1"/>
  <c r="R930" i="10"/>
  <c r="X930" i="10" s="1"/>
  <c r="R944" i="10"/>
  <c r="X944" i="10" s="1"/>
  <c r="R902" i="10"/>
  <c r="X902" i="10" s="1"/>
  <c r="R903" i="10"/>
  <c r="X903" i="10" s="1"/>
  <c r="R892" i="10"/>
  <c r="X892" i="10" s="1"/>
  <c r="R851" i="10"/>
  <c r="X851" i="10" s="1"/>
  <c r="R878" i="10"/>
  <c r="X878" i="10" s="1"/>
  <c r="R837" i="10"/>
  <c r="X837" i="10" s="1"/>
  <c r="R835" i="10"/>
  <c r="X835" i="10" s="1"/>
  <c r="R834" i="10"/>
  <c r="X834" i="10" s="1"/>
  <c r="R806" i="10"/>
  <c r="X806" i="10" s="1"/>
  <c r="R827" i="10"/>
  <c r="X827" i="10" s="1"/>
  <c r="R788" i="10"/>
  <c r="X788" i="10" s="1"/>
  <c r="R777" i="10"/>
  <c r="X777" i="10" s="1"/>
  <c r="R758" i="10"/>
  <c r="X758" i="10" s="1"/>
  <c r="R726" i="10"/>
  <c r="X726" i="10" s="1"/>
  <c r="R747" i="10"/>
  <c r="X747" i="10" s="1"/>
  <c r="R756" i="10"/>
  <c r="X756" i="10" s="1"/>
  <c r="R790" i="10"/>
  <c r="X790" i="10" s="1"/>
  <c r="R696" i="10"/>
  <c r="X696" i="10" s="1"/>
  <c r="R710" i="10"/>
  <c r="X710" i="10" s="1"/>
  <c r="R678" i="10"/>
  <c r="X678" i="10" s="1"/>
  <c r="R653" i="10"/>
  <c r="X653" i="10" s="1"/>
  <c r="R655" i="10"/>
  <c r="X655" i="10" s="1"/>
  <c r="R666" i="10"/>
  <c r="X666" i="10" s="1"/>
  <c r="R654" i="10"/>
  <c r="X654" i="10" s="1"/>
  <c r="R609" i="10"/>
  <c r="X609" i="10" s="1"/>
  <c r="R579" i="10"/>
  <c r="X579" i="10" s="1"/>
  <c r="R597" i="10"/>
  <c r="X597" i="10" s="1"/>
  <c r="R586" i="10"/>
  <c r="X586" i="10" s="1"/>
  <c r="R614" i="10"/>
  <c r="X614" i="10" s="1"/>
  <c r="R539" i="10"/>
  <c r="X539" i="10" s="1"/>
  <c r="R565" i="10"/>
  <c r="X565" i="10" s="1"/>
  <c r="R573" i="10"/>
  <c r="X573" i="10" s="1"/>
  <c r="R530" i="10"/>
  <c r="X530" i="10" s="1"/>
  <c r="R506" i="10"/>
  <c r="X506" i="10" s="1"/>
  <c r="R492" i="10"/>
  <c r="X492" i="10" s="1"/>
  <c r="R460" i="10"/>
  <c r="X460" i="10" s="1"/>
  <c r="R429" i="10"/>
  <c r="X429" i="10" s="1"/>
  <c r="R397" i="10"/>
  <c r="X397" i="10" s="1"/>
  <c r="R523" i="10"/>
  <c r="X523" i="10" s="1"/>
  <c r="R483" i="10"/>
  <c r="X483" i="10" s="1"/>
  <c r="R446" i="10"/>
  <c r="X446" i="10" s="1"/>
  <c r="R414" i="10"/>
  <c r="X414" i="10" s="1"/>
  <c r="R382" i="10"/>
  <c r="X382" i="10" s="1"/>
  <c r="R349" i="10"/>
  <c r="X349" i="10" s="1"/>
  <c r="R317" i="10"/>
  <c r="X317" i="10" s="1"/>
  <c r="R383" i="10"/>
  <c r="X383" i="10" s="1"/>
  <c r="R346" i="10"/>
  <c r="X346" i="10" s="1"/>
  <c r="R314" i="10"/>
  <c r="X314" i="10" s="1"/>
  <c r="R411" i="10"/>
  <c r="X411" i="10" s="1"/>
  <c r="R347" i="10"/>
  <c r="X347" i="10" s="1"/>
  <c r="R315" i="10"/>
  <c r="X315" i="10" s="1"/>
  <c r="R419" i="10"/>
  <c r="X419" i="10" s="1"/>
  <c r="R336" i="10"/>
  <c r="X336" i="10" s="1"/>
  <c r="R304" i="10"/>
  <c r="X304" i="10" s="1"/>
  <c r="R407" i="10"/>
  <c r="X407" i="10" s="1"/>
  <c r="R270" i="10"/>
  <c r="X270" i="10" s="1"/>
  <c r="R238" i="10"/>
  <c r="X238" i="10" s="1"/>
  <c r="R272" i="10"/>
  <c r="X272" i="10" s="1"/>
  <c r="R240" i="10"/>
  <c r="X240" i="10" s="1"/>
  <c r="R210" i="10"/>
  <c r="X210" i="10" s="1"/>
  <c r="R169" i="10"/>
  <c r="X169" i="10" s="1"/>
  <c r="R137" i="10"/>
  <c r="X137" i="10" s="1"/>
  <c r="R271" i="10"/>
  <c r="X271" i="10" s="1"/>
  <c r="R239" i="10"/>
  <c r="X239" i="10" s="1"/>
  <c r="R202" i="10"/>
  <c r="X202" i="10" s="1"/>
  <c r="R170" i="10"/>
  <c r="X170" i="10" s="1"/>
  <c r="R138" i="10"/>
  <c r="X138" i="10" s="1"/>
  <c r="R198" i="10"/>
  <c r="X198" i="10" s="1"/>
  <c r="R179" i="10"/>
  <c r="X179" i="10" s="1"/>
  <c r="R147" i="10"/>
  <c r="X147" i="10" s="1"/>
  <c r="R223" i="10"/>
  <c r="X223" i="10" s="1"/>
  <c r="R172" i="10"/>
  <c r="X172" i="10" s="1"/>
  <c r="R112" i="10"/>
  <c r="X112" i="10" s="1"/>
  <c r="R117" i="10"/>
  <c r="X117" i="10" s="1"/>
  <c r="R81" i="10"/>
  <c r="X81" i="10" s="1"/>
  <c r="R113" i="10"/>
  <c r="X113" i="10" s="1"/>
  <c r="R94" i="10"/>
  <c r="X94" i="10" s="1"/>
  <c r="R50" i="10"/>
  <c r="X50" i="10" s="1"/>
  <c r="R36" i="10"/>
  <c r="X36" i="10" s="1"/>
  <c r="R83" i="10"/>
  <c r="X83" i="10" s="1"/>
  <c r="R32" i="10"/>
  <c r="X32" i="10" s="1"/>
  <c r="R19" i="10"/>
  <c r="X19" i="10" s="1"/>
  <c r="R13" i="10"/>
  <c r="X13" i="10" s="1"/>
  <c r="R10" i="10"/>
  <c r="X10" i="10" s="1"/>
  <c r="R440" i="10"/>
  <c r="X440" i="10" s="1"/>
  <c r="R840" i="10"/>
  <c r="X840" i="10" s="1"/>
  <c r="R424" i="10"/>
  <c r="X424" i="10" s="1"/>
  <c r="R741" i="10"/>
  <c r="X741" i="10" s="1"/>
  <c r="R836" i="10"/>
  <c r="X836" i="10" s="1"/>
  <c r="R384" i="10"/>
  <c r="X384" i="10" s="1"/>
  <c r="R465" i="10"/>
  <c r="X465" i="10" s="1"/>
  <c r="R701" i="10"/>
  <c r="X701" i="10" s="1"/>
  <c r="R444" i="10"/>
  <c r="X444" i="10" s="1"/>
  <c r="R628" i="10"/>
  <c r="X628" i="10" s="1"/>
  <c r="R68" i="10"/>
  <c r="X68" i="10" s="1"/>
  <c r="R797" i="10"/>
  <c r="X797" i="10" s="1"/>
  <c r="R299" i="10"/>
  <c r="X299" i="10" s="1"/>
  <c r="R509" i="10"/>
  <c r="X509" i="10" s="1"/>
  <c r="R72" i="10"/>
  <c r="X72" i="10" s="1"/>
  <c r="R47" i="10"/>
  <c r="X47" i="10" s="1"/>
  <c r="R612" i="10"/>
  <c r="X612" i="10" s="1"/>
  <c r="R201" i="10"/>
  <c r="X201" i="10" s="1"/>
  <c r="R725" i="10"/>
  <c r="X725" i="10" s="1"/>
  <c r="R986" i="10"/>
  <c r="X986" i="10" s="1"/>
  <c r="R907" i="10"/>
  <c r="X907" i="10" s="1"/>
  <c r="R869" i="10"/>
  <c r="X869" i="10" s="1"/>
  <c r="R580" i="10"/>
  <c r="X580" i="10" s="1"/>
  <c r="R801" i="10"/>
  <c r="X801" i="10" s="1"/>
  <c r="R64" i="10"/>
  <c r="X64" i="10" s="1"/>
  <c r="R717" i="10"/>
  <c r="X717" i="10" s="1"/>
  <c r="R978" i="10"/>
  <c r="X978" i="10" s="1"/>
  <c r="R388" i="10"/>
  <c r="X388" i="10" s="1"/>
  <c r="R860" i="10"/>
  <c r="X860" i="10" s="1"/>
  <c r="R544" i="10"/>
  <c r="X544" i="10" s="1"/>
  <c r="R599" i="10"/>
  <c r="X599" i="10" s="1"/>
  <c r="R560" i="10"/>
  <c r="X560" i="10" s="1"/>
  <c r="R4" i="10"/>
  <c r="X4" i="10" s="1"/>
  <c r="R6" i="10"/>
  <c r="X6" i="10" s="1"/>
  <c r="R3" i="10"/>
  <c r="X3" i="10" s="1"/>
  <c r="R5" i="10"/>
  <c r="X5" i="10" s="1"/>
  <c r="R7" i="10"/>
  <c r="X7" i="10" s="1"/>
  <c r="X769" i="10"/>
  <c r="X721" i="10"/>
  <c r="X693" i="10"/>
  <c r="X164" i="10"/>
  <c r="X245" i="10"/>
  <c r="P14" i="8"/>
  <c r="O14" i="8"/>
  <c r="R2" i="10"/>
  <c r="X995" i="10"/>
  <c r="X867" i="10"/>
  <c r="X838" i="10"/>
  <c r="X537" i="10"/>
  <c r="X427" i="10"/>
  <c r="X326" i="10"/>
  <c r="X323" i="10"/>
  <c r="X122" i="10"/>
  <c r="X184" i="10"/>
  <c r="X89" i="10"/>
  <c r="AD29" i="6" a="1"/>
  <c r="AL5" i="6"/>
  <c r="AS23" i="6" s="1"/>
  <c r="R938" i="6"/>
  <c r="X938" i="6" s="1"/>
  <c r="R436" i="6"/>
  <c r="X436" i="6" s="1"/>
  <c r="R772" i="6"/>
  <c r="X772" i="6" s="1"/>
  <c r="R868" i="6"/>
  <c r="X868" i="6" s="1"/>
  <c r="R609" i="6"/>
  <c r="X609" i="6" s="1"/>
  <c r="R756" i="6"/>
  <c r="X756" i="6" s="1"/>
  <c r="R510" i="6"/>
  <c r="X510" i="6" s="1"/>
  <c r="R721" i="6"/>
  <c r="X721" i="6" s="1"/>
  <c r="R672" i="6"/>
  <c r="X672" i="6" s="1"/>
  <c r="R371" i="6"/>
  <c r="X371" i="6" s="1"/>
  <c r="R869" i="6"/>
  <c r="X869" i="6" s="1"/>
  <c r="R589" i="6"/>
  <c r="X589" i="6" s="1"/>
  <c r="R452" i="6"/>
  <c r="X452" i="6" s="1"/>
  <c r="R863" i="6"/>
  <c r="X863" i="6" s="1"/>
  <c r="R475" i="6"/>
  <c r="X475" i="6" s="1"/>
  <c r="R453" i="6"/>
  <c r="X453" i="6" s="1"/>
  <c r="R641" i="6"/>
  <c r="X641" i="6" s="1"/>
  <c r="R392" i="6"/>
  <c r="X392" i="6" s="1"/>
  <c r="R956" i="6"/>
  <c r="X956" i="6" s="1"/>
  <c r="R686" i="6"/>
  <c r="X686" i="6" s="1"/>
  <c r="R943" i="6"/>
  <c r="X943" i="6" s="1"/>
  <c r="R918" i="6"/>
  <c r="X918" i="6" s="1"/>
  <c r="R907" i="6"/>
  <c r="X907" i="6" s="1"/>
  <c r="R822" i="6"/>
  <c r="X822" i="6" s="1"/>
  <c r="R866" i="6"/>
  <c r="X866" i="6" s="1"/>
  <c r="R828" i="6"/>
  <c r="X828" i="6" s="1"/>
  <c r="R947" i="6"/>
  <c r="X947" i="6" s="1"/>
  <c r="R853" i="6"/>
  <c r="X853" i="6" s="1"/>
  <c r="R387" i="6"/>
  <c r="X387" i="6" s="1"/>
  <c r="R897" i="6"/>
  <c r="X897" i="6" s="1"/>
  <c r="R362" i="6"/>
  <c r="X362" i="6" s="1"/>
  <c r="R629" i="6"/>
  <c r="X629" i="6" s="1"/>
  <c r="R557" i="6"/>
  <c r="X557" i="6" s="1"/>
  <c r="R368" i="6"/>
  <c r="X368" i="6" s="1"/>
  <c r="R709" i="6"/>
  <c r="X709" i="6" s="1"/>
  <c r="R935" i="6"/>
  <c r="X935" i="6" s="1"/>
  <c r="R941" i="6"/>
  <c r="X941" i="6" s="1"/>
  <c r="R982" i="6"/>
  <c r="X982" i="6" s="1"/>
  <c r="R900" i="6"/>
  <c r="X900" i="6" s="1"/>
  <c r="R877" i="6"/>
  <c r="X877" i="6" s="1"/>
  <c r="R875" i="6"/>
  <c r="X875" i="6" s="1"/>
  <c r="R889" i="6"/>
  <c r="X889" i="6" s="1"/>
  <c r="R785" i="6"/>
  <c r="X785" i="6" s="1"/>
  <c r="R749" i="6"/>
  <c r="X749" i="6" s="1"/>
  <c r="R536" i="6"/>
  <c r="X536" i="6" s="1"/>
  <c r="R674" i="6"/>
  <c r="X674" i="6" s="1"/>
  <c r="R630" i="6"/>
  <c r="X630" i="6" s="1"/>
  <c r="R560" i="6"/>
  <c r="X560" i="6" s="1"/>
  <c r="R599" i="6"/>
  <c r="X599" i="6" s="1"/>
  <c r="R563" i="6"/>
  <c r="X563" i="6" s="1"/>
  <c r="R490" i="6"/>
  <c r="X490" i="6" s="1"/>
  <c r="R503" i="6"/>
  <c r="X503" i="6" s="1"/>
  <c r="R407" i="6"/>
  <c r="X407" i="6" s="1"/>
  <c r="R429" i="6"/>
  <c r="X429" i="6" s="1"/>
  <c r="R411" i="6"/>
  <c r="X411" i="6" s="1"/>
  <c r="R400" i="6"/>
  <c r="X400" i="6" s="1"/>
  <c r="R915" i="6"/>
  <c r="X915" i="6" s="1"/>
  <c r="R660" i="6"/>
  <c r="X660" i="6" s="1"/>
  <c r="R494" i="6"/>
  <c r="X494" i="6" s="1"/>
  <c r="R898" i="6"/>
  <c r="X898" i="6" s="1"/>
  <c r="R946" i="6"/>
  <c r="X946" i="6" s="1"/>
  <c r="R352" i="6"/>
  <c r="X352" i="6" s="1"/>
  <c r="R388" i="6"/>
  <c r="X388" i="6" s="1"/>
  <c r="R369" i="6"/>
  <c r="X369" i="6" s="1"/>
  <c r="R470" i="6"/>
  <c r="X470" i="6" s="1"/>
  <c r="R486" i="6"/>
  <c r="X486" i="6" s="1"/>
  <c r="R532" i="6"/>
  <c r="X532" i="6" s="1"/>
  <c r="R610" i="6"/>
  <c r="X610" i="6" s="1"/>
  <c r="R612" i="6"/>
  <c r="X612" i="6" s="1"/>
  <c r="R611" i="6"/>
  <c r="X611" i="6" s="1"/>
  <c r="R656" i="6"/>
  <c r="X656" i="6" s="1"/>
  <c r="R843" i="6"/>
  <c r="X843" i="6" s="1"/>
  <c r="R925" i="6"/>
  <c r="X925" i="6" s="1"/>
  <c r="R872" i="6"/>
  <c r="X872" i="6" s="1"/>
  <c r="R980" i="6"/>
  <c r="X980" i="6" s="1"/>
  <c r="R732" i="6"/>
  <c r="X732" i="6" s="1"/>
  <c r="R479" i="6"/>
  <c r="X479" i="6" s="1"/>
  <c r="R315" i="6"/>
  <c r="X315" i="6" s="1"/>
  <c r="R984" i="6"/>
  <c r="X984" i="6" s="1"/>
  <c r="R417" i="6"/>
  <c r="X417" i="6" s="1"/>
  <c r="R449" i="6"/>
  <c r="X449" i="6" s="1"/>
  <c r="R769" i="6"/>
  <c r="X769" i="6" s="1"/>
  <c r="R757" i="6"/>
  <c r="X757" i="6" s="1"/>
  <c r="R793" i="6"/>
  <c r="X793" i="6" s="1"/>
  <c r="R816" i="6"/>
  <c r="X816" i="6" s="1"/>
  <c r="R858" i="6"/>
  <c r="X858" i="6" s="1"/>
  <c r="R806" i="6"/>
  <c r="X806" i="6" s="1"/>
  <c r="R892" i="6"/>
  <c r="X892" i="6" s="1"/>
  <c r="R910" i="6"/>
  <c r="X910" i="6" s="1"/>
  <c r="R860" i="6"/>
  <c r="X860" i="6" s="1"/>
  <c r="R802" i="6"/>
  <c r="X802" i="6" s="1"/>
  <c r="R939" i="6"/>
  <c r="X939" i="6" s="1"/>
  <c r="R348" i="6"/>
  <c r="X348" i="6" s="1"/>
  <c r="R312" i="6"/>
  <c r="X312" i="6" s="1"/>
  <c r="R372" i="6"/>
  <c r="X372" i="6" s="1"/>
  <c r="R367" i="6"/>
  <c r="X367" i="6" s="1"/>
  <c r="R431" i="6"/>
  <c r="X431" i="6" s="1"/>
  <c r="R509" i="6"/>
  <c r="X509" i="6" s="1"/>
  <c r="R517" i="6"/>
  <c r="X517" i="6" s="1"/>
  <c r="R534" i="6"/>
  <c r="X534" i="6" s="1"/>
  <c r="R608" i="6"/>
  <c r="X608" i="6" s="1"/>
  <c r="R657" i="6"/>
  <c r="X657" i="6" s="1"/>
  <c r="R763" i="6"/>
  <c r="X763" i="6" s="1"/>
  <c r="R765" i="6"/>
  <c r="X765" i="6" s="1"/>
  <c r="R797" i="6"/>
  <c r="X797" i="6" s="1"/>
  <c r="R1001" i="6"/>
  <c r="X1001" i="6" s="1"/>
  <c r="R792" i="6"/>
  <c r="X792" i="6" s="1"/>
  <c r="R546" i="6"/>
  <c r="X546" i="6" s="1"/>
  <c r="R432" i="6"/>
  <c r="X432" i="6" s="1"/>
  <c r="R328" i="6"/>
  <c r="X328" i="6" s="1"/>
  <c r="R914" i="6"/>
  <c r="X914" i="6" s="1"/>
  <c r="R865" i="6"/>
  <c r="X865" i="6" s="1"/>
  <c r="R839" i="6"/>
  <c r="X839" i="6" s="1"/>
  <c r="R742" i="6"/>
  <c r="X742" i="6" s="1"/>
  <c r="R689" i="6"/>
  <c r="X689" i="6" s="1"/>
  <c r="R695" i="6"/>
  <c r="X695" i="6" s="1"/>
  <c r="R704" i="6"/>
  <c r="X704" i="6" s="1"/>
  <c r="R632" i="6"/>
  <c r="X632" i="6" s="1"/>
  <c r="R519" i="6"/>
  <c r="X519" i="6" s="1"/>
  <c r="R435" i="6"/>
  <c r="X435" i="6" s="1"/>
  <c r="R471" i="6"/>
  <c r="X471" i="6" s="1"/>
  <c r="R420" i="6"/>
  <c r="X420" i="6" s="1"/>
  <c r="R405" i="6"/>
  <c r="X405" i="6" s="1"/>
  <c r="R300" i="6"/>
  <c r="X300" i="6" s="1"/>
  <c r="R354" i="6"/>
  <c r="X354" i="6" s="1"/>
  <c r="R333" i="6"/>
  <c r="X333" i="6" s="1"/>
  <c r="R968" i="6"/>
  <c r="X968" i="6" s="1"/>
  <c r="R987" i="6"/>
  <c r="X987" i="6" s="1"/>
  <c r="R485" i="6"/>
  <c r="X485" i="6" s="1"/>
  <c r="R912" i="6"/>
  <c r="X912" i="6" s="1"/>
  <c r="R842" i="6"/>
  <c r="X842" i="6" s="1"/>
  <c r="R603" i="6"/>
  <c r="X603" i="6" s="1"/>
  <c r="R413" i="6"/>
  <c r="X413" i="6" s="1"/>
  <c r="R676" i="6"/>
  <c r="X676" i="6" s="1"/>
  <c r="R904" i="6"/>
  <c r="X904" i="6" s="1"/>
  <c r="R604" i="6"/>
  <c r="X604" i="6" s="1"/>
  <c r="R366" i="6"/>
  <c r="X366" i="6" s="1"/>
  <c r="R558" i="6"/>
  <c r="X558" i="6" s="1"/>
  <c r="R818" i="6"/>
  <c r="X818" i="6" s="1"/>
  <c r="R753" i="6"/>
  <c r="X753" i="6" s="1"/>
  <c r="R502" i="6"/>
  <c r="X502" i="6" s="1"/>
  <c r="R666" i="6"/>
  <c r="X666" i="6" s="1"/>
  <c r="R777" i="6"/>
  <c r="X777" i="6" s="1"/>
  <c r="R707" i="6"/>
  <c r="X707" i="6" s="1"/>
  <c r="R545" i="6"/>
  <c r="X545" i="6" s="1"/>
  <c r="R386" i="6"/>
  <c r="X386" i="6" s="1"/>
  <c r="R973" i="6"/>
  <c r="X973" i="6" s="1"/>
  <c r="R319" i="6"/>
  <c r="X319" i="6" s="1"/>
  <c r="R353" i="6"/>
  <c r="X353" i="6" s="1"/>
  <c r="R450" i="6"/>
  <c r="X450" i="6" s="1"/>
  <c r="R495" i="6"/>
  <c r="X495" i="6" s="1"/>
  <c r="R565" i="6"/>
  <c r="X565" i="6" s="1"/>
  <c r="R694" i="6"/>
  <c r="X694" i="6" s="1"/>
  <c r="R758" i="6"/>
  <c r="X758" i="6" s="1"/>
  <c r="R768" i="6"/>
  <c r="X768" i="6" s="1"/>
  <c r="R861" i="6"/>
  <c r="X861" i="6" s="1"/>
  <c r="R852" i="6"/>
  <c r="X852" i="6" s="1"/>
  <c r="R464" i="6"/>
  <c r="X464" i="6" s="1"/>
  <c r="R347" i="6"/>
  <c r="X347" i="6" s="1"/>
  <c r="R983" i="6"/>
  <c r="X983" i="6" s="1"/>
  <c r="R340" i="6"/>
  <c r="X340" i="6" s="1"/>
  <c r="R364" i="6"/>
  <c r="X364" i="6" s="1"/>
  <c r="R426" i="6"/>
  <c r="X426" i="6" s="1"/>
  <c r="R455" i="6"/>
  <c r="X455" i="6" s="1"/>
  <c r="R501" i="6"/>
  <c r="X501" i="6" s="1"/>
  <c r="R482" i="6"/>
  <c r="X482" i="6" s="1"/>
  <c r="R649" i="6"/>
  <c r="X649" i="6" s="1"/>
  <c r="R600" i="6"/>
  <c r="X600" i="6" s="1"/>
  <c r="R928" i="6"/>
  <c r="X928" i="6" s="1"/>
  <c r="R731" i="6"/>
  <c r="X731" i="6" s="1"/>
  <c r="R588" i="6"/>
  <c r="X588" i="6" s="1"/>
  <c r="R522" i="6"/>
  <c r="X522" i="6" s="1"/>
  <c r="R317" i="6"/>
  <c r="X317" i="6" s="1"/>
  <c r="R991" i="6"/>
  <c r="X991" i="6" s="1"/>
  <c r="R962" i="6"/>
  <c r="X962" i="6" s="1"/>
  <c r="R383" i="6"/>
  <c r="X383" i="6" s="1"/>
  <c r="R499" i="6"/>
  <c r="X499" i="6" s="1"/>
  <c r="R699" i="6"/>
  <c r="X699" i="6" s="1"/>
  <c r="R606" i="6"/>
  <c r="X606" i="6" s="1"/>
  <c r="R675" i="6"/>
  <c r="X675" i="6" s="1"/>
  <c r="R566" i="6"/>
  <c r="X566" i="6" s="1"/>
  <c r="R997" i="6"/>
  <c r="X997" i="6" s="1"/>
  <c r="R992" i="6"/>
  <c r="X992" i="6" s="1"/>
  <c r="R974" i="6"/>
  <c r="X974" i="6" s="1"/>
  <c r="R787" i="6"/>
  <c r="X787" i="6" s="1"/>
  <c r="R798" i="6"/>
  <c r="X798" i="6" s="1"/>
  <c r="R831" i="6"/>
  <c r="X831" i="6" s="1"/>
  <c r="R719" i="6"/>
  <c r="X719" i="6" s="1"/>
  <c r="R741" i="6"/>
  <c r="X741" i="6" s="1"/>
  <c r="R640" i="6"/>
  <c r="X640" i="6" s="1"/>
  <c r="R687" i="6"/>
  <c r="X687" i="6" s="1"/>
  <c r="R696" i="6"/>
  <c r="X696" i="6" s="1"/>
  <c r="R555" i="6"/>
  <c r="X555" i="6" s="1"/>
  <c r="R474" i="6"/>
  <c r="X474" i="6" s="1"/>
  <c r="R466" i="6"/>
  <c r="X466" i="6" s="1"/>
  <c r="R412" i="6"/>
  <c r="X412" i="6" s="1"/>
  <c r="R359" i="6"/>
  <c r="X359" i="6" s="1"/>
  <c r="R498" i="6"/>
  <c r="X498" i="6" s="1"/>
  <c r="R848" i="6"/>
  <c r="X848" i="6" s="1"/>
  <c r="R580" i="6"/>
  <c r="X580" i="6" s="1"/>
  <c r="R840" i="6"/>
  <c r="X840" i="6" s="1"/>
  <c r="R829" i="6"/>
  <c r="X829" i="6" s="1"/>
  <c r="R587" i="6"/>
  <c r="X587" i="6" s="1"/>
  <c r="R625" i="6"/>
  <c r="X625" i="6" s="1"/>
  <c r="R460" i="6"/>
  <c r="X460" i="6" s="1"/>
  <c r="R390" i="6"/>
  <c r="X390" i="6" s="1"/>
  <c r="R967" i="6"/>
  <c r="X967" i="6" s="1"/>
  <c r="R826" i="6"/>
  <c r="X826" i="6" s="1"/>
  <c r="R701" i="6"/>
  <c r="X701" i="6" s="1"/>
  <c r="R421" i="6"/>
  <c r="X421" i="6" s="1"/>
  <c r="R358" i="6"/>
  <c r="X358" i="6" s="1"/>
  <c r="R307" i="6"/>
  <c r="X307" i="6" s="1"/>
  <c r="R789" i="6"/>
  <c r="X789" i="6" s="1"/>
  <c r="R323" i="6"/>
  <c r="X323" i="6" s="1"/>
  <c r="R384" i="6"/>
  <c r="X384" i="6" s="1"/>
  <c r="R448" i="6"/>
  <c r="X448" i="6" s="1"/>
  <c r="R575" i="6"/>
  <c r="X575" i="6" s="1"/>
  <c r="R743" i="6"/>
  <c r="X743" i="6" s="1"/>
  <c r="R773" i="6"/>
  <c r="X773" i="6" s="1"/>
  <c r="R804" i="6"/>
  <c r="X804" i="6" s="1"/>
  <c r="R931" i="6"/>
  <c r="X931" i="6" s="1"/>
  <c r="R693" i="6"/>
  <c r="X693" i="6" s="1"/>
  <c r="R439" i="6"/>
  <c r="X439" i="6" s="1"/>
  <c r="R342" i="6"/>
  <c r="X342" i="6" s="1"/>
  <c r="R306" i="6"/>
  <c r="X306" i="6" s="1"/>
  <c r="R538" i="6"/>
  <c r="X538" i="6" s="1"/>
  <c r="R647" i="6"/>
  <c r="X647" i="6" s="1"/>
  <c r="R691" i="6"/>
  <c r="X691" i="6" s="1"/>
  <c r="R574" i="6"/>
  <c r="X574" i="6" s="1"/>
  <c r="R716" i="6"/>
  <c r="X716" i="6" s="1"/>
  <c r="R718" i="6"/>
  <c r="X718" i="6" s="1"/>
  <c r="R805" i="6"/>
  <c r="X805" i="6" s="1"/>
  <c r="R990" i="6"/>
  <c r="X990" i="6" s="1"/>
  <c r="R662" i="6"/>
  <c r="X662" i="6" s="1"/>
  <c r="R645" i="6"/>
  <c r="X645" i="6" s="1"/>
  <c r="R523" i="6"/>
  <c r="X523" i="6" s="1"/>
  <c r="R976" i="6"/>
  <c r="X976" i="6" s="1"/>
  <c r="R927" i="6"/>
  <c r="X927" i="6" s="1"/>
  <c r="R310" i="6"/>
  <c r="X310" i="6" s="1"/>
  <c r="R379" i="6"/>
  <c r="X379" i="6" s="1"/>
  <c r="R440" i="6"/>
  <c r="X440" i="6" s="1"/>
  <c r="R644" i="6"/>
  <c r="X644" i="6" s="1"/>
  <c r="R770" i="6"/>
  <c r="X770" i="6" s="1"/>
  <c r="R859" i="6"/>
  <c r="X859" i="6" s="1"/>
  <c r="R969" i="6"/>
  <c r="X969" i="6" s="1"/>
  <c r="R857" i="6"/>
  <c r="X857" i="6" s="1"/>
  <c r="R786" i="6"/>
  <c r="X786" i="6" s="1"/>
  <c r="R579" i="6"/>
  <c r="X579" i="6" s="1"/>
  <c r="R529" i="6"/>
  <c r="X529" i="6" s="1"/>
  <c r="R437" i="6"/>
  <c r="X437" i="6" s="1"/>
  <c r="R989" i="6"/>
  <c r="X989" i="6" s="1"/>
  <c r="R966" i="6"/>
  <c r="X966" i="6" s="1"/>
  <c r="R890" i="6"/>
  <c r="X890" i="6" s="1"/>
  <c r="R767" i="6"/>
  <c r="X767" i="6" s="1"/>
  <c r="R835" i="6"/>
  <c r="X835" i="6" s="1"/>
  <c r="R681" i="6"/>
  <c r="X681" i="6" s="1"/>
  <c r="R733" i="6"/>
  <c r="X733" i="6" s="1"/>
  <c r="R679" i="6"/>
  <c r="X679" i="6" s="1"/>
  <c r="R658" i="6"/>
  <c r="X658" i="6" s="1"/>
  <c r="R688" i="6"/>
  <c r="X688" i="6" s="1"/>
  <c r="R568" i="6"/>
  <c r="X568" i="6" s="1"/>
  <c r="R614" i="6"/>
  <c r="X614" i="6" s="1"/>
  <c r="R552" i="6"/>
  <c r="X552" i="6" s="1"/>
  <c r="R531" i="6"/>
  <c r="X531" i="6" s="1"/>
  <c r="R528" i="6"/>
  <c r="X528" i="6" s="1"/>
  <c r="R433" i="6"/>
  <c r="X433" i="6" s="1"/>
  <c r="R461" i="6"/>
  <c r="X461" i="6" s="1"/>
  <c r="R442" i="6"/>
  <c r="X442" i="6" s="1"/>
  <c r="R393" i="6"/>
  <c r="X393" i="6" s="1"/>
  <c r="R389" i="6"/>
  <c r="X389" i="6" s="1"/>
  <c r="R351" i="6"/>
  <c r="X351" i="6" s="1"/>
  <c r="R919" i="6"/>
  <c r="X919" i="6" s="1"/>
  <c r="R408" i="6"/>
  <c r="X408" i="6" s="1"/>
  <c r="R539" i="6"/>
  <c r="X539" i="6" s="1"/>
  <c r="R321" i="6"/>
  <c r="X321" i="6" s="1"/>
  <c r="R803" i="6"/>
  <c r="X803" i="6" s="1"/>
  <c r="R779" i="6"/>
  <c r="X779" i="6" s="1"/>
  <c r="R725" i="6"/>
  <c r="X725" i="6" s="1"/>
  <c r="R602" i="6"/>
  <c r="X602" i="6" s="1"/>
  <c r="R929" i="6"/>
  <c r="X929" i="6" s="1"/>
  <c r="R700" i="6"/>
  <c r="X700" i="6" s="1"/>
  <c r="R336" i="6"/>
  <c r="X336" i="6" s="1"/>
  <c r="R550" i="6"/>
  <c r="X550" i="6" s="1"/>
  <c r="R750" i="6"/>
  <c r="X750" i="6" s="1"/>
  <c r="R986" i="6"/>
  <c r="X986" i="6" s="1"/>
  <c r="R349" i="6"/>
  <c r="X349" i="6" s="1"/>
  <c r="R397" i="6"/>
  <c r="X397" i="6" s="1"/>
  <c r="R484" i="6"/>
  <c r="X484" i="6" s="1"/>
  <c r="R504" i="6"/>
  <c r="X504" i="6" s="1"/>
  <c r="R553" i="6"/>
  <c r="X553" i="6" s="1"/>
  <c r="R577" i="6"/>
  <c r="X577" i="6" s="1"/>
  <c r="R705" i="6"/>
  <c r="X705" i="6" s="1"/>
  <c r="R747" i="6"/>
  <c r="X747" i="6" s="1"/>
  <c r="R993" i="6"/>
  <c r="X993" i="6" s="1"/>
  <c r="R948" i="6"/>
  <c r="X948" i="6" s="1"/>
  <c r="R670" i="6"/>
  <c r="X670" i="6" s="1"/>
  <c r="R635" i="6"/>
  <c r="X635" i="6" s="1"/>
  <c r="R425" i="6"/>
  <c r="X425" i="6" s="1"/>
  <c r="R952" i="6"/>
  <c r="X952" i="6" s="1"/>
  <c r="R302" i="6"/>
  <c r="X302" i="6" s="1"/>
  <c r="R373" i="6"/>
  <c r="X373" i="6" s="1"/>
  <c r="R480" i="6"/>
  <c r="X480" i="6" s="1"/>
  <c r="R622" i="6"/>
  <c r="X622" i="6" s="1"/>
  <c r="R762" i="6"/>
  <c r="X762" i="6" s="1"/>
  <c r="R823" i="6"/>
  <c r="X823" i="6" s="1"/>
  <c r="R903" i="6"/>
  <c r="X903" i="6" s="1"/>
  <c r="R849" i="6"/>
  <c r="X849" i="6" s="1"/>
  <c r="R487" i="6"/>
  <c r="X487" i="6" s="1"/>
  <c r="R404" i="6"/>
  <c r="X404" i="6" s="1"/>
  <c r="R444" i="6"/>
  <c r="X444" i="6" s="1"/>
  <c r="R581" i="6"/>
  <c r="X581" i="6" s="1"/>
  <c r="R626" i="6"/>
  <c r="X626" i="6" s="1"/>
  <c r="R628" i="6"/>
  <c r="X628" i="6" s="1"/>
  <c r="R627" i="6"/>
  <c r="X627" i="6" s="1"/>
  <c r="R690" i="6"/>
  <c r="X690" i="6" s="1"/>
  <c r="R882" i="6"/>
  <c r="X882" i="6" s="1"/>
  <c r="R685" i="6"/>
  <c r="X685" i="6" s="1"/>
  <c r="R500" i="6"/>
  <c r="X500" i="6" s="1"/>
  <c r="R876" i="6"/>
  <c r="X876" i="6" s="1"/>
  <c r="R867" i="6"/>
  <c r="X867" i="6" s="1"/>
  <c r="R827" i="6"/>
  <c r="X827" i="6" s="1"/>
  <c r="R832" i="6"/>
  <c r="X832" i="6" s="1"/>
  <c r="R819" i="6"/>
  <c r="X819" i="6" s="1"/>
  <c r="R673" i="6"/>
  <c r="X673" i="6" s="1"/>
  <c r="R576" i="6"/>
  <c r="X576" i="6" s="1"/>
  <c r="R650" i="6"/>
  <c r="X650" i="6" s="1"/>
  <c r="R527" i="6"/>
  <c r="X527" i="6" s="1"/>
  <c r="R543" i="6"/>
  <c r="X543" i="6" s="1"/>
  <c r="R515" i="6"/>
  <c r="X515" i="6" s="1"/>
  <c r="R463" i="6"/>
  <c r="X463" i="6" s="1"/>
  <c r="R491" i="6"/>
  <c r="X491" i="6" s="1"/>
  <c r="R414" i="6"/>
  <c r="X414" i="6" s="1"/>
  <c r="R377" i="6"/>
  <c r="X377" i="6" s="1"/>
  <c r="R381" i="6"/>
  <c r="X381" i="6" s="1"/>
  <c r="R344" i="6"/>
  <c r="X344" i="6" s="1"/>
  <c r="R443" i="6"/>
  <c r="X443" i="6" s="1"/>
  <c r="R854" i="6"/>
  <c r="X854" i="6" s="1"/>
  <c r="R745" i="6"/>
  <c r="X745" i="6" s="1"/>
  <c r="R326" i="6"/>
  <c r="X326" i="6" s="1"/>
  <c r="R922" i="6"/>
  <c r="X922" i="6" s="1"/>
  <c r="R738" i="6"/>
  <c r="X738" i="6" s="1"/>
  <c r="R569" i="6"/>
  <c r="X569" i="6" s="1"/>
  <c r="R313" i="6"/>
  <c r="X313" i="6" s="1"/>
  <c r="R970" i="6"/>
  <c r="X970" i="6" s="1"/>
  <c r="R334" i="6"/>
  <c r="X334" i="6" s="1"/>
  <c r="R906" i="6"/>
  <c r="X906" i="6" s="1"/>
  <c r="R748" i="6"/>
  <c r="X748" i="6" s="1"/>
  <c r="R337" i="6"/>
  <c r="X337" i="6" s="1"/>
  <c r="R978" i="6"/>
  <c r="X978" i="6" s="1"/>
  <c r="R760" i="6"/>
  <c r="X760" i="6" s="1"/>
  <c r="R955" i="6"/>
  <c r="X955" i="6" s="1"/>
  <c r="R374" i="6"/>
  <c r="X374" i="6" s="1"/>
  <c r="R410" i="6"/>
  <c r="X410" i="6" s="1"/>
  <c r="R541" i="6"/>
  <c r="X541" i="6" s="1"/>
  <c r="R720" i="6"/>
  <c r="X720" i="6" s="1"/>
  <c r="R761" i="6"/>
  <c r="X761" i="6" s="1"/>
  <c r="R808" i="6"/>
  <c r="X808" i="6" s="1"/>
  <c r="R850" i="6"/>
  <c r="X850" i="6" s="1"/>
  <c r="R884" i="6"/>
  <c r="X884" i="6" s="1"/>
  <c r="R902" i="6"/>
  <c r="X902" i="6" s="1"/>
  <c r="R739" i="6"/>
  <c r="X739" i="6" s="1"/>
  <c r="R633" i="6"/>
  <c r="X633" i="6" s="1"/>
  <c r="R398" i="6"/>
  <c r="X398" i="6" s="1"/>
  <c r="R999" i="6"/>
  <c r="X999" i="6" s="1"/>
  <c r="R951" i="6"/>
  <c r="X951" i="6" s="1"/>
  <c r="R360" i="6"/>
  <c r="X360" i="6" s="1"/>
  <c r="R396" i="6"/>
  <c r="X396" i="6" s="1"/>
  <c r="R540" i="6"/>
  <c r="X540" i="6" s="1"/>
  <c r="R573" i="6"/>
  <c r="X573" i="6" s="1"/>
  <c r="R618" i="6"/>
  <c r="X618" i="6" s="1"/>
  <c r="R620" i="6"/>
  <c r="X620" i="6" s="1"/>
  <c r="R619" i="6"/>
  <c r="X619" i="6" s="1"/>
  <c r="R664" i="6"/>
  <c r="X664" i="6" s="1"/>
  <c r="R851" i="6"/>
  <c r="X851" i="6" s="1"/>
  <c r="R933" i="6"/>
  <c r="X933" i="6" s="1"/>
  <c r="R634" i="6"/>
  <c r="X634" i="6" s="1"/>
  <c r="R899" i="6"/>
  <c r="X899" i="6" s="1"/>
  <c r="R981" i="6"/>
  <c r="X981" i="6" s="1"/>
  <c r="R335" i="6"/>
  <c r="X335" i="6" s="1"/>
  <c r="R427" i="6"/>
  <c r="X427" i="6" s="1"/>
  <c r="R441" i="6"/>
  <c r="X441" i="6" s="1"/>
  <c r="R511" i="6"/>
  <c r="X511" i="6" s="1"/>
  <c r="R548" i="6"/>
  <c r="X548" i="6" s="1"/>
  <c r="R710" i="6"/>
  <c r="X710" i="6" s="1"/>
  <c r="R655" i="6"/>
  <c r="X655" i="6" s="1"/>
  <c r="R643" i="6"/>
  <c r="X643" i="6" s="1"/>
  <c r="R505" i="6"/>
  <c r="X505" i="6" s="1"/>
  <c r="R985" i="6"/>
  <c r="X985" i="6" s="1"/>
  <c r="R944" i="6"/>
  <c r="X944" i="6" s="1"/>
  <c r="R950" i="6"/>
  <c r="X950" i="6" s="1"/>
  <c r="R791" i="6"/>
  <c r="X791" i="6" s="1"/>
  <c r="R811" i="6"/>
  <c r="X811" i="6" s="1"/>
  <c r="R814" i="6"/>
  <c r="X814" i="6" s="1"/>
  <c r="R734" i="6"/>
  <c r="X734" i="6" s="1"/>
  <c r="R807" i="6"/>
  <c r="X807" i="6" s="1"/>
  <c r="R782" i="6"/>
  <c r="X782" i="6" s="1"/>
  <c r="R781" i="6"/>
  <c r="X781" i="6" s="1"/>
  <c r="R616" i="6"/>
  <c r="X616" i="6" s="1"/>
  <c r="R663" i="6"/>
  <c r="X663" i="6" s="1"/>
  <c r="R648" i="6"/>
  <c r="X648" i="6" s="1"/>
  <c r="R570" i="6"/>
  <c r="X570" i="6" s="1"/>
  <c r="R598" i="6"/>
  <c r="X598" i="6" s="1"/>
  <c r="R631" i="6"/>
  <c r="X631" i="6" s="1"/>
  <c r="R567" i="6"/>
  <c r="X567" i="6" s="1"/>
  <c r="R496" i="6"/>
  <c r="X496" i="6" s="1"/>
  <c r="R535" i="6"/>
  <c r="X535" i="6" s="1"/>
  <c r="R507" i="6"/>
  <c r="X507" i="6" s="1"/>
  <c r="R458" i="6"/>
  <c r="X458" i="6" s="1"/>
  <c r="R483" i="6"/>
  <c r="X483" i="6" s="1"/>
  <c r="R454" i="6"/>
  <c r="X454" i="6" s="1"/>
  <c r="R401" i="6"/>
  <c r="X401" i="6" s="1"/>
  <c r="R399" i="6"/>
  <c r="X399" i="6" s="1"/>
  <c r="R338" i="6"/>
  <c r="X338" i="6" s="1"/>
  <c r="R322" i="6"/>
  <c r="X322" i="6" s="1"/>
  <c r="R343" i="6"/>
  <c r="X343" i="6" s="1"/>
  <c r="R544" i="6"/>
  <c r="X544" i="6" s="1"/>
  <c r="R880" i="6"/>
  <c r="X880" i="6" s="1"/>
  <c r="R771" i="6"/>
  <c r="X771" i="6" s="1"/>
  <c r="R578" i="6"/>
  <c r="X578" i="6" s="1"/>
  <c r="R329" i="6"/>
  <c r="X329" i="6" s="1"/>
  <c r="R844" i="6"/>
  <c r="X844" i="6" s="1"/>
  <c r="R746" i="6"/>
  <c r="X746" i="6" s="1"/>
  <c r="R514" i="6"/>
  <c r="X514" i="6" s="1"/>
  <c r="R554" i="6"/>
  <c r="X554" i="6" s="1"/>
  <c r="R841" i="6"/>
  <c r="X841" i="6" s="1"/>
  <c r="R642" i="6"/>
  <c r="X642" i="6" s="1"/>
  <c r="R547" i="6"/>
  <c r="X547" i="6" s="1"/>
  <c r="R932" i="6"/>
  <c r="X932" i="6" s="1"/>
  <c r="R459" i="6"/>
  <c r="X459" i="6" s="1"/>
  <c r="R940" i="6"/>
  <c r="X940" i="6" s="1"/>
  <c r="R332" i="6"/>
  <c r="X332" i="6" s="1"/>
  <c r="R356" i="6"/>
  <c r="X356" i="6" s="1"/>
  <c r="R409" i="6"/>
  <c r="X409" i="6" s="1"/>
  <c r="R375" i="6"/>
  <c r="X375" i="6" s="1"/>
  <c r="R489" i="6"/>
  <c r="X489" i="6" s="1"/>
  <c r="R524" i="6"/>
  <c r="X524" i="6" s="1"/>
  <c r="R639" i="6"/>
  <c r="X639" i="6" s="1"/>
  <c r="R592" i="6"/>
  <c r="X592" i="6" s="1"/>
  <c r="R780" i="6"/>
  <c r="X780" i="6" s="1"/>
  <c r="R920" i="6"/>
  <c r="X920" i="6" s="1"/>
  <c r="R736" i="6"/>
  <c r="X736" i="6" s="1"/>
  <c r="R668" i="6"/>
  <c r="X668" i="6" s="1"/>
  <c r="R376" i="6"/>
  <c r="X376" i="6" s="1"/>
  <c r="R1000" i="6"/>
  <c r="X1000" i="6" s="1"/>
  <c r="R327" i="6"/>
  <c r="X327" i="6" s="1"/>
  <c r="R419" i="6"/>
  <c r="X419" i="6" s="1"/>
  <c r="R702" i="6"/>
  <c r="X702" i="6" s="1"/>
  <c r="R682" i="6"/>
  <c r="X682" i="6" s="1"/>
  <c r="R766" i="6"/>
  <c r="X766" i="6" s="1"/>
  <c r="R776" i="6"/>
  <c r="X776" i="6" s="1"/>
  <c r="R817" i="6"/>
  <c r="X817" i="6" s="1"/>
  <c r="R870" i="6"/>
  <c r="X870" i="6" s="1"/>
  <c r="R958" i="6"/>
  <c r="X958" i="6" s="1"/>
  <c r="R428" i="6"/>
  <c r="X428" i="6" s="1"/>
  <c r="R325" i="6"/>
  <c r="X325" i="6" s="1"/>
  <c r="R339" i="6"/>
  <c r="X339" i="6" s="1"/>
  <c r="R451" i="6"/>
  <c r="X451" i="6" s="1"/>
  <c r="R477" i="6"/>
  <c r="X477" i="6" s="1"/>
  <c r="R591" i="6"/>
  <c r="X591" i="6" s="1"/>
  <c r="R824" i="6"/>
  <c r="X824" i="6" s="1"/>
  <c r="R833" i="6"/>
  <c r="X833" i="6" s="1"/>
  <c r="R988" i="6"/>
  <c r="X988" i="6" s="1"/>
  <c r="R846" i="6"/>
  <c r="X846" i="6" s="1"/>
  <c r="R556" i="6"/>
  <c r="X556" i="6" s="1"/>
  <c r="R977" i="6"/>
  <c r="X977" i="6" s="1"/>
  <c r="R965" i="6"/>
  <c r="X965" i="6" s="1"/>
  <c r="R936" i="6"/>
  <c r="X936" i="6" s="1"/>
  <c r="R942" i="6"/>
  <c r="X942" i="6" s="1"/>
  <c r="R887" i="6"/>
  <c r="X887" i="6" s="1"/>
  <c r="R921" i="6"/>
  <c r="X921" i="6" s="1"/>
  <c r="R790" i="6"/>
  <c r="X790" i="6" s="1"/>
  <c r="R697" i="6"/>
  <c r="X697" i="6" s="1"/>
  <c r="R584" i="6"/>
  <c r="X584" i="6" s="1"/>
  <c r="R624" i="6"/>
  <c r="X624" i="6" s="1"/>
  <c r="R559" i="6"/>
  <c r="X559" i="6" s="1"/>
  <c r="R623" i="6"/>
  <c r="X623" i="6" s="1"/>
  <c r="R446" i="6"/>
  <c r="X446" i="6" s="1"/>
  <c r="R385" i="6"/>
  <c r="X385" i="6" s="1"/>
  <c r="R418" i="6"/>
  <c r="X418" i="6" s="1"/>
  <c r="R316" i="6"/>
  <c r="X316" i="6" s="1"/>
  <c r="R301" i="6"/>
  <c r="X301" i="6" s="1"/>
  <c r="R361" i="6"/>
  <c r="X361" i="6" s="1"/>
  <c r="R837" i="6"/>
  <c r="X837" i="6" s="1"/>
  <c r="R537" i="6"/>
  <c r="X537" i="6" s="1"/>
  <c r="R402" i="6"/>
  <c r="X402" i="6" s="1"/>
  <c r="R886" i="6"/>
  <c r="X886" i="6" s="1"/>
  <c r="R651" i="6"/>
  <c r="X651" i="6" s="1"/>
  <c r="R775" i="6"/>
  <c r="X775" i="6" s="1"/>
  <c r="R795" i="6"/>
  <c r="X795" i="6" s="1"/>
  <c r="R744" i="6"/>
  <c r="X744" i="6" s="1"/>
  <c r="R562" i="6"/>
  <c r="X562" i="6" s="1"/>
  <c r="R526" i="6"/>
  <c r="X526" i="6" s="1"/>
  <c r="R923" i="6"/>
  <c r="X923" i="6" s="1"/>
  <c r="R954" i="6"/>
  <c r="X954" i="6" s="1"/>
  <c r="R885" i="6"/>
  <c r="X885" i="6" s="1"/>
  <c r="R683" i="6"/>
  <c r="X683" i="6" s="1"/>
  <c r="R708" i="6"/>
  <c r="X708" i="6" s="1"/>
  <c r="R711" i="6"/>
  <c r="X711" i="6" s="1"/>
  <c r="R788" i="6"/>
  <c r="X788" i="6" s="1"/>
  <c r="R881" i="6"/>
  <c r="X881" i="6" s="1"/>
  <c r="R930" i="6"/>
  <c r="X930" i="6" s="1"/>
  <c r="R961" i="6"/>
  <c r="X961" i="6" s="1"/>
  <c r="R506" i="6"/>
  <c r="X506" i="6" s="1"/>
  <c r="R937" i="6"/>
  <c r="X937" i="6" s="1"/>
  <c r="R331" i="6"/>
  <c r="X331" i="6" s="1"/>
  <c r="R391" i="6"/>
  <c r="X391" i="6" s="1"/>
  <c r="R468" i="6"/>
  <c r="X468" i="6" s="1"/>
  <c r="R583" i="6"/>
  <c r="X583" i="6" s="1"/>
  <c r="R751" i="6"/>
  <c r="X751" i="6" s="1"/>
  <c r="R812" i="6"/>
  <c r="X812" i="6" s="1"/>
  <c r="R796" i="6"/>
  <c r="X796" i="6" s="1"/>
  <c r="R667" i="6"/>
  <c r="X667" i="6" s="1"/>
  <c r="R516" i="6"/>
  <c r="X516" i="6" s="1"/>
  <c r="R341" i="6"/>
  <c r="X341" i="6" s="1"/>
  <c r="R994" i="6"/>
  <c r="X994" i="6" s="1"/>
  <c r="R365" i="6"/>
  <c r="X365" i="6" s="1"/>
  <c r="R424" i="6"/>
  <c r="X424" i="6" s="1"/>
  <c r="R457" i="6"/>
  <c r="X457" i="6" s="1"/>
  <c r="R520" i="6"/>
  <c r="X520" i="6" s="1"/>
  <c r="R593" i="6"/>
  <c r="X593" i="6" s="1"/>
  <c r="R661" i="6"/>
  <c r="X661" i="6" s="1"/>
  <c r="R784" i="6"/>
  <c r="X784" i="6" s="1"/>
  <c r="R856" i="6"/>
  <c r="X856" i="6" s="1"/>
  <c r="R845" i="6"/>
  <c r="X845" i="6" s="1"/>
  <c r="R659" i="6"/>
  <c r="X659" i="6" s="1"/>
  <c r="R613" i="6"/>
  <c r="X613" i="6" s="1"/>
  <c r="R964" i="6"/>
  <c r="X964" i="6" s="1"/>
  <c r="R957" i="6"/>
  <c r="X957" i="6" s="1"/>
  <c r="R998" i="6"/>
  <c r="X998" i="6" s="1"/>
  <c r="R916" i="6"/>
  <c r="X916" i="6" s="1"/>
  <c r="R879" i="6"/>
  <c r="X879" i="6" s="1"/>
  <c r="R909" i="6"/>
  <c r="X909" i="6" s="1"/>
  <c r="R905" i="6"/>
  <c r="X905" i="6" s="1"/>
  <c r="R783" i="6"/>
  <c r="X783" i="6" s="1"/>
  <c r="R801" i="6"/>
  <c r="X801" i="6" s="1"/>
  <c r="R735" i="6"/>
  <c r="X735" i="6" s="1"/>
  <c r="R722" i="6"/>
  <c r="X722" i="6" s="1"/>
  <c r="R551" i="6"/>
  <c r="X551" i="6" s="1"/>
  <c r="R582" i="6"/>
  <c r="X582" i="6" s="1"/>
  <c r="R615" i="6"/>
  <c r="X615" i="6" s="1"/>
  <c r="R476" i="6"/>
  <c r="X476" i="6" s="1"/>
  <c r="R493" i="6"/>
  <c r="X493" i="6" s="1"/>
  <c r="R445" i="6"/>
  <c r="X445" i="6" s="1"/>
  <c r="R423" i="6"/>
  <c r="X423" i="6" s="1"/>
  <c r="R330" i="6"/>
  <c r="X330" i="6" s="1"/>
  <c r="R363" i="6"/>
  <c r="X363" i="6" s="1"/>
  <c r="R355" i="6"/>
  <c r="X355" i="6" s="1"/>
  <c r="R303" i="6"/>
  <c r="X303" i="6" s="1"/>
  <c r="R996" i="6"/>
  <c r="X996" i="6" s="1"/>
  <c r="R894" i="6"/>
  <c r="X894" i="6" s="1"/>
  <c r="R305" i="6"/>
  <c r="X305" i="6" s="1"/>
  <c r="R834" i="6"/>
  <c r="X834" i="6" s="1"/>
  <c r="R764" i="6"/>
  <c r="X764" i="6" s="1"/>
  <c r="R855" i="6"/>
  <c r="X855" i="6" s="1"/>
  <c r="R617" i="6"/>
  <c r="X617" i="6" s="1"/>
  <c r="R394" i="6"/>
  <c r="X394" i="6" s="1"/>
  <c r="R972" i="6"/>
  <c r="X972" i="6" s="1"/>
  <c r="R917" i="6"/>
  <c r="X917" i="6" s="1"/>
  <c r="R438" i="6"/>
  <c r="X438" i="6" s="1"/>
  <c r="R488" i="6"/>
  <c r="X488" i="6" s="1"/>
  <c r="R945" i="6"/>
  <c r="X945" i="6" s="1"/>
  <c r="R345" i="6"/>
  <c r="X345" i="6" s="1"/>
  <c r="R469" i="6"/>
  <c r="X469" i="6" s="1"/>
  <c r="R590" i="6"/>
  <c r="X590" i="6" s="1"/>
  <c r="R754" i="6"/>
  <c r="X754" i="6" s="1"/>
  <c r="R815" i="6"/>
  <c r="X815" i="6" s="1"/>
  <c r="R895" i="6"/>
  <c r="X895" i="6" s="1"/>
  <c r="R862" i="6"/>
  <c r="X862" i="6" s="1"/>
  <c r="R873" i="6"/>
  <c r="X873" i="6" s="1"/>
  <c r="R825" i="6"/>
  <c r="X825" i="6" s="1"/>
  <c r="R513" i="6"/>
  <c r="X513" i="6" s="1"/>
  <c r="R370" i="6"/>
  <c r="X370" i="6" s="1"/>
  <c r="R979" i="6"/>
  <c r="X979" i="6" s="1"/>
  <c r="R357" i="6"/>
  <c r="X357" i="6" s="1"/>
  <c r="R309" i="6"/>
  <c r="X309" i="6" s="1"/>
  <c r="R416" i="6"/>
  <c r="X416" i="6" s="1"/>
  <c r="R492" i="6"/>
  <c r="X492" i="6" s="1"/>
  <c r="R512" i="6"/>
  <c r="X512" i="6" s="1"/>
  <c r="R561" i="6"/>
  <c r="X561" i="6" s="1"/>
  <c r="R637" i="6"/>
  <c r="X637" i="6" s="1"/>
  <c r="R585" i="6"/>
  <c r="X585" i="6" s="1"/>
  <c r="R653" i="6"/>
  <c r="X653" i="6" s="1"/>
  <c r="R652" i="6"/>
  <c r="X652" i="6" s="1"/>
  <c r="R713" i="6"/>
  <c r="X713" i="6" s="1"/>
  <c r="R755" i="6"/>
  <c r="X755" i="6" s="1"/>
  <c r="R874" i="6"/>
  <c r="X874" i="6" s="1"/>
  <c r="R864" i="6"/>
  <c r="X864" i="6" s="1"/>
  <c r="R467" i="6"/>
  <c r="X467" i="6" s="1"/>
  <c r="R320" i="6"/>
  <c r="X320" i="6" s="1"/>
  <c r="R949" i="6"/>
  <c r="X949" i="6" s="1"/>
  <c r="R456" i="6"/>
  <c r="X456" i="6" s="1"/>
  <c r="R497" i="6"/>
  <c r="X497" i="6" s="1"/>
  <c r="R542" i="6"/>
  <c r="X542" i="6" s="1"/>
  <c r="R774" i="6"/>
  <c r="X774" i="6" s="1"/>
  <c r="R813" i="6"/>
  <c r="X813" i="6" s="1"/>
  <c r="R800" i="6"/>
  <c r="X800" i="6" s="1"/>
  <c r="R601" i="6"/>
  <c r="X601" i="6" s="1"/>
  <c r="R481" i="6"/>
  <c r="X481" i="6" s="1"/>
  <c r="R908" i="6"/>
  <c r="X908" i="6" s="1"/>
  <c r="R871" i="6"/>
  <c r="X871" i="6" s="1"/>
  <c r="R901" i="6"/>
  <c r="X901" i="6" s="1"/>
  <c r="R891" i="6"/>
  <c r="X891" i="6" s="1"/>
  <c r="R847" i="6"/>
  <c r="X847" i="6" s="1"/>
  <c r="R799" i="6"/>
  <c r="X799" i="6" s="1"/>
  <c r="R727" i="6"/>
  <c r="X727" i="6" s="1"/>
  <c r="R703" i="6"/>
  <c r="X703" i="6" s="1"/>
  <c r="R706" i="6"/>
  <c r="X706" i="6" s="1"/>
  <c r="R712" i="6"/>
  <c r="X712" i="6" s="1"/>
  <c r="R646" i="6"/>
  <c r="X646" i="6" s="1"/>
  <c r="R638" i="6"/>
  <c r="X638" i="6" s="1"/>
  <c r="R607" i="6"/>
  <c r="X607" i="6" s="1"/>
  <c r="R430" i="6"/>
  <c r="X430" i="6" s="1"/>
  <c r="R422" i="6"/>
  <c r="X422" i="6" s="1"/>
  <c r="R415" i="6"/>
  <c r="X415" i="6" s="1"/>
  <c r="R324" i="6"/>
  <c r="X324" i="6" s="1"/>
  <c r="R311" i="6"/>
  <c r="X311" i="6" s="1"/>
  <c r="R308" i="6"/>
  <c r="X308" i="6" s="1"/>
  <c r="R883" i="6"/>
  <c r="X883" i="6" s="1"/>
  <c r="R318" i="6"/>
  <c r="X318" i="6" s="1"/>
  <c r="R836" i="6"/>
  <c r="X836" i="6" s="1"/>
  <c r="R597" i="6"/>
  <c r="X597" i="6" s="1"/>
  <c r="R636" i="6"/>
  <c r="X636" i="6" s="1"/>
  <c r="R462" i="6"/>
  <c r="X462" i="6" s="1"/>
  <c r="R406" i="6"/>
  <c r="X406" i="6" s="1"/>
  <c r="R975" i="6"/>
  <c r="X975" i="6" s="1"/>
  <c r="R677" i="6"/>
  <c r="X677" i="6" s="1"/>
  <c r="R717" i="6"/>
  <c r="X717" i="6" s="1"/>
  <c r="R508" i="6"/>
  <c r="X508" i="6" s="1"/>
  <c r="R403" i="6"/>
  <c r="X403" i="6" s="1"/>
  <c r="R934" i="6"/>
  <c r="X934" i="6" s="1"/>
  <c r="R434" i="6"/>
  <c r="X434" i="6" s="1"/>
  <c r="R621" i="6"/>
  <c r="X621" i="6" s="1"/>
  <c r="R726" i="6"/>
  <c r="X726" i="6" s="1"/>
  <c r="R911" i="6"/>
  <c r="X911" i="6" s="1"/>
  <c r="R724" i="6"/>
  <c r="X724" i="6" s="1"/>
  <c r="R518" i="6"/>
  <c r="X518" i="6" s="1"/>
  <c r="R669" i="6"/>
  <c r="X669" i="6" s="1"/>
  <c r="R715" i="6"/>
  <c r="X715" i="6" s="1"/>
  <c r="R525" i="6"/>
  <c r="X525" i="6" s="1"/>
  <c r="R605" i="6"/>
  <c r="X605" i="6" s="1"/>
  <c r="R740" i="6"/>
  <c r="X740" i="6" s="1"/>
  <c r="R382" i="6"/>
  <c r="X382" i="6" s="1"/>
  <c r="R465" i="6"/>
  <c r="X465" i="6" s="1"/>
  <c r="R671" i="6"/>
  <c r="X671" i="6" s="1"/>
  <c r="R838" i="6"/>
  <c r="X838" i="6" s="1"/>
  <c r="R926" i="6"/>
  <c r="X926" i="6" s="1"/>
  <c r="R893" i="6"/>
  <c r="X893" i="6" s="1"/>
  <c r="R350" i="6"/>
  <c r="X350" i="6" s="1"/>
  <c r="R714" i="6"/>
  <c r="X714" i="6" s="1"/>
  <c r="R737" i="6"/>
  <c r="X737" i="6" s="1"/>
  <c r="R878" i="6"/>
  <c r="X878" i="6" s="1"/>
  <c r="R572" i="6"/>
  <c r="X572" i="6" s="1"/>
  <c r="R571" i="6"/>
  <c r="X571" i="6" s="1"/>
  <c r="R913" i="6"/>
  <c r="X913" i="6" s="1"/>
  <c r="R995" i="6"/>
  <c r="X995" i="6" s="1"/>
  <c r="R896" i="6"/>
  <c r="X896" i="6" s="1"/>
  <c r="R473" i="6"/>
  <c r="X473" i="6" s="1"/>
  <c r="R533" i="6"/>
  <c r="X533" i="6" s="1"/>
  <c r="R759" i="6"/>
  <c r="X759" i="6" s="1"/>
  <c r="R820" i="6"/>
  <c r="X820" i="6" s="1"/>
  <c r="R959" i="6"/>
  <c r="X959" i="6" s="1"/>
  <c r="R960" i="6"/>
  <c r="X960" i="6" s="1"/>
  <c r="R304" i="6"/>
  <c r="X304" i="6" s="1"/>
  <c r="R530" i="6"/>
  <c r="X530" i="6" s="1"/>
  <c r="R654" i="6"/>
  <c r="X654" i="6" s="1"/>
  <c r="R728" i="6"/>
  <c r="X728" i="6" s="1"/>
  <c r="R778" i="6"/>
  <c r="X778" i="6" s="1"/>
  <c r="R821" i="6"/>
  <c r="X821" i="6" s="1"/>
  <c r="R395" i="6"/>
  <c r="X395" i="6" s="1"/>
  <c r="R684" i="6"/>
  <c r="X684" i="6" s="1"/>
  <c r="R692" i="6"/>
  <c r="X692" i="6" s="1"/>
  <c r="R549" i="6"/>
  <c r="X549" i="6" s="1"/>
  <c r="R521" i="6"/>
  <c r="X521" i="6" s="1"/>
  <c r="R723" i="6"/>
  <c r="X723" i="6" s="1"/>
  <c r="R730" i="6"/>
  <c r="X730" i="6" s="1"/>
  <c r="R924" i="6"/>
  <c r="X924" i="6" s="1"/>
  <c r="R830" i="6"/>
  <c r="X830" i="6" s="1"/>
  <c r="R953" i="6"/>
  <c r="X953" i="6" s="1"/>
  <c r="R971" i="6"/>
  <c r="X971" i="6" s="1"/>
  <c r="R680" i="6"/>
  <c r="X680" i="6" s="1"/>
  <c r="R665" i="6"/>
  <c r="X665" i="6" s="1"/>
  <c r="R809" i="6"/>
  <c r="X809" i="6" s="1"/>
  <c r="R314" i="6"/>
  <c r="X314" i="6" s="1"/>
  <c r="R378" i="6"/>
  <c r="X378" i="6" s="1"/>
  <c r="R564" i="6"/>
  <c r="X564" i="6" s="1"/>
  <c r="R729" i="6"/>
  <c r="X729" i="6" s="1"/>
  <c r="R963" i="6"/>
  <c r="X963" i="6" s="1"/>
  <c r="R586" i="6"/>
  <c r="X586" i="6" s="1"/>
  <c r="R594" i="6"/>
  <c r="X594" i="6" s="1"/>
  <c r="R596" i="6"/>
  <c r="X596" i="6" s="1"/>
  <c r="R595" i="6"/>
  <c r="X595" i="6" s="1"/>
  <c r="R447" i="6"/>
  <c r="X447" i="6" s="1"/>
  <c r="R698" i="6"/>
  <c r="X698" i="6" s="1"/>
  <c r="R810" i="6"/>
  <c r="X810" i="6" s="1"/>
  <c r="R346" i="6"/>
  <c r="X346" i="6" s="1"/>
  <c r="R888" i="6"/>
  <c r="X888" i="6" s="1"/>
  <c r="R794" i="6"/>
  <c r="X794" i="6" s="1"/>
  <c r="R472" i="6"/>
  <c r="X472" i="6" s="1"/>
  <c r="R678" i="6"/>
  <c r="X678" i="6" s="1"/>
  <c r="R752" i="6"/>
  <c r="X752" i="6" s="1"/>
  <c r="R380" i="6"/>
  <c r="X380" i="6" s="1"/>
  <c r="R478" i="6"/>
  <c r="X478" i="6" s="1"/>
  <c r="AD20" i="6"/>
  <c r="Z608" i="10" s="1"/>
  <c r="R295" i="6"/>
  <c r="X295" i="6" s="1"/>
  <c r="R290" i="6"/>
  <c r="X290" i="6" s="1"/>
  <c r="R215" i="6"/>
  <c r="X215" i="6" s="1"/>
  <c r="R251" i="6"/>
  <c r="X251" i="6" s="1"/>
  <c r="R287" i="6"/>
  <c r="X287" i="6" s="1"/>
  <c r="R9" i="6"/>
  <c r="X9" i="6" s="1"/>
  <c r="R17" i="6"/>
  <c r="X17" i="6" s="1"/>
  <c r="R25" i="6"/>
  <c r="X25" i="6" s="1"/>
  <c r="R12" i="6"/>
  <c r="X12" i="6" s="1"/>
  <c r="R20" i="6"/>
  <c r="X20" i="6" s="1"/>
  <c r="R28" i="6"/>
  <c r="X28" i="6" s="1"/>
  <c r="R36" i="6"/>
  <c r="X36" i="6" s="1"/>
  <c r="R44" i="6"/>
  <c r="X44" i="6" s="1"/>
  <c r="R52" i="6"/>
  <c r="X52" i="6" s="1"/>
  <c r="R60" i="6"/>
  <c r="X60" i="6" s="1"/>
  <c r="R68" i="6"/>
  <c r="X68" i="6" s="1"/>
  <c r="R76" i="6"/>
  <c r="X76" i="6" s="1"/>
  <c r="R84" i="6"/>
  <c r="X84" i="6" s="1"/>
  <c r="R92" i="6"/>
  <c r="X92" i="6" s="1"/>
  <c r="R100" i="6"/>
  <c r="X100" i="6" s="1"/>
  <c r="R108" i="6"/>
  <c r="X108" i="6" s="1"/>
  <c r="R105" i="6"/>
  <c r="X105" i="6" s="1"/>
  <c r="R113" i="6"/>
  <c r="X113" i="6" s="1"/>
  <c r="R129" i="6"/>
  <c r="X129" i="6" s="1"/>
  <c r="R155" i="6"/>
  <c r="X155" i="6" s="1"/>
  <c r="R163" i="6"/>
  <c r="X163" i="6" s="1"/>
  <c r="R198" i="6"/>
  <c r="X198" i="6" s="1"/>
  <c r="R206" i="6"/>
  <c r="X206" i="6" s="1"/>
  <c r="R292" i="6"/>
  <c r="X292" i="6" s="1"/>
  <c r="R260" i="6"/>
  <c r="X260" i="6" s="1"/>
  <c r="R228" i="6"/>
  <c r="X228" i="6" s="1"/>
  <c r="R285" i="6"/>
  <c r="X285" i="6" s="1"/>
  <c r="R226" i="6"/>
  <c r="X226" i="6" s="1"/>
  <c r="R242" i="6"/>
  <c r="X242" i="6" s="1"/>
  <c r="R258" i="6"/>
  <c r="X258" i="6" s="1"/>
  <c r="R274" i="6"/>
  <c r="X274" i="6" s="1"/>
  <c r="R235" i="6"/>
  <c r="X235" i="6" s="1"/>
  <c r="R271" i="6"/>
  <c r="X271" i="6" s="1"/>
  <c r="R122" i="6"/>
  <c r="X122" i="6" s="1"/>
  <c r="R130" i="6"/>
  <c r="X130" i="6" s="1"/>
  <c r="R138" i="6"/>
  <c r="X138" i="6" s="1"/>
  <c r="R146" i="6"/>
  <c r="X146" i="6" s="1"/>
  <c r="R154" i="6"/>
  <c r="X154" i="6" s="1"/>
  <c r="R162" i="6"/>
  <c r="X162" i="6" s="1"/>
  <c r="R139" i="6"/>
  <c r="X139" i="6" s="1"/>
  <c r="R147" i="6"/>
  <c r="X147" i="6" s="1"/>
  <c r="R165" i="6"/>
  <c r="X165" i="6" s="1"/>
  <c r="R175" i="6"/>
  <c r="X175" i="6" s="1"/>
  <c r="R183" i="6"/>
  <c r="X183" i="6" s="1"/>
  <c r="R203" i="6"/>
  <c r="X203" i="6" s="1"/>
  <c r="R205" i="6"/>
  <c r="X205" i="6" s="1"/>
  <c r="R204" i="6"/>
  <c r="X204" i="6" s="1"/>
  <c r="R280" i="6"/>
  <c r="X280" i="6" s="1"/>
  <c r="R248" i="6"/>
  <c r="X248" i="6" s="1"/>
  <c r="R216" i="6"/>
  <c r="X216" i="6" s="1"/>
  <c r="R273" i="6"/>
  <c r="X273" i="6" s="1"/>
  <c r="R241" i="6"/>
  <c r="X241" i="6" s="1"/>
  <c r="R294" i="6"/>
  <c r="X294" i="6" s="1"/>
  <c r="R219" i="6"/>
  <c r="X219" i="6" s="1"/>
  <c r="R255" i="6"/>
  <c r="X255" i="6" s="1"/>
  <c r="R275" i="6"/>
  <c r="X275" i="6" s="1"/>
  <c r="R291" i="6"/>
  <c r="X291" i="6" s="1"/>
  <c r="R14" i="6"/>
  <c r="X14" i="6" s="1"/>
  <c r="R22" i="6"/>
  <c r="X22" i="6" s="1"/>
  <c r="R30" i="6"/>
  <c r="X30" i="6" s="1"/>
  <c r="R38" i="6"/>
  <c r="X38" i="6" s="1"/>
  <c r="R46" i="6"/>
  <c r="X46" i="6" s="1"/>
  <c r="R54" i="6"/>
  <c r="X54" i="6" s="1"/>
  <c r="R62" i="6"/>
  <c r="X62" i="6" s="1"/>
  <c r="R70" i="6"/>
  <c r="X70" i="6" s="1"/>
  <c r="R78" i="6"/>
  <c r="X78" i="6" s="1"/>
  <c r="R86" i="6"/>
  <c r="X86" i="6" s="1"/>
  <c r="R94" i="6"/>
  <c r="X94" i="6" s="1"/>
  <c r="R102" i="6"/>
  <c r="X102" i="6" s="1"/>
  <c r="R110" i="6"/>
  <c r="X110" i="6" s="1"/>
  <c r="R182" i="6"/>
  <c r="X182" i="6" s="1"/>
  <c r="R190" i="6"/>
  <c r="X190" i="6" s="1"/>
  <c r="R29" i="6"/>
  <c r="X29" i="6" s="1"/>
  <c r="R35" i="6"/>
  <c r="X35" i="6" s="1"/>
  <c r="R37" i="6"/>
  <c r="X37" i="6" s="1"/>
  <c r="R43" i="6"/>
  <c r="X43" i="6" s="1"/>
  <c r="R45" i="6"/>
  <c r="X45" i="6" s="1"/>
  <c r="R51" i="6"/>
  <c r="X51" i="6" s="1"/>
  <c r="R53" i="6"/>
  <c r="X53" i="6" s="1"/>
  <c r="R59" i="6"/>
  <c r="X59" i="6" s="1"/>
  <c r="R61" i="6"/>
  <c r="X61" i="6" s="1"/>
  <c r="R67" i="6"/>
  <c r="X67" i="6" s="1"/>
  <c r="R69" i="6"/>
  <c r="X69" i="6" s="1"/>
  <c r="R75" i="6"/>
  <c r="X75" i="6" s="1"/>
  <c r="R77" i="6"/>
  <c r="X77" i="6" s="1"/>
  <c r="R83" i="6"/>
  <c r="X83" i="6" s="1"/>
  <c r="R85" i="6"/>
  <c r="X85" i="6" s="1"/>
  <c r="R91" i="6"/>
  <c r="X91" i="6" s="1"/>
  <c r="R93" i="6"/>
  <c r="X93" i="6" s="1"/>
  <c r="R99" i="6"/>
  <c r="X99" i="6" s="1"/>
  <c r="R107" i="6"/>
  <c r="X107" i="6" s="1"/>
  <c r="R115" i="6"/>
  <c r="X115" i="6" s="1"/>
  <c r="R123" i="6"/>
  <c r="X123" i="6" s="1"/>
  <c r="R131" i="6"/>
  <c r="X131" i="6" s="1"/>
  <c r="R157" i="6"/>
  <c r="X157" i="6" s="1"/>
  <c r="R177" i="6"/>
  <c r="X177" i="6" s="1"/>
  <c r="R185" i="6"/>
  <c r="X185" i="6" s="1"/>
  <c r="R195" i="6"/>
  <c r="X195" i="6" s="1"/>
  <c r="R196" i="6"/>
  <c r="X196" i="6" s="1"/>
  <c r="R121" i="6"/>
  <c r="X121" i="6" s="1"/>
  <c r="R268" i="6"/>
  <c r="X268" i="6" s="1"/>
  <c r="R236" i="6"/>
  <c r="X236" i="6" s="1"/>
  <c r="R293" i="6"/>
  <c r="X293" i="6" s="1"/>
  <c r="R261" i="6"/>
  <c r="X261" i="6" s="1"/>
  <c r="R229" i="6"/>
  <c r="X229" i="6" s="1"/>
  <c r="R214" i="6"/>
  <c r="X214" i="6" s="1"/>
  <c r="R230" i="6"/>
  <c r="X230" i="6" s="1"/>
  <c r="R246" i="6"/>
  <c r="X246" i="6" s="1"/>
  <c r="R262" i="6"/>
  <c r="X262" i="6" s="1"/>
  <c r="R278" i="6"/>
  <c r="X278" i="6" s="1"/>
  <c r="R298" i="6"/>
  <c r="X298" i="6" s="1"/>
  <c r="R239" i="6"/>
  <c r="X239" i="6" s="1"/>
  <c r="R174" i="6"/>
  <c r="X174" i="6" s="1"/>
  <c r="R180" i="6"/>
  <c r="X180" i="6" s="1"/>
  <c r="R188" i="6"/>
  <c r="X188" i="6" s="1"/>
  <c r="R133" i="6"/>
  <c r="X133" i="6" s="1"/>
  <c r="R141" i="6"/>
  <c r="X141" i="6" s="1"/>
  <c r="R149" i="6"/>
  <c r="X149" i="6" s="1"/>
  <c r="R167" i="6"/>
  <c r="X167" i="6" s="1"/>
  <c r="R197" i="6"/>
  <c r="X197" i="6" s="1"/>
  <c r="R8" i="6"/>
  <c r="X8" i="6" s="1"/>
  <c r="R7" i="6"/>
  <c r="X7" i="6" s="1"/>
  <c r="R288" i="6"/>
  <c r="X288" i="6" s="1"/>
  <c r="R256" i="6"/>
  <c r="X256" i="6" s="1"/>
  <c r="R224" i="6"/>
  <c r="X224" i="6" s="1"/>
  <c r="R281" i="6"/>
  <c r="X281" i="6" s="1"/>
  <c r="R249" i="6"/>
  <c r="X249" i="6" s="1"/>
  <c r="R217" i="6"/>
  <c r="X217" i="6" s="1"/>
  <c r="R223" i="6"/>
  <c r="X223" i="6" s="1"/>
  <c r="R243" i="6"/>
  <c r="X243" i="6" s="1"/>
  <c r="R259" i="6"/>
  <c r="X259" i="6" s="1"/>
  <c r="R279" i="6"/>
  <c r="X279" i="6" s="1"/>
  <c r="R11" i="6"/>
  <c r="X11" i="6" s="1"/>
  <c r="R13" i="6"/>
  <c r="X13" i="6" s="1"/>
  <c r="R19" i="6"/>
  <c r="X19" i="6" s="1"/>
  <c r="R21" i="6"/>
  <c r="X21" i="6" s="1"/>
  <c r="R27" i="6"/>
  <c r="X27" i="6" s="1"/>
  <c r="R16" i="6"/>
  <c r="X16" i="6" s="1"/>
  <c r="R24" i="6"/>
  <c r="X24" i="6" s="1"/>
  <c r="R32" i="6"/>
  <c r="X32" i="6" s="1"/>
  <c r="R40" i="6"/>
  <c r="X40" i="6" s="1"/>
  <c r="R48" i="6"/>
  <c r="X48" i="6" s="1"/>
  <c r="R56" i="6"/>
  <c r="X56" i="6" s="1"/>
  <c r="R64" i="6"/>
  <c r="X64" i="6" s="1"/>
  <c r="R72" i="6"/>
  <c r="X72" i="6" s="1"/>
  <c r="R80" i="6"/>
  <c r="X80" i="6" s="1"/>
  <c r="R88" i="6"/>
  <c r="X88" i="6" s="1"/>
  <c r="R96" i="6"/>
  <c r="X96" i="6" s="1"/>
  <c r="R104" i="6"/>
  <c r="X104" i="6" s="1"/>
  <c r="R112" i="6"/>
  <c r="X112" i="6" s="1"/>
  <c r="R116" i="6"/>
  <c r="X116" i="6" s="1"/>
  <c r="R124" i="6"/>
  <c r="X124" i="6" s="1"/>
  <c r="R132" i="6"/>
  <c r="X132" i="6" s="1"/>
  <c r="R140" i="6"/>
  <c r="X140" i="6" s="1"/>
  <c r="R148" i="6"/>
  <c r="X148" i="6" s="1"/>
  <c r="R156" i="6"/>
  <c r="X156" i="6" s="1"/>
  <c r="R164" i="6"/>
  <c r="X164" i="6" s="1"/>
  <c r="R172" i="6"/>
  <c r="X172" i="6" s="1"/>
  <c r="R101" i="6"/>
  <c r="X101" i="6" s="1"/>
  <c r="R125" i="6"/>
  <c r="X125" i="6" s="1"/>
  <c r="R159" i="6"/>
  <c r="X159" i="6" s="1"/>
  <c r="R187" i="6"/>
  <c r="X187" i="6" s="1"/>
  <c r="R207" i="6"/>
  <c r="X207" i="6" s="1"/>
  <c r="R202" i="6"/>
  <c r="X202" i="6" s="1"/>
  <c r="R208" i="6"/>
  <c r="X208" i="6" s="1"/>
  <c r="R276" i="6"/>
  <c r="X276" i="6" s="1"/>
  <c r="R244" i="6"/>
  <c r="X244" i="6" s="1"/>
  <c r="R231" i="6"/>
  <c r="X231" i="6" s="1"/>
  <c r="R218" i="6"/>
  <c r="X218" i="6" s="1"/>
  <c r="R234" i="6"/>
  <c r="X234" i="6" s="1"/>
  <c r="R250" i="6"/>
  <c r="X250" i="6" s="1"/>
  <c r="R266" i="6"/>
  <c r="X266" i="6" s="1"/>
  <c r="R282" i="6"/>
  <c r="X282" i="6" s="1"/>
  <c r="R299" i="6"/>
  <c r="X299" i="6" s="1"/>
  <c r="R118" i="6"/>
  <c r="X118" i="6" s="1"/>
  <c r="R126" i="6"/>
  <c r="X126" i="6" s="1"/>
  <c r="R134" i="6"/>
  <c r="X134" i="6" s="1"/>
  <c r="R142" i="6"/>
  <c r="X142" i="6" s="1"/>
  <c r="R150" i="6"/>
  <c r="X150" i="6" s="1"/>
  <c r="R158" i="6"/>
  <c r="X158" i="6" s="1"/>
  <c r="R166" i="6"/>
  <c r="X166" i="6" s="1"/>
  <c r="R109" i="6"/>
  <c r="X109" i="6" s="1"/>
  <c r="R117" i="6"/>
  <c r="X117" i="6" s="1"/>
  <c r="R135" i="6"/>
  <c r="X135" i="6" s="1"/>
  <c r="R143" i="6"/>
  <c r="X143" i="6" s="1"/>
  <c r="R151" i="6"/>
  <c r="X151" i="6" s="1"/>
  <c r="R169" i="6"/>
  <c r="X169" i="6" s="1"/>
  <c r="R179" i="6"/>
  <c r="X179" i="6" s="1"/>
  <c r="R209" i="6"/>
  <c r="X209" i="6" s="1"/>
  <c r="R193" i="6"/>
  <c r="X193" i="6" s="1"/>
  <c r="R194" i="6"/>
  <c r="X194" i="6" s="1"/>
  <c r="R200" i="6"/>
  <c r="X200" i="6" s="1"/>
  <c r="R296" i="6"/>
  <c r="X296" i="6" s="1"/>
  <c r="R264" i="6"/>
  <c r="X264" i="6" s="1"/>
  <c r="R232" i="6"/>
  <c r="X232" i="6" s="1"/>
  <c r="R210" i="6"/>
  <c r="X210" i="6" s="1"/>
  <c r="R289" i="6"/>
  <c r="X289" i="6" s="1"/>
  <c r="R257" i="6"/>
  <c r="X257" i="6" s="1"/>
  <c r="R225" i="6"/>
  <c r="X225" i="6" s="1"/>
  <c r="R253" i="6"/>
  <c r="X253" i="6" s="1"/>
  <c r="R221" i="6"/>
  <c r="X221" i="6" s="1"/>
  <c r="R4" i="6"/>
  <c r="X4" i="6" s="1"/>
  <c r="R106" i="6"/>
  <c r="X106" i="6" s="1"/>
  <c r="R31" i="6"/>
  <c r="X31" i="6" s="1"/>
  <c r="R73" i="6"/>
  <c r="X73" i="6" s="1"/>
  <c r="R111" i="6"/>
  <c r="X111" i="6" s="1"/>
  <c r="R171" i="6"/>
  <c r="X171" i="6" s="1"/>
  <c r="R3" i="6"/>
  <c r="X3" i="6" s="1"/>
  <c r="R238" i="6"/>
  <c r="X238" i="6" s="1"/>
  <c r="R18" i="6"/>
  <c r="X18" i="6" s="1"/>
  <c r="R74" i="6"/>
  <c r="X74" i="6" s="1"/>
  <c r="R98" i="6"/>
  <c r="X98" i="6" s="1"/>
  <c r="R39" i="6"/>
  <c r="X39" i="6" s="1"/>
  <c r="R57" i="6"/>
  <c r="X57" i="6" s="1"/>
  <c r="R79" i="6"/>
  <c r="X79" i="6" s="1"/>
  <c r="R97" i="6"/>
  <c r="X97" i="6" s="1"/>
  <c r="R199" i="6"/>
  <c r="X199" i="6" s="1"/>
  <c r="R267" i="6"/>
  <c r="X267" i="6" s="1"/>
  <c r="R50" i="6"/>
  <c r="X50" i="6" s="1"/>
  <c r="R186" i="6"/>
  <c r="X186" i="6" s="1"/>
  <c r="R41" i="6"/>
  <c r="X41" i="6" s="1"/>
  <c r="R63" i="6"/>
  <c r="X63" i="6" s="1"/>
  <c r="R81" i="6"/>
  <c r="X81" i="6" s="1"/>
  <c r="R103" i="6"/>
  <c r="X103" i="6" s="1"/>
  <c r="R284" i="6"/>
  <c r="X284" i="6" s="1"/>
  <c r="R222" i="6"/>
  <c r="X222" i="6" s="1"/>
  <c r="R10" i="6"/>
  <c r="X10" i="6" s="1"/>
  <c r="R42" i="6"/>
  <c r="X42" i="6" s="1"/>
  <c r="R82" i="6"/>
  <c r="X82" i="6" s="1"/>
  <c r="R114" i="6"/>
  <c r="X114" i="6" s="1"/>
  <c r="R49" i="6"/>
  <c r="X49" i="6" s="1"/>
  <c r="R71" i="6"/>
  <c r="X71" i="6" s="1"/>
  <c r="R89" i="6"/>
  <c r="X89" i="6" s="1"/>
  <c r="R173" i="6"/>
  <c r="X173" i="6" s="1"/>
  <c r="R201" i="6"/>
  <c r="X201" i="6" s="1"/>
  <c r="R252" i="6"/>
  <c r="X252" i="6" s="1"/>
  <c r="R286" i="6"/>
  <c r="X286" i="6" s="1"/>
  <c r="R263" i="6"/>
  <c r="X263" i="6" s="1"/>
  <c r="R247" i="6"/>
  <c r="X247" i="6" s="1"/>
  <c r="R34" i="6"/>
  <c r="X34" i="6" s="1"/>
  <c r="R66" i="6"/>
  <c r="X66" i="6" s="1"/>
  <c r="R178" i="6"/>
  <c r="X178" i="6" s="1"/>
  <c r="R47" i="6"/>
  <c r="X47" i="6" s="1"/>
  <c r="R65" i="6"/>
  <c r="X65" i="6" s="1"/>
  <c r="R95" i="6"/>
  <c r="X95" i="6" s="1"/>
  <c r="R127" i="6"/>
  <c r="X127" i="6" s="1"/>
  <c r="R181" i="6"/>
  <c r="X181" i="6" s="1"/>
  <c r="R213" i="6"/>
  <c r="X213" i="6" s="1"/>
  <c r="R5" i="6"/>
  <c r="X5" i="6" s="1"/>
  <c r="R254" i="6"/>
  <c r="X254" i="6" s="1"/>
  <c r="R26" i="6"/>
  <c r="X26" i="6" s="1"/>
  <c r="R58" i="6"/>
  <c r="X58" i="6" s="1"/>
  <c r="R90" i="6"/>
  <c r="X90" i="6" s="1"/>
  <c r="R33" i="6"/>
  <c r="X33" i="6" s="1"/>
  <c r="R55" i="6"/>
  <c r="X55" i="6" s="1"/>
  <c r="R87" i="6"/>
  <c r="X87" i="6" s="1"/>
  <c r="R192" i="6"/>
  <c r="X192" i="6" s="1"/>
  <c r="R220" i="6"/>
  <c r="X220" i="6" s="1"/>
  <c r="R270" i="6"/>
  <c r="X270" i="6" s="1"/>
  <c r="R120" i="6"/>
  <c r="X120" i="6" s="1"/>
  <c r="R128" i="6"/>
  <c r="X128" i="6" s="1"/>
  <c r="R227" i="6"/>
  <c r="X227" i="6" s="1"/>
  <c r="R283" i="6"/>
  <c r="X283" i="6" s="1"/>
  <c r="R161" i="6"/>
  <c r="X161" i="6" s="1"/>
  <c r="R189" i="6"/>
  <c r="X189" i="6" s="1"/>
  <c r="R15" i="6"/>
  <c r="X15" i="6" s="1"/>
  <c r="R136" i="6"/>
  <c r="X136" i="6" s="1"/>
  <c r="R144" i="6"/>
  <c r="X144" i="6" s="1"/>
  <c r="R152" i="6"/>
  <c r="X152" i="6" s="1"/>
  <c r="R160" i="6"/>
  <c r="X160" i="6" s="1"/>
  <c r="R168" i="6"/>
  <c r="X168" i="6" s="1"/>
  <c r="R211" i="6"/>
  <c r="X211" i="6" s="1"/>
  <c r="R269" i="6"/>
  <c r="X269" i="6" s="1"/>
  <c r="R237" i="6"/>
  <c r="X237" i="6" s="1"/>
  <c r="R23" i="6"/>
  <c r="X23" i="6" s="1"/>
  <c r="R6" i="6"/>
  <c r="X6" i="6" s="1"/>
  <c r="R153" i="6"/>
  <c r="X153" i="6" s="1"/>
  <c r="R277" i="6"/>
  <c r="X277" i="6" s="1"/>
  <c r="R245" i="6"/>
  <c r="X245" i="6" s="1"/>
  <c r="R170" i="6"/>
  <c r="X170" i="6" s="1"/>
  <c r="R137" i="6"/>
  <c r="X137" i="6" s="1"/>
  <c r="R145" i="6"/>
  <c r="X145" i="6" s="1"/>
  <c r="R272" i="6"/>
  <c r="X272" i="6" s="1"/>
  <c r="R240" i="6"/>
  <c r="X240" i="6" s="1"/>
  <c r="R176" i="6"/>
  <c r="X176" i="6" s="1"/>
  <c r="R184" i="6"/>
  <c r="X184" i="6" s="1"/>
  <c r="R119" i="6"/>
  <c r="X119" i="6" s="1"/>
  <c r="R191" i="6"/>
  <c r="X191" i="6" s="1"/>
  <c r="R212" i="6"/>
  <c r="X212" i="6" s="1"/>
  <c r="R297" i="6"/>
  <c r="X297" i="6" s="1"/>
  <c r="R265" i="6"/>
  <c r="X265" i="6" s="1"/>
  <c r="R233" i="6"/>
  <c r="X233" i="6" s="1"/>
  <c r="AL7" i="6"/>
  <c r="AT25" i="6" s="1"/>
  <c r="AL6" i="6"/>
  <c r="AQ24" i="6" s="1"/>
  <c r="AL4" i="6"/>
  <c r="AT22" i="6" s="1"/>
  <c r="AL3" i="6"/>
  <c r="AQ21" i="6" s="1"/>
  <c r="AL2" i="6"/>
  <c r="AQ20" i="6" s="1"/>
  <c r="AN6" i="6"/>
  <c r="AN7" i="6"/>
  <c r="AN4" i="6"/>
  <c r="AN5" i="6"/>
  <c r="AN2" i="6"/>
  <c r="AN3" i="6"/>
  <c r="AD16" i="6"/>
  <c r="AD17" i="6"/>
  <c r="AD13" i="6"/>
  <c r="AD15" i="6"/>
  <c r="AD14" i="6"/>
  <c r="AD12" i="6"/>
  <c r="AE11" i="6"/>
  <c r="AP28" i="6" s="1"/>
  <c r="AF11" i="6"/>
  <c r="AP29" i="6" s="1"/>
  <c r="AG11" i="6"/>
  <c r="AP30" i="6" s="1"/>
  <c r="AH11" i="6"/>
  <c r="AP31" i="6" s="1"/>
  <c r="AI11" i="6"/>
  <c r="AP32" i="6" s="1"/>
  <c r="AJ11" i="6"/>
  <c r="AP33" i="6" s="1"/>
  <c r="AD11" i="6"/>
  <c r="R2" i="6"/>
  <c r="Z2" i="10" l="1"/>
  <c r="Z560" i="10"/>
  <c r="Z801" i="10"/>
  <c r="Z47" i="10"/>
  <c r="Z701" i="10"/>
  <c r="Z440" i="10"/>
  <c r="Z90" i="10"/>
  <c r="Z175" i="10"/>
  <c r="Z165" i="10"/>
  <c r="Z332" i="10"/>
  <c r="Z313" i="10"/>
  <c r="Z425" i="10"/>
  <c r="Z132" i="10"/>
  <c r="Z45" i="10"/>
  <c r="Z889" i="10"/>
  <c r="Z856" i="10"/>
  <c r="Z32" i="10"/>
  <c r="Z112" i="10"/>
  <c r="Z202" i="10"/>
  <c r="Z238" i="10"/>
  <c r="Z411" i="10"/>
  <c r="Z446" i="10"/>
  <c r="Z530" i="10"/>
  <c r="Z205" i="10"/>
  <c r="Z615" i="10"/>
  <c r="Z469" i="10"/>
  <c r="Z576" i="10"/>
  <c r="Z40" i="10"/>
  <c r="Z151" i="10"/>
  <c r="Z141" i="10"/>
  <c r="Z308" i="10"/>
  <c r="Z415" i="10"/>
  <c r="Z401" i="10"/>
  <c r="Z532" i="10"/>
  <c r="Z800" i="10"/>
  <c r="Z273" i="10"/>
  <c r="Z477" i="10"/>
  <c r="Z24" i="10"/>
  <c r="Z88" i="10"/>
  <c r="Z247" i="10"/>
  <c r="Z344" i="10"/>
  <c r="Z491" i="10"/>
  <c r="Z685" i="10"/>
  <c r="Z757" i="10"/>
  <c r="Z711" i="10"/>
  <c r="Z92" i="10"/>
  <c r="Z181" i="10"/>
  <c r="Z391" i="10"/>
  <c r="Z504" i="10"/>
  <c r="Z528" i="10"/>
  <c r="Z796" i="10"/>
  <c r="Z99" i="10"/>
  <c r="Z122" i="10"/>
  <c r="Z320" i="10"/>
  <c r="Z430" i="10"/>
  <c r="Z619" i="10"/>
  <c r="Z947" i="10"/>
  <c r="Z209" i="10"/>
  <c r="Z101" i="10"/>
  <c r="Z125" i="10"/>
  <c r="Z363" i="10"/>
  <c r="Z449" i="10"/>
  <c r="Z697" i="10"/>
  <c r="Z648" i="10"/>
  <c r="Z4" i="10"/>
  <c r="Z139" i="10"/>
  <c r="Z230" i="10"/>
  <c r="Z421" i="10"/>
  <c r="Z726" i="10"/>
  <c r="Z547" i="10"/>
  <c r="Z838" i="10"/>
  <c r="Z599" i="10"/>
  <c r="Z580" i="10"/>
  <c r="Z72" i="10"/>
  <c r="Z465" i="10"/>
  <c r="Z10" i="10"/>
  <c r="Z57" i="10"/>
  <c r="Z222" i="10"/>
  <c r="Z207" i="10"/>
  <c r="Z387" i="10"/>
  <c r="Z345" i="10"/>
  <c r="Z515" i="10"/>
  <c r="Z420" i="10"/>
  <c r="Z168" i="10"/>
  <c r="Z640" i="10"/>
  <c r="Z804" i="10"/>
  <c r="Z83" i="10"/>
  <c r="Z172" i="10"/>
  <c r="Z239" i="10"/>
  <c r="Z270" i="10"/>
  <c r="Z314" i="10"/>
  <c r="Z483" i="10"/>
  <c r="Z494" i="10"/>
  <c r="Z213" i="10"/>
  <c r="Z364" i="10"/>
  <c r="Z779" i="10"/>
  <c r="Z848" i="10"/>
  <c r="Z98" i="10"/>
  <c r="Z183" i="10"/>
  <c r="Z173" i="10"/>
  <c r="Z340" i="10"/>
  <c r="Z321" i="10"/>
  <c r="Z433" i="10"/>
  <c r="Z652" i="10"/>
  <c r="Z997" i="10"/>
  <c r="Z217" i="10"/>
  <c r="Z474" i="10"/>
  <c r="Z31" i="10"/>
  <c r="Z136" i="10"/>
  <c r="Z145" i="10"/>
  <c r="Z467" i="10"/>
  <c r="Z405" i="10"/>
  <c r="Z885" i="10"/>
  <c r="Z809" i="10"/>
  <c r="Z16" i="10"/>
  <c r="Z140" i="10"/>
  <c r="Z252" i="10"/>
  <c r="Z358" i="10"/>
  <c r="Z552" i="10"/>
  <c r="Z56" i="10"/>
  <c r="Z408" i="10"/>
  <c r="Z37" i="10"/>
  <c r="Z186" i="10"/>
  <c r="Z352" i="10"/>
  <c r="Z499" i="10"/>
  <c r="Z765" i="10"/>
  <c r="Z873" i="10"/>
  <c r="Z21" i="10"/>
  <c r="Z100" i="10"/>
  <c r="Z189" i="10"/>
  <c r="Z302" i="10"/>
  <c r="Z513" i="10"/>
  <c r="Z825" i="10"/>
  <c r="Z265" i="10"/>
  <c r="Z35" i="10"/>
  <c r="Z171" i="10"/>
  <c r="Z285" i="10"/>
  <c r="Z535" i="10"/>
  <c r="Z837" i="10"/>
  <c r="Z663" i="10"/>
  <c r="Z942" i="10"/>
  <c r="Z544" i="10"/>
  <c r="Z869" i="10"/>
  <c r="Z509" i="10"/>
  <c r="Z384" i="10"/>
  <c r="Z13" i="10"/>
  <c r="Z77" i="10"/>
  <c r="Z134" i="10"/>
  <c r="Z236" i="10"/>
  <c r="Z311" i="10"/>
  <c r="Z378" i="10"/>
  <c r="Z488" i="10"/>
  <c r="Z392" i="10"/>
  <c r="Z80" i="10"/>
  <c r="Z225" i="10"/>
  <c r="Z303" i="10"/>
  <c r="Z36" i="10"/>
  <c r="Z223" i="10"/>
  <c r="Z271" i="10"/>
  <c r="Z407" i="10"/>
  <c r="Z346" i="10"/>
  <c r="Z523" i="10"/>
  <c r="Z29" i="10"/>
  <c r="Z769" i="10"/>
  <c r="Z693" i="10"/>
  <c r="Z753" i="10"/>
  <c r="Z12" i="10"/>
  <c r="Z114" i="10"/>
  <c r="Z200" i="10"/>
  <c r="Z212" i="10"/>
  <c r="Z451" i="10"/>
  <c r="Z353" i="10"/>
  <c r="Z455" i="10"/>
  <c r="Z516" i="10"/>
  <c r="Z805" i="10"/>
  <c r="Z623" i="10"/>
  <c r="Z939" i="10"/>
  <c r="Z34" i="10"/>
  <c r="Z180" i="10"/>
  <c r="Z177" i="10"/>
  <c r="Z355" i="10"/>
  <c r="Z437" i="10"/>
  <c r="Z466" i="10"/>
  <c r="Z120" i="10"/>
  <c r="Z8" i="10"/>
  <c r="Z127" i="10"/>
  <c r="Z284" i="10"/>
  <c r="Z329" i="10"/>
  <c r="Z660" i="10"/>
  <c r="Z128" i="10"/>
  <c r="Z636" i="10"/>
  <c r="Z110" i="10"/>
  <c r="Z255" i="10"/>
  <c r="Z431" i="10"/>
  <c r="Z413" i="10"/>
  <c r="Z909" i="10"/>
  <c r="Z568" i="10"/>
  <c r="Z18" i="10"/>
  <c r="Z148" i="10"/>
  <c r="Z260" i="10"/>
  <c r="Z371" i="10"/>
  <c r="Z554" i="10"/>
  <c r="Z520" i="10"/>
  <c r="Z707" i="10"/>
  <c r="Z107" i="10"/>
  <c r="Z130" i="10"/>
  <c r="Z328" i="10"/>
  <c r="Z651" i="10"/>
  <c r="Z929" i="10"/>
  <c r="Z734" i="10"/>
  <c r="Z541" i="10"/>
  <c r="Z860" i="10"/>
  <c r="Z907" i="10"/>
  <c r="Z299" i="10"/>
  <c r="Z836" i="10"/>
  <c r="Z25" i="10"/>
  <c r="Z109" i="10"/>
  <c r="Z166" i="10"/>
  <c r="Z268" i="10"/>
  <c r="Z343" i="10"/>
  <c r="Z410" i="10"/>
  <c r="Z525" i="10"/>
  <c r="Z745" i="10"/>
  <c r="Z974" i="10"/>
  <c r="Z687" i="10"/>
  <c r="Z380" i="10"/>
  <c r="Z50" i="10"/>
  <c r="Z147" i="10"/>
  <c r="Z137" i="10"/>
  <c r="Z304" i="10"/>
  <c r="Z383" i="10"/>
  <c r="Z397" i="10"/>
  <c r="Z632" i="10"/>
  <c r="Z400" i="10"/>
  <c r="Z502" i="10"/>
  <c r="Z490" i="10"/>
  <c r="Z5" i="10"/>
  <c r="Z85" i="10"/>
  <c r="Z142" i="10"/>
  <c r="Z244" i="10"/>
  <c r="Z319" i="10"/>
  <c r="Z386" i="10"/>
  <c r="Z496" i="10"/>
  <c r="Z362" i="10"/>
  <c r="Z672" i="10"/>
  <c r="Z372" i="10"/>
  <c r="Z486" i="10"/>
  <c r="Z91" i="10"/>
  <c r="Z155" i="10"/>
  <c r="Z216" i="10"/>
  <c r="Z322" i="10"/>
  <c r="Z468" i="10"/>
  <c r="Z86" i="10"/>
  <c r="Z893" i="10"/>
  <c r="Z33" i="10"/>
  <c r="Z191" i="10"/>
  <c r="Z250" i="10"/>
  <c r="Z394" i="10"/>
  <c r="Z982" i="10"/>
  <c r="Z540" i="10"/>
  <c r="Z603" i="10"/>
  <c r="Z65" i="10"/>
  <c r="Z153" i="10"/>
  <c r="Z361" i="10"/>
  <c r="Z445" i="10"/>
  <c r="Z616" i="10"/>
  <c r="Z261" i="10"/>
  <c r="Z6" i="10"/>
  <c r="Z135" i="10"/>
  <c r="Z294" i="10"/>
  <c r="Z337" i="10"/>
  <c r="Z550" i="10"/>
  <c r="Z229" i="10"/>
  <c r="Z281" i="10"/>
  <c r="Z49" i="10"/>
  <c r="Z194" i="10"/>
  <c r="Z365" i="10"/>
  <c r="Z782" i="10"/>
  <c r="Z543" i="10"/>
  <c r="Z845" i="10"/>
  <c r="Z999" i="10"/>
  <c r="Z923" i="10"/>
  <c r="Z830" i="10"/>
  <c r="Z748" i="10"/>
  <c r="Z633" i="10"/>
  <c r="Z995" i="10"/>
  <c r="Z927" i="10"/>
  <c r="Z826" i="10"/>
  <c r="Z744" i="10"/>
  <c r="Z629" i="10"/>
  <c r="Z991" i="10"/>
  <c r="Z920" i="10"/>
  <c r="Z822" i="10"/>
  <c r="Z740" i="10"/>
  <c r="Z625" i="10"/>
  <c r="Z975" i="10"/>
  <c r="Z914" i="10"/>
  <c r="Z818" i="10"/>
  <c r="Z736" i="10"/>
  <c r="Z621" i="10"/>
  <c r="Z542" i="10"/>
  <c r="Z945" i="10"/>
  <c r="Z854" i="10"/>
  <c r="Z755" i="10"/>
  <c r="Z674" i="10"/>
  <c r="Z618" i="10"/>
  <c r="Z934" i="10"/>
  <c r="Z850" i="10"/>
  <c r="Z751" i="10"/>
  <c r="Z670" i="10"/>
  <c r="Z577" i="10"/>
  <c r="Z930" i="10"/>
  <c r="Z835" i="10"/>
  <c r="Z747" i="10"/>
  <c r="Z666" i="10"/>
  <c r="Z565" i="10"/>
  <c r="Z926" i="10"/>
  <c r="Z832" i="10"/>
  <c r="Z743" i="10"/>
  <c r="Z662" i="10"/>
  <c r="Z585" i="10"/>
  <c r="Z389" i="10"/>
  <c r="Z403" i="10"/>
  <c r="Z296" i="10"/>
  <c r="Z993" i="10"/>
  <c r="Z894" i="10"/>
  <c r="Z798" i="10"/>
  <c r="Z720" i="10"/>
  <c r="Z635" i="10"/>
  <c r="Z989" i="10"/>
  <c r="Z931" i="10"/>
  <c r="Z794" i="10"/>
  <c r="Z716" i="10"/>
  <c r="Z634" i="10"/>
  <c r="Z985" i="10"/>
  <c r="Z924" i="10"/>
  <c r="Z843" i="10"/>
  <c r="Z712" i="10"/>
  <c r="Z598" i="10"/>
  <c r="Z970" i="10"/>
  <c r="Z919" i="10"/>
  <c r="Z791" i="10"/>
  <c r="Z708" i="10"/>
  <c r="Z591" i="10"/>
  <c r="Z519" i="10"/>
  <c r="Z912" i="10"/>
  <c r="Z846" i="10"/>
  <c r="Z764" i="10"/>
  <c r="Z600" i="10"/>
  <c r="Z533" i="10"/>
  <c r="Z908" i="10"/>
  <c r="Z839" i="10"/>
  <c r="Z760" i="10"/>
  <c r="Z596" i="10"/>
  <c r="Z529" i="10"/>
  <c r="Z944" i="10"/>
  <c r="Z834" i="10"/>
  <c r="Z756" i="10"/>
  <c r="Z654" i="10"/>
  <c r="Z573" i="10"/>
  <c r="Z916" i="10"/>
  <c r="Z833" i="10"/>
  <c r="Z752" i="10"/>
  <c r="Z642" i="10"/>
  <c r="Z557" i="10"/>
  <c r="Z971" i="10"/>
  <c r="Z900" i="10"/>
  <c r="Z819" i="10"/>
  <c r="Z688" i="10"/>
  <c r="Z571" i="10"/>
  <c r="Z967" i="10"/>
  <c r="Z904" i="10"/>
  <c r="Z815" i="10"/>
  <c r="Z724" i="10"/>
  <c r="Z567" i="10"/>
  <c r="Z963" i="10"/>
  <c r="Z883" i="10"/>
  <c r="Z811" i="10"/>
  <c r="Z705" i="10"/>
  <c r="Z563" i="10"/>
  <c r="Z980" i="10"/>
  <c r="Z879" i="10"/>
  <c r="Z807" i="10"/>
  <c r="Z722" i="10"/>
  <c r="Z559" i="10"/>
  <c r="Z1000" i="10"/>
  <c r="Z910" i="10"/>
  <c r="Z814" i="10"/>
  <c r="Z732" i="10"/>
  <c r="Z617" i="10"/>
  <c r="Z996" i="10"/>
  <c r="Z906" i="10"/>
  <c r="Z810" i="10"/>
  <c r="Z728" i="10"/>
  <c r="Z613" i="10"/>
  <c r="Z992" i="10"/>
  <c r="Z902" i="10"/>
  <c r="Z806" i="10"/>
  <c r="Z790" i="10"/>
  <c r="Z609" i="10"/>
  <c r="Z988" i="10"/>
  <c r="Z898" i="10"/>
  <c r="Z802" i="10"/>
  <c r="Z727" i="10"/>
  <c r="Z605" i="10"/>
  <c r="Z561" i="10"/>
  <c r="Z475" i="10"/>
  <c r="Z306" i="10"/>
  <c r="Z262" i="10"/>
  <c r="Z231" i="10"/>
  <c r="Z152" i="10"/>
  <c r="Z75" i="10"/>
  <c r="Z432" i="10"/>
  <c r="Z522" i="10"/>
  <c r="Z644" i="10"/>
  <c r="Z895" i="10"/>
  <c r="Z480" i="10"/>
  <c r="Z370" i="10"/>
  <c r="Z457" i="10"/>
  <c r="Z228" i="10"/>
  <c r="Z126" i="10"/>
  <c r="Z69" i="10"/>
  <c r="Z14" i="10"/>
  <c r="Z249" i="10"/>
  <c r="Z481" i="10"/>
  <c r="Z793" i="10"/>
  <c r="Z74" i="10"/>
  <c r="Z381" i="10"/>
  <c r="Z367" i="10"/>
  <c r="Z288" i="10"/>
  <c r="Z121" i="10"/>
  <c r="Z131" i="10"/>
  <c r="Z41" i="10"/>
  <c r="Z518" i="10"/>
  <c r="Z951" i="10"/>
  <c r="Z470" i="10"/>
  <c r="Z901" i="10"/>
  <c r="Z472" i="10"/>
  <c r="Z395" i="10"/>
  <c r="Z399" i="10"/>
  <c r="Z220" i="10"/>
  <c r="Z218" i="10"/>
  <c r="Z61" i="10"/>
  <c r="Z3" i="10"/>
  <c r="Z368" i="10"/>
  <c r="Z852" i="10"/>
  <c r="Z681" i="10"/>
  <c r="Z656" i="10"/>
  <c r="Z373" i="10"/>
  <c r="Z354" i="10"/>
  <c r="Z298" i="10"/>
  <c r="Z279" i="10"/>
  <c r="Z123" i="10"/>
  <c r="Z960" i="10"/>
  <c r="Z896" i="10"/>
  <c r="Z780" i="10"/>
  <c r="Z702" i="10"/>
  <c r="Z610" i="10"/>
  <c r="Z976" i="10"/>
  <c r="Z868" i="10"/>
  <c r="Z776" i="10"/>
  <c r="Z723" i="10"/>
  <c r="Z630" i="10"/>
  <c r="Z973" i="10"/>
  <c r="Z867" i="10"/>
  <c r="Z795" i="10"/>
  <c r="Z719" i="10"/>
  <c r="Z650" i="10"/>
  <c r="Z969" i="10"/>
  <c r="Z863" i="10"/>
  <c r="Z789" i="10"/>
  <c r="Z684" i="10"/>
  <c r="Z626" i="10"/>
  <c r="Z966" i="10"/>
  <c r="Z917" i="10"/>
  <c r="Z787" i="10"/>
  <c r="Z704" i="10"/>
  <c r="Z587" i="10"/>
  <c r="Z962" i="10"/>
  <c r="Z928" i="10"/>
  <c r="Z831" i="10"/>
  <c r="Z700" i="10"/>
  <c r="Z583" i="10"/>
  <c r="Z984" i="10"/>
  <c r="Z903" i="10"/>
  <c r="Z827" i="10"/>
  <c r="Z696" i="10"/>
  <c r="Z579" i="10"/>
  <c r="Z981" i="10"/>
  <c r="Z899" i="10"/>
  <c r="Z823" i="10"/>
  <c r="Z692" i="10"/>
  <c r="Z575" i="10"/>
  <c r="Z581" i="10"/>
  <c r="Z959" i="10"/>
  <c r="Z870" i="10"/>
  <c r="Z774" i="10"/>
  <c r="Z698" i="10"/>
  <c r="Z578" i="10"/>
  <c r="Z954" i="10"/>
  <c r="Z888" i="10"/>
  <c r="Z773" i="10"/>
  <c r="Z673" i="10"/>
  <c r="Z574" i="10"/>
  <c r="Z956" i="10"/>
  <c r="Z872" i="10"/>
  <c r="Z772" i="10"/>
  <c r="Z669" i="10"/>
  <c r="Z570" i="10"/>
  <c r="Z953" i="10"/>
  <c r="Z876" i="10"/>
  <c r="Z770" i="10"/>
  <c r="Z665" i="10"/>
  <c r="Z566" i="10"/>
  <c r="Z977" i="10"/>
  <c r="Z875" i="10"/>
  <c r="Z803" i="10"/>
  <c r="Z718" i="10"/>
  <c r="Z555" i="10"/>
  <c r="Z972" i="10"/>
  <c r="Z871" i="10"/>
  <c r="Z799" i="10"/>
  <c r="Z714" i="10"/>
  <c r="Z622" i="10"/>
  <c r="Z968" i="10"/>
  <c r="Z892" i="10"/>
  <c r="Z788" i="10"/>
  <c r="Z710" i="10"/>
  <c r="Z597" i="10"/>
  <c r="Z964" i="10"/>
  <c r="Z890" i="10"/>
  <c r="Z784" i="10"/>
  <c r="Z706" i="10"/>
  <c r="Z593" i="10"/>
  <c r="Z521" i="10"/>
  <c r="Z406" i="10"/>
  <c r="Z339" i="10"/>
  <c r="Z264" i="10"/>
  <c r="Z162" i="10"/>
  <c r="Z105" i="10"/>
  <c r="Z22" i="10"/>
  <c r="Z721" i="10"/>
  <c r="Z683" i="10"/>
  <c r="Z505" i="10"/>
  <c r="Z253" i="10"/>
  <c r="Z417" i="10"/>
  <c r="Z305" i="10"/>
  <c r="Z324" i="10"/>
  <c r="Z157" i="10"/>
  <c r="Z167" i="10"/>
  <c r="Z115" i="10"/>
  <c r="Z241" i="10"/>
  <c r="Z677" i="10"/>
  <c r="Z556" i="10"/>
  <c r="Z595" i="10"/>
  <c r="Z546" i="10"/>
  <c r="Z464" i="10"/>
  <c r="Z423" i="10"/>
  <c r="Z254" i="10"/>
  <c r="Z206" i="10"/>
  <c r="Z144" i="10"/>
  <c r="Z67" i="10"/>
  <c r="Z994" i="10"/>
  <c r="Z164" i="10"/>
  <c r="Z436" i="10"/>
  <c r="Z703" i="10"/>
  <c r="Z409" i="10"/>
  <c r="Z297" i="10"/>
  <c r="Z316" i="10"/>
  <c r="Z149" i="10"/>
  <c r="Z159" i="10"/>
  <c r="Z51" i="10"/>
  <c r="Z695" i="10"/>
  <c r="Z462" i="10"/>
  <c r="Z627" i="10"/>
  <c r="Z257" i="10"/>
  <c r="Z538" i="10"/>
  <c r="Z454" i="10"/>
  <c r="Z463" i="10"/>
  <c r="Z936" i="10"/>
  <c r="Z861" i="10"/>
  <c r="Z750" i="10"/>
  <c r="Z686" i="10"/>
  <c r="Z592" i="10"/>
  <c r="Z932" i="10"/>
  <c r="Z857" i="10"/>
  <c r="Z746" i="10"/>
  <c r="Z690" i="10"/>
  <c r="Z594" i="10"/>
  <c r="Z949" i="10"/>
  <c r="Z853" i="10"/>
  <c r="Z742" i="10"/>
  <c r="Z671" i="10"/>
  <c r="Z569" i="10"/>
  <c r="Z940" i="10"/>
  <c r="Z849" i="10"/>
  <c r="Z738" i="10"/>
  <c r="Z667" i="10"/>
  <c r="Z551" i="10"/>
  <c r="Z965" i="10"/>
  <c r="Z859" i="10"/>
  <c r="Z785" i="10"/>
  <c r="Z682" i="10"/>
  <c r="Z602" i="10"/>
  <c r="Z961" i="10"/>
  <c r="Z855" i="10"/>
  <c r="Z781" i="10"/>
  <c r="Z680" i="10"/>
  <c r="Z590" i="10"/>
  <c r="Z957" i="10"/>
  <c r="Z851" i="10"/>
  <c r="Z777" i="10"/>
  <c r="Z678" i="10"/>
  <c r="Z586" i="10"/>
  <c r="Z958" i="10"/>
  <c r="Z847" i="10"/>
  <c r="Z778" i="10"/>
  <c r="Z676" i="10"/>
  <c r="Z582" i="10"/>
  <c r="Z484" i="10"/>
  <c r="Z374" i="10"/>
  <c r="Z307" i="10"/>
  <c r="Z921" i="10"/>
  <c r="Z882" i="10"/>
  <c r="Z771" i="10"/>
  <c r="Z647" i="10"/>
  <c r="Z531" i="10"/>
  <c r="Z948" i="10"/>
  <c r="Z866" i="10"/>
  <c r="Z767" i="10"/>
  <c r="Z643" i="10"/>
  <c r="Z527" i="10"/>
  <c r="Z937" i="10"/>
  <c r="Z862" i="10"/>
  <c r="Z763" i="10"/>
  <c r="Z639" i="10"/>
  <c r="Z606" i="10"/>
  <c r="Z955" i="10"/>
  <c r="Z858" i="10"/>
  <c r="Z759" i="10"/>
  <c r="Z646" i="10"/>
  <c r="Z589" i="10"/>
  <c r="Z950" i="10"/>
  <c r="Z874" i="10"/>
  <c r="Z766" i="10"/>
  <c r="Z661" i="10"/>
  <c r="Z562" i="10"/>
  <c r="Z941" i="10"/>
  <c r="Z880" i="10"/>
  <c r="Z762" i="10"/>
  <c r="Z657" i="10"/>
  <c r="Z558" i="10"/>
  <c r="Z935" i="10"/>
  <c r="Z878" i="10"/>
  <c r="Z758" i="10"/>
  <c r="Z653" i="10"/>
  <c r="Z614" i="10"/>
  <c r="Z938" i="10"/>
  <c r="Z865" i="10"/>
  <c r="Z754" i="10"/>
  <c r="Z694" i="10"/>
  <c r="Z601" i="10"/>
  <c r="Z453" i="10"/>
  <c r="Z341" i="10"/>
  <c r="Z360" i="10"/>
  <c r="Z193" i="10"/>
  <c r="Z219" i="10"/>
  <c r="Z55" i="10"/>
  <c r="Z11" i="10"/>
  <c r="Z881" i="10"/>
  <c r="Z983" i="10"/>
  <c r="Z624" i="10"/>
  <c r="Z44" i="10"/>
  <c r="Z503" i="10"/>
  <c r="Z334" i="10"/>
  <c r="Z439" i="10"/>
  <c r="Z259" i="10"/>
  <c r="Z192" i="10"/>
  <c r="Z103" i="10"/>
  <c r="Z679" i="10"/>
  <c r="Z514" i="10"/>
  <c r="Z160" i="10"/>
  <c r="Z668" i="10"/>
  <c r="Z508" i="10"/>
  <c r="Z398" i="10"/>
  <c r="Z331" i="10"/>
  <c r="Z256" i="10"/>
  <c r="Z154" i="10"/>
  <c r="Z97" i="10"/>
  <c r="Z9" i="10"/>
  <c r="Z637" i="10"/>
  <c r="Z237" i="10"/>
  <c r="Z116" i="10"/>
  <c r="Z62" i="10"/>
  <c r="Z495" i="10"/>
  <c r="Z326" i="10"/>
  <c r="Z282" i="10"/>
  <c r="Z251" i="10"/>
  <c r="Z184" i="10"/>
  <c r="Z95" i="10"/>
  <c r="Z631" i="10"/>
  <c r="Z404" i="10"/>
  <c r="Z699" i="10"/>
  <c r="Z485" i="10"/>
  <c r="Z500" i="10"/>
  <c r="Z390" i="10"/>
  <c r="Z323" i="10"/>
  <c r="Z248" i="10"/>
  <c r="Z146" i="10"/>
  <c r="Z89" i="10"/>
  <c r="Z922" i="10"/>
  <c r="Z886" i="10"/>
  <c r="Z739" i="10"/>
  <c r="Z658" i="10"/>
  <c r="Z549" i="10"/>
  <c r="Z918" i="10"/>
  <c r="Z829" i="10"/>
  <c r="Z735" i="10"/>
  <c r="Z638" i="10"/>
  <c r="Z388" i="10"/>
  <c r="Z986" i="10"/>
  <c r="Z797" i="10"/>
  <c r="Z741" i="10"/>
  <c r="Z46" i="10"/>
  <c r="Z108" i="10"/>
  <c r="Z199" i="10"/>
  <c r="Z234" i="10"/>
  <c r="Z379" i="10"/>
  <c r="Z442" i="10"/>
  <c r="Z526" i="10"/>
  <c r="Z295" i="10"/>
  <c r="Z53" i="10"/>
  <c r="Z458" i="10"/>
  <c r="Z620" i="10"/>
  <c r="Z94" i="10"/>
  <c r="Z179" i="10"/>
  <c r="Z169" i="10"/>
  <c r="Z336" i="10"/>
  <c r="Z317" i="10"/>
  <c r="Z429" i="10"/>
  <c r="Z287" i="10"/>
  <c r="Z641" i="10"/>
  <c r="Z607" i="10"/>
  <c r="Z396" i="10"/>
  <c r="Z30" i="10"/>
  <c r="Z59" i="10"/>
  <c r="Z174" i="10"/>
  <c r="Z276" i="10"/>
  <c r="Z351" i="10"/>
  <c r="Z418" i="10"/>
  <c r="Z510" i="10"/>
  <c r="Z820" i="10"/>
  <c r="Z979" i="10"/>
  <c r="Z844" i="10"/>
  <c r="Z821" i="10"/>
  <c r="Z48" i="10"/>
  <c r="Z187" i="10"/>
  <c r="Z280" i="10"/>
  <c r="Z447" i="10"/>
  <c r="Z517" i="10"/>
  <c r="Z864" i="10"/>
  <c r="Z584" i="10"/>
  <c r="Z63" i="10"/>
  <c r="Z150" i="10"/>
  <c r="Z375" i="10"/>
  <c r="Z426" i="10"/>
  <c r="Z478" i="10"/>
  <c r="Z548" i="10"/>
  <c r="Z221" i="10"/>
  <c r="Z96" i="10"/>
  <c r="Z185" i="10"/>
  <c r="Z330" i="10"/>
  <c r="Z476" i="10"/>
  <c r="Z783" i="10"/>
  <c r="Z233" i="10"/>
  <c r="Z17" i="10"/>
  <c r="Z214" i="10"/>
  <c r="Z258" i="10"/>
  <c r="Z402" i="10"/>
  <c r="Z689" i="10"/>
  <c r="Z887" i="10"/>
  <c r="Z713" i="10"/>
  <c r="Z118" i="10"/>
  <c r="Z263" i="10"/>
  <c r="Z338" i="10"/>
  <c r="Z884" i="10"/>
  <c r="Z659" i="10"/>
  <c r="Z946" i="10"/>
  <c r="Z731" i="10"/>
  <c r="Z978" i="10"/>
  <c r="Z725" i="10"/>
  <c r="Z68" i="10"/>
  <c r="Z424" i="10"/>
  <c r="Z79" i="10"/>
  <c r="Z156" i="10"/>
  <c r="Z235" i="10"/>
  <c r="Z266" i="10"/>
  <c r="Z310" i="10"/>
  <c r="Z479" i="10"/>
  <c r="Z277" i="10"/>
  <c r="Z891" i="10"/>
  <c r="Z76" i="10"/>
  <c r="Z729" i="10"/>
  <c r="Z482" i="10"/>
  <c r="Z113" i="10"/>
  <c r="Z198" i="10"/>
  <c r="Z210" i="10"/>
  <c r="Z419" i="10"/>
  <c r="Z349" i="10"/>
  <c r="Z460" i="10"/>
  <c r="Z452" i="10"/>
  <c r="Z824" i="10"/>
  <c r="Z813" i="10"/>
  <c r="Z816" i="10"/>
  <c r="Z20" i="10"/>
  <c r="Z58" i="10"/>
  <c r="Z204" i="10"/>
  <c r="Z242" i="10"/>
  <c r="Z443" i="10"/>
  <c r="Z450" i="10"/>
  <c r="Z534" i="10"/>
  <c r="Z124" i="10"/>
  <c r="Z812" i="10"/>
  <c r="Z501" i="10"/>
  <c r="Z911" i="10"/>
  <c r="Z42" i="10"/>
  <c r="Z215" i="10"/>
  <c r="Z246" i="10"/>
  <c r="Z325" i="10"/>
  <c r="Z245" i="10"/>
  <c r="Z66" i="10"/>
  <c r="Z588" i="10"/>
  <c r="Z54" i="10"/>
  <c r="Z182" i="10"/>
  <c r="Z348" i="10"/>
  <c r="Z459" i="10"/>
  <c r="Z376" i="10"/>
  <c r="Z987" i="10"/>
  <c r="Z28" i="10"/>
  <c r="Z188" i="10"/>
  <c r="Z224" i="10"/>
  <c r="Z301" i="10"/>
  <c r="Z553" i="10"/>
  <c r="Z461" i="10"/>
  <c r="Z828" i="10"/>
  <c r="Z71" i="10"/>
  <c r="Z158" i="10"/>
  <c r="Z292" i="10"/>
  <c r="Z434" i="10"/>
  <c r="Z84" i="10"/>
  <c r="Z448" i="10"/>
  <c r="Z913" i="10"/>
  <c r="Z73" i="10"/>
  <c r="Z129" i="10"/>
  <c r="Z309" i="10"/>
  <c r="Z925" i="10"/>
  <c r="Z730" i="10"/>
  <c r="Z537" i="10"/>
  <c r="Z842" i="10"/>
  <c r="Z717" i="10"/>
  <c r="Z201" i="10"/>
  <c r="Z628" i="10"/>
  <c r="Z840" i="10"/>
  <c r="Z111" i="10"/>
  <c r="Z227" i="10"/>
  <c r="Z267" i="10"/>
  <c r="Z290" i="10"/>
  <c r="Z342" i="10"/>
  <c r="Z511" i="10"/>
  <c r="Z412" i="10"/>
  <c r="Z737" i="10"/>
  <c r="Z905" i="10"/>
  <c r="Z564" i="10"/>
  <c r="Z27" i="10"/>
  <c r="Z81" i="10"/>
  <c r="Z138" i="10"/>
  <c r="Z240" i="10"/>
  <c r="Z315" i="10"/>
  <c r="Z382" i="10"/>
  <c r="Z492" i="10"/>
  <c r="Z428" i="10"/>
  <c r="Z489" i="10"/>
  <c r="Z269" i="10"/>
  <c r="Z473" i="10"/>
  <c r="Z87" i="10"/>
  <c r="Z176" i="10"/>
  <c r="Z243" i="10"/>
  <c r="Z274" i="10"/>
  <c r="Z318" i="10"/>
  <c r="Z487" i="10"/>
  <c r="Z512" i="10"/>
  <c r="Z291" i="10"/>
  <c r="Z733" i="10"/>
  <c r="Z897" i="10"/>
  <c r="Z915" i="10"/>
  <c r="Z102" i="10"/>
  <c r="Z178" i="10"/>
  <c r="Z278" i="10"/>
  <c r="Z357" i="10"/>
  <c r="Z493" i="10"/>
  <c r="Z1001" i="10"/>
  <c r="Z536" i="10"/>
  <c r="Z106" i="10"/>
  <c r="Z203" i="10"/>
  <c r="Z327" i="10"/>
  <c r="Z377" i="10"/>
  <c r="Z498" i="10"/>
  <c r="Z497" i="10"/>
  <c r="Z15" i="10"/>
  <c r="Z163" i="10"/>
  <c r="Z456" i="10"/>
  <c r="Z333" i="10"/>
  <c r="Z611" i="10"/>
  <c r="Z709" i="10"/>
  <c r="Z675" i="10"/>
  <c r="Z43" i="10"/>
  <c r="Z190" i="10"/>
  <c r="Z356" i="10"/>
  <c r="Z471" i="10"/>
  <c r="Z691" i="10"/>
  <c r="Z877" i="10"/>
  <c r="Z23" i="10"/>
  <c r="Z104" i="10"/>
  <c r="Z161" i="10"/>
  <c r="Z438" i="10"/>
  <c r="Z539" i="10"/>
  <c r="Z841" i="10"/>
  <c r="Z604" i="10"/>
  <c r="Z952" i="10"/>
  <c r="Z64" i="10"/>
  <c r="Z612" i="10"/>
  <c r="Z444" i="10"/>
  <c r="Z7" i="10"/>
  <c r="Z52" i="10"/>
  <c r="Z143" i="10"/>
  <c r="Z133" i="10"/>
  <c r="Z300" i="10"/>
  <c r="Z435" i="10"/>
  <c r="Z393" i="10"/>
  <c r="Z572" i="10"/>
  <c r="Z990" i="10"/>
  <c r="Z817" i="10"/>
  <c r="Z416" i="10"/>
  <c r="Z19" i="10"/>
  <c r="Z117" i="10"/>
  <c r="Z170" i="10"/>
  <c r="Z272" i="10"/>
  <c r="Z347" i="10"/>
  <c r="Z414" i="10"/>
  <c r="Z506" i="10"/>
  <c r="Z808" i="10"/>
  <c r="Z649" i="10"/>
  <c r="Z749" i="10"/>
  <c r="Z792" i="10"/>
  <c r="Z39" i="10"/>
  <c r="Z226" i="10"/>
  <c r="Z275" i="10"/>
  <c r="Z293" i="10"/>
  <c r="Z350" i="10"/>
  <c r="Z369" i="10"/>
  <c r="Z70" i="10"/>
  <c r="Z775" i="10"/>
  <c r="Z197" i="10"/>
  <c r="Z768" i="10"/>
  <c r="Z26" i="10"/>
  <c r="Z211" i="10"/>
  <c r="Z289" i="10"/>
  <c r="Z312" i="10"/>
  <c r="Z422" i="10"/>
  <c r="Z761" i="10"/>
  <c r="Z78" i="10"/>
  <c r="Z943" i="10"/>
  <c r="Z93" i="10"/>
  <c r="Z283" i="10"/>
  <c r="Z359" i="10"/>
  <c r="Z441" i="10"/>
  <c r="Z715" i="10"/>
  <c r="Z524" i="10"/>
  <c r="Z38" i="10"/>
  <c r="Z195" i="10"/>
  <c r="Z286" i="10"/>
  <c r="Z427" i="10"/>
  <c r="Z82" i="10"/>
  <c r="Z60" i="10"/>
  <c r="Z664" i="10"/>
  <c r="Z119" i="10"/>
  <c r="Z208" i="10"/>
  <c r="Z335" i="10"/>
  <c r="Z385" i="10"/>
  <c r="Z998" i="10"/>
  <c r="Z645" i="10"/>
  <c r="Z366" i="10"/>
  <c r="Z196" i="10"/>
  <c r="Z232" i="10"/>
  <c r="Z507" i="10"/>
  <c r="Z655" i="10"/>
  <c r="Z933" i="10"/>
  <c r="Z786" i="10"/>
  <c r="Z545" i="10"/>
  <c r="P18" i="8"/>
  <c r="O13" i="8"/>
  <c r="P13" i="8"/>
  <c r="X2" i="10"/>
  <c r="Q13" i="8" s="1"/>
  <c r="X2" i="6"/>
  <c r="K14" i="8"/>
  <c r="L13" i="8" s="1"/>
  <c r="N13" i="8" s="1"/>
  <c r="N9" i="8"/>
  <c r="O9" i="8"/>
  <c r="L9" i="8"/>
  <c r="M9" i="8"/>
  <c r="AD29" i="6"/>
  <c r="P9" i="8" s="1"/>
  <c r="K9" i="8"/>
  <c r="Z78" i="6"/>
  <c r="Z874" i="6"/>
  <c r="Z959" i="6"/>
  <c r="Z408" i="6"/>
  <c r="Z549" i="6"/>
  <c r="Z367" i="6"/>
  <c r="Z474" i="6"/>
  <c r="Z666" i="6"/>
  <c r="Z378" i="6"/>
  <c r="Z995" i="6"/>
  <c r="Z321" i="6"/>
  <c r="Z354" i="6"/>
  <c r="Z435" i="6"/>
  <c r="Z632" i="6"/>
  <c r="Z742" i="6"/>
  <c r="Z982" i="6"/>
  <c r="Z928" i="6"/>
  <c r="Z400" i="6"/>
  <c r="Z691" i="6"/>
  <c r="Z818" i="6"/>
  <c r="Z878" i="6"/>
  <c r="Z348" i="6"/>
  <c r="Z362" i="6"/>
  <c r="Z477" i="6"/>
  <c r="Z646" i="6"/>
  <c r="Z799" i="6"/>
  <c r="Z382" i="6"/>
  <c r="Z547" i="6"/>
  <c r="Z677" i="6"/>
  <c r="Z842" i="6"/>
  <c r="Z330" i="6"/>
  <c r="Z476" i="6"/>
  <c r="Z665" i="6"/>
  <c r="Z750" i="6"/>
  <c r="Z485" i="6"/>
  <c r="Z676" i="6"/>
  <c r="Z684" i="6"/>
  <c r="Z838" i="6"/>
  <c r="Z970" i="6"/>
  <c r="Z316" i="6"/>
  <c r="Z743" i="6"/>
  <c r="Z699" i="6"/>
  <c r="Z598" i="6"/>
  <c r="Z610" i="6"/>
  <c r="Z962" i="6"/>
  <c r="Z349" i="6"/>
  <c r="Z658" i="6"/>
  <c r="Z260" i="6"/>
  <c r="Z85" i="6"/>
  <c r="Z164" i="6"/>
  <c r="Z50" i="6"/>
  <c r="Z953" i="6"/>
  <c r="Z360" i="6"/>
  <c r="Z508" i="6"/>
  <c r="Z654" i="6"/>
  <c r="Z397" i="6"/>
  <c r="Z504" i="6"/>
  <c r="Z687" i="6"/>
  <c r="Z525" i="6"/>
  <c r="Z301" i="6"/>
  <c r="Z417" i="6"/>
  <c r="Z300" i="6"/>
  <c r="Z503" i="6"/>
  <c r="Z704" i="6"/>
  <c r="Z839" i="6"/>
  <c r="Z941" i="6"/>
  <c r="Z991" i="6"/>
  <c r="Z506" i="6"/>
  <c r="Z810" i="6"/>
  <c r="Z934" i="6"/>
  <c r="Z339" i="6"/>
  <c r="Z465" i="6"/>
  <c r="Z306" i="6"/>
  <c r="Z511" i="6"/>
  <c r="Z712" i="6"/>
  <c r="Z356" i="6"/>
  <c r="Z534" i="6"/>
  <c r="Z642" i="6"/>
  <c r="Z746" i="6"/>
  <c r="Z912" i="6"/>
  <c r="Z423" i="6"/>
  <c r="Z615" i="6"/>
  <c r="Z765" i="6"/>
  <c r="Z909" i="6"/>
  <c r="Z613" i="6"/>
  <c r="Z756" i="6"/>
  <c r="Z862" i="6"/>
  <c r="Z932" i="6"/>
  <c r="Z313" i="6"/>
  <c r="Z418" i="6"/>
  <c r="Z920" i="6"/>
  <c r="Z565" i="6"/>
  <c r="Z751" i="6"/>
  <c r="Z891" i="6"/>
  <c r="Z390" i="6"/>
  <c r="Z553" i="6"/>
  <c r="Z766" i="6"/>
  <c r="Z213" i="6"/>
  <c r="Z206" i="6"/>
  <c r="Z77" i="6"/>
  <c r="Z148" i="6"/>
  <c r="Z11" i="6"/>
  <c r="Z396" i="6"/>
  <c r="Z517" i="6"/>
  <c r="Z628" i="6"/>
  <c r="Z745" i="6"/>
  <c r="Z409" i="6"/>
  <c r="Z555" i="6"/>
  <c r="Z640" i="6"/>
  <c r="Z596" i="6"/>
  <c r="Z413" i="6"/>
  <c r="Z539" i="6"/>
  <c r="Z411" i="6"/>
  <c r="Z490" i="6"/>
  <c r="Z674" i="6"/>
  <c r="Z865" i="6"/>
  <c r="Z935" i="6"/>
  <c r="Z317" i="6"/>
  <c r="Z686" i="6"/>
  <c r="Z880" i="6"/>
  <c r="Z971" i="6"/>
  <c r="Z451" i="6"/>
  <c r="Z580" i="6"/>
  <c r="Z311" i="6"/>
  <c r="Z469" i="6"/>
  <c r="Z706" i="6"/>
  <c r="Z530" i="6"/>
  <c r="Z621" i="6"/>
  <c r="Z788" i="6"/>
  <c r="Z844" i="6"/>
  <c r="Z996" i="6"/>
  <c r="Z445" i="6"/>
  <c r="Z582" i="6"/>
  <c r="Z735" i="6"/>
  <c r="Z879" i="6"/>
  <c r="Z659" i="6"/>
  <c r="Z864" i="6"/>
  <c r="Z893" i="6"/>
  <c r="Z337" i="6"/>
  <c r="Z443" i="6"/>
  <c r="Z453" i="6"/>
  <c r="Z887" i="6"/>
  <c r="Z778" i="6"/>
  <c r="Z895" i="6"/>
  <c r="Z481" i="6"/>
  <c r="Z486" i="6"/>
  <c r="Z828" i="6"/>
  <c r="Z989" i="6"/>
  <c r="Z126" i="6"/>
  <c r="Z33" i="6"/>
  <c r="Z163" i="6"/>
  <c r="Z107" i="6"/>
  <c r="Z305" i="6"/>
  <c r="Z514" i="6"/>
  <c r="Z605" i="6"/>
  <c r="Z717" i="6"/>
  <c r="Z854" i="6"/>
  <c r="Z391" i="6"/>
  <c r="Z591" i="6"/>
  <c r="Z741" i="6"/>
  <c r="Z972" i="6"/>
  <c r="Z541" i="6"/>
  <c r="Z698" i="6"/>
  <c r="Z405" i="6"/>
  <c r="Z519" i="6"/>
  <c r="Z695" i="6"/>
  <c r="Z889" i="6"/>
  <c r="Z328" i="6"/>
  <c r="Z522" i="6"/>
  <c r="Z772" i="6"/>
  <c r="Z956" i="6"/>
  <c r="Z395" i="6"/>
  <c r="Z562" i="6"/>
  <c r="Z716" i="6"/>
  <c r="Z353" i="6"/>
  <c r="Z542" i="6"/>
  <c r="Z703" i="6"/>
  <c r="Z594" i="6"/>
  <c r="Z784" i="6"/>
  <c r="Z841" i="6"/>
  <c r="Z960" i="6"/>
  <c r="Z314" i="6"/>
  <c r="Z450" i="6"/>
  <c r="Z551" i="6"/>
  <c r="Z801" i="6"/>
  <c r="Z916" i="6"/>
  <c r="Z845" i="6"/>
  <c r="Z999" i="6"/>
  <c r="Z307" i="6"/>
  <c r="Z447" i="6"/>
  <c r="Z569" i="6"/>
  <c r="Z446" i="6"/>
  <c r="Z470" i="6"/>
  <c r="Z725" i="6"/>
  <c r="Z652" i="6"/>
  <c r="Z589" i="6"/>
  <c r="Z344" i="6"/>
  <c r="Z961" i="6"/>
  <c r="Z368" i="6"/>
  <c r="Z239" i="6"/>
  <c r="Z193" i="6"/>
  <c r="Z58" i="6"/>
  <c r="Z285" i="6"/>
  <c r="Z444" i="6"/>
  <c r="Z595" i="6"/>
  <c r="Z586" i="6"/>
  <c r="Z761" i="6"/>
  <c r="Z986" i="6"/>
  <c r="Z412" i="6"/>
  <c r="Z544" i="6"/>
  <c r="Z304" i="6"/>
  <c r="Z394" i="6"/>
  <c r="Z564" i="6"/>
  <c r="Z769" i="6"/>
  <c r="Z429" i="6"/>
  <c r="Z563" i="6"/>
  <c r="Z536" i="6"/>
  <c r="Z875" i="6"/>
  <c r="Z432" i="6"/>
  <c r="Z588" i="6"/>
  <c r="Z866" i="6"/>
  <c r="Z392" i="6"/>
  <c r="Z526" i="6"/>
  <c r="Z644" i="6"/>
  <c r="Z770" i="6"/>
  <c r="Z324" i="6"/>
  <c r="Z520" i="6"/>
  <c r="Z727" i="6"/>
  <c r="Z714" i="6"/>
  <c r="Z729" i="6"/>
  <c r="Z925" i="6"/>
  <c r="Z374" i="6"/>
  <c r="Z303" i="6"/>
  <c r="Z493" i="6"/>
  <c r="Z656" i="6"/>
  <c r="Z647" i="6"/>
  <c r="Z998" i="6"/>
  <c r="Z497" i="6"/>
  <c r="Z398" i="6"/>
  <c r="Z438" i="6"/>
  <c r="Z518" i="6"/>
  <c r="Z738" i="6"/>
  <c r="Z548" i="6"/>
  <c r="Z661" i="6"/>
  <c r="Z840" i="6"/>
  <c r="Z910" i="6"/>
  <c r="Z873" i="6"/>
  <c r="Z515" i="6"/>
  <c r="Z410" i="6"/>
  <c r="Z609" i="6"/>
  <c r="Z280" i="6"/>
  <c r="Z149" i="6"/>
  <c r="Z179" i="6"/>
  <c r="Z145" i="6"/>
  <c r="Z550" i="6"/>
  <c r="Z724" i="6"/>
  <c r="Z760" i="6"/>
  <c r="Z886" i="6"/>
  <c r="Z309" i="6"/>
  <c r="Z466" i="6"/>
  <c r="Z622" i="6"/>
  <c r="Z472" i="6"/>
  <c r="Z617" i="6"/>
  <c r="Z764" i="6"/>
  <c r="Z930" i="6"/>
  <c r="Z407" i="6"/>
  <c r="Z599" i="6"/>
  <c r="Z749" i="6"/>
  <c r="Z877" i="6"/>
  <c r="Z546" i="6"/>
  <c r="Z731" i="6"/>
  <c r="Z343" i="6"/>
  <c r="Z502" i="6"/>
  <c r="Z509" i="6"/>
  <c r="Z744" i="6"/>
  <c r="Z848" i="6"/>
  <c r="Z415" i="6"/>
  <c r="Z607" i="6"/>
  <c r="Z757" i="6"/>
  <c r="Z817" i="6"/>
  <c r="Z917" i="6"/>
  <c r="Z345" i="6"/>
  <c r="Z468" i="6"/>
  <c r="Z319" i="6"/>
  <c r="Z484" i="6"/>
  <c r="Z592" i="6"/>
  <c r="Z855" i="6"/>
  <c r="Z957" i="6"/>
  <c r="Z320" i="6"/>
  <c r="Z380" i="6"/>
  <c r="Z498" i="6"/>
  <c r="Z723" i="6"/>
  <c r="Z975" i="6"/>
  <c r="Z590" i="6"/>
  <c r="Z667" i="6"/>
  <c r="Z762" i="6"/>
  <c r="Z798" i="6"/>
  <c r="Z870" i="6"/>
  <c r="Z650" i="6"/>
  <c r="Z554" i="6"/>
  <c r="Z284" i="6"/>
  <c r="Z245" i="6"/>
  <c r="Z219" i="6"/>
  <c r="Z256" i="6"/>
  <c r="Z18" i="6"/>
  <c r="Z678" i="6"/>
  <c r="Z820" i="6"/>
  <c r="Z903" i="6"/>
  <c r="Z326" i="6"/>
  <c r="Z373" i="6"/>
  <c r="Z449" i="6"/>
  <c r="Z600" i="6"/>
  <c r="Z669" i="6"/>
  <c r="Z715" i="6"/>
  <c r="Z834" i="6"/>
  <c r="Z968" i="6"/>
  <c r="Z420" i="6"/>
  <c r="Z560" i="6"/>
  <c r="Z689" i="6"/>
  <c r="Z914" i="6"/>
  <c r="Z709" i="6"/>
  <c r="Z822" i="6"/>
  <c r="Z473" i="6"/>
  <c r="Z641" i="6"/>
  <c r="Z763" i="6"/>
  <c r="Z795" i="6"/>
  <c r="Z983" i="6"/>
  <c r="Z422" i="6"/>
  <c r="Z574" i="6"/>
  <c r="Z720" i="6"/>
  <c r="Z926" i="6"/>
  <c r="Z312" i="6"/>
  <c r="Z448" i="6"/>
  <c r="Z603" i="6"/>
  <c r="Z355" i="6"/>
  <c r="Z512" i="6"/>
  <c r="Z722" i="6"/>
  <c r="Z783" i="6"/>
  <c r="Z964" i="6"/>
  <c r="Z467" i="6"/>
  <c r="Z521" i="6"/>
  <c r="Z708" i="6"/>
  <c r="Z748" i="6"/>
  <c r="Z597" i="6"/>
  <c r="Z664" i="6"/>
  <c r="Z501" i="6"/>
  <c r="Z302" i="6"/>
  <c r="Z997" i="6"/>
  <c r="Z693" i="6"/>
  <c r="Z775" i="6"/>
  <c r="Z361" i="6"/>
  <c r="Z159" i="6"/>
  <c r="Z79" i="6"/>
  <c r="Z176" i="6"/>
  <c r="Z30" i="6"/>
  <c r="Z16" i="6"/>
  <c r="Z737" i="6"/>
  <c r="Z888" i="6"/>
  <c r="Z979" i="6"/>
  <c r="Z456" i="6"/>
  <c r="Z359" i="6"/>
  <c r="Z495" i="6"/>
  <c r="Z696" i="6"/>
  <c r="Z740" i="6"/>
  <c r="Z821" i="6"/>
  <c r="Z803" i="6"/>
  <c r="Z333" i="6"/>
  <c r="Z471" i="6"/>
  <c r="Z630" i="6"/>
  <c r="Z785" i="6"/>
  <c r="Z900" i="6"/>
  <c r="Z792" i="6"/>
  <c r="Z937" i="6"/>
  <c r="Z572" i="6"/>
  <c r="Z753" i="6"/>
  <c r="Z730" i="6"/>
  <c r="Z978" i="6"/>
  <c r="Z308" i="6"/>
  <c r="Z430" i="6"/>
  <c r="Z638" i="6"/>
  <c r="Z793" i="6"/>
  <c r="Z963" i="6"/>
  <c r="Z424" i="6"/>
  <c r="Z538" i="6"/>
  <c r="Z618" i="6"/>
  <c r="Z363" i="6"/>
  <c r="Z558" i="6"/>
  <c r="Z711" i="6"/>
  <c r="Z905" i="6"/>
  <c r="Z352" i="6"/>
  <c r="Z510" i="6"/>
  <c r="Z585" i="6"/>
  <c r="Z794" i="6"/>
  <c r="Z906" i="6"/>
  <c r="Z919" i="6"/>
  <c r="Z697" i="6"/>
  <c r="Z459" i="6"/>
  <c r="Z454" i="6"/>
  <c r="Z387" i="6"/>
  <c r="Z728" i="6"/>
  <c r="Z981" i="6"/>
  <c r="Z433" i="6"/>
  <c r="Z93" i="6"/>
  <c r="Z116" i="6"/>
  <c r="Z41" i="6"/>
  <c r="Z265" i="6"/>
  <c r="Z2" i="6"/>
  <c r="Z17" i="6"/>
  <c r="Z35" i="6"/>
  <c r="Z80" i="6"/>
  <c r="Z267" i="6"/>
  <c r="Z297" i="6"/>
  <c r="Z130" i="6"/>
  <c r="Z196" i="6"/>
  <c r="Z207" i="6"/>
  <c r="Z201" i="6"/>
  <c r="Z295" i="6"/>
  <c r="Z94" i="6"/>
  <c r="Z279" i="6"/>
  <c r="Z210" i="6"/>
  <c r="Z120" i="6"/>
  <c r="Z242" i="6"/>
  <c r="Z123" i="6"/>
  <c r="Z208" i="6"/>
  <c r="Z82" i="6"/>
  <c r="Z215" i="6"/>
  <c r="Z46" i="6"/>
  <c r="Z281" i="6"/>
  <c r="Z257" i="6"/>
  <c r="Z227" i="6"/>
  <c r="Z274" i="6"/>
  <c r="Z157" i="6"/>
  <c r="Z101" i="6"/>
  <c r="Z81" i="6"/>
  <c r="Z119" i="6"/>
  <c r="Z275" i="6"/>
  <c r="Z197" i="6"/>
  <c r="Z135" i="6"/>
  <c r="Z87" i="6"/>
  <c r="Z271" i="6"/>
  <c r="Z185" i="6"/>
  <c r="Z218" i="6"/>
  <c r="Z89" i="6"/>
  <c r="Z479" i="6"/>
  <c r="Z994" i="6"/>
  <c r="Z984" i="6"/>
  <c r="Z823" i="6"/>
  <c r="Z688" i="6"/>
  <c r="Z419" i="6"/>
  <c r="Z351" i="6"/>
  <c r="Z416" i="6"/>
  <c r="Z980" i="6"/>
  <c r="Z808" i="6"/>
  <c r="Z777" i="6"/>
  <c r="Z464" i="6"/>
  <c r="Z899" i="6"/>
  <c r="Z952" i="6"/>
  <c r="Z815" i="6"/>
  <c r="Z680" i="6"/>
  <c r="Z463" i="6"/>
  <c r="Z335" i="6"/>
  <c r="Z402" i="6"/>
  <c r="Z967" i="6"/>
  <c r="Z913" i="6"/>
  <c r="Z768" i="6"/>
  <c r="Z940" i="6"/>
  <c r="Z796" i="6"/>
  <c r="Z736" i="6"/>
  <c r="Z532" i="6"/>
  <c r="Z323" i="6"/>
  <c r="Z897" i="6"/>
  <c r="Z513" i="6"/>
  <c r="Z976" i="6"/>
  <c r="Z992" i="6"/>
  <c r="Z831" i="6"/>
  <c r="Z804" i="6"/>
  <c r="Z643" i="6"/>
  <c r="Z791" i="6"/>
  <c r="Z781" i="6"/>
  <c r="Z631" i="6"/>
  <c r="Z401" i="6"/>
  <c r="Z894" i="6"/>
  <c r="Z779" i="6"/>
  <c r="Z700" i="6"/>
  <c r="Z561" i="6"/>
  <c r="Z403" i="6"/>
  <c r="Z556" i="6"/>
  <c r="Z933" i="6"/>
  <c r="Z773" i="6"/>
  <c r="Z623" i="6"/>
  <c r="Z385" i="6"/>
  <c r="Z836" i="6"/>
  <c r="Z710" i="6"/>
  <c r="Z60" i="6"/>
  <c r="Z67" i="6"/>
  <c r="Z140" i="6"/>
  <c r="Z222" i="6"/>
  <c r="Z885" i="6"/>
  <c r="Z175" i="6"/>
  <c r="Z230" i="6"/>
  <c r="Z250" i="6"/>
  <c r="Z47" i="6"/>
  <c r="Z76" i="6"/>
  <c r="Z43" i="6"/>
  <c r="Z32" i="6"/>
  <c r="Z31" i="6"/>
  <c r="Z144" i="6"/>
  <c r="Z146" i="6"/>
  <c r="Z268" i="6"/>
  <c r="Z282" i="6"/>
  <c r="Z286" i="6"/>
  <c r="Z28" i="6"/>
  <c r="Z110" i="6"/>
  <c r="Z48" i="6"/>
  <c r="Z111" i="6"/>
  <c r="Z160" i="6"/>
  <c r="Z162" i="6"/>
  <c r="Z293" i="6"/>
  <c r="Z244" i="6"/>
  <c r="Z49" i="6"/>
  <c r="Z287" i="6"/>
  <c r="Z62" i="6"/>
  <c r="Z217" i="6"/>
  <c r="Z200" i="6"/>
  <c r="Z161" i="6"/>
  <c r="Z147" i="6"/>
  <c r="Z229" i="6"/>
  <c r="Z134" i="6"/>
  <c r="Z66" i="6"/>
  <c r="Z315" i="6"/>
  <c r="Z857" i="6"/>
  <c r="Z966" i="6"/>
  <c r="Z705" i="6"/>
  <c r="Z568" i="6"/>
  <c r="Z431" i="6"/>
  <c r="Z365" i="6"/>
  <c r="Z329" i="6"/>
  <c r="Z896" i="6"/>
  <c r="Z813" i="6"/>
  <c r="Z707" i="6"/>
  <c r="Z347" i="6"/>
  <c r="Z812" i="6"/>
  <c r="Z958" i="6"/>
  <c r="Z673" i="6"/>
  <c r="Z626" i="6"/>
  <c r="Z491" i="6"/>
  <c r="Z357" i="6"/>
  <c r="Z987" i="6"/>
  <c r="Z824" i="6"/>
  <c r="Z776" i="6"/>
  <c r="Z611" i="6"/>
  <c r="Z881" i="6"/>
  <c r="Z943" i="6"/>
  <c r="Z668" i="6"/>
  <c r="Z452" i="6"/>
  <c r="Z948" i="6"/>
  <c r="Z758" i="6"/>
  <c r="Z370" i="6"/>
  <c r="Z856" i="6"/>
  <c r="Z974" i="6"/>
  <c r="Z719" i="6"/>
  <c r="Z619" i="6"/>
  <c r="Z505" i="6"/>
  <c r="Z811" i="6"/>
  <c r="Z721" i="6"/>
  <c r="Z567" i="6"/>
  <c r="Z426" i="6"/>
  <c r="Z113" i="6"/>
  <c r="Z99" i="6"/>
  <c r="Z187" i="6"/>
  <c r="Z173" i="6"/>
  <c r="Z868" i="6"/>
  <c r="Z273" i="6"/>
  <c r="Z188" i="6"/>
  <c r="Z150" i="6"/>
  <c r="Z26" i="6"/>
  <c r="Z155" i="6"/>
  <c r="Z75" i="6"/>
  <c r="Z96" i="6"/>
  <c r="Z98" i="6"/>
  <c r="Z240" i="6"/>
  <c r="Z203" i="6"/>
  <c r="Z262" i="6"/>
  <c r="Z166" i="6"/>
  <c r="Z95" i="6"/>
  <c r="Z92" i="6"/>
  <c r="Z51" i="6"/>
  <c r="Z112" i="6"/>
  <c r="Z57" i="6"/>
  <c r="Z277" i="6"/>
  <c r="Z204" i="6"/>
  <c r="Z298" i="6"/>
  <c r="Z118" i="6"/>
  <c r="Z247" i="6"/>
  <c r="Z44" i="6"/>
  <c r="Z190" i="6"/>
  <c r="Z21" i="6"/>
  <c r="Z253" i="6"/>
  <c r="Z211" i="6"/>
  <c r="Z248" i="6"/>
  <c r="Z174" i="6"/>
  <c r="Z143" i="6"/>
  <c r="Z192" i="6"/>
  <c r="Z951" i="6"/>
  <c r="Z786" i="6"/>
  <c r="Z884" i="6"/>
  <c r="Z681" i="6"/>
  <c r="Z614" i="6"/>
  <c r="Z461" i="6"/>
  <c r="Z318" i="6"/>
  <c r="Z911" i="6"/>
  <c r="Z830" i="6"/>
  <c r="Z692" i="6"/>
  <c r="Z545" i="6"/>
  <c r="Z907" i="6"/>
  <c r="Z685" i="6"/>
  <c r="Z876" i="6"/>
  <c r="Z759" i="6"/>
  <c r="Z606" i="6"/>
  <c r="Z455" i="6"/>
  <c r="Z310" i="6"/>
  <c r="Z904" i="6"/>
  <c r="Z826" i="6"/>
  <c r="Z690" i="6"/>
  <c r="Z533" i="6"/>
  <c r="Z780" i="6"/>
  <c r="Z872" i="6"/>
  <c r="Z540" i="6"/>
  <c r="Z939" i="6"/>
  <c r="Z949" i="6"/>
  <c r="Z847" i="6"/>
  <c r="Z938" i="6"/>
  <c r="Z755" i="6"/>
  <c r="Z892" i="6"/>
  <c r="Z713" i="6"/>
  <c r="Z612" i="6"/>
  <c r="Z384" i="6"/>
  <c r="Z816" i="6"/>
  <c r="Z616" i="6"/>
  <c r="Z496" i="6"/>
  <c r="Z399" i="6"/>
  <c r="Z651" i="6"/>
  <c r="Z602" i="6"/>
  <c r="Z427" i="6"/>
  <c r="Z334" i="6"/>
  <c r="Z516" i="6"/>
  <c r="Z364" i="6"/>
  <c r="Z921" i="6"/>
  <c r="Z584" i="6"/>
  <c r="Z492" i="6"/>
  <c r="Z383" i="6"/>
  <c r="Z636" i="6"/>
  <c r="Z228" i="6"/>
  <c r="Z195" i="6"/>
  <c r="Z234" i="6"/>
  <c r="Z178" i="6"/>
  <c r="Z732" i="6"/>
  <c r="Z22" i="6"/>
  <c r="Z288" i="6"/>
  <c r="Z169" i="6"/>
  <c r="Z270" i="6"/>
  <c r="Z226" i="6"/>
  <c r="Z115" i="6"/>
  <c r="Z156" i="6"/>
  <c r="Z186" i="6"/>
  <c r="Z233" i="6"/>
  <c r="Z294" i="6"/>
  <c r="Z141" i="6"/>
  <c r="Z209" i="6"/>
  <c r="Z90" i="6"/>
  <c r="Z198" i="6"/>
  <c r="Z83" i="6"/>
  <c r="Z172" i="6"/>
  <c r="Z63" i="6"/>
  <c r="Z184" i="6"/>
  <c r="Z255" i="6"/>
  <c r="Z167" i="6"/>
  <c r="Z117" i="6"/>
  <c r="Z181" i="6"/>
  <c r="Z108" i="6"/>
  <c r="Z59" i="6"/>
  <c r="Z64" i="6"/>
  <c r="Z97" i="6"/>
  <c r="Z170" i="6"/>
  <c r="Z291" i="6"/>
  <c r="Z223" i="6"/>
  <c r="Z296" i="6"/>
  <c r="Z189" i="6"/>
  <c r="Z849" i="6"/>
  <c r="Z579" i="6"/>
  <c r="Z890" i="6"/>
  <c r="Z797" i="6"/>
  <c r="Z552" i="6"/>
  <c r="Z442" i="6"/>
  <c r="Z883" i="6"/>
  <c r="Z833" i="6"/>
  <c r="Z702" i="6"/>
  <c r="Z593" i="6"/>
  <c r="Z386" i="6"/>
  <c r="Z858" i="6"/>
  <c r="Z577" i="6"/>
  <c r="Z867" i="6"/>
  <c r="Z789" i="6"/>
  <c r="Z639" i="6"/>
  <c r="Z414" i="6"/>
  <c r="Z869" i="6"/>
  <c r="Z829" i="6"/>
  <c r="Z701" i="6"/>
  <c r="Z571" i="6"/>
  <c r="Z379" i="6"/>
  <c r="Z670" i="6"/>
  <c r="Z739" i="6"/>
  <c r="Z376" i="6"/>
  <c r="Z499" i="6"/>
  <c r="Z990" i="6"/>
  <c r="Z946" i="6"/>
  <c r="Z853" i="6"/>
  <c r="Z675" i="6"/>
  <c r="Z898" i="6"/>
  <c r="Z657" i="6"/>
  <c r="Z428" i="6"/>
  <c r="Z985" i="6"/>
  <c r="Z814" i="6"/>
  <c r="Z663" i="6"/>
  <c r="Z535" i="6"/>
  <c r="Z371" i="6"/>
  <c r="Z637" i="6"/>
  <c r="Z440" i="6"/>
  <c r="Z336" i="6"/>
  <c r="Z924" i="6"/>
  <c r="Z436" i="6"/>
  <c r="Z977" i="6"/>
  <c r="Z806" i="6"/>
  <c r="Z655" i="6"/>
  <c r="Z524" i="6"/>
  <c r="Z369" i="6"/>
  <c r="Z462" i="6"/>
  <c r="Z122" i="6"/>
  <c r="Z214" i="6"/>
  <c r="Z142" i="6"/>
  <c r="Z254" i="6"/>
  <c r="Z25" i="6"/>
  <c r="Z86" i="6"/>
  <c r="Z259" i="6"/>
  <c r="Z232" i="6"/>
  <c r="Z136" i="6"/>
  <c r="Z138" i="6"/>
  <c r="Z121" i="6"/>
  <c r="Z202" i="6"/>
  <c r="Z42" i="6"/>
  <c r="Z290" i="6"/>
  <c r="Z38" i="6"/>
  <c r="Z224" i="6"/>
  <c r="Z289" i="6"/>
  <c r="Z128" i="6"/>
  <c r="Z258" i="6"/>
  <c r="Z131" i="6"/>
  <c r="Z276" i="6"/>
  <c r="Z114" i="6"/>
  <c r="Z251" i="6"/>
  <c r="Z54" i="6"/>
  <c r="Z249" i="6"/>
  <c r="Z194" i="6"/>
  <c r="Z55" i="6"/>
  <c r="Z292" i="6"/>
  <c r="Z91" i="6"/>
  <c r="Z124" i="6"/>
  <c r="Z103" i="6"/>
  <c r="Z191" i="6"/>
  <c r="Z70" i="6"/>
  <c r="Z27" i="6"/>
  <c r="Z221" i="6"/>
  <c r="Z269" i="6"/>
  <c r="Z682" i="6"/>
  <c r="Z529" i="6"/>
  <c r="Z843" i="6"/>
  <c r="Z733" i="6"/>
  <c r="Z583" i="6"/>
  <c r="Z375" i="6"/>
  <c r="Z809" i="6"/>
  <c r="Z649" i="6"/>
  <c r="Z604" i="6"/>
  <c r="Z489" i="6"/>
  <c r="Z918" i="6"/>
  <c r="Z660" i="6"/>
  <c r="Z500" i="6"/>
  <c r="Z827" i="6"/>
  <c r="Z726" i="6"/>
  <c r="Z575" i="6"/>
  <c r="Z434" i="6"/>
  <c r="Z837" i="6"/>
  <c r="Z587" i="6"/>
  <c r="Z581" i="6"/>
  <c r="Z478" i="6"/>
  <c r="Z955" i="6"/>
  <c r="Z635" i="6"/>
  <c r="Z629" i="6"/>
  <c r="Z1000" i="6"/>
  <c r="Z800" i="6"/>
  <c r="Z908" i="6"/>
  <c r="Z915" i="6"/>
  <c r="Z662" i="6"/>
  <c r="Z566" i="6"/>
  <c r="Z859" i="6"/>
  <c r="Z573" i="6"/>
  <c r="Z325" i="6"/>
  <c r="Z973" i="6"/>
  <c r="Z734" i="6"/>
  <c r="Z648" i="6"/>
  <c r="Z507" i="6"/>
  <c r="Z338" i="6"/>
  <c r="Z480" i="6"/>
  <c r="Z372" i="6"/>
  <c r="Z931" i="6"/>
  <c r="Z805" i="6"/>
  <c r="Z341" i="6"/>
  <c r="Z965" i="6"/>
  <c r="Z863" i="6"/>
  <c r="Z624" i="6"/>
  <c r="Z482" i="6"/>
  <c r="Z332" i="6"/>
  <c r="Z406" i="6"/>
  <c r="Z165" i="6"/>
  <c r="Z180" i="6"/>
  <c r="Z151" i="6"/>
  <c r="Z220" i="6"/>
  <c r="Z68" i="6"/>
  <c r="Z37" i="6"/>
  <c r="Z24" i="6"/>
  <c r="Z106" i="6"/>
  <c r="Z23" i="6"/>
  <c r="Z183" i="6"/>
  <c r="Z246" i="6"/>
  <c r="Z266" i="6"/>
  <c r="Z252" i="6"/>
  <c r="Z20" i="6"/>
  <c r="Z102" i="6"/>
  <c r="Z40" i="6"/>
  <c r="Z73" i="6"/>
  <c r="Z152" i="6"/>
  <c r="Z154" i="6"/>
  <c r="Z236" i="6"/>
  <c r="Z299" i="6"/>
  <c r="Z263" i="6"/>
  <c r="Z36" i="6"/>
  <c r="Z182" i="6"/>
  <c r="Z19" i="6"/>
  <c r="Z225" i="6"/>
  <c r="Z283" i="6"/>
  <c r="Z235" i="6"/>
  <c r="Z177" i="6"/>
  <c r="Z125" i="6"/>
  <c r="Z71" i="6"/>
  <c r="Z52" i="6"/>
  <c r="Z29" i="6"/>
  <c r="Z72" i="6"/>
  <c r="Z238" i="6"/>
  <c r="Z137" i="6"/>
  <c r="Z557" i="6"/>
  <c r="Z437" i="6"/>
  <c r="Z767" i="6"/>
  <c r="Z608" i="6"/>
  <c r="Z531" i="6"/>
  <c r="Z393" i="6"/>
  <c r="Z771" i="6"/>
  <c r="Z627" i="6"/>
  <c r="Z488" i="6"/>
  <c r="Z350" i="6"/>
  <c r="Z852" i="6"/>
  <c r="Z634" i="6"/>
  <c r="Z404" i="6"/>
  <c r="Z832" i="6"/>
  <c r="Z576" i="6"/>
  <c r="Z527" i="6"/>
  <c r="Z377" i="6"/>
  <c r="Z653" i="6"/>
  <c r="Z625" i="6"/>
  <c r="Z421" i="6"/>
  <c r="Z346" i="6"/>
  <c r="Z694" i="6"/>
  <c r="Z425" i="6"/>
  <c r="Z633" i="6"/>
  <c r="Z860" i="6"/>
  <c r="Z718" i="6"/>
  <c r="Z871" i="6"/>
  <c r="Z825" i="6"/>
  <c r="Z645" i="6"/>
  <c r="Z441" i="6"/>
  <c r="Z787" i="6"/>
  <c r="Z439" i="6"/>
  <c r="Z902" i="6"/>
  <c r="Z944" i="6"/>
  <c r="Z807" i="6"/>
  <c r="Z672" i="6"/>
  <c r="Z458" i="6"/>
  <c r="Z322" i="6"/>
  <c r="Z388" i="6"/>
  <c r="Z969" i="6"/>
  <c r="Z882" i="6"/>
  <c r="Z752" i="6"/>
  <c r="Z927" i="6"/>
  <c r="Z936" i="6"/>
  <c r="Z790" i="6"/>
  <c r="Z216" i="6"/>
  <c r="Z243" i="6"/>
  <c r="Z264" i="6"/>
  <c r="Z237" i="6"/>
  <c r="Z129" i="6"/>
  <c r="Z69" i="6"/>
  <c r="Z88" i="6"/>
  <c r="Z74" i="6"/>
  <c r="Z272" i="6"/>
  <c r="Z241" i="6"/>
  <c r="Z133" i="6"/>
  <c r="Z158" i="6"/>
  <c r="Z65" i="6"/>
  <c r="Z84" i="6"/>
  <c r="Z45" i="6"/>
  <c r="Z104" i="6"/>
  <c r="Z39" i="6"/>
  <c r="Z153" i="6"/>
  <c r="Z205" i="6"/>
  <c r="Z278" i="6"/>
  <c r="Z109" i="6"/>
  <c r="Z127" i="6"/>
  <c r="Z100" i="6"/>
  <c r="Z53" i="6"/>
  <c r="Z56" i="6"/>
  <c r="Z171" i="6"/>
  <c r="Z168" i="6"/>
  <c r="Z139" i="6"/>
  <c r="Z261" i="6"/>
  <c r="Z231" i="6"/>
  <c r="Z34" i="6"/>
  <c r="Z105" i="6"/>
  <c r="Z61" i="6"/>
  <c r="Z132" i="6"/>
  <c r="Z199" i="6"/>
  <c r="Z212" i="6"/>
  <c r="Z487" i="6"/>
  <c r="Z1001" i="6"/>
  <c r="Z835" i="6"/>
  <c r="Z679" i="6"/>
  <c r="Z528" i="6"/>
  <c r="Z389" i="6"/>
  <c r="Z578" i="6"/>
  <c r="Z457" i="6"/>
  <c r="Z366" i="6"/>
  <c r="Z954" i="6"/>
  <c r="Z683" i="6"/>
  <c r="Z494" i="6"/>
  <c r="Z993" i="6"/>
  <c r="Z819" i="6"/>
  <c r="Z671" i="6"/>
  <c r="Z543" i="6"/>
  <c r="Z381" i="6"/>
  <c r="Z537" i="6"/>
  <c r="Z460" i="6"/>
  <c r="Z358" i="6"/>
  <c r="Z923" i="6"/>
  <c r="Z861" i="6"/>
  <c r="Z947" i="6"/>
  <c r="Z945" i="6"/>
  <c r="Z802" i="6"/>
  <c r="Z601" i="6"/>
  <c r="Z901" i="6"/>
  <c r="Z754" i="6"/>
  <c r="Z523" i="6"/>
  <c r="Z331" i="6"/>
  <c r="Z851" i="6"/>
  <c r="Z342" i="6"/>
  <c r="Z850" i="6"/>
  <c r="Z950" i="6"/>
  <c r="Z782" i="6"/>
  <c r="Z570" i="6"/>
  <c r="Z483" i="6"/>
  <c r="Z340" i="6"/>
  <c r="Z988" i="6"/>
  <c r="Z929" i="6"/>
  <c r="Z747" i="6"/>
  <c r="Z620" i="6"/>
  <c r="Z846" i="6"/>
  <c r="Z942" i="6"/>
  <c r="Z774" i="6"/>
  <c r="Z559" i="6"/>
  <c r="Z475" i="6"/>
  <c r="Z327" i="6"/>
  <c r="Z922" i="6"/>
  <c r="Z6" i="6"/>
  <c r="Z12" i="6"/>
  <c r="Z5" i="6"/>
  <c r="Z10" i="6"/>
  <c r="Z8" i="6"/>
  <c r="Z15" i="6"/>
  <c r="Z9" i="6"/>
  <c r="Z4" i="6"/>
  <c r="Z3" i="6"/>
  <c r="Z7" i="6"/>
  <c r="Z13" i="6"/>
  <c r="Z14" i="6"/>
  <c r="AR36" i="6"/>
  <c r="AP20" i="6"/>
  <c r="AQ22" i="6"/>
  <c r="AP21" i="6"/>
  <c r="AP22" i="6"/>
  <c r="AQ29" i="6" a="1"/>
  <c r="AQ29" i="6" s="1"/>
  <c r="AQ32" i="6" a="1"/>
  <c r="AQ32" i="6" s="1"/>
  <c r="AQ31" i="6" a="1"/>
  <c r="AQ31" i="6" s="1"/>
  <c r="AQ33" i="6" a="1"/>
  <c r="AQ33" i="6" s="1"/>
  <c r="AQ28" i="6" a="1"/>
  <c r="AQ28" i="6" s="1"/>
  <c r="AQ30" i="6" a="1"/>
  <c r="AQ30" i="6" s="1"/>
  <c r="AT24" i="6"/>
  <c r="AU25" i="6"/>
  <c r="AR22" i="6"/>
  <c r="AU22" i="6"/>
  <c r="AP23" i="6"/>
  <c r="AP24" i="6"/>
  <c r="AT21" i="6"/>
  <c r="AP25" i="6"/>
  <c r="AR25" i="6"/>
  <c r="AQ23" i="6"/>
  <c r="AR24" i="6"/>
  <c r="AR21" i="6"/>
  <c r="AS22" i="6"/>
  <c r="AT23" i="6"/>
  <c r="AS25" i="6"/>
  <c r="AU21" i="6"/>
  <c r="AQ25" i="6"/>
  <c r="AU24" i="6"/>
  <c r="AR23" i="6"/>
  <c r="AS24" i="6"/>
  <c r="AU23" i="6"/>
  <c r="AS21" i="6"/>
  <c r="AR20" i="6"/>
  <c r="AT20" i="6"/>
  <c r="AU20" i="6"/>
  <c r="AS20" i="6"/>
  <c r="Q18" i="8" l="1"/>
  <c r="T939" i="10"/>
  <c r="T817" i="10"/>
  <c r="T801" i="10"/>
  <c r="T856" i="10"/>
  <c r="T783" i="10"/>
  <c r="T691" i="10"/>
  <c r="T683" i="10"/>
  <c r="T675" i="10"/>
  <c r="T636" i="10"/>
  <c r="T623" i="10"/>
  <c r="T607" i="10"/>
  <c r="T632" i="10"/>
  <c r="T612" i="10"/>
  <c r="T552" i="10"/>
  <c r="T466" i="10"/>
  <c r="T494" i="10"/>
  <c r="T478" i="10"/>
  <c r="T303" i="10"/>
  <c r="T201" i="10"/>
  <c r="T197" i="10"/>
  <c r="T994" i="10"/>
  <c r="T990" i="10"/>
  <c r="T943" i="10"/>
  <c r="T897" i="10"/>
  <c r="T873" i="10"/>
  <c r="T885" i="10"/>
  <c r="T887" i="10"/>
  <c r="T828" i="10"/>
  <c r="T812" i="10"/>
  <c r="T840" i="10"/>
  <c r="T796" i="10"/>
  <c r="T775" i="10"/>
  <c r="T741" i="10"/>
  <c r="T761" i="10"/>
  <c r="T715" i="10"/>
  <c r="T699" i="10"/>
  <c r="T693" i="10"/>
  <c r="T713" i="10"/>
  <c r="T672" i="10"/>
  <c r="T556" i="10"/>
  <c r="T548" i="10"/>
  <c r="T532" i="10"/>
  <c r="T580" i="10"/>
  <c r="T599" i="10"/>
  <c r="T588" i="10"/>
  <c r="T462" i="10"/>
  <c r="T489" i="10"/>
  <c r="T388" i="10"/>
  <c r="T376" i="10"/>
  <c r="T501" i="10"/>
  <c r="T505" i="10"/>
  <c r="T372" i="10"/>
  <c r="T477" i="10"/>
  <c r="T444" i="10"/>
  <c r="T366" i="10"/>
  <c r="T485" i="10"/>
  <c r="T281" i="10"/>
  <c r="T265" i="10"/>
  <c r="T249" i="10"/>
  <c r="T233" i="10"/>
  <c r="T974" i="10"/>
  <c r="T895" i="10"/>
  <c r="T821" i="10"/>
  <c r="T805" i="10"/>
  <c r="T860" i="10"/>
  <c r="T725" i="10"/>
  <c r="T695" i="10"/>
  <c r="T677" i="10"/>
  <c r="T627" i="10"/>
  <c r="T611" i="10"/>
  <c r="T628" i="10"/>
  <c r="T560" i="10"/>
  <c r="T498" i="10"/>
  <c r="T482" i="10"/>
  <c r="T461" i="10"/>
  <c r="T982" i="10"/>
  <c r="T997" i="10"/>
  <c r="T986" i="10"/>
  <c r="T979" i="10"/>
  <c r="T951" i="10"/>
  <c r="T915" i="10"/>
  <c r="T905" i="10"/>
  <c r="T891" i="10"/>
  <c r="T913" i="10"/>
  <c r="T820" i="10"/>
  <c r="T800" i="10"/>
  <c r="T844" i="10"/>
  <c r="T757" i="10"/>
  <c r="T737" i="10"/>
  <c r="T745" i="10"/>
  <c r="T707" i="10"/>
  <c r="T687" i="10"/>
  <c r="T709" i="10"/>
  <c r="T649" i="10"/>
  <c r="T652" i="10"/>
  <c r="T603" i="10"/>
  <c r="T668" i="10"/>
  <c r="T540" i="10"/>
  <c r="T568" i="10"/>
  <c r="T576" i="10"/>
  <c r="T518" i="10"/>
  <c r="T564" i="10"/>
  <c r="T516" i="10"/>
  <c r="T452" i="10"/>
  <c r="T440" i="10"/>
  <c r="T428" i="10"/>
  <c r="T416" i="10"/>
  <c r="T436" i="10"/>
  <c r="T364" i="10"/>
  <c r="T392" i="10"/>
  <c r="T380" i="10"/>
  <c r="T287" i="10"/>
  <c r="T368" i="10"/>
  <c r="T273" i="10"/>
  <c r="T257" i="10"/>
  <c r="T241" i="10"/>
  <c r="T978" i="10"/>
  <c r="T947" i="10"/>
  <c r="T907" i="10"/>
  <c r="T909" i="10"/>
  <c r="T869" i="10"/>
  <c r="T816" i="10"/>
  <c r="T852" i="10"/>
  <c r="T836" i="10"/>
  <c r="T793" i="10"/>
  <c r="T681" i="10"/>
  <c r="T619" i="10"/>
  <c r="T595" i="10"/>
  <c r="T572" i="10"/>
  <c r="T465" i="10"/>
  <c r="T474" i="10"/>
  <c r="T209" i="10"/>
  <c r="T213" i="10"/>
  <c r="T132" i="10"/>
  <c r="T82" i="10"/>
  <c r="T66" i="10"/>
  <c r="T56" i="10"/>
  <c r="T72" i="10"/>
  <c r="T45" i="10"/>
  <c r="T47" i="10"/>
  <c r="T53" i="10"/>
  <c r="T1001" i="10"/>
  <c r="T733" i="10"/>
  <c r="T644" i="10"/>
  <c r="T637" i="10"/>
  <c r="T620" i="10"/>
  <c r="T624" i="10"/>
  <c r="T544" i="10"/>
  <c r="T660" i="10"/>
  <c r="T522" i="10"/>
  <c r="T520" i="10"/>
  <c r="T493" i="10"/>
  <c r="T448" i="10"/>
  <c r="T412" i="10"/>
  <c r="T400" i="10"/>
  <c r="T277" i="10"/>
  <c r="T245" i="10"/>
  <c r="T987" i="10"/>
  <c r="T809" i="10"/>
  <c r="T768" i="10"/>
  <c r="T749" i="10"/>
  <c r="T703" i="10"/>
  <c r="T701" i="10"/>
  <c r="T645" i="10"/>
  <c r="T420" i="10"/>
  <c r="T396" i="10"/>
  <c r="T404" i="10"/>
  <c r="T362" i="10"/>
  <c r="T481" i="10"/>
  <c r="T291" i="10"/>
  <c r="T253" i="10"/>
  <c r="T295" i="10"/>
  <c r="T164" i="10"/>
  <c r="T86" i="10"/>
  <c r="T70" i="10"/>
  <c r="T76" i="10"/>
  <c r="T60" i="10"/>
  <c r="T893" i="10"/>
  <c r="T889" i="10"/>
  <c r="T824" i="10"/>
  <c r="T797" i="10"/>
  <c r="T848" i="10"/>
  <c r="T779" i="10"/>
  <c r="T679" i="10"/>
  <c r="T685" i="10"/>
  <c r="T640" i="10"/>
  <c r="T616" i="10"/>
  <c r="T502" i="10"/>
  <c r="T469" i="10"/>
  <c r="T205" i="10"/>
  <c r="T116" i="10"/>
  <c r="T998" i="10"/>
  <c r="T877" i="10"/>
  <c r="T901" i="10"/>
  <c r="T881" i="10"/>
  <c r="T641" i="10"/>
  <c r="T615" i="10"/>
  <c r="T656" i="10"/>
  <c r="T584" i="10"/>
  <c r="T490" i="10"/>
  <c r="T124" i="10"/>
  <c r="T128" i="10"/>
  <c r="T74" i="10"/>
  <c r="T80" i="10"/>
  <c r="T64" i="10"/>
  <c r="T44" i="10"/>
  <c r="T29" i="10"/>
  <c r="T792" i="10"/>
  <c r="T765" i="10"/>
  <c r="T753" i="10"/>
  <c r="T711" i="10"/>
  <c r="T717" i="10"/>
  <c r="T689" i="10"/>
  <c r="T528" i="10"/>
  <c r="T664" i="10"/>
  <c r="T458" i="10"/>
  <c r="T497" i="10"/>
  <c r="T473" i="10"/>
  <c r="T424" i="10"/>
  <c r="T261" i="10"/>
  <c r="T229" i="10"/>
  <c r="T225" i="10"/>
  <c r="T983" i="10"/>
  <c r="T825" i="10"/>
  <c r="T804" i="10"/>
  <c r="T729" i="10"/>
  <c r="T769" i="10"/>
  <c r="T721" i="10"/>
  <c r="T697" i="10"/>
  <c r="T648" i="10"/>
  <c r="T536" i="10"/>
  <c r="T524" i="10"/>
  <c r="T514" i="10"/>
  <c r="T512" i="10"/>
  <c r="T408" i="10"/>
  <c r="T384" i="10"/>
  <c r="T509" i="10"/>
  <c r="T432" i="10"/>
  <c r="T299" i="10"/>
  <c r="T217" i="10"/>
  <c r="T269" i="10"/>
  <c r="T237" i="10"/>
  <c r="T221" i="10"/>
  <c r="T120" i="10"/>
  <c r="T160" i="10"/>
  <c r="T168" i="10"/>
  <c r="T78" i="10"/>
  <c r="T62" i="10"/>
  <c r="T84" i="10"/>
  <c r="T68" i="10"/>
  <c r="T911" i="10"/>
  <c r="T808" i="10"/>
  <c r="T813" i="10"/>
  <c r="T486" i="10"/>
  <c r="T864" i="10"/>
  <c r="T470" i="10"/>
  <c r="T631" i="10"/>
  <c r="T28" i="10"/>
  <c r="T12" i="10"/>
  <c r="T4" i="10"/>
  <c r="T5" i="10"/>
  <c r="T8" i="10"/>
  <c r="T26" i="10"/>
  <c r="T23" i="10"/>
  <c r="T7" i="10"/>
  <c r="T16" i="10"/>
  <c r="T14" i="10"/>
  <c r="T27" i="10"/>
  <c r="T15" i="10"/>
  <c r="T24" i="10"/>
  <c r="T10" i="10"/>
  <c r="T2" i="10"/>
  <c r="T9" i="10"/>
  <c r="T30" i="10"/>
  <c r="T39" i="10"/>
  <c r="T51" i="10"/>
  <c r="T98" i="10"/>
  <c r="T92" i="10"/>
  <c r="T108" i="10"/>
  <c r="T136" i="10"/>
  <c r="T152" i="10"/>
  <c r="T180" i="10"/>
  <c r="T227" i="10"/>
  <c r="T134" i="10"/>
  <c r="T150" i="10"/>
  <c r="T166" i="10"/>
  <c r="T182" i="10"/>
  <c r="T243" i="10"/>
  <c r="T259" i="10"/>
  <c r="T275" i="10"/>
  <c r="T133" i="10"/>
  <c r="T18" i="10"/>
  <c r="T11" i="10"/>
  <c r="T21" i="10"/>
  <c r="T3" i="10"/>
  <c r="T13" i="10"/>
  <c r="T71" i="10"/>
  <c r="T83" i="10"/>
  <c r="T94" i="10"/>
  <c r="T106" i="10"/>
  <c r="T73" i="10"/>
  <c r="T85" i="10"/>
  <c r="T88" i="10"/>
  <c r="T100" i="10"/>
  <c r="T112" i="10"/>
  <c r="T148" i="10"/>
  <c r="T172" i="10"/>
  <c r="T184" i="10"/>
  <c r="T196" i="10"/>
  <c r="T163" i="10"/>
  <c r="T175" i="10"/>
  <c r="T130" i="10"/>
  <c r="T142" i="10"/>
  <c r="T154" i="10"/>
  <c r="T289" i="10"/>
  <c r="T210" i="10"/>
  <c r="T236" i="10"/>
  <c r="T252" i="10"/>
  <c r="T268" i="10"/>
  <c r="T284" i="10"/>
  <c r="T234" i="10"/>
  <c r="T250" i="10"/>
  <c r="T266" i="10"/>
  <c r="T282" i="10"/>
  <c r="T285" i="10"/>
  <c r="T375" i="10"/>
  <c r="T387" i="10"/>
  <c r="T399" i="10"/>
  <c r="T315" i="10"/>
  <c r="T331" i="10"/>
  <c r="T347" i="10"/>
  <c r="T22" i="10"/>
  <c r="T19" i="10"/>
  <c r="T20" i="10"/>
  <c r="T95" i="10"/>
  <c r="T46" i="10"/>
  <c r="T75" i="10"/>
  <c r="T52" i="10"/>
  <c r="T118" i="10"/>
  <c r="T55" i="10"/>
  <c r="T105" i="10"/>
  <c r="T31" i="10"/>
  <c r="T17" i="10"/>
  <c r="T91" i="10"/>
  <c r="T111" i="10"/>
  <c r="T40" i="10"/>
  <c r="T93" i="10"/>
  <c r="T156" i="10"/>
  <c r="T188" i="10"/>
  <c r="T226" i="10"/>
  <c r="T123" i="10"/>
  <c r="T33" i="10"/>
  <c r="T38" i="10"/>
  <c r="T32" i="10"/>
  <c r="T107" i="10"/>
  <c r="T90" i="10"/>
  <c r="T110" i="10"/>
  <c r="T69" i="10"/>
  <c r="T81" i="10"/>
  <c r="T101" i="10"/>
  <c r="T131" i="10"/>
  <c r="T25" i="10"/>
  <c r="T35" i="10"/>
  <c r="T48" i="10"/>
  <c r="T49" i="10"/>
  <c r="T119" i="10"/>
  <c r="T109" i="10"/>
  <c r="T79" i="10"/>
  <c r="T50" i="10"/>
  <c r="T42" i="10"/>
  <c r="T57" i="10"/>
  <c r="T114" i="10"/>
  <c r="T211" i="10"/>
  <c r="T77" i="10"/>
  <c r="T89" i="10"/>
  <c r="T117" i="10"/>
  <c r="T96" i="10"/>
  <c r="T58" i="10"/>
  <c r="T140" i="10"/>
  <c r="T139" i="10"/>
  <c r="T97" i="10"/>
  <c r="T143" i="10"/>
  <c r="T187" i="10"/>
  <c r="T122" i="10"/>
  <c r="T255" i="10"/>
  <c r="T153" i="10"/>
  <c r="T165" i="10"/>
  <c r="T220" i="10"/>
  <c r="T280" i="10"/>
  <c r="T262" i="10"/>
  <c r="T274" i="10"/>
  <c r="T340" i="10"/>
  <c r="T352" i="10"/>
  <c r="T343" i="10"/>
  <c r="T355" i="10"/>
  <c r="T361" i="10"/>
  <c r="T314" i="10"/>
  <c r="T330" i="10"/>
  <c r="T346" i="10"/>
  <c r="T87" i="10"/>
  <c r="T115" i="10"/>
  <c r="T102" i="10"/>
  <c r="T200" i="10"/>
  <c r="T218" i="10"/>
  <c r="T162" i="10"/>
  <c r="T199" i="10"/>
  <c r="T208" i="10"/>
  <c r="T141" i="10"/>
  <c r="T177" i="10"/>
  <c r="T189" i="10"/>
  <c r="T232" i="10"/>
  <c r="T244" i="10"/>
  <c r="T256" i="10"/>
  <c r="T294" i="10"/>
  <c r="T238" i="10"/>
  <c r="T288" i="10"/>
  <c r="T312" i="10"/>
  <c r="T457" i="10"/>
  <c r="T307" i="10"/>
  <c r="T319" i="10"/>
  <c r="T379" i="10"/>
  <c r="T391" i="10"/>
  <c r="T435" i="10"/>
  <c r="T34" i="10"/>
  <c r="T103" i="10"/>
  <c r="T41" i="10"/>
  <c r="T61" i="10"/>
  <c r="T104" i="10"/>
  <c r="T151" i="10"/>
  <c r="T195" i="10"/>
  <c r="T190" i="10"/>
  <c r="T203" i="10"/>
  <c r="T231" i="10"/>
  <c r="T263" i="10"/>
  <c r="T283" i="10"/>
  <c r="T121" i="10"/>
  <c r="T149" i="10"/>
  <c r="T216" i="10"/>
  <c r="T324" i="10"/>
  <c r="T336" i="10"/>
  <c r="T365" i="10"/>
  <c r="T463" i="10"/>
  <c r="T310" i="10"/>
  <c r="T326" i="10"/>
  <c r="T342" i="10"/>
  <c r="T358" i="10"/>
  <c r="T176" i="10"/>
  <c r="T135" i="10"/>
  <c r="T183" i="10"/>
  <c r="T170" i="10"/>
  <c r="T204" i="10"/>
  <c r="T271" i="10"/>
  <c r="T129" i="10"/>
  <c r="T161" i="10"/>
  <c r="T173" i="10"/>
  <c r="T228" i="10"/>
  <c r="T264" i="10"/>
  <c r="T276" i="10"/>
  <c r="T246" i="10"/>
  <c r="T258" i="10"/>
  <c r="T270" i="10"/>
  <c r="T300" i="10"/>
  <c r="T348" i="10"/>
  <c r="T360" i="10"/>
  <c r="T327" i="10"/>
  <c r="T339" i="10"/>
  <c r="T351" i="10"/>
  <c r="T403" i="10"/>
  <c r="T447" i="10"/>
  <c r="T63" i="10"/>
  <c r="T43" i="10"/>
  <c r="T192" i="10"/>
  <c r="T159" i="10"/>
  <c r="T171" i="10"/>
  <c r="T219" i="10"/>
  <c r="T198" i="10"/>
  <c r="T138" i="10"/>
  <c r="T158" i="10"/>
  <c r="T178" i="10"/>
  <c r="T206" i="10"/>
  <c r="T239" i="10"/>
  <c r="T251" i="10"/>
  <c r="T137" i="10"/>
  <c r="T185" i="10"/>
  <c r="T240" i="10"/>
  <c r="T456" i="10"/>
  <c r="T308" i="10"/>
  <c r="T320" i="10"/>
  <c r="T451" i="10"/>
  <c r="T306" i="10"/>
  <c r="T322" i="10"/>
  <c r="T338" i="10"/>
  <c r="T354" i="10"/>
  <c r="T309" i="10"/>
  <c r="T65" i="10"/>
  <c r="T223" i="10"/>
  <c r="T127" i="10"/>
  <c r="T147" i="10"/>
  <c r="T191" i="10"/>
  <c r="T126" i="10"/>
  <c r="T146" i="10"/>
  <c r="T186" i="10"/>
  <c r="T202" i="10"/>
  <c r="T279" i="10"/>
  <c r="T145" i="10"/>
  <c r="T157" i="10"/>
  <c r="T207" i="10"/>
  <c r="T212" i="10"/>
  <c r="T224" i="10"/>
  <c r="T278" i="10"/>
  <c r="T439" i="10"/>
  <c r="T407" i="10"/>
  <c r="T296" i="10"/>
  <c r="T332" i="10"/>
  <c r="T344" i="10"/>
  <c r="T431" i="10"/>
  <c r="T359" i="10"/>
  <c r="T363" i="10"/>
  <c r="T443" i="10"/>
  <c r="T371" i="10"/>
  <c r="T415" i="10"/>
  <c r="T6" i="10"/>
  <c r="T67" i="10"/>
  <c r="T36" i="10"/>
  <c r="T54" i="10"/>
  <c r="T37" i="10"/>
  <c r="T59" i="10"/>
  <c r="T144" i="10"/>
  <c r="T167" i="10"/>
  <c r="T179" i="10"/>
  <c r="T214" i="10"/>
  <c r="T222" i="10"/>
  <c r="T194" i="10"/>
  <c r="T247" i="10"/>
  <c r="T125" i="10"/>
  <c r="T169" i="10"/>
  <c r="T181" i="10"/>
  <c r="T248" i="10"/>
  <c r="T260" i="10"/>
  <c r="T272" i="10"/>
  <c r="T230" i="10"/>
  <c r="T242" i="10"/>
  <c r="T254" i="10"/>
  <c r="T304" i="10"/>
  <c r="T356" i="10"/>
  <c r="T311" i="10"/>
  <c r="T323" i="10"/>
  <c r="T335" i="10"/>
  <c r="T302" i="10"/>
  <c r="T318" i="10"/>
  <c r="T334" i="10"/>
  <c r="T350" i="10"/>
  <c r="T367" i="10"/>
  <c r="T301" i="10"/>
  <c r="T305" i="10"/>
  <c r="T267" i="10"/>
  <c r="T286" i="10"/>
  <c r="T293" i="10"/>
  <c r="T316" i="10"/>
  <c r="T383" i="10"/>
  <c r="T317" i="10"/>
  <c r="T333" i="10"/>
  <c r="T349" i="10"/>
  <c r="T374" i="10"/>
  <c r="T390" i="10"/>
  <c r="T406" i="10"/>
  <c r="T422" i="10"/>
  <c r="T438" i="10"/>
  <c r="T454" i="10"/>
  <c r="T464" i="10"/>
  <c r="T475" i="10"/>
  <c r="T491" i="10"/>
  <c r="T507" i="10"/>
  <c r="T526" i="10"/>
  <c r="T542" i="10"/>
  <c r="T557" i="10"/>
  <c r="T618" i="10"/>
  <c r="T539" i="10"/>
  <c r="T566" i="10"/>
  <c r="T582" i="10"/>
  <c r="T650" i="10"/>
  <c r="T610" i="10"/>
  <c r="T563" i="10"/>
  <c r="T579" i="10"/>
  <c r="T598" i="10"/>
  <c r="T621" i="10"/>
  <c r="T658" i="10"/>
  <c r="T674" i="10"/>
  <c r="T651" i="10"/>
  <c r="T705" i="10"/>
  <c r="T712" i="10"/>
  <c r="T736" i="10"/>
  <c r="T752" i="10"/>
  <c r="T786" i="10"/>
  <c r="T99" i="10"/>
  <c r="T174" i="10"/>
  <c r="T395" i="10"/>
  <c r="T459" i="10"/>
  <c r="T381" i="10"/>
  <c r="T397" i="10"/>
  <c r="T413" i="10"/>
  <c r="T429" i="10"/>
  <c r="T445" i="10"/>
  <c r="T515" i="10"/>
  <c r="T472" i="10"/>
  <c r="T488" i="10"/>
  <c r="T504" i="10"/>
  <c r="T519" i="10"/>
  <c r="T541" i="10"/>
  <c r="T585" i="10"/>
  <c r="T589" i="10"/>
  <c r="T608" i="10"/>
  <c r="T667" i="10"/>
  <c r="T694" i="10"/>
  <c r="T665" i="10"/>
  <c r="T678" i="10"/>
  <c r="T710" i="10"/>
  <c r="T692" i="10"/>
  <c r="T727" i="10"/>
  <c r="T731" i="10"/>
  <c r="T215" i="10"/>
  <c r="T423" i="10"/>
  <c r="T329" i="10"/>
  <c r="T345" i="10"/>
  <c r="T370" i="10"/>
  <c r="T386" i="10"/>
  <c r="T402" i="10"/>
  <c r="T418" i="10"/>
  <c r="T434" i="10"/>
  <c r="T450" i="10"/>
  <c r="T471" i="10"/>
  <c r="T487" i="10"/>
  <c r="T503" i="10"/>
  <c r="T525" i="10"/>
  <c r="T538" i="10"/>
  <c r="T535" i="10"/>
  <c r="T562" i="10"/>
  <c r="T578" i="10"/>
  <c r="T630" i="10"/>
  <c r="T622" i="10"/>
  <c r="T559" i="10"/>
  <c r="T575" i="10"/>
  <c r="T591" i="10"/>
  <c r="T634" i="10"/>
  <c r="T617" i="10"/>
  <c r="T633" i="10"/>
  <c r="T670" i="10"/>
  <c r="T647" i="10"/>
  <c r="T684" i="10"/>
  <c r="T708" i="10"/>
  <c r="T732" i="10"/>
  <c r="T748" i="10"/>
  <c r="T764" i="10"/>
  <c r="T155" i="10"/>
  <c r="T235" i="10"/>
  <c r="T298" i="10"/>
  <c r="T411" i="10"/>
  <c r="T377" i="10"/>
  <c r="T393" i="10"/>
  <c r="T409" i="10"/>
  <c r="T425" i="10"/>
  <c r="T441" i="10"/>
  <c r="T484" i="10"/>
  <c r="T500" i="10"/>
  <c r="T554" i="10"/>
  <c r="T581" i="10"/>
  <c r="T561" i="10"/>
  <c r="T537" i="10"/>
  <c r="T551" i="10"/>
  <c r="T642" i="10"/>
  <c r="T604" i="10"/>
  <c r="T646" i="10"/>
  <c r="T663" i="10"/>
  <c r="T686" i="10"/>
  <c r="T661" i="10"/>
  <c r="T698" i="10"/>
  <c r="T676" i="10"/>
  <c r="T706" i="10"/>
  <c r="T722" i="10"/>
  <c r="T688" i="10"/>
  <c r="T328" i="10"/>
  <c r="T419" i="10"/>
  <c r="T297" i="10"/>
  <c r="T313" i="10"/>
  <c r="T325" i="10"/>
  <c r="T341" i="10"/>
  <c r="T357" i="10"/>
  <c r="T382" i="10"/>
  <c r="T398" i="10"/>
  <c r="T414" i="10"/>
  <c r="T430" i="10"/>
  <c r="T446" i="10"/>
  <c r="T483" i="10"/>
  <c r="T499" i="10"/>
  <c r="T521" i="10"/>
  <c r="T517" i="10"/>
  <c r="T553" i="10"/>
  <c r="T534" i="10"/>
  <c r="T550" i="10"/>
  <c r="T606" i="10"/>
  <c r="T531" i="10"/>
  <c r="T547" i="10"/>
  <c r="T614" i="10"/>
  <c r="T558" i="10"/>
  <c r="T574" i="10"/>
  <c r="T590" i="10"/>
  <c r="T597" i="10"/>
  <c r="T555" i="10"/>
  <c r="T571" i="10"/>
  <c r="T587" i="10"/>
  <c r="T613" i="10"/>
  <c r="T629" i="10"/>
  <c r="T654" i="10"/>
  <c r="T638" i="10"/>
  <c r="T666" i="10"/>
  <c r="T643" i="10"/>
  <c r="T723" i="10"/>
  <c r="T704" i="10"/>
  <c r="T720" i="10"/>
  <c r="T744" i="10"/>
  <c r="T760" i="10"/>
  <c r="T193" i="10"/>
  <c r="T290" i="10"/>
  <c r="T373" i="10"/>
  <c r="T389" i="10"/>
  <c r="T405" i="10"/>
  <c r="T421" i="10"/>
  <c r="T437" i="10"/>
  <c r="T453" i="10"/>
  <c r="T468" i="10"/>
  <c r="T480" i="10"/>
  <c r="T496" i="10"/>
  <c r="T510" i="10"/>
  <c r="T533" i="10"/>
  <c r="T549" i="10"/>
  <c r="T577" i="10"/>
  <c r="T592" i="10"/>
  <c r="T602" i="10"/>
  <c r="T635" i="10"/>
  <c r="T600" i="10"/>
  <c r="T659" i="10"/>
  <c r="T690" i="10"/>
  <c r="T657" i="10"/>
  <c r="T673" i="10"/>
  <c r="T682" i="10"/>
  <c r="T702" i="10"/>
  <c r="T718" i="10"/>
  <c r="T467" i="10"/>
  <c r="T321" i="10"/>
  <c r="T337" i="10"/>
  <c r="T353" i="10"/>
  <c r="T378" i="10"/>
  <c r="T394" i="10"/>
  <c r="T410" i="10"/>
  <c r="T426" i="10"/>
  <c r="T442" i="10"/>
  <c r="T479" i="10"/>
  <c r="T495" i="10"/>
  <c r="T511" i="10"/>
  <c r="T369" i="10"/>
  <c r="T455" i="10"/>
  <c r="T513" i="10"/>
  <c r="T530" i="10"/>
  <c r="T546" i="10"/>
  <c r="T527" i="10"/>
  <c r="T543" i="10"/>
  <c r="T594" i="10"/>
  <c r="T601" i="10"/>
  <c r="T570" i="10"/>
  <c r="T586" i="10"/>
  <c r="T626" i="10"/>
  <c r="T593" i="10"/>
  <c r="T567" i="10"/>
  <c r="T583" i="10"/>
  <c r="T609" i="10"/>
  <c r="T625" i="10"/>
  <c r="T596" i="10"/>
  <c r="T662" i="10"/>
  <c r="T639" i="10"/>
  <c r="T653" i="10"/>
  <c r="T719" i="10"/>
  <c r="T700" i="10"/>
  <c r="T716" i="10"/>
  <c r="T790" i="10"/>
  <c r="T728" i="10"/>
  <c r="T740" i="10"/>
  <c r="T756" i="10"/>
  <c r="T385" i="10"/>
  <c r="T460" i="10"/>
  <c r="T476" i="10"/>
  <c r="T529" i="10"/>
  <c r="T714" i="10"/>
  <c r="T751" i="10"/>
  <c r="T767" i="10"/>
  <c r="T781" i="10"/>
  <c r="T795" i="10"/>
  <c r="T788" i="10"/>
  <c r="T811" i="10"/>
  <c r="T827" i="10"/>
  <c r="T843" i="10"/>
  <c r="T834" i="10"/>
  <c r="T829" i="10"/>
  <c r="T835" i="10"/>
  <c r="T862" i="10"/>
  <c r="T878" i="10"/>
  <c r="T868" i="10"/>
  <c r="T924" i="10"/>
  <c r="T906" i="10"/>
  <c r="T920" i="10"/>
  <c r="T933" i="10"/>
  <c r="T954" i="10"/>
  <c r="T972" i="10"/>
  <c r="T984" i="10"/>
  <c r="T975" i="10"/>
  <c r="T292" i="10"/>
  <c r="T735" i="10"/>
  <c r="T782" i="10"/>
  <c r="T742" i="10"/>
  <c r="T758" i="10"/>
  <c r="T778" i="10"/>
  <c r="T777" i="10"/>
  <c r="T791" i="10"/>
  <c r="T798" i="10"/>
  <c r="T814" i="10"/>
  <c r="T830" i="10"/>
  <c r="T837" i="10"/>
  <c r="T861" i="10"/>
  <c r="T851" i="10"/>
  <c r="T890" i="10"/>
  <c r="T879" i="10"/>
  <c r="T903" i="10"/>
  <c r="T902" i="10"/>
  <c r="T923" i="10"/>
  <c r="T930" i="10"/>
  <c r="T929" i="10"/>
  <c r="T936" i="10"/>
  <c r="T969" i="10"/>
  <c r="T963" i="10"/>
  <c r="T992" i="10"/>
  <c r="T991" i="10"/>
  <c r="T747" i="10"/>
  <c r="T763" i="10"/>
  <c r="T784" i="10"/>
  <c r="T807" i="10"/>
  <c r="T823" i="10"/>
  <c r="T833" i="10"/>
  <c r="T846" i="10"/>
  <c r="T858" i="10"/>
  <c r="T872" i="10"/>
  <c r="T899" i="10"/>
  <c r="T942" i="10"/>
  <c r="T926" i="10"/>
  <c r="T945" i="10"/>
  <c r="T938" i="10"/>
  <c r="T935" i="10"/>
  <c r="T953" i="10"/>
  <c r="T959" i="10"/>
  <c r="T957" i="10"/>
  <c r="T968" i="10"/>
  <c r="T985" i="10"/>
  <c r="T113" i="10"/>
  <c r="T427" i="10"/>
  <c r="T565" i="10"/>
  <c r="T669" i="10"/>
  <c r="T680" i="10"/>
  <c r="T696" i="10"/>
  <c r="T738" i="10"/>
  <c r="T754" i="10"/>
  <c r="T770" i="10"/>
  <c r="T774" i="10"/>
  <c r="T789" i="10"/>
  <c r="T794" i="10"/>
  <c r="T810" i="10"/>
  <c r="T826" i="10"/>
  <c r="T832" i="10"/>
  <c r="T884" i="10"/>
  <c r="T857" i="10"/>
  <c r="T847" i="10"/>
  <c r="T863" i="10"/>
  <c r="T896" i="10"/>
  <c r="T875" i="10"/>
  <c r="T900" i="10"/>
  <c r="T917" i="10"/>
  <c r="T931" i="10"/>
  <c r="T898" i="10"/>
  <c r="T927" i="10"/>
  <c r="T916" i="10"/>
  <c r="T934" i="10"/>
  <c r="T948" i="10"/>
  <c r="T925" i="10"/>
  <c r="T958" i="10"/>
  <c r="T961" i="10"/>
  <c r="T965" i="10"/>
  <c r="T980" i="10"/>
  <c r="T981" i="10"/>
  <c r="T970" i="10"/>
  <c r="T988" i="10"/>
  <c r="T449" i="10"/>
  <c r="T506" i="10"/>
  <c r="T743" i="10"/>
  <c r="T759" i="10"/>
  <c r="T771" i="10"/>
  <c r="T773" i="10"/>
  <c r="T785" i="10"/>
  <c r="T780" i="10"/>
  <c r="T803" i="10"/>
  <c r="T819" i="10"/>
  <c r="T886" i="10"/>
  <c r="T854" i="10"/>
  <c r="T882" i="10"/>
  <c r="T874" i="10"/>
  <c r="T876" i="10"/>
  <c r="T870" i="10"/>
  <c r="T871" i="10"/>
  <c r="T914" i="10"/>
  <c r="T946" i="10"/>
  <c r="T941" i="10"/>
  <c r="T976" i="10"/>
  <c r="T964" i="10"/>
  <c r="T433" i="10"/>
  <c r="T573" i="10"/>
  <c r="T605" i="10"/>
  <c r="T671" i="10"/>
  <c r="T734" i="10"/>
  <c r="T750" i="10"/>
  <c r="T766" i="10"/>
  <c r="T772" i="10"/>
  <c r="T806" i="10"/>
  <c r="T822" i="10"/>
  <c r="T842" i="10"/>
  <c r="T845" i="10"/>
  <c r="T853" i="10"/>
  <c r="T888" i="10"/>
  <c r="T859" i="10"/>
  <c r="T867" i="10"/>
  <c r="T904" i="10"/>
  <c r="T894" i="10"/>
  <c r="T944" i="10"/>
  <c r="T912" i="10"/>
  <c r="T952" i="10"/>
  <c r="T921" i="10"/>
  <c r="T950" i="10"/>
  <c r="T971" i="10"/>
  <c r="T966" i="10"/>
  <c r="T993" i="10"/>
  <c r="T1000" i="10"/>
  <c r="T999" i="10"/>
  <c r="T417" i="10"/>
  <c r="T508" i="10"/>
  <c r="T569" i="10"/>
  <c r="T655" i="10"/>
  <c r="T739" i="10"/>
  <c r="T755" i="10"/>
  <c r="T726" i="10"/>
  <c r="T776" i="10"/>
  <c r="T799" i="10"/>
  <c r="T815" i="10"/>
  <c r="T831" i="10"/>
  <c r="T787" i="10"/>
  <c r="T839" i="10"/>
  <c r="T850" i="10"/>
  <c r="T866" i="10"/>
  <c r="T841" i="10"/>
  <c r="T928" i="10"/>
  <c r="T910" i="10"/>
  <c r="T922" i="10"/>
  <c r="T937" i="10"/>
  <c r="T949" i="10"/>
  <c r="T956" i="10"/>
  <c r="T960" i="10"/>
  <c r="T977" i="10"/>
  <c r="T523" i="10"/>
  <c r="T401" i="10"/>
  <c r="T492" i="10"/>
  <c r="T545" i="10"/>
  <c r="T724" i="10"/>
  <c r="T730" i="10"/>
  <c r="T746" i="10"/>
  <c r="T762" i="10"/>
  <c r="T802" i="10"/>
  <c r="T818" i="10"/>
  <c r="T838" i="10"/>
  <c r="T849" i="10"/>
  <c r="T865" i="10"/>
  <c r="T880" i="10"/>
  <c r="T855" i="10"/>
  <c r="T892" i="10"/>
  <c r="T962" i="10"/>
  <c r="T940" i="10"/>
  <c r="T967" i="10"/>
  <c r="T973" i="10"/>
  <c r="T918" i="10"/>
  <c r="T955" i="10"/>
  <c r="T883" i="10"/>
  <c r="T995" i="10"/>
  <c r="T919" i="10"/>
  <c r="T908" i="10"/>
  <c r="T932" i="10"/>
  <c r="T989" i="10"/>
  <c r="T996" i="10"/>
  <c r="T2" i="6"/>
  <c r="T140" i="6"/>
  <c r="T35" i="6"/>
  <c r="T727" i="6"/>
  <c r="T377" i="6"/>
  <c r="T736" i="6"/>
  <c r="T390" i="6"/>
  <c r="T898" i="6"/>
  <c r="T502" i="6"/>
  <c r="T195" i="6"/>
  <c r="T779" i="6"/>
  <c r="T395" i="6"/>
  <c r="T913" i="6"/>
  <c r="T513" i="6"/>
  <c r="T163" i="6"/>
  <c r="T673" i="6"/>
  <c r="T160" i="6"/>
  <c r="T132" i="6"/>
  <c r="T123" i="6"/>
  <c r="T198" i="6"/>
  <c r="T181" i="6"/>
  <c r="T226" i="6"/>
  <c r="T40" i="6"/>
  <c r="T31" i="6"/>
  <c r="T14" i="6"/>
  <c r="T89" i="6"/>
  <c r="T280" i="6"/>
  <c r="T1001" i="6"/>
  <c r="T814" i="6"/>
  <c r="T796" i="6"/>
  <c r="T730" i="6"/>
  <c r="T208" i="6"/>
  <c r="T199" i="6"/>
  <c r="T297" i="6"/>
  <c r="T261" i="6"/>
  <c r="T996" i="6"/>
  <c r="T880" i="6"/>
  <c r="T828" i="6"/>
  <c r="T767" i="6"/>
  <c r="T719" i="6"/>
  <c r="T212" i="6"/>
  <c r="T203" i="6"/>
  <c r="T5" i="6"/>
  <c r="T281" i="6"/>
  <c r="T724" i="6"/>
  <c r="T120" i="6"/>
  <c r="T111" i="6"/>
  <c r="T174" i="6"/>
  <c r="T169" i="6"/>
  <c r="T194" i="6"/>
  <c r="T874" i="6"/>
  <c r="T124" i="6"/>
  <c r="T115" i="6"/>
  <c r="T182" i="6"/>
  <c r="T173" i="6"/>
  <c r="T210" i="6"/>
  <c r="T119" i="6"/>
  <c r="T190" i="6"/>
  <c r="T177" i="6"/>
  <c r="T218" i="6"/>
  <c r="T922" i="6"/>
  <c r="T873" i="6"/>
  <c r="T864" i="6"/>
  <c r="T679" i="6"/>
  <c r="T701" i="6"/>
  <c r="T633" i="6"/>
  <c r="T555" i="6"/>
  <c r="T852" i="6"/>
  <c r="T791" i="6"/>
  <c r="T745" i="6"/>
  <c r="T667" i="6"/>
  <c r="T623" i="6"/>
  <c r="T526" i="6"/>
  <c r="T473" i="6"/>
  <c r="T394" i="6"/>
  <c r="T358" i="6"/>
  <c r="T734" i="6"/>
  <c r="T723" i="6"/>
  <c r="T99" i="6"/>
  <c r="T22" i="6"/>
  <c r="T677" i="6"/>
  <c r="T326" i="6"/>
  <c r="T676" i="6"/>
  <c r="T346" i="6"/>
  <c r="T934" i="6"/>
  <c r="T493" i="6"/>
  <c r="T278" i="6"/>
  <c r="T706" i="6"/>
  <c r="T338" i="6"/>
  <c r="T781" i="6"/>
  <c r="T483" i="6"/>
  <c r="T214" i="6"/>
  <c r="T715" i="6"/>
  <c r="T192" i="6"/>
  <c r="T164" i="6"/>
  <c r="T155" i="6"/>
  <c r="T262" i="6"/>
  <c r="T213" i="6"/>
  <c r="T274" i="6"/>
  <c r="T72" i="6"/>
  <c r="T63" i="6"/>
  <c r="T78" i="6"/>
  <c r="T121" i="6"/>
  <c r="T90" i="6"/>
  <c r="T942" i="6"/>
  <c r="T878" i="6"/>
  <c r="T826" i="6"/>
  <c r="T725" i="6"/>
  <c r="T240" i="6"/>
  <c r="T231" i="6"/>
  <c r="T33" i="6"/>
  <c r="T74" i="6"/>
  <c r="T961" i="6"/>
  <c r="T891" i="6"/>
  <c r="T839" i="6"/>
  <c r="T778" i="6"/>
  <c r="T665" i="6"/>
  <c r="T259" i="6"/>
  <c r="T235" i="6"/>
  <c r="T37" i="6"/>
  <c r="T138" i="6"/>
  <c r="T877" i="6"/>
  <c r="T152" i="6"/>
  <c r="T143" i="6"/>
  <c r="T238" i="6"/>
  <c r="T201" i="6"/>
  <c r="T298" i="6"/>
  <c r="T933" i="6"/>
  <c r="T156" i="6"/>
  <c r="T147" i="6"/>
  <c r="T246" i="6"/>
  <c r="T205" i="6"/>
  <c r="T250" i="6"/>
  <c r="T151" i="6"/>
  <c r="T254" i="6"/>
  <c r="T209" i="6"/>
  <c r="T282" i="6"/>
  <c r="T867" i="6"/>
  <c r="T876" i="6"/>
  <c r="T764" i="6"/>
  <c r="T739" i="6"/>
  <c r="T712" i="6"/>
  <c r="T569" i="6"/>
  <c r="T545" i="6"/>
  <c r="T863" i="6"/>
  <c r="T802" i="6"/>
  <c r="T689" i="6"/>
  <c r="T678" i="6"/>
  <c r="T558" i="6"/>
  <c r="T459" i="6"/>
  <c r="T434" i="6"/>
  <c r="T411" i="6"/>
  <c r="T307" i="6"/>
  <c r="T737" i="6"/>
  <c r="T659" i="6"/>
  <c r="T615" i="6"/>
  <c r="T522" i="6"/>
  <c r="T460" i="6"/>
  <c r="T386" i="6"/>
  <c r="T350" i="6"/>
  <c r="T957" i="6"/>
  <c r="T638" i="6"/>
  <c r="T571" i="6"/>
  <c r="T86" i="6"/>
  <c r="T289" i="6"/>
  <c r="T643" i="6"/>
  <c r="T236" i="6"/>
  <c r="T662" i="6"/>
  <c r="T76" i="6"/>
  <c r="T847" i="6"/>
  <c r="T437" i="6"/>
  <c r="T189" i="6"/>
  <c r="T651" i="6"/>
  <c r="T172" i="6"/>
  <c r="T775" i="6"/>
  <c r="T389" i="6"/>
  <c r="T125" i="6"/>
  <c r="T642" i="6"/>
  <c r="T224" i="6"/>
  <c r="T196" i="6"/>
  <c r="T187" i="6"/>
  <c r="T285" i="6"/>
  <c r="T245" i="6"/>
  <c r="T914" i="6"/>
  <c r="T104" i="6"/>
  <c r="T95" i="6"/>
  <c r="T142" i="6"/>
  <c r="T153" i="6"/>
  <c r="T162" i="6"/>
  <c r="T974" i="6"/>
  <c r="T921" i="6"/>
  <c r="T837" i="6"/>
  <c r="T16" i="6"/>
  <c r="T7" i="6"/>
  <c r="T271" i="6"/>
  <c r="T65" i="6"/>
  <c r="T256" i="6"/>
  <c r="T993" i="6"/>
  <c r="T926" i="6"/>
  <c r="T777" i="6"/>
  <c r="T671" i="6"/>
  <c r="T20" i="6"/>
  <c r="T11" i="6"/>
  <c r="T279" i="6"/>
  <c r="T69" i="6"/>
  <c r="T260" i="6"/>
  <c r="T872" i="6"/>
  <c r="T184" i="6"/>
  <c r="T175" i="6"/>
  <c r="T257" i="6"/>
  <c r="T233" i="6"/>
  <c r="T956" i="6"/>
  <c r="T928" i="6"/>
  <c r="T188" i="6"/>
  <c r="T179" i="6"/>
  <c r="T269" i="6"/>
  <c r="T237" i="6"/>
  <c r="T930" i="6"/>
  <c r="T183" i="6"/>
  <c r="T277" i="6"/>
  <c r="T241" i="6"/>
  <c r="T948" i="6"/>
  <c r="T917" i="6"/>
  <c r="T887" i="6"/>
  <c r="T835" i="6"/>
  <c r="T750" i="6"/>
  <c r="T614" i="6"/>
  <c r="T604" i="6"/>
  <c r="T830" i="6"/>
  <c r="T801" i="6"/>
  <c r="T738" i="6"/>
  <c r="T692" i="6"/>
  <c r="T640" i="6"/>
  <c r="T594" i="6"/>
  <c r="T529" i="6"/>
  <c r="T454" i="6"/>
  <c r="T406" i="6"/>
  <c r="T329" i="6"/>
  <c r="T681" i="6"/>
  <c r="T670" i="6"/>
  <c r="T554" i="6"/>
  <c r="T523" i="6"/>
  <c r="T487" i="6"/>
  <c r="T403" i="6"/>
  <c r="T334" i="6"/>
  <c r="T989" i="6"/>
  <c r="T669" i="6"/>
  <c r="T157" i="6"/>
  <c r="T221" i="6"/>
  <c r="T578" i="6"/>
  <c r="T227" i="6"/>
  <c r="T580" i="6"/>
  <c r="T67" i="6"/>
  <c r="T703" i="6"/>
  <c r="T414" i="6"/>
  <c r="T98" i="6"/>
  <c r="T549" i="6"/>
  <c r="T131" i="6"/>
  <c r="T790" i="6"/>
  <c r="T378" i="6"/>
  <c r="T252" i="6"/>
  <c r="T314" i="6"/>
  <c r="T283" i="6"/>
  <c r="T228" i="6"/>
  <c r="T219" i="6"/>
  <c r="T21" i="6"/>
  <c r="T10" i="6"/>
  <c r="T857" i="6"/>
  <c r="T136" i="6"/>
  <c r="T127" i="6"/>
  <c r="T206" i="6"/>
  <c r="T185" i="6"/>
  <c r="T234" i="6"/>
  <c r="T906" i="6"/>
  <c r="T924" i="6"/>
  <c r="T848" i="6"/>
  <c r="T48" i="6"/>
  <c r="T39" i="6"/>
  <c r="T30" i="6"/>
  <c r="T97" i="6"/>
  <c r="T288" i="6"/>
  <c r="T966" i="6"/>
  <c r="T849" i="6"/>
  <c r="T810" i="6"/>
  <c r="T792" i="6"/>
  <c r="T52" i="6"/>
  <c r="T43" i="6"/>
  <c r="T38" i="6"/>
  <c r="T101" i="6"/>
  <c r="T42" i="6"/>
  <c r="T883" i="6"/>
  <c r="T216" i="6"/>
  <c r="T207" i="6"/>
  <c r="T9" i="6"/>
  <c r="T293" i="6"/>
  <c r="T988" i="6"/>
  <c r="T870" i="6"/>
  <c r="T220" i="6"/>
  <c r="T211" i="6"/>
  <c r="T13" i="6"/>
  <c r="T34" i="6"/>
  <c r="T869" i="6"/>
  <c r="T215" i="6"/>
  <c r="T17" i="6"/>
  <c r="T292" i="6"/>
  <c r="T980" i="6"/>
  <c r="T912" i="6"/>
  <c r="T860" i="6"/>
  <c r="T799" i="6"/>
  <c r="T753" i="6"/>
  <c r="T675" i="6"/>
  <c r="T631" i="6"/>
  <c r="T886" i="6"/>
  <c r="T834" i="6"/>
  <c r="T733" i="6"/>
  <c r="T722" i="6"/>
  <c r="T576" i="6"/>
  <c r="T613" i="6"/>
  <c r="T508" i="6"/>
  <c r="T420" i="6"/>
  <c r="T393" i="6"/>
  <c r="T316" i="6"/>
  <c r="T684" i="6"/>
  <c r="T632" i="6"/>
  <c r="T586" i="6"/>
  <c r="T521" i="6"/>
  <c r="T446" i="6"/>
  <c r="T398" i="6"/>
  <c r="T284" i="6"/>
  <c r="T170" i="6"/>
  <c r="T535" i="6"/>
  <c r="T61" i="6"/>
  <c r="T564" i="6"/>
  <c r="T263" i="6"/>
  <c r="T729" i="6"/>
  <c r="T317" i="6"/>
  <c r="T893" i="6"/>
  <c r="T552" i="6"/>
  <c r="T150" i="6"/>
  <c r="T645" i="6"/>
  <c r="T362" i="6"/>
  <c r="T888" i="6"/>
  <c r="T32" i="6"/>
  <c r="T4" i="6"/>
  <c r="T287" i="6"/>
  <c r="T251" i="6"/>
  <c r="T53" i="6"/>
  <c r="T244" i="6"/>
  <c r="T909" i="6"/>
  <c r="T168" i="6"/>
  <c r="T159" i="6"/>
  <c r="T270" i="6"/>
  <c r="T217" i="6"/>
  <c r="T940" i="6"/>
  <c r="T841" i="6"/>
  <c r="T740" i="6"/>
  <c r="T717" i="6"/>
  <c r="T80" i="6"/>
  <c r="T71" i="6"/>
  <c r="T94" i="6"/>
  <c r="T129" i="6"/>
  <c r="T106" i="6"/>
  <c r="T998" i="6"/>
  <c r="T905" i="6"/>
  <c r="T821" i="6"/>
  <c r="T728" i="6"/>
  <c r="T84" i="6"/>
  <c r="T75" i="6"/>
  <c r="T102" i="6"/>
  <c r="T133" i="6"/>
  <c r="T114" i="6"/>
  <c r="T918" i="6"/>
  <c r="T267" i="6"/>
  <c r="T239" i="6"/>
  <c r="T41" i="6"/>
  <c r="T202" i="6"/>
  <c r="T953" i="6"/>
  <c r="T875" i="6"/>
  <c r="T275" i="6"/>
  <c r="T243" i="6"/>
  <c r="T45" i="6"/>
  <c r="T266" i="6"/>
  <c r="T925" i="6"/>
  <c r="T247" i="6"/>
  <c r="T49" i="6"/>
  <c r="T296" i="6"/>
  <c r="T945" i="6"/>
  <c r="T923" i="6"/>
  <c r="T748" i="6"/>
  <c r="T735" i="6"/>
  <c r="T697" i="6"/>
  <c r="T686" i="6"/>
  <c r="T567" i="6"/>
  <c r="T929" i="6"/>
  <c r="T845" i="6"/>
  <c r="T752" i="6"/>
  <c r="T658" i="6"/>
  <c r="T595" i="6"/>
  <c r="T546" i="6"/>
  <c r="T472" i="6"/>
  <c r="T418" i="6"/>
  <c r="T336" i="6"/>
  <c r="T303" i="6"/>
  <c r="T714" i="6"/>
  <c r="T568" i="6"/>
  <c r="T605" i="6"/>
  <c r="T854" i="6"/>
  <c r="T865" i="6"/>
  <c r="T506" i="6"/>
  <c r="T899" i="6"/>
  <c r="T527" i="6"/>
  <c r="T29" i="6"/>
  <c r="T688" i="6"/>
  <c r="T313" i="6"/>
  <c r="T916" i="6"/>
  <c r="T515" i="6"/>
  <c r="T93" i="6"/>
  <c r="T624" i="6"/>
  <c r="T300" i="6"/>
  <c r="T927" i="6"/>
  <c r="T64" i="6"/>
  <c r="T36" i="6"/>
  <c r="T27" i="6"/>
  <c r="T6" i="6"/>
  <c r="T85" i="6"/>
  <c r="T276" i="6"/>
  <c r="T904" i="6"/>
  <c r="T200" i="6"/>
  <c r="T191" i="6"/>
  <c r="T265" i="6"/>
  <c r="T249" i="6"/>
  <c r="T972" i="6"/>
  <c r="T901" i="6"/>
  <c r="T871" i="6"/>
  <c r="T819" i="6"/>
  <c r="T112" i="6"/>
  <c r="T103" i="6"/>
  <c r="T158" i="6"/>
  <c r="T161" i="6"/>
  <c r="T178" i="6"/>
  <c r="T890" i="6"/>
  <c r="T908" i="6"/>
  <c r="T832" i="6"/>
  <c r="T771" i="6"/>
  <c r="T116" i="6"/>
  <c r="T107" i="6"/>
  <c r="T166" i="6"/>
  <c r="T165" i="6"/>
  <c r="T186" i="6"/>
  <c r="T24" i="6"/>
  <c r="T15" i="6"/>
  <c r="T291" i="6"/>
  <c r="T73" i="6"/>
  <c r="T264" i="6"/>
  <c r="T985" i="6"/>
  <c r="T28" i="6"/>
  <c r="T19" i="6"/>
  <c r="T299" i="6"/>
  <c r="T77" i="6"/>
  <c r="T268" i="6"/>
  <c r="T23" i="6"/>
  <c r="T273" i="6"/>
  <c r="T81" i="6"/>
  <c r="T272" i="6"/>
  <c r="T977" i="6"/>
  <c r="T846" i="6"/>
  <c r="T807" i="6"/>
  <c r="T746" i="6"/>
  <c r="T700" i="6"/>
  <c r="T648" i="6"/>
  <c r="T602" i="6"/>
  <c r="T932" i="6"/>
  <c r="T856" i="6"/>
  <c r="T795" i="6"/>
  <c r="T693" i="6"/>
  <c r="T625" i="6"/>
  <c r="T547" i="6"/>
  <c r="T464" i="6"/>
  <c r="T415" i="6"/>
  <c r="T341" i="6"/>
  <c r="T744" i="6"/>
  <c r="T650" i="6"/>
  <c r="T587" i="6"/>
  <c r="T560" i="6"/>
  <c r="T514" i="6"/>
  <c r="T405" i="6"/>
  <c r="T330" i="6"/>
  <c r="T947" i="6"/>
  <c r="T609" i="6"/>
  <c r="T818" i="6"/>
  <c r="T479" i="6"/>
  <c r="T836" i="6"/>
  <c r="T453" i="6"/>
  <c r="T253" i="6"/>
  <c r="T579" i="6"/>
  <c r="T44" i="6"/>
  <c r="T829" i="6"/>
  <c r="T466" i="6"/>
  <c r="T26" i="6"/>
  <c r="T607" i="6"/>
  <c r="T12" i="6"/>
  <c r="T840" i="6"/>
  <c r="T96" i="6"/>
  <c r="T68" i="6"/>
  <c r="T59" i="6"/>
  <c r="T70" i="6"/>
  <c r="T117" i="6"/>
  <c r="T82" i="6"/>
  <c r="T915" i="6"/>
  <c r="T232" i="6"/>
  <c r="T223" i="6"/>
  <c r="T25" i="6"/>
  <c r="T18" i="6"/>
  <c r="T937" i="6"/>
  <c r="T896" i="6"/>
  <c r="T844" i="6"/>
  <c r="T783" i="6"/>
  <c r="T144" i="6"/>
  <c r="T135" i="6"/>
  <c r="T222" i="6"/>
  <c r="T193" i="6"/>
  <c r="T258" i="6"/>
  <c r="T809" i="6"/>
  <c r="T919" i="6"/>
  <c r="T663" i="6"/>
  <c r="T782" i="6"/>
  <c r="T148" i="6"/>
  <c r="T139" i="6"/>
  <c r="T230" i="6"/>
  <c r="T197" i="6"/>
  <c r="T290" i="6"/>
  <c r="T56" i="6"/>
  <c r="T47" i="6"/>
  <c r="T46" i="6"/>
  <c r="T105" i="6"/>
  <c r="T50" i="6"/>
  <c r="T958" i="6"/>
  <c r="T60" i="6"/>
  <c r="T51" i="6"/>
  <c r="T54" i="6"/>
  <c r="T109" i="6"/>
  <c r="T58" i="6"/>
  <c r="T55" i="6"/>
  <c r="T62" i="6"/>
  <c r="T113" i="6"/>
  <c r="T66" i="6"/>
  <c r="T950" i="6"/>
  <c r="T894" i="6"/>
  <c r="T842" i="6"/>
  <c r="T741" i="6"/>
  <c r="T598" i="6"/>
  <c r="T584" i="6"/>
  <c r="T621" i="6"/>
  <c r="T785" i="6"/>
  <c r="T732" i="6"/>
  <c r="T731" i="6"/>
  <c r="T704" i="6"/>
  <c r="T566" i="6"/>
  <c r="T537" i="6"/>
  <c r="T439" i="6"/>
  <c r="T351" i="6"/>
  <c r="T333" i="6"/>
  <c r="T787" i="6"/>
  <c r="T685" i="6"/>
  <c r="T617" i="6"/>
  <c r="T539" i="6"/>
  <c r="T463" i="6"/>
  <c r="T421" i="6"/>
  <c r="T370" i="6"/>
  <c r="T979" i="6"/>
  <c r="T991" i="6"/>
  <c r="T654" i="6"/>
  <c r="T108" i="6"/>
  <c r="T811" i="6"/>
  <c r="T91" i="6"/>
  <c r="T248" i="6"/>
  <c r="T225" i="6"/>
  <c r="T294" i="6"/>
  <c r="T990" i="6"/>
  <c r="T145" i="6"/>
  <c r="T550" i="6"/>
  <c r="T430" i="6"/>
  <c r="T500" i="6"/>
  <c r="T355" i="6"/>
  <c r="T668" i="6"/>
  <c r="T636" i="6"/>
  <c r="T556" i="6"/>
  <c r="T475" i="6"/>
  <c r="T435" i="6"/>
  <c r="T301" i="6"/>
  <c r="T976" i="6"/>
  <c r="T897" i="6"/>
  <c r="T813" i="6"/>
  <c r="T726" i="6"/>
  <c r="T606" i="6"/>
  <c r="T557" i="6"/>
  <c r="T536" i="6"/>
  <c r="T509" i="6"/>
  <c r="T431" i="6"/>
  <c r="T372" i="6"/>
  <c r="T910" i="6"/>
  <c r="T858" i="6"/>
  <c r="T757" i="6"/>
  <c r="T652" i="6"/>
  <c r="T600" i="6"/>
  <c r="T637" i="6"/>
  <c r="T482" i="6"/>
  <c r="T449" i="6"/>
  <c r="T309" i="6"/>
  <c r="T340" i="6"/>
  <c r="T946" i="6"/>
  <c r="T902" i="6"/>
  <c r="T850" i="6"/>
  <c r="T749" i="6"/>
  <c r="T630" i="6"/>
  <c r="T592" i="6"/>
  <c r="T629" i="6"/>
  <c r="T524" i="6"/>
  <c r="T375" i="6"/>
  <c r="T409" i="6"/>
  <c r="T332" i="6"/>
  <c r="T488" i="6"/>
  <c r="T428" i="6"/>
  <c r="T380" i="6"/>
  <c r="T311" i="6"/>
  <c r="T970" i="6"/>
  <c r="T786" i="6"/>
  <c r="T445" i="6"/>
  <c r="T134" i="6"/>
  <c r="T969" i="6"/>
  <c r="T964" i="6"/>
  <c r="T229" i="6"/>
  <c r="T92" i="6"/>
  <c r="T146" i="6"/>
  <c r="T879" i="6"/>
  <c r="T363" i="6"/>
  <c r="T491" i="6"/>
  <c r="T321" i="6"/>
  <c r="T698" i="6"/>
  <c r="T572" i="6"/>
  <c r="T530" i="6"/>
  <c r="T461" i="6"/>
  <c r="T399" i="6"/>
  <c r="T325" i="6"/>
  <c r="T949" i="6"/>
  <c r="T900" i="6"/>
  <c r="T824" i="6"/>
  <c r="T763" i="6"/>
  <c r="T661" i="6"/>
  <c r="T593" i="6"/>
  <c r="T510" i="6"/>
  <c r="T477" i="6"/>
  <c r="T424" i="6"/>
  <c r="T365" i="6"/>
  <c r="T817" i="6"/>
  <c r="T756" i="6"/>
  <c r="T776" i="6"/>
  <c r="T682" i="6"/>
  <c r="T619" i="6"/>
  <c r="T573" i="6"/>
  <c r="T503" i="6"/>
  <c r="T391" i="6"/>
  <c r="T396" i="6"/>
  <c r="T327" i="6"/>
  <c r="T978" i="6"/>
  <c r="T804" i="6"/>
  <c r="T861" i="6"/>
  <c r="T768" i="6"/>
  <c r="T674" i="6"/>
  <c r="T611" i="6"/>
  <c r="T565" i="6"/>
  <c r="T495" i="6"/>
  <c r="T450" i="6"/>
  <c r="T388" i="6"/>
  <c r="T319" i="6"/>
  <c r="T474" i="6"/>
  <c r="T423" i="6"/>
  <c r="T347" i="6"/>
  <c r="T955" i="6"/>
  <c r="T935" i="6"/>
  <c r="T322" i="6"/>
  <c r="T825" i="6"/>
  <c r="T149" i="6"/>
  <c r="T907" i="6"/>
  <c r="T885" i="6"/>
  <c r="T882" i="6"/>
  <c r="T83" i="6"/>
  <c r="T982" i="6"/>
  <c r="T827" i="6"/>
  <c r="T798" i="6"/>
  <c r="T467" i="6"/>
  <c r="T308" i="6"/>
  <c r="T680" i="6"/>
  <c r="T599" i="6"/>
  <c r="T528" i="6"/>
  <c r="T452" i="6"/>
  <c r="T408" i="6"/>
  <c r="T344" i="6"/>
  <c r="T981" i="6"/>
  <c r="T911" i="6"/>
  <c r="T859" i="6"/>
  <c r="T774" i="6"/>
  <c r="T672" i="6"/>
  <c r="T628" i="6"/>
  <c r="T548" i="6"/>
  <c r="T444" i="6"/>
  <c r="T427" i="6"/>
  <c r="T368" i="6"/>
  <c r="T889" i="6"/>
  <c r="T805" i="6"/>
  <c r="T718" i="6"/>
  <c r="T574" i="6"/>
  <c r="T649" i="6"/>
  <c r="T436" i="6"/>
  <c r="T501" i="6"/>
  <c r="T426" i="6"/>
  <c r="T364" i="6"/>
  <c r="T963" i="6"/>
  <c r="T943" i="6"/>
  <c r="T881" i="6"/>
  <c r="T788" i="6"/>
  <c r="T711" i="6"/>
  <c r="T709" i="6"/>
  <c r="T641" i="6"/>
  <c r="T563" i="6"/>
  <c r="T490" i="6"/>
  <c r="T407" i="6"/>
  <c r="T356" i="6"/>
  <c r="T936" i="6"/>
  <c r="T442" i="6"/>
  <c r="T381" i="6"/>
  <c r="T342" i="6"/>
  <c r="T987" i="6"/>
  <c r="T967" i="6"/>
  <c r="T695" i="6"/>
  <c r="T531" i="6"/>
  <c r="T154" i="6"/>
  <c r="T855" i="6"/>
  <c r="T838" i="6"/>
  <c r="T88" i="6"/>
  <c r="T118" i="6"/>
  <c r="T789" i="6"/>
  <c r="T742" i="6"/>
  <c r="T696" i="6"/>
  <c r="T412" i="6"/>
  <c r="T952" i="6"/>
  <c r="T707" i="6"/>
  <c r="T634" i="6"/>
  <c r="T507" i="6"/>
  <c r="T443" i="6"/>
  <c r="T387" i="6"/>
  <c r="T318" i="6"/>
  <c r="T954" i="6"/>
  <c r="T822" i="6"/>
  <c r="T797" i="6"/>
  <c r="T655" i="6"/>
  <c r="T699" i="6"/>
  <c r="T534" i="6"/>
  <c r="T517" i="6"/>
  <c r="T456" i="6"/>
  <c r="T383" i="6"/>
  <c r="T312" i="6"/>
  <c r="T892" i="6"/>
  <c r="T816" i="6"/>
  <c r="T755" i="6"/>
  <c r="T653" i="6"/>
  <c r="T585" i="6"/>
  <c r="T561" i="6"/>
  <c r="T468" i="6"/>
  <c r="T416" i="6"/>
  <c r="T357" i="6"/>
  <c r="T995" i="6"/>
  <c r="T975" i="6"/>
  <c r="T884" i="6"/>
  <c r="T808" i="6"/>
  <c r="T747" i="6"/>
  <c r="T720" i="6"/>
  <c r="T577" i="6"/>
  <c r="T553" i="6"/>
  <c r="T448" i="6"/>
  <c r="T397" i="6"/>
  <c r="T349" i="6"/>
  <c r="T559" i="6"/>
  <c r="T478" i="6"/>
  <c r="T438" i="6"/>
  <c r="T371" i="6"/>
  <c r="T960" i="6"/>
  <c r="T999" i="6"/>
  <c r="T413" i="6"/>
  <c r="T204" i="6"/>
  <c r="T8" i="6"/>
  <c r="T794" i="6"/>
  <c r="T803" i="6"/>
  <c r="T79" i="6"/>
  <c r="T141" i="6"/>
  <c r="T853" i="6"/>
  <c r="T582" i="6"/>
  <c r="T562" i="6"/>
  <c r="T328" i="6"/>
  <c r="T984" i="6"/>
  <c r="T646" i="6"/>
  <c r="T570" i="6"/>
  <c r="T505" i="6"/>
  <c r="T465" i="6"/>
  <c r="T382" i="6"/>
  <c r="T305" i="6"/>
  <c r="T986" i="6"/>
  <c r="T820" i="6"/>
  <c r="T759" i="6"/>
  <c r="T721" i="6"/>
  <c r="T710" i="6"/>
  <c r="T591" i="6"/>
  <c r="T520" i="6"/>
  <c r="T451" i="6"/>
  <c r="T400" i="6"/>
  <c r="T339" i="6"/>
  <c r="T903" i="6"/>
  <c r="T851" i="6"/>
  <c r="T766" i="6"/>
  <c r="T664" i="6"/>
  <c r="T620" i="6"/>
  <c r="T540" i="6"/>
  <c r="T494" i="6"/>
  <c r="T419" i="6"/>
  <c r="T360" i="6"/>
  <c r="T968" i="6"/>
  <c r="T939" i="6"/>
  <c r="T895" i="6"/>
  <c r="T843" i="6"/>
  <c r="T758" i="6"/>
  <c r="T656" i="6"/>
  <c r="T612" i="6"/>
  <c r="T532" i="6"/>
  <c r="T486" i="6"/>
  <c r="T353" i="6"/>
  <c r="T352" i="6"/>
  <c r="T533" i="6"/>
  <c r="T481" i="6"/>
  <c r="T402" i="6"/>
  <c r="T366" i="6"/>
  <c r="T992" i="6"/>
  <c r="T242" i="6"/>
  <c r="T800" i="6"/>
  <c r="T295" i="6"/>
  <c r="T176" i="6"/>
  <c r="T687" i="6"/>
  <c r="T110" i="6"/>
  <c r="T130" i="6"/>
  <c r="T760" i="6"/>
  <c r="T596" i="6"/>
  <c r="T588" i="6"/>
  <c r="T422" i="6"/>
  <c r="T962" i="6"/>
  <c r="T616" i="6"/>
  <c r="T589" i="6"/>
  <c r="T519" i="6"/>
  <c r="T447" i="6"/>
  <c r="T361" i="6"/>
  <c r="T343" i="6"/>
  <c r="T951" i="6"/>
  <c r="T831" i="6"/>
  <c r="T770" i="6"/>
  <c r="T657" i="6"/>
  <c r="T644" i="6"/>
  <c r="T626" i="6"/>
  <c r="T499" i="6"/>
  <c r="T440" i="6"/>
  <c r="T379" i="6"/>
  <c r="T310" i="6"/>
  <c r="T806" i="6"/>
  <c r="T793" i="6"/>
  <c r="T769" i="6"/>
  <c r="T691" i="6"/>
  <c r="T647" i="6"/>
  <c r="T538" i="6"/>
  <c r="T455" i="6"/>
  <c r="T417" i="6"/>
  <c r="T306" i="6"/>
  <c r="T1000" i="6"/>
  <c r="T920" i="6"/>
  <c r="T868" i="6"/>
  <c r="T780" i="6"/>
  <c r="T761" i="6"/>
  <c r="T683" i="6"/>
  <c r="T639" i="6"/>
  <c r="T541" i="6"/>
  <c r="T489" i="6"/>
  <c r="T410" i="6"/>
  <c r="T374" i="6"/>
  <c r="T496" i="6"/>
  <c r="T476" i="6"/>
  <c r="T376" i="6"/>
  <c r="T315" i="6"/>
  <c r="T965" i="6"/>
  <c r="T597" i="6"/>
  <c r="T128" i="6"/>
  <c r="T255" i="6"/>
  <c r="T167" i="6"/>
  <c r="T180" i="6"/>
  <c r="T137" i="6"/>
  <c r="T87" i="6"/>
  <c r="T666" i="6"/>
  <c r="T551" i="6"/>
  <c r="T525" i="6"/>
  <c r="T385" i="6"/>
  <c r="T994" i="6"/>
  <c r="T635" i="6"/>
  <c r="T544" i="6"/>
  <c r="T498" i="6"/>
  <c r="T433" i="6"/>
  <c r="T304" i="6"/>
  <c r="T971" i="6"/>
  <c r="T983" i="6"/>
  <c r="T866" i="6"/>
  <c r="T765" i="6"/>
  <c r="T660" i="6"/>
  <c r="T608" i="6"/>
  <c r="T542" i="6"/>
  <c r="T497" i="6"/>
  <c r="T457" i="6"/>
  <c r="T367" i="6"/>
  <c r="T348" i="6"/>
  <c r="T812" i="6"/>
  <c r="T751" i="6"/>
  <c r="T713" i="6"/>
  <c r="T702" i="6"/>
  <c r="T583" i="6"/>
  <c r="T512" i="6"/>
  <c r="T492" i="6"/>
  <c r="T392" i="6"/>
  <c r="T331" i="6"/>
  <c r="T941" i="6"/>
  <c r="T931" i="6"/>
  <c r="T773" i="6"/>
  <c r="T743" i="6"/>
  <c r="T705" i="6"/>
  <c r="T694" i="6"/>
  <c r="T575" i="6"/>
  <c r="T504" i="6"/>
  <c r="T484" i="6"/>
  <c r="T384" i="6"/>
  <c r="T323" i="6"/>
  <c r="T458" i="6"/>
  <c r="T462" i="6"/>
  <c r="T359" i="6"/>
  <c r="T337" i="6"/>
  <c r="T997" i="6"/>
  <c r="T3" i="6"/>
  <c r="T100" i="6"/>
  <c r="T57" i="6"/>
  <c r="T286" i="6"/>
  <c r="T171" i="6"/>
  <c r="T122" i="6"/>
  <c r="T126" i="6"/>
  <c r="T603" i="6"/>
  <c r="T471" i="6"/>
  <c r="T543" i="6"/>
  <c r="T320" i="6"/>
  <c r="T959" i="6"/>
  <c r="T601" i="6"/>
  <c r="T518" i="6"/>
  <c r="T485" i="6"/>
  <c r="T432" i="6"/>
  <c r="T354" i="6"/>
  <c r="T944" i="6"/>
  <c r="T833" i="6"/>
  <c r="T772" i="6"/>
  <c r="T784" i="6"/>
  <c r="T690" i="6"/>
  <c r="T627" i="6"/>
  <c r="T581" i="6"/>
  <c r="T511" i="6"/>
  <c r="T441" i="6"/>
  <c r="T404" i="6"/>
  <c r="T335" i="6"/>
  <c r="T823" i="6"/>
  <c r="T762" i="6"/>
  <c r="T716" i="6"/>
  <c r="T622" i="6"/>
  <c r="T618" i="6"/>
  <c r="T480" i="6"/>
  <c r="T429" i="6"/>
  <c r="T373" i="6"/>
  <c r="T302" i="6"/>
  <c r="T973" i="6"/>
  <c r="T862" i="6"/>
  <c r="T815" i="6"/>
  <c r="T754" i="6"/>
  <c r="T708" i="6"/>
  <c r="T590" i="6"/>
  <c r="T610" i="6"/>
  <c r="T469" i="6"/>
  <c r="T470" i="6"/>
  <c r="T369" i="6"/>
  <c r="T345" i="6"/>
  <c r="T516" i="6"/>
  <c r="T425" i="6"/>
  <c r="T401" i="6"/>
  <c r="T324" i="6"/>
  <c r="T938" i="6"/>
  <c r="AQ36" i="6"/>
  <c r="AQ39" i="6" s="1"/>
  <c r="AR29" i="6" l="1"/>
  <c r="AR32" i="6"/>
  <c r="AR33" i="6"/>
  <c r="AR31" i="6"/>
  <c r="AR30" i="6"/>
  <c r="AR28" i="6"/>
  <c r="R13" i="8"/>
  <c r="R18" i="8"/>
  <c r="R14" i="8"/>
  <c r="AC31" i="6"/>
  <c r="U2" i="10" l="1"/>
  <c r="U34" i="10"/>
  <c r="U288" i="10"/>
  <c r="U91" i="10"/>
  <c r="U468" i="10"/>
  <c r="U947" i="10"/>
  <c r="AA947" i="10" s="1"/>
  <c r="U661" i="10"/>
  <c r="AA661" i="10" s="1"/>
  <c r="U546" i="10"/>
  <c r="AA546" i="10" s="1"/>
  <c r="U641" i="10"/>
  <c r="AA641" i="10" s="1"/>
  <c r="U104" i="10"/>
  <c r="U165" i="10"/>
  <c r="U414" i="10"/>
  <c r="U665" i="10"/>
  <c r="U685" i="10"/>
  <c r="AA685" i="10" s="1"/>
  <c r="U466" i="10"/>
  <c r="AA466" i="10" s="1"/>
  <c r="U195" i="10"/>
  <c r="AA195" i="10" s="1"/>
  <c r="U177" i="10"/>
  <c r="AA177" i="10" s="1"/>
  <c r="U182" i="10"/>
  <c r="U842" i="10"/>
  <c r="U950" i="10"/>
  <c r="U427" i="10"/>
  <c r="U874" i="10"/>
  <c r="AA874" i="10" s="1"/>
  <c r="U459" i="10"/>
  <c r="AA459" i="10" s="1"/>
  <c r="U512" i="10"/>
  <c r="AA512" i="10" s="1"/>
  <c r="U370" i="10"/>
  <c r="AA370" i="10" s="1"/>
  <c r="U77" i="10"/>
  <c r="U270" i="10"/>
  <c r="U504" i="10"/>
  <c r="U649" i="10"/>
  <c r="U257" i="10"/>
  <c r="AA257" i="10" s="1"/>
  <c r="U256" i="10"/>
  <c r="AA256" i="10" s="1"/>
  <c r="U693" i="10"/>
  <c r="AA693" i="10" s="1"/>
  <c r="U282" i="10"/>
  <c r="AA282" i="10" s="1"/>
  <c r="U949" i="10"/>
  <c r="U260" i="10"/>
  <c r="U389" i="10"/>
  <c r="U223" i="10"/>
  <c r="U319" i="10"/>
  <c r="AA319" i="10" s="1"/>
  <c r="U796" i="10"/>
  <c r="AA796" i="10" s="1"/>
  <c r="U866" i="10"/>
  <c r="AA866" i="10" s="1"/>
  <c r="U17" i="10"/>
  <c r="AA17" i="10" s="1"/>
  <c r="U517" i="10"/>
  <c r="U54" i="10"/>
  <c r="U669" i="10"/>
  <c r="AA669" i="10" s="1"/>
  <c r="U35" i="10"/>
  <c r="U161" i="10"/>
  <c r="AA161" i="10" s="1"/>
  <c r="U379" i="10"/>
  <c r="AA379" i="10" s="1"/>
  <c r="U59" i="10"/>
  <c r="AA59" i="10" s="1"/>
  <c r="U818" i="10"/>
  <c r="AA818" i="10" s="1"/>
  <c r="U594" i="10"/>
  <c r="U128" i="10"/>
  <c r="U254" i="10"/>
  <c r="AA254" i="10" s="1"/>
  <c r="U544" i="10"/>
  <c r="U316" i="10"/>
  <c r="AA316" i="10" s="1"/>
  <c r="U973" i="10"/>
  <c r="AA973" i="10" s="1"/>
  <c r="U258" i="10"/>
  <c r="AA258" i="10" s="1"/>
  <c r="U453" i="10"/>
  <c r="AA453" i="10" s="1"/>
  <c r="U179" i="10"/>
  <c r="U443" i="10"/>
  <c r="U412" i="10"/>
  <c r="AA412" i="10" s="1"/>
  <c r="U888" i="10"/>
  <c r="U82" i="10"/>
  <c r="AA82" i="10" s="1"/>
  <c r="U210" i="10"/>
  <c r="AA210" i="10" s="1"/>
  <c r="U724" i="10"/>
  <c r="AA724" i="10" s="1"/>
  <c r="U861" i="10"/>
  <c r="AA861" i="10" s="1"/>
  <c r="U651" i="10"/>
  <c r="U397" i="10"/>
  <c r="U624" i="10"/>
  <c r="AA624" i="10" s="1"/>
  <c r="U253" i="10"/>
  <c r="U553" i="10"/>
  <c r="AA553" i="10" s="1"/>
  <c r="U290" i="10"/>
  <c r="AA290" i="10" s="1"/>
  <c r="U520" i="10"/>
  <c r="AA520" i="10" s="1"/>
  <c r="U698" i="10"/>
  <c r="AA698" i="10" s="1"/>
  <c r="U425" i="10"/>
  <c r="U737" i="10"/>
  <c r="U514" i="10"/>
  <c r="AA514" i="10" s="1"/>
  <c r="U871" i="10"/>
  <c r="U500" i="10"/>
  <c r="AA500" i="10" s="1"/>
  <c r="U374" i="10"/>
  <c r="AA374" i="10" s="1"/>
  <c r="U738" i="10"/>
  <c r="AA738" i="10" s="1"/>
  <c r="U982" i="10"/>
  <c r="AA982" i="10" s="1"/>
  <c r="U56" i="10"/>
  <c r="U828" i="10"/>
  <c r="U851" i="10"/>
  <c r="AA851" i="10" s="1"/>
  <c r="U732" i="10"/>
  <c r="U367" i="10"/>
  <c r="AA367" i="10" s="1"/>
  <c r="U674" i="10"/>
  <c r="AA674" i="10" s="1"/>
  <c r="U852" i="10"/>
  <c r="AA852" i="10" s="1"/>
  <c r="U145" i="10"/>
  <c r="AA145" i="10" s="1"/>
  <c r="U23" i="10"/>
  <c r="U625" i="10"/>
  <c r="U78" i="10"/>
  <c r="AA78" i="10" s="1"/>
  <c r="U194" i="10"/>
  <c r="U332" i="10"/>
  <c r="U40" i="10"/>
  <c r="AA40" i="10" s="1"/>
  <c r="U770" i="10"/>
  <c r="AA770" i="10" s="1"/>
  <c r="U554" i="10"/>
  <c r="AA554" i="10" s="1"/>
  <c r="U70" i="10"/>
  <c r="U185" i="10"/>
  <c r="U910" i="10"/>
  <c r="U284" i="10"/>
  <c r="U952" i="10"/>
  <c r="AA952" i="10" s="1"/>
  <c r="U102" i="10"/>
  <c r="AA102" i="10" s="1"/>
  <c r="U533" i="10"/>
  <c r="AA533" i="10" s="1"/>
  <c r="U279" i="10"/>
  <c r="AA279" i="10" s="1"/>
  <c r="U381" i="10"/>
  <c r="U420" i="10"/>
  <c r="U107" i="10"/>
  <c r="AA107" i="10" s="1"/>
  <c r="U134" i="10"/>
  <c r="U314" i="10"/>
  <c r="AA314" i="10" s="1"/>
  <c r="U559" i="10"/>
  <c r="AA559" i="10" s="1"/>
  <c r="U11" i="10"/>
  <c r="AA11" i="10" s="1"/>
  <c r="U467" i="10"/>
  <c r="AA467" i="10" s="1"/>
  <c r="U331" i="10"/>
  <c r="U323" i="10"/>
  <c r="U326" i="10"/>
  <c r="AA326" i="10" s="1"/>
  <c r="U648" i="10"/>
  <c r="U335" i="10"/>
  <c r="AA335" i="10" s="1"/>
  <c r="U19" i="10"/>
  <c r="AA19" i="10" s="1"/>
  <c r="U271" i="10"/>
  <c r="AA271" i="10" s="1"/>
  <c r="U386" i="10"/>
  <c r="AA386" i="10" s="1"/>
  <c r="U779" i="10"/>
  <c r="U948" i="10"/>
  <c r="U96" i="10"/>
  <c r="AA96" i="10" s="1"/>
  <c r="U711" i="10"/>
  <c r="U127" i="10"/>
  <c r="AA127" i="10" s="1"/>
  <c r="U772" i="10"/>
  <c r="AA772" i="10" s="1"/>
  <c r="U100" i="10"/>
  <c r="AA100" i="10" s="1"/>
  <c r="U328" i="10"/>
  <c r="AA328" i="10" s="1"/>
  <c r="U442" i="10"/>
  <c r="U174" i="10"/>
  <c r="U914" i="10"/>
  <c r="U690" i="10"/>
  <c r="U405" i="10"/>
  <c r="AA405" i="10" s="1"/>
  <c r="U423" i="10"/>
  <c r="AA423" i="10" s="1"/>
  <c r="U437" i="10"/>
  <c r="AA437" i="10" s="1"/>
  <c r="U297" i="10"/>
  <c r="AA297" i="10" s="1"/>
  <c r="U713" i="10"/>
  <c r="U302" i="10"/>
  <c r="U79" i="10"/>
  <c r="U169" i="10"/>
  <c r="U450" i="10"/>
  <c r="AA450" i="10" s="1"/>
  <c r="U241" i="10"/>
  <c r="AA241" i="10" s="1"/>
  <c r="U954" i="10"/>
  <c r="AA954" i="10" s="1"/>
  <c r="U135" i="10"/>
  <c r="AA135" i="10" s="1"/>
  <c r="U446" i="10"/>
  <c r="U976" i="10"/>
  <c r="U936" i="10"/>
  <c r="U782" i="10"/>
  <c r="U539" i="10"/>
  <c r="AA539" i="10" s="1"/>
  <c r="U501" i="10"/>
  <c r="AA501" i="10" s="1"/>
  <c r="U404" i="10"/>
  <c r="AA404" i="10" s="1"/>
  <c r="U924" i="10"/>
  <c r="AA924" i="10" s="1"/>
  <c r="U32" i="10"/>
  <c r="U480" i="10"/>
  <c r="U774" i="10"/>
  <c r="AA774" i="10" s="1"/>
  <c r="U601" i="10"/>
  <c r="U5" i="10"/>
  <c r="AA5" i="10" s="1"/>
  <c r="U556" i="10"/>
  <c r="AA556" i="10" s="1"/>
  <c r="U972" i="10"/>
  <c r="AA972" i="10" s="1"/>
  <c r="U348" i="10"/>
  <c r="AA348" i="10" s="1"/>
  <c r="U57" i="10"/>
  <c r="U808" i="10"/>
  <c r="U610" i="10"/>
  <c r="AA610" i="10" s="1"/>
  <c r="U14" i="10"/>
  <c r="U909" i="10"/>
  <c r="AA909" i="10" s="1"/>
  <c r="U957" i="10"/>
  <c r="AA957" i="10" s="1"/>
  <c r="U831" i="10"/>
  <c r="AA831" i="10" s="1"/>
  <c r="U89" i="10"/>
  <c r="AA89" i="10" s="1"/>
  <c r="U217" i="10"/>
  <c r="U344" i="10"/>
  <c r="U21" i="10"/>
  <c r="AA21" i="10" s="1"/>
  <c r="U37" i="10"/>
  <c r="U814" i="10"/>
  <c r="AA814" i="10" s="1"/>
  <c r="U93" i="10"/>
  <c r="AA93" i="10" s="1"/>
  <c r="U740" i="10"/>
  <c r="AA740" i="10" s="1"/>
  <c r="U115" i="10"/>
  <c r="AA115" i="10" s="1"/>
  <c r="U230" i="10"/>
  <c r="U313" i="10"/>
  <c r="U151" i="10"/>
  <c r="AA151" i="10" s="1"/>
  <c r="U876" i="10"/>
  <c r="U634" i="10"/>
  <c r="AA634" i="10" s="1"/>
  <c r="U146" i="10"/>
  <c r="AA146" i="10" s="1"/>
  <c r="U352" i="10"/>
  <c r="AA352" i="10" s="1"/>
  <c r="U178" i="10"/>
  <c r="AA178" i="10" s="1"/>
  <c r="U359" i="10"/>
  <c r="U362" i="10"/>
  <c r="U555" i="10"/>
  <c r="AA555" i="10" s="1"/>
  <c r="U599" i="10"/>
  <c r="U854" i="10"/>
  <c r="AA854" i="10" s="1"/>
  <c r="U606" i="10"/>
  <c r="AA606" i="10" s="1"/>
  <c r="U233" i="10"/>
  <c r="AA233" i="10" s="1"/>
  <c r="U196" i="10"/>
  <c r="AA196" i="10" s="1"/>
  <c r="U236" i="10"/>
  <c r="U483" i="10"/>
  <c r="U722" i="10"/>
  <c r="AA722" i="10" s="1"/>
  <c r="U978" i="10"/>
  <c r="U905" i="10"/>
  <c r="AA905" i="10" s="1"/>
  <c r="U48" i="10"/>
  <c r="AA48" i="10" s="1"/>
  <c r="U946" i="10"/>
  <c r="AA946" i="10" s="1"/>
  <c r="U495" i="10"/>
  <c r="AA495" i="10" s="1"/>
  <c r="U432" i="10"/>
  <c r="U402" i="10"/>
  <c r="U109" i="10"/>
  <c r="AA109" i="10" s="1"/>
  <c r="U407" i="10"/>
  <c r="U519" i="10"/>
  <c r="AA519" i="10" s="1"/>
  <c r="U498" i="10"/>
  <c r="AA498" i="10" s="1"/>
  <c r="U416" i="10"/>
  <c r="AA416" i="10" s="1"/>
  <c r="U186" i="10"/>
  <c r="AA186" i="10" s="1"/>
  <c r="U491" i="10"/>
  <c r="U283" i="10"/>
  <c r="U872" i="10"/>
  <c r="U190" i="10"/>
  <c r="U309" i="10"/>
  <c r="AA309" i="10" s="1"/>
  <c r="U50" i="10"/>
  <c r="AA50" i="10" s="1"/>
  <c r="U276" i="10"/>
  <c r="AA276" i="10" s="1"/>
  <c r="U975" i="10"/>
  <c r="AA975" i="10" s="1"/>
  <c r="U746" i="10"/>
  <c r="U502" i="10"/>
  <c r="U289" i="10"/>
  <c r="AA289" i="10" s="1"/>
  <c r="U817" i="10"/>
  <c r="U409" i="10"/>
  <c r="AA409" i="10" s="1"/>
  <c r="U631" i="10"/>
  <c r="AA631" i="10" s="1"/>
  <c r="U471" i="10"/>
  <c r="AA471" i="10" s="1"/>
  <c r="U156" i="10"/>
  <c r="AA156" i="10" s="1"/>
  <c r="U336" i="10"/>
  <c r="U537" i="10"/>
  <c r="U813" i="10"/>
  <c r="AA813" i="10" s="1"/>
  <c r="U600" i="10"/>
  <c r="U334" i="10"/>
  <c r="AA334" i="10" s="1"/>
  <c r="U275" i="10"/>
  <c r="AA275" i="10" s="1"/>
  <c r="U281" i="10"/>
  <c r="AA281" i="10" s="1"/>
  <c r="U793" i="10"/>
  <c r="AA793" i="10" s="1"/>
  <c r="U884" i="10"/>
  <c r="U655" i="10"/>
  <c r="U455" i="10"/>
  <c r="AA455" i="10" s="1"/>
  <c r="U913" i="10"/>
  <c r="U825" i="10"/>
  <c r="AA825" i="10" s="1"/>
  <c r="U240" i="10"/>
  <c r="AA240" i="10" s="1"/>
  <c r="U744" i="10"/>
  <c r="AA744" i="10" s="1"/>
  <c r="U870" i="10"/>
  <c r="AA870" i="10" s="1"/>
  <c r="U694" i="10"/>
  <c r="U429" i="10"/>
  <c r="U291" i="10"/>
  <c r="AA291" i="10" s="1"/>
  <c r="U60" i="10"/>
  <c r="U563" i="10"/>
  <c r="AA563" i="10" s="1"/>
  <c r="U300" i="10"/>
  <c r="AA300" i="10" s="1"/>
  <c r="U812" i="10"/>
  <c r="AA812" i="10" s="1"/>
  <c r="U702" i="10"/>
  <c r="AA702" i="10" s="1"/>
  <c r="U515" i="10"/>
  <c r="U560" i="10"/>
  <c r="U390" i="10"/>
  <c r="AA390" i="10" s="1"/>
  <c r="U965" i="10"/>
  <c r="AA965" i="10" s="1"/>
  <c r="U562" i="10"/>
  <c r="AA562" i="10" s="1"/>
  <c r="U163" i="10"/>
  <c r="AA163" i="10" s="1"/>
  <c r="U187" i="10"/>
  <c r="AA187" i="10" s="1"/>
  <c r="U150" i="10"/>
  <c r="AA150" i="10" s="1"/>
  <c r="U822" i="10"/>
  <c r="U167" i="10"/>
  <c r="U365" i="10"/>
  <c r="U30" i="10"/>
  <c r="U141" i="10"/>
  <c r="AA141" i="10" s="1"/>
  <c r="U953" i="10"/>
  <c r="AA953" i="10" s="1"/>
  <c r="U716" i="10"/>
  <c r="AA716" i="10" s="1"/>
  <c r="U875" i="10"/>
  <c r="AA875" i="10" s="1"/>
  <c r="U333" i="10"/>
  <c r="U785" i="10"/>
  <c r="U426" i="10"/>
  <c r="AA426" i="10" s="1"/>
  <c r="U695" i="10"/>
  <c r="AA695" i="10" s="1"/>
  <c r="U757" i="10"/>
  <c r="AA757" i="10" s="1"/>
  <c r="U322" i="10"/>
  <c r="AA322" i="10" s="1"/>
  <c r="U63" i="10"/>
  <c r="AA63" i="10" s="1"/>
  <c r="U639" i="10"/>
  <c r="AA639" i="10" s="1"/>
  <c r="U474" i="10"/>
  <c r="U263" i="10"/>
  <c r="U311" i="10"/>
  <c r="AA311" i="10" s="1"/>
  <c r="U114" i="10"/>
  <c r="U807" i="10"/>
  <c r="AA807" i="10" s="1"/>
  <c r="U545" i="10"/>
  <c r="AA545" i="10" s="1"/>
  <c r="U155" i="10"/>
  <c r="AA155" i="10" s="1"/>
  <c r="U587" i="10"/>
  <c r="AA587" i="10" s="1"/>
  <c r="U278" i="10"/>
  <c r="U413" i="10"/>
  <c r="U213" i="10"/>
  <c r="AA213" i="10" s="1"/>
  <c r="U49" i="10"/>
  <c r="AA49" i="10" s="1"/>
  <c r="U166" i="10"/>
  <c r="AA166" i="10" s="1"/>
  <c r="U346" i="10"/>
  <c r="AA346" i="10" s="1"/>
  <c r="U591" i="10"/>
  <c r="AA591" i="10" s="1"/>
  <c r="U645" i="10"/>
  <c r="AA645" i="10" s="1"/>
  <c r="U681" i="10"/>
  <c r="U456" i="10"/>
  <c r="U877" i="10"/>
  <c r="AA877" i="10" s="1"/>
  <c r="U375" i="10"/>
  <c r="AA375" i="10" s="1"/>
  <c r="U956" i="10"/>
  <c r="AA956" i="10" s="1"/>
  <c r="U294" i="10"/>
  <c r="AA294" i="10" s="1"/>
  <c r="U421" i="10"/>
  <c r="AA421" i="10" s="1"/>
  <c r="U147" i="10"/>
  <c r="AA147" i="10" s="1"/>
  <c r="U351" i="10"/>
  <c r="U564" i="10"/>
  <c r="U857" i="10"/>
  <c r="U246" i="10"/>
  <c r="AA246" i="10" s="1"/>
  <c r="U803" i="10"/>
  <c r="AA803" i="10" s="1"/>
  <c r="U422" i="10"/>
  <c r="AA422" i="10" s="1"/>
  <c r="U476" i="10"/>
  <c r="AA476" i="10" s="1"/>
  <c r="U465" i="10"/>
  <c r="AA465" i="10" s="1"/>
  <c r="U55" i="10"/>
  <c r="U235" i="10"/>
  <c r="U317" i="10"/>
  <c r="U604" i="10"/>
  <c r="AA604" i="10" s="1"/>
  <c r="U616" i="10"/>
  <c r="AA616" i="10" s="1"/>
  <c r="U330" i="10"/>
  <c r="AA330" i="10" s="1"/>
  <c r="U152" i="10"/>
  <c r="AA152" i="10" s="1"/>
  <c r="U487" i="10"/>
  <c r="AA487" i="10" s="1"/>
  <c r="U458" i="10"/>
  <c r="U844" i="10"/>
  <c r="U925" i="10"/>
  <c r="U726" i="10"/>
  <c r="U590" i="10"/>
  <c r="AA590" i="10" s="1"/>
  <c r="U9" i="10"/>
  <c r="AA9" i="10" s="1"/>
  <c r="U214" i="10"/>
  <c r="AA214" i="10" s="1"/>
  <c r="U87" i="10"/>
  <c r="AA87" i="10" s="1"/>
  <c r="U967" i="10"/>
  <c r="U959" i="10"/>
  <c r="U754" i="10"/>
  <c r="AA754" i="10" s="1"/>
  <c r="U614" i="10"/>
  <c r="AA614" i="10" s="1"/>
  <c r="U47" i="10"/>
  <c r="AA47" i="10" s="1"/>
  <c r="U132" i="10"/>
  <c r="AA132" i="10" s="1"/>
  <c r="U963" i="10"/>
  <c r="AA963" i="10" s="1"/>
  <c r="U113" i="10"/>
  <c r="AA113" i="10" s="1"/>
  <c r="U513" i="10"/>
  <c r="U780" i="10"/>
  <c r="U582" i="10"/>
  <c r="AA582" i="10" s="1"/>
  <c r="U699" i="10"/>
  <c r="AA699" i="10" s="1"/>
  <c r="U440" i="10"/>
  <c r="AA440" i="10" s="1"/>
  <c r="U962" i="10"/>
  <c r="AA962" i="10" s="1"/>
  <c r="U399" i="10"/>
  <c r="AA399" i="10" s="1"/>
  <c r="U1000" i="10"/>
  <c r="AA1000" i="10" s="1"/>
  <c r="U215" i="10"/>
  <c r="U237" i="10"/>
  <c r="U153" i="10"/>
  <c r="AA153" i="10" s="1"/>
  <c r="U846" i="10"/>
  <c r="AA846" i="10" s="1"/>
  <c r="U252" i="10"/>
  <c r="AA252" i="10" s="1"/>
  <c r="U920" i="10"/>
  <c r="AA920" i="10" s="1"/>
  <c r="U157" i="10"/>
  <c r="AA157" i="10" s="1"/>
  <c r="U438" i="10"/>
  <c r="AA438" i="10" s="1"/>
  <c r="U117" i="10"/>
  <c r="U308" i="10"/>
  <c r="U408" i="10"/>
  <c r="AA408" i="10" s="1"/>
  <c r="U794" i="10"/>
  <c r="AA794" i="10" s="1"/>
  <c r="U295" i="10"/>
  <c r="AA295" i="10" s="1"/>
  <c r="U373" i="10"/>
  <c r="AA373" i="10" s="1"/>
  <c r="U123" i="10"/>
  <c r="AA123" i="10" s="1"/>
  <c r="U499" i="10"/>
  <c r="AA499" i="10" s="1"/>
  <c r="U691" i="10"/>
  <c r="U65" i="10"/>
  <c r="U977" i="10"/>
  <c r="AA977" i="10" s="1"/>
  <c r="U140" i="10"/>
  <c r="AA140" i="10" s="1"/>
  <c r="U763" i="10"/>
  <c r="AA763" i="10" s="1"/>
  <c r="U69" i="10"/>
  <c r="AA69" i="10" s="1"/>
  <c r="U285" i="10"/>
  <c r="AA285" i="10" s="1"/>
  <c r="U378" i="10"/>
  <c r="AA378" i="10" s="1"/>
  <c r="U200" i="10"/>
  <c r="U879" i="10"/>
  <c r="U638" i="10"/>
  <c r="AA638" i="10" s="1"/>
  <c r="U682" i="10"/>
  <c r="AA682" i="10" s="1"/>
  <c r="U273" i="10"/>
  <c r="AA273" i="10" s="1"/>
  <c r="U945" i="10"/>
  <c r="AA945" i="10" s="1"/>
  <c r="U569" i="10"/>
  <c r="AA569" i="10" s="1"/>
  <c r="U864" i="10"/>
  <c r="AA864" i="10" s="1"/>
  <c r="U139" i="10"/>
  <c r="U268" i="10"/>
  <c r="U523" i="10"/>
  <c r="U708" i="10"/>
  <c r="U385" i="10"/>
  <c r="AA385" i="10" s="1"/>
  <c r="U325" i="10"/>
  <c r="AA325" i="10" s="1"/>
  <c r="U361" i="10"/>
  <c r="AA361" i="10" s="1"/>
  <c r="U357" i="10"/>
  <c r="AA357" i="10" s="1"/>
  <c r="U358" i="10"/>
  <c r="U821" i="10"/>
  <c r="U363" i="10"/>
  <c r="AA363" i="10" s="1"/>
  <c r="U16" i="10"/>
  <c r="AA16" i="10" s="1"/>
  <c r="U137" i="10"/>
  <c r="AA137" i="10" s="1"/>
  <c r="U418" i="10"/>
  <c r="AA418" i="10" s="1"/>
  <c r="U482" i="10"/>
  <c r="AA482" i="10" s="1"/>
  <c r="U932" i="10"/>
  <c r="AA932" i="10" s="1"/>
  <c r="U845" i="10"/>
  <c r="U33" i="10"/>
  <c r="U197" i="10"/>
  <c r="AA197" i="10" s="1"/>
  <c r="U650" i="10"/>
  <c r="AA650" i="10" s="1"/>
  <c r="U229" i="10"/>
  <c r="AA229" i="10" s="1"/>
  <c r="U219" i="10"/>
  <c r="AA219" i="10" s="1"/>
  <c r="U266" i="10"/>
  <c r="AA266" i="10" s="1"/>
  <c r="U20" i="10"/>
  <c r="AA20" i="10" s="1"/>
  <c r="U786" i="10"/>
  <c r="U449" i="10"/>
  <c r="U547" i="10"/>
  <c r="AA547" i="10" s="1"/>
  <c r="U339" i="10"/>
  <c r="U684" i="10"/>
  <c r="AA684" i="10" s="1"/>
  <c r="U3" i="10"/>
  <c r="AA3" i="10" s="1"/>
  <c r="U627" i="10"/>
  <c r="AA627" i="10" s="1"/>
  <c r="U485" i="10"/>
  <c r="AA485" i="10" s="1"/>
  <c r="U837" i="10"/>
  <c r="U680" i="10"/>
  <c r="U518" i="10"/>
  <c r="U371" i="10"/>
  <c r="AA371" i="10" s="1"/>
  <c r="U173" i="10"/>
  <c r="AA173" i="10" s="1"/>
  <c r="U848" i="10"/>
  <c r="AA848" i="10" s="1"/>
  <c r="U528" i="10"/>
  <c r="AA528" i="10" s="1"/>
  <c r="U865" i="10"/>
  <c r="AA865" i="10" s="1"/>
  <c r="U653" i="10"/>
  <c r="U496" i="10"/>
  <c r="U687" i="10"/>
  <c r="U10" i="10"/>
  <c r="AA10" i="10" s="1"/>
  <c r="U238" i="10"/>
  <c r="AA238" i="10" s="1"/>
  <c r="U776" i="10"/>
  <c r="AA776" i="10" s="1"/>
  <c r="U896" i="10"/>
  <c r="AA896" i="10" s="1"/>
  <c r="U676" i="10"/>
  <c r="AA676" i="10" s="1"/>
  <c r="U460" i="10"/>
  <c r="U68" i="10"/>
  <c r="U41" i="10"/>
  <c r="U755" i="10"/>
  <c r="AA755" i="10" s="1"/>
  <c r="U136" i="10"/>
  <c r="AA136" i="10" s="1"/>
  <c r="U320" i="10"/>
  <c r="AA320" i="10" s="1"/>
  <c r="U88" i="10"/>
  <c r="AA88" i="10" s="1"/>
  <c r="U327" i="10"/>
  <c r="AA327" i="10" s="1"/>
  <c r="U991" i="10"/>
  <c r="U324" i="10"/>
  <c r="U581" i="10"/>
  <c r="AA581" i="10" s="1"/>
  <c r="U170" i="10"/>
  <c r="AA170" i="10" s="1"/>
  <c r="U415" i="10"/>
  <c r="AA415" i="10" s="1"/>
  <c r="U664" i="10"/>
  <c r="AA664" i="10" s="1"/>
  <c r="U931" i="10"/>
  <c r="AA931" i="10" s="1"/>
  <c r="U618" i="10"/>
  <c r="AA618" i="10" s="1"/>
  <c r="U44" i="10"/>
  <c r="U734" i="10"/>
  <c r="U541" i="10"/>
  <c r="AA541" i="10" s="1"/>
  <c r="U478" i="10"/>
  <c r="AA478" i="10" s="1"/>
  <c r="U122" i="10"/>
  <c r="AA122" i="10" s="1"/>
  <c r="U312" i="10"/>
  <c r="AA312" i="10" s="1"/>
  <c r="U203" i="10"/>
  <c r="AA203" i="10" s="1"/>
  <c r="U862" i="10"/>
  <c r="AA862" i="10" s="1"/>
  <c r="U126" i="10"/>
  <c r="U338" i="10"/>
  <c r="U83" i="10"/>
  <c r="AA83" i="10" s="1"/>
  <c r="U212" i="10"/>
  <c r="U980" i="10"/>
  <c r="AA980" i="10" s="1"/>
  <c r="U735" i="10"/>
  <c r="AA735" i="10" s="1"/>
  <c r="U889" i="10"/>
  <c r="AA889" i="10" s="1"/>
  <c r="U454" i="10"/>
  <c r="AA454" i="10" s="1"/>
  <c r="U95" i="10"/>
  <c r="U671" i="10"/>
  <c r="U22" i="10"/>
  <c r="U129" i="10"/>
  <c r="AA129" i="10" s="1"/>
  <c r="U343" i="10"/>
  <c r="AA343" i="10" s="1"/>
  <c r="U85" i="10"/>
  <c r="AA85" i="10" s="1"/>
  <c r="U791" i="10"/>
  <c r="AA791" i="10" s="1"/>
  <c r="U527" i="10"/>
  <c r="AA527" i="10" s="1"/>
  <c r="U481" i="10"/>
  <c r="U180" i="10"/>
  <c r="U548" i="10"/>
  <c r="AA548" i="10" s="1"/>
  <c r="U377" i="10"/>
  <c r="AA377" i="10" s="1"/>
  <c r="U797" i="10"/>
  <c r="AA797" i="10" s="1"/>
  <c r="U434" i="10"/>
  <c r="AA434" i="10" s="1"/>
  <c r="U108" i="10"/>
  <c r="AA108" i="10" s="1"/>
  <c r="U304" i="10"/>
  <c r="AA304" i="10" s="1"/>
  <c r="U542" i="10"/>
  <c r="U265" i="10"/>
  <c r="U998" i="10"/>
  <c r="AA998" i="10" s="1"/>
  <c r="U67" i="10"/>
  <c r="AA67" i="10" s="1"/>
  <c r="U602" i="10"/>
  <c r="AA602" i="10" s="1"/>
  <c r="U51" i="10"/>
  <c r="AA51" i="10" s="1"/>
  <c r="U719" i="10"/>
  <c r="AA719" i="10" s="1"/>
  <c r="U71" i="10"/>
  <c r="AA71" i="10" s="1"/>
  <c r="U193" i="10"/>
  <c r="U310" i="10"/>
  <c r="U58" i="10"/>
  <c r="AA58" i="10" s="1"/>
  <c r="U838" i="10"/>
  <c r="AA838" i="10" s="1"/>
  <c r="U574" i="10"/>
  <c r="AA574" i="10" s="1"/>
  <c r="U181" i="10"/>
  <c r="AA181" i="10" s="1"/>
  <c r="U111" i="10"/>
  <c r="AA111" i="10" s="1"/>
  <c r="U940" i="10"/>
  <c r="AA940" i="10" s="1"/>
  <c r="U592" i="10"/>
  <c r="AA592" i="10" s="1"/>
  <c r="U568" i="10"/>
  <c r="U388" i="10"/>
  <c r="AA388" i="10" s="1"/>
  <c r="U929" i="10"/>
  <c r="AA929" i="10" s="1"/>
  <c r="U781" i="10"/>
  <c r="AA781" i="10" s="1"/>
  <c r="U248" i="10"/>
  <c r="AA248" i="10" s="1"/>
  <c r="U130" i="10"/>
  <c r="AA130" i="10" s="1"/>
  <c r="U369" i="10"/>
  <c r="AA369" i="10" s="1"/>
  <c r="U804" i="10"/>
  <c r="U632" i="10"/>
  <c r="U938" i="10"/>
  <c r="AA938" i="10" s="1"/>
  <c r="U758" i="10"/>
  <c r="AA758" i="10" s="1"/>
  <c r="U622" i="10"/>
  <c r="AA622" i="10" s="1"/>
  <c r="U6" i="10"/>
  <c r="AA6" i="10" s="1"/>
  <c r="U259" i="10"/>
  <c r="AA259" i="10" s="1"/>
  <c r="U39" i="10"/>
  <c r="AA39" i="10" s="1"/>
  <c r="U995" i="10"/>
  <c r="AA995" i="10" s="1"/>
  <c r="U960" i="10"/>
  <c r="U778" i="10"/>
  <c r="AA778" i="10" s="1"/>
  <c r="U586" i="10"/>
  <c r="AA586" i="10" s="1"/>
  <c r="U24" i="10"/>
  <c r="AA24" i="10" s="1"/>
  <c r="U131" i="10"/>
  <c r="AA131" i="10" s="1"/>
  <c r="U211" i="10"/>
  <c r="AA211" i="10" s="1"/>
  <c r="U787" i="10"/>
  <c r="AA787" i="10" s="1"/>
  <c r="U301" i="10"/>
  <c r="U704" i="10"/>
  <c r="U394" i="10"/>
  <c r="U891" i="10"/>
  <c r="AA891" i="10" s="1"/>
  <c r="U305" i="10"/>
  <c r="AA305" i="10" s="1"/>
  <c r="U90" i="10"/>
  <c r="AA90" i="10" s="1"/>
  <c r="U272" i="10"/>
  <c r="AA272" i="10" s="1"/>
  <c r="U441" i="10"/>
  <c r="AA441" i="10" s="1"/>
  <c r="U120" i="10"/>
  <c r="U989" i="10"/>
  <c r="U74" i="10"/>
  <c r="AA74" i="10" s="1"/>
  <c r="U298" i="10"/>
  <c r="AA298" i="10" s="1"/>
  <c r="U38" i="10"/>
  <c r="AA38" i="10" s="1"/>
  <c r="U608" i="10"/>
  <c r="AA608" i="10" s="1"/>
  <c r="U677" i="10"/>
  <c r="AA677" i="10" s="1"/>
  <c r="U224" i="10"/>
  <c r="AA224" i="10" s="1"/>
  <c r="U966" i="10"/>
  <c r="AA966" i="10" s="1"/>
  <c r="U250" i="10"/>
  <c r="U937" i="10"/>
  <c r="AA937" i="10" s="1"/>
  <c r="U228" i="10"/>
  <c r="AA228" i="10" s="1"/>
  <c r="U507" i="10"/>
  <c r="AA507" i="10" s="1"/>
  <c r="U172" i="10"/>
  <c r="AA172" i="10" s="1"/>
  <c r="U451" i="10"/>
  <c r="AA451" i="10" s="1"/>
  <c r="U901" i="10"/>
  <c r="AA901" i="10" s="1"/>
  <c r="U829" i="10"/>
  <c r="AA829" i="10" s="1"/>
  <c r="U97" i="10"/>
  <c r="U493" i="10"/>
  <c r="AA493" i="10" s="1"/>
  <c r="U184" i="10"/>
  <c r="AA184" i="10" s="1"/>
  <c r="U742" i="10"/>
  <c r="AA742" i="10" s="1"/>
  <c r="U101" i="10"/>
  <c r="AA101" i="10" s="1"/>
  <c r="U296" i="10"/>
  <c r="AA296" i="10" s="1"/>
  <c r="U410" i="10"/>
  <c r="AA410" i="10" s="1"/>
  <c r="U142" i="10"/>
  <c r="AA142" i="10" s="1"/>
  <c r="U919" i="10"/>
  <c r="U643" i="10"/>
  <c r="AA643" i="10" s="1"/>
  <c r="U247" i="10"/>
  <c r="AA247" i="10" s="1"/>
  <c r="U718" i="10"/>
  <c r="AA718" i="10" s="1"/>
  <c r="U463" i="10"/>
  <c r="AA463" i="10" s="1"/>
  <c r="U445" i="10"/>
  <c r="AA445" i="10" s="1"/>
  <c r="U707" i="10"/>
  <c r="AA707" i="10" s="1"/>
  <c r="U118" i="10"/>
  <c r="AA118" i="10" s="1"/>
  <c r="U199" i="10"/>
  <c r="U383" i="10"/>
  <c r="AA383" i="10" s="1"/>
  <c r="U621" i="10"/>
  <c r="AA621" i="10" s="1"/>
  <c r="U974" i="10"/>
  <c r="AA974" i="10" s="1"/>
  <c r="U462" i="10"/>
  <c r="AA462" i="10" s="1"/>
  <c r="U144" i="10"/>
  <c r="AA144" i="10" s="1"/>
  <c r="U873" i="10"/>
  <c r="AA873" i="10" s="1"/>
  <c r="U159" i="10"/>
  <c r="AA159" i="10" s="1"/>
  <c r="U795" i="10"/>
  <c r="U148" i="10"/>
  <c r="AA148" i="10" s="1"/>
  <c r="U360" i="10"/>
  <c r="AA360" i="10" s="1"/>
  <c r="U479" i="10"/>
  <c r="AA479" i="10" s="1"/>
  <c r="U204" i="10"/>
  <c r="AA204" i="10" s="1"/>
  <c r="U942" i="10"/>
  <c r="AA942" i="10" s="1"/>
  <c r="U673" i="10"/>
  <c r="AA673" i="10" s="1"/>
  <c r="U508" i="10"/>
  <c r="AA508" i="10" s="1"/>
  <c r="U207" i="10"/>
  <c r="U769" i="10"/>
  <c r="AA769" i="10" s="1"/>
  <c r="U686" i="10"/>
  <c r="AA686" i="10" s="1"/>
  <c r="U943" i="10"/>
  <c r="AA943" i="10" s="1"/>
  <c r="U84" i="10"/>
  <c r="AA84" i="10" s="1"/>
  <c r="U753" i="10"/>
  <c r="AA753" i="10" s="1"/>
  <c r="U855" i="10"/>
  <c r="AA855" i="10" s="1"/>
  <c r="U683" i="10"/>
  <c r="AA683" i="10" s="1"/>
  <c r="U306" i="10"/>
  <c r="U759" i="10"/>
  <c r="AA759" i="10" s="1"/>
  <c r="U15" i="10"/>
  <c r="AA15" i="10" s="1"/>
  <c r="U505" i="10"/>
  <c r="AA505" i="10" s="1"/>
  <c r="U62" i="10"/>
  <c r="AA62" i="10" s="1"/>
  <c r="U878" i="10"/>
  <c r="AA878" i="10" s="1"/>
  <c r="U714" i="10"/>
  <c r="AA714" i="10" s="1"/>
  <c r="U355" i="10"/>
  <c r="AA355" i="10" s="1"/>
  <c r="U337" i="10"/>
  <c r="U274" i="10"/>
  <c r="U615" i="10"/>
  <c r="AA615" i="10" s="1"/>
  <c r="U287" i="10"/>
  <c r="AA287" i="10" s="1"/>
  <c r="U847" i="10"/>
  <c r="AA847" i="10" s="1"/>
  <c r="U678" i="10"/>
  <c r="AA678" i="10" s="1"/>
  <c r="U510" i="10"/>
  <c r="AA510" i="10" s="1"/>
  <c r="U576" i="10"/>
  <c r="AA576" i="10" s="1"/>
  <c r="U12" i="10"/>
  <c r="U419" i="10"/>
  <c r="AA419" i="10" s="1"/>
  <c r="U121" i="10"/>
  <c r="AA121" i="10" s="1"/>
  <c r="U764" i="10"/>
  <c r="AA764" i="10" s="1"/>
  <c r="U640" i="10"/>
  <c r="AA640" i="10" s="1"/>
  <c r="U447" i="10"/>
  <c r="AA447" i="10" s="1"/>
  <c r="U42" i="10"/>
  <c r="AA42" i="10" s="1"/>
  <c r="U464" i="10"/>
  <c r="AA464" i="10" s="1"/>
  <c r="U45" i="10"/>
  <c r="U46" i="10"/>
  <c r="AA46" i="10" s="1"/>
  <c r="U175" i="10"/>
  <c r="AA175" i="10" s="1"/>
  <c r="U347" i="10"/>
  <c r="AA347" i="10" s="1"/>
  <c r="U566" i="10"/>
  <c r="AA566" i="10" s="1"/>
  <c r="U28" i="10"/>
  <c r="AA28" i="10" s="1"/>
  <c r="U380" i="10"/>
  <c r="AA380" i="10" s="1"/>
  <c r="U110" i="10"/>
  <c r="AA110" i="10" s="1"/>
  <c r="U917" i="10"/>
  <c r="U92" i="10"/>
  <c r="AA92" i="10" s="1"/>
  <c r="U731" i="10"/>
  <c r="U216" i="10"/>
  <c r="AA216" i="10" s="1"/>
  <c r="U431" i="10"/>
  <c r="AA431" i="10" s="1"/>
  <c r="U280" i="10"/>
  <c r="AA280" i="10" s="1"/>
  <c r="U391" i="10"/>
  <c r="AA391" i="10" s="1"/>
  <c r="U697" i="10"/>
  <c r="AA697" i="10" s="1"/>
  <c r="U457" i="10"/>
  <c r="U549" i="10"/>
  <c r="AA549" i="10" s="1"/>
  <c r="U239" i="10"/>
  <c r="AA239" i="10" s="1"/>
  <c r="U353" i="10"/>
  <c r="AA353" i="10" s="1"/>
  <c r="U72" i="10"/>
  <c r="AA72" i="10" s="1"/>
  <c r="U918" i="10"/>
  <c r="AA918" i="10" s="1"/>
  <c r="U154" i="10"/>
  <c r="AA154" i="10" s="1"/>
  <c r="U354" i="10"/>
  <c r="AA354" i="10" s="1"/>
  <c r="U251" i="10"/>
  <c r="U853" i="10"/>
  <c r="AA853" i="10" s="1"/>
  <c r="U158" i="10"/>
  <c r="AA158" i="10" s="1"/>
  <c r="U403" i="10"/>
  <c r="AA403" i="10" s="1"/>
  <c r="U36" i="10"/>
  <c r="AA36" i="10" s="1"/>
  <c r="U244" i="10"/>
  <c r="AA244" i="10" s="1"/>
  <c r="U970" i="10"/>
  <c r="AA970" i="10" s="1"/>
  <c r="U767" i="10"/>
  <c r="AA767" i="10" s="1"/>
  <c r="U766" i="10"/>
  <c r="U299" i="10"/>
  <c r="AA299" i="10" s="1"/>
  <c r="U540" i="10"/>
  <c r="AA540" i="10" s="1"/>
  <c r="U570" i="10"/>
  <c r="AA570" i="10" s="1"/>
  <c r="U572" i="10"/>
  <c r="AA572" i="10" s="1"/>
  <c r="U171" i="10"/>
  <c r="AA171" i="10" s="1"/>
  <c r="U234" i="10"/>
  <c r="AA234" i="10" s="1"/>
  <c r="U31" i="10"/>
  <c r="AA31" i="10" s="1"/>
  <c r="U736" i="10"/>
  <c r="U417" i="10"/>
  <c r="U497" i="10"/>
  <c r="AA497" i="10" s="1"/>
  <c r="U206" i="10"/>
  <c r="AA206" i="10" s="1"/>
  <c r="U538" i="10"/>
  <c r="AA538" i="10" s="1"/>
  <c r="U149" i="10"/>
  <c r="AA149" i="10" s="1"/>
  <c r="U867" i="10"/>
  <c r="AA867" i="10" s="1"/>
  <c r="U208" i="10"/>
  <c r="AA208" i="10" s="1"/>
  <c r="U341" i="10"/>
  <c r="U94" i="10"/>
  <c r="AA94" i="10" s="1"/>
  <c r="U242" i="10"/>
  <c r="AA242" i="10" s="1"/>
  <c r="U644" i="10"/>
  <c r="AA644" i="10" s="1"/>
  <c r="U773" i="10"/>
  <c r="AA773" i="10" s="1"/>
  <c r="U883" i="10"/>
  <c r="AA883" i="10" s="1"/>
  <c r="U393" i="10"/>
  <c r="AA393" i="10" s="1"/>
  <c r="U725" i="10"/>
  <c r="U750" i="10"/>
  <c r="U535" i="10"/>
  <c r="AA535" i="10" s="1"/>
  <c r="U27" i="10"/>
  <c r="AA27" i="10" s="1"/>
  <c r="U733" i="10"/>
  <c r="AA733" i="10" s="1"/>
  <c r="U961" i="10"/>
  <c r="AA961" i="10" s="1"/>
  <c r="U220" i="10"/>
  <c r="AA220" i="10" s="1"/>
  <c r="U52" i="10"/>
  <c r="AA52" i="10" s="1"/>
  <c r="U969" i="10"/>
  <c r="AA969" i="10" s="1"/>
  <c r="U578" i="10"/>
  <c r="U80" i="10"/>
  <c r="AA80" i="10" s="1"/>
  <c r="U245" i="10"/>
  <c r="AA245" i="10" s="1"/>
  <c r="U935" i="10"/>
  <c r="AA935" i="10" s="1"/>
  <c r="U799" i="10"/>
  <c r="AA799" i="10" s="1"/>
  <c r="U859" i="10"/>
  <c r="AA859" i="10" s="1"/>
  <c r="U162" i="10"/>
  <c r="AA162" i="10" s="1"/>
  <c r="U472" i="10"/>
  <c r="AA472" i="10" s="1"/>
  <c r="U656" i="10"/>
  <c r="U469" i="10"/>
  <c r="AA469" i="10" s="1"/>
  <c r="U958" i="10"/>
  <c r="AA958" i="10" s="1"/>
  <c r="U777" i="10"/>
  <c r="AA777" i="10" s="1"/>
  <c r="U583" i="10"/>
  <c r="AA583" i="10" s="1"/>
  <c r="U303" i="10"/>
  <c r="AA303" i="10" s="1"/>
  <c r="U125" i="10"/>
  <c r="AA125" i="10" s="1"/>
  <c r="U400" i="10"/>
  <c r="AA400" i="10" s="1"/>
  <c r="U985" i="10"/>
  <c r="U293" i="10"/>
  <c r="AA293" i="10" s="1"/>
  <c r="U201" i="10"/>
  <c r="AA201" i="10" s="1"/>
  <c r="U168" i="10"/>
  <c r="AA168" i="10" s="1"/>
  <c r="U890" i="10"/>
  <c r="AA890" i="10" s="1"/>
  <c r="U710" i="10"/>
  <c r="AA710" i="10" s="1"/>
  <c r="U534" i="10"/>
  <c r="AA534" i="10" s="1"/>
  <c r="U366" i="10"/>
  <c r="AA366" i="10" s="1"/>
  <c r="U103" i="10"/>
  <c r="U315" i="10"/>
  <c r="AA315" i="10" s="1"/>
  <c r="U826" i="10"/>
  <c r="AA826" i="10" s="1"/>
  <c r="U894" i="10"/>
  <c r="AA894" i="10" s="1"/>
  <c r="U692" i="10"/>
  <c r="AA692" i="10" s="1"/>
  <c r="U506" i="10"/>
  <c r="AA506" i="10" s="1"/>
  <c r="U532" i="10"/>
  <c r="AA532" i="10" s="1"/>
  <c r="U372" i="10"/>
  <c r="AA372" i="10" s="1"/>
  <c r="U712" i="10"/>
  <c r="U435" i="10"/>
  <c r="AA435" i="10" s="1"/>
  <c r="U18" i="10"/>
  <c r="AA18" i="10" s="1"/>
  <c r="U748" i="10"/>
  <c r="AA748" i="10" s="1"/>
  <c r="U526" i="10"/>
  <c r="AA526" i="10" s="1"/>
  <c r="U709" i="10"/>
  <c r="AA709" i="10" s="1"/>
  <c r="U603" i="10"/>
  <c r="AA603" i="10" s="1"/>
  <c r="U934" i="10"/>
  <c r="AA934" i="10" s="1"/>
  <c r="U398" i="10"/>
  <c r="AA398" i="10" s="1"/>
  <c r="U267" i="10"/>
  <c r="AA267" i="10" s="1"/>
  <c r="U689" i="10"/>
  <c r="AA689" i="10" s="1"/>
  <c r="U658" i="10"/>
  <c r="AA658" i="10" s="1"/>
  <c r="U801" i="10"/>
  <c r="AA801" i="10" s="1"/>
  <c r="U611" i="10"/>
  <c r="AA611" i="10" s="1"/>
  <c r="U860" i="10"/>
  <c r="AA860" i="10" s="1"/>
  <c r="U841" i="10"/>
  <c r="AA841" i="10" s="1"/>
  <c r="U218" i="10"/>
  <c r="AA218" i="10" s="1"/>
  <c r="U561" i="10"/>
  <c r="AA561" i="10" s="1"/>
  <c r="U955" i="10"/>
  <c r="AA955" i="10" s="1"/>
  <c r="U531" i="10"/>
  <c r="AA531" i="10" s="1"/>
  <c r="U761" i="10"/>
  <c r="AA761" i="10" s="1"/>
  <c r="U584" i="10"/>
  <c r="AA584" i="10" s="1"/>
  <c r="U930" i="10"/>
  <c r="AA930" i="10" s="1"/>
  <c r="U762" i="10"/>
  <c r="AA762" i="10" s="1"/>
  <c r="U819" i="10"/>
  <c r="AA819" i="10" s="1"/>
  <c r="U116" i="10"/>
  <c r="U996" i="10"/>
  <c r="AA996" i="10" s="1"/>
  <c r="U329" i="10"/>
  <c r="AA329" i="10" s="1"/>
  <c r="U143" i="10"/>
  <c r="AA143" i="10" s="1"/>
  <c r="U225" i="10"/>
  <c r="AA225" i="10" s="1"/>
  <c r="U839" i="10"/>
  <c r="AA839" i="10" s="1"/>
  <c r="U988" i="10"/>
  <c r="AA988" i="10" s="1"/>
  <c r="U824" i="10"/>
  <c r="U384" i="10"/>
  <c r="AA384" i="10" s="1"/>
  <c r="U666" i="10"/>
  <c r="AA666" i="10" s="1"/>
  <c r="U700" i="10"/>
  <c r="AA700" i="10" s="1"/>
  <c r="U503" i="10"/>
  <c r="AA503" i="10" s="1"/>
  <c r="U589" i="10"/>
  <c r="AA589" i="10" s="1"/>
  <c r="U461" i="10"/>
  <c r="AA461" i="10" s="1"/>
  <c r="U277" i="10"/>
  <c r="AA277" i="10" s="1"/>
  <c r="U964" i="10"/>
  <c r="AA964" i="10" s="1"/>
  <c r="U788" i="10"/>
  <c r="AA788" i="10" s="1"/>
  <c r="U613" i="10"/>
  <c r="AA613" i="10" s="1"/>
  <c r="U983" i="10"/>
  <c r="AA983" i="10" s="1"/>
  <c r="U189" i="10"/>
  <c r="AA189" i="10" s="1"/>
  <c r="U176" i="10"/>
  <c r="AA176" i="10" s="1"/>
  <c r="U856" i="10"/>
  <c r="AA856" i="10" s="1"/>
  <c r="U993" i="10"/>
  <c r="AA993" i="10" s="1"/>
  <c r="U823" i="10"/>
  <c r="AA823" i="10" s="1"/>
  <c r="U579" i="10"/>
  <c r="AA579" i="10" s="1"/>
  <c r="U768" i="10"/>
  <c r="AA768" i="10" s="1"/>
  <c r="U368" i="10"/>
  <c r="AA368" i="10" s="1"/>
  <c r="U124" i="10"/>
  <c r="AA124" i="10" s="1"/>
  <c r="U198" i="10"/>
  <c r="AA198" i="10" s="1"/>
  <c r="U567" i="10"/>
  <c r="AA567" i="10" s="1"/>
  <c r="U830" i="10"/>
  <c r="AA830" i="10" s="1"/>
  <c r="U605" i="10"/>
  <c r="U783" i="10"/>
  <c r="AA783" i="10" s="1"/>
  <c r="U524" i="10"/>
  <c r="AA524" i="10" s="1"/>
  <c r="U979" i="10"/>
  <c r="AA979" i="10" s="1"/>
  <c r="U811" i="10"/>
  <c r="AA811" i="10" s="1"/>
  <c r="U345" i="10"/>
  <c r="AA345" i="10" s="1"/>
  <c r="U986" i="10"/>
  <c r="AA986" i="10" s="1"/>
  <c r="U739" i="10"/>
  <c r="AA739" i="10" s="1"/>
  <c r="U557" i="10"/>
  <c r="AA557" i="10" s="1"/>
  <c r="U494" i="10"/>
  <c r="AA494" i="10" s="1"/>
  <c r="U448" i="10"/>
  <c r="AA448" i="10" s="1"/>
  <c r="U933" i="10"/>
  <c r="AA933" i="10" s="1"/>
  <c r="U430" i="10"/>
  <c r="AA430" i="10" s="1"/>
  <c r="U133" i="10"/>
  <c r="AA133" i="10" s="1"/>
  <c r="U392" i="10"/>
  <c r="AA392" i="10" s="1"/>
  <c r="U647" i="10"/>
  <c r="AA647" i="10" s="1"/>
  <c r="U1001" i="10"/>
  <c r="AA1001" i="10" s="1"/>
  <c r="U436" i="10"/>
  <c r="U951" i="10"/>
  <c r="AA951" i="10" s="1"/>
  <c r="U880" i="10"/>
  <c r="AA880" i="10" s="1"/>
  <c r="U593" i="10"/>
  <c r="AA593" i="10" s="1"/>
  <c r="U424" i="10"/>
  <c r="AA424" i="10" s="1"/>
  <c r="U264" i="10"/>
  <c r="AA264" i="10" s="1"/>
  <c r="U670" i="10"/>
  <c r="AA670" i="10" s="1"/>
  <c r="U486" i="10"/>
  <c r="AA486" i="10" s="1"/>
  <c r="U243" i="10"/>
  <c r="AA243" i="10" s="1"/>
  <c r="U928" i="10"/>
  <c r="AA928" i="10" s="1"/>
  <c r="U231" i="10"/>
  <c r="AA231" i="10" s="1"/>
  <c r="U789" i="10"/>
  <c r="AA789" i="10" s="1"/>
  <c r="U516" i="10"/>
  <c r="AA516" i="10" s="1"/>
  <c r="U792" i="10"/>
  <c r="AA792" i="10" s="1"/>
  <c r="U636" i="10"/>
  <c r="AA636" i="10" s="1"/>
  <c r="U892" i="10"/>
  <c r="AA892" i="10" s="1"/>
  <c r="U728" i="10"/>
  <c r="AA728" i="10" s="1"/>
  <c r="U99" i="10"/>
  <c r="AA99" i="10" s="1"/>
  <c r="U25" i="10"/>
  <c r="AA25" i="10" s="1"/>
  <c r="U340" i="10"/>
  <c r="AA340" i="10" s="1"/>
  <c r="U29" i="10"/>
  <c r="AA29" i="10" s="1"/>
  <c r="U885" i="10"/>
  <c r="AA885" i="10" s="1"/>
  <c r="U899" i="10"/>
  <c r="AA899" i="10" s="1"/>
  <c r="U696" i="10"/>
  <c r="AA696" i="10" s="1"/>
  <c r="U529" i="10"/>
  <c r="AA529" i="10" s="1"/>
  <c r="U895" i="10"/>
  <c r="AA895" i="10" s="1"/>
  <c r="U43" i="10"/>
  <c r="AA43" i="10" s="1"/>
  <c r="U411" i="10"/>
  <c r="AA411" i="10" s="1"/>
  <c r="U868" i="10"/>
  <c r="AA868" i="10" s="1"/>
  <c r="U923" i="10"/>
  <c r="AA923" i="10" s="1"/>
  <c r="U727" i="10"/>
  <c r="AA727" i="10" s="1"/>
  <c r="U530" i="10"/>
  <c r="AA530" i="10" s="1"/>
  <c r="U364" i="10"/>
  <c r="AA364" i="10" s="1"/>
  <c r="U869" i="10"/>
  <c r="AA869" i="10" s="1"/>
  <c r="U522" i="10"/>
  <c r="AA522" i="10" s="1"/>
  <c r="U138" i="10"/>
  <c r="AA138" i="10" s="1"/>
  <c r="U629" i="10"/>
  <c r="AA629" i="10" s="1"/>
  <c r="U886" i="10"/>
  <c r="AA886" i="10" s="1"/>
  <c r="U642" i="10"/>
  <c r="AA642" i="10" s="1"/>
  <c r="U987" i="10"/>
  <c r="AA987" i="10" s="1"/>
  <c r="U444" i="10"/>
  <c r="AA444" i="10" s="1"/>
  <c r="U715" i="10"/>
  <c r="AA715" i="10" s="1"/>
  <c r="U843" i="10"/>
  <c r="AA843" i="10" s="1"/>
  <c r="U511" i="10"/>
  <c r="AA511" i="10" s="1"/>
  <c r="U396" i="10"/>
  <c r="AA396" i="10" s="1"/>
  <c r="U771" i="10"/>
  <c r="AA771" i="10" s="1"/>
  <c r="U585" i="10"/>
  <c r="AA585" i="10" s="1"/>
  <c r="U64" i="10"/>
  <c r="AA64" i="10" s="1"/>
  <c r="U86" i="10"/>
  <c r="AA86" i="10" s="1"/>
  <c r="U941" i="10"/>
  <c r="AA941" i="10" s="1"/>
  <c r="U820" i="10"/>
  <c r="AA820" i="10" s="1"/>
  <c r="U660" i="10"/>
  <c r="AA660" i="10" s="1"/>
  <c r="U73" i="10"/>
  <c r="AA73" i="10" s="1"/>
  <c r="U543" i="10"/>
  <c r="AA543" i="10" s="1"/>
  <c r="U832" i="10"/>
  <c r="AA832" i="10" s="1"/>
  <c r="U809" i="10"/>
  <c r="AA809" i="10" s="1"/>
  <c r="U406" i="10"/>
  <c r="AA406" i="10" s="1"/>
  <c r="U701" i="10"/>
  <c r="AA701" i="10" s="1"/>
  <c r="U571" i="10"/>
  <c r="AA571" i="10" s="1"/>
  <c r="U4" i="10"/>
  <c r="AA4" i="10" s="1"/>
  <c r="U668" i="10"/>
  <c r="AA668" i="10" s="1"/>
  <c r="U968" i="10"/>
  <c r="AA968" i="10" s="1"/>
  <c r="U810" i="10"/>
  <c r="AA810" i="10" s="1"/>
  <c r="U663" i="10"/>
  <c r="AA663" i="10" s="1"/>
  <c r="U232" i="10"/>
  <c r="AA232" i="10" s="1"/>
  <c r="U551" i="10"/>
  <c r="AA551" i="10" s="1"/>
  <c r="U749" i="10"/>
  <c r="AA749" i="10" s="1"/>
  <c r="U915" i="10"/>
  <c r="AA915" i="10" s="1"/>
  <c r="U981" i="10"/>
  <c r="AA981" i="10" s="1"/>
  <c r="U827" i="10"/>
  <c r="AA827" i="10" s="1"/>
  <c r="U596" i="10"/>
  <c r="AA596" i="10" s="1"/>
  <c r="U620" i="10"/>
  <c r="AA620" i="10" s="1"/>
  <c r="U439" i="10"/>
  <c r="AA439" i="10" s="1"/>
  <c r="U226" i="10"/>
  <c r="AA226" i="10" s="1"/>
  <c r="U619" i="10"/>
  <c r="AA619" i="10" s="1"/>
  <c r="U999" i="10"/>
  <c r="AA999" i="10" s="1"/>
  <c r="U802" i="10"/>
  <c r="AA802" i="10" s="1"/>
  <c r="U609" i="10"/>
  <c r="AA609" i="10" s="1"/>
  <c r="U628" i="10"/>
  <c r="AA628" i="10" s="1"/>
  <c r="U729" i="10"/>
  <c r="AA729" i="10" s="1"/>
  <c r="U119" i="10"/>
  <c r="AA119" i="10" s="1"/>
  <c r="U349" i="10"/>
  <c r="AA349" i="10" s="1"/>
  <c r="U904" i="10"/>
  <c r="AA904" i="10" s="1"/>
  <c r="U922" i="10"/>
  <c r="AA922" i="10" s="1"/>
  <c r="U752" i="10"/>
  <c r="AA752" i="10" s="1"/>
  <c r="U573" i="10"/>
  <c r="AA573" i="10" s="1"/>
  <c r="U911" i="10"/>
  <c r="AA911" i="10" s="1"/>
  <c r="U745" i="10"/>
  <c r="AA745" i="10" s="1"/>
  <c r="U205" i="10"/>
  <c r="AA205" i="10" s="1"/>
  <c r="U202" i="10"/>
  <c r="AA202" i="10" s="1"/>
  <c r="U723" i="10"/>
  <c r="AA723" i="10" s="1"/>
  <c r="U882" i="10"/>
  <c r="AA882" i="10" s="1"/>
  <c r="U662" i="10"/>
  <c r="AA662" i="10" s="1"/>
  <c r="U637" i="10"/>
  <c r="AA637" i="10" s="1"/>
  <c r="U775" i="10"/>
  <c r="AA775" i="10" s="1"/>
  <c r="U470" i="10"/>
  <c r="AA470" i="10" s="1"/>
  <c r="U887" i="10"/>
  <c r="AA887" i="10" s="1"/>
  <c r="U227" i="10"/>
  <c r="AA227" i="10" s="1"/>
  <c r="U552" i="10"/>
  <c r="AA552" i="10" s="1"/>
  <c r="U688" i="10"/>
  <c r="AA688" i="10" s="1"/>
  <c r="U488" i="10"/>
  <c r="AA488" i="10" s="1"/>
  <c r="U473" i="10"/>
  <c r="AA473" i="10" s="1"/>
  <c r="U76" i="10"/>
  <c r="AA76" i="10" s="1"/>
  <c r="U906" i="10"/>
  <c r="AA906" i="10" s="1"/>
  <c r="U106" i="10"/>
  <c r="AA106" i="10" s="1"/>
  <c r="U475" i="10"/>
  <c r="AA475" i="10" s="1"/>
  <c r="U858" i="10"/>
  <c r="AA858" i="10" s="1"/>
  <c r="U939" i="10"/>
  <c r="AA939" i="10" s="1"/>
  <c r="U672" i="10"/>
  <c r="AA672" i="10" s="1"/>
  <c r="U489" i="10"/>
  <c r="AA489" i="10" s="1"/>
  <c r="U903" i="10"/>
  <c r="AA903" i="10" s="1"/>
  <c r="U760" i="10"/>
  <c r="AA760" i="10" s="1"/>
  <c r="U188" i="10"/>
  <c r="AA188" i="10" s="1"/>
  <c r="U75" i="10"/>
  <c r="AA75" i="10" s="1"/>
  <c r="U318" i="10"/>
  <c r="AA318" i="10" s="1"/>
  <c r="U679" i="10"/>
  <c r="AA679" i="10" s="1"/>
  <c r="U675" i="10"/>
  <c r="AA675" i="10" s="1"/>
  <c r="U898" i="10"/>
  <c r="AA898" i="10" s="1"/>
  <c r="U790" i="10"/>
  <c r="AA790" i="10" s="1"/>
  <c r="U577" i="10"/>
  <c r="AA577" i="10" s="1"/>
  <c r="U623" i="10"/>
  <c r="AA623" i="10" s="1"/>
  <c r="U292" i="10"/>
  <c r="AA292" i="10" s="1"/>
  <c r="U183" i="10"/>
  <c r="AA183" i="10" s="1"/>
  <c r="U160" i="10"/>
  <c r="AA160" i="10" s="1"/>
  <c r="U209" i="10"/>
  <c r="AA209" i="10" s="1"/>
  <c r="U833" i="10"/>
  <c r="AA833" i="10" s="1"/>
  <c r="U654" i="10"/>
  <c r="AA654" i="10" s="1"/>
  <c r="U401" i="10"/>
  <c r="AA401" i="10" s="1"/>
  <c r="U612" i="10"/>
  <c r="AA612" i="10" s="1"/>
  <c r="U192" i="10"/>
  <c r="AA192" i="10" s="1"/>
  <c r="U382" i="10"/>
  <c r="AA382" i="10" s="1"/>
  <c r="U927" i="10"/>
  <c r="AA927" i="10" s="1"/>
  <c r="U921" i="10"/>
  <c r="AA921" i="10" s="1"/>
  <c r="U743" i="10"/>
  <c r="AA743" i="10" s="1"/>
  <c r="U565" i="10"/>
  <c r="AA565" i="10" s="1"/>
  <c r="U721" i="10"/>
  <c r="AA721" i="10" s="1"/>
  <c r="U536" i="10"/>
  <c r="AA536" i="10" s="1"/>
  <c r="U912" i="10"/>
  <c r="AA912" i="10" s="1"/>
  <c r="U984" i="10"/>
  <c r="AA984" i="10" s="1"/>
  <c r="U652" i="10"/>
  <c r="AA652" i="10" s="1"/>
  <c r="U350" i="10"/>
  <c r="AA350" i="10" s="1"/>
  <c r="U356" i="10"/>
  <c r="AA356" i="10" s="1"/>
  <c r="U433" i="10"/>
  <c r="AA433" i="10" s="1"/>
  <c r="U509" i="10"/>
  <c r="AA509" i="10" s="1"/>
  <c r="U81" i="10"/>
  <c r="AA81" i="10" s="1"/>
  <c r="U815" i="10"/>
  <c r="AA815" i="10" s="1"/>
  <c r="U900" i="10"/>
  <c r="AA900" i="10" s="1"/>
  <c r="U706" i="10"/>
  <c r="AA706" i="10" s="1"/>
  <c r="U492" i="10"/>
  <c r="AA492" i="10" s="1"/>
  <c r="U703" i="10"/>
  <c r="AA703" i="10" s="1"/>
  <c r="U595" i="10"/>
  <c r="AA595" i="10" s="1"/>
  <c r="U705" i="10"/>
  <c r="AA705" i="10" s="1"/>
  <c r="U342" i="10"/>
  <c r="AA342" i="10" s="1"/>
  <c r="U261" i="10"/>
  <c r="AA261" i="10" s="1"/>
  <c r="U720" i="10"/>
  <c r="AA720" i="10" s="1"/>
  <c r="U525" i="10"/>
  <c r="AA525" i="10" s="1"/>
  <c r="U907" i="10"/>
  <c r="AA907" i="10" s="1"/>
  <c r="U800" i="10"/>
  <c r="AA800" i="10" s="1"/>
  <c r="U908" i="10"/>
  <c r="AA908" i="10" s="1"/>
  <c r="U61" i="10"/>
  <c r="AA61" i="10" s="1"/>
  <c r="U484" i="10"/>
  <c r="AA484" i="10" s="1"/>
  <c r="U849" i="10"/>
  <c r="AA849" i="10" s="1"/>
  <c r="U997" i="10"/>
  <c r="AA997" i="10" s="1"/>
  <c r="U452" i="10"/>
  <c r="AA452" i="10" s="1"/>
  <c r="U221" i="10"/>
  <c r="AA221" i="10" s="1"/>
  <c r="U902" i="10"/>
  <c r="AA902" i="10" s="1"/>
  <c r="U751" i="10"/>
  <c r="AA751" i="10" s="1"/>
  <c r="U617" i="10"/>
  <c r="AA617" i="10" s="1"/>
  <c r="U262" i="10"/>
  <c r="AA262" i="10" s="1"/>
  <c r="U646" i="10"/>
  <c r="AA646" i="10" s="1"/>
  <c r="U66" i="10"/>
  <c r="AA66" i="10" s="1"/>
  <c r="U477" i="10"/>
  <c r="AA477" i="10" s="1"/>
  <c r="U741" i="10"/>
  <c r="AA741" i="10" s="1"/>
  <c r="U834" i="10"/>
  <c r="AA834" i="10" s="1"/>
  <c r="U659" i="10"/>
  <c r="AA659" i="10" s="1"/>
  <c r="U286" i="10"/>
  <c r="AA286" i="10" s="1"/>
  <c r="U105" i="10"/>
  <c r="AA105" i="10" s="1"/>
  <c r="U321" i="10"/>
  <c r="AA321" i="10" s="1"/>
  <c r="U717" i="10"/>
  <c r="AA717" i="10" s="1"/>
  <c r="U249" i="10"/>
  <c r="AA249" i="10" s="1"/>
  <c r="U926" i="10"/>
  <c r="AA926" i="10" s="1"/>
  <c r="U747" i="10"/>
  <c r="AA747" i="10" s="1"/>
  <c r="U558" i="10"/>
  <c r="AA558" i="10" s="1"/>
  <c r="U53" i="10"/>
  <c r="AA53" i="10" s="1"/>
  <c r="U550" i="10"/>
  <c r="AA550" i="10" s="1"/>
  <c r="U635" i="10"/>
  <c r="AA635" i="10" s="1"/>
  <c r="U7" i="10"/>
  <c r="AA7" i="10" s="1"/>
  <c r="U806" i="10"/>
  <c r="AA806" i="10" s="1"/>
  <c r="U916" i="10"/>
  <c r="AA916" i="10" s="1"/>
  <c r="U376" i="10"/>
  <c r="AA376" i="10" s="1"/>
  <c r="U598" i="10"/>
  <c r="AA598" i="10" s="1"/>
  <c r="U98" i="10"/>
  <c r="AA98" i="10" s="1"/>
  <c r="U990" i="10"/>
  <c r="AA990" i="10" s="1"/>
  <c r="U971" i="10"/>
  <c r="AA971" i="10" s="1"/>
  <c r="U784" i="10"/>
  <c r="AA784" i="10" s="1"/>
  <c r="U597" i="10"/>
  <c r="AA597" i="10" s="1"/>
  <c r="U8" i="10"/>
  <c r="AA8" i="10" s="1"/>
  <c r="U588" i="10"/>
  <c r="AA588" i="10" s="1"/>
  <c r="U428" i="10"/>
  <c r="AA428" i="10" s="1"/>
  <c r="U112" i="10"/>
  <c r="AA112" i="10" s="1"/>
  <c r="U630" i="10"/>
  <c r="AA630" i="10" s="1"/>
  <c r="U798" i="10"/>
  <c r="AA798" i="10" s="1"/>
  <c r="U575" i="10"/>
  <c r="AA575" i="10" s="1"/>
  <c r="U994" i="10"/>
  <c r="AA994" i="10" s="1"/>
  <c r="U897" i="10"/>
  <c r="AA897" i="10" s="1"/>
  <c r="U893" i="10"/>
  <c r="AA893" i="10" s="1"/>
  <c r="U395" i="10"/>
  <c r="AA395" i="10" s="1"/>
  <c r="U222" i="10"/>
  <c r="AA222" i="10" s="1"/>
  <c r="U816" i="10"/>
  <c r="AA816" i="10" s="1"/>
  <c r="U633" i="10"/>
  <c r="AA633" i="10" s="1"/>
  <c r="U490" i="10"/>
  <c r="AA490" i="10" s="1"/>
  <c r="U840" i="10"/>
  <c r="AA840" i="10" s="1"/>
  <c r="U992" i="10"/>
  <c r="AA992" i="10" s="1"/>
  <c r="U850" i="10"/>
  <c r="AA850" i="10" s="1"/>
  <c r="U191" i="10"/>
  <c r="AA191" i="10" s="1"/>
  <c r="U521" i="10"/>
  <c r="AA521" i="10" s="1"/>
  <c r="U863" i="10"/>
  <c r="AA863" i="10" s="1"/>
  <c r="U836" i="10"/>
  <c r="AA836" i="10" s="1"/>
  <c r="U164" i="10"/>
  <c r="AA164" i="10" s="1"/>
  <c r="U765" i="10"/>
  <c r="AA765" i="10" s="1"/>
  <c r="U944" i="10"/>
  <c r="AA944" i="10" s="1"/>
  <c r="U730" i="10"/>
  <c r="AA730" i="10" s="1"/>
  <c r="U607" i="10"/>
  <c r="AA607" i="10" s="1"/>
  <c r="U307" i="10"/>
  <c r="AA307" i="10" s="1"/>
  <c r="U667" i="10"/>
  <c r="AA667" i="10" s="1"/>
  <c r="U26" i="10"/>
  <c r="AA26" i="10" s="1"/>
  <c r="U805" i="10"/>
  <c r="AA805" i="10" s="1"/>
  <c r="U580" i="10"/>
  <c r="AA580" i="10" s="1"/>
  <c r="U835" i="10"/>
  <c r="AA835" i="10" s="1"/>
  <c r="U657" i="10"/>
  <c r="AA657" i="10" s="1"/>
  <c r="U387" i="10"/>
  <c r="AA387" i="10" s="1"/>
  <c r="U13" i="10"/>
  <c r="AA13" i="10" s="1"/>
  <c r="U626" i="10"/>
  <c r="AA626" i="10" s="1"/>
  <c r="U255" i="10"/>
  <c r="AA255" i="10" s="1"/>
  <c r="U756" i="10"/>
  <c r="AA756" i="10" s="1"/>
  <c r="U881" i="10"/>
  <c r="AA881" i="10" s="1"/>
  <c r="U269" i="10"/>
  <c r="AA269" i="10" s="1"/>
  <c r="AW20" i="6"/>
  <c r="AA432" i="10"/>
  <c r="AA217" i="10"/>
  <c r="AA649" i="10"/>
  <c r="AA56" i="10"/>
  <c r="AA687" i="10"/>
  <c r="AA174" i="10"/>
  <c r="AA324" i="10"/>
  <c r="AA310" i="10"/>
  <c r="AA365" i="10"/>
  <c r="AA235" i="10"/>
  <c r="AA407" i="10"/>
  <c r="AA30" i="10"/>
  <c r="AA207" i="10"/>
  <c r="AA323" i="10"/>
  <c r="AA394" i="10"/>
  <c r="AA665" i="10"/>
  <c r="AA230" i="10"/>
  <c r="AA402" i="10"/>
  <c r="AA712" i="10"/>
  <c r="AA786" i="10"/>
  <c r="AA731" i="10"/>
  <c r="AA967" i="10"/>
  <c r="AA785" i="10"/>
  <c r="AA857" i="10"/>
  <c r="AA871" i="10"/>
  <c r="AA711" i="10"/>
  <c r="AA651" i="10"/>
  <c r="AA515" i="10"/>
  <c r="AA804" i="10"/>
  <c r="AA253" i="10"/>
  <c r="AA824" i="10"/>
  <c r="AA632" i="10"/>
  <c r="AA502" i="10"/>
  <c r="AA913" i="10"/>
  <c r="AA713" i="10"/>
  <c r="AA844" i="10"/>
  <c r="AA560" i="10"/>
  <c r="AA68" i="10"/>
  <c r="AA91" i="10"/>
  <c r="AA223" i="10"/>
  <c r="AA336" i="10"/>
  <c r="AA338" i="10"/>
  <c r="AA55" i="10"/>
  <c r="AA126" i="10"/>
  <c r="AA456" i="10"/>
  <c r="AA32" i="10"/>
  <c r="AA179" i="10"/>
  <c r="AA270" i="10"/>
  <c r="AA193" i="10"/>
  <c r="AA301" i="10"/>
  <c r="AA278" i="10"/>
  <c r="AA268" i="10"/>
  <c r="AA341" i="10"/>
  <c r="AA605" i="10"/>
  <c r="AA680" i="10"/>
  <c r="AA389" i="10"/>
  <c r="AA429" i="10"/>
  <c r="AA414" i="10"/>
  <c r="AA795" i="10"/>
  <c r="AA978" i="10"/>
  <c r="AA420" i="10"/>
  <c r="AA599" i="10"/>
  <c r="AA23" i="10"/>
  <c r="AA104" i="10"/>
  <c r="AA37" i="10"/>
  <c r="AA97" i="10"/>
  <c r="AA250" i="10"/>
  <c r="AA260" i="10"/>
  <c r="AA251" i="10"/>
  <c r="AA601" i="10"/>
  <c r="AA708" i="10"/>
  <c r="AA625" i="10"/>
  <c r="AA517" i="10"/>
  <c r="AA480" i="10"/>
  <c r="AA333" i="10"/>
  <c r="AA976" i="10"/>
  <c r="AA483" i="10"/>
  <c r="AA884" i="10"/>
  <c r="AA936" i="10"/>
  <c r="AA734" i="10"/>
  <c r="AA413" i="10"/>
  <c r="AA381" i="10"/>
  <c r="AA991" i="10"/>
  <c r="AA359" i="10"/>
  <c r="AA351" i="10"/>
  <c r="AA317" i="10"/>
  <c r="AA337" i="10"/>
  <c r="AA653" i="10"/>
  <c r="AA779" i="10"/>
  <c r="AA518" i="10"/>
  <c r="AA237" i="10"/>
  <c r="AA808" i="10"/>
  <c r="AA116" i="10"/>
  <c r="AA568" i="10"/>
  <c r="AA12" i="10"/>
  <c r="AA54" i="10"/>
  <c r="AA33" i="10"/>
  <c r="AA332" i="10"/>
  <c r="AA443" i="10"/>
  <c r="AA302" i="10"/>
  <c r="AA468" i="10"/>
  <c r="AA442" i="10"/>
  <c r="AA457" i="10"/>
  <c r="AA690" i="10"/>
  <c r="AA417" i="10"/>
  <c r="AA655" i="10"/>
  <c r="AA948" i="10"/>
  <c r="AA446" i="10"/>
  <c r="AA917" i="10"/>
  <c r="AA950" i="10"/>
  <c r="AA397" i="10"/>
  <c r="AA872" i="10"/>
  <c r="AA656" i="10"/>
  <c r="AA79" i="10"/>
  <c r="AA167" i="10"/>
  <c r="AA594" i="10"/>
  <c r="AA449" i="10"/>
  <c r="AA782" i="10"/>
  <c r="AA362" i="10"/>
  <c r="AA60" i="10"/>
  <c r="AA474" i="10"/>
  <c r="AA737" i="10"/>
  <c r="AA128" i="10"/>
  <c r="AA45" i="10"/>
  <c r="AA2" i="10"/>
  <c r="AA200" i="10"/>
  <c r="AA34" i="10"/>
  <c r="AA57" i="10"/>
  <c r="AA41" i="10"/>
  <c r="AA117" i="10"/>
  <c r="AA190" i="10"/>
  <c r="AA274" i="10"/>
  <c r="AA212" i="10"/>
  <c r="AA114" i="10"/>
  <c r="AA263" i="10"/>
  <c r="AA284" i="10"/>
  <c r="AA283" i="10"/>
  <c r="AA732" i="10"/>
  <c r="AA165" i="10"/>
  <c r="AA537" i="10"/>
  <c r="AA496" i="10"/>
  <c r="AA600" i="10"/>
  <c r="AA460" i="10"/>
  <c r="AA542" i="10"/>
  <c r="AA736" i="10"/>
  <c r="AA780" i="10"/>
  <c r="AA914" i="10"/>
  <c r="AA750" i="10"/>
  <c r="AA959" i="10"/>
  <c r="AA504" i="10"/>
  <c r="AA879" i="10"/>
  <c r="AA989" i="10"/>
  <c r="AA681" i="10"/>
  <c r="AA194" i="10"/>
  <c r="AA313" i="10"/>
  <c r="AA182" i="10"/>
  <c r="AA821" i="10"/>
  <c r="AA564" i="10"/>
  <c r="AA458" i="10"/>
  <c r="AA436" i="10"/>
  <c r="AA215" i="10"/>
  <c r="AA35" i="10"/>
  <c r="AA139" i="10"/>
  <c r="AA77" i="10"/>
  <c r="AA95" i="10"/>
  <c r="AA199" i="10"/>
  <c r="AA308" i="10"/>
  <c r="AA306" i="10"/>
  <c r="AA344" i="10"/>
  <c r="AA134" i="10"/>
  <c r="AA236" i="10"/>
  <c r="AA331" i="10"/>
  <c r="AA578" i="10"/>
  <c r="AA704" i="10"/>
  <c r="AA491" i="10"/>
  <c r="AA513" i="10"/>
  <c r="AA523" i="10"/>
  <c r="AA671" i="10"/>
  <c r="AA949" i="10"/>
  <c r="AA822" i="10"/>
  <c r="AA888" i="10"/>
  <c r="AA746" i="10"/>
  <c r="AA985" i="10"/>
  <c r="AA725" i="10"/>
  <c r="AA837" i="10"/>
  <c r="AA910" i="10"/>
  <c r="AA648" i="10"/>
  <c r="AA481" i="10"/>
  <c r="AA544" i="10"/>
  <c r="AA265" i="10"/>
  <c r="AA691" i="10"/>
  <c r="AA44" i="10"/>
  <c r="AA817" i="10"/>
  <c r="AA828" i="10"/>
  <c r="AA70" i="10"/>
  <c r="AA14" i="10"/>
  <c r="AA103" i="10"/>
  <c r="AA288" i="10"/>
  <c r="AA358" i="10"/>
  <c r="AA339" i="10"/>
  <c r="AA185" i="10"/>
  <c r="AA169" i="10"/>
  <c r="AA180" i="10"/>
  <c r="AA425" i="10"/>
  <c r="AA427" i="10"/>
  <c r="AA22" i="10"/>
  <c r="AA726" i="10"/>
  <c r="AA876" i="10"/>
  <c r="AA925" i="10"/>
  <c r="AA694" i="10"/>
  <c r="AA766" i="10"/>
  <c r="AA845" i="10"/>
  <c r="AA919" i="10"/>
  <c r="AA960" i="10"/>
  <c r="AA842" i="10"/>
  <c r="AA120" i="10"/>
  <c r="AA65" i="10"/>
  <c r="U715" i="6"/>
  <c r="AA715" i="6" s="1"/>
  <c r="U26" i="6"/>
  <c r="AA26" i="6" s="1"/>
  <c r="U270" i="6"/>
  <c r="AA270" i="6" s="1"/>
  <c r="U719" i="6"/>
  <c r="AA719" i="6" s="1"/>
  <c r="U905" i="6"/>
  <c r="AA905" i="6" s="1"/>
  <c r="U179" i="6"/>
  <c r="AA179" i="6" s="1"/>
  <c r="U149" i="6"/>
  <c r="AA149" i="6" s="1"/>
  <c r="U529" i="6"/>
  <c r="AA529" i="6" s="1"/>
  <c r="U688" i="6"/>
  <c r="AA688" i="6" s="1"/>
  <c r="U68" i="6"/>
  <c r="AA68" i="6" s="1"/>
  <c r="U901" i="6"/>
  <c r="AA901" i="6" s="1"/>
  <c r="U507" i="6"/>
  <c r="AA507" i="6" s="1"/>
  <c r="U80" i="6"/>
  <c r="AA80" i="6" s="1"/>
  <c r="U283" i="6"/>
  <c r="AA283" i="6" s="1"/>
  <c r="U834" i="6"/>
  <c r="AA834" i="6" s="1"/>
  <c r="U69" i="6"/>
  <c r="AA69" i="6" s="1"/>
  <c r="U870" i="6"/>
  <c r="AA870" i="6" s="1"/>
  <c r="U639" i="6"/>
  <c r="AA639" i="6" s="1"/>
  <c r="U753" i="6"/>
  <c r="AA753" i="6" s="1"/>
  <c r="U189" i="6"/>
  <c r="AA189" i="6" s="1"/>
  <c r="U232" i="6"/>
  <c r="AA232" i="6" s="1"/>
  <c r="U828" i="6"/>
  <c r="AA828" i="6" s="1"/>
  <c r="U305" i="6"/>
  <c r="AA305" i="6" s="1"/>
  <c r="U996" i="6"/>
  <c r="AA996" i="6" s="1"/>
  <c r="U155" i="6"/>
  <c r="AA155" i="6" s="1"/>
  <c r="U595" i="6"/>
  <c r="AA595" i="6" s="1"/>
  <c r="U267" i="6"/>
  <c r="AA267" i="6" s="1"/>
  <c r="U931" i="6"/>
  <c r="AA931" i="6" s="1"/>
  <c r="U384" i="6"/>
  <c r="AA384" i="6" s="1"/>
  <c r="U99" i="6"/>
  <c r="AA99" i="6" s="1"/>
  <c r="U781" i="6"/>
  <c r="AA781" i="6" s="1"/>
  <c r="U57" i="6"/>
  <c r="AA57" i="6" s="1"/>
  <c r="U698" i="6"/>
  <c r="AA698" i="6" s="1"/>
  <c r="U52" i="6"/>
  <c r="AA52" i="6" s="1"/>
  <c r="U299" i="6"/>
  <c r="AA299" i="6" s="1"/>
  <c r="U245" i="6"/>
  <c r="AA245" i="6" s="1"/>
  <c r="U464" i="6"/>
  <c r="AA464" i="6" s="1"/>
  <c r="U73" i="6"/>
  <c r="AA73" i="6" s="1"/>
  <c r="U754" i="6"/>
  <c r="AA754" i="6" s="1"/>
  <c r="U846" i="6"/>
  <c r="AA846" i="6" s="1"/>
  <c r="U157" i="6"/>
  <c r="AA157" i="6" s="1"/>
  <c r="U228" i="6"/>
  <c r="AA228" i="6" s="1"/>
  <c r="U921" i="6"/>
  <c r="AA921" i="6" s="1"/>
  <c r="U475" i="6"/>
  <c r="AA475" i="6" s="1"/>
  <c r="U261" i="6"/>
  <c r="AA261" i="6" s="1"/>
  <c r="U151" i="6"/>
  <c r="AA151" i="6" s="1"/>
  <c r="U791" i="6"/>
  <c r="AA791" i="6" s="1"/>
  <c r="U229" i="6"/>
  <c r="AA229" i="6" s="1"/>
  <c r="U269" i="6"/>
  <c r="AA269" i="6" s="1"/>
  <c r="U563" i="6"/>
  <c r="AA563" i="6" s="1"/>
  <c r="U701" i="6"/>
  <c r="AA701" i="6" s="1"/>
  <c r="U840" i="6"/>
  <c r="AA840" i="6" s="1"/>
  <c r="U127" i="6"/>
  <c r="AA127" i="6" s="1"/>
  <c r="U832" i="6"/>
  <c r="AA832" i="6" s="1"/>
  <c r="U39" i="6"/>
  <c r="AA39" i="6" s="1"/>
  <c r="U156" i="6"/>
  <c r="AA156" i="6" s="1"/>
  <c r="U70" i="6"/>
  <c r="AA70" i="6" s="1"/>
  <c r="U558" i="6"/>
  <c r="AA558" i="6" s="1"/>
  <c r="U143" i="6"/>
  <c r="AA143" i="6" s="1"/>
  <c r="U884" i="6"/>
  <c r="AA884" i="6" s="1"/>
  <c r="U282" i="6"/>
  <c r="AA282" i="6" s="1"/>
  <c r="U150" i="6"/>
  <c r="AA150" i="6" s="1"/>
  <c r="U728" i="6"/>
  <c r="AA728" i="6" s="1"/>
  <c r="U122" i="6"/>
  <c r="AA122" i="6" s="1"/>
  <c r="U545" i="6"/>
  <c r="AA545" i="6" s="1"/>
  <c r="U522" i="6"/>
  <c r="AA522" i="6" s="1"/>
  <c r="U606" i="6"/>
  <c r="AA606" i="6" s="1"/>
  <c r="U757" i="6"/>
  <c r="AA757" i="6" s="1"/>
  <c r="U946" i="6"/>
  <c r="AA946" i="6" s="1"/>
  <c r="U61" i="6"/>
  <c r="AA61" i="6" s="1"/>
  <c r="U643" i="6"/>
  <c r="AA643" i="6" s="1"/>
  <c r="U956" i="6"/>
  <c r="AA956" i="6" s="1"/>
  <c r="U559" i="6"/>
  <c r="AA559" i="6" s="1"/>
  <c r="U523" i="6"/>
  <c r="AA523" i="6" s="1"/>
  <c r="U661" i="6"/>
  <c r="AA661" i="6" s="1"/>
  <c r="U776" i="6"/>
  <c r="AA776" i="6" s="1"/>
  <c r="U978" i="6"/>
  <c r="AA978" i="6" s="1"/>
  <c r="U775" i="6"/>
  <c r="AA775" i="6" s="1"/>
  <c r="U338" i="6"/>
  <c r="AA338" i="6" s="1"/>
  <c r="U958" i="6"/>
  <c r="AA958" i="6" s="1"/>
  <c r="U533" i="6"/>
  <c r="AA533" i="6" s="1"/>
  <c r="U521" i="6"/>
  <c r="AA521" i="6" s="1"/>
  <c r="U672" i="6"/>
  <c r="AA672" i="6" s="1"/>
  <c r="U718" i="6"/>
  <c r="AA718" i="6" s="1"/>
  <c r="U888" i="6"/>
  <c r="AA888" i="6" s="1"/>
  <c r="U706" i="6"/>
  <c r="AA706" i="6" s="1"/>
  <c r="U217" i="6"/>
  <c r="AA217" i="6" s="1"/>
  <c r="U646" i="6"/>
  <c r="AA646" i="6" s="1"/>
  <c r="U212" i="6"/>
  <c r="AA212" i="6" s="1"/>
  <c r="U493" i="6"/>
  <c r="AA493" i="6" s="1"/>
  <c r="U154" i="6"/>
  <c r="AA154" i="6" s="1"/>
  <c r="U944" i="6"/>
  <c r="AA944" i="6" s="1"/>
  <c r="U76" i="6"/>
  <c r="AA76" i="6" s="1"/>
  <c r="U59" i="6"/>
  <c r="AA59" i="6" s="1"/>
  <c r="U552" i="6"/>
  <c r="AA552" i="6" s="1"/>
  <c r="U443" i="6"/>
  <c r="AA443" i="6" s="1"/>
  <c r="U890" i="6"/>
  <c r="AA890" i="6" s="1"/>
  <c r="U247" i="6"/>
  <c r="AA247" i="6" s="1"/>
  <c r="U733" i="6"/>
  <c r="AA733" i="6" s="1"/>
  <c r="U260" i="6"/>
  <c r="AA260" i="6" s="1"/>
  <c r="U77" i="6"/>
  <c r="AA77" i="6" s="1"/>
  <c r="U541" i="6"/>
  <c r="AA541" i="6" s="1"/>
  <c r="U675" i="6"/>
  <c r="AA675" i="6" s="1"/>
  <c r="U727" i="6"/>
  <c r="AA727" i="6" s="1"/>
  <c r="U223" i="6"/>
  <c r="AA223" i="6" s="1"/>
  <c r="U767" i="6"/>
  <c r="AA767" i="6" s="1"/>
  <c r="U193" i="6"/>
  <c r="AA193" i="6" s="1"/>
  <c r="U275" i="6"/>
  <c r="AA275" i="6" s="1"/>
  <c r="U262" i="6"/>
  <c r="AA262" i="6" s="1"/>
  <c r="U546" i="6"/>
  <c r="AA546" i="6" s="1"/>
  <c r="U239" i="6"/>
  <c r="AA239" i="6" s="1"/>
  <c r="U773" i="6"/>
  <c r="AA773" i="6" s="1"/>
  <c r="U945" i="6"/>
  <c r="AA945" i="6" s="1"/>
  <c r="U695" i="6"/>
  <c r="AA695" i="6" s="1"/>
  <c r="U502" i="6"/>
  <c r="AA502" i="6" s="1"/>
  <c r="U248" i="6"/>
  <c r="AA248" i="6" s="1"/>
  <c r="U635" i="6"/>
  <c r="AA635" i="6" s="1"/>
  <c r="U43" i="6"/>
  <c r="AA43" i="6" s="1"/>
  <c r="U314" i="6"/>
  <c r="AA314" i="6" s="1"/>
  <c r="U914" i="6"/>
  <c r="AA914" i="6" s="1"/>
  <c r="U981" i="6"/>
  <c r="AA981" i="6" s="1"/>
  <c r="U264" i="6"/>
  <c r="AA264" i="6" s="1"/>
  <c r="U708" i="6"/>
  <c r="AA708" i="6" s="1"/>
  <c r="U807" i="6"/>
  <c r="AA807" i="6" s="1"/>
  <c r="U253" i="6"/>
  <c r="AA253" i="6" s="1"/>
  <c r="U515" i="6"/>
  <c r="AA515" i="6" s="1"/>
  <c r="U48" i="6"/>
  <c r="AA48" i="6" s="1"/>
  <c r="U435" i="6"/>
  <c r="AA435" i="6" s="1"/>
  <c r="U580" i="6"/>
  <c r="AA580" i="6" s="1"/>
  <c r="U254" i="6"/>
  <c r="AA254" i="6" s="1"/>
  <c r="U745" i="6"/>
  <c r="AA745" i="6" s="1"/>
  <c r="U882" i="6"/>
  <c r="AA882" i="6" s="1"/>
  <c r="U237" i="6"/>
  <c r="AA237" i="6" s="1"/>
  <c r="U490" i="6"/>
  <c r="AA490" i="6" s="1"/>
  <c r="U633" i="6"/>
  <c r="AA633" i="6" s="1"/>
  <c r="U93" i="6"/>
  <c r="AA93" i="6" s="1"/>
  <c r="U206" i="6"/>
  <c r="AA206" i="6" s="1"/>
  <c r="U687" i="6"/>
  <c r="AA687" i="6" s="1"/>
  <c r="U891" i="6"/>
  <c r="AA891" i="6" s="1"/>
  <c r="U147" i="6"/>
  <c r="AA147" i="6" s="1"/>
  <c r="U117" i="6"/>
  <c r="AA117" i="6" s="1"/>
  <c r="U459" i="6"/>
  <c r="AA459" i="6" s="1"/>
  <c r="U238" i="6"/>
  <c r="AA238" i="6" s="1"/>
  <c r="U808" i="6"/>
  <c r="AA808" i="6" s="1"/>
  <c r="U867" i="6"/>
  <c r="AA867" i="6" s="1"/>
  <c r="U811" i="6"/>
  <c r="AA811" i="6" s="1"/>
  <c r="U54" i="6"/>
  <c r="AA54" i="6" s="1"/>
  <c r="U173" i="6"/>
  <c r="AA173" i="6" s="1"/>
  <c r="U351" i="6"/>
  <c r="AA351" i="6" s="1"/>
  <c r="U460" i="6"/>
  <c r="AA460" i="6" s="1"/>
  <c r="U557" i="6"/>
  <c r="AA557" i="6" s="1"/>
  <c r="U652" i="6"/>
  <c r="AA652" i="6" s="1"/>
  <c r="U356" i="6"/>
  <c r="AA356" i="6" s="1"/>
  <c r="U703" i="6"/>
  <c r="AA703" i="6" s="1"/>
  <c r="U662" i="6"/>
  <c r="AA662" i="6" s="1"/>
  <c r="U205" i="6"/>
  <c r="AA205" i="6" s="1"/>
  <c r="U430" i="6"/>
  <c r="AA430" i="6" s="1"/>
  <c r="U487" i="6"/>
  <c r="AA487" i="6" s="1"/>
  <c r="U593" i="6"/>
  <c r="AA593" i="6" s="1"/>
  <c r="U682" i="6"/>
  <c r="AA682" i="6" s="1"/>
  <c r="U349" i="6"/>
  <c r="AA349" i="6" s="1"/>
  <c r="U483" i="6"/>
  <c r="AA483" i="6" s="1"/>
  <c r="U144" i="6"/>
  <c r="AA144" i="6" s="1"/>
  <c r="U266" i="6"/>
  <c r="AA266" i="6" s="1"/>
  <c r="U394" i="6"/>
  <c r="AA394" i="6" s="1"/>
  <c r="U446" i="6"/>
  <c r="AA446" i="6" s="1"/>
  <c r="U628" i="6"/>
  <c r="AA628" i="6" s="1"/>
  <c r="U574" i="6"/>
  <c r="AA574" i="6" s="1"/>
  <c r="U236" i="6"/>
  <c r="AA236" i="6" s="1"/>
  <c r="U112" i="6"/>
  <c r="AA112" i="6" s="1"/>
  <c r="U940" i="6"/>
  <c r="AA940" i="6" s="1"/>
  <c r="U599" i="6"/>
  <c r="AA599" i="6" s="1"/>
  <c r="U203" i="6"/>
  <c r="AA203" i="6" s="1"/>
  <c r="U161" i="6"/>
  <c r="AA161" i="6" s="1"/>
  <c r="U830" i="6"/>
  <c r="AA830" i="6" s="1"/>
  <c r="U235" i="6"/>
  <c r="AA235" i="6" s="1"/>
  <c r="U934" i="6"/>
  <c r="AA934" i="6" s="1"/>
  <c r="U317" i="6"/>
  <c r="AA317" i="6" s="1"/>
  <c r="U158" i="6"/>
  <c r="AA158" i="6" s="1"/>
  <c r="U387" i="6"/>
  <c r="AA387" i="6" s="1"/>
  <c r="U453" i="6"/>
  <c r="AA453" i="6" s="1"/>
  <c r="U49" i="6"/>
  <c r="AA49" i="6" s="1"/>
  <c r="U722" i="6"/>
  <c r="AA722" i="6" s="1"/>
  <c r="U872" i="6"/>
  <c r="AA872" i="6" s="1"/>
  <c r="U268" i="6"/>
  <c r="AA268" i="6" s="1"/>
  <c r="U489" i="6"/>
  <c r="AA489" i="6" s="1"/>
  <c r="U204" i="6"/>
  <c r="AA204" i="6" s="1"/>
  <c r="U916" i="6"/>
  <c r="AA916" i="6" s="1"/>
  <c r="U25" i="6"/>
  <c r="AA25" i="6" s="1"/>
  <c r="U668" i="6"/>
  <c r="AA668" i="6" s="1"/>
  <c r="U20" i="6"/>
  <c r="AA20" i="6" s="1"/>
  <c r="U243" i="6"/>
  <c r="AA243" i="6" s="1"/>
  <c r="U213" i="6"/>
  <c r="AA213" i="6" s="1"/>
  <c r="U472" i="6"/>
  <c r="AA472" i="6" s="1"/>
  <c r="U41" i="6"/>
  <c r="AA41" i="6" s="1"/>
  <c r="U743" i="6"/>
  <c r="AA743" i="6" s="1"/>
  <c r="U923" i="6"/>
  <c r="AA923" i="6" s="1"/>
  <c r="U221" i="6"/>
  <c r="AA221" i="6" s="1"/>
  <c r="U222" i="6"/>
  <c r="AA222" i="6" s="1"/>
  <c r="U969" i="6"/>
  <c r="AA969" i="6" s="1"/>
  <c r="U589" i="6"/>
  <c r="AA589" i="6" s="1"/>
  <c r="U535" i="6"/>
  <c r="AA535" i="6" s="1"/>
  <c r="U64" i="6"/>
  <c r="AA64" i="6" s="1"/>
  <c r="U932" i="6"/>
  <c r="AA932" i="6" s="1"/>
  <c r="U102" i="6"/>
  <c r="AA102" i="6" s="1"/>
  <c r="U985" i="6"/>
  <c r="AA985" i="6" s="1"/>
  <c r="U590" i="6"/>
  <c r="AA590" i="6" s="1"/>
  <c r="U746" i="6"/>
  <c r="AA746" i="6" s="1"/>
  <c r="U140" i="6"/>
  <c r="AA140" i="6" s="1"/>
  <c r="U104" i="6"/>
  <c r="AA104" i="6" s="1"/>
  <c r="U926" i="6"/>
  <c r="AA926" i="6" s="1"/>
  <c r="U301" i="6"/>
  <c r="AA301" i="6" s="1"/>
  <c r="U30" i="6"/>
  <c r="AA30" i="6" s="1"/>
  <c r="U209" i="6"/>
  <c r="AA209" i="6" s="1"/>
  <c r="U667" i="6"/>
  <c r="AA667" i="6" s="1"/>
  <c r="U120" i="6"/>
  <c r="AA120" i="6" s="1"/>
  <c r="U930" i="6"/>
  <c r="AA930" i="6" s="1"/>
  <c r="U407" i="6"/>
  <c r="AA407" i="6" s="1"/>
  <c r="U252" i="6"/>
  <c r="AA252" i="6" s="1"/>
  <c r="U673" i="6"/>
  <c r="AA673" i="6" s="1"/>
  <c r="U185" i="6"/>
  <c r="AA185" i="6" s="1"/>
  <c r="U707" i="6"/>
  <c r="AA707" i="6" s="1"/>
  <c r="U180" i="6"/>
  <c r="AA180" i="6" s="1"/>
  <c r="U564" i="6"/>
  <c r="AA564" i="6" s="1"/>
  <c r="U82" i="6"/>
  <c r="AA82" i="6" s="1"/>
  <c r="U740" i="6"/>
  <c r="AA740" i="6" s="1"/>
  <c r="U201" i="6"/>
  <c r="AA201" i="6" s="1"/>
  <c r="U747" i="6"/>
  <c r="AA747" i="6" s="1"/>
  <c r="U876" i="6"/>
  <c r="AA876" i="6" s="1"/>
  <c r="U609" i="6"/>
  <c r="AA609" i="6" s="1"/>
  <c r="U126" i="6"/>
  <c r="AA126" i="6" s="1"/>
  <c r="U895" i="6"/>
  <c r="AA895" i="6" s="1"/>
  <c r="U333" i="6"/>
  <c r="AA333" i="6" s="1"/>
  <c r="U386" i="6"/>
  <c r="AA386" i="6" s="1"/>
  <c r="U536" i="6"/>
  <c r="AA536" i="6" s="1"/>
  <c r="U600" i="6"/>
  <c r="AA600" i="6" s="1"/>
  <c r="U936" i="6"/>
  <c r="AA936" i="6" s="1"/>
  <c r="U597" i="6"/>
  <c r="AA597" i="6" s="1"/>
  <c r="U190" i="6"/>
  <c r="AA190" i="6" s="1"/>
  <c r="U850" i="6"/>
  <c r="AA850" i="6" s="1"/>
  <c r="U363" i="6"/>
  <c r="AA363" i="6" s="1"/>
  <c r="U403" i="6"/>
  <c r="AA403" i="6" s="1"/>
  <c r="U510" i="6"/>
  <c r="AA510" i="6" s="1"/>
  <c r="U619" i="6"/>
  <c r="AA619" i="6" s="1"/>
  <c r="U496" i="6"/>
  <c r="AA496" i="6" s="1"/>
  <c r="U40" i="6"/>
  <c r="AA40" i="6" s="1"/>
  <c r="U145" i="6"/>
  <c r="AA145" i="6" s="1"/>
  <c r="U861" i="6"/>
  <c r="AA861" i="6" s="1"/>
  <c r="U358" i="6"/>
  <c r="AA358" i="6" s="1"/>
  <c r="U398" i="6"/>
  <c r="AA398" i="6" s="1"/>
  <c r="U548" i="6"/>
  <c r="AA548" i="6" s="1"/>
  <c r="U649" i="6"/>
  <c r="AA649" i="6" s="1"/>
  <c r="U458" i="6"/>
  <c r="AA458" i="6" s="1"/>
  <c r="U72" i="6"/>
  <c r="AA72" i="6" s="1"/>
  <c r="U800" i="6"/>
  <c r="AA800" i="6" s="1"/>
  <c r="U36" i="6"/>
  <c r="AA36" i="6" s="1"/>
  <c r="U841" i="6"/>
  <c r="AA841" i="6" s="1"/>
  <c r="U528" i="6"/>
  <c r="AA528" i="6" s="1"/>
  <c r="U300" i="6"/>
  <c r="AA300" i="6" s="1"/>
  <c r="U224" i="6"/>
  <c r="AA224" i="6" s="1"/>
  <c r="U801" i="6"/>
  <c r="AA801" i="6" s="1"/>
  <c r="U37" i="6"/>
  <c r="AA37" i="6" s="1"/>
  <c r="U29" i="6"/>
  <c r="AA29" i="6" s="1"/>
  <c r="U200" i="6"/>
  <c r="AA200" i="6" s="1"/>
  <c r="U838" i="6"/>
  <c r="AA838" i="6" s="1"/>
  <c r="U318" i="6"/>
  <c r="AA318" i="6" s="1"/>
  <c r="U258" i="6"/>
  <c r="AA258" i="6" s="1"/>
  <c r="U296" i="6"/>
  <c r="AA296" i="6" s="1"/>
  <c r="U576" i="6"/>
  <c r="AA576" i="6" s="1"/>
  <c r="U216" i="6"/>
  <c r="AA216" i="6" s="1"/>
  <c r="U920" i="6"/>
  <c r="AA920" i="6" s="1"/>
  <c r="U410" i="6"/>
  <c r="AA410" i="6" s="1"/>
  <c r="U847" i="6"/>
  <c r="AA847" i="6" s="1"/>
  <c r="U578" i="6"/>
  <c r="AA578" i="6" s="1"/>
  <c r="U18" i="6"/>
  <c r="AA18" i="6" s="1"/>
  <c r="U616" i="6"/>
  <c r="AA616" i="6" s="1"/>
  <c r="U11" i="6"/>
  <c r="AA11" i="6" s="1"/>
  <c r="U378" i="6"/>
  <c r="AA378" i="6" s="1"/>
  <c r="U274" i="6"/>
  <c r="AA274" i="6" s="1"/>
  <c r="U949" i="6"/>
  <c r="AA949" i="6" s="1"/>
  <c r="U202" i="6"/>
  <c r="AA202" i="6" s="1"/>
  <c r="U705" i="6"/>
  <c r="AA705" i="6" s="1"/>
  <c r="U748" i="6"/>
  <c r="AA748" i="6" s="1"/>
  <c r="U35" i="6"/>
  <c r="AA35" i="6" s="1"/>
  <c r="U132" i="6"/>
  <c r="AA132" i="6" s="1"/>
  <c r="U907" i="6"/>
  <c r="AA907" i="6" s="1"/>
  <c r="U519" i="6"/>
  <c r="AA519" i="6" s="1"/>
  <c r="U135" i="6"/>
  <c r="AA135" i="6" s="1"/>
  <c r="U55" i="6"/>
  <c r="AA55" i="6" s="1"/>
  <c r="U856" i="6"/>
  <c r="AA856" i="6" s="1"/>
  <c r="U133" i="6"/>
  <c r="AA133" i="6" s="1"/>
  <c r="U118" i="6"/>
  <c r="AA118" i="6" s="1"/>
  <c r="U610" i="6"/>
  <c r="AA610" i="6" s="1"/>
  <c r="U700" i="6"/>
  <c r="AA700" i="6" s="1"/>
  <c r="U836" i="6"/>
  <c r="AA836" i="6" s="1"/>
  <c r="U95" i="6"/>
  <c r="AA95" i="6" s="1"/>
  <c r="U821" i="6"/>
  <c r="AA821" i="6" s="1"/>
  <c r="U176" i="6"/>
  <c r="AA176" i="6" s="1"/>
  <c r="U124" i="6"/>
  <c r="AA124" i="6" s="1"/>
  <c r="U6" i="6"/>
  <c r="AA6" i="6" s="1"/>
  <c r="U623" i="6"/>
  <c r="AA623" i="6" s="1"/>
  <c r="U111" i="6"/>
  <c r="AA111" i="6" s="1"/>
  <c r="U881" i="6"/>
  <c r="AA881" i="6" s="1"/>
  <c r="U218" i="6"/>
  <c r="AA218" i="6" s="1"/>
  <c r="U44" i="6"/>
  <c r="AA44" i="6" s="1"/>
  <c r="U346" i="6"/>
  <c r="AA346" i="6" s="1"/>
  <c r="U234" i="6"/>
  <c r="AA234" i="6" s="1"/>
  <c r="U572" i="6"/>
  <c r="AA572" i="6" s="1"/>
  <c r="U171" i="6"/>
  <c r="AA171" i="6" s="1"/>
  <c r="U286" i="6"/>
  <c r="AA286" i="6" s="1"/>
  <c r="U915" i="6"/>
  <c r="AA915" i="6" s="1"/>
  <c r="U983" i="6"/>
  <c r="AA983" i="6" s="1"/>
  <c r="U298" i="6"/>
  <c r="AA298" i="6" s="1"/>
  <c r="U720" i="6"/>
  <c r="AA720" i="6" s="1"/>
  <c r="U764" i="6"/>
  <c r="AA764" i="6" s="1"/>
  <c r="U89" i="6"/>
  <c r="AA89" i="6" s="1"/>
  <c r="U10" i="6"/>
  <c r="AA10" i="6" s="1"/>
  <c r="U674" i="6"/>
  <c r="AA674" i="6" s="1"/>
  <c r="U844" i="6"/>
  <c r="AA844" i="6" s="1"/>
  <c r="U350" i="6"/>
  <c r="AA350" i="6" s="1"/>
  <c r="U509" i="6"/>
  <c r="AA509" i="6" s="1"/>
  <c r="U637" i="6"/>
  <c r="AA637" i="6" s="1"/>
  <c r="U481" i="6"/>
  <c r="AA481" i="6" s="1"/>
  <c r="U121" i="6"/>
  <c r="AA121" i="6" s="1"/>
  <c r="U244" i="6"/>
  <c r="AA244" i="6" s="1"/>
  <c r="U656" i="6"/>
  <c r="AA656" i="6" s="1"/>
  <c r="U855" i="6"/>
  <c r="AA855" i="6" s="1"/>
  <c r="U334" i="6"/>
  <c r="AA334" i="6" s="1"/>
  <c r="U477" i="6"/>
  <c r="AA477" i="6" s="1"/>
  <c r="U573" i="6"/>
  <c r="AA573" i="6" s="1"/>
  <c r="U476" i="6"/>
  <c r="AA476" i="6" s="1"/>
  <c r="U280" i="6"/>
  <c r="AA280" i="6" s="1"/>
  <c r="U857" i="6"/>
  <c r="AA857" i="6" s="1"/>
  <c r="U592" i="6"/>
  <c r="AA592" i="6" s="1"/>
  <c r="U796" i="6"/>
  <c r="AA796" i="6" s="1"/>
  <c r="U321" i="6"/>
  <c r="AA321" i="6" s="1"/>
  <c r="U444" i="6"/>
  <c r="AA444" i="6" s="1"/>
  <c r="U436" i="6"/>
  <c r="AA436" i="6" s="1"/>
  <c r="U462" i="6"/>
  <c r="AA462" i="6" s="1"/>
  <c r="U90" i="6"/>
  <c r="AA90" i="6" s="1"/>
  <c r="U729" i="6"/>
  <c r="AA729" i="6" s="1"/>
  <c r="U27" i="6"/>
  <c r="AA27" i="6" s="1"/>
  <c r="U579" i="6"/>
  <c r="AA579" i="6" s="1"/>
  <c r="U452" i="6"/>
  <c r="AA452" i="6" s="1"/>
  <c r="U966" i="6"/>
  <c r="AA966" i="6" s="1"/>
  <c r="U215" i="6"/>
  <c r="AA215" i="6" s="1"/>
  <c r="U738" i="6"/>
  <c r="AA738" i="6" s="1"/>
  <c r="U138" i="6"/>
  <c r="AA138" i="6" s="1"/>
  <c r="U779" i="6"/>
  <c r="AA779" i="6" s="1"/>
  <c r="U191" i="6"/>
  <c r="AA191" i="6" s="1"/>
  <c r="U803" i="6"/>
  <c r="AA803" i="6" s="1"/>
  <c r="U297" i="6"/>
  <c r="AA297" i="6" s="1"/>
  <c r="U220" i="6"/>
  <c r="AA220" i="6" s="1"/>
  <c r="U198" i="6"/>
  <c r="AA198" i="6" s="1"/>
  <c r="U613" i="6"/>
  <c r="AA613" i="6" s="1"/>
  <c r="U207" i="6"/>
  <c r="AA207" i="6" s="1"/>
  <c r="U868" i="6"/>
  <c r="AA868" i="6" s="1"/>
  <c r="U980" i="6"/>
  <c r="AA980" i="6" s="1"/>
  <c r="U278" i="6"/>
  <c r="AA278" i="6" s="1"/>
  <c r="U199" i="6"/>
  <c r="AA199" i="6" s="1"/>
  <c r="U937" i="6"/>
  <c r="AA937" i="6" s="1"/>
  <c r="U570" i="6"/>
  <c r="AA570" i="6" s="1"/>
  <c r="U642" i="6"/>
  <c r="AA642" i="6" s="1"/>
  <c r="U32" i="6"/>
  <c r="AA32" i="6" s="1"/>
  <c r="U929" i="6"/>
  <c r="AA929" i="6" s="1"/>
  <c r="U38" i="6"/>
  <c r="AA38" i="6" s="1"/>
  <c r="U953" i="6"/>
  <c r="AA953" i="6" s="1"/>
  <c r="U694" i="6"/>
  <c r="AA694" i="6" s="1"/>
  <c r="U735" i="6"/>
  <c r="AA735" i="6" s="1"/>
  <c r="U163" i="6"/>
  <c r="AA163" i="6" s="1"/>
  <c r="U123" i="6"/>
  <c r="AA123" i="6" s="1"/>
  <c r="U389" i="6"/>
  <c r="AA389" i="6" s="1"/>
  <c r="U447" i="6"/>
  <c r="AA447" i="6" s="1"/>
  <c r="U849" i="6"/>
  <c r="AA849" i="6" s="1"/>
  <c r="U62" i="6"/>
  <c r="AA62" i="6" s="1"/>
  <c r="U795" i="6"/>
  <c r="AA795" i="6" s="1"/>
  <c r="U114" i="6"/>
  <c r="AA114" i="6" s="1"/>
  <c r="U141" i="6"/>
  <c r="AA141" i="6" s="1"/>
  <c r="U469" i="6"/>
  <c r="AA469" i="6" s="1"/>
  <c r="U648" i="6"/>
  <c r="AA648" i="6" s="1"/>
  <c r="U86" i="6"/>
  <c r="AA86" i="6" s="1"/>
  <c r="U142" i="6"/>
  <c r="AA142" i="6" s="1"/>
  <c r="U782" i="6"/>
  <c r="AA782" i="6" s="1"/>
  <c r="U809" i="6"/>
  <c r="AA809" i="6" s="1"/>
  <c r="U115" i="6"/>
  <c r="AA115" i="6" s="1"/>
  <c r="U85" i="6"/>
  <c r="AA85" i="6" s="1"/>
  <c r="U526" i="6"/>
  <c r="AA526" i="6" s="1"/>
  <c r="U174" i="6"/>
  <c r="AA174" i="6" s="1"/>
  <c r="U788" i="6"/>
  <c r="AA788" i="6" s="1"/>
  <c r="U922" i="6"/>
  <c r="AA922" i="6" s="1"/>
  <c r="U818" i="6"/>
  <c r="AA818" i="6" s="1"/>
  <c r="U4" i="6"/>
  <c r="AA4" i="6" s="1"/>
  <c r="U906" i="6"/>
  <c r="AA906" i="6" s="1"/>
  <c r="U530" i="6"/>
  <c r="AA530" i="6" s="1"/>
  <c r="U362" i="6"/>
  <c r="AA362" i="6" s="1"/>
  <c r="U192" i="6"/>
  <c r="AA192" i="6" s="1"/>
  <c r="U863" i="6"/>
  <c r="AA863" i="6" s="1"/>
  <c r="U5" i="6"/>
  <c r="AA5" i="6" s="1"/>
  <c r="U933" i="6"/>
  <c r="AA933" i="6" s="1"/>
  <c r="U577" i="6"/>
  <c r="AA577" i="6" s="1"/>
  <c r="U739" i="6"/>
  <c r="AA739" i="6" s="1"/>
  <c r="U395" i="6"/>
  <c r="AA395" i="6" s="1"/>
  <c r="U731" i="6"/>
  <c r="AA731" i="6" s="1"/>
  <c r="U524" i="6"/>
  <c r="AA524" i="6" s="1"/>
  <c r="U783" i="6"/>
  <c r="AA783" i="6" s="1"/>
  <c r="U957" i="6"/>
  <c r="AA957" i="6" s="1"/>
  <c r="U431" i="6"/>
  <c r="AA431" i="6" s="1"/>
  <c r="U482" i="6"/>
  <c r="AA482" i="6" s="1"/>
  <c r="U402" i="6"/>
  <c r="AA402" i="6" s="1"/>
  <c r="U313" i="6"/>
  <c r="AA313" i="6" s="1"/>
  <c r="U742" i="6"/>
  <c r="AA742" i="6" s="1"/>
  <c r="U495" i="6"/>
  <c r="AA495" i="6" s="1"/>
  <c r="U794" i="6"/>
  <c r="AA794" i="6" s="1"/>
  <c r="U989" i="6"/>
  <c r="AA989" i="6" s="1"/>
  <c r="U424" i="6"/>
  <c r="AA424" i="6" s="1"/>
  <c r="U503" i="6"/>
  <c r="AA503" i="6" s="1"/>
  <c r="U376" i="6"/>
  <c r="AA376" i="6" s="1"/>
  <c r="U998" i="6"/>
  <c r="AA998" i="6" s="1"/>
  <c r="U704" i="6"/>
  <c r="AA704" i="6" s="1"/>
  <c r="U486" i="6"/>
  <c r="AA486" i="6" s="1"/>
  <c r="U898" i="6"/>
  <c r="AA898" i="6" s="1"/>
  <c r="U322" i="6"/>
  <c r="AA322" i="6" s="1"/>
  <c r="U167" i="6"/>
  <c r="AA167" i="6" s="1"/>
  <c r="U408" i="6"/>
  <c r="AA408" i="6" s="1"/>
  <c r="U513" i="6"/>
  <c r="AA513" i="6" s="1"/>
  <c r="U17" i="6"/>
  <c r="AA17" i="6" s="1"/>
  <c r="U692" i="6"/>
  <c r="AA692" i="6" s="1"/>
  <c r="U12" i="6"/>
  <c r="AA12" i="6" s="1"/>
  <c r="U825" i="6"/>
  <c r="AA825" i="6" s="1"/>
  <c r="U265" i="6"/>
  <c r="AA265" i="6" s="1"/>
  <c r="U665" i="6"/>
  <c r="AA665" i="6" s="1"/>
  <c r="U771" i="6"/>
  <c r="AA771" i="6" s="1"/>
  <c r="U211" i="6"/>
  <c r="AA211" i="6" s="1"/>
  <c r="U181" i="6"/>
  <c r="AA181" i="6" s="1"/>
  <c r="U508" i="6"/>
  <c r="AA508" i="6" s="1"/>
  <c r="U9" i="6"/>
  <c r="AA9" i="6" s="1"/>
  <c r="U780" i="6"/>
  <c r="AA780" i="6" s="1"/>
  <c r="U912" i="6"/>
  <c r="AA912" i="6" s="1"/>
  <c r="U108" i="6"/>
  <c r="AA108" i="6" s="1"/>
  <c r="U100" i="6"/>
  <c r="AA100" i="6" s="1"/>
  <c r="U896" i="6"/>
  <c r="AA896" i="6" s="1"/>
  <c r="U505" i="6"/>
  <c r="AA505" i="6" s="1"/>
  <c r="U240" i="6"/>
  <c r="AA240" i="6" s="1"/>
  <c r="U23" i="6"/>
  <c r="AA23" i="6" s="1"/>
  <c r="U845" i="6"/>
  <c r="AA845" i="6" s="1"/>
  <c r="U101" i="6"/>
  <c r="AA101" i="6" s="1"/>
  <c r="U875" i="6"/>
  <c r="AA875" i="6" s="1"/>
  <c r="U575" i="6"/>
  <c r="AA575" i="6" s="1"/>
  <c r="U697" i="6"/>
  <c r="AA697" i="6" s="1"/>
  <c r="U829" i="6"/>
  <c r="AA829" i="6" s="1"/>
  <c r="U8" i="6"/>
  <c r="AA8" i="6" s="1"/>
  <c r="U106" i="6"/>
  <c r="AA106" i="6" s="1"/>
  <c r="U361" i="6"/>
  <c r="AA361" i="6" s="1"/>
  <c r="U390" i="6"/>
  <c r="AA390" i="6" s="1"/>
  <c r="U113" i="6"/>
  <c r="AA113" i="6" s="1"/>
  <c r="U693" i="6"/>
  <c r="AA693" i="6" s="1"/>
  <c r="U24" i="6"/>
  <c r="AA24" i="6" s="1"/>
  <c r="U130" i="6"/>
  <c r="AA130" i="6" s="1"/>
  <c r="U470" i="6"/>
  <c r="AA470" i="6" s="1"/>
  <c r="U125" i="6"/>
  <c r="AA125" i="6" s="1"/>
  <c r="U790" i="6"/>
  <c r="AA790" i="6" s="1"/>
  <c r="U153" i="6"/>
  <c r="AA153" i="6" s="1"/>
  <c r="U680" i="6"/>
  <c r="AA680" i="6" s="1"/>
  <c r="U148" i="6"/>
  <c r="AA148" i="6" s="1"/>
  <c r="U607" i="6"/>
  <c r="AA607" i="6" s="1"/>
  <c r="U276" i="6"/>
  <c r="AA276" i="6" s="1"/>
  <c r="U473" i="6"/>
  <c r="AA473" i="6" s="1"/>
  <c r="U169" i="6"/>
  <c r="AA169" i="6" s="1"/>
  <c r="U711" i="6"/>
  <c r="AA711" i="6" s="1"/>
  <c r="U873" i="6"/>
  <c r="AA873" i="6" s="1"/>
  <c r="U284" i="6"/>
  <c r="AA284" i="6" s="1"/>
  <c r="U287" i="6"/>
  <c r="AA287" i="6" s="1"/>
  <c r="U924" i="6"/>
  <c r="AA924" i="6" s="1"/>
  <c r="U461" i="6"/>
  <c r="AA461" i="6" s="1"/>
  <c r="U178" i="6"/>
  <c r="AA178" i="6" s="1"/>
  <c r="U183" i="6"/>
  <c r="AA183" i="6" s="1"/>
  <c r="U802" i="6"/>
  <c r="AA802" i="6" s="1"/>
  <c r="U281" i="6"/>
  <c r="AA281" i="6" s="1"/>
  <c r="U13" i="6"/>
  <c r="AA13" i="6" s="1"/>
  <c r="U553" i="6"/>
  <c r="AA553" i="6" s="1"/>
  <c r="U712" i="6"/>
  <c r="AA712" i="6" s="1"/>
  <c r="U638" i="6"/>
  <c r="AA638" i="6" s="1"/>
  <c r="U439" i="6"/>
  <c r="AA439" i="6" s="1"/>
  <c r="U948" i="6"/>
  <c r="AA948" i="6" s="1"/>
  <c r="U737" i="6"/>
  <c r="AA737" i="6" s="1"/>
  <c r="U897" i="6"/>
  <c r="AA897" i="6" s="1"/>
  <c r="U372" i="6"/>
  <c r="AA372" i="6" s="1"/>
  <c r="U449" i="6"/>
  <c r="AA449" i="6" s="1"/>
  <c r="U366" i="6"/>
  <c r="AA366" i="6" s="1"/>
  <c r="U669" i="6"/>
  <c r="AA669" i="6" s="1"/>
  <c r="U471" i="6"/>
  <c r="AA471" i="6" s="1"/>
  <c r="U950" i="6"/>
  <c r="AA950" i="6" s="1"/>
  <c r="U681" i="6"/>
  <c r="AA681" i="6" s="1"/>
  <c r="U900" i="6"/>
  <c r="AA900" i="6" s="1"/>
  <c r="U365" i="6"/>
  <c r="AA365" i="6" s="1"/>
  <c r="U391" i="6"/>
  <c r="AA391" i="6" s="1"/>
  <c r="U315" i="6"/>
  <c r="AA315" i="6" s="1"/>
  <c r="U571" i="6"/>
  <c r="AA571" i="6" s="1"/>
  <c r="U954" i="6"/>
  <c r="AA954" i="6" s="1"/>
  <c r="U982" i="6"/>
  <c r="AA982" i="6" s="1"/>
  <c r="U263" i="6"/>
  <c r="AA263" i="6" s="1"/>
  <c r="U168" i="6"/>
  <c r="AA168" i="6" s="1"/>
  <c r="U919" i="6"/>
  <c r="AA919" i="6" s="1"/>
  <c r="U344" i="6"/>
  <c r="AA344" i="6" s="1"/>
  <c r="U225" i="6"/>
  <c r="AA225" i="6" s="1"/>
  <c r="U292" i="6"/>
  <c r="AA292" i="6" s="1"/>
  <c r="U640" i="6"/>
  <c r="AA640" i="6" s="1"/>
  <c r="U913" i="6"/>
  <c r="AA913" i="6" s="1"/>
  <c r="U549" i="6"/>
  <c r="AA549" i="6" s="1"/>
  <c r="U249" i="6"/>
  <c r="AA249" i="6" s="1"/>
  <c r="U654" i="6"/>
  <c r="AA654" i="6" s="1"/>
  <c r="U259" i="6"/>
  <c r="AA259" i="6" s="1"/>
  <c r="U437" i="6"/>
  <c r="AA437" i="6" s="1"/>
  <c r="U226" i="6"/>
  <c r="AA226" i="6" s="1"/>
  <c r="U976" i="6"/>
  <c r="AA976" i="6" s="1"/>
  <c r="U293" i="6"/>
  <c r="AA293" i="6" s="1"/>
  <c r="U761" i="6"/>
  <c r="AA761" i="6" s="1"/>
  <c r="U860" i="6"/>
  <c r="AA860" i="6" s="1"/>
  <c r="U3" i="6"/>
  <c r="AA3" i="6" s="1"/>
  <c r="U91" i="6"/>
  <c r="AA91" i="6" s="1"/>
  <c r="U527" i="6"/>
  <c r="AA527" i="6" s="1"/>
  <c r="U465" i="6"/>
  <c r="AA465" i="6" s="1"/>
  <c r="U880" i="6"/>
  <c r="AA880" i="6" s="1"/>
  <c r="U273" i="6"/>
  <c r="AA273" i="6" s="1"/>
  <c r="U752" i="6"/>
  <c r="AA752" i="6" s="1"/>
  <c r="U42" i="6"/>
  <c r="AA42" i="6" s="1"/>
  <c r="U109" i="6"/>
  <c r="AA109" i="6" s="1"/>
  <c r="U504" i="6"/>
  <c r="AA504" i="6" s="1"/>
  <c r="U686" i="6"/>
  <c r="AA686" i="6" s="1"/>
  <c r="U98" i="6"/>
  <c r="AA98" i="6" s="1"/>
  <c r="U295" i="6"/>
  <c r="AA295" i="6" s="1"/>
  <c r="U839" i="6"/>
  <c r="AA839" i="6" s="1"/>
  <c r="U343" i="6"/>
  <c r="AA343" i="6" s="1"/>
  <c r="U28" i="6"/>
  <c r="AA28" i="6" s="1"/>
  <c r="U187" i="6"/>
  <c r="AA187" i="6" s="1"/>
  <c r="U625" i="6"/>
  <c r="AA625" i="6" s="1"/>
  <c r="U15" i="6"/>
  <c r="AA15" i="6" s="1"/>
  <c r="U862" i="6"/>
  <c r="AA862" i="6" s="1"/>
  <c r="U272" i="6"/>
  <c r="AA272" i="6" s="1"/>
  <c r="U676" i="6"/>
  <c r="AA676" i="6" s="1"/>
  <c r="U377" i="6"/>
  <c r="AA377" i="6" s="1"/>
  <c r="U162" i="6"/>
  <c r="AA162" i="6" s="1"/>
  <c r="U636" i="6"/>
  <c r="AA636" i="6" s="1"/>
  <c r="U139" i="6"/>
  <c r="AA139" i="6" s="1"/>
  <c r="U271" i="6"/>
  <c r="AA271" i="6" s="1"/>
  <c r="U904" i="6"/>
  <c r="AA904" i="6" s="1"/>
  <c r="U951" i="6"/>
  <c r="AA951" i="6" s="1"/>
  <c r="U194" i="6"/>
  <c r="AA194" i="6" s="1"/>
  <c r="U709" i="6"/>
  <c r="AA709" i="6" s="1"/>
  <c r="U864" i="6"/>
  <c r="AA864" i="6" s="1"/>
  <c r="U170" i="6"/>
  <c r="AA170" i="6" s="1"/>
  <c r="U466" i="6"/>
  <c r="AA466" i="6" s="1"/>
  <c r="U208" i="6"/>
  <c r="AA208" i="6" s="1"/>
  <c r="U399" i="6"/>
  <c r="AA399" i="6" s="1"/>
  <c r="U531" i="6"/>
  <c r="AA531" i="6" s="1"/>
  <c r="U277" i="6"/>
  <c r="AA277" i="6" s="1"/>
  <c r="U689" i="6"/>
  <c r="AA689" i="6" s="1"/>
  <c r="U724" i="6"/>
  <c r="AA724" i="6" s="1"/>
  <c r="U34" i="6"/>
  <c r="AA34" i="6" s="1"/>
  <c r="U448" i="6"/>
  <c r="AA448" i="6" s="1"/>
  <c r="U569" i="6"/>
  <c r="AA569" i="6" s="1"/>
  <c r="U433" i="6"/>
  <c r="AA433" i="6" s="1"/>
  <c r="U186" i="6"/>
  <c r="AA186" i="6" s="1"/>
  <c r="U853" i="6"/>
  <c r="AA853" i="6" s="1"/>
  <c r="U659" i="6"/>
  <c r="AA659" i="6" s="1"/>
  <c r="U813" i="6"/>
  <c r="AA813" i="6" s="1"/>
  <c r="U910" i="6"/>
  <c r="AA910" i="6" s="1"/>
  <c r="U309" i="6"/>
  <c r="AA309" i="6" s="1"/>
  <c r="U992" i="6"/>
  <c r="AA992" i="6" s="1"/>
  <c r="U432" i="6"/>
  <c r="AA432" i="6" s="1"/>
  <c r="U290" i="6"/>
  <c r="AA290" i="6" s="1"/>
  <c r="U835" i="6"/>
  <c r="AA835" i="6" s="1"/>
  <c r="U670" i="6"/>
  <c r="AA670" i="6" s="1"/>
  <c r="U824" i="6"/>
  <c r="AA824" i="6" s="1"/>
  <c r="U817" i="6"/>
  <c r="AA817" i="6" s="1"/>
  <c r="U396" i="6"/>
  <c r="AA396" i="6" s="1"/>
  <c r="U965" i="6"/>
  <c r="AA965" i="6" s="1"/>
  <c r="U304" i="6"/>
  <c r="AA304" i="6" s="1"/>
  <c r="U877" i="6"/>
  <c r="AA877" i="6" s="1"/>
  <c r="U741" i="6"/>
  <c r="AA741" i="6" s="1"/>
  <c r="U632" i="6"/>
  <c r="AA632" i="6" s="1"/>
  <c r="U859" i="6"/>
  <c r="AA859" i="6" s="1"/>
  <c r="U889" i="6"/>
  <c r="AA889" i="6" s="1"/>
  <c r="U364" i="6"/>
  <c r="AA364" i="6" s="1"/>
  <c r="U997" i="6"/>
  <c r="AA997" i="6" s="1"/>
  <c r="U786" i="6"/>
  <c r="AA786" i="6" s="1"/>
  <c r="U159" i="6"/>
  <c r="AA159" i="6" s="1"/>
  <c r="U663" i="6"/>
  <c r="AA663" i="6" s="1"/>
  <c r="U231" i="6"/>
  <c r="AA231" i="6" s="1"/>
  <c r="U188" i="6"/>
  <c r="AA188" i="6" s="1"/>
  <c r="U134" i="6"/>
  <c r="AA134" i="6" s="1"/>
  <c r="U594" i="6"/>
  <c r="AA594" i="6" s="1"/>
  <c r="U195" i="6"/>
  <c r="AA195" i="6" s="1"/>
  <c r="U7" i="6"/>
  <c r="AA7" i="6" s="1"/>
  <c r="U972" i="6"/>
  <c r="AA972" i="6" s="1"/>
  <c r="U634" i="6"/>
  <c r="AA634" i="6" s="1"/>
  <c r="U624" i="6"/>
  <c r="AA624" i="6" s="1"/>
  <c r="U256" i="6"/>
  <c r="AA256" i="6" s="1"/>
  <c r="U886" i="6"/>
  <c r="AA886" i="6" s="1"/>
  <c r="U279" i="6"/>
  <c r="AA279" i="6" s="1"/>
  <c r="U988" i="6"/>
  <c r="AA988" i="6" s="1"/>
  <c r="U683" i="6"/>
  <c r="AA683" i="6" s="1"/>
  <c r="U799" i="6"/>
  <c r="AA799" i="6" s="1"/>
  <c r="U854" i="6"/>
  <c r="AA854" i="6" s="1"/>
  <c r="U326" i="6"/>
  <c r="AA326" i="6" s="1"/>
  <c r="U129" i="6"/>
  <c r="AA129" i="6" s="1"/>
  <c r="U382" i="6"/>
  <c r="AA382" i="6" s="1"/>
  <c r="U445" i="6"/>
  <c r="AA445" i="6" s="1"/>
  <c r="U81" i="6"/>
  <c r="AA81" i="6" s="1"/>
  <c r="U658" i="6"/>
  <c r="AA658" i="6" s="1"/>
  <c r="U883" i="6"/>
  <c r="AA883" i="6" s="1"/>
  <c r="U58" i="6"/>
  <c r="AA58" i="6" s="1"/>
  <c r="U484" i="6"/>
  <c r="AA484" i="6" s="1"/>
  <c r="U567" i="6"/>
  <c r="AA567" i="6" s="1"/>
  <c r="U677" i="6"/>
  <c r="AA677" i="6" s="1"/>
  <c r="U255" i="6"/>
  <c r="AA255" i="6" s="1"/>
  <c r="U778" i="6"/>
  <c r="AA778" i="6" s="1"/>
  <c r="U288" i="6"/>
  <c r="AA288" i="6" s="1"/>
  <c r="U19" i="6"/>
  <c r="AA19" i="6" s="1"/>
  <c r="U285" i="6"/>
  <c r="AA285" i="6" s="1"/>
  <c r="U547" i="6"/>
  <c r="AA547" i="6" s="1"/>
  <c r="U291" i="6"/>
  <c r="AA291" i="6" s="1"/>
  <c r="U815" i="6"/>
  <c r="AA815" i="6" s="1"/>
  <c r="U977" i="6"/>
  <c r="AA977" i="6" s="1"/>
  <c r="U927" i="6"/>
  <c r="AA927" i="6" s="1"/>
  <c r="U993" i="6"/>
  <c r="AA993" i="6" s="1"/>
  <c r="U974" i="6"/>
  <c r="AA974" i="6" s="1"/>
  <c r="U556" i="6"/>
  <c r="AA556" i="6" s="1"/>
  <c r="U414" i="6"/>
  <c r="AA414" i="6" s="1"/>
  <c r="U160" i="6"/>
  <c r="AA160" i="6" s="1"/>
  <c r="U852" i="6"/>
  <c r="AA852" i="6" s="1"/>
  <c r="U294" i="6"/>
  <c r="AA294" i="6" s="1"/>
  <c r="U874" i="6"/>
  <c r="AA874" i="6" s="1"/>
  <c r="U641" i="6"/>
  <c r="AA641" i="6" s="1"/>
  <c r="U679" i="6"/>
  <c r="AA679" i="6" s="1"/>
  <c r="U67" i="6"/>
  <c r="AA67" i="6" s="1"/>
  <c r="U136" i="6"/>
  <c r="AA136" i="6" s="1"/>
  <c r="U908" i="6"/>
  <c r="AA908" i="6" s="1"/>
  <c r="U325" i="6"/>
  <c r="AA325" i="6" s="1"/>
  <c r="U33" i="6"/>
  <c r="AA33" i="6" s="1"/>
  <c r="U241" i="6"/>
  <c r="AA241" i="6" s="1"/>
  <c r="U678" i="6"/>
  <c r="AA678" i="6" s="1"/>
  <c r="U152" i="6"/>
  <c r="AA152" i="6" s="1"/>
  <c r="U869" i="6"/>
  <c r="AA869" i="6" s="1"/>
  <c r="U397" i="6"/>
  <c r="AA397" i="6" s="1"/>
  <c r="U22" i="6"/>
  <c r="AA22" i="6" s="1"/>
  <c r="U84" i="6"/>
  <c r="AA84" i="6" s="1"/>
  <c r="U175" i="6"/>
  <c r="AA175" i="6" s="1"/>
  <c r="U584" i="6"/>
  <c r="AA584" i="6" s="1"/>
  <c r="U615" i="6"/>
  <c r="AA615" i="6" s="1"/>
  <c r="U726" i="6"/>
  <c r="AA726" i="6" s="1"/>
  <c r="U858" i="6"/>
  <c r="AA858" i="6" s="1"/>
  <c r="U340" i="6"/>
  <c r="AA340" i="6" s="1"/>
  <c r="U214" i="6"/>
  <c r="AA214" i="6" s="1"/>
  <c r="U116" i="6"/>
  <c r="AA116" i="6" s="1"/>
  <c r="U46" i="6"/>
  <c r="AA46" i="6" s="1"/>
  <c r="U603" i="6"/>
  <c r="AA603" i="6" s="1"/>
  <c r="U554" i="6"/>
  <c r="AA554" i="6" s="1"/>
  <c r="U763" i="6"/>
  <c r="AA763" i="6" s="1"/>
  <c r="U756" i="6"/>
  <c r="AA756" i="6" s="1"/>
  <c r="U327" i="6"/>
  <c r="AA327" i="6" s="1"/>
  <c r="U736" i="6"/>
  <c r="AA736" i="6" s="1"/>
  <c r="U75" i="6"/>
  <c r="AA75" i="6" s="1"/>
  <c r="U110" i="6"/>
  <c r="AA110" i="6" s="1"/>
  <c r="U604" i="6"/>
  <c r="AA604" i="6" s="1"/>
  <c r="U586" i="6"/>
  <c r="AA586" i="6" s="1"/>
  <c r="U774" i="6"/>
  <c r="AA774" i="6" s="1"/>
  <c r="U805" i="6"/>
  <c r="AA805" i="6" s="1"/>
  <c r="U963" i="6"/>
  <c r="AA963" i="6" s="1"/>
  <c r="U651" i="6"/>
  <c r="AA651" i="6" s="1"/>
  <c r="U730" i="6"/>
  <c r="AA730" i="6" s="1"/>
  <c r="U943" i="6"/>
  <c r="AA943" i="6" s="1"/>
  <c r="U354" i="6"/>
  <c r="AA354" i="6" s="1"/>
  <c r="U56" i="6"/>
  <c r="AA56" i="6" s="1"/>
  <c r="U760" i="6"/>
  <c r="AA760" i="6" s="1"/>
  <c r="U568" i="6"/>
  <c r="AA568" i="6" s="1"/>
  <c r="U797" i="6"/>
  <c r="AA797" i="6" s="1"/>
  <c r="U892" i="6"/>
  <c r="AA892" i="6" s="1"/>
  <c r="U357" i="6"/>
  <c r="AA357" i="6" s="1"/>
  <c r="U938" i="6"/>
  <c r="AA938" i="6" s="1"/>
  <c r="U971" i="6"/>
  <c r="AA971" i="6" s="1"/>
  <c r="U88" i="6"/>
  <c r="AA88" i="6" s="1"/>
  <c r="U750" i="6"/>
  <c r="AA750" i="6" s="1"/>
  <c r="U587" i="6"/>
  <c r="AA587" i="6" s="1"/>
  <c r="U759" i="6"/>
  <c r="AA759" i="6" s="1"/>
  <c r="U903" i="6"/>
  <c r="AA903" i="6" s="1"/>
  <c r="U360" i="6"/>
  <c r="AA360" i="6" s="1"/>
  <c r="U970" i="6"/>
  <c r="AA970" i="6" s="1"/>
  <c r="U16" i="6"/>
  <c r="AA16" i="6" s="1"/>
  <c r="U184" i="6"/>
  <c r="AA184" i="6" s="1"/>
  <c r="U598" i="6"/>
  <c r="AA598" i="6" s="1"/>
  <c r="U617" i="6"/>
  <c r="AA617" i="6" s="1"/>
  <c r="U770" i="6"/>
  <c r="AA770" i="6" s="1"/>
  <c r="U806" i="6"/>
  <c r="AA806" i="6" s="1"/>
  <c r="U306" i="6"/>
  <c r="AA306" i="6" s="1"/>
  <c r="U935" i="6"/>
  <c r="AA935" i="6" s="1"/>
  <c r="U964" i="6"/>
  <c r="AA964" i="6" s="1"/>
  <c r="U47" i="6"/>
  <c r="AA47" i="6" s="1"/>
  <c r="U666" i="6"/>
  <c r="AA666" i="6" s="1"/>
  <c r="U562" i="6"/>
  <c r="AA562" i="6" s="1"/>
  <c r="U765" i="6"/>
  <c r="AA765" i="6" s="1"/>
  <c r="U812" i="6"/>
  <c r="AA812" i="6" s="1"/>
  <c r="U331" i="6"/>
  <c r="AA331" i="6" s="1"/>
  <c r="U967" i="6"/>
  <c r="AA967" i="6" s="1"/>
  <c r="U961" i="6"/>
  <c r="AA961" i="6" s="1"/>
  <c r="U79" i="6"/>
  <c r="AA79" i="6" s="1"/>
  <c r="U614" i="6"/>
  <c r="AA614" i="6" s="1"/>
  <c r="U588" i="6"/>
  <c r="AA588" i="6" s="1"/>
  <c r="U784" i="6"/>
  <c r="AA784" i="6" s="1"/>
  <c r="U823" i="6"/>
  <c r="AA823" i="6" s="1"/>
  <c r="U302" i="6"/>
  <c r="AA302" i="6" s="1"/>
  <c r="U999" i="6"/>
  <c r="AA999" i="6" s="1"/>
  <c r="U684" i="6"/>
  <c r="AA684" i="6" s="1"/>
  <c r="U352" i="6"/>
  <c r="AA352" i="6" s="1"/>
  <c r="U107" i="6"/>
  <c r="AA107" i="6" s="1"/>
  <c r="U257" i="6"/>
  <c r="AA257" i="6" s="1"/>
  <c r="U631" i="6"/>
  <c r="AA631" i="6" s="1"/>
  <c r="U605" i="6"/>
  <c r="AA605" i="6" s="1"/>
  <c r="U655" i="6"/>
  <c r="AA655" i="6" s="1"/>
  <c r="U816" i="6"/>
  <c r="AA816" i="6" s="1"/>
  <c r="U995" i="6"/>
  <c r="AA995" i="6" s="1"/>
  <c r="U242" i="6"/>
  <c r="AA242" i="6" s="1"/>
  <c r="U506" i="6"/>
  <c r="AA506" i="6" s="1"/>
  <c r="U105" i="6"/>
  <c r="AA105" i="6" s="1"/>
  <c r="U602" i="6"/>
  <c r="AA602" i="6" s="1"/>
  <c r="U560" i="6"/>
  <c r="AA560" i="6" s="1"/>
  <c r="U721" i="6"/>
  <c r="AA721" i="6" s="1"/>
  <c r="U851" i="6"/>
  <c r="AA851" i="6" s="1"/>
  <c r="U968" i="6"/>
  <c r="AA968" i="6" s="1"/>
  <c r="U899" i="6"/>
  <c r="AA899" i="6" s="1"/>
  <c r="U479" i="6"/>
  <c r="AA479" i="6" s="1"/>
  <c r="U137" i="6"/>
  <c r="AA137" i="6" s="1"/>
  <c r="U621" i="6"/>
  <c r="AA621" i="6" s="1"/>
  <c r="U539" i="6"/>
  <c r="AA539" i="6" s="1"/>
  <c r="U657" i="6"/>
  <c r="AA657" i="6" s="1"/>
  <c r="U793" i="6"/>
  <c r="AA793" i="6" s="1"/>
  <c r="U1000" i="6"/>
  <c r="AA1000" i="6" s="1"/>
  <c r="U227" i="6"/>
  <c r="AA227" i="6" s="1"/>
  <c r="U94" i="6"/>
  <c r="AA94" i="6" s="1"/>
  <c r="U233" i="6"/>
  <c r="AA233" i="6" s="1"/>
  <c r="U550" i="6"/>
  <c r="AA550" i="6" s="1"/>
  <c r="U525" i="6"/>
  <c r="AA525" i="6" s="1"/>
  <c r="U660" i="6"/>
  <c r="AA660" i="6" s="1"/>
  <c r="U751" i="6"/>
  <c r="AA751" i="6" s="1"/>
  <c r="U941" i="6"/>
  <c r="AA941" i="6" s="1"/>
  <c r="U289" i="6"/>
  <c r="AA289" i="6" s="1"/>
  <c r="U65" i="6"/>
  <c r="AA65" i="6" s="1"/>
  <c r="U50" i="6"/>
  <c r="AA50" i="6" s="1"/>
  <c r="U555" i="6"/>
  <c r="AA555" i="6" s="1"/>
  <c r="U543" i="6"/>
  <c r="AA543" i="6" s="1"/>
  <c r="U690" i="6"/>
  <c r="AA690" i="6" s="1"/>
  <c r="U762" i="6"/>
  <c r="AA762" i="6" s="1"/>
  <c r="U973" i="6"/>
  <c r="AA973" i="6" s="1"/>
  <c r="U962" i="6"/>
  <c r="AA962" i="6" s="1"/>
  <c r="U359" i="6"/>
  <c r="AA359" i="6" s="1"/>
  <c r="U103" i="6"/>
  <c r="AA103" i="6" s="1"/>
  <c r="U990" i="6"/>
  <c r="AA990" i="6" s="1"/>
  <c r="U434" i="6"/>
  <c r="AA434" i="6" s="1"/>
  <c r="U500" i="6"/>
  <c r="AA500" i="6" s="1"/>
  <c r="U699" i="6"/>
  <c r="AA699" i="6" s="1"/>
  <c r="U755" i="6"/>
  <c r="AA755" i="6" s="1"/>
  <c r="U975" i="6"/>
  <c r="AA975" i="6" s="1"/>
  <c r="U893" i="6"/>
  <c r="AA893" i="6" s="1"/>
  <c r="U60" i="6"/>
  <c r="AA60" i="6" s="1"/>
  <c r="U928" i="6"/>
  <c r="AA928" i="6" s="1"/>
  <c r="U454" i="6"/>
  <c r="AA454" i="6" s="1"/>
  <c r="U514" i="6"/>
  <c r="AA514" i="6" s="1"/>
  <c r="U710" i="6"/>
  <c r="AA710" i="6" s="1"/>
  <c r="U766" i="6"/>
  <c r="AA766" i="6" s="1"/>
  <c r="U939" i="6"/>
  <c r="AA939" i="6" s="1"/>
  <c r="U865" i="6"/>
  <c r="AA865" i="6" s="1"/>
  <c r="U92" i="6"/>
  <c r="AA92" i="6" s="1"/>
  <c r="U182" i="6"/>
  <c r="AA182" i="6" s="1"/>
  <c r="U420" i="6"/>
  <c r="AA420" i="6" s="1"/>
  <c r="U463" i="6"/>
  <c r="AA463" i="6" s="1"/>
  <c r="U644" i="6"/>
  <c r="AA644" i="6" s="1"/>
  <c r="U769" i="6"/>
  <c r="AA769" i="6" s="1"/>
  <c r="U369" i="6"/>
  <c r="AA369" i="6" s="1"/>
  <c r="U172" i="6"/>
  <c r="AA172" i="6" s="1"/>
  <c r="U51" i="6"/>
  <c r="AA51" i="6" s="1"/>
  <c r="U246" i="6"/>
  <c r="AA246" i="6" s="1"/>
  <c r="U418" i="6"/>
  <c r="AA418" i="6" s="1"/>
  <c r="U491" i="6"/>
  <c r="AA491" i="6" s="1"/>
  <c r="U608" i="6"/>
  <c r="AA608" i="6" s="1"/>
  <c r="U713" i="6"/>
  <c r="AA713" i="6" s="1"/>
  <c r="U409" i="6"/>
  <c r="AA409" i="6" s="1"/>
  <c r="U131" i="6"/>
  <c r="AA131" i="6" s="1"/>
  <c r="U83" i="6"/>
  <c r="AA83" i="6" s="1"/>
  <c r="U45" i="6"/>
  <c r="AA45" i="6" s="1"/>
  <c r="U415" i="6"/>
  <c r="AA415" i="6" s="1"/>
  <c r="U467" i="6"/>
  <c r="AA467" i="6" s="1"/>
  <c r="U627" i="6"/>
  <c r="AA627" i="6" s="1"/>
  <c r="U716" i="6"/>
  <c r="AA716" i="6" s="1"/>
  <c r="U388" i="6"/>
  <c r="AA388" i="6" s="1"/>
  <c r="U911" i="6"/>
  <c r="AA911" i="6" s="1"/>
  <c r="U337" i="6"/>
  <c r="AA337" i="6" s="1"/>
  <c r="U71" i="6"/>
  <c r="AA71" i="6" s="1"/>
  <c r="U210" i="6"/>
  <c r="AA210" i="6" s="1"/>
  <c r="U411" i="6"/>
  <c r="AA411" i="6" s="1"/>
  <c r="U412" i="6"/>
  <c r="AA412" i="6" s="1"/>
  <c r="U534" i="6"/>
  <c r="AA534" i="6" s="1"/>
  <c r="U653" i="6"/>
  <c r="AA653" i="6" s="1"/>
  <c r="U374" i="6"/>
  <c r="AA374" i="6" s="1"/>
  <c r="U97" i="6"/>
  <c r="AA97" i="6" s="1"/>
  <c r="U96" i="6"/>
  <c r="AA96" i="6" s="1"/>
  <c r="U250" i="6"/>
  <c r="AA250" i="6" s="1"/>
  <c r="U406" i="6"/>
  <c r="AA406" i="6" s="1"/>
  <c r="U405" i="6"/>
  <c r="AA405" i="6" s="1"/>
  <c r="U591" i="6"/>
  <c r="AA591" i="6" s="1"/>
  <c r="U664" i="6"/>
  <c r="AA664" i="6" s="1"/>
  <c r="U323" i="6"/>
  <c r="AA323" i="6" s="1"/>
  <c r="U74" i="6"/>
  <c r="AA74" i="6" s="1"/>
  <c r="U128" i="6"/>
  <c r="AA128" i="6" s="1"/>
  <c r="U925" i="6"/>
  <c r="AA925" i="6" s="1"/>
  <c r="U393" i="6"/>
  <c r="AA393" i="6" s="1"/>
  <c r="U421" i="6"/>
  <c r="AA421" i="6" s="1"/>
  <c r="U626" i="6"/>
  <c r="AA626" i="6" s="1"/>
  <c r="U691" i="6"/>
  <c r="AA691" i="6" s="1"/>
  <c r="U345" i="6"/>
  <c r="AA345" i="6" s="1"/>
  <c r="U164" i="6"/>
  <c r="AA164" i="6" s="1"/>
  <c r="U87" i="6"/>
  <c r="AA87" i="6" s="1"/>
  <c r="U902" i="6"/>
  <c r="AA902" i="6" s="1"/>
  <c r="U336" i="6"/>
  <c r="AA336" i="6" s="1"/>
  <c r="U328" i="6"/>
  <c r="AA328" i="6" s="1"/>
  <c r="U542" i="6"/>
  <c r="AA542" i="6" s="1"/>
  <c r="U702" i="6"/>
  <c r="AA702" i="6" s="1"/>
  <c r="U332" i="6"/>
  <c r="AA332" i="6" s="1"/>
  <c r="U196" i="6"/>
  <c r="AA196" i="6" s="1"/>
  <c r="U119" i="6"/>
  <c r="AA119" i="6" s="1"/>
  <c r="U804" i="6"/>
  <c r="AA804" i="6" s="1"/>
  <c r="U341" i="6"/>
  <c r="AA341" i="6" s="1"/>
  <c r="U422" i="6"/>
  <c r="AA422" i="6" s="1"/>
  <c r="U581" i="6"/>
  <c r="AA581" i="6" s="1"/>
  <c r="U622" i="6"/>
  <c r="AA622" i="6" s="1"/>
  <c r="U319" i="6"/>
  <c r="AA319" i="6" s="1"/>
  <c r="U427" i="6"/>
  <c r="AA427" i="6" s="1"/>
  <c r="U645" i="6"/>
  <c r="AA645" i="6" s="1"/>
  <c r="U177" i="6"/>
  <c r="AA177" i="6" s="1"/>
  <c r="U843" i="6"/>
  <c r="AA843" i="6" s="1"/>
  <c r="U307" i="6"/>
  <c r="AA307" i="6" s="1"/>
  <c r="U385" i="6"/>
  <c r="AA385" i="6" s="1"/>
  <c r="U517" i="6"/>
  <c r="AA517" i="6" s="1"/>
  <c r="U585" i="6"/>
  <c r="AA585" i="6" s="1"/>
  <c r="U516" i="6"/>
  <c r="AA516" i="6" s="1"/>
  <c r="U31" i="6"/>
  <c r="AA31" i="6" s="1"/>
  <c r="U219" i="6"/>
  <c r="AA219" i="6" s="1"/>
  <c r="U749" i="6"/>
  <c r="AA749" i="6" s="1"/>
  <c r="U329" i="6"/>
  <c r="AA329" i="6" s="1"/>
  <c r="U330" i="6"/>
  <c r="AA330" i="6" s="1"/>
  <c r="U520" i="6"/>
  <c r="AA520" i="6" s="1"/>
  <c r="U620" i="6"/>
  <c r="AA620" i="6" s="1"/>
  <c r="U488" i="6"/>
  <c r="AA488" i="6" s="1"/>
  <c r="U63" i="6"/>
  <c r="AA63" i="6" s="1"/>
  <c r="U251" i="6"/>
  <c r="AA251" i="6" s="1"/>
  <c r="U768" i="6"/>
  <c r="AA768" i="6" s="1"/>
  <c r="U316" i="6"/>
  <c r="AA316" i="6" s="1"/>
  <c r="U370" i="6"/>
  <c r="AA370" i="6" s="1"/>
  <c r="U499" i="6"/>
  <c r="AA499" i="6" s="1"/>
  <c r="U647" i="6"/>
  <c r="AA647" i="6" s="1"/>
  <c r="U474" i="6"/>
  <c r="AA474" i="6" s="1"/>
  <c r="U14" i="6"/>
  <c r="AA14" i="6" s="1"/>
  <c r="U21" i="6"/>
  <c r="AA21" i="6" s="1"/>
  <c r="U758" i="6"/>
  <c r="AA758" i="6" s="1"/>
  <c r="U303" i="6"/>
  <c r="AA303" i="6" s="1"/>
  <c r="U320" i="6"/>
  <c r="AA320" i="6" s="1"/>
  <c r="U497" i="6"/>
  <c r="AA497" i="6" s="1"/>
  <c r="U583" i="6"/>
  <c r="AA583" i="6" s="1"/>
  <c r="U442" i="6"/>
  <c r="AA442" i="6" s="1"/>
  <c r="U78" i="6"/>
  <c r="AA78" i="6" s="1"/>
  <c r="U53" i="6"/>
  <c r="AA53" i="6" s="1"/>
  <c r="U630" i="6"/>
  <c r="AA630" i="6" s="1"/>
  <c r="U871" i="6"/>
  <c r="AA871" i="6" s="1"/>
  <c r="U355" i="6"/>
  <c r="AA355" i="6" s="1"/>
  <c r="U511" i="6"/>
  <c r="AA511" i="6" s="1"/>
  <c r="U618" i="6"/>
  <c r="AA618" i="6" s="1"/>
  <c r="U478" i="6"/>
  <c r="AA478" i="6" s="1"/>
  <c r="U501" i="6"/>
  <c r="AA501" i="6" s="1"/>
  <c r="U885" i="6"/>
  <c r="AA885" i="6" s="1"/>
  <c r="U582" i="6"/>
  <c r="AA582" i="6" s="1"/>
  <c r="U375" i="6"/>
  <c r="AA375" i="6" s="1"/>
  <c r="U725" i="6"/>
  <c r="AA725" i="6" s="1"/>
  <c r="U994" i="6"/>
  <c r="AA994" i="6" s="1"/>
  <c r="U383" i="6"/>
  <c r="AA383" i="6" s="1"/>
  <c r="U468" i="6"/>
  <c r="AA468" i="6" s="1"/>
  <c r="U401" i="6"/>
  <c r="AA401" i="6" s="1"/>
  <c r="U777" i="6"/>
  <c r="AA777" i="6" s="1"/>
  <c r="U566" i="6"/>
  <c r="AA566" i="6" s="1"/>
  <c r="U450" i="6"/>
  <c r="AA450" i="6" s="1"/>
  <c r="U744" i="6"/>
  <c r="AA744" i="6" s="1"/>
  <c r="U959" i="6"/>
  <c r="AA959" i="6" s="1"/>
  <c r="U400" i="6"/>
  <c r="AA400" i="6" s="1"/>
  <c r="U494" i="6"/>
  <c r="AA494" i="6" s="1"/>
  <c r="U380" i="6"/>
  <c r="AA380" i="6" s="1"/>
  <c r="U810" i="6"/>
  <c r="AA810" i="6" s="1"/>
  <c r="U596" i="6"/>
  <c r="AA596" i="6" s="1"/>
  <c r="U353" i="6"/>
  <c r="AA353" i="6" s="1"/>
  <c r="U787" i="6"/>
  <c r="AA787" i="6" s="1"/>
  <c r="U991" i="6"/>
  <c r="AA991" i="6" s="1"/>
  <c r="U379" i="6"/>
  <c r="AA379" i="6" s="1"/>
  <c r="U455" i="6"/>
  <c r="AA455" i="6" s="1"/>
  <c r="U347" i="6"/>
  <c r="AA347" i="6" s="1"/>
  <c r="U671" i="6"/>
  <c r="AA671" i="6" s="1"/>
  <c r="U537" i="6"/>
  <c r="AA537" i="6" s="1"/>
  <c r="U66" i="6"/>
  <c r="AA66" i="6" s="1"/>
  <c r="U798" i="6"/>
  <c r="AA798" i="6" s="1"/>
  <c r="U918" i="6"/>
  <c r="AA918" i="6" s="1"/>
  <c r="U367" i="6"/>
  <c r="AA367" i="6" s="1"/>
  <c r="U492" i="6"/>
  <c r="AA492" i="6" s="1"/>
  <c r="U342" i="6"/>
  <c r="AA342" i="6" s="1"/>
  <c r="U792" i="6"/>
  <c r="AA792" i="6" s="1"/>
  <c r="U551" i="6"/>
  <c r="AA551" i="6" s="1"/>
  <c r="U146" i="6"/>
  <c r="AA146" i="6" s="1"/>
  <c r="U734" i="6"/>
  <c r="AA734" i="6" s="1"/>
  <c r="U833" i="6"/>
  <c r="AA833" i="6" s="1"/>
  <c r="U404" i="6"/>
  <c r="AA404" i="6" s="1"/>
  <c r="U429" i="6"/>
  <c r="AA429" i="6" s="1"/>
  <c r="U371" i="6"/>
  <c r="AA371" i="6" s="1"/>
  <c r="U426" i="6"/>
  <c r="AA426" i="6" s="1"/>
  <c r="U601" i="6"/>
  <c r="AA601" i="6" s="1"/>
  <c r="U986" i="6"/>
  <c r="AA986" i="6" s="1"/>
  <c r="U917" i="6"/>
  <c r="AA917" i="6" s="1"/>
  <c r="U714" i="6"/>
  <c r="AA714" i="6" s="1"/>
  <c r="U822" i="6"/>
  <c r="AA822" i="6" s="1"/>
  <c r="U312" i="6"/>
  <c r="AA312" i="6" s="1"/>
  <c r="U416" i="6"/>
  <c r="AA416" i="6" s="1"/>
  <c r="U324" i="6"/>
  <c r="AA324" i="6" s="1"/>
  <c r="U544" i="6"/>
  <c r="AA544" i="6" s="1"/>
  <c r="U166" i="6"/>
  <c r="AA166" i="6" s="1"/>
  <c r="U894" i="6"/>
  <c r="AA894" i="6" s="1"/>
  <c r="U650" i="6"/>
  <c r="AA650" i="6" s="1"/>
  <c r="U820" i="6"/>
  <c r="AA820" i="6" s="1"/>
  <c r="U339" i="6"/>
  <c r="AA339" i="6" s="1"/>
  <c r="U419" i="6"/>
  <c r="AA419" i="6" s="1"/>
  <c r="U311" i="6"/>
  <c r="AA311" i="6" s="1"/>
  <c r="U518" i="6"/>
  <c r="AA518" i="6" s="1"/>
  <c r="U230" i="6"/>
  <c r="AA230" i="6" s="1"/>
  <c r="U789" i="6"/>
  <c r="AA789" i="6" s="1"/>
  <c r="U685" i="6"/>
  <c r="AA685" i="6" s="1"/>
  <c r="U831" i="6"/>
  <c r="AA831" i="6" s="1"/>
  <c r="U310" i="6"/>
  <c r="AA310" i="6" s="1"/>
  <c r="U417" i="6"/>
  <c r="AA417" i="6" s="1"/>
  <c r="U955" i="6"/>
  <c r="AA955" i="6" s="1"/>
  <c r="U498" i="6"/>
  <c r="AA498" i="6" s="1"/>
  <c r="U165" i="6"/>
  <c r="AA165" i="6" s="1"/>
  <c r="U887" i="6"/>
  <c r="AA887" i="6" s="1"/>
  <c r="U696" i="6"/>
  <c r="AA696" i="6" s="1"/>
  <c r="U866" i="6"/>
  <c r="AA866" i="6" s="1"/>
  <c r="U348" i="6"/>
  <c r="AA348" i="6" s="1"/>
  <c r="U392" i="6"/>
  <c r="AA392" i="6" s="1"/>
  <c r="U987" i="6"/>
  <c r="AA987" i="6" s="1"/>
  <c r="U485" i="6"/>
  <c r="AA485" i="6" s="1"/>
  <c r="U197" i="6"/>
  <c r="AA197" i="6" s="1"/>
  <c r="U842" i="6"/>
  <c r="AA842" i="6" s="1"/>
  <c r="U723" i="6"/>
  <c r="AA723" i="6" s="1"/>
  <c r="U772" i="6"/>
  <c r="AA772" i="6" s="1"/>
  <c r="U335" i="6"/>
  <c r="AA335" i="6" s="1"/>
  <c r="U373" i="6"/>
  <c r="AA373" i="6" s="1"/>
  <c r="U960" i="6"/>
  <c r="AA960" i="6" s="1"/>
  <c r="U368" i="6"/>
  <c r="AA368" i="6" s="1"/>
  <c r="U425" i="6"/>
  <c r="AA425" i="6" s="1"/>
  <c r="U428" i="6"/>
  <c r="AA428" i="6" s="1"/>
  <c r="U423" i="6"/>
  <c r="AA423" i="6" s="1"/>
  <c r="U381" i="6"/>
  <c r="AA381" i="6" s="1"/>
  <c r="U438" i="6"/>
  <c r="AA438" i="6" s="1"/>
  <c r="U979" i="6"/>
  <c r="AA979" i="6" s="1"/>
  <c r="U413" i="6"/>
  <c r="AA413" i="6" s="1"/>
  <c r="U1001" i="6"/>
  <c r="AA1001" i="6" s="1"/>
  <c r="U942" i="6"/>
  <c r="AA942" i="6" s="1"/>
  <c r="U814" i="6"/>
  <c r="AA814" i="6" s="1"/>
  <c r="U878" i="6"/>
  <c r="AA878" i="6" s="1"/>
  <c r="U952" i="6"/>
  <c r="AA952" i="6" s="1"/>
  <c r="U909" i="6"/>
  <c r="AA909" i="6" s="1"/>
  <c r="U785" i="6"/>
  <c r="AA785" i="6" s="1"/>
  <c r="U879" i="6"/>
  <c r="AA879" i="6" s="1"/>
  <c r="U732" i="6"/>
  <c r="AA732" i="6" s="1"/>
  <c r="U827" i="6"/>
  <c r="AA827" i="6" s="1"/>
  <c r="U984" i="6"/>
  <c r="AA984" i="6" s="1"/>
  <c r="U611" i="6"/>
  <c r="AA611" i="6" s="1"/>
  <c r="U612" i="6"/>
  <c r="AA612" i="6" s="1"/>
  <c r="U629" i="6"/>
  <c r="AA629" i="6" s="1"/>
  <c r="U565" i="6"/>
  <c r="AA565" i="6" s="1"/>
  <c r="U532" i="6"/>
  <c r="AA532" i="6" s="1"/>
  <c r="U947" i="6"/>
  <c r="AA947" i="6" s="1"/>
  <c r="U826" i="6"/>
  <c r="AA826" i="6" s="1"/>
  <c r="U837" i="6"/>
  <c r="AA837" i="6" s="1"/>
  <c r="U848" i="6"/>
  <c r="AA848" i="6" s="1"/>
  <c r="U717" i="6"/>
  <c r="AA717" i="6" s="1"/>
  <c r="U819" i="6"/>
  <c r="AA819" i="6" s="1"/>
  <c r="U308" i="6"/>
  <c r="AA308" i="6" s="1"/>
  <c r="U456" i="6"/>
  <c r="AA456" i="6" s="1"/>
  <c r="U451" i="6"/>
  <c r="AA451" i="6" s="1"/>
  <c r="U440" i="6"/>
  <c r="AA440" i="6" s="1"/>
  <c r="U457" i="6"/>
  <c r="AA457" i="6" s="1"/>
  <c r="U441" i="6"/>
  <c r="AA441" i="6" s="1"/>
  <c r="U561" i="6"/>
  <c r="AA561" i="6" s="1"/>
  <c r="U540" i="6"/>
  <c r="AA540" i="6" s="1"/>
  <c r="U538" i="6"/>
  <c r="AA538" i="6" s="1"/>
  <c r="U512" i="6"/>
  <c r="AA512" i="6" s="1"/>
  <c r="U480" i="6"/>
  <c r="AA480" i="6" s="1"/>
  <c r="U2" i="6"/>
  <c r="AA2" i="6" s="1"/>
  <c r="P7" i="8"/>
  <c r="AW25" i="6"/>
  <c r="M7" i="8"/>
  <c r="AW22" i="6"/>
  <c r="L7" i="8"/>
  <c r="AW21" i="6"/>
  <c r="N7" i="8"/>
  <c r="AW23" i="6"/>
  <c r="O7" i="8"/>
  <c r="AW24" i="6"/>
  <c r="AC26" i="6" a="1"/>
  <c r="AC26" i="6" s="1"/>
  <c r="S2" i="10" s="1" a="1"/>
  <c r="S2" i="10" s="1"/>
  <c r="K7" i="8"/>
  <c r="Q19" i="8" l="1"/>
  <c r="P19" i="8"/>
  <c r="O19" i="8"/>
  <c r="L19" i="8"/>
  <c r="N19" i="8" s="1"/>
  <c r="K19" i="8"/>
  <c r="K17" i="8"/>
  <c r="S336" i="10" a="1"/>
  <c r="S336" i="10" s="1"/>
  <c r="Y336" i="10" s="1"/>
  <c r="S382" i="10" a="1"/>
  <c r="S382" i="10" s="1"/>
  <c r="Y382" i="10" s="1"/>
  <c r="S674" i="10" a="1"/>
  <c r="S674" i="10" s="1"/>
  <c r="Y674" i="10" s="1"/>
  <c r="S600" i="10" a="1"/>
  <c r="S600" i="10" s="1"/>
  <c r="Y600" i="10" s="1"/>
  <c r="S224" i="10" a="1"/>
  <c r="S224" i="10" s="1"/>
  <c r="Y224" i="10" s="1"/>
  <c r="S835" i="10" a="1"/>
  <c r="S835" i="10" s="1"/>
  <c r="Y835" i="10" s="1"/>
  <c r="S958" i="10" a="1"/>
  <c r="S958" i="10" s="1"/>
  <c r="Y958" i="10" s="1"/>
  <c r="S715" i="10" a="1"/>
  <c r="S715" i="10" s="1"/>
  <c r="Y715" i="10" s="1"/>
  <c r="S760" i="10" a="1"/>
  <c r="S760" i="10" s="1"/>
  <c r="Y760" i="10" s="1"/>
  <c r="S893" i="10" a="1"/>
  <c r="S893" i="10" s="1"/>
  <c r="Y893" i="10" s="1"/>
  <c r="S219" i="10" a="1"/>
  <c r="S219" i="10" s="1"/>
  <c r="Y219" i="10" s="1"/>
  <c r="S948" i="10" a="1"/>
  <c r="S948" i="10" s="1"/>
  <c r="Y948" i="10" s="1"/>
  <c r="S201" i="10" a="1"/>
  <c r="S201" i="10" s="1"/>
  <c r="Y201" i="10" s="1"/>
  <c r="S206" i="10" a="1"/>
  <c r="S206" i="10" s="1"/>
  <c r="Y206" i="10" s="1"/>
  <c r="S186" i="10" a="1"/>
  <c r="S186" i="10" s="1"/>
  <c r="Y186" i="10" s="1"/>
  <c r="S644" i="10" a="1"/>
  <c r="S644" i="10" s="1"/>
  <c r="Y644" i="10" s="1"/>
  <c r="S952" i="10" a="1"/>
  <c r="S952" i="10" s="1"/>
  <c r="Y952" i="10" s="1"/>
  <c r="S667" i="10" a="1"/>
  <c r="S667" i="10" s="1"/>
  <c r="Y667" i="10" s="1"/>
  <c r="S818" i="10" a="1"/>
  <c r="S818" i="10" s="1"/>
  <c r="Y818" i="10" s="1"/>
  <c r="S429" i="10" a="1"/>
  <c r="S429" i="10" s="1"/>
  <c r="Y429" i="10" s="1"/>
  <c r="S273" i="10" a="1"/>
  <c r="S273" i="10" s="1"/>
  <c r="Y273" i="10" s="1"/>
  <c r="S637" i="10" a="1"/>
  <c r="S637" i="10" s="1"/>
  <c r="Y637" i="10" s="1"/>
  <c r="S79" i="10" a="1"/>
  <c r="S79" i="10" s="1"/>
  <c r="Y79" i="10" s="1"/>
  <c r="S517" i="10" a="1"/>
  <c r="S517" i="10" s="1"/>
  <c r="Y517" i="10" s="1"/>
  <c r="S47" i="10" a="1"/>
  <c r="S47" i="10" s="1"/>
  <c r="Y47" i="10" s="1"/>
  <c r="S654" i="10" a="1"/>
  <c r="S654" i="10" s="1"/>
  <c r="Y654" i="10" s="1"/>
  <c r="S912" i="10" a="1"/>
  <c r="S912" i="10" s="1"/>
  <c r="Y912" i="10" s="1"/>
  <c r="S907" i="10" a="1"/>
  <c r="S907" i="10" s="1"/>
  <c r="Y907" i="10" s="1"/>
  <c r="S249" i="10" a="1"/>
  <c r="S249" i="10" s="1"/>
  <c r="Y249" i="10" s="1"/>
  <c r="S656" i="10" a="1"/>
  <c r="S656" i="10" s="1"/>
  <c r="Y656" i="10" s="1"/>
  <c r="S892" i="10" a="1"/>
  <c r="S892" i="10" s="1"/>
  <c r="Y892" i="10" s="1"/>
  <c r="S50" i="10" a="1"/>
  <c r="S50" i="10" s="1"/>
  <c r="Y50" i="10" s="1"/>
  <c r="S737" i="10" a="1"/>
  <c r="S737" i="10" s="1"/>
  <c r="Y737" i="10" s="1"/>
  <c r="S75" i="10" a="1"/>
  <c r="S75" i="10" s="1"/>
  <c r="Y75" i="10" s="1"/>
  <c r="S785" i="10" a="1"/>
  <c r="S785" i="10" s="1"/>
  <c r="Y785" i="10" s="1"/>
  <c r="S492" i="10" a="1"/>
  <c r="S492" i="10" s="1"/>
  <c r="Y492" i="10" s="1"/>
  <c r="S275" i="10" a="1"/>
  <c r="S275" i="10" s="1"/>
  <c r="Y275" i="10" s="1"/>
  <c r="S387" i="10" a="1"/>
  <c r="S387" i="10" s="1"/>
  <c r="Y387" i="10" s="1"/>
  <c r="S458" i="10" a="1"/>
  <c r="S458" i="10" s="1"/>
  <c r="Y458" i="10" s="1"/>
  <c r="S851" i="10" a="1"/>
  <c r="S851" i="10" s="1"/>
  <c r="Y851" i="10" s="1"/>
  <c r="S683" i="10" a="1"/>
  <c r="S683" i="10" s="1"/>
  <c r="Y683" i="10" s="1"/>
  <c r="S941" i="10" a="1"/>
  <c r="S941" i="10" s="1"/>
  <c r="Y941" i="10" s="1"/>
  <c r="S964" i="10" a="1"/>
  <c r="S964" i="10" s="1"/>
  <c r="Y964" i="10" s="1"/>
  <c r="S652" i="10" a="1"/>
  <c r="S652" i="10" s="1"/>
  <c r="Y652" i="10" s="1"/>
  <c r="S157" i="10" a="1"/>
  <c r="S157" i="10" s="1"/>
  <c r="Y157" i="10" s="1"/>
  <c r="S747" i="10" a="1"/>
  <c r="S747" i="10" s="1"/>
  <c r="Y747" i="10" s="1"/>
  <c r="S271" i="10" a="1"/>
  <c r="S271" i="10" s="1"/>
  <c r="Y271" i="10" s="1"/>
  <c r="S372" i="10" a="1"/>
  <c r="S372" i="10" s="1"/>
  <c r="Y372" i="10" s="1"/>
  <c r="S765" i="10" a="1"/>
  <c r="S765" i="10" s="1"/>
  <c r="Y765" i="10" s="1"/>
  <c r="S531" i="10" a="1"/>
  <c r="S531" i="10" s="1"/>
  <c r="Y531" i="10" s="1"/>
  <c r="S684" i="10" a="1"/>
  <c r="S684" i="10" s="1"/>
  <c r="Y684" i="10" s="1"/>
  <c r="S400" i="10" a="1"/>
  <c r="S400" i="10" s="1"/>
  <c r="Y400" i="10" s="1"/>
  <c r="S170" i="10" a="1"/>
  <c r="S170" i="10" s="1"/>
  <c r="Y170" i="10" s="1"/>
  <c r="S613" i="10" a="1"/>
  <c r="S613" i="10" s="1"/>
  <c r="Y613" i="10" s="1"/>
  <c r="S134" i="10" a="1"/>
  <c r="S134" i="10" s="1"/>
  <c r="Y134" i="10" s="1"/>
  <c r="S105" i="10" a="1"/>
  <c r="S105" i="10" s="1"/>
  <c r="Y105" i="10" s="1"/>
  <c r="S930" i="10" a="1"/>
  <c r="S930" i="10" s="1"/>
  <c r="Y930" i="10" s="1"/>
  <c r="S346" i="10" a="1"/>
  <c r="S346" i="10" s="1"/>
  <c r="Y346" i="10" s="1"/>
  <c r="S31" i="10" a="1"/>
  <c r="S31" i="10" s="1"/>
  <c r="Y31" i="10" s="1"/>
  <c r="S711" i="10" a="1"/>
  <c r="S711" i="10" s="1"/>
  <c r="Y711" i="10" s="1"/>
  <c r="S225" i="10" a="1"/>
  <c r="S225" i="10" s="1"/>
  <c r="Y225" i="10" s="1"/>
  <c r="S535" i="10" a="1"/>
  <c r="S535" i="10" s="1"/>
  <c r="Y535" i="10" s="1"/>
  <c r="S540" i="10" a="1"/>
  <c r="S540" i="10" s="1"/>
  <c r="Y540" i="10" s="1"/>
  <c r="S287" i="10" a="1"/>
  <c r="S287" i="10" s="1"/>
  <c r="Y287" i="10" s="1"/>
  <c r="S875" i="10" a="1"/>
  <c r="S875" i="10" s="1"/>
  <c r="Y875" i="10" s="1"/>
  <c r="S826" i="10" a="1"/>
  <c r="S826" i="10" s="1"/>
  <c r="Y826" i="10" s="1"/>
  <c r="S17" i="10" a="1"/>
  <c r="S17" i="10" s="1"/>
  <c r="Y17" i="10" s="1"/>
  <c r="S743" i="10" a="1"/>
  <c r="S743" i="10" s="1"/>
  <c r="Y743" i="10" s="1"/>
  <c r="S247" i="10" a="1"/>
  <c r="S247" i="10" s="1"/>
  <c r="Y247" i="10" s="1"/>
  <c r="S771" i="10" a="1"/>
  <c r="S771" i="10" s="1"/>
  <c r="Y771" i="10" s="1"/>
  <c r="S365" i="10" a="1"/>
  <c r="S365" i="10" s="1"/>
  <c r="Y365" i="10" s="1"/>
  <c r="S869" i="10" a="1"/>
  <c r="S869" i="10" s="1"/>
  <c r="Y869" i="10" s="1"/>
  <c r="S679" i="10" a="1"/>
  <c r="S679" i="10" s="1"/>
  <c r="Y679" i="10" s="1"/>
  <c r="S602" i="10" a="1"/>
  <c r="S602" i="10" s="1"/>
  <c r="Y602" i="10" s="1"/>
  <c r="S299" i="10" a="1"/>
  <c r="S299" i="10" s="1"/>
  <c r="Y299" i="10" s="1"/>
  <c r="S222" i="10" a="1"/>
  <c r="S222" i="10" s="1"/>
  <c r="Y222" i="10" s="1"/>
  <c r="S322" i="10" a="1"/>
  <c r="S322" i="10" s="1"/>
  <c r="Y322" i="10" s="1"/>
  <c r="S720" i="10" a="1"/>
  <c r="S720" i="10" s="1"/>
  <c r="Y720" i="10" s="1"/>
  <c r="S34" i="10" a="1"/>
  <c r="S34" i="10" s="1"/>
  <c r="Y34" i="10" s="1"/>
  <c r="S681" i="10" a="1"/>
  <c r="S681" i="10" s="1"/>
  <c r="Y681" i="10" s="1"/>
  <c r="S648" i="10" a="1"/>
  <c r="S648" i="10" s="1"/>
  <c r="Y648" i="10" s="1"/>
  <c r="S203" i="10" a="1"/>
  <c r="S203" i="10" s="1"/>
  <c r="Y203" i="10" s="1"/>
  <c r="S267" i="10" a="1"/>
  <c r="S267" i="10" s="1"/>
  <c r="Y267" i="10" s="1"/>
  <c r="S340" i="10" a="1"/>
  <c r="S340" i="10" s="1"/>
  <c r="Y340" i="10" s="1"/>
  <c r="S993" i="10" a="1"/>
  <c r="S993" i="10" s="1"/>
  <c r="Y993" i="10" s="1"/>
  <c r="S230" i="10" a="1"/>
  <c r="S230" i="10" s="1"/>
  <c r="Y230" i="10" s="1"/>
  <c r="S982" i="10" a="1"/>
  <c r="S982" i="10" s="1"/>
  <c r="Y982" i="10" s="1"/>
  <c r="S745" i="10" a="1"/>
  <c r="S745" i="10" s="1"/>
  <c r="Y745" i="10" s="1"/>
  <c r="S646" i="10" a="1"/>
  <c r="S646" i="10" s="1"/>
  <c r="Y646" i="10" s="1"/>
  <c r="S557" i="10" a="1"/>
  <c r="S557" i="10" s="1"/>
  <c r="Y557" i="10" s="1"/>
  <c r="S312" i="10" a="1"/>
  <c r="S312" i="10" s="1"/>
  <c r="Y312" i="10" s="1"/>
  <c r="S528" i="10" a="1"/>
  <c r="S528" i="10" s="1"/>
  <c r="Y528" i="10" s="1"/>
  <c r="S55" i="10" a="1"/>
  <c r="S55" i="10" s="1"/>
  <c r="Y55" i="10" s="1"/>
  <c r="S26" i="10" a="1"/>
  <c r="S26" i="10" s="1"/>
  <c r="Y26" i="10" s="1"/>
  <c r="S975" i="10" a="1"/>
  <c r="S975" i="10" s="1"/>
  <c r="Y975" i="10" s="1"/>
  <c r="S332" i="10" a="1"/>
  <c r="S332" i="10" s="1"/>
  <c r="Y332" i="10" s="1"/>
  <c r="S895" i="10" a="1"/>
  <c r="S895" i="10" s="1"/>
  <c r="Y895" i="10" s="1"/>
  <c r="S900" i="10" a="1"/>
  <c r="S900" i="10" s="1"/>
  <c r="Y900" i="10" s="1"/>
  <c r="S406" i="10" a="1"/>
  <c r="S406" i="10" s="1"/>
  <c r="Y406" i="10" s="1"/>
  <c r="S682" i="10" a="1"/>
  <c r="S682" i="10" s="1"/>
  <c r="Y682" i="10" s="1"/>
  <c r="S749" i="10" a="1"/>
  <c r="S749" i="10" s="1"/>
  <c r="Y749" i="10" s="1"/>
  <c r="S145" i="10" a="1"/>
  <c r="S145" i="10" s="1"/>
  <c r="Y145" i="10" s="1"/>
  <c r="S848" i="10" a="1"/>
  <c r="S848" i="10" s="1"/>
  <c r="Y848" i="10" s="1"/>
  <c r="S324" i="10" a="1"/>
  <c r="S324" i="10" s="1"/>
  <c r="Y324" i="10" s="1"/>
  <c r="S274" i="10" a="1"/>
  <c r="S274" i="10" s="1"/>
  <c r="Y274" i="10" s="1"/>
  <c r="S512" i="10" a="1"/>
  <c r="S512" i="10" s="1"/>
  <c r="Y512" i="10" s="1"/>
  <c r="S367" i="10" a="1"/>
  <c r="S367" i="10" s="1"/>
  <c r="Y367" i="10" s="1"/>
  <c r="S816" i="10" a="1"/>
  <c r="S816" i="10" s="1"/>
  <c r="Y816" i="10" s="1"/>
  <c r="S391" i="10" a="1"/>
  <c r="S391" i="10" s="1"/>
  <c r="Y391" i="10" s="1"/>
  <c r="S48" i="10" a="1"/>
  <c r="S48" i="10" s="1"/>
  <c r="Y48" i="10" s="1"/>
  <c r="S434" i="10" a="1"/>
  <c r="S434" i="10" s="1"/>
  <c r="Y434" i="10" s="1"/>
  <c r="S764" i="10" a="1"/>
  <c r="S764" i="10" s="1"/>
  <c r="Y764" i="10" s="1"/>
  <c r="S937" i="10" a="1"/>
  <c r="S937" i="10" s="1"/>
  <c r="Y937" i="10" s="1"/>
  <c r="S185" i="10" a="1"/>
  <c r="S185" i="10" s="1"/>
  <c r="Y185" i="10" s="1"/>
  <c r="S796" i="10" a="1"/>
  <c r="S796" i="10" s="1"/>
  <c r="Y796" i="10" s="1"/>
  <c r="S54" i="10" a="1"/>
  <c r="S54" i="10" s="1"/>
  <c r="Y54" i="10" s="1"/>
  <c r="S85" i="10" a="1"/>
  <c r="S85" i="10" s="1"/>
  <c r="Y85" i="10" s="1"/>
  <c r="S44" i="10" a="1"/>
  <c r="S44" i="10" s="1"/>
  <c r="Y44" i="10" s="1"/>
  <c r="S695" i="10" a="1"/>
  <c r="S695" i="10" s="1"/>
  <c r="Y695" i="10" s="1"/>
  <c r="S286" i="10" a="1"/>
  <c r="S286" i="10" s="1"/>
  <c r="Y286" i="10" s="1"/>
  <c r="S241" i="10" a="1"/>
  <c r="S241" i="10" s="1"/>
  <c r="Y241" i="10" s="1"/>
  <c r="S708" i="10" a="1"/>
  <c r="S708" i="10" s="1"/>
  <c r="Y708" i="10" s="1"/>
  <c r="S184" i="10" a="1"/>
  <c r="S184" i="10" s="1"/>
  <c r="Y184" i="10" s="1"/>
  <c r="S931" i="10" a="1"/>
  <c r="S931" i="10" s="1"/>
  <c r="Y931" i="10" s="1"/>
  <c r="S334" i="10" a="1"/>
  <c r="S334" i="10" s="1"/>
  <c r="Y334" i="10" s="1"/>
  <c r="S146" i="10" a="1"/>
  <c r="S146" i="10" s="1"/>
  <c r="Y146" i="10" s="1"/>
  <c r="S428" i="10" a="1"/>
  <c r="S428" i="10" s="1"/>
  <c r="Y428" i="10" s="1"/>
  <c r="S154" i="10" a="1"/>
  <c r="S154" i="10" s="1"/>
  <c r="Y154" i="10" s="1"/>
  <c r="S665" i="10" a="1"/>
  <c r="S665" i="10" s="1"/>
  <c r="Y665" i="10" s="1"/>
  <c r="S544" i="10" a="1"/>
  <c r="S544" i="10" s="1"/>
  <c r="Y544" i="10" s="1"/>
  <c r="S773" i="10" a="1"/>
  <c r="S773" i="10" s="1"/>
  <c r="Y773" i="10" s="1"/>
  <c r="S214" i="10" a="1"/>
  <c r="S214" i="10" s="1"/>
  <c r="Y214" i="10" s="1"/>
  <c r="S670" i="10" a="1"/>
  <c r="S670" i="10" s="1"/>
  <c r="Y670" i="10" s="1"/>
  <c r="S608" i="10" a="1"/>
  <c r="S608" i="10" s="1"/>
  <c r="Y608" i="10" s="1"/>
  <c r="S396" i="10" a="1"/>
  <c r="S396" i="10" s="1"/>
  <c r="Y396" i="10" s="1"/>
  <c r="S849" i="10" a="1"/>
  <c r="S849" i="10" s="1"/>
  <c r="Y849" i="10" s="1"/>
  <c r="S51" i="10" a="1"/>
  <c r="S51" i="10" s="1"/>
  <c r="Y51" i="10" s="1"/>
  <c r="S657" i="10" a="1"/>
  <c r="S657" i="10" s="1"/>
  <c r="Y657" i="10" s="1"/>
  <c r="S115" i="10" a="1"/>
  <c r="S115" i="10" s="1"/>
  <c r="Y115" i="10" s="1"/>
  <c r="S963" i="10" a="1"/>
  <c r="S963" i="10" s="1"/>
  <c r="Y963" i="10" s="1"/>
  <c r="S254" i="10" a="1"/>
  <c r="S254" i="10" s="1"/>
  <c r="Y254" i="10" s="1"/>
  <c r="S901" i="10" a="1"/>
  <c r="S901" i="10" s="1"/>
  <c r="Y901" i="10" s="1"/>
  <c r="S252" i="10" a="1"/>
  <c r="S252" i="10" s="1"/>
  <c r="Y252" i="10" s="1"/>
  <c r="S462" i="10" a="1"/>
  <c r="S462" i="10" s="1"/>
  <c r="Y462" i="10" s="1"/>
  <c r="S756" i="10" a="1"/>
  <c r="S756" i="10" s="1"/>
  <c r="Y756" i="10" s="1"/>
  <c r="S5" i="10" a="1"/>
  <c r="S5" i="10" s="1"/>
  <c r="Y5" i="10" s="1"/>
  <c r="S890" i="10" a="1"/>
  <c r="S890" i="10" s="1"/>
  <c r="Y890" i="10" s="1"/>
  <c r="S152" i="10" a="1"/>
  <c r="S152" i="10" s="1"/>
  <c r="Y152" i="10" s="1"/>
  <c r="S696" i="10" a="1"/>
  <c r="S696" i="10" s="1"/>
  <c r="Y696" i="10" s="1"/>
  <c r="S861" i="10" a="1"/>
  <c r="S861" i="10" s="1"/>
  <c r="Y861" i="10" s="1"/>
  <c r="S635" i="10" a="1"/>
  <c r="S635" i="10" s="1"/>
  <c r="Y635" i="10" s="1"/>
  <c r="S193" i="10" a="1"/>
  <c r="S193" i="10" s="1"/>
  <c r="Y193" i="10" s="1"/>
  <c r="S672" i="10" a="1"/>
  <c r="S672" i="10" s="1"/>
  <c r="Y672" i="10" s="1"/>
  <c r="S39" i="10" a="1"/>
  <c r="S39" i="10" s="1"/>
  <c r="Y39" i="10" s="1"/>
  <c r="S739" i="10" a="1"/>
  <c r="S739" i="10" s="1"/>
  <c r="Y739" i="10" s="1"/>
  <c r="S78" i="10" a="1"/>
  <c r="S78" i="10" s="1"/>
  <c r="Y78" i="10" s="1"/>
  <c r="S294" i="10" a="1"/>
  <c r="S294" i="10" s="1"/>
  <c r="Y294" i="10" s="1"/>
  <c r="S687" i="10" a="1"/>
  <c r="S687" i="10" s="1"/>
  <c r="Y687" i="10" s="1"/>
  <c r="S716" i="10" a="1"/>
  <c r="S716" i="10" s="1"/>
  <c r="Y716" i="10" s="1"/>
  <c r="S103" i="10" a="1"/>
  <c r="S103" i="10" s="1"/>
  <c r="Y103" i="10" s="1"/>
  <c r="S671" i="10" a="1"/>
  <c r="S671" i="10" s="1"/>
  <c r="Y671" i="10" s="1"/>
  <c r="S444" i="10" a="1"/>
  <c r="S444" i="10" s="1"/>
  <c r="Y444" i="10" s="1"/>
  <c r="S347" i="10" a="1"/>
  <c r="S347" i="10" s="1"/>
  <c r="Y347" i="10" s="1"/>
  <c r="S693" i="10" a="1"/>
  <c r="S693" i="10" s="1"/>
  <c r="Y693" i="10" s="1"/>
  <c r="S783" i="10" a="1"/>
  <c r="S783" i="10" s="1"/>
  <c r="Y783" i="10" s="1"/>
  <c r="S248" i="10" a="1"/>
  <c r="S248" i="10" s="1"/>
  <c r="Y248" i="10" s="1"/>
  <c r="S906" i="10" a="1"/>
  <c r="S906" i="10" s="1"/>
  <c r="Y906" i="10" s="1"/>
  <c r="S703" i="10" a="1"/>
  <c r="S703" i="10" s="1"/>
  <c r="Y703" i="10" s="1"/>
  <c r="S597" i="10" a="1"/>
  <c r="S597" i="10" s="1"/>
  <c r="Y597" i="10" s="1"/>
  <c r="S814" i="10" a="1"/>
  <c r="S814" i="10" s="1"/>
  <c r="Y814" i="10" s="1"/>
  <c r="S560" i="10" a="1"/>
  <c r="S560" i="10" s="1"/>
  <c r="Y560" i="10" s="1"/>
  <c r="S896" i="10" a="1"/>
  <c r="S896" i="10" s="1"/>
  <c r="Y896" i="10" s="1"/>
  <c r="S21" i="10" a="1"/>
  <c r="S21" i="10" s="1"/>
  <c r="Y21" i="10" s="1"/>
  <c r="S788" i="10" a="1"/>
  <c r="S788" i="10" s="1"/>
  <c r="Y788" i="10" s="1"/>
  <c r="S734" i="10" a="1"/>
  <c r="S734" i="10" s="1"/>
  <c r="Y734" i="10" s="1"/>
  <c r="S584" i="10" a="1"/>
  <c r="S584" i="10" s="1"/>
  <c r="Y584" i="10" s="1"/>
  <c r="S946" i="10" a="1"/>
  <c r="S946" i="10" s="1"/>
  <c r="Y946" i="10" s="1"/>
  <c r="S628" i="10" a="1"/>
  <c r="S628" i="10" s="1"/>
  <c r="Y628" i="10" s="1"/>
  <c r="S397" i="10" a="1"/>
  <c r="S397" i="10" s="1"/>
  <c r="Y397" i="10" s="1"/>
  <c r="S994" i="10" a="1"/>
  <c r="S994" i="10" s="1"/>
  <c r="Y994" i="10" s="1"/>
  <c r="S889" i="10" a="1"/>
  <c r="S889" i="10" s="1"/>
  <c r="Y889" i="10" s="1"/>
  <c r="S856" i="10" a="1"/>
  <c r="S856" i="10" s="1"/>
  <c r="Y856" i="10" s="1"/>
  <c r="S837" i="10" a="1"/>
  <c r="S837" i="10" s="1"/>
  <c r="Y837" i="10" s="1"/>
  <c r="S509" i="10" a="1"/>
  <c r="S509" i="10" s="1"/>
  <c r="Y509" i="10" s="1"/>
  <c r="S510" i="10" a="1"/>
  <c r="S510" i="10" s="1"/>
  <c r="Y510" i="10" s="1"/>
  <c r="S938" i="10" a="1"/>
  <c r="S938" i="10" s="1"/>
  <c r="Y938" i="10" s="1"/>
  <c r="S168" i="10" a="1"/>
  <c r="S168" i="10" s="1"/>
  <c r="Y168" i="10" s="1"/>
  <c r="S213" i="10" a="1"/>
  <c r="S213" i="10" s="1"/>
  <c r="Y213" i="10" s="1"/>
  <c r="S790" i="10" a="1"/>
  <c r="S790" i="10" s="1"/>
  <c r="Y790" i="10" s="1"/>
  <c r="S223" i="10" a="1"/>
  <c r="S223" i="10" s="1"/>
  <c r="Y223" i="10" s="1"/>
  <c r="S680" i="10" a="1"/>
  <c r="S680" i="10" s="1"/>
  <c r="Y680" i="10" s="1"/>
  <c r="S925" i="10" a="1"/>
  <c r="S925" i="10" s="1"/>
  <c r="Y925" i="10" s="1"/>
  <c r="S475" i="10" a="1"/>
  <c r="S475" i="10" s="1"/>
  <c r="Y475" i="10" s="1"/>
  <c r="S768" i="10" a="1"/>
  <c r="S768" i="10" s="1"/>
  <c r="Y768" i="10" s="1"/>
  <c r="S951" i="10" a="1"/>
  <c r="S951" i="10" s="1"/>
  <c r="Y951" i="10" s="1"/>
  <c r="S198" i="10" a="1"/>
  <c r="S198" i="10" s="1"/>
  <c r="Y198" i="10" s="1"/>
  <c r="S709" i="10" a="1"/>
  <c r="S709" i="10" s="1"/>
  <c r="Y709" i="10" s="1"/>
  <c r="S197" i="10" a="1"/>
  <c r="S197" i="10" s="1"/>
  <c r="Y197" i="10" s="1"/>
  <c r="S40" i="10" a="1"/>
  <c r="S40" i="10" s="1"/>
  <c r="Y40" i="10" s="1"/>
  <c r="S758" i="10" a="1"/>
  <c r="S758" i="10" s="1"/>
  <c r="Y758" i="10" s="1"/>
  <c r="S407" i="10" a="1"/>
  <c r="S407" i="10" s="1"/>
  <c r="Y407" i="10" s="1"/>
  <c r="S485" i="10" a="1"/>
  <c r="S485" i="10" s="1"/>
  <c r="Y485" i="10" s="1"/>
  <c r="S617" i="10" a="1"/>
  <c r="S617" i="10" s="1"/>
  <c r="Y617" i="10" s="1"/>
  <c r="S898" i="10" a="1"/>
  <c r="S898" i="10" s="1"/>
  <c r="Y898" i="10" s="1"/>
  <c r="S442" i="10" a="1"/>
  <c r="S442" i="10" s="1"/>
  <c r="Y442" i="10" s="1"/>
  <c r="S704" i="10" a="1"/>
  <c r="S704" i="10" s="1"/>
  <c r="Y704" i="10" s="1"/>
  <c r="S999" i="10" a="1"/>
  <c r="S999" i="10" s="1"/>
  <c r="Y999" i="10" s="1"/>
  <c r="S354" i="10" a="1"/>
  <c r="S354" i="10" s="1"/>
  <c r="Y354" i="10" s="1"/>
  <c r="S643" i="10" a="1"/>
  <c r="S643" i="10" s="1"/>
  <c r="Y643" i="10" s="1"/>
  <c r="S969" i="10" a="1"/>
  <c r="S969" i="10" s="1"/>
  <c r="Y969" i="10" s="1"/>
  <c r="S582" i="10" a="1"/>
  <c r="S582" i="10" s="1"/>
  <c r="Y582" i="10" s="1"/>
  <c r="S136" i="10" a="1"/>
  <c r="S136" i="10" s="1"/>
  <c r="Y136" i="10" s="1"/>
  <c r="S647" i="10" a="1"/>
  <c r="S647" i="10" s="1"/>
  <c r="Y647" i="10" s="1"/>
  <c r="S307" i="10" a="1"/>
  <c r="S307" i="10" s="1"/>
  <c r="Y307" i="10" s="1"/>
  <c r="S841" i="10" a="1"/>
  <c r="S841" i="10" s="1"/>
  <c r="Y841" i="10" s="1"/>
  <c r="S615" i="10" a="1"/>
  <c r="S615" i="10" s="1"/>
  <c r="Y615" i="10" s="1"/>
  <c r="S384" i="10" a="1"/>
  <c r="S384" i="10" s="1"/>
  <c r="Y384" i="10" s="1"/>
  <c r="S847" i="10" a="1"/>
  <c r="S847" i="10" s="1"/>
  <c r="Y847" i="10" s="1"/>
  <c r="S227" i="10" a="1"/>
  <c r="S227" i="10" s="1"/>
  <c r="Y227" i="10" s="1"/>
  <c r="S42" i="10" a="1"/>
  <c r="S42" i="10" s="1"/>
  <c r="Y42" i="10" s="1"/>
  <c r="S341" i="10" a="1"/>
  <c r="S341" i="10" s="1"/>
  <c r="Y341" i="10" s="1"/>
  <c r="S809" i="10" a="1"/>
  <c r="S809" i="10" s="1"/>
  <c r="Y809" i="10" s="1"/>
  <c r="S932" i="10" a="1"/>
  <c r="S932" i="10" s="1"/>
  <c r="Y932" i="10" s="1"/>
  <c r="S920" i="10" a="1"/>
  <c r="S920" i="10" s="1"/>
  <c r="Y920" i="10" s="1"/>
  <c r="S899" i="10" a="1"/>
  <c r="S899" i="10" s="1"/>
  <c r="Y899" i="10" s="1"/>
  <c r="S175" i="10" a="1"/>
  <c r="S175" i="10" s="1"/>
  <c r="Y175" i="10" s="1"/>
  <c r="S801" i="10" a="1"/>
  <c r="S801" i="10" s="1"/>
  <c r="Y801" i="10" s="1"/>
  <c r="S959" i="10" a="1"/>
  <c r="S959" i="10" s="1"/>
  <c r="Y959" i="10" s="1"/>
  <c r="S263" i="10" a="1"/>
  <c r="S263" i="10" s="1"/>
  <c r="Y263" i="10" s="1"/>
  <c r="S29" i="10" a="1"/>
  <c r="S29" i="10" s="1"/>
  <c r="Y29" i="10" s="1"/>
  <c r="S474" i="10" a="1"/>
  <c r="S474" i="10" s="1"/>
  <c r="Y474" i="10" s="1"/>
  <c r="S519" i="10" a="1"/>
  <c r="S519" i="10" s="1"/>
  <c r="Y519" i="10" s="1"/>
  <c r="S479" i="10" a="1"/>
  <c r="S479" i="10" s="1"/>
  <c r="Y479" i="10" s="1"/>
  <c r="S215" i="10" a="1"/>
  <c r="S215" i="10" s="1"/>
  <c r="Y215" i="10" s="1"/>
  <c r="S870" i="10" a="1"/>
  <c r="S870" i="10" s="1"/>
  <c r="Y870" i="10" s="1"/>
  <c r="S25" i="10" a="1"/>
  <c r="S25" i="10" s="1"/>
  <c r="Y25" i="10" s="1"/>
  <c r="S824" i="10" a="1"/>
  <c r="S824" i="10" s="1"/>
  <c r="Y824" i="10" s="1"/>
  <c r="S738" i="10" a="1"/>
  <c r="S738" i="10" s="1"/>
  <c r="Y738" i="10" s="1"/>
  <c r="S235" i="10" a="1"/>
  <c r="S235" i="10" s="1"/>
  <c r="Y235" i="10" s="1"/>
  <c r="S972" i="10" a="1"/>
  <c r="S972" i="10" s="1"/>
  <c r="Y972" i="10" s="1"/>
  <c r="S886" i="10" a="1"/>
  <c r="S886" i="10" s="1"/>
  <c r="Y886" i="10" s="1"/>
  <c r="S309" i="10" a="1"/>
  <c r="S309" i="10" s="1"/>
  <c r="Y309" i="10" s="1"/>
  <c r="S246" i="10" a="1"/>
  <c r="S246" i="10" s="1"/>
  <c r="Y246" i="10" s="1"/>
  <c r="S461" i="10" a="1"/>
  <c r="S461" i="10" s="1"/>
  <c r="Y461" i="10" s="1"/>
  <c r="S979" i="10" a="1"/>
  <c r="S979" i="10" s="1"/>
  <c r="Y979" i="10" s="1"/>
  <c r="S927" i="10" a="1"/>
  <c r="S927" i="10" s="1"/>
  <c r="Y927" i="10" s="1"/>
  <c r="S167" i="10" a="1"/>
  <c r="S167" i="10" s="1"/>
  <c r="Y167" i="10" s="1"/>
  <c r="S226" i="10" a="1"/>
  <c r="S226" i="10" s="1"/>
  <c r="Y226" i="10" s="1"/>
  <c r="S697" i="10" a="1"/>
  <c r="S697" i="10" s="1"/>
  <c r="Y697" i="10" s="1"/>
  <c r="S423" i="10" a="1"/>
  <c r="S423" i="10" s="1"/>
  <c r="Y423" i="10" s="1"/>
  <c r="S808" i="10" a="1"/>
  <c r="S808" i="10" s="1"/>
  <c r="Y808" i="10" s="1"/>
  <c r="S375" i="10" a="1"/>
  <c r="S375" i="10" s="1"/>
  <c r="Y375" i="10" s="1"/>
  <c r="S368" i="10" a="1"/>
  <c r="S368" i="10" s="1"/>
  <c r="Y368" i="10" s="1"/>
  <c r="S370" i="10" a="1"/>
  <c r="S370" i="10" s="1"/>
  <c r="Y370" i="10" s="1"/>
  <c r="S871" i="10" a="1"/>
  <c r="S871" i="10" s="1"/>
  <c r="Y871" i="10" s="1"/>
  <c r="S872" i="10" a="1"/>
  <c r="S872" i="10" s="1"/>
  <c r="Y872" i="10" s="1"/>
  <c r="S121" i="10" a="1"/>
  <c r="S121" i="10" s="1"/>
  <c r="Y121" i="10" s="1"/>
  <c r="S955" i="10" a="1"/>
  <c r="S955" i="10" s="1"/>
  <c r="Y955" i="10" s="1"/>
  <c r="S562" i="10" a="1"/>
  <c r="S562" i="10" s="1"/>
  <c r="Y562" i="10" s="1"/>
  <c r="S990" i="10" a="1"/>
  <c r="S990" i="10" s="1"/>
  <c r="Y990" i="10" s="1"/>
  <c r="S102" i="10" a="1"/>
  <c r="S102" i="10" s="1"/>
  <c r="Y102" i="10" s="1"/>
  <c r="S985" i="10" a="1"/>
  <c r="S985" i="10" s="1"/>
  <c r="Y985" i="10" s="1"/>
  <c r="S456" i="10" a="1"/>
  <c r="S456" i="10" s="1"/>
  <c r="Y456" i="10" s="1"/>
  <c r="S412" i="10" a="1"/>
  <c r="S412" i="10" s="1"/>
  <c r="Y412" i="10" s="1"/>
  <c r="S604" i="10" a="1"/>
  <c r="S604" i="10" s="1"/>
  <c r="Y604" i="10" s="1"/>
  <c r="S38" i="10" a="1"/>
  <c r="S38" i="10" s="1"/>
  <c r="Y38" i="10" s="1"/>
  <c r="S735" i="10" a="1"/>
  <c r="S735" i="10" s="1"/>
  <c r="Y735" i="10" s="1"/>
  <c r="S363" i="10" a="1"/>
  <c r="S363" i="10" s="1"/>
  <c r="Y363" i="10" s="1"/>
  <c r="S253" i="10" a="1"/>
  <c r="S253" i="10" s="1"/>
  <c r="Y253" i="10" s="1"/>
  <c r="S821" i="10" a="1"/>
  <c r="S821" i="10" s="1"/>
  <c r="Y821" i="10" s="1"/>
  <c r="S97" i="10" a="1"/>
  <c r="S97" i="10" s="1"/>
  <c r="Y97" i="10" s="1"/>
  <c r="S504" i="10" a="1"/>
  <c r="S504" i="10" s="1"/>
  <c r="Y504" i="10" s="1"/>
  <c r="S732" i="10" a="1"/>
  <c r="S732" i="10" s="1"/>
  <c r="Y732" i="10" s="1"/>
  <c r="S673" i="10" a="1"/>
  <c r="S673" i="10" s="1"/>
  <c r="Y673" i="10" s="1"/>
  <c r="S101" i="10" a="1"/>
  <c r="S101" i="10" s="1"/>
  <c r="Y101" i="10" s="1"/>
  <c r="S487" i="10" a="1"/>
  <c r="S487" i="10" s="1"/>
  <c r="Y487" i="10" s="1"/>
  <c r="S499" i="10" a="1"/>
  <c r="S499" i="10" s="1"/>
  <c r="Y499" i="10" s="1"/>
  <c r="S616" i="10" a="1"/>
  <c r="S616" i="10" s="1"/>
  <c r="Y616" i="10" s="1"/>
  <c r="S838" i="10" a="1"/>
  <c r="S838" i="10" s="1"/>
  <c r="Y838" i="10" s="1"/>
  <c r="S95" i="10" a="1"/>
  <c r="S95" i="10" s="1"/>
  <c r="Y95" i="10" s="1"/>
  <c r="S369" i="10" a="1"/>
  <c r="S369" i="10" s="1"/>
  <c r="Y369" i="10" s="1"/>
  <c r="S1000" i="10" a="1"/>
  <c r="S1000" i="10" s="1"/>
  <c r="Y1000" i="10" s="1"/>
  <c r="S742" i="10" a="1"/>
  <c r="S742" i="10" s="1"/>
  <c r="Y742" i="10" s="1"/>
  <c r="S37" i="10" a="1"/>
  <c r="S37" i="10" s="1"/>
  <c r="Y37" i="10" s="1"/>
  <c r="S879" i="10" a="1"/>
  <c r="S879" i="10" s="1"/>
  <c r="Y879" i="10" s="1"/>
  <c r="S149" i="10" a="1"/>
  <c r="S149" i="10" s="1"/>
  <c r="Y149" i="10" s="1"/>
  <c r="S514" i="10" a="1"/>
  <c r="S514" i="10" s="1"/>
  <c r="Y514" i="10" s="1"/>
  <c r="S909" i="10" a="1"/>
  <c r="S909" i="10" s="1"/>
  <c r="Y909" i="10" s="1"/>
  <c r="S366" i="10" a="1"/>
  <c r="S366" i="10" s="1"/>
  <c r="Y366" i="10" s="1"/>
  <c r="S777" i="10" a="1"/>
  <c r="S777" i="10" s="1"/>
  <c r="Y777" i="10" s="1"/>
  <c r="S678" i="10" a="1"/>
  <c r="S678" i="10" s="1"/>
  <c r="Y678" i="10" s="1"/>
  <c r="S117" i="10" a="1"/>
  <c r="S117" i="10" s="1"/>
  <c r="Y117" i="10" s="1"/>
  <c r="S884" i="10" a="1"/>
  <c r="S884" i="10" s="1"/>
  <c r="Y884" i="10" s="1"/>
  <c r="S511" i="10" a="1"/>
  <c r="S511" i="10" s="1"/>
  <c r="Y511" i="10" s="1"/>
  <c r="S832" i="10" a="1"/>
  <c r="S832" i="10" s="1"/>
  <c r="Y832" i="10" s="1"/>
  <c r="S865" i="10" a="1"/>
  <c r="S865" i="10" s="1"/>
  <c r="Y865" i="10" s="1"/>
  <c r="S313" i="10" a="1"/>
  <c r="S313" i="10" s="1"/>
  <c r="Y313" i="10" s="1"/>
  <c r="S855" i="10" a="1"/>
  <c r="S855" i="10" s="1"/>
  <c r="Y855" i="10" s="1"/>
  <c r="S148" i="10" a="1"/>
  <c r="S148" i="10" s="1"/>
  <c r="Y148" i="10" s="1"/>
  <c r="S728" i="10" a="1"/>
  <c r="S728" i="10" s="1"/>
  <c r="Y728" i="10" s="1"/>
  <c r="S255" i="10" a="1"/>
  <c r="S255" i="10" s="1"/>
  <c r="Y255" i="10" s="1"/>
  <c r="S11" i="10" a="1"/>
  <c r="S11" i="10" s="1"/>
  <c r="Y11" i="10" s="1"/>
  <c r="S301" i="10" a="1"/>
  <c r="S301" i="10" s="1"/>
  <c r="Y301" i="10" s="1"/>
  <c r="S74" i="10" a="1"/>
  <c r="S74" i="10" s="1"/>
  <c r="Y74" i="10" s="1"/>
  <c r="S935" i="10" a="1"/>
  <c r="S935" i="10" s="1"/>
  <c r="Y935" i="10" s="1"/>
  <c r="S270" i="10" a="1"/>
  <c r="S270" i="10" s="1"/>
  <c r="Y270" i="10" s="1"/>
  <c r="S53" i="10" a="1"/>
  <c r="S53" i="10" s="1"/>
  <c r="Y53" i="10" s="1"/>
  <c r="S221" i="10" a="1"/>
  <c r="S221" i="10" s="1"/>
  <c r="Y221" i="10" s="1"/>
  <c r="S844" i="10" a="1"/>
  <c r="S844" i="10" s="1"/>
  <c r="Y844" i="10" s="1"/>
  <c r="S829" i="10" a="1"/>
  <c r="S829" i="10" s="1"/>
  <c r="Y829" i="10" s="1"/>
  <c r="S116" i="10" a="1"/>
  <c r="S116" i="10" s="1"/>
  <c r="Y116" i="10" s="1"/>
  <c r="S240" i="10" a="1"/>
  <c r="S240" i="10" s="1"/>
  <c r="Y240" i="10" s="1"/>
  <c r="S89" i="10" a="1"/>
  <c r="S89" i="10" s="1"/>
  <c r="Y89" i="10" s="1"/>
  <c r="S981" i="10" a="1"/>
  <c r="S981" i="10" s="1"/>
  <c r="Y981" i="10" s="1"/>
  <c r="S403" i="10" a="1"/>
  <c r="S403" i="10" s="1"/>
  <c r="Y403" i="10" s="1"/>
  <c r="S911" i="10" a="1"/>
  <c r="S911" i="10" s="1"/>
  <c r="Y911" i="10" s="1"/>
  <c r="S539" i="10" a="1"/>
  <c r="S539" i="10" s="1"/>
  <c r="Y539" i="10" s="1"/>
  <c r="S880" i="10" a="1"/>
  <c r="S880" i="10" s="1"/>
  <c r="Y880" i="10" s="1"/>
  <c r="S133" i="10" a="1"/>
  <c r="S133" i="10" s="1"/>
  <c r="Y133" i="10" s="1"/>
  <c r="S799" i="10" a="1"/>
  <c r="S799" i="10" s="1"/>
  <c r="Y799" i="10" s="1"/>
  <c r="S524" i="10" a="1"/>
  <c r="S524" i="10" s="1"/>
  <c r="Y524" i="10" s="1"/>
  <c r="S315" i="10" a="1"/>
  <c r="S315" i="10" s="1"/>
  <c r="Y315" i="10" s="1"/>
  <c r="S494" i="10" a="1"/>
  <c r="S494" i="10" s="1"/>
  <c r="Y494" i="10" s="1"/>
  <c r="S882" i="10" a="1"/>
  <c r="S882" i="10" s="1"/>
  <c r="Y882" i="10" s="1"/>
  <c r="S501" i="10" a="1"/>
  <c r="S501" i="10" s="1"/>
  <c r="Y501" i="10" s="1"/>
  <c r="S446" i="10" a="1"/>
  <c r="S446" i="10" s="1"/>
  <c r="Y446" i="10" s="1"/>
  <c r="S454" i="10" a="1"/>
  <c r="S454" i="10" s="1"/>
  <c r="Y454" i="10" s="1"/>
  <c r="S200" i="10" a="1"/>
  <c r="S200" i="10" s="1"/>
  <c r="Y200" i="10" s="1"/>
  <c r="S651" i="10" a="1"/>
  <c r="S651" i="10" s="1"/>
  <c r="Y651" i="10" s="1"/>
  <c r="S339" i="10" a="1"/>
  <c r="S339" i="10" s="1"/>
  <c r="Y339" i="10" s="1"/>
  <c r="S736" i="10" a="1"/>
  <c r="S736" i="10" s="1"/>
  <c r="Y736" i="10" s="1"/>
  <c r="S609" i="10" a="1"/>
  <c r="S609" i="10" s="1"/>
  <c r="Y609" i="10" s="1"/>
  <c r="S32" i="10" a="1"/>
  <c r="S32" i="10" s="1"/>
  <c r="Y32" i="10" s="1"/>
  <c r="S987" i="10" a="1"/>
  <c r="S987" i="10" s="1"/>
  <c r="Y987" i="10" s="1"/>
  <c r="S526" i="10" a="1"/>
  <c r="S526" i="10" s="1"/>
  <c r="Y526" i="10" s="1"/>
  <c r="S607" i="10" a="1"/>
  <c r="S607" i="10" s="1"/>
  <c r="Y607" i="10" s="1"/>
  <c r="S721" i="10" a="1"/>
  <c r="S721" i="10" s="1"/>
  <c r="Y721" i="10" s="1"/>
  <c r="S827" i="10" a="1"/>
  <c r="S827" i="10" s="1"/>
  <c r="Y827" i="10" s="1"/>
  <c r="S113" i="10" a="1"/>
  <c r="S113" i="10" s="1"/>
  <c r="Y113" i="10" s="1"/>
  <c r="S840" i="10" a="1"/>
  <c r="S840" i="10" s="1"/>
  <c r="Y840" i="10" s="1"/>
  <c r="S700" i="10" a="1"/>
  <c r="S700" i="10" s="1"/>
  <c r="Y700" i="10" s="1"/>
  <c r="S583" i="10" a="1"/>
  <c r="S583" i="10" s="1"/>
  <c r="Y583" i="10" s="1"/>
  <c r="S653" i="10" a="1"/>
  <c r="S653" i="10" s="1"/>
  <c r="Y653" i="10" s="1"/>
  <c r="S169" i="10" a="1"/>
  <c r="S169" i="10" s="1"/>
  <c r="Y169" i="10" s="1"/>
  <c r="S782" i="10" a="1"/>
  <c r="S782" i="10" s="1"/>
  <c r="Y782" i="10" s="1"/>
  <c r="S433" i="10" a="1"/>
  <c r="S433" i="10" s="1"/>
  <c r="Y433" i="10" s="1"/>
  <c r="S802" i="10" a="1"/>
  <c r="S802" i="10" s="1"/>
  <c r="Y802" i="10" s="1"/>
  <c r="S236" i="10" a="1"/>
  <c r="S236" i="10" s="1"/>
  <c r="Y236" i="10" s="1"/>
  <c r="S659" i="10" a="1"/>
  <c r="S659" i="10" s="1"/>
  <c r="Y659" i="10" s="1"/>
  <c r="S702" i="10" a="1"/>
  <c r="S702" i="10" s="1"/>
  <c r="Y702" i="10" s="1"/>
  <c r="S276" i="10" a="1"/>
  <c r="S276" i="10" s="1"/>
  <c r="Y276" i="10" s="1"/>
  <c r="S125" i="10" a="1"/>
  <c r="S125" i="10" s="1"/>
  <c r="Y125" i="10" s="1"/>
  <c r="S377" i="10" a="1"/>
  <c r="S377" i="10" s="1"/>
  <c r="Y377" i="10" s="1"/>
  <c r="S345" i="10" a="1"/>
  <c r="S345" i="10" s="1"/>
  <c r="Y345" i="10" s="1"/>
  <c r="S762" i="10" a="1"/>
  <c r="S762" i="10" s="1"/>
  <c r="Y762" i="10" s="1"/>
  <c r="S610" i="10" a="1"/>
  <c r="S610" i="10" s="1"/>
  <c r="Y610" i="10" s="1"/>
  <c r="S130" i="10" a="1"/>
  <c r="S130" i="10" s="1"/>
  <c r="Y130" i="10" s="1"/>
  <c r="S590" i="10" a="1"/>
  <c r="S590" i="10" s="1"/>
  <c r="Y590" i="10" s="1"/>
  <c r="S976" i="10" a="1"/>
  <c r="S976" i="10" s="1"/>
  <c r="Y976" i="10" s="1"/>
  <c r="S606" i="10" a="1"/>
  <c r="S606" i="10" s="1"/>
  <c r="Y606" i="10" s="1"/>
  <c r="S662" i="10" a="1"/>
  <c r="S662" i="10" s="1"/>
  <c r="Y662" i="10" s="1"/>
  <c r="S111" i="10" a="1"/>
  <c r="S111" i="10" s="1"/>
  <c r="Y111" i="10" s="1"/>
  <c r="S470" i="10" a="1"/>
  <c r="S470" i="10" s="1"/>
  <c r="Y470" i="10" s="1"/>
  <c r="S129" i="10" a="1"/>
  <c r="S129" i="10" s="1"/>
  <c r="Y129" i="10" s="1"/>
  <c r="S997" i="10" a="1"/>
  <c r="S997" i="10" s="1"/>
  <c r="Y997" i="10" s="1"/>
  <c r="S815" i="10" a="1"/>
  <c r="S815" i="10" s="1"/>
  <c r="Y815" i="10" s="1"/>
  <c r="S65" i="10" a="1"/>
  <c r="S65" i="10" s="1"/>
  <c r="Y65" i="10" s="1"/>
  <c r="S754" i="10" a="1"/>
  <c r="S754" i="10" s="1"/>
  <c r="Y754" i="10" s="1"/>
  <c r="S877" i="10" a="1"/>
  <c r="S877" i="10" s="1"/>
  <c r="Y877" i="10" s="1"/>
  <c r="S505" i="10" a="1"/>
  <c r="S505" i="10" s="1"/>
  <c r="Y505" i="10" s="1"/>
  <c r="S798" i="10" a="1"/>
  <c r="S798" i="10" s="1"/>
  <c r="Y798" i="10" s="1"/>
  <c r="S104" i="10" a="1"/>
  <c r="S104" i="10" s="1"/>
  <c r="Y104" i="10" s="1"/>
  <c r="S724" i="10" a="1"/>
  <c r="S724" i="10" s="1"/>
  <c r="Y724" i="10" s="1"/>
  <c r="S924" i="10" a="1"/>
  <c r="S924" i="10" s="1"/>
  <c r="Y924" i="10" s="1"/>
  <c r="S357" i="10" a="1"/>
  <c r="S357" i="10" s="1"/>
  <c r="Y357" i="10" s="1"/>
  <c r="S310" i="10" a="1"/>
  <c r="S310" i="10" s="1"/>
  <c r="Y310" i="10" s="1"/>
  <c r="S80" i="10" a="1"/>
  <c r="S80" i="10" s="1"/>
  <c r="Y80" i="10" s="1"/>
  <c r="S774" i="10" a="1"/>
  <c r="S774" i="10" s="1"/>
  <c r="Y774" i="10" s="1"/>
  <c r="S845" i="10" a="1"/>
  <c r="S845" i="10" s="1"/>
  <c r="Y845" i="10" s="1"/>
  <c r="S302" i="10" a="1"/>
  <c r="S302" i="10" s="1"/>
  <c r="Y302" i="10" s="1"/>
  <c r="S784" i="10" a="1"/>
  <c r="S784" i="10" s="1"/>
  <c r="Y784" i="10" s="1"/>
  <c r="S237" i="10" a="1"/>
  <c r="S237" i="10" s="1"/>
  <c r="Y237" i="10" s="1"/>
  <c r="S4" i="10" a="1"/>
  <c r="S4" i="10" s="1"/>
  <c r="Y4" i="10" s="1"/>
  <c r="S688" i="10" a="1"/>
  <c r="S688" i="10" s="1"/>
  <c r="Y688" i="10" s="1"/>
  <c r="S264" i="10" a="1"/>
  <c r="S264" i="10" s="1"/>
  <c r="Y264" i="10" s="1"/>
  <c r="S961" i="10" a="1"/>
  <c r="S961" i="10" s="1"/>
  <c r="Y961" i="10" s="1"/>
  <c r="S160" i="10" a="1"/>
  <c r="S160" i="10" s="1"/>
  <c r="Y160" i="10" s="1"/>
  <c r="S476" i="10" a="1"/>
  <c r="S476" i="10" s="1"/>
  <c r="Y476" i="10" s="1"/>
  <c r="S690" i="10" a="1"/>
  <c r="S690" i="10" s="1"/>
  <c r="Y690" i="10" s="1"/>
  <c r="S295" i="10" a="1"/>
  <c r="S295" i="10" s="1"/>
  <c r="Y295" i="10" s="1"/>
  <c r="S233" i="10" a="1"/>
  <c r="S233" i="10" s="1"/>
  <c r="Y233" i="10" s="1"/>
  <c r="S795" i="10" a="1"/>
  <c r="S795" i="10" s="1"/>
  <c r="Y795" i="10" s="1"/>
  <c r="S131" i="10" a="1"/>
  <c r="S131" i="10" s="1"/>
  <c r="Y131" i="10" s="1"/>
  <c r="S858" i="10" a="1"/>
  <c r="S858" i="10" s="1"/>
  <c r="Y858" i="10" s="1"/>
  <c r="S218" i="10" a="1"/>
  <c r="S218" i="10" s="1"/>
  <c r="Y218" i="10" s="1"/>
  <c r="S151" i="10" a="1"/>
  <c r="S151" i="10" s="1"/>
  <c r="Y151" i="10" s="1"/>
  <c r="S228" i="10" a="1"/>
  <c r="S228" i="10" s="1"/>
  <c r="Y228" i="10" s="1"/>
  <c r="S496" i="10" a="1"/>
  <c r="S496" i="10" s="1"/>
  <c r="Y496" i="10" s="1"/>
  <c r="S712" i="10" a="1"/>
  <c r="S712" i="10" s="1"/>
  <c r="Y712" i="10" s="1"/>
  <c r="S685" i="10" a="1"/>
  <c r="S685" i="10" s="1"/>
  <c r="Y685" i="10" s="1"/>
  <c r="S770" i="10" a="1"/>
  <c r="S770" i="10" s="1"/>
  <c r="Y770" i="10" s="1"/>
  <c r="S934" i="10" a="1"/>
  <c r="S934" i="10" s="1"/>
  <c r="Y934" i="10" s="1"/>
  <c r="S888" i="10" a="1"/>
  <c r="S888" i="10" s="1"/>
  <c r="Y888" i="10" s="1"/>
  <c r="S319" i="10" a="1"/>
  <c r="S319" i="10" s="1"/>
  <c r="Y319" i="10" s="1"/>
  <c r="S772" i="10" a="1"/>
  <c r="S772" i="10" s="1"/>
  <c r="Y772" i="10" s="1"/>
  <c r="S195" i="10" a="1"/>
  <c r="S195" i="10" s="1"/>
  <c r="Y195" i="10" s="1"/>
  <c r="S970" i="10" a="1"/>
  <c r="S970" i="10" s="1"/>
  <c r="Y970" i="10" s="1"/>
  <c r="S495" i="10" a="1"/>
  <c r="S495" i="10" s="1"/>
  <c r="Y495" i="10" s="1"/>
  <c r="S280" i="10" a="1"/>
  <c r="S280" i="10" s="1"/>
  <c r="Y280" i="10" s="1"/>
  <c r="S634" i="10" a="1"/>
  <c r="S634" i="10" s="1"/>
  <c r="Y634" i="10" s="1"/>
  <c r="S192" i="10" a="1"/>
  <c r="S192" i="10" s="1"/>
  <c r="Y192" i="10" s="1"/>
  <c r="S114" i="10" a="1"/>
  <c r="S114" i="10" s="1"/>
  <c r="Y114" i="10" s="1"/>
  <c r="S883" i="10" a="1"/>
  <c r="S883" i="10" s="1"/>
  <c r="Y883" i="10" s="1"/>
  <c r="S120" i="10" a="1"/>
  <c r="S120" i="10" s="1"/>
  <c r="Y120" i="10" s="1"/>
  <c r="S394" i="10" a="1"/>
  <c r="S394" i="10" s="1"/>
  <c r="Y394" i="10" s="1"/>
  <c r="S243" i="10" a="1"/>
  <c r="S243" i="10" s="1"/>
  <c r="Y243" i="10" s="1"/>
  <c r="S449" i="10" a="1"/>
  <c r="S449" i="10" s="1"/>
  <c r="Y449" i="10" s="1"/>
  <c r="S640" i="10" a="1"/>
  <c r="S640" i="10" s="1"/>
  <c r="Y640" i="10" s="1"/>
  <c r="S691" i="10" a="1"/>
  <c r="S691" i="10" s="1"/>
  <c r="Y691" i="10" s="1"/>
  <c r="S330" i="10" a="1"/>
  <c r="S330" i="10" s="1"/>
  <c r="Y330" i="10" s="1"/>
  <c r="S813" i="10" a="1"/>
  <c r="S813" i="10" s="1"/>
  <c r="Y813" i="10" s="1"/>
  <c r="S559" i="10" a="1"/>
  <c r="S559" i="10" s="1"/>
  <c r="Y559" i="10" s="1"/>
  <c r="S493" i="10" a="1"/>
  <c r="S493" i="10" s="1"/>
  <c r="Y493" i="10" s="1"/>
  <c r="S20" i="10" a="1"/>
  <c r="S20" i="10" s="1"/>
  <c r="Y20" i="10" s="1"/>
  <c r="S983" i="10" a="1"/>
  <c r="S983" i="10" s="1"/>
  <c r="Y983" i="10" s="1"/>
  <c r="S508" i="10" a="1"/>
  <c r="S508" i="10" s="1"/>
  <c r="Y508" i="10" s="1"/>
  <c r="S978" i="10" a="1"/>
  <c r="S978" i="10" s="1"/>
  <c r="Y978" i="10" s="1"/>
  <c r="S807" i="10" a="1"/>
  <c r="S807" i="10" s="1"/>
  <c r="Y807" i="10" s="1"/>
  <c r="S140" i="10" a="1"/>
  <c r="S140" i="10" s="1"/>
  <c r="Y140" i="10" s="1"/>
  <c r="S436" i="10" a="1"/>
  <c r="S436" i="10" s="1"/>
  <c r="Y436" i="10" s="1"/>
  <c r="S633" i="10" a="1"/>
  <c r="S633" i="10" s="1"/>
  <c r="Y633" i="10" s="1"/>
  <c r="S8" i="10" a="1"/>
  <c r="S8" i="10" s="1"/>
  <c r="Y8" i="10" s="1"/>
  <c r="S874" i="10" a="1"/>
  <c r="S874" i="10" s="1"/>
  <c r="Y874" i="10" s="1"/>
  <c r="S112" i="10" a="1"/>
  <c r="S112" i="10" s="1"/>
  <c r="Y112" i="10" s="1"/>
  <c r="S84" i="10" a="1"/>
  <c r="S84" i="10" s="1"/>
  <c r="Y84" i="10" s="1"/>
  <c r="S211" i="10" a="1"/>
  <c r="S211" i="10" s="1"/>
  <c r="Y211" i="10" s="1"/>
  <c r="S626" i="10" a="1"/>
  <c r="S626" i="10" s="1"/>
  <c r="Y626" i="10" s="1"/>
  <c r="S843" i="10" a="1"/>
  <c r="S843" i="10" s="1"/>
  <c r="Y843" i="10" s="1"/>
  <c r="S427" i="10" a="1"/>
  <c r="S427" i="10" s="1"/>
  <c r="Y427" i="10" s="1"/>
  <c r="S825" i="10" a="1"/>
  <c r="S825" i="10" s="1"/>
  <c r="Y825" i="10" s="1"/>
  <c r="S472" i="10" a="1"/>
  <c r="S472" i="10" s="1"/>
  <c r="Y472" i="10" s="1"/>
  <c r="S338" i="10" a="1"/>
  <c r="S338" i="10" s="1"/>
  <c r="Y338" i="10" s="1"/>
  <c r="S822" i="10" a="1"/>
  <c r="S822" i="10" s="1"/>
  <c r="Y822" i="10" s="1"/>
  <c r="S862" i="10" a="1"/>
  <c r="S862" i="10" s="1"/>
  <c r="Y862" i="10" s="1"/>
  <c r="S842" i="10" a="1"/>
  <c r="S842" i="10" s="1"/>
  <c r="Y842" i="10" s="1"/>
  <c r="S962" i="10" a="1"/>
  <c r="S962" i="10" s="1"/>
  <c r="Y962" i="10" s="1"/>
  <c r="S864" i="10" a="1"/>
  <c r="S864" i="10" s="1"/>
  <c r="Y864" i="10" s="1"/>
  <c r="S278" i="10" a="1"/>
  <c r="S278" i="10" s="1"/>
  <c r="Y278" i="10" s="1"/>
  <c r="S903" i="10" a="1"/>
  <c r="S903" i="10" s="1"/>
  <c r="Y903" i="10" s="1"/>
  <c r="S239" i="10" a="1"/>
  <c r="S239" i="10" s="1"/>
  <c r="Y239" i="10" s="1"/>
  <c r="S404" i="10" a="1"/>
  <c r="S404" i="10" s="1"/>
  <c r="Y404" i="10" s="1"/>
  <c r="S828" i="10" a="1"/>
  <c r="S828" i="10" s="1"/>
  <c r="Y828" i="10" s="1"/>
  <c r="S750" i="10" a="1"/>
  <c r="S750" i="10" s="1"/>
  <c r="Y750" i="10" s="1"/>
  <c r="S471" i="10" a="1"/>
  <c r="S471" i="10" s="1"/>
  <c r="Y471" i="10" s="1"/>
  <c r="S860" i="10" a="1"/>
  <c r="S860" i="10" s="1"/>
  <c r="Y860" i="10" s="1"/>
  <c r="S172" i="10" a="1"/>
  <c r="S172" i="10" s="1"/>
  <c r="Y172" i="10" s="1"/>
  <c r="S996" i="10" a="1"/>
  <c r="S996" i="10" s="1"/>
  <c r="Y996" i="10" s="1"/>
  <c r="S393" i="10" a="1"/>
  <c r="S393" i="10" s="1"/>
  <c r="Y393" i="10" s="1"/>
  <c r="S49" i="10" a="1"/>
  <c r="S49" i="10" s="1"/>
  <c r="Y49" i="10" s="1"/>
  <c r="S733" i="10" a="1"/>
  <c r="S733" i="10" s="1"/>
  <c r="Y733" i="10" s="1"/>
  <c r="S483" i="10" a="1"/>
  <c r="S483" i="10" s="1"/>
  <c r="Y483" i="10" s="1"/>
  <c r="S558" i="10" a="1"/>
  <c r="S558" i="10" s="1"/>
  <c r="Y558" i="10" s="1"/>
  <c r="S318" i="10" a="1"/>
  <c r="S318" i="10" s="1"/>
  <c r="Y318" i="10" s="1"/>
  <c r="S70" i="10" a="1"/>
  <c r="S70" i="10" s="1"/>
  <c r="Y70" i="10" s="1"/>
  <c r="S603" i="10" a="1"/>
  <c r="S603" i="10" s="1"/>
  <c r="Y603" i="10" s="1"/>
  <c r="S304" i="10" a="1"/>
  <c r="S304" i="10" s="1"/>
  <c r="Y304" i="10" s="1"/>
  <c r="S611" i="10" a="1"/>
  <c r="S611" i="10" s="1"/>
  <c r="Y611" i="10" s="1"/>
  <c r="S748" i="10" a="1"/>
  <c r="S748" i="10" s="1"/>
  <c r="Y748" i="10" s="1"/>
  <c r="S624" i="10" a="1"/>
  <c r="S624" i="10" s="1"/>
  <c r="Y624" i="10" s="1"/>
  <c r="S349" i="10" a="1"/>
  <c r="S349" i="10" s="1"/>
  <c r="Y349" i="10" s="1"/>
  <c r="S323" i="10" a="1"/>
  <c r="S323" i="10" s="1"/>
  <c r="Y323" i="10" s="1"/>
  <c r="S668" i="10" a="1"/>
  <c r="S668" i="10" s="1"/>
  <c r="Y668" i="10" s="1"/>
  <c r="S77" i="10" a="1"/>
  <c r="S77" i="10" s="1"/>
  <c r="Y77" i="10" s="1"/>
  <c r="S803" i="10" a="1"/>
  <c r="S803" i="10" s="1"/>
  <c r="Y803" i="10" s="1"/>
  <c r="S364" i="10" a="1"/>
  <c r="S364" i="10" s="1"/>
  <c r="Y364" i="10" s="1"/>
  <c r="S565" i="10" a="1"/>
  <c r="S565" i="10" s="1"/>
  <c r="Y565" i="10" s="1"/>
  <c r="S548" i="10" a="1"/>
  <c r="S548" i="10" s="1"/>
  <c r="Y548" i="10" s="1"/>
  <c r="S820" i="10" a="1"/>
  <c r="S820" i="10" s="1"/>
  <c r="Y820" i="10" s="1"/>
  <c r="S300" i="10" a="1"/>
  <c r="S300" i="10" s="1"/>
  <c r="Y300" i="10" s="1"/>
  <c r="S208" i="10" a="1"/>
  <c r="S208" i="10" s="1"/>
  <c r="Y208" i="10" s="1"/>
  <c r="S532" i="10" a="1"/>
  <c r="S532" i="10" s="1"/>
  <c r="Y532" i="10" s="1"/>
  <c r="S579" i="10" a="1"/>
  <c r="S579" i="10" s="1"/>
  <c r="Y579" i="10" s="1"/>
  <c r="S36" i="10" a="1"/>
  <c r="S36" i="10" s="1"/>
  <c r="Y36" i="10" s="1"/>
  <c r="S988" i="10" a="1"/>
  <c r="S988" i="10" s="1"/>
  <c r="Y988" i="10" s="1"/>
  <c r="S943" i="10" a="1"/>
  <c r="S943" i="10" s="1"/>
  <c r="Y943" i="10" s="1"/>
  <c r="S775" i="10" a="1"/>
  <c r="S775" i="10" s="1"/>
  <c r="Y775" i="10" s="1"/>
  <c r="S666" i="10" a="1"/>
  <c r="S666" i="10" s="1"/>
  <c r="Y666" i="10" s="1"/>
  <c r="S298" i="10" a="1"/>
  <c r="S298" i="10" s="1"/>
  <c r="Y298" i="10" s="1"/>
  <c r="S234" i="10" a="1"/>
  <c r="S234" i="10" s="1"/>
  <c r="Y234" i="10" s="1"/>
  <c r="S836" i="10" a="1"/>
  <c r="S836" i="10" s="1"/>
  <c r="Y836" i="10" s="1"/>
  <c r="S727" i="10" a="1"/>
  <c r="S727" i="10" s="1"/>
  <c r="Y727" i="10" s="1"/>
  <c r="S199" i="10" a="1"/>
  <c r="S199" i="10" s="1"/>
  <c r="Y199" i="10" s="1"/>
  <c r="S577" i="10" a="1"/>
  <c r="S577" i="10" s="1"/>
  <c r="Y577" i="10" s="1"/>
  <c r="S592" i="10" a="1"/>
  <c r="S592" i="10" s="1"/>
  <c r="Y592" i="10" s="1"/>
  <c r="S939" i="10" a="1"/>
  <c r="S939" i="10" s="1"/>
  <c r="Y939" i="10" s="1"/>
  <c r="S180" i="10" a="1"/>
  <c r="S180" i="10" s="1"/>
  <c r="Y180" i="10" s="1"/>
  <c r="S359" i="10" a="1"/>
  <c r="S359" i="10" s="1"/>
  <c r="Y359" i="10" s="1"/>
  <c r="S342" i="10" a="1"/>
  <c r="S342" i="10" s="1"/>
  <c r="Y342" i="10" s="1"/>
  <c r="S14" i="10" a="1"/>
  <c r="S14" i="10" s="1"/>
  <c r="Y14" i="10" s="1"/>
  <c r="S581" i="10" a="1"/>
  <c r="S581" i="10" s="1"/>
  <c r="Y581" i="10" s="1"/>
  <c r="S966" i="10" a="1"/>
  <c r="S966" i="10" s="1"/>
  <c r="Y966" i="10" s="1"/>
  <c r="S450" i="10" a="1"/>
  <c r="S450" i="10" s="1"/>
  <c r="Y450" i="10" s="1"/>
  <c r="S744" i="10" a="1"/>
  <c r="S744" i="10" s="1"/>
  <c r="Y744" i="10" s="1"/>
  <c r="S430" i="10" a="1"/>
  <c r="S430" i="10" s="1"/>
  <c r="Y430" i="10" s="1"/>
  <c r="S525" i="10" a="1"/>
  <c r="S525" i="10" s="1"/>
  <c r="Y525" i="10" s="1"/>
  <c r="S19" i="10" a="1"/>
  <c r="S19" i="10" s="1"/>
  <c r="Y19" i="10" s="1"/>
  <c r="S1001" i="10" a="1"/>
  <c r="S1001" i="10" s="1"/>
  <c r="Y1001" i="10" s="1"/>
  <c r="S194" i="10" a="1"/>
  <c r="S194" i="10" s="1"/>
  <c r="Y194" i="10" s="1"/>
  <c r="S516" i="10" a="1"/>
  <c r="S516" i="10" s="1"/>
  <c r="Y516" i="10" s="1"/>
  <c r="S305" i="10" a="1"/>
  <c r="S305" i="10" s="1"/>
  <c r="Y305" i="10" s="1"/>
  <c r="S265" i="10" a="1"/>
  <c r="S265" i="10" s="1"/>
  <c r="Y265" i="10" s="1"/>
  <c r="S694" i="10" a="1"/>
  <c r="S694" i="10" s="1"/>
  <c r="Y694" i="10" s="1"/>
  <c r="S437" i="10" a="1"/>
  <c r="S437" i="10" s="1"/>
  <c r="Y437" i="10" s="1"/>
  <c r="S915" i="10" a="1"/>
  <c r="S915" i="10" s="1"/>
  <c r="Y915" i="10" s="1"/>
  <c r="S549" i="10" a="1"/>
  <c r="S549" i="10" s="1"/>
  <c r="Y549" i="10" s="1"/>
  <c r="S107" i="10" a="1"/>
  <c r="S107" i="10" s="1"/>
  <c r="Y107" i="10" s="1"/>
  <c r="S567" i="10" a="1"/>
  <c r="S567" i="10" s="1"/>
  <c r="Y567" i="10" s="1"/>
  <c r="S639" i="10" a="1"/>
  <c r="S639" i="10" s="1"/>
  <c r="Y639" i="10" s="1"/>
  <c r="S916" i="10" a="1"/>
  <c r="S916" i="10" s="1"/>
  <c r="Y916" i="10" s="1"/>
  <c r="S268" i="10" a="1"/>
  <c r="S268" i="10" s="1"/>
  <c r="Y268" i="10" s="1"/>
  <c r="S164" i="10" a="1"/>
  <c r="S164" i="10" s="1"/>
  <c r="Y164" i="10" s="1"/>
  <c r="S698" i="10" a="1"/>
  <c r="S698" i="10" s="1"/>
  <c r="Y698" i="10" s="1"/>
  <c r="S123" i="10" a="1"/>
  <c r="S123" i="10" s="1"/>
  <c r="Y123" i="10" s="1"/>
  <c r="S260" i="10" a="1"/>
  <c r="S260" i="10" s="1"/>
  <c r="Y260" i="10" s="1"/>
  <c r="S601" i="10" a="1"/>
  <c r="S601" i="10" s="1"/>
  <c r="Y601" i="10" s="1"/>
  <c r="S917" i="10" a="1"/>
  <c r="S917" i="10" s="1"/>
  <c r="Y917" i="10" s="1"/>
  <c r="S627" i="10" a="1"/>
  <c r="S627" i="10" s="1"/>
  <c r="Y627" i="10" s="1"/>
  <c r="S686" i="10" a="1"/>
  <c r="S686" i="10" s="1"/>
  <c r="Y686" i="10" s="1"/>
  <c r="S161" i="10" a="1"/>
  <c r="S161" i="10" s="1"/>
  <c r="Y161" i="10" s="1"/>
  <c r="S596" i="10" a="1"/>
  <c r="S596" i="10" s="1"/>
  <c r="Y596" i="10" s="1"/>
  <c r="S866" i="10" a="1"/>
  <c r="S866" i="10" s="1"/>
  <c r="Y866" i="10" s="1"/>
  <c r="S122" i="10" a="1"/>
  <c r="S122" i="10" s="1"/>
  <c r="Y122" i="10" s="1"/>
  <c r="S594" i="10" a="1"/>
  <c r="S594" i="10" s="1"/>
  <c r="Y594" i="10" s="1"/>
  <c r="S599" i="10" a="1"/>
  <c r="S599" i="10" s="1"/>
  <c r="Y599" i="10" s="1"/>
  <c r="S641" i="10" a="1"/>
  <c r="S641" i="10" s="1"/>
  <c r="Y641" i="10" s="1"/>
  <c r="S740" i="10" a="1"/>
  <c r="S740" i="10" s="1"/>
  <c r="Y740" i="10" s="1"/>
  <c r="S144" i="10" a="1"/>
  <c r="S144" i="10" s="1"/>
  <c r="Y144" i="10" s="1"/>
  <c r="S759" i="10" a="1"/>
  <c r="S759" i="10" s="1"/>
  <c r="Y759" i="10" s="1"/>
  <c r="S61" i="10" a="1"/>
  <c r="S61" i="10" s="1"/>
  <c r="Y61" i="10" s="1"/>
  <c r="S989" i="10" a="1"/>
  <c r="S989" i="10" s="1"/>
  <c r="Y989" i="10" s="1"/>
  <c r="S135" i="10" a="1"/>
  <c r="S135" i="10" s="1"/>
  <c r="Y135" i="10" s="1"/>
  <c r="S415" i="10" a="1"/>
  <c r="S415" i="10" s="1"/>
  <c r="Y415" i="10" s="1"/>
  <c r="S669" i="10" a="1"/>
  <c r="S669" i="10" s="1"/>
  <c r="Y669" i="10" s="1"/>
  <c r="S986" i="10" a="1"/>
  <c r="S986" i="10" s="1"/>
  <c r="Y986" i="10" s="1"/>
  <c r="S591" i="10" a="1"/>
  <c r="S591" i="10" s="1"/>
  <c r="Y591" i="10" s="1"/>
  <c r="S730" i="10" a="1"/>
  <c r="S730" i="10" s="1"/>
  <c r="Y730" i="10" s="1"/>
  <c r="S767" i="10" a="1"/>
  <c r="S767" i="10" s="1"/>
  <c r="Y767" i="10" s="1"/>
  <c r="S173" i="10" a="1"/>
  <c r="S173" i="10" s="1"/>
  <c r="Y173" i="10" s="1"/>
  <c r="S541" i="10" a="1"/>
  <c r="S541" i="10" s="1"/>
  <c r="Y541" i="10" s="1"/>
  <c r="S96" i="10" a="1"/>
  <c r="S96" i="10" s="1"/>
  <c r="Y96" i="10" s="1"/>
  <c r="S942" i="10" a="1"/>
  <c r="S942" i="10" s="1"/>
  <c r="Y942" i="10" s="1"/>
  <c r="S329" i="10" a="1"/>
  <c r="S329" i="10" s="1"/>
  <c r="Y329" i="10" s="1"/>
  <c r="S281" i="10" a="1"/>
  <c r="S281" i="10" s="1"/>
  <c r="Y281" i="10" s="1"/>
  <c r="S574" i="10" a="1"/>
  <c r="S574" i="10" s="1"/>
  <c r="Y574" i="10" s="1"/>
  <c r="S119" i="10" a="1"/>
  <c r="S119" i="10" s="1"/>
  <c r="Y119" i="10" s="1"/>
  <c r="S10" i="10" a="1"/>
  <c r="S10" i="10" s="1"/>
  <c r="Y10" i="10" s="1"/>
  <c r="S705" i="10" a="1"/>
  <c r="S705" i="10" s="1"/>
  <c r="Y705" i="10" s="1"/>
  <c r="S664" i="10" a="1"/>
  <c r="S664" i="10" s="1"/>
  <c r="Y664" i="10" s="1"/>
  <c r="S327" i="10" a="1"/>
  <c r="S327" i="10" s="1"/>
  <c r="Y327" i="10" s="1"/>
  <c r="S619" i="10" a="1"/>
  <c r="S619" i="10" s="1"/>
  <c r="Y619" i="10" s="1"/>
  <c r="S402" i="10" a="1"/>
  <c r="S402" i="10" s="1"/>
  <c r="Y402" i="10" s="1"/>
  <c r="S757" i="10" a="1"/>
  <c r="S757" i="10" s="1"/>
  <c r="Y757" i="10" s="1"/>
  <c r="S362" i="10" a="1"/>
  <c r="S362" i="10" s="1"/>
  <c r="Y362" i="10" s="1"/>
  <c r="S256" i="10" a="1"/>
  <c r="S256" i="10" s="1"/>
  <c r="Y256" i="10" s="1"/>
  <c r="S520" i="10" a="1"/>
  <c r="S520" i="10" s="1"/>
  <c r="Y520" i="10" s="1"/>
  <c r="S537" i="10" a="1"/>
  <c r="S537" i="10" s="1"/>
  <c r="Y537" i="10" s="1"/>
  <c r="S538" i="10" a="1"/>
  <c r="S538" i="10" s="1"/>
  <c r="Y538" i="10" s="1"/>
  <c r="S545" i="10" a="1"/>
  <c r="S545" i="10" s="1"/>
  <c r="Y545" i="10" s="1"/>
  <c r="S588" i="10" a="1"/>
  <c r="S588" i="10" s="1"/>
  <c r="Y588" i="10" s="1"/>
  <c r="S413" i="10" a="1"/>
  <c r="S413" i="10" s="1"/>
  <c r="Y413" i="10" s="1"/>
  <c r="S974" i="10" a="1"/>
  <c r="S974" i="10" s="1"/>
  <c r="Y974" i="10" s="1"/>
  <c r="S722" i="10" a="1"/>
  <c r="S722" i="10" s="1"/>
  <c r="Y722" i="10" s="1"/>
  <c r="S23" i="10" a="1"/>
  <c r="S23" i="10" s="1"/>
  <c r="Y23" i="10" s="1"/>
  <c r="S216" i="10" a="1"/>
  <c r="S216" i="10" s="1"/>
  <c r="Y216" i="10" s="1"/>
  <c r="S447" i="10" a="1"/>
  <c r="S447" i="10" s="1"/>
  <c r="Y447" i="10" s="1"/>
  <c r="S489" i="10" a="1"/>
  <c r="S489" i="10" s="1"/>
  <c r="Y489" i="10" s="1"/>
  <c r="S960" i="10" a="1"/>
  <c r="S960" i="10" s="1"/>
  <c r="Y960" i="10" s="1"/>
  <c r="S936" i="10" a="1"/>
  <c r="S936" i="10" s="1"/>
  <c r="Y936" i="10" s="1"/>
  <c r="S24" i="10" a="1"/>
  <c r="S24" i="10" s="1"/>
  <c r="Y24" i="10" s="1"/>
  <c r="S272" i="10" a="1"/>
  <c r="S272" i="10" s="1"/>
  <c r="Y272" i="10" s="1"/>
  <c r="S457" i="10" a="1"/>
  <c r="S457" i="10" s="1"/>
  <c r="Y457" i="10" s="1"/>
  <c r="S998" i="10" a="1"/>
  <c r="S998" i="10" s="1"/>
  <c r="Y998" i="10" s="1"/>
  <c r="S868" i="10" a="1"/>
  <c r="S868" i="10" s="1"/>
  <c r="Y868" i="10" s="1"/>
  <c r="S857" i="10" a="1"/>
  <c r="S857" i="10" s="1"/>
  <c r="Y857" i="10" s="1"/>
  <c r="S852" i="10" a="1"/>
  <c r="S852" i="10" s="1"/>
  <c r="Y852" i="10" s="1"/>
  <c r="S763" i="10" a="1"/>
  <c r="S763" i="10" s="1"/>
  <c r="Y763" i="10" s="1"/>
  <c r="S250" i="10" a="1"/>
  <c r="S250" i="10" s="1"/>
  <c r="Y250" i="10" s="1"/>
  <c r="S919" i="10" a="1"/>
  <c r="S919" i="10" s="1"/>
  <c r="Y919" i="10" s="1"/>
  <c r="S566" i="10" a="1"/>
  <c r="S566" i="10" s="1"/>
  <c r="Y566" i="10" s="1"/>
  <c r="S441" i="10" a="1"/>
  <c r="S441" i="10" s="1"/>
  <c r="Y441" i="10" s="1"/>
  <c r="S261" i="10" a="1"/>
  <c r="S261" i="10" s="1"/>
  <c r="Y261" i="10" s="1"/>
  <c r="S67" i="10" a="1"/>
  <c r="S67" i="10" s="1"/>
  <c r="Y67" i="10" s="1"/>
  <c r="S834" i="10" a="1"/>
  <c r="S834" i="10" s="1"/>
  <c r="Y834" i="10" s="1"/>
  <c r="S179" i="10" a="1"/>
  <c r="S179" i="10" s="1"/>
  <c r="Y179" i="10" s="1"/>
  <c r="S928" i="10" a="1"/>
  <c r="S928" i="10" s="1"/>
  <c r="Y928" i="10" s="1"/>
  <c r="S580" i="10" a="1"/>
  <c r="S580" i="10" s="1"/>
  <c r="Y580" i="10" s="1"/>
  <c r="S262" i="10" a="1"/>
  <c r="S262" i="10" s="1"/>
  <c r="Y262" i="10" s="1"/>
  <c r="S22" i="10" a="1"/>
  <c r="S22" i="10" s="1"/>
  <c r="Y22" i="10" s="1"/>
  <c r="S944" i="10" a="1"/>
  <c r="S944" i="10" s="1"/>
  <c r="Y944" i="10" s="1"/>
  <c r="S81" i="10" a="1"/>
  <c r="S81" i="10" s="1"/>
  <c r="Y81" i="10" s="1"/>
  <c r="S751" i="10" a="1"/>
  <c r="S751" i="10" s="1"/>
  <c r="Y751" i="10" s="1"/>
  <c r="S207" i="10" a="1"/>
  <c r="S207" i="10" s="1"/>
  <c r="Y207" i="10" s="1"/>
  <c r="S405" i="10" a="1"/>
  <c r="S405" i="10" s="1"/>
  <c r="Y405" i="10" s="1"/>
  <c r="S448" i="10" a="1"/>
  <c r="S448" i="10" s="1"/>
  <c r="Y448" i="10" s="1"/>
  <c r="S383" i="10" a="1"/>
  <c r="S383" i="10" s="1"/>
  <c r="Y383" i="10" s="1"/>
  <c r="S386" i="10" a="1"/>
  <c r="S386" i="10" s="1"/>
  <c r="Y386" i="10" s="1"/>
  <c r="S675" i="10" a="1"/>
  <c r="S675" i="10" s="1"/>
  <c r="Y675" i="10" s="1"/>
  <c r="S787" i="10" a="1"/>
  <c r="S787" i="10" s="1"/>
  <c r="Y787" i="10" s="1"/>
  <c r="S753" i="10" a="1"/>
  <c r="S753" i="10" s="1"/>
  <c r="Y753" i="10" s="1"/>
  <c r="S138" i="10" a="1"/>
  <c r="S138" i="10" s="1"/>
  <c r="Y138" i="10" s="1"/>
  <c r="S424" i="10" a="1"/>
  <c r="S424" i="10" s="1"/>
  <c r="Y424" i="10" s="1"/>
  <c r="S306" i="10" a="1"/>
  <c r="S306" i="10" s="1"/>
  <c r="Y306" i="10" s="1"/>
  <c r="S992" i="10" a="1"/>
  <c r="S992" i="10" s="1"/>
  <c r="Y992" i="10" s="1"/>
  <c r="S419" i="10" a="1"/>
  <c r="S419" i="10" s="1"/>
  <c r="Y419" i="10" s="1"/>
  <c r="S289" i="10" a="1"/>
  <c r="S289" i="10" s="1"/>
  <c r="Y289" i="10" s="1"/>
  <c r="S245" i="10" a="1"/>
  <c r="S245" i="10" s="1"/>
  <c r="Y245" i="10" s="1"/>
  <c r="S817" i="10" a="1"/>
  <c r="S817" i="10" s="1"/>
  <c r="Y817" i="10" s="1"/>
  <c r="S177" i="10" a="1"/>
  <c r="S177" i="10" s="1"/>
  <c r="Y177" i="10" s="1"/>
  <c r="S68" i="10" a="1"/>
  <c r="S68" i="10" s="1"/>
  <c r="Y68" i="10" s="1"/>
  <c r="S530" i="10" a="1"/>
  <c r="S530" i="10" s="1"/>
  <c r="Y530" i="10" s="1"/>
  <c r="S947" i="10" a="1"/>
  <c r="S947" i="10" s="1"/>
  <c r="Y947" i="10" s="1"/>
  <c r="S27" i="10" a="1"/>
  <c r="S27" i="10" s="1"/>
  <c r="Y27" i="10" s="1"/>
  <c r="S57" i="10" a="1"/>
  <c r="S57" i="10" s="1"/>
  <c r="Y57" i="10" s="1"/>
  <c r="S45" i="10" a="1"/>
  <c r="S45" i="10" s="1"/>
  <c r="Y45" i="10" s="1"/>
  <c r="S897" i="10" a="1"/>
  <c r="S897" i="10" s="1"/>
  <c r="Y897" i="10" s="1"/>
  <c r="S586" i="10" a="1"/>
  <c r="S586" i="10" s="1"/>
  <c r="Y586" i="10" s="1"/>
  <c r="S950" i="10" a="1"/>
  <c r="S950" i="10" s="1"/>
  <c r="Y950" i="10" s="1"/>
  <c r="S642" i="10" a="1"/>
  <c r="S642" i="10" s="1"/>
  <c r="Y642" i="10" s="1"/>
  <c r="S452" i="10" a="1"/>
  <c r="S452" i="10" s="1"/>
  <c r="Y452" i="10" s="1"/>
  <c r="S556" i="10" a="1"/>
  <c r="S556" i="10" s="1"/>
  <c r="Y556" i="10" s="1"/>
  <c r="S506" i="10" a="1"/>
  <c r="S506" i="10" s="1"/>
  <c r="Y506" i="10" s="1"/>
  <c r="S60" i="10" a="1"/>
  <c r="S60" i="10" s="1"/>
  <c r="Y60" i="10" s="1"/>
  <c r="S923" i="10" a="1"/>
  <c r="S923" i="10" s="1"/>
  <c r="Y923" i="10" s="1"/>
  <c r="S466" i="10" a="1"/>
  <c r="S466" i="10" s="1"/>
  <c r="Y466" i="10" s="1"/>
  <c r="S706" i="10" a="1"/>
  <c r="S706" i="10" s="1"/>
  <c r="Y706" i="10" s="1"/>
  <c r="S108" i="10" a="1"/>
  <c r="S108" i="10" s="1"/>
  <c r="Y108" i="10" s="1"/>
  <c r="S59" i="10" a="1"/>
  <c r="S59" i="10" s="1"/>
  <c r="Y59" i="10" s="1"/>
  <c r="S374" i="10" a="1"/>
  <c r="S374" i="10" s="1"/>
  <c r="Y374" i="10" s="1"/>
  <c r="S66" i="10" a="1"/>
  <c r="S66" i="10" s="1"/>
  <c r="Y66" i="10" s="1"/>
  <c r="S229" i="10" a="1"/>
  <c r="S229" i="10" s="1"/>
  <c r="Y229" i="10" s="1"/>
  <c r="S220" i="10" a="1"/>
  <c r="S220" i="10" s="1"/>
  <c r="Y220" i="10" s="1"/>
  <c r="S379" i="10" a="1"/>
  <c r="S379" i="10" s="1"/>
  <c r="Y379" i="10" s="1"/>
  <c r="S56" i="10" a="1"/>
  <c r="S56" i="10" s="1"/>
  <c r="Y56" i="10" s="1"/>
  <c r="S484" i="10" a="1"/>
  <c r="S484" i="10" s="1"/>
  <c r="Y484" i="10" s="1"/>
  <c r="S755" i="10" a="1"/>
  <c r="S755" i="10" s="1"/>
  <c r="Y755" i="10" s="1"/>
  <c r="S141" i="10" a="1"/>
  <c r="S141" i="10" s="1"/>
  <c r="Y141" i="10" s="1"/>
  <c r="S629" i="10" a="1"/>
  <c r="S629" i="10" s="1"/>
  <c r="Y629" i="10" s="1"/>
  <c r="S431" i="10" a="1"/>
  <c r="S431" i="10" s="1"/>
  <c r="Y431" i="10" s="1"/>
  <c r="S515" i="10" a="1"/>
  <c r="S515" i="10" s="1"/>
  <c r="Y515" i="10" s="1"/>
  <c r="S965" i="10" a="1"/>
  <c r="S965" i="10" s="1"/>
  <c r="Y965" i="10" s="1"/>
  <c r="S13" i="10" a="1"/>
  <c r="S13" i="10" s="1"/>
  <c r="Y13" i="10" s="1"/>
  <c r="S873" i="10" a="1"/>
  <c r="S873" i="10" s="1"/>
  <c r="Y873" i="10" s="1"/>
  <c r="S660" i="10" a="1"/>
  <c r="S660" i="10" s="1"/>
  <c r="Y660" i="10" s="1"/>
  <c r="S158" i="10" a="1"/>
  <c r="S158" i="10" s="1"/>
  <c r="Y158" i="10" s="1"/>
  <c r="S542" i="10" a="1"/>
  <c r="S542" i="10" s="1"/>
  <c r="Y542" i="10" s="1"/>
  <c r="S575" i="10" a="1"/>
  <c r="S575" i="10" s="1"/>
  <c r="Y575" i="10" s="1"/>
  <c r="S887" i="10" a="1"/>
  <c r="S887" i="10" s="1"/>
  <c r="Y887" i="10" s="1"/>
  <c r="S486" i="10" a="1"/>
  <c r="S486" i="10" s="1"/>
  <c r="Y486" i="10" s="1"/>
  <c r="S453" i="10" a="1"/>
  <c r="S453" i="10" s="1"/>
  <c r="Y453" i="10" s="1"/>
  <c r="S46" i="10" a="1"/>
  <c r="S46" i="10" s="1"/>
  <c r="Y46" i="10" s="1"/>
  <c r="S258" i="10" a="1"/>
  <c r="S258" i="10" s="1"/>
  <c r="Y258" i="10" s="1"/>
  <c r="S288" i="10" a="1"/>
  <c r="S288" i="10" s="1"/>
  <c r="Y288" i="10" s="1"/>
  <c r="S833" i="10" a="1"/>
  <c r="S833" i="10" s="1"/>
  <c r="Y833" i="10" s="1"/>
  <c r="S165" i="10" a="1"/>
  <c r="S165" i="10" s="1"/>
  <c r="Y165" i="10" s="1"/>
  <c r="S792" i="10" a="1"/>
  <c r="S792" i="10" s="1"/>
  <c r="Y792" i="10" s="1"/>
  <c r="S571" i="10" a="1"/>
  <c r="S571" i="10" s="1"/>
  <c r="Y571" i="10" s="1"/>
  <c r="S132" i="10" a="1"/>
  <c r="S132" i="10" s="1"/>
  <c r="Y132" i="10" s="1"/>
  <c r="S432" i="10" a="1"/>
  <c r="S432" i="10" s="1"/>
  <c r="Y432" i="10" s="1"/>
  <c r="S488" i="10" a="1"/>
  <c r="S488" i="10" s="1"/>
  <c r="Y488" i="10" s="1"/>
  <c r="S766" i="10" a="1"/>
  <c r="S766" i="10" s="1"/>
  <c r="Y766" i="10" s="1"/>
  <c r="S477" i="10" a="1"/>
  <c r="S477" i="10" s="1"/>
  <c r="Y477" i="10" s="1"/>
  <c r="S658" i="10" a="1"/>
  <c r="S658" i="10" s="1"/>
  <c r="Y658" i="10" s="1"/>
  <c r="S171" i="10" a="1"/>
  <c r="S171" i="10" s="1"/>
  <c r="Y171" i="10" s="1"/>
  <c r="S529" i="10" a="1"/>
  <c r="S529" i="10" s="1"/>
  <c r="Y529" i="10" s="1"/>
  <c r="S746" i="10" a="1"/>
  <c r="S746" i="10" s="1"/>
  <c r="Y746" i="10" s="1"/>
  <c r="S645" i="10" a="1"/>
  <c r="S645" i="10" s="1"/>
  <c r="Y645" i="10" s="1"/>
  <c r="S550" i="10" a="1"/>
  <c r="S550" i="10" s="1"/>
  <c r="Y550" i="10" s="1"/>
  <c r="S325" i="10" a="1"/>
  <c r="S325" i="10" s="1"/>
  <c r="Y325" i="10" s="1"/>
  <c r="S465" i="10" a="1"/>
  <c r="S465" i="10" s="1"/>
  <c r="Y465" i="10" s="1"/>
  <c r="S625" i="10" a="1"/>
  <c r="S625" i="10" s="1"/>
  <c r="Y625" i="10" s="1"/>
  <c r="S41" i="10" a="1"/>
  <c r="S41" i="10" s="1"/>
  <c r="Y41" i="10" s="1"/>
  <c r="S589" i="10" a="1"/>
  <c r="S589" i="10" s="1"/>
  <c r="Y589" i="10" s="1"/>
  <c r="S63" i="10" a="1"/>
  <c r="S63" i="10" s="1"/>
  <c r="Y63" i="10" s="1"/>
  <c r="S794" i="10" a="1"/>
  <c r="S794" i="10" s="1"/>
  <c r="Y794" i="10" s="1"/>
  <c r="S100" i="10" a="1"/>
  <c r="S100" i="10" s="1"/>
  <c r="Y100" i="10" s="1"/>
  <c r="S12" i="10" a="1"/>
  <c r="S12" i="10" s="1"/>
  <c r="Y12" i="10" s="1"/>
  <c r="S598" i="10" a="1"/>
  <c r="S598" i="10" s="1"/>
  <c r="Y598" i="10" s="1"/>
  <c r="S552" i="10" a="1"/>
  <c r="S552" i="10" s="1"/>
  <c r="Y552" i="10" s="1"/>
  <c r="S283" i="10" a="1"/>
  <c r="S283" i="10" s="1"/>
  <c r="Y283" i="10" s="1"/>
  <c r="S534" i="10" a="1"/>
  <c r="S534" i="10" s="1"/>
  <c r="Y534" i="10" s="1"/>
  <c r="S385" i="10" a="1"/>
  <c r="S385" i="10" s="1"/>
  <c r="Y385" i="10" s="1"/>
  <c r="S677" i="10" a="1"/>
  <c r="S677" i="10" s="1"/>
  <c r="Y677" i="10" s="1"/>
  <c r="S553" i="10" a="1"/>
  <c r="S553" i="10" s="1"/>
  <c r="Y553" i="10" s="1"/>
  <c r="S110" i="10" a="1"/>
  <c r="S110" i="10" s="1"/>
  <c r="Y110" i="10" s="1"/>
  <c r="S876" i="10" a="1"/>
  <c r="S876" i="10" s="1"/>
  <c r="Y876" i="10" s="1"/>
  <c r="S326" i="10" a="1"/>
  <c r="S326" i="10" s="1"/>
  <c r="Y326" i="10" s="1"/>
  <c r="S881" i="10" a="1"/>
  <c r="S881" i="10" s="1"/>
  <c r="Y881" i="10" s="1"/>
  <c r="S554" i="10" a="1"/>
  <c r="S554" i="10" s="1"/>
  <c r="Y554" i="10" s="1"/>
  <c r="S859" i="10" a="1"/>
  <c r="S859" i="10" s="1"/>
  <c r="Y859" i="10" s="1"/>
  <c r="S82" i="10" a="1"/>
  <c r="S82" i="10" s="1"/>
  <c r="Y82" i="10" s="1"/>
  <c r="S563" i="10" a="1"/>
  <c r="S563" i="10" s="1"/>
  <c r="Y563" i="10" s="1"/>
  <c r="S408" i="10" a="1"/>
  <c r="S408" i="10" s="1"/>
  <c r="Y408" i="10" s="1"/>
  <c r="S348" i="10" a="1"/>
  <c r="S348" i="10" s="1"/>
  <c r="Y348" i="10" s="1"/>
  <c r="S257" i="10" a="1"/>
  <c r="S257" i="10" s="1"/>
  <c r="Y257" i="10" s="1"/>
  <c r="S335" i="10" a="1"/>
  <c r="S335" i="10" s="1"/>
  <c r="Y335" i="10" s="1"/>
  <c r="S355" i="10" a="1"/>
  <c r="S355" i="10" s="1"/>
  <c r="Y355" i="10" s="1"/>
  <c r="S949" i="10" a="1"/>
  <c r="S949" i="10" s="1"/>
  <c r="Y949" i="10" s="1"/>
  <c r="S153" i="10" a="1"/>
  <c r="S153" i="10" s="1"/>
  <c r="Y153" i="10" s="1"/>
  <c r="S689" i="10" a="1"/>
  <c r="S689" i="10" s="1"/>
  <c r="Y689" i="10" s="1"/>
  <c r="S282" i="10" a="1"/>
  <c r="S282" i="10" s="1"/>
  <c r="Y282" i="10" s="1"/>
  <c r="S279" i="10" a="1"/>
  <c r="S279" i="10" s="1"/>
  <c r="Y279" i="10" s="1"/>
  <c r="S513" i="10" a="1"/>
  <c r="S513" i="10" s="1"/>
  <c r="Y513" i="10" s="1"/>
  <c r="S174" i="10" a="1"/>
  <c r="S174" i="10" s="1"/>
  <c r="Y174" i="10" s="1"/>
  <c r="S464" i="10" a="1"/>
  <c r="S464" i="10" s="1"/>
  <c r="Y464" i="10" s="1"/>
  <c r="S649" i="10" a="1"/>
  <c r="S649" i="10" s="1"/>
  <c r="Y649" i="10" s="1"/>
  <c r="S621" i="10" a="1"/>
  <c r="S621" i="10" s="1"/>
  <c r="Y621" i="10" s="1"/>
  <c r="S854" i="10" a="1"/>
  <c r="S854" i="10" s="1"/>
  <c r="Y854" i="10" s="1"/>
  <c r="S291" i="10" a="1"/>
  <c r="S291" i="10" s="1"/>
  <c r="Y291" i="10" s="1"/>
  <c r="S350" i="10" a="1"/>
  <c r="S350" i="10" s="1"/>
  <c r="Y350" i="10" s="1"/>
  <c r="S269" i="10" a="1"/>
  <c r="S269" i="10" s="1"/>
  <c r="Y269" i="10" s="1"/>
  <c r="S378" i="10" a="1"/>
  <c r="S378" i="10" s="1"/>
  <c r="Y378" i="10" s="1"/>
  <c r="S908" i="10" a="1"/>
  <c r="S908" i="10" s="1"/>
  <c r="Y908" i="10" s="1"/>
  <c r="S6" i="10" a="1"/>
  <c r="S6" i="10" s="1"/>
  <c r="Y6" i="10" s="1"/>
  <c r="S894" i="10" a="1"/>
  <c r="S894" i="10" s="1"/>
  <c r="Y894" i="10" s="1"/>
  <c r="S819" i="10" a="1"/>
  <c r="S819" i="10" s="1"/>
  <c r="Y819" i="10" s="1"/>
  <c r="S620" i="10" a="1"/>
  <c r="S620" i="10" s="1"/>
  <c r="Y620" i="10" s="1"/>
  <c r="S914" i="10" a="1"/>
  <c r="S914" i="10" s="1"/>
  <c r="Y914" i="10" s="1"/>
  <c r="S623" i="10" a="1"/>
  <c r="S623" i="10" s="1"/>
  <c r="Y623" i="10" s="1"/>
  <c r="S910" i="10" a="1"/>
  <c r="S910" i="10" s="1"/>
  <c r="Y910" i="10" s="1"/>
  <c r="S463" i="10" a="1"/>
  <c r="S463" i="10" s="1"/>
  <c r="Y463" i="10" s="1"/>
  <c r="S150" i="10" a="1"/>
  <c r="S150" i="10" s="1"/>
  <c r="Y150" i="10" s="1"/>
  <c r="S614" i="10" a="1"/>
  <c r="S614" i="10" s="1"/>
  <c r="Y614" i="10" s="1"/>
  <c r="S83" i="10" a="1"/>
  <c r="S83" i="10" s="1"/>
  <c r="Y83" i="10" s="1"/>
  <c r="S451" i="10" a="1"/>
  <c r="S451" i="10" s="1"/>
  <c r="Y451" i="10" s="1"/>
  <c r="S926" i="10" a="1"/>
  <c r="S926" i="10" s="1"/>
  <c r="Y926" i="10" s="1"/>
  <c r="S118" i="10" a="1"/>
  <c r="S118" i="10" s="1"/>
  <c r="Y118" i="10" s="1"/>
  <c r="S973" i="10" a="1"/>
  <c r="S973" i="10" s="1"/>
  <c r="Y973" i="10" s="1"/>
  <c r="S878" i="10" a="1"/>
  <c r="S878" i="10" s="1"/>
  <c r="Y878" i="10" s="1"/>
  <c r="S94" i="10" a="1"/>
  <c r="S94" i="10" s="1"/>
  <c r="Y94" i="10" s="1"/>
  <c r="S401" i="10" a="1"/>
  <c r="S401" i="10" s="1"/>
  <c r="Y401" i="10" s="1"/>
  <c r="S143" i="10" a="1"/>
  <c r="S143" i="10" s="1"/>
  <c r="Y143" i="10" s="1"/>
  <c r="S303" i="10" a="1"/>
  <c r="S303" i="10" s="1"/>
  <c r="Y303" i="10" s="1"/>
  <c r="S76" i="10" a="1"/>
  <c r="S76" i="10" s="1"/>
  <c r="Y76" i="10" s="1"/>
  <c r="S314" i="10" a="1"/>
  <c r="S314" i="10" s="1"/>
  <c r="Y314" i="10" s="1"/>
  <c r="S98" i="10" a="1"/>
  <c r="S98" i="10" s="1"/>
  <c r="Y98" i="10" s="1"/>
  <c r="S971" i="10" a="1"/>
  <c r="S971" i="10" s="1"/>
  <c r="Y971" i="10" s="1"/>
  <c r="S853" i="10" a="1"/>
  <c r="S853" i="10" s="1"/>
  <c r="Y853" i="10" s="1"/>
  <c r="S726" i="10" a="1"/>
  <c r="S726" i="10" s="1"/>
  <c r="Y726" i="10" s="1"/>
  <c r="S555" i="10" a="1"/>
  <c r="S555" i="10" s="1"/>
  <c r="Y555" i="10" s="1"/>
  <c r="S741" i="10" a="1"/>
  <c r="S741" i="10" s="1"/>
  <c r="Y741" i="10" s="1"/>
  <c r="S139" i="10" a="1"/>
  <c r="S139" i="10" s="1"/>
  <c r="Y139" i="10" s="1"/>
  <c r="S957" i="10" a="1"/>
  <c r="S957" i="10" s="1"/>
  <c r="Y957" i="10" s="1"/>
  <c r="S137" i="10" a="1"/>
  <c r="S137" i="10" s="1"/>
  <c r="Y137" i="10" s="1"/>
  <c r="S91" i="10" a="1"/>
  <c r="S91" i="10" s="1"/>
  <c r="Y91" i="10" s="1"/>
  <c r="S636" i="10" a="1"/>
  <c r="S636" i="10" s="1"/>
  <c r="Y636" i="10" s="1"/>
  <c r="S810" i="10" a="1"/>
  <c r="S810" i="10" s="1"/>
  <c r="Y810" i="10" s="1"/>
  <c r="S183" i="10" a="1"/>
  <c r="S183" i="10" s="1"/>
  <c r="Y183" i="10" s="1"/>
  <c r="S902" i="10" a="1"/>
  <c r="S902" i="10" s="1"/>
  <c r="Y902" i="10" s="1"/>
  <c r="S238" i="10" a="1"/>
  <c r="S238" i="10" s="1"/>
  <c r="Y238" i="10" s="1"/>
  <c r="S718" i="10" a="1"/>
  <c r="S718" i="10" s="1"/>
  <c r="Y718" i="10" s="1"/>
  <c r="S473" i="10" a="1"/>
  <c r="S473" i="10" s="1"/>
  <c r="Y473" i="10" s="1"/>
  <c r="S761" i="10" a="1"/>
  <c r="S761" i="10" s="1"/>
  <c r="Y761" i="10" s="1"/>
  <c r="S719" i="10" a="1"/>
  <c r="S719" i="10" s="1"/>
  <c r="Y719" i="10" s="1"/>
  <c r="S440" i="10" a="1"/>
  <c r="S440" i="10" s="1"/>
  <c r="Y440" i="10" s="1"/>
  <c r="S460" i="10" a="1"/>
  <c r="S460" i="10" s="1"/>
  <c r="Y460" i="10" s="1"/>
  <c r="S533" i="10" a="1"/>
  <c r="S533" i="10" s="1"/>
  <c r="Y533" i="10" s="1"/>
  <c r="S435" i="10" a="1"/>
  <c r="S435" i="10" s="1"/>
  <c r="Y435" i="10" s="1"/>
  <c r="S328" i="10" a="1"/>
  <c r="S328" i="10" s="1"/>
  <c r="Y328" i="10" s="1"/>
  <c r="S86" i="10" a="1"/>
  <c r="S86" i="10" s="1"/>
  <c r="Y86" i="10" s="1"/>
  <c r="S523" i="10" a="1"/>
  <c r="S523" i="10" s="1"/>
  <c r="Y523" i="10" s="1"/>
  <c r="S831" i="10" a="1"/>
  <c r="S831" i="10" s="1"/>
  <c r="Y831" i="10" s="1"/>
  <c r="S780" i="10" a="1"/>
  <c r="S780" i="10" s="1"/>
  <c r="Y780" i="10" s="1"/>
  <c r="S713" i="10" a="1"/>
  <c r="S713" i="10" s="1"/>
  <c r="Y713" i="10" s="1"/>
  <c r="S605" i="10" a="1"/>
  <c r="S605" i="10" s="1"/>
  <c r="Y605" i="10" s="1"/>
  <c r="S52" i="10" a="1"/>
  <c r="S52" i="10" s="1"/>
  <c r="Y52" i="10" s="1"/>
  <c r="S490" i="10" a="1"/>
  <c r="S490" i="10" s="1"/>
  <c r="Y490" i="10" s="1"/>
  <c r="S232" i="10" a="1"/>
  <c r="S232" i="10" s="1"/>
  <c r="Y232" i="10" s="1"/>
  <c r="S497" i="10" a="1"/>
  <c r="S497" i="10" s="1"/>
  <c r="Y497" i="10" s="1"/>
  <c r="S124" i="10" a="1"/>
  <c r="S124" i="10" s="1"/>
  <c r="Y124" i="10" s="1"/>
  <c r="S127" i="10" a="1"/>
  <c r="S127" i="10" s="1"/>
  <c r="Y127" i="10" s="1"/>
  <c r="S16" i="10" a="1"/>
  <c r="S16" i="10" s="1"/>
  <c r="Y16" i="10" s="1"/>
  <c r="S469" i="10" a="1"/>
  <c r="S469" i="10" s="1"/>
  <c r="Y469" i="10" s="1"/>
  <c r="S389" i="10" a="1"/>
  <c r="S389" i="10" s="1"/>
  <c r="Y389" i="10" s="1"/>
  <c r="S547" i="10" a="1"/>
  <c r="S547" i="10" s="1"/>
  <c r="Y547" i="10" s="1"/>
  <c r="S58" i="10" a="1"/>
  <c r="S58" i="10" s="1"/>
  <c r="Y58" i="10" s="1"/>
  <c r="S69" i="10" a="1"/>
  <c r="S69" i="10" s="1"/>
  <c r="Y69" i="10" s="1"/>
  <c r="S426" i="10" a="1"/>
  <c r="S426" i="10" s="1"/>
  <c r="Y426" i="10" s="1"/>
  <c r="S410" i="10" a="1"/>
  <c r="S410" i="10" s="1"/>
  <c r="Y410" i="10" s="1"/>
  <c r="S846" i="10" a="1"/>
  <c r="S846" i="10" s="1"/>
  <c r="Y846" i="10" s="1"/>
  <c r="S805" i="10" a="1"/>
  <c r="S805" i="10" s="1"/>
  <c r="Y805" i="10" s="1"/>
  <c r="S467" i="10" a="1"/>
  <c r="S467" i="10" s="1"/>
  <c r="Y467" i="10" s="1"/>
  <c r="S128" i="10" a="1"/>
  <c r="S128" i="10" s="1"/>
  <c r="Y128" i="10" s="1"/>
  <c r="S491" i="10" a="1"/>
  <c r="S491" i="10" s="1"/>
  <c r="Y491" i="10" s="1"/>
  <c r="S395" i="10" a="1"/>
  <c r="S395" i="10" s="1"/>
  <c r="Y395" i="10" s="1"/>
  <c r="S585" i="10" a="1"/>
  <c r="S585" i="10" s="1"/>
  <c r="Y585" i="10" s="1"/>
  <c r="S622" i="10" a="1"/>
  <c r="S622" i="10" s="1"/>
  <c r="Y622" i="10" s="1"/>
  <c r="S885" i="10" a="1"/>
  <c r="S885" i="10" s="1"/>
  <c r="Y885" i="10" s="1"/>
  <c r="S360" i="10" a="1"/>
  <c r="S360" i="10" s="1"/>
  <c r="Y360" i="10" s="1"/>
  <c r="S422" i="10" a="1"/>
  <c r="S422" i="10" s="1"/>
  <c r="Y422" i="10" s="1"/>
  <c r="S126" i="10" a="1"/>
  <c r="S126" i="10" s="1"/>
  <c r="Y126" i="10" s="1"/>
  <c r="S392" i="10" a="1"/>
  <c r="S392" i="10" s="1"/>
  <c r="Y392" i="10" s="1"/>
  <c r="S823" i="10" a="1"/>
  <c r="S823" i="10" s="1"/>
  <c r="Y823" i="10" s="1"/>
  <c r="S166" i="10" a="1"/>
  <c r="S166" i="10" s="1"/>
  <c r="Y166" i="10" s="1"/>
  <c r="S277" i="10" a="1"/>
  <c r="S277" i="10" s="1"/>
  <c r="Y277" i="10" s="1"/>
  <c r="S578" i="10" a="1"/>
  <c r="S578" i="10" s="1"/>
  <c r="Y578" i="10" s="1"/>
  <c r="S714" i="10" a="1"/>
  <c r="S714" i="10" s="1"/>
  <c r="Y714" i="10" s="1"/>
  <c r="S991" i="10" a="1"/>
  <c r="S991" i="10" s="1"/>
  <c r="Y991" i="10" s="1"/>
  <c r="S425" i="10" a="1"/>
  <c r="S425" i="10" s="1"/>
  <c r="Y425" i="10" s="1"/>
  <c r="S390" i="10" a="1"/>
  <c r="S390" i="10" s="1"/>
  <c r="Y390" i="10" s="1"/>
  <c r="S793" i="10" a="1"/>
  <c r="S793" i="10" s="1"/>
  <c r="Y793" i="10" s="1"/>
  <c r="S521" i="10" a="1"/>
  <c r="S521" i="10" s="1"/>
  <c r="Y521" i="10" s="1"/>
  <c r="S196" i="10" a="1"/>
  <c r="S196" i="10" s="1"/>
  <c r="Y196" i="10" s="1"/>
  <c r="S321" i="10" a="1"/>
  <c r="S321" i="10" s="1"/>
  <c r="Y321" i="10" s="1"/>
  <c r="S630" i="10" a="1"/>
  <c r="S630" i="10" s="1"/>
  <c r="Y630" i="10" s="1"/>
  <c r="S863" i="10" a="1"/>
  <c r="S863" i="10" s="1"/>
  <c r="Y863" i="10" s="1"/>
  <c r="S480" i="10" a="1"/>
  <c r="S480" i="10" s="1"/>
  <c r="Y480" i="10" s="1"/>
  <c r="S781" i="10" a="1"/>
  <c r="S781" i="10" s="1"/>
  <c r="Y781" i="10" s="1"/>
  <c r="S420" i="10" a="1"/>
  <c r="S420" i="10" s="1"/>
  <c r="Y420" i="10" s="1"/>
  <c r="S546" i="10" a="1"/>
  <c r="S546" i="10" s="1"/>
  <c r="Y546" i="10" s="1"/>
  <c r="S812" i="10" a="1"/>
  <c r="S812" i="10" s="1"/>
  <c r="Y812" i="10" s="1"/>
  <c r="S459" i="10" a="1"/>
  <c r="S459" i="10" s="1"/>
  <c r="Y459" i="10" s="1"/>
  <c r="S977" i="10" a="1"/>
  <c r="S977" i="10" s="1"/>
  <c r="Y977" i="10" s="1"/>
  <c r="S723" i="10" a="1"/>
  <c r="S723" i="10" s="1"/>
  <c r="Y723" i="10" s="1"/>
  <c r="S35" i="10" a="1"/>
  <c r="S35" i="10" s="1"/>
  <c r="Y35" i="10" s="1"/>
  <c r="S572" i="10" a="1"/>
  <c r="S572" i="10" s="1"/>
  <c r="Y572" i="10" s="1"/>
  <c r="S333" i="10" a="1"/>
  <c r="S333" i="10" s="1"/>
  <c r="Y333" i="10" s="1"/>
  <c r="S498" i="10" a="1"/>
  <c r="S498" i="10" s="1"/>
  <c r="Y498" i="10" s="1"/>
  <c r="S191" i="10" a="1"/>
  <c r="S191" i="10" s="1"/>
  <c r="Y191" i="10" s="1"/>
  <c r="S351" i="10" a="1"/>
  <c r="S351" i="10" s="1"/>
  <c r="Y351" i="10" s="1"/>
  <c r="S371" i="10" a="1"/>
  <c r="S371" i="10" s="1"/>
  <c r="Y371" i="10" s="1"/>
  <c r="S478" i="10" a="1"/>
  <c r="S478" i="10" s="1"/>
  <c r="Y478" i="10" s="1"/>
  <c r="S445" i="10" a="1"/>
  <c r="S445" i="10" s="1"/>
  <c r="Y445" i="10" s="1"/>
  <c r="S99" i="10" a="1"/>
  <c r="S99" i="10" s="1"/>
  <c r="Y99" i="10" s="1"/>
  <c r="S791" i="10" a="1"/>
  <c r="S791" i="10" s="1"/>
  <c r="Y791" i="10" s="1"/>
  <c r="S284" i="10" a="1"/>
  <c r="S284" i="10" s="1"/>
  <c r="Y284" i="10" s="1"/>
  <c r="S380" i="10" a="1"/>
  <c r="S380" i="10" s="1"/>
  <c r="Y380" i="10" s="1"/>
  <c r="S503" i="10" a="1"/>
  <c r="S503" i="10" s="1"/>
  <c r="Y503" i="10" s="1"/>
  <c r="S661" i="10" a="1"/>
  <c r="S661" i="10" s="1"/>
  <c r="Y661" i="10" s="1"/>
  <c r="S707" i="10" a="1"/>
  <c r="S707" i="10" s="1"/>
  <c r="Y707" i="10" s="1"/>
  <c r="S570" i="10" a="1"/>
  <c r="S570" i="10" s="1"/>
  <c r="Y570" i="10" s="1"/>
  <c r="S980" i="10" a="1"/>
  <c r="S980" i="10" s="1"/>
  <c r="Y980" i="10" s="1"/>
  <c r="S181" i="10" a="1"/>
  <c r="S181" i="10" s="1"/>
  <c r="Y181" i="10" s="1"/>
  <c r="S954" i="10" a="1"/>
  <c r="S954" i="10" s="1"/>
  <c r="Y954" i="10" s="1"/>
  <c r="S356" i="10" a="1"/>
  <c r="S356" i="10" s="1"/>
  <c r="Y356" i="10" s="1"/>
  <c r="S933" i="10" a="1"/>
  <c r="S933" i="10" s="1"/>
  <c r="Y933" i="10" s="1"/>
  <c r="S811" i="10" a="1"/>
  <c r="S811" i="10" s="1"/>
  <c r="Y811" i="10" s="1"/>
  <c r="S163" i="10" a="1"/>
  <c r="S163" i="10" s="1"/>
  <c r="Y163" i="10" s="1"/>
  <c r="S701" i="10" a="1"/>
  <c r="S701" i="10" s="1"/>
  <c r="Y701" i="10" s="1"/>
  <c r="S251" i="10" a="1"/>
  <c r="S251" i="10" s="1"/>
  <c r="Y251" i="10" s="1"/>
  <c r="S88" i="10" a="1"/>
  <c r="S88" i="10" s="1"/>
  <c r="Y88" i="10" s="1"/>
  <c r="S439" i="10" a="1"/>
  <c r="S439" i="10" s="1"/>
  <c r="Y439" i="10" s="1"/>
  <c r="S522" i="10" a="1"/>
  <c r="S522" i="10" s="1"/>
  <c r="Y522" i="10" s="1"/>
  <c r="S331" i="10" a="1"/>
  <c r="S331" i="10" s="1"/>
  <c r="Y331" i="10" s="1"/>
  <c r="S72" i="10" a="1"/>
  <c r="S72" i="10" s="1"/>
  <c r="Y72" i="10" s="1"/>
  <c r="S551" i="10" a="1"/>
  <c r="S551" i="10" s="1"/>
  <c r="Y551" i="10" s="1"/>
  <c r="S373" i="10" a="1"/>
  <c r="S373" i="10" s="1"/>
  <c r="Y373" i="10" s="1"/>
  <c r="S536" i="10" a="1"/>
  <c r="S536" i="10" s="1"/>
  <c r="Y536" i="10" s="1"/>
  <c r="S725" i="10" a="1"/>
  <c r="S725" i="10" s="1"/>
  <c r="Y725" i="10" s="1"/>
  <c r="S411" i="10" a="1"/>
  <c r="S411" i="10" s="1"/>
  <c r="Y411" i="10" s="1"/>
  <c r="S242" i="10" a="1"/>
  <c r="S242" i="10" s="1"/>
  <c r="Y242" i="10" s="1"/>
  <c r="S778" i="10" a="1"/>
  <c r="S778" i="10" s="1"/>
  <c r="Y778" i="10" s="1"/>
  <c r="S159" i="10" a="1"/>
  <c r="S159" i="10" s="1"/>
  <c r="Y159" i="10" s="1"/>
  <c r="S595" i="10" a="1"/>
  <c r="S595" i="10" s="1"/>
  <c r="Y595" i="10" s="1"/>
  <c r="S296" i="10" a="1"/>
  <c r="S296" i="10" s="1"/>
  <c r="Y296" i="10" s="1"/>
  <c r="S109" i="10" a="1"/>
  <c r="S109" i="10" s="1"/>
  <c r="Y109" i="10" s="1"/>
  <c r="S90" i="10" a="1"/>
  <c r="S90" i="10" s="1"/>
  <c r="Y90" i="10" s="1"/>
  <c r="S481" i="10" a="1"/>
  <c r="S481" i="10" s="1"/>
  <c r="Y481" i="10" s="1"/>
  <c r="S156" i="10" a="1"/>
  <c r="S156" i="10" s="1"/>
  <c r="Y156" i="10" s="1"/>
  <c r="S776" i="10" a="1"/>
  <c r="S776" i="10" s="1"/>
  <c r="Y776" i="10" s="1"/>
  <c r="S353" i="10" a="1"/>
  <c r="S353" i="10" s="1"/>
  <c r="Y353" i="10" s="1"/>
  <c r="S416" i="10" a="1"/>
  <c r="S416" i="10" s="1"/>
  <c r="Y416" i="10" s="1"/>
  <c r="S190" i="10" a="1"/>
  <c r="S190" i="10" s="1"/>
  <c r="Y190" i="10" s="1"/>
  <c r="S638" i="10" a="1"/>
  <c r="S638" i="10" s="1"/>
  <c r="Y638" i="10" s="1"/>
  <c r="S293" i="10" a="1"/>
  <c r="S293" i="10" s="1"/>
  <c r="Y293" i="10" s="1"/>
  <c r="S573" i="10" a="1"/>
  <c r="S573" i="10" s="1"/>
  <c r="Y573" i="10" s="1"/>
  <c r="S30" i="10" a="1"/>
  <c r="S30" i="10" s="1"/>
  <c r="Y30" i="10" s="1"/>
  <c r="S212" i="10" a="1"/>
  <c r="S212" i="10" s="1"/>
  <c r="Y212" i="10" s="1"/>
  <c r="S752" i="10" a="1"/>
  <c r="S752" i="10" s="1"/>
  <c r="Y752" i="10" s="1"/>
  <c r="S905" i="10" a="1"/>
  <c r="S905" i="10" s="1"/>
  <c r="Y905" i="10" s="1"/>
  <c r="S409" i="10" a="1"/>
  <c r="S409" i="10" s="1"/>
  <c r="Y409" i="10" s="1"/>
  <c r="S710" i="10" a="1"/>
  <c r="S710" i="10" s="1"/>
  <c r="Y710" i="10" s="1"/>
  <c r="S217" i="10" a="1"/>
  <c r="S217" i="10" s="1"/>
  <c r="Y217" i="10" s="1"/>
  <c r="S699" i="10" a="1"/>
  <c r="S699" i="10" s="1"/>
  <c r="Y699" i="10" s="1"/>
  <c r="S455" i="10" a="1"/>
  <c r="S455" i="10" s="1"/>
  <c r="Y455" i="10" s="1"/>
  <c r="S443" i="10" a="1"/>
  <c r="S443" i="10" s="1"/>
  <c r="Y443" i="10" s="1"/>
  <c r="S968" i="10" a="1"/>
  <c r="S968" i="10" s="1"/>
  <c r="Y968" i="10" s="1"/>
  <c r="S147" i="10" a="1"/>
  <c r="S147" i="10" s="1"/>
  <c r="Y147" i="10" s="1"/>
  <c r="S64" i="10" a="1"/>
  <c r="S64" i="10" s="1"/>
  <c r="Y64" i="10" s="1"/>
  <c r="S421" i="10" a="1"/>
  <c r="S421" i="10" s="1"/>
  <c r="Y421" i="10" s="1"/>
  <c r="S18" i="10" a="1"/>
  <c r="S18" i="10" s="1"/>
  <c r="Y18" i="10" s="1"/>
  <c r="S655" i="10" a="1"/>
  <c r="S655" i="10" s="1"/>
  <c r="Y655" i="10" s="1"/>
  <c r="S468" i="10" a="1"/>
  <c r="S468" i="10" s="1"/>
  <c r="Y468" i="10" s="1"/>
  <c r="S676" i="10" a="1"/>
  <c r="S676" i="10" s="1"/>
  <c r="Y676" i="10" s="1"/>
  <c r="S15" i="10" a="1"/>
  <c r="S15" i="10" s="1"/>
  <c r="Y15" i="10" s="1"/>
  <c r="S929" i="10" a="1"/>
  <c r="S929" i="10" s="1"/>
  <c r="Y929" i="10" s="1"/>
  <c r="S202" i="10" a="1"/>
  <c r="S202" i="10" s="1"/>
  <c r="Y202" i="10" s="1"/>
  <c r="S576" i="10" a="1"/>
  <c r="S576" i="10" s="1"/>
  <c r="Y576" i="10" s="1"/>
  <c r="S62" i="10" a="1"/>
  <c r="S62" i="10" s="1"/>
  <c r="Y62" i="10" s="1"/>
  <c r="S142" i="10" a="1"/>
  <c r="S142" i="10" s="1"/>
  <c r="Y142" i="10" s="1"/>
  <c r="S995" i="10" a="1"/>
  <c r="S995" i="10" s="1"/>
  <c r="Y995" i="10" s="1"/>
  <c r="S806" i="10" a="1"/>
  <c r="S806" i="10" s="1"/>
  <c r="Y806" i="10" s="1"/>
  <c r="S210" i="10" a="1"/>
  <c r="S210" i="10" s="1"/>
  <c r="Y210" i="10" s="1"/>
  <c r="S729" i="10" a="1"/>
  <c r="S729" i="10" s="1"/>
  <c r="Y729" i="10" s="1"/>
  <c r="S388" i="10" a="1"/>
  <c r="S388" i="10" s="1"/>
  <c r="Y388" i="10" s="1"/>
  <c r="S830" i="10" a="1"/>
  <c r="S830" i="10" s="1"/>
  <c r="Y830" i="10" s="1"/>
  <c r="S482" i="10" a="1"/>
  <c r="S482" i="10" s="1"/>
  <c r="Y482" i="10" s="1"/>
  <c r="S800" i="10" a="1"/>
  <c r="S800" i="10" s="1"/>
  <c r="Y800" i="10" s="1"/>
  <c r="S414" i="10" a="1"/>
  <c r="S414" i="10" s="1"/>
  <c r="Y414" i="10" s="1"/>
  <c r="S155" i="10" a="1"/>
  <c r="S155" i="10" s="1"/>
  <c r="Y155" i="10" s="1"/>
  <c r="S266" i="10" a="1"/>
  <c r="S266" i="10" s="1"/>
  <c r="Y266" i="10" s="1"/>
  <c r="S231" i="10" a="1"/>
  <c r="S231" i="10" s="1"/>
  <c r="Y231" i="10" s="1"/>
  <c r="S984" i="10" a="1"/>
  <c r="S984" i="10" s="1"/>
  <c r="Y984" i="10" s="1"/>
  <c r="S317" i="10" a="1"/>
  <c r="S317" i="10" s="1"/>
  <c r="Y317" i="10" s="1"/>
  <c r="S176" i="10" a="1"/>
  <c r="S176" i="10" s="1"/>
  <c r="Y176" i="10" s="1"/>
  <c r="S561" i="10" a="1"/>
  <c r="S561" i="10" s="1"/>
  <c r="Y561" i="10" s="1"/>
  <c r="S569" i="10" a="1"/>
  <c r="S569" i="10" s="1"/>
  <c r="Y569" i="10" s="1"/>
  <c r="S593" i="10" a="1"/>
  <c r="S593" i="10" s="1"/>
  <c r="Y593" i="10" s="1"/>
  <c r="S7" i="10" a="1"/>
  <c r="S7" i="10" s="1"/>
  <c r="Y7" i="10" s="1"/>
  <c r="S568" i="10" a="1"/>
  <c r="S568" i="10" s="1"/>
  <c r="Y568" i="10" s="1"/>
  <c r="S73" i="10" a="1"/>
  <c r="S73" i="10" s="1"/>
  <c r="Y73" i="10" s="1"/>
  <c r="S967" i="10" a="1"/>
  <c r="S967" i="10" s="1"/>
  <c r="Y967" i="10" s="1"/>
  <c r="S650" i="10" a="1"/>
  <c r="S650" i="10" s="1"/>
  <c r="Y650" i="10" s="1"/>
  <c r="S187" i="10" a="1"/>
  <c r="S187" i="10" s="1"/>
  <c r="Y187" i="10" s="1"/>
  <c r="S618" i="10" a="1"/>
  <c r="S618" i="10" s="1"/>
  <c r="Y618" i="10" s="1"/>
  <c r="S376" i="10" a="1"/>
  <c r="S376" i="10" s="1"/>
  <c r="Y376" i="10" s="1"/>
  <c r="S438" i="10" a="1"/>
  <c r="S438" i="10" s="1"/>
  <c r="Y438" i="10" s="1"/>
  <c r="S612" i="10" a="1"/>
  <c r="S612" i="10" s="1"/>
  <c r="Y612" i="10" s="1"/>
  <c r="S3" i="10" a="1"/>
  <c r="S3" i="10" s="1"/>
  <c r="Y3" i="10" s="1"/>
  <c r="S518" i="10" a="1"/>
  <c r="S518" i="10" s="1"/>
  <c r="Y518" i="10" s="1"/>
  <c r="S399" i="10" a="1"/>
  <c r="S399" i="10" s="1"/>
  <c r="Y399" i="10" s="1"/>
  <c r="S343" i="10" a="1"/>
  <c r="S343" i="10" s="1"/>
  <c r="Y343" i="10" s="1"/>
  <c r="S663" i="10" a="1"/>
  <c r="S663" i="10" s="1"/>
  <c r="Y663" i="10" s="1"/>
  <c r="S921" i="10" a="1"/>
  <c r="S921" i="10" s="1"/>
  <c r="Y921" i="10" s="1"/>
  <c r="S178" i="10" a="1"/>
  <c r="S178" i="10" s="1"/>
  <c r="Y178" i="10" s="1"/>
  <c r="S804" i="10" a="1"/>
  <c r="S804" i="10" s="1"/>
  <c r="Y804" i="10" s="1"/>
  <c r="S87" i="10" a="1"/>
  <c r="S87" i="10" s="1"/>
  <c r="Y87" i="10" s="1"/>
  <c r="S316" i="10" a="1"/>
  <c r="S316" i="10" s="1"/>
  <c r="Y316" i="10" s="1"/>
  <c r="S290" i="10" a="1"/>
  <c r="S290" i="10" s="1"/>
  <c r="Y290" i="10" s="1"/>
  <c r="S418" i="10" a="1"/>
  <c r="S418" i="10" s="1"/>
  <c r="Y418" i="10" s="1"/>
  <c r="S209" i="10" a="1"/>
  <c r="S209" i="10" s="1"/>
  <c r="Y209" i="10" s="1"/>
  <c r="S285" i="10" a="1"/>
  <c r="S285" i="10" s="1"/>
  <c r="Y285" i="10" s="1"/>
  <c r="S9" i="10" a="1"/>
  <c r="S9" i="10" s="1"/>
  <c r="Y9" i="10" s="1"/>
  <c r="S43" i="10" a="1"/>
  <c r="S43" i="10" s="1"/>
  <c r="Y43" i="10" s="1"/>
  <c r="S789" i="10" a="1"/>
  <c r="S789" i="10" s="1"/>
  <c r="Y789" i="10" s="1"/>
  <c r="S692" i="10" a="1"/>
  <c r="S692" i="10" s="1"/>
  <c r="Y692" i="10" s="1"/>
  <c r="S587" i="10" a="1"/>
  <c r="S587" i="10" s="1"/>
  <c r="Y587" i="10" s="1"/>
  <c r="S632" i="10" a="1"/>
  <c r="S632" i="10" s="1"/>
  <c r="Y632" i="10" s="1"/>
  <c r="S162" i="10" a="1"/>
  <c r="S162" i="10" s="1"/>
  <c r="Y162" i="10" s="1"/>
  <c r="S308" i="10" a="1"/>
  <c r="S308" i="10" s="1"/>
  <c r="Y308" i="10" s="1"/>
  <c r="S867" i="10" a="1"/>
  <c r="S867" i="10" s="1"/>
  <c r="Y867" i="10" s="1"/>
  <c r="S311" i="10" a="1"/>
  <c r="S311" i="10" s="1"/>
  <c r="Y311" i="10" s="1"/>
  <c r="S33" i="10" a="1"/>
  <c r="S33" i="10" s="1"/>
  <c r="Y33" i="10" s="1"/>
  <c r="S922" i="10" a="1"/>
  <c r="S922" i="10" s="1"/>
  <c r="Y922" i="10" s="1"/>
  <c r="S507" i="10" a="1"/>
  <c r="S507" i="10" s="1"/>
  <c r="Y507" i="10" s="1"/>
  <c r="S502" i="10" a="1"/>
  <c r="S502" i="10" s="1"/>
  <c r="Y502" i="10" s="1"/>
  <c r="S204" i="10" a="1"/>
  <c r="S204" i="10" s="1"/>
  <c r="Y204" i="10" s="1"/>
  <c r="S71" i="10" a="1"/>
  <c r="S71" i="10" s="1"/>
  <c r="Y71" i="10" s="1"/>
  <c r="S717" i="10" a="1"/>
  <c r="S717" i="10" s="1"/>
  <c r="Y717" i="10" s="1"/>
  <c r="S417" i="10" a="1"/>
  <c r="S417" i="10" s="1"/>
  <c r="Y417" i="10" s="1"/>
  <c r="S543" i="10" a="1"/>
  <c r="S543" i="10" s="1"/>
  <c r="Y543" i="10" s="1"/>
  <c r="S631" i="10" a="1"/>
  <c r="S631" i="10" s="1"/>
  <c r="Y631" i="10" s="1"/>
  <c r="S381" i="10" a="1"/>
  <c r="S381" i="10" s="1"/>
  <c r="Y381" i="10" s="1"/>
  <c r="S769" i="10" a="1"/>
  <c r="S769" i="10" s="1"/>
  <c r="Y769" i="10" s="1"/>
  <c r="S358" i="10" a="1"/>
  <c r="S358" i="10" s="1"/>
  <c r="Y358" i="10" s="1"/>
  <c r="S344" i="10" a="1"/>
  <c r="S344" i="10" s="1"/>
  <c r="Y344" i="10" s="1"/>
  <c r="S527" i="10" a="1"/>
  <c r="S527" i="10" s="1"/>
  <c r="Y527" i="10" s="1"/>
  <c r="S945" i="10" a="1"/>
  <c r="S945" i="10" s="1"/>
  <c r="Y945" i="10" s="1"/>
  <c r="S956" i="10" a="1"/>
  <c r="S956" i="10" s="1"/>
  <c r="Y956" i="10" s="1"/>
  <c r="S361" i="10" a="1"/>
  <c r="S361" i="10" s="1"/>
  <c r="Y361" i="10" s="1"/>
  <c r="S779" i="10" a="1"/>
  <c r="S779" i="10" s="1"/>
  <c r="Y779" i="10" s="1"/>
  <c r="S92" i="10" a="1"/>
  <c r="S92" i="10" s="1"/>
  <c r="Y92" i="10" s="1"/>
  <c r="S244" i="10" a="1"/>
  <c r="S244" i="10" s="1"/>
  <c r="Y244" i="10" s="1"/>
  <c r="S292" i="10" a="1"/>
  <c r="S292" i="10" s="1"/>
  <c r="Y292" i="10" s="1"/>
  <c r="S205" i="10" a="1"/>
  <c r="S205" i="10" s="1"/>
  <c r="Y205" i="10" s="1"/>
  <c r="S352" i="10" a="1"/>
  <c r="S352" i="10" s="1"/>
  <c r="Y352" i="10" s="1"/>
  <c r="S28" i="10" a="1"/>
  <c r="S28" i="10" s="1"/>
  <c r="Y28" i="10" s="1"/>
  <c r="S786" i="10" a="1"/>
  <c r="S786" i="10" s="1"/>
  <c r="Y786" i="10" s="1"/>
  <c r="S182" i="10" a="1"/>
  <c r="S182" i="10" s="1"/>
  <c r="Y182" i="10" s="1"/>
  <c r="S918" i="10" a="1"/>
  <c r="S918" i="10" s="1"/>
  <c r="Y918" i="10" s="1"/>
  <c r="S337" i="10" a="1"/>
  <c r="S337" i="10" s="1"/>
  <c r="Y337" i="10" s="1"/>
  <c r="S500" i="10" a="1"/>
  <c r="S500" i="10" s="1"/>
  <c r="Y500" i="10" s="1"/>
  <c r="S797" i="10" a="1"/>
  <c r="S797" i="10" s="1"/>
  <c r="Y797" i="10" s="1"/>
  <c r="S398" i="10" a="1"/>
  <c r="S398" i="10" s="1"/>
  <c r="Y398" i="10" s="1"/>
  <c r="S953" i="10" a="1"/>
  <c r="S953" i="10" s="1"/>
  <c r="Y953" i="10" s="1"/>
  <c r="S106" i="10" a="1"/>
  <c r="S106" i="10" s="1"/>
  <c r="Y106" i="10" s="1"/>
  <c r="S904" i="10" a="1"/>
  <c r="S904" i="10" s="1"/>
  <c r="Y904" i="10" s="1"/>
  <c r="S189" i="10" a="1"/>
  <c r="S189" i="10" s="1"/>
  <c r="Y189" i="10" s="1"/>
  <c r="S839" i="10" a="1"/>
  <c r="S839" i="10" s="1"/>
  <c r="Y839" i="10" s="1"/>
  <c r="S731" i="10" a="1"/>
  <c r="S731" i="10" s="1"/>
  <c r="Y731" i="10" s="1"/>
  <c r="S188" i="10" a="1"/>
  <c r="S188" i="10" s="1"/>
  <c r="Y188" i="10" s="1"/>
  <c r="S940" i="10" a="1"/>
  <c r="S940" i="10" s="1"/>
  <c r="Y940" i="10" s="1"/>
  <c r="S93" i="10" a="1"/>
  <c r="S93" i="10" s="1"/>
  <c r="Y93" i="10" s="1"/>
  <c r="S850" i="10" a="1"/>
  <c r="S850" i="10" s="1"/>
  <c r="Y850" i="10" s="1"/>
  <c r="S259" i="10" a="1"/>
  <c r="S259" i="10" s="1"/>
  <c r="Y259" i="10" s="1"/>
  <c r="S891" i="10" a="1"/>
  <c r="S891" i="10" s="1"/>
  <c r="Y891" i="10" s="1"/>
  <c r="S320" i="10" a="1"/>
  <c r="S320" i="10" s="1"/>
  <c r="Y320" i="10" s="1"/>
  <c r="S564" i="10" a="1"/>
  <c r="S564" i="10" s="1"/>
  <c r="Y564" i="10" s="1"/>
  <c r="S297" i="10" a="1"/>
  <c r="S297" i="10" s="1"/>
  <c r="Y297" i="10" s="1"/>
  <c r="S913" i="10" a="1"/>
  <c r="S913" i="10" s="1"/>
  <c r="Y913" i="10" s="1"/>
  <c r="Y2" i="10"/>
  <c r="AW14" i="6" a="1"/>
  <c r="AW14" i="6" s="1"/>
  <c r="AX25" i="6" a="1"/>
  <c r="AX25" i="6" s="1"/>
  <c r="AX39" i="6" s="1"/>
  <c r="AX21" i="6" a="1"/>
  <c r="AX21" i="6" s="1"/>
  <c r="AX35" i="6" s="1"/>
  <c r="AW15" i="6" a="1"/>
  <c r="AW15" i="6" s="1"/>
  <c r="AW16" i="6" a="1"/>
  <c r="AW16" i="6" s="1"/>
  <c r="AW12" i="6" a="1"/>
  <c r="AW12" i="6" s="1"/>
  <c r="AW13" i="6" a="1"/>
  <c r="AW13" i="6" s="1"/>
  <c r="AX23" i="6" a="1"/>
  <c r="AX23" i="6" s="1"/>
  <c r="AX37" i="6" s="1"/>
  <c r="AX20" i="6" a="1"/>
  <c r="AX20" i="6" s="1"/>
  <c r="AX22" i="6" a="1"/>
  <c r="AX22" i="6" s="1"/>
  <c r="AX36" i="6" s="1"/>
  <c r="AW17" i="6" a="1"/>
  <c r="AW17" i="6" s="1"/>
  <c r="AX24" i="6" a="1"/>
  <c r="AX24" i="6" s="1"/>
  <c r="AX38" i="6" s="1"/>
  <c r="S2" i="6" a="1"/>
  <c r="S2" i="6" s="1"/>
  <c r="Y2" i="6" s="1"/>
  <c r="S705" i="6" a="1"/>
  <c r="S705" i="6" s="1"/>
  <c r="Y705" i="6" s="1"/>
  <c r="S433" i="6" a="1"/>
  <c r="S433" i="6" s="1"/>
  <c r="Y433" i="6" s="1"/>
  <c r="S984" i="6" a="1"/>
  <c r="S984" i="6" s="1"/>
  <c r="Y984" i="6" s="1"/>
  <c r="S938" i="6" a="1"/>
  <c r="S938" i="6" s="1"/>
  <c r="Y938" i="6" s="1"/>
  <c r="S417" i="6" a="1"/>
  <c r="S417" i="6" s="1"/>
  <c r="Y417" i="6" s="1"/>
  <c r="S581" i="6" a="1"/>
  <c r="S581" i="6" s="1"/>
  <c r="Y581" i="6" s="1"/>
  <c r="S402" i="6" a="1"/>
  <c r="S402" i="6" s="1"/>
  <c r="Y402" i="6" s="1"/>
  <c r="S537" i="6" a="1"/>
  <c r="S537" i="6" s="1"/>
  <c r="Y537" i="6" s="1"/>
  <c r="S927" i="6" a="1"/>
  <c r="S927" i="6" s="1"/>
  <c r="Y927" i="6" s="1"/>
  <c r="S122" i="6" a="1"/>
  <c r="S122" i="6" s="1"/>
  <c r="Y122" i="6" s="1"/>
  <c r="S845" i="6" a="1"/>
  <c r="S845" i="6" s="1"/>
  <c r="Y845" i="6" s="1"/>
  <c r="S760" i="6" a="1"/>
  <c r="S760" i="6" s="1"/>
  <c r="Y760" i="6" s="1"/>
  <c r="S173" i="6" a="1"/>
  <c r="S173" i="6" s="1"/>
  <c r="Y173" i="6" s="1"/>
  <c r="S70" i="6" a="1"/>
  <c r="S70" i="6" s="1"/>
  <c r="Y70" i="6" s="1"/>
  <c r="S7" i="6" a="1"/>
  <c r="S7" i="6" s="1"/>
  <c r="Y7" i="6" s="1"/>
  <c r="S37" i="6" a="1"/>
  <c r="S37" i="6" s="1"/>
  <c r="Y37" i="6" s="1"/>
  <c r="S650" i="6" a="1"/>
  <c r="S650" i="6" s="1"/>
  <c r="Y650" i="6" s="1"/>
  <c r="S980" i="6" a="1"/>
  <c r="S980" i="6" s="1"/>
  <c r="Y980" i="6" s="1"/>
  <c r="S414" i="6" a="1"/>
  <c r="S414" i="6" s="1"/>
  <c r="Y414" i="6" s="1"/>
  <c r="S703" i="6" a="1"/>
  <c r="S703" i="6" s="1"/>
  <c r="Y703" i="6" s="1"/>
  <c r="S967" i="6" a="1"/>
  <c r="S967" i="6" s="1"/>
  <c r="Y967" i="6" s="1"/>
  <c r="S743" i="6" a="1"/>
  <c r="S743" i="6" s="1"/>
  <c r="Y743" i="6" s="1"/>
  <c r="S682" i="6" a="1"/>
  <c r="S682" i="6" s="1"/>
  <c r="Y682" i="6" s="1"/>
  <c r="S710" i="6" a="1"/>
  <c r="S710" i="6" s="1"/>
  <c r="Y710" i="6" s="1"/>
  <c r="S498" i="6" a="1"/>
  <c r="S498" i="6" s="1"/>
  <c r="Y498" i="6" s="1"/>
  <c r="S411" i="6" a="1"/>
  <c r="S411" i="6" s="1"/>
  <c r="Y411" i="6" s="1"/>
  <c r="S489" i="6" a="1"/>
  <c r="S489" i="6" s="1"/>
  <c r="Y489" i="6" s="1"/>
  <c r="S309" i="6" a="1"/>
  <c r="S309" i="6" s="1"/>
  <c r="Y309" i="6" s="1"/>
  <c r="S312" i="6" a="1"/>
  <c r="S312" i="6" s="1"/>
  <c r="Y312" i="6" s="1"/>
  <c r="S822" i="6" a="1"/>
  <c r="S822" i="6" s="1"/>
  <c r="Y822" i="6" s="1"/>
  <c r="S355" i="6" a="1"/>
  <c r="S355" i="6" s="1"/>
  <c r="Y355" i="6" s="1"/>
  <c r="S895" i="6" a="1"/>
  <c r="S895" i="6" s="1"/>
  <c r="Y895" i="6" s="1"/>
  <c r="S656" i="6" a="1"/>
  <c r="S656" i="6" s="1"/>
  <c r="Y656" i="6" s="1"/>
  <c r="S618" i="6" a="1"/>
  <c r="S618" i="6" s="1"/>
  <c r="Y618" i="6" s="1"/>
  <c r="S548" i="6" a="1"/>
  <c r="S548" i="6" s="1"/>
  <c r="Y548" i="6" s="1"/>
  <c r="S382" i="6" a="1"/>
  <c r="S382" i="6" s="1"/>
  <c r="Y382" i="6" s="1"/>
  <c r="S617" i="6" a="1"/>
  <c r="S617" i="6" s="1"/>
  <c r="Y617" i="6" s="1"/>
  <c r="S349" i="6" a="1"/>
  <c r="S349" i="6" s="1"/>
  <c r="Y349" i="6" s="1"/>
  <c r="S941" i="6" a="1"/>
  <c r="S941" i="6" s="1"/>
  <c r="Y941" i="6" s="1"/>
  <c r="S751" i="6" a="1"/>
  <c r="S751" i="6" s="1"/>
  <c r="Y751" i="6" s="1"/>
  <c r="S763" i="6" a="1"/>
  <c r="S763" i="6" s="1"/>
  <c r="Y763" i="6" s="1"/>
  <c r="S991" i="6" a="1"/>
  <c r="S991" i="6" s="1"/>
  <c r="Y991" i="6" s="1"/>
  <c r="S987" i="6" a="1"/>
  <c r="S987" i="6" s="1"/>
  <c r="Y987" i="6" s="1"/>
  <c r="S563" i="6" a="1"/>
  <c r="S563" i="6" s="1"/>
  <c r="Y563" i="6" s="1"/>
  <c r="S455" i="6" a="1"/>
  <c r="S455" i="6" s="1"/>
  <c r="Y455" i="6" s="1"/>
  <c r="S431" i="6" a="1"/>
  <c r="S431" i="6" s="1"/>
  <c r="Y431" i="6" s="1"/>
  <c r="S981" i="6" a="1"/>
  <c r="S981" i="6" s="1"/>
  <c r="Y981" i="6" s="1"/>
  <c r="S412" i="6" a="1"/>
  <c r="S412" i="6" s="1"/>
  <c r="Y412" i="6" s="1"/>
  <c r="S60" i="6" a="1"/>
  <c r="S60" i="6" s="1"/>
  <c r="Y60" i="6" s="1"/>
  <c r="S768" i="6" a="1"/>
  <c r="S768" i="6" s="1"/>
  <c r="Y768" i="6" s="1"/>
  <c r="S664" i="6" a="1"/>
  <c r="S664" i="6" s="1"/>
  <c r="Y664" i="6" s="1"/>
  <c r="S627" i="6" a="1"/>
  <c r="S627" i="6" s="1"/>
  <c r="Y627" i="6" s="1"/>
  <c r="S461" i="6" a="1"/>
  <c r="S461" i="6" s="1"/>
  <c r="Y461" i="6" s="1"/>
  <c r="S878" i="6" a="1"/>
  <c r="S878" i="6" s="1"/>
  <c r="Y878" i="6" s="1"/>
  <c r="S375" i="6" a="1"/>
  <c r="S375" i="6" s="1"/>
  <c r="Y375" i="6" s="1"/>
  <c r="S357" i="6" a="1"/>
  <c r="S357" i="6" s="1"/>
  <c r="Y357" i="6" s="1"/>
  <c r="S348" i="6" a="1"/>
  <c r="S348" i="6" s="1"/>
  <c r="Y348" i="6" s="1"/>
  <c r="S866" i="6" a="1"/>
  <c r="S866" i="6" s="1"/>
  <c r="Y866" i="6" s="1"/>
  <c r="S321" i="6" a="1"/>
  <c r="S321" i="6" s="1"/>
  <c r="Y321" i="6" s="1"/>
  <c r="S675" i="6" a="1"/>
  <c r="S675" i="6" s="1"/>
  <c r="Y675" i="6" s="1"/>
  <c r="S610" i="6" a="1"/>
  <c r="S610" i="6" s="1"/>
  <c r="Y610" i="6" s="1"/>
  <c r="S501" i="6" a="1"/>
  <c r="S501" i="6" s="1"/>
  <c r="Y501" i="6" s="1"/>
  <c r="S440" i="6" a="1"/>
  <c r="S440" i="6" s="1"/>
  <c r="Y440" i="6" s="1"/>
  <c r="S944" i="6" a="1"/>
  <c r="S944" i="6" s="1"/>
  <c r="Y944" i="6" s="1"/>
  <c r="S460" i="6" a="1"/>
  <c r="S460" i="6" s="1"/>
  <c r="Y460" i="6" s="1"/>
  <c r="S298" i="6" a="1"/>
  <c r="S298" i="6" s="1"/>
  <c r="Y298" i="6" s="1"/>
  <c r="S566" i="6" a="1"/>
  <c r="S566" i="6" s="1"/>
  <c r="Y566" i="6" s="1"/>
  <c r="S701" i="6" a="1"/>
  <c r="S701" i="6" s="1"/>
  <c r="Y701" i="6" s="1"/>
  <c r="S874" i="6" a="1"/>
  <c r="S874" i="6" s="1"/>
  <c r="Y874" i="6" s="1"/>
  <c r="S230" i="6" a="1"/>
  <c r="S230" i="6" s="1"/>
  <c r="Y230" i="6" s="1"/>
  <c r="S809" i="6" a="1"/>
  <c r="S809" i="6" s="1"/>
  <c r="Y809" i="6" s="1"/>
  <c r="S89" i="6" a="1"/>
  <c r="S89" i="6" s="1"/>
  <c r="Y89" i="6" s="1"/>
  <c r="S282" i="6" a="1"/>
  <c r="S282" i="6" s="1"/>
  <c r="Y282" i="6" s="1"/>
  <c r="S195" i="6" a="1"/>
  <c r="S195" i="6" s="1"/>
  <c r="Y195" i="6" s="1"/>
  <c r="S413" i="6" a="1"/>
  <c r="S413" i="6" s="1"/>
  <c r="Y413" i="6" s="1"/>
  <c r="S795" i="6" a="1"/>
  <c r="S795" i="6" s="1"/>
  <c r="Y795" i="6" s="1"/>
  <c r="S855" i="6" a="1"/>
  <c r="S855" i="6" s="1"/>
  <c r="Y855" i="6" s="1"/>
  <c r="S311" i="6" a="1"/>
  <c r="S311" i="6" s="1"/>
  <c r="Y311" i="6" s="1"/>
  <c r="S930" i="6" a="1"/>
  <c r="S930" i="6" s="1"/>
  <c r="Y930" i="6" s="1"/>
  <c r="S137" i="6" a="1"/>
  <c r="S137" i="6" s="1"/>
  <c r="Y137" i="6" s="1"/>
  <c r="S116" i="6" a="1"/>
  <c r="S116" i="6" s="1"/>
  <c r="Y116" i="6" s="1"/>
  <c r="S161" i="6" a="1"/>
  <c r="S161" i="6" s="1"/>
  <c r="Y161" i="6" s="1"/>
  <c r="S295" i="6" a="1"/>
  <c r="S295" i="6" s="1"/>
  <c r="Y295" i="6" s="1"/>
  <c r="S190" i="6" a="1"/>
  <c r="S190" i="6" s="1"/>
  <c r="Y190" i="6" s="1"/>
  <c r="S221" i="6" a="1"/>
  <c r="S221" i="6" s="1"/>
  <c r="Y221" i="6" s="1"/>
  <c r="S552" i="6" a="1"/>
  <c r="S552" i="6" s="1"/>
  <c r="Y552" i="6" s="1"/>
  <c r="S929" i="6" a="1"/>
  <c r="S929" i="6" s="1"/>
  <c r="Y929" i="6" s="1"/>
  <c r="S418" i="6" a="1"/>
  <c r="S418" i="6" s="1"/>
  <c r="Y418" i="6" s="1"/>
  <c r="S516" i="6" a="1"/>
  <c r="S516" i="6" s="1"/>
  <c r="Y516" i="6" s="1"/>
  <c r="S147" i="6" a="1"/>
  <c r="S147" i="6" s="1"/>
  <c r="Y147" i="6" s="1"/>
  <c r="S56" i="6" a="1"/>
  <c r="S56" i="6" s="1"/>
  <c r="Y56" i="6" s="1"/>
  <c r="S728" i="6" a="1"/>
  <c r="S728" i="6" s="1"/>
  <c r="Y728" i="6" s="1"/>
  <c r="S896" i="6" a="1"/>
  <c r="S896" i="6" s="1"/>
  <c r="Y896" i="6" s="1"/>
  <c r="S853" i="6" a="1"/>
  <c r="S853" i="6" s="1"/>
  <c r="Y853" i="6" s="1"/>
  <c r="S214" i="6" a="1"/>
  <c r="S214" i="6" s="1"/>
  <c r="Y214" i="6" s="1"/>
  <c r="S35" i="6" a="1"/>
  <c r="S35" i="6" s="1"/>
  <c r="Y35" i="6" s="1"/>
  <c r="S811" i="6" a="1"/>
  <c r="S811" i="6" s="1"/>
  <c r="Y811" i="6" s="1"/>
  <c r="S467" i="6" a="1"/>
  <c r="S467" i="6" s="1"/>
  <c r="Y467" i="6" s="1"/>
  <c r="S393" i="6" a="1"/>
  <c r="S393" i="6" s="1"/>
  <c r="Y393" i="6" s="1"/>
  <c r="S462" i="6" a="1"/>
  <c r="S462" i="6" s="1"/>
  <c r="Y462" i="6" s="1"/>
  <c r="S182" i="6" a="1"/>
  <c r="S182" i="6" s="1"/>
  <c r="Y182" i="6" s="1"/>
  <c r="S15" i="6" a="1"/>
  <c r="S15" i="6" s="1"/>
  <c r="Y15" i="6" s="1"/>
  <c r="S698" i="6" a="1"/>
  <c r="S698" i="6" s="1"/>
  <c r="Y698" i="6" s="1"/>
  <c r="S39" i="6" a="1"/>
  <c r="S39" i="6" s="1"/>
  <c r="Y39" i="6" s="1"/>
  <c r="S741" i="6" a="1"/>
  <c r="S741" i="6" s="1"/>
  <c r="Y741" i="6" s="1"/>
  <c r="S64" i="6" a="1"/>
  <c r="S64" i="6" s="1"/>
  <c r="Y64" i="6" s="1"/>
  <c r="S829" i="6" a="1"/>
  <c r="S829" i="6" s="1"/>
  <c r="Y829" i="6" s="1"/>
  <c r="S790" i="6" a="1"/>
  <c r="S790" i="6" s="1"/>
  <c r="Y790" i="6" s="1"/>
  <c r="S525" i="6" a="1"/>
  <c r="S525" i="6" s="1"/>
  <c r="Y525" i="6" s="1"/>
  <c r="S454" i="6" a="1"/>
  <c r="S454" i="6" s="1"/>
  <c r="Y454" i="6" s="1"/>
  <c r="S496" i="6" a="1"/>
  <c r="S496" i="6" s="1"/>
  <c r="Y496" i="6" s="1"/>
  <c r="S83" i="6" a="1"/>
  <c r="S83" i="6" s="1"/>
  <c r="Y83" i="6" s="1"/>
  <c r="S872" i="6" a="1"/>
  <c r="S872" i="6" s="1"/>
  <c r="Y872" i="6" s="1"/>
  <c r="S671" i="6" a="1"/>
  <c r="S671" i="6" s="1"/>
  <c r="Y671" i="6" s="1"/>
  <c r="S841" i="6" a="1"/>
  <c r="S841" i="6" s="1"/>
  <c r="Y841" i="6" s="1"/>
  <c r="S807" i="6" a="1"/>
  <c r="S807" i="6" s="1"/>
  <c r="Y807" i="6" s="1"/>
  <c r="S99" i="6" a="1"/>
  <c r="S99" i="6" s="1"/>
  <c r="Y99" i="6" s="1"/>
  <c r="S82" i="6" a="1"/>
  <c r="S82" i="6" s="1"/>
  <c r="Y82" i="6" s="1"/>
  <c r="S836" i="6" a="1"/>
  <c r="S836" i="6" s="1"/>
  <c r="Y836" i="6" s="1"/>
  <c r="S988" i="6" a="1"/>
  <c r="S988" i="6" s="1"/>
  <c r="Y988" i="6" s="1"/>
  <c r="S235" i="6" a="1"/>
  <c r="S235" i="6" s="1"/>
  <c r="Y235" i="6" s="1"/>
  <c r="S961" i="6" a="1"/>
  <c r="S961" i="6" s="1"/>
  <c r="Y961" i="6" s="1"/>
  <c r="S206" i="6" a="1"/>
  <c r="S206" i="6" s="1"/>
  <c r="Y206" i="6" s="1"/>
  <c r="S296" i="6" a="1"/>
  <c r="S296" i="6" s="1"/>
  <c r="Y296" i="6" s="1"/>
  <c r="S245" i="6" a="1"/>
  <c r="S245" i="6" s="1"/>
  <c r="Y245" i="6" s="1"/>
  <c r="S453" i="6" a="1"/>
  <c r="S453" i="6" s="1"/>
  <c r="Y453" i="6" s="1"/>
  <c r="S791" i="6" a="1"/>
  <c r="S791" i="6" s="1"/>
  <c r="Y791" i="6" s="1"/>
  <c r="S744" i="6" a="1"/>
  <c r="S744" i="6" s="1"/>
  <c r="Y744" i="6" s="1"/>
  <c r="S667" i="6" a="1"/>
  <c r="S667" i="6" s="1"/>
  <c r="Y667" i="6" s="1"/>
  <c r="S868" i="6" a="1"/>
  <c r="S868" i="6" s="1"/>
  <c r="Y868" i="6" s="1"/>
  <c r="S956" i="6" a="1"/>
  <c r="S956" i="6" s="1"/>
  <c r="Y956" i="6" s="1"/>
  <c r="S203" i="6" a="1"/>
  <c r="S203" i="6" s="1"/>
  <c r="Y203" i="6" s="1"/>
  <c r="S996" i="6" a="1"/>
  <c r="S996" i="6" s="1"/>
  <c r="Y996" i="6" s="1"/>
  <c r="S142" i="6" a="1"/>
  <c r="S142" i="6" s="1"/>
  <c r="Y142" i="6" s="1"/>
  <c r="S292" i="6" a="1"/>
  <c r="S292" i="6" s="1"/>
  <c r="Y292" i="6" s="1"/>
  <c r="S85" i="6" a="1"/>
  <c r="S85" i="6" s="1"/>
  <c r="Y85" i="6" s="1"/>
  <c r="S466" i="6" a="1"/>
  <c r="S466" i="6" s="1"/>
  <c r="Y466" i="6" s="1"/>
  <c r="S827" i="6" a="1"/>
  <c r="S827" i="6" s="1"/>
  <c r="Y827" i="6" s="1"/>
  <c r="S882" i="6" a="1"/>
  <c r="S882" i="6" s="1"/>
  <c r="Y882" i="6" s="1"/>
  <c r="S803" i="6" a="1"/>
  <c r="S803" i="6" s="1"/>
  <c r="Y803" i="6" s="1"/>
  <c r="S942" i="6" a="1"/>
  <c r="S942" i="6" s="1"/>
  <c r="Y942" i="6" s="1"/>
  <c r="S887" i="6" a="1"/>
  <c r="S887" i="6" s="1"/>
  <c r="Y887" i="6" s="1"/>
  <c r="S276" i="6" a="1"/>
  <c r="S276" i="6" s="1"/>
  <c r="Y276" i="6" s="1"/>
  <c r="S187" i="6" a="1"/>
  <c r="S187" i="6" s="1"/>
  <c r="Y187" i="6" s="1"/>
  <c r="S284" i="6" a="1"/>
  <c r="S284" i="6" s="1"/>
  <c r="Y284" i="6" s="1"/>
  <c r="S787" i="6" a="1"/>
  <c r="S787" i="6" s="1"/>
  <c r="Y787" i="6" s="1"/>
  <c r="S471" i="6" a="1"/>
  <c r="S471" i="6" s="1"/>
  <c r="Y471" i="6" s="1"/>
  <c r="S620" i="6" a="1"/>
  <c r="S620" i="6" s="1"/>
  <c r="Y620" i="6" s="1"/>
  <c r="S765" i="6" a="1"/>
  <c r="S765" i="6" s="1"/>
  <c r="Y765" i="6" s="1"/>
  <c r="S403" i="6" a="1"/>
  <c r="S403" i="6" s="1"/>
  <c r="Y403" i="6" s="1"/>
  <c r="S197" i="6" a="1"/>
  <c r="S197" i="6" s="1"/>
  <c r="Y197" i="6" s="1"/>
  <c r="S794" i="6" a="1"/>
  <c r="S794" i="6" s="1"/>
  <c r="Y794" i="6" s="1"/>
  <c r="S177" i="6" a="1"/>
  <c r="S177" i="6" s="1"/>
  <c r="Y177" i="6" s="1"/>
  <c r="S47" i="6" a="1"/>
  <c r="S47" i="6" s="1"/>
  <c r="Y47" i="6" s="1"/>
  <c r="S422" i="6" a="1"/>
  <c r="S422" i="6" s="1"/>
  <c r="Y422" i="6" s="1"/>
  <c r="S598" i="6" a="1"/>
  <c r="S598" i="6" s="1"/>
  <c r="Y598" i="6" s="1"/>
  <c r="S267" i="6" a="1"/>
  <c r="S267" i="6" s="1"/>
  <c r="Y267" i="6" s="1"/>
  <c r="S891" i="6" a="1"/>
  <c r="S891" i="6" s="1"/>
  <c r="Y891" i="6" s="1"/>
  <c r="S623" i="6" a="1"/>
  <c r="S623" i="6" s="1"/>
  <c r="Y623" i="6" s="1"/>
  <c r="S289" i="6" a="1"/>
  <c r="S289" i="6" s="1"/>
  <c r="Y289" i="6" s="1"/>
  <c r="S742" i="6" a="1"/>
  <c r="S742" i="6" s="1"/>
  <c r="Y742" i="6" s="1"/>
  <c r="S252" i="6" a="1"/>
  <c r="S252" i="6" s="1"/>
  <c r="Y252" i="6" s="1"/>
  <c r="S323" i="6" a="1"/>
  <c r="S323" i="6" s="1"/>
  <c r="Y323" i="6" s="1"/>
  <c r="S978" i="6" a="1"/>
  <c r="S978" i="6" s="1"/>
  <c r="Y978" i="6" s="1"/>
  <c r="S776" i="6" a="1"/>
  <c r="S776" i="6" s="1"/>
  <c r="Y776" i="6" s="1"/>
  <c r="S721" i="6" a="1"/>
  <c r="S721" i="6" s="1"/>
  <c r="Y721" i="6" s="1"/>
  <c r="S544" i="6" a="1"/>
  <c r="S544" i="6" s="1"/>
  <c r="Y544" i="6" s="1"/>
  <c r="S678" i="6" a="1"/>
  <c r="S678" i="6" s="1"/>
  <c r="Y678" i="6" s="1"/>
  <c r="S541" i="6" a="1"/>
  <c r="S541" i="6" s="1"/>
  <c r="Y541" i="6" s="1"/>
  <c r="S449" i="6" a="1"/>
  <c r="S449" i="6" s="1"/>
  <c r="Y449" i="6" s="1"/>
  <c r="S383" i="6" a="1"/>
  <c r="S383" i="6" s="1"/>
  <c r="Y383" i="6" s="1"/>
  <c r="S951" i="6" a="1"/>
  <c r="S951" i="6" s="1"/>
  <c r="Y951" i="6" s="1"/>
  <c r="S328" i="6" a="1"/>
  <c r="S328" i="6" s="1"/>
  <c r="Y328" i="6" s="1"/>
  <c r="S243" i="6" a="1"/>
  <c r="S243" i="6" s="1"/>
  <c r="Y243" i="6" s="1"/>
  <c r="S758" i="6" a="1"/>
  <c r="S758" i="6" s="1"/>
  <c r="Y758" i="6" s="1"/>
  <c r="S622" i="6" a="1"/>
  <c r="S622" i="6" s="1"/>
  <c r="Y622" i="6" s="1"/>
  <c r="S628" i="6" a="1"/>
  <c r="S628" i="6" s="1"/>
  <c r="Y628" i="6" s="1"/>
  <c r="S465" i="6" a="1"/>
  <c r="S465" i="6" s="1"/>
  <c r="Y465" i="6" s="1"/>
  <c r="S848" i="6" a="1"/>
  <c r="S848" i="6" s="1"/>
  <c r="Y848" i="6" s="1"/>
  <c r="S397" i="6" a="1"/>
  <c r="S397" i="6" s="1"/>
  <c r="Y397" i="6" s="1"/>
  <c r="S331" i="6" a="1"/>
  <c r="S331" i="6" s="1"/>
  <c r="Y331" i="6" s="1"/>
  <c r="S812" i="6" a="1"/>
  <c r="S812" i="6" s="1"/>
  <c r="Y812" i="6" s="1"/>
  <c r="S824" i="6" a="1"/>
  <c r="S824" i="6" s="1"/>
  <c r="Y824" i="6" s="1"/>
  <c r="S979" i="6" a="1"/>
  <c r="S979" i="6" s="1"/>
  <c r="Y979" i="6" s="1"/>
  <c r="S545" i="6" a="1"/>
  <c r="S545" i="6" s="1"/>
  <c r="Y545" i="6" s="1"/>
  <c r="S641" i="6" a="1"/>
  <c r="S641" i="6" s="1"/>
  <c r="Y641" i="6" s="1"/>
  <c r="S538" i="6" a="1"/>
  <c r="S538" i="6" s="1"/>
  <c r="Y538" i="6" s="1"/>
  <c r="S509" i="6" a="1"/>
  <c r="S509" i="6" s="1"/>
  <c r="Y509" i="6" s="1"/>
  <c r="S344" i="6" a="1"/>
  <c r="S344" i="6" s="1"/>
  <c r="Y344" i="6" s="1"/>
  <c r="S523" i="6" a="1"/>
  <c r="S523" i="6" s="1"/>
  <c r="Y523" i="6" s="1"/>
  <c r="S319" i="6" a="1"/>
  <c r="S319" i="6" s="1"/>
  <c r="Y319" i="6" s="1"/>
  <c r="S939" i="6" a="1"/>
  <c r="S939" i="6" s="1"/>
  <c r="Y939" i="6" s="1"/>
  <c r="S766" i="6" a="1"/>
  <c r="S766" i="6" s="1"/>
  <c r="Y766" i="6" s="1"/>
  <c r="S690" i="6" a="1"/>
  <c r="S690" i="6" s="1"/>
  <c r="Y690" i="6" s="1"/>
  <c r="S530" i="6" a="1"/>
  <c r="S530" i="6" s="1"/>
  <c r="Y530" i="6" s="1"/>
  <c r="S551" i="6" a="1"/>
  <c r="S551" i="6" s="1"/>
  <c r="Y551" i="6" s="1"/>
  <c r="S524" i="6" a="1"/>
  <c r="S524" i="6" s="1"/>
  <c r="Y524" i="6" s="1"/>
  <c r="S416" i="6" a="1"/>
  <c r="S416" i="6" s="1"/>
  <c r="Y416" i="6" s="1"/>
  <c r="S367" i="6" a="1"/>
  <c r="S367" i="6" s="1"/>
  <c r="Y367" i="6" s="1"/>
  <c r="S918" i="6" a="1"/>
  <c r="S918" i="6" s="1"/>
  <c r="Y918" i="6" s="1"/>
  <c r="S398" i="6" a="1"/>
  <c r="S398" i="6" s="1"/>
  <c r="Y398" i="6" s="1"/>
  <c r="S109" i="6" a="1"/>
  <c r="S109" i="6" s="1"/>
  <c r="Y109" i="6" s="1"/>
  <c r="S590" i="6" a="1"/>
  <c r="S590" i="6" s="1"/>
  <c r="Y590" i="6" s="1"/>
  <c r="S436" i="6" a="1"/>
  <c r="S436" i="6" s="1"/>
  <c r="Y436" i="6" s="1"/>
  <c r="S499" i="6" a="1"/>
  <c r="S499" i="6" s="1"/>
  <c r="Y499" i="6" s="1"/>
  <c r="S354" i="6" a="1"/>
  <c r="S354" i="6" s="1"/>
  <c r="Y354" i="6" s="1"/>
  <c r="S605" i="6" a="1"/>
  <c r="S605" i="6" s="1"/>
  <c r="Y605" i="6" s="1"/>
  <c r="S730" i="6" a="1"/>
  <c r="S730" i="6" s="1"/>
  <c r="Y730" i="6" s="1"/>
  <c r="S704" i="6" a="1"/>
  <c r="S704" i="6" s="1"/>
  <c r="Y704" i="6" s="1"/>
  <c r="S884" i="6" a="1"/>
  <c r="S884" i="6" s="1"/>
  <c r="Y884" i="6" s="1"/>
  <c r="S194" i="6" a="1"/>
  <c r="S194" i="6" s="1"/>
  <c r="Y194" i="6" s="1"/>
  <c r="S139" i="6" a="1"/>
  <c r="S139" i="6" s="1"/>
  <c r="Y139" i="6" s="1"/>
  <c r="S258" i="6" a="1"/>
  <c r="S258" i="6" s="1"/>
  <c r="Y258" i="6" s="1"/>
  <c r="S14" i="6" a="1"/>
  <c r="S14" i="6" s="1"/>
  <c r="Y14" i="6" s="1"/>
  <c r="S209" i="6" a="1"/>
  <c r="S209" i="6" s="1"/>
  <c r="Y209" i="6" s="1"/>
  <c r="S155" i="6" a="1"/>
  <c r="S155" i="6" s="1"/>
  <c r="Y155" i="6" s="1"/>
  <c r="S493" i="6" a="1"/>
  <c r="S493" i="6" s="1"/>
  <c r="Y493" i="6" s="1"/>
  <c r="S856" i="6" a="1"/>
  <c r="S856" i="6" s="1"/>
  <c r="Y856" i="6" s="1"/>
  <c r="S907" i="6" a="1"/>
  <c r="S907" i="6" s="1"/>
  <c r="Y907" i="6" s="1"/>
  <c r="S380" i="6" a="1"/>
  <c r="S380" i="6" s="1"/>
  <c r="Y380" i="6" s="1"/>
  <c r="S237" i="6" a="1"/>
  <c r="S237" i="6" s="1"/>
  <c r="Y237" i="6" s="1"/>
  <c r="S110" i="6" a="1"/>
  <c r="S110" i="6" s="1"/>
  <c r="Y110" i="6" s="1"/>
  <c r="S601" i="6" a="1"/>
  <c r="S601" i="6" s="1"/>
  <c r="Y601" i="6" s="1"/>
  <c r="S158" i="6" a="1"/>
  <c r="S158" i="6" s="1"/>
  <c r="Y158" i="6" s="1"/>
  <c r="S8" i="6" a="1"/>
  <c r="S8" i="6" s="1"/>
  <c r="Y8" i="6" s="1"/>
  <c r="S119" i="6" a="1"/>
  <c r="S119" i="6" s="1"/>
  <c r="Y119" i="6" s="1"/>
  <c r="S213" i="6" a="1"/>
  <c r="S213" i="6" s="1"/>
  <c r="Y213" i="6" s="1"/>
  <c r="S579" i="6" a="1"/>
  <c r="S579" i="6" s="1"/>
  <c r="Y579" i="6" s="1"/>
  <c r="S244" i="6" a="1"/>
  <c r="S244" i="6" s="1"/>
  <c r="Y244" i="6" s="1"/>
  <c r="S472" i="6" a="1"/>
  <c r="S472" i="6" s="1"/>
  <c r="Y472" i="6" s="1"/>
  <c r="S621" i="6" a="1"/>
  <c r="S621" i="6" s="1"/>
  <c r="Y621" i="6" s="1"/>
  <c r="S156" i="6" a="1"/>
  <c r="S156" i="6" s="1"/>
  <c r="Y156" i="6" s="1"/>
  <c r="S114" i="6" a="1"/>
  <c r="S114" i="6" s="1"/>
  <c r="Y114" i="6" s="1"/>
  <c r="S821" i="6" a="1"/>
  <c r="S821" i="6" s="1"/>
  <c r="Y821" i="6" s="1"/>
  <c r="S937" i="6" a="1"/>
  <c r="S937" i="6" s="1"/>
  <c r="Y937" i="6" s="1"/>
  <c r="S789" i="6" a="1"/>
  <c r="S789" i="6" s="1"/>
  <c r="Y789" i="6" s="1"/>
  <c r="S251" i="6" a="1"/>
  <c r="S251" i="6" s="1"/>
  <c r="Y251" i="6" s="1"/>
  <c r="S300" i="6" a="1"/>
  <c r="S300" i="6" s="1"/>
  <c r="Y300" i="6" s="1"/>
  <c r="S150" i="6" a="1"/>
  <c r="S150" i="6" s="1"/>
  <c r="Y150" i="6" s="1"/>
  <c r="S543" i="6" a="1"/>
  <c r="S543" i="6" s="1"/>
  <c r="Y543" i="6" s="1"/>
  <c r="S420" i="6" a="1"/>
  <c r="S420" i="6" s="1"/>
  <c r="Y420" i="6" s="1"/>
  <c r="S458" i="6" a="1"/>
  <c r="S458" i="6" s="1"/>
  <c r="Y458" i="6" s="1"/>
  <c r="S115" i="6" a="1"/>
  <c r="S115" i="6" s="1"/>
  <c r="Y115" i="6" s="1"/>
  <c r="S24" i="6" a="1"/>
  <c r="S24" i="6" s="1"/>
  <c r="Y24" i="6" s="1"/>
  <c r="S792" i="6" a="1"/>
  <c r="S792" i="6" s="1"/>
  <c r="Y792" i="6" s="1"/>
  <c r="S901" i="6" a="1"/>
  <c r="S901" i="6" s="1"/>
  <c r="Y901" i="6" s="1"/>
  <c r="S842" i="6" a="1"/>
  <c r="S842" i="6" s="1"/>
  <c r="Y842" i="6" s="1"/>
  <c r="S227" i="6" a="1"/>
  <c r="S227" i="6" s="1"/>
  <c r="Y227" i="6" s="1"/>
  <c r="S140" i="6" a="1"/>
  <c r="S140" i="6" s="1"/>
  <c r="Y140" i="6" s="1"/>
  <c r="S818" i="6" a="1"/>
  <c r="S818" i="6" s="1"/>
  <c r="Y818" i="6" s="1"/>
  <c r="S562" i="6" a="1"/>
  <c r="S562" i="6" s="1"/>
  <c r="Y562" i="6" s="1"/>
  <c r="S529" i="6" a="1"/>
  <c r="S529" i="6" s="1"/>
  <c r="Y529" i="6" s="1"/>
  <c r="S567" i="6" a="1"/>
  <c r="S567" i="6" s="1"/>
  <c r="Y567" i="6" s="1"/>
  <c r="S92" i="6" a="1"/>
  <c r="S92" i="6" s="1"/>
  <c r="Y92" i="6" s="1"/>
  <c r="S260" i="6" a="1"/>
  <c r="S260" i="6" s="1"/>
  <c r="Y260" i="6" s="1"/>
  <c r="S777" i="6" a="1"/>
  <c r="S777" i="6" s="1"/>
  <c r="Y777" i="6" s="1"/>
  <c r="S940" i="6" a="1"/>
  <c r="S940" i="6" s="1"/>
  <c r="Y940" i="6" s="1"/>
  <c r="S846" i="6" a="1"/>
  <c r="S846" i="6" s="1"/>
  <c r="Y846" i="6" s="1"/>
  <c r="S132" i="6" a="1"/>
  <c r="S132" i="6" s="1"/>
  <c r="Y132" i="6" s="1"/>
  <c r="S326" i="6" a="1"/>
  <c r="S326" i="6" s="1"/>
  <c r="Y326" i="6" s="1"/>
  <c r="S3" i="6" a="1"/>
  <c r="S3" i="6" s="1"/>
  <c r="Y3" i="6" s="1"/>
  <c r="S293" i="6" a="1"/>
  <c r="S293" i="6" s="1"/>
  <c r="Y293" i="6" s="1"/>
  <c r="S259" i="6" a="1"/>
  <c r="S259" i="6" s="1"/>
  <c r="Y259" i="6" s="1"/>
  <c r="S74" i="6" a="1"/>
  <c r="S74" i="6" s="1"/>
  <c r="Y74" i="6" s="1"/>
  <c r="S127" i="6" a="1"/>
  <c r="S127" i="6" s="1"/>
  <c r="Y127" i="6" s="1"/>
  <c r="S49" i="6" a="1"/>
  <c r="S49" i="6" s="1"/>
  <c r="Y49" i="6" s="1"/>
  <c r="S781" i="6" a="1"/>
  <c r="S781" i="6" s="1"/>
  <c r="Y781" i="6" s="1"/>
  <c r="S502" i="6" a="1"/>
  <c r="S502" i="6" s="1"/>
  <c r="Y502" i="6" s="1"/>
  <c r="S852" i="6" a="1"/>
  <c r="S852" i="6" s="1"/>
  <c r="Y852" i="6" s="1"/>
  <c r="S837" i="6" a="1"/>
  <c r="S837" i="6" s="1"/>
  <c r="Y837" i="6" s="1"/>
  <c r="S960" i="6" a="1"/>
  <c r="S960" i="6" s="1"/>
  <c r="Y960" i="6" s="1"/>
  <c r="S920" i="6" a="1"/>
  <c r="S920" i="6" s="1"/>
  <c r="Y920" i="6" s="1"/>
  <c r="S233" i="6" a="1"/>
  <c r="S233" i="6" s="1"/>
  <c r="Y233" i="6" s="1"/>
  <c r="S212" i="6" a="1"/>
  <c r="S212" i="6" s="1"/>
  <c r="Y212" i="6" s="1"/>
  <c r="S261" i="6" a="1"/>
  <c r="S261" i="6" s="1"/>
  <c r="Y261" i="6" s="1"/>
  <c r="S95" i="6" a="1"/>
  <c r="S95" i="6" s="1"/>
  <c r="Y95" i="6" s="1"/>
  <c r="S17" i="6" a="1"/>
  <c r="S17" i="6" s="1"/>
  <c r="Y17" i="6" s="1"/>
  <c r="S916" i="6" a="1"/>
  <c r="S916" i="6" s="1"/>
  <c r="Y916" i="6" s="1"/>
  <c r="S535" i="6" a="1"/>
  <c r="S535" i="6" s="1"/>
  <c r="Y535" i="6" s="1"/>
  <c r="S879" i="6" a="1"/>
  <c r="S879" i="6" s="1"/>
  <c r="Y879" i="6" s="1"/>
  <c r="S229" i="6" a="1"/>
  <c r="S229" i="6" s="1"/>
  <c r="Y229" i="6" s="1"/>
  <c r="S838" i="6" a="1"/>
  <c r="S838" i="6" s="1"/>
  <c r="Y838" i="6" s="1"/>
  <c r="S90" i="6" a="1"/>
  <c r="S90" i="6" s="1"/>
  <c r="Y90" i="6" s="1"/>
  <c r="S917" i="6" a="1"/>
  <c r="S917" i="6" s="1"/>
  <c r="Y917" i="6" s="1"/>
  <c r="S847" i="6" a="1"/>
  <c r="S847" i="6" s="1"/>
  <c r="Y847" i="6" s="1"/>
  <c r="S314" i="6" a="1"/>
  <c r="S314" i="6" s="1"/>
  <c r="Y314" i="6" s="1"/>
  <c r="S10" i="6" a="1"/>
  <c r="S10" i="6" s="1"/>
  <c r="Y10" i="6" s="1"/>
  <c r="S410" i="6" a="1"/>
  <c r="S410" i="6" s="1"/>
  <c r="Y410" i="6" s="1"/>
  <c r="S480" i="6" a="1"/>
  <c r="S480" i="6" s="1"/>
  <c r="Y480" i="6" s="1"/>
  <c r="S661" i="6" a="1"/>
  <c r="S661" i="6" s="1"/>
  <c r="Y661" i="6" s="1"/>
  <c r="S58" i="6" a="1"/>
  <c r="S58" i="6" s="1"/>
  <c r="Y58" i="6" s="1"/>
  <c r="S995" i="6" a="1"/>
  <c r="S995" i="6" s="1"/>
  <c r="Y995" i="6" s="1"/>
  <c r="S379" i="6" a="1"/>
  <c r="S379" i="6" s="1"/>
  <c r="Y379" i="6" s="1"/>
  <c r="S867" i="6" a="1"/>
  <c r="S867" i="6" s="1"/>
  <c r="Y867" i="6" s="1"/>
  <c r="S178" i="6" a="1"/>
  <c r="S178" i="6" s="1"/>
  <c r="Y178" i="6" s="1"/>
  <c r="S246" i="6" a="1"/>
  <c r="S246" i="6" s="1"/>
  <c r="Y246" i="6" s="1"/>
  <c r="S727" i="6" a="1"/>
  <c r="S727" i="6" s="1"/>
  <c r="Y727" i="6" s="1"/>
  <c r="S30" i="6" a="1"/>
  <c r="S30" i="6" s="1"/>
  <c r="Y30" i="6" s="1"/>
  <c r="S476" i="6" a="1"/>
  <c r="S476" i="6" s="1"/>
  <c r="Y476" i="6" s="1"/>
  <c r="S779" i="6" a="1"/>
  <c r="S779" i="6" s="1"/>
  <c r="Y779" i="6" s="1"/>
  <c r="S745" i="6" a="1"/>
  <c r="S745" i="6" s="1"/>
  <c r="Y745" i="6" s="1"/>
  <c r="S153" i="6" a="1"/>
  <c r="S153" i="6" s="1"/>
  <c r="Y153" i="6" s="1"/>
  <c r="S687" i="6" a="1"/>
  <c r="S687" i="6" s="1"/>
  <c r="Y687" i="6" s="1"/>
  <c r="S327" i="6" a="1"/>
  <c r="S327" i="6" s="1"/>
  <c r="Y327" i="6" s="1"/>
  <c r="S482" i="6" a="1"/>
  <c r="S482" i="6" s="1"/>
  <c r="Y482" i="6" s="1"/>
  <c r="S970" i="6" a="1"/>
  <c r="S970" i="6" s="1"/>
  <c r="Y970" i="6" s="1"/>
  <c r="S716" i="6" a="1"/>
  <c r="S716" i="6" s="1"/>
  <c r="Y716" i="6" s="1"/>
  <c r="S672" i="6" a="1"/>
  <c r="S672" i="6" s="1"/>
  <c r="Y672" i="6" s="1"/>
  <c r="S505" i="6" a="1"/>
  <c r="S505" i="6" s="1"/>
  <c r="Y505" i="6" s="1"/>
  <c r="S434" i="6" a="1"/>
  <c r="S434" i="6" s="1"/>
  <c r="Y434" i="6" s="1"/>
  <c r="S448" i="6" a="1"/>
  <c r="S448" i="6" s="1"/>
  <c r="Y448" i="6" s="1"/>
  <c r="S392" i="6" a="1"/>
  <c r="S392" i="6" s="1"/>
  <c r="Y392" i="6" s="1"/>
  <c r="S365" i="6" a="1"/>
  <c r="S365" i="6" s="1"/>
  <c r="Y365" i="6" s="1"/>
  <c r="S900" i="6" a="1"/>
  <c r="S900" i="6" s="1"/>
  <c r="Y900" i="6" s="1"/>
  <c r="S370" i="6" a="1"/>
  <c r="S370" i="6" s="1"/>
  <c r="Y370" i="6" s="1"/>
  <c r="S925" i="6" a="1"/>
  <c r="S925" i="6" s="1"/>
  <c r="Y925" i="6" s="1"/>
  <c r="S709" i="6" a="1"/>
  <c r="S709" i="6" s="1"/>
  <c r="Y709" i="6" s="1"/>
  <c r="S647" i="6" a="1"/>
  <c r="S647" i="6" s="1"/>
  <c r="Y647" i="6" s="1"/>
  <c r="S536" i="6" a="1"/>
  <c r="S536" i="6" s="1"/>
  <c r="Y536" i="6" s="1"/>
  <c r="S408" i="6" a="1"/>
  <c r="S408" i="6" s="1"/>
  <c r="Y408" i="6" s="1"/>
  <c r="S632" i="6" a="1"/>
  <c r="S632" i="6" s="1"/>
  <c r="Y632" i="6" s="1"/>
  <c r="S388" i="6" a="1"/>
  <c r="S388" i="6" s="1"/>
  <c r="Y388" i="6" s="1"/>
  <c r="S968" i="6" a="1"/>
  <c r="S968" i="6" s="1"/>
  <c r="Y968" i="6" s="1"/>
  <c r="S851" i="6" a="1"/>
  <c r="S851" i="6" s="1"/>
  <c r="Y851" i="6" s="1"/>
  <c r="S784" i="6" a="1"/>
  <c r="S784" i="6" s="1"/>
  <c r="Y784" i="6" s="1"/>
  <c r="S994" i="6" a="1"/>
  <c r="S994" i="6" s="1"/>
  <c r="Y994" i="6" s="1"/>
  <c r="S342" i="6" a="1"/>
  <c r="S342" i="6" s="1"/>
  <c r="Y342" i="6" s="1"/>
  <c r="S629" i="6" a="1"/>
  <c r="S629" i="6" s="1"/>
  <c r="Y629" i="6" s="1"/>
  <c r="S468" i="6" a="1"/>
  <c r="S468" i="6" s="1"/>
  <c r="Y468" i="6" s="1"/>
  <c r="S457" i="6" a="1"/>
  <c r="S457" i="6" s="1"/>
  <c r="Y457" i="6" s="1"/>
  <c r="S976" i="6" a="1"/>
  <c r="S976" i="6" s="1"/>
  <c r="Y976" i="6" s="1"/>
  <c r="S487" i="6" a="1"/>
  <c r="S487" i="6" s="1"/>
  <c r="Y487" i="6" s="1"/>
  <c r="S933" i="6" a="1"/>
  <c r="S933" i="6" s="1"/>
  <c r="Y933" i="6" s="1"/>
  <c r="S708" i="6" a="1"/>
  <c r="S708" i="6" s="1"/>
  <c r="Y708" i="6" s="1"/>
  <c r="S649" i="6" a="1"/>
  <c r="S649" i="6" s="1"/>
  <c r="Y649" i="6" s="1"/>
  <c r="S626" i="6" a="1"/>
  <c r="S626" i="6" s="1"/>
  <c r="Y626" i="6" s="1"/>
  <c r="S432" i="6" a="1"/>
  <c r="S432" i="6" s="1"/>
  <c r="Y432" i="6" s="1"/>
  <c r="S684" i="6" a="1"/>
  <c r="S684" i="6" s="1"/>
  <c r="Y684" i="6" s="1"/>
  <c r="S796" i="6" a="1"/>
  <c r="S796" i="6" s="1"/>
  <c r="Y796" i="6" s="1"/>
  <c r="S955" i="6" a="1"/>
  <c r="S955" i="6" s="1"/>
  <c r="Y955" i="6" s="1"/>
  <c r="S869" i="6" a="1"/>
  <c r="S869" i="6" s="1"/>
  <c r="Y869" i="6" s="1"/>
  <c r="S169" i="6" a="1"/>
  <c r="S169" i="6" s="1"/>
  <c r="Y169" i="6" s="1"/>
  <c r="S148" i="6" a="1"/>
  <c r="S148" i="6" s="1"/>
  <c r="Y148" i="6" s="1"/>
  <c r="S193" i="6" a="1"/>
  <c r="S193" i="6" s="1"/>
  <c r="Y193" i="6" s="1"/>
  <c r="S31" i="6" a="1"/>
  <c r="S31" i="6" s="1"/>
  <c r="Y31" i="6" s="1"/>
  <c r="S254" i="6" a="1"/>
  <c r="S254" i="6" s="1"/>
  <c r="Y254" i="6" s="1"/>
  <c r="S98" i="6" a="1"/>
  <c r="S98" i="6" s="1"/>
  <c r="Y98" i="6" s="1"/>
  <c r="S531" i="6" a="1"/>
  <c r="S531" i="6" s="1"/>
  <c r="Y531" i="6" s="1"/>
  <c r="S932" i="6" a="1"/>
  <c r="S932" i="6" s="1"/>
  <c r="Y932" i="6" s="1"/>
  <c r="S341" i="6" a="1"/>
  <c r="S341" i="6" s="1"/>
  <c r="Y341" i="6" s="1"/>
  <c r="S428" i="6" a="1"/>
  <c r="S428" i="6" s="1"/>
  <c r="Y428" i="6" s="1"/>
  <c r="S269" i="6" a="1"/>
  <c r="S269" i="6" s="1"/>
  <c r="Y269" i="6" s="1"/>
  <c r="S79" i="6" a="1"/>
  <c r="S79" i="6" s="1"/>
  <c r="Y79" i="6" s="1"/>
  <c r="S669" i="6" a="1"/>
  <c r="S669" i="6" s="1"/>
  <c r="Y669" i="6" s="1"/>
  <c r="S103" i="6" a="1"/>
  <c r="S103" i="6" s="1"/>
  <c r="Y103" i="6" s="1"/>
  <c r="S679" i="6" a="1"/>
  <c r="S679" i="6" s="1"/>
  <c r="Y679" i="6" s="1"/>
  <c r="S128" i="6" a="1"/>
  <c r="S128" i="6" s="1"/>
  <c r="Y128" i="6" s="1"/>
  <c r="S16" i="6" a="1"/>
  <c r="S16" i="6" s="1"/>
  <c r="Y16" i="6" s="1"/>
  <c r="S673" i="6" a="1"/>
  <c r="S673" i="6" s="1"/>
  <c r="Y673" i="6" s="1"/>
  <c r="S659" i="6" a="1"/>
  <c r="S659" i="6" s="1"/>
  <c r="Y659" i="6" s="1"/>
  <c r="S546" i="6" a="1"/>
  <c r="S546" i="6" s="1"/>
  <c r="Y546" i="6" s="1"/>
  <c r="S584" i="6" a="1"/>
  <c r="S584" i="6" s="1"/>
  <c r="Y584" i="6" s="1"/>
  <c r="S817" i="6" a="1"/>
  <c r="S817" i="6" s="1"/>
  <c r="Y817" i="6" s="1"/>
  <c r="S133" i="6" a="1"/>
  <c r="S133" i="6" s="1"/>
  <c r="Y133" i="6" s="1"/>
  <c r="S905" i="6" a="1"/>
  <c r="S905" i="6" s="1"/>
  <c r="Y905" i="6" s="1"/>
  <c r="S18" i="6" a="1"/>
  <c r="S18" i="6" s="1"/>
  <c r="Y18" i="6" s="1"/>
  <c r="S982" i="6" a="1"/>
  <c r="S982" i="6" s="1"/>
  <c r="Y982" i="6" s="1"/>
  <c r="S898" i="6" a="1"/>
  <c r="S898" i="6" s="1"/>
  <c r="Y898" i="6" s="1"/>
  <c r="S377" i="6" a="1"/>
  <c r="S377" i="6" s="1"/>
  <c r="Y377" i="6" s="1"/>
  <c r="S91" i="6" a="1"/>
  <c r="S91" i="6" s="1"/>
  <c r="Y91" i="6" s="1"/>
  <c r="S588" i="6" a="1"/>
  <c r="S588" i="6" s="1"/>
  <c r="Y588" i="6" s="1"/>
  <c r="S508" i="6" a="1"/>
  <c r="S508" i="6" s="1"/>
  <c r="Y508" i="6" s="1"/>
  <c r="S602" i="6" a="1"/>
  <c r="S602" i="6" s="1"/>
  <c r="Y602" i="6" s="1"/>
  <c r="S124" i="6" a="1"/>
  <c r="S124" i="6" s="1"/>
  <c r="Y124" i="6" s="1"/>
  <c r="S42" i="6" a="1"/>
  <c r="S42" i="6" s="1"/>
  <c r="Y42" i="6" s="1"/>
  <c r="S810" i="6" a="1"/>
  <c r="S810" i="6" s="1"/>
  <c r="Y810" i="6" s="1"/>
  <c r="S972" i="6" a="1"/>
  <c r="S972" i="6" s="1"/>
  <c r="Y972" i="6" s="1"/>
  <c r="S894" i="6" a="1"/>
  <c r="S894" i="6" s="1"/>
  <c r="Y894" i="6" s="1"/>
  <c r="S27" i="6" a="1"/>
  <c r="S27" i="6" s="1"/>
  <c r="Y27" i="6" s="1"/>
  <c r="S313" i="6" a="1"/>
  <c r="S313" i="6" s="1"/>
  <c r="Y313" i="6" s="1"/>
  <c r="S163" i="6" a="1"/>
  <c r="S163" i="6" s="1"/>
  <c r="Y163" i="6" s="1"/>
  <c r="S696" i="6" a="1"/>
  <c r="S696" i="6" s="1"/>
  <c r="Y696" i="6" s="1"/>
  <c r="S594" i="6" a="1"/>
  <c r="S594" i="6" s="1"/>
  <c r="Y594" i="6" s="1"/>
  <c r="S686" i="6" a="1"/>
  <c r="S686" i="6" s="1"/>
  <c r="Y686" i="6" s="1"/>
  <c r="S875" i="6" a="1"/>
  <c r="S875" i="6" s="1"/>
  <c r="Y875" i="6" s="1"/>
  <c r="S69" i="6" a="1"/>
  <c r="S69" i="6" s="1"/>
  <c r="Y69" i="6" s="1"/>
  <c r="S926" i="6" a="1"/>
  <c r="S926" i="6" s="1"/>
  <c r="Y926" i="6" s="1"/>
  <c r="S217" i="6" a="1"/>
  <c r="S217" i="6" s="1"/>
  <c r="Y217" i="6" s="1"/>
  <c r="S977" i="6" a="1"/>
  <c r="S977" i="6" s="1"/>
  <c r="Y977" i="6" s="1"/>
  <c r="S26" i="6" a="1"/>
  <c r="S26" i="6" s="1"/>
  <c r="Y26" i="6" s="1"/>
  <c r="S395" i="6" a="1"/>
  <c r="S395" i="6" s="1"/>
  <c r="Y395" i="6" s="1"/>
  <c r="S689" i="6" a="1"/>
  <c r="S689" i="6" s="1"/>
  <c r="Y689" i="6" s="1"/>
  <c r="S9" i="6" a="1"/>
  <c r="S9" i="6" s="1"/>
  <c r="Y9" i="6" s="1"/>
  <c r="S634" i="6" a="1"/>
  <c r="S634" i="6" s="1"/>
  <c r="Y634" i="6" s="1"/>
  <c r="S33" i="6" a="1"/>
  <c r="S33" i="6" s="1"/>
  <c r="Y33" i="6" s="1"/>
  <c r="S136" i="6" a="1"/>
  <c r="S136" i="6" s="1"/>
  <c r="Y136" i="6" s="1"/>
  <c r="S247" i="6" a="1"/>
  <c r="S247" i="6" s="1"/>
  <c r="Y247" i="6" s="1"/>
  <c r="S131" i="6" a="1"/>
  <c r="S131" i="6" s="1"/>
  <c r="Y131" i="6" s="1"/>
  <c r="S607" i="6" a="1"/>
  <c r="S607" i="6" s="1"/>
  <c r="Y607" i="6" s="1"/>
  <c r="S904" i="6" a="1"/>
  <c r="S904" i="6" s="1"/>
  <c r="Y904" i="6" s="1"/>
  <c r="S921" i="6" a="1"/>
  <c r="S921" i="6" s="1"/>
  <c r="Y921" i="6" s="1"/>
  <c r="S371" i="6" a="1"/>
  <c r="S371" i="6" s="1"/>
  <c r="Y371" i="6" s="1"/>
  <c r="S268" i="6" a="1"/>
  <c r="S268" i="6" s="1"/>
  <c r="Y268" i="6" s="1"/>
  <c r="S257" i="6" a="1"/>
  <c r="S257" i="6" s="1"/>
  <c r="Y257" i="6" s="1"/>
  <c r="S599" i="6" a="1"/>
  <c r="S599" i="6" s="1"/>
  <c r="Y599" i="6" s="1"/>
  <c r="S297" i="6" a="1"/>
  <c r="S297" i="6" s="1"/>
  <c r="Y297" i="6" s="1"/>
  <c r="S104" i="6" a="1"/>
  <c r="S104" i="6" s="1"/>
  <c r="Y104" i="6" s="1"/>
  <c r="S215" i="6" a="1"/>
  <c r="S215" i="6" s="1"/>
  <c r="Y215" i="6" s="1"/>
  <c r="S236" i="6" a="1"/>
  <c r="S236" i="6" s="1"/>
  <c r="Y236" i="6" s="1"/>
  <c r="S580" i="6" a="1"/>
  <c r="S580" i="6" s="1"/>
  <c r="Y580" i="6" s="1"/>
  <c r="S909" i="6" a="1"/>
  <c r="S909" i="6" s="1"/>
  <c r="Y909" i="6" s="1"/>
  <c r="S294" i="6" a="1"/>
  <c r="S294" i="6" s="1"/>
  <c r="Y294" i="6" s="1"/>
  <c r="S885" i="6" a="1"/>
  <c r="S885" i="6" s="1"/>
  <c r="Y885" i="6" s="1"/>
  <c r="S121" i="6" a="1"/>
  <c r="S121" i="6" s="1"/>
  <c r="Y121" i="6" s="1"/>
  <c r="S948" i="6" a="1"/>
  <c r="S948" i="6" s="1"/>
  <c r="Y948" i="6" s="1"/>
  <c r="S86" i="6" a="1"/>
  <c r="S86" i="6" s="1"/>
  <c r="Y86" i="6" s="1"/>
  <c r="S322" i="6" a="1"/>
  <c r="S322" i="6" s="1"/>
  <c r="Y322" i="6" s="1"/>
  <c r="S731" i="6" a="1"/>
  <c r="S731" i="6" s="1"/>
  <c r="Y731" i="6" s="1"/>
  <c r="S612" i="6" a="1"/>
  <c r="S612" i="6" s="1"/>
  <c r="Y612" i="6" s="1"/>
  <c r="S808" i="6" a="1"/>
  <c r="S808" i="6" s="1"/>
  <c r="Y808" i="6" s="1"/>
  <c r="S372" i="6" a="1"/>
  <c r="S372" i="6" s="1"/>
  <c r="Y372" i="6" s="1"/>
  <c r="S399" i="6" a="1"/>
  <c r="S399" i="6" s="1"/>
  <c r="Y399" i="6" s="1"/>
  <c r="S962" i="6" a="1"/>
  <c r="S962" i="6" s="1"/>
  <c r="Y962" i="6" s="1"/>
  <c r="S45" i="6" a="1"/>
  <c r="S45" i="6" s="1"/>
  <c r="Y45" i="6" s="1"/>
  <c r="S280" i="6" a="1"/>
  <c r="S280" i="6" s="1"/>
  <c r="Y280" i="6" s="1"/>
  <c r="S881" i="6" a="1"/>
  <c r="S881" i="6" s="1"/>
  <c r="Y881" i="6" s="1"/>
  <c r="S228" i="6" a="1"/>
  <c r="S228" i="6" s="1"/>
  <c r="Y228" i="6" s="1"/>
  <c r="S638" i="6" a="1"/>
  <c r="S638" i="6" s="1"/>
  <c r="Y638" i="6" s="1"/>
  <c r="S316" i="6" a="1"/>
  <c r="S316" i="6" s="1"/>
  <c r="Y316" i="6" s="1"/>
  <c r="S55" i="6" a="1"/>
  <c r="S55" i="6" s="1"/>
  <c r="Y55" i="6" s="1"/>
  <c r="S118" i="6" a="1"/>
  <c r="S118" i="6" s="1"/>
  <c r="Y118" i="6" s="1"/>
  <c r="S854" i="6" a="1"/>
  <c r="S854" i="6" s="1"/>
  <c r="Y854" i="6" s="1"/>
  <c r="S125" i="6" a="1"/>
  <c r="S125" i="6" s="1"/>
  <c r="Y125" i="6" s="1"/>
  <c r="S5" i="6" a="1"/>
  <c r="S5" i="6" s="1"/>
  <c r="Y5" i="6" s="1"/>
  <c r="S170" i="6" a="1"/>
  <c r="S170" i="6" s="1"/>
  <c r="Y170" i="6" s="1"/>
  <c r="S759" i="6" a="1"/>
  <c r="S759" i="6" s="1"/>
  <c r="Y759" i="6" s="1"/>
  <c r="S463" i="6" a="1"/>
  <c r="S463" i="6" s="1"/>
  <c r="Y463" i="6" s="1"/>
  <c r="S484" i="6" a="1"/>
  <c r="S484" i="6" s="1"/>
  <c r="Y484" i="6" s="1"/>
  <c r="S396" i="6" a="1"/>
  <c r="S396" i="6" s="1"/>
  <c r="Y396" i="6" s="1"/>
  <c r="S339" i="6" a="1"/>
  <c r="S339" i="6" s="1"/>
  <c r="Y339" i="6" s="1"/>
  <c r="S820" i="6" a="1"/>
  <c r="S820" i="6" s="1"/>
  <c r="Y820" i="6" s="1"/>
  <c r="S350" i="6" a="1"/>
  <c r="S350" i="6" s="1"/>
  <c r="Y350" i="6" s="1"/>
  <c r="S773" i="6" a="1"/>
  <c r="S773" i="6" s="1"/>
  <c r="Y773" i="6" s="1"/>
  <c r="S683" i="6" a="1"/>
  <c r="S683" i="6" s="1"/>
  <c r="Y683" i="6" s="1"/>
  <c r="S637" i="6" a="1"/>
  <c r="S637" i="6" s="1"/>
  <c r="Y637" i="6" s="1"/>
  <c r="S517" i="6" a="1"/>
  <c r="S517" i="6" s="1"/>
  <c r="Y517" i="6" s="1"/>
  <c r="S361" i="6" a="1"/>
  <c r="S361" i="6" s="1"/>
  <c r="Y361" i="6" s="1"/>
  <c r="S615" i="6" a="1"/>
  <c r="S615" i="6" s="1"/>
  <c r="Y615" i="6" s="1"/>
  <c r="S352" i="6" a="1"/>
  <c r="S352" i="6" s="1"/>
  <c r="Y352" i="6" s="1"/>
  <c r="S973" i="6" a="1"/>
  <c r="S973" i="6" s="1"/>
  <c r="Y973" i="6" s="1"/>
  <c r="S762" i="6" a="1"/>
  <c r="S762" i="6" s="1"/>
  <c r="Y762" i="6" s="1"/>
  <c r="S774" i="6" a="1"/>
  <c r="S774" i="6" s="1"/>
  <c r="Y774" i="6" s="1"/>
  <c r="S570" i="6" a="1"/>
  <c r="S570" i="6" s="1"/>
  <c r="Y570" i="6" s="1"/>
  <c r="S992" i="6" a="1"/>
  <c r="S992" i="6" s="1"/>
  <c r="Y992" i="6" s="1"/>
  <c r="S553" i="6" a="1"/>
  <c r="S553" i="6" s="1"/>
  <c r="Y553" i="6" s="1"/>
  <c r="S492" i="6" a="1"/>
  <c r="S492" i="6" s="1"/>
  <c r="Y492" i="6" s="1"/>
  <c r="S424" i="6" a="1"/>
  <c r="S424" i="6" s="1"/>
  <c r="Y424" i="6" s="1"/>
  <c r="S954" i="6" a="1"/>
  <c r="S954" i="6" s="1"/>
  <c r="Y954" i="6" s="1"/>
  <c r="S405" i="6" a="1"/>
  <c r="S405" i="6" s="1"/>
  <c r="Y405" i="6" s="1"/>
  <c r="S275" i="6" a="1"/>
  <c r="S275" i="6" s="1"/>
  <c r="Y275" i="6" s="1"/>
  <c r="S711" i="6" a="1"/>
  <c r="S711" i="6" s="1"/>
  <c r="Y711" i="6" s="1"/>
  <c r="S691" i="6" a="1"/>
  <c r="S691" i="6" s="1"/>
  <c r="Y691" i="6" s="1"/>
  <c r="S557" i="6" a="1"/>
  <c r="S557" i="6" s="1"/>
  <c r="Y557" i="6" s="1"/>
  <c r="S452" i="6" a="1"/>
  <c r="S452" i="6" s="1"/>
  <c r="Y452" i="6" s="1"/>
  <c r="S924" i="6" a="1"/>
  <c r="S924" i="6" s="1"/>
  <c r="Y924" i="6" s="1"/>
  <c r="S450" i="6" a="1"/>
  <c r="S450" i="6" s="1"/>
  <c r="Y450" i="6" s="1"/>
  <c r="S360" i="6" a="1"/>
  <c r="S360" i="6" s="1"/>
  <c r="Y360" i="6" s="1"/>
  <c r="S335" i="6" a="1"/>
  <c r="S335" i="6" s="1"/>
  <c r="Y335" i="6" s="1"/>
  <c r="S772" i="6" a="1"/>
  <c r="S772" i="6" s="1"/>
  <c r="Y772" i="6" s="1"/>
  <c r="S308" i="6" a="1"/>
  <c r="S308" i="6" s="1"/>
  <c r="Y308" i="6" s="1"/>
  <c r="S569" i="6" a="1"/>
  <c r="S569" i="6" s="1"/>
  <c r="Y569" i="6" s="1"/>
  <c r="S592" i="6" a="1"/>
  <c r="S592" i="6" s="1"/>
  <c r="Y592" i="6" s="1"/>
  <c r="S561" i="6" a="1"/>
  <c r="S561" i="6" s="1"/>
  <c r="Y561" i="6" s="1"/>
  <c r="S497" i="6" a="1"/>
  <c r="S497" i="6" s="1"/>
  <c r="Y497" i="6" s="1"/>
  <c r="S301" i="6" a="1"/>
  <c r="S301" i="6" s="1"/>
  <c r="Y301" i="6" s="1"/>
  <c r="S539" i="6" a="1"/>
  <c r="S539" i="6" s="1"/>
  <c r="Y539" i="6" s="1"/>
  <c r="S999" i="6" a="1"/>
  <c r="S999" i="6" s="1"/>
  <c r="Y999" i="6" s="1"/>
  <c r="S754" i="6" a="1"/>
  <c r="S754" i="6" s="1"/>
  <c r="Y754" i="6" s="1"/>
  <c r="S574" i="6" a="1"/>
  <c r="S574" i="6" s="1"/>
  <c r="Y574" i="6" s="1"/>
  <c r="S644" i="6" a="1"/>
  <c r="S644" i="6" s="1"/>
  <c r="Y644" i="6" s="1"/>
  <c r="S485" i="6" a="1"/>
  <c r="S485" i="6" s="1"/>
  <c r="Y485" i="6" s="1"/>
  <c r="S363" i="6" a="1"/>
  <c r="S363" i="6" s="1"/>
  <c r="Y363" i="6" s="1"/>
  <c r="S814" i="6" a="1"/>
  <c r="S814" i="6" s="1"/>
  <c r="Y814" i="6" s="1"/>
  <c r="S347" i="6" a="1"/>
  <c r="S347" i="6" s="1"/>
  <c r="Y347" i="6" s="1"/>
  <c r="S34" i="6" a="1"/>
  <c r="S34" i="6" s="1"/>
  <c r="Y34" i="6" s="1"/>
  <c r="S174" i="6" a="1"/>
  <c r="S174" i="6" s="1"/>
  <c r="Y174" i="6" s="1"/>
  <c r="S636" i="6" a="1"/>
  <c r="S636" i="6" s="1"/>
  <c r="Y636" i="6" s="1"/>
  <c r="S222" i="6" a="1"/>
  <c r="S222" i="6" s="1"/>
  <c r="Y222" i="6" s="1"/>
  <c r="S40" i="6" a="1"/>
  <c r="S40" i="6" s="1"/>
  <c r="Y40" i="6" s="1"/>
  <c r="S151" i="6" a="1"/>
  <c r="S151" i="6" s="1"/>
  <c r="Y151" i="6" s="1"/>
  <c r="S154" i="6" a="1"/>
  <c r="S154" i="6" s="1"/>
  <c r="Y154" i="6" s="1"/>
  <c r="S609" i="6" a="1"/>
  <c r="S609" i="6" s="1"/>
  <c r="Y609" i="6" s="1"/>
  <c r="S914" i="6" a="1"/>
  <c r="S914" i="6" s="1"/>
  <c r="Y914" i="6" s="1"/>
  <c r="S415" i="6" a="1"/>
  <c r="S415" i="6" s="1"/>
  <c r="Y415" i="6" s="1"/>
  <c r="S488" i="6" a="1"/>
  <c r="S488" i="6" s="1"/>
  <c r="Y488" i="6" s="1"/>
  <c r="S179" i="6" a="1"/>
  <c r="S179" i="6" s="1"/>
  <c r="Y179" i="6" s="1"/>
  <c r="S88" i="6" a="1"/>
  <c r="S88" i="6" s="1"/>
  <c r="Y88" i="6" s="1"/>
  <c r="S771" i="6" a="1"/>
  <c r="S771" i="6" s="1"/>
  <c r="Y771" i="6" s="1"/>
  <c r="S112" i="6" a="1"/>
  <c r="S112" i="6" s="1"/>
  <c r="Y112" i="6" s="1"/>
  <c r="S864" i="6" a="1"/>
  <c r="S864" i="6" s="1"/>
  <c r="Y864" i="6" s="1"/>
  <c r="S93" i="6" a="1"/>
  <c r="S93" i="6" s="1"/>
  <c r="Y93" i="6" s="1"/>
  <c r="S263" i="6" a="1"/>
  <c r="S263" i="6" s="1"/>
  <c r="Y263" i="6" s="1"/>
  <c r="S775" i="6" a="1"/>
  <c r="S775" i="6" s="1"/>
  <c r="Y775" i="6" s="1"/>
  <c r="S737" i="6" a="1"/>
  <c r="S737" i="6" s="1"/>
  <c r="Y737" i="6" s="1"/>
  <c r="S595" i="6" a="1"/>
  <c r="S595" i="6" s="1"/>
  <c r="Y595" i="6" s="1"/>
  <c r="S861" i="6" a="1"/>
  <c r="S861" i="6" s="1"/>
  <c r="Y861" i="6" s="1"/>
  <c r="S958" i="6" a="1"/>
  <c r="S958" i="6" s="1"/>
  <c r="Y958" i="6" s="1"/>
  <c r="S102" i="6" a="1"/>
  <c r="S102" i="6" s="1"/>
  <c r="Y102" i="6" s="1"/>
  <c r="S998" i="6" a="1"/>
  <c r="S998" i="6" s="1"/>
  <c r="Y998" i="6" s="1"/>
  <c r="S25" i="6" a="1"/>
  <c r="S25" i="6" s="1"/>
  <c r="Y25" i="6" s="1"/>
  <c r="S146" i="6" a="1"/>
  <c r="S146" i="6" s="1"/>
  <c r="Y146" i="6" s="1"/>
  <c r="S172" i="6" a="1"/>
  <c r="S172" i="6" s="1"/>
  <c r="Y172" i="6" s="1"/>
  <c r="S389" i="6" a="1"/>
  <c r="S389" i="6" s="1"/>
  <c r="Y389" i="6" s="1"/>
  <c r="S733" i="6" a="1"/>
  <c r="S733" i="6" s="1"/>
  <c r="Y733" i="6" s="1"/>
  <c r="S723" i="6" a="1"/>
  <c r="S723" i="6" s="1"/>
  <c r="Y723" i="6" s="1"/>
  <c r="S613" i="6" a="1"/>
  <c r="S613" i="6" s="1"/>
  <c r="Y613" i="6" s="1"/>
  <c r="S648" i="6" a="1"/>
  <c r="S648" i="6" s="1"/>
  <c r="Y648" i="6" s="1"/>
  <c r="S910" i="6" a="1"/>
  <c r="S910" i="6" s="1"/>
  <c r="Y910" i="6" s="1"/>
  <c r="S101" i="6" a="1"/>
  <c r="S101" i="6" s="1"/>
  <c r="Y101" i="6" s="1"/>
  <c r="S849" i="6" a="1"/>
  <c r="S849" i="6" s="1"/>
  <c r="Y849" i="6" s="1"/>
  <c r="S249" i="6" a="1"/>
  <c r="S249" i="6" s="1"/>
  <c r="Y249" i="6" s="1"/>
  <c r="S950" i="6" a="1"/>
  <c r="S950" i="6" s="1"/>
  <c r="Y950" i="6" s="1"/>
  <c r="S242" i="6" a="1"/>
  <c r="S242" i="6" s="1"/>
  <c r="Y242" i="6" s="1"/>
  <c r="S390" i="6" a="1"/>
  <c r="S390" i="6" s="1"/>
  <c r="Y390" i="6" s="1"/>
  <c r="S164" i="6" a="1"/>
  <c r="S164" i="6" s="1"/>
  <c r="Y164" i="6" s="1"/>
  <c r="S798" i="6" a="1"/>
  <c r="S798" i="6" s="1"/>
  <c r="Y798" i="6" s="1"/>
  <c r="S640" i="6" a="1"/>
  <c r="S640" i="6" s="1"/>
  <c r="Y640" i="6" s="1"/>
  <c r="S815" i="6" a="1"/>
  <c r="S815" i="6" s="1"/>
  <c r="Y815" i="6" s="1"/>
  <c r="S953" i="6" a="1"/>
  <c r="S953" i="6" s="1"/>
  <c r="Y953" i="6" s="1"/>
  <c r="S279" i="6" a="1"/>
  <c r="S279" i="6" s="1"/>
  <c r="Y279" i="6" s="1"/>
  <c r="S993" i="6" a="1"/>
  <c r="S993" i="6" s="1"/>
  <c r="Y993" i="6" s="1"/>
  <c r="S270" i="6" a="1"/>
  <c r="S270" i="6" s="1"/>
  <c r="Y270" i="6" s="1"/>
  <c r="S272" i="6" a="1"/>
  <c r="S272" i="6" s="1"/>
  <c r="Y272" i="6" s="1"/>
  <c r="S226" i="6" a="1"/>
  <c r="S226" i="6" s="1"/>
  <c r="Y226" i="6" s="1"/>
  <c r="S479" i="6" a="1"/>
  <c r="S479" i="6" s="1"/>
  <c r="Y479" i="6" s="1"/>
  <c r="S802" i="6" a="1"/>
  <c r="S802" i="6" s="1"/>
  <c r="Y802" i="6" s="1"/>
  <c r="S207" i="6" a="1"/>
  <c r="S207" i="6" s="1"/>
  <c r="Y207" i="6" s="1"/>
  <c r="S654" i="6" a="1"/>
  <c r="S654" i="6" s="1"/>
  <c r="Y654" i="6" s="1"/>
  <c r="S231" i="6" a="1"/>
  <c r="S231" i="6" s="1"/>
  <c r="Y231" i="6" s="1"/>
  <c r="S697" i="6" a="1"/>
  <c r="S697" i="6" s="1"/>
  <c r="Y697" i="6" s="1"/>
  <c r="S283" i="6" a="1"/>
  <c r="S283" i="6" s="1"/>
  <c r="Y283" i="6" s="1"/>
  <c r="S196" i="6" a="1"/>
  <c r="S196" i="6" s="1"/>
  <c r="Y196" i="6" s="1"/>
  <c r="S677" i="6" a="1"/>
  <c r="S677" i="6" s="1"/>
  <c r="Y677" i="6" s="1"/>
  <c r="S59" i="6" a="1"/>
  <c r="S59" i="6" s="1"/>
  <c r="Y59" i="6" s="1"/>
  <c r="S358" i="6" a="1"/>
  <c r="S358" i="6" s="1"/>
  <c r="Y358" i="6" s="1"/>
  <c r="S438" i="6" a="1"/>
  <c r="S438" i="6" s="1"/>
  <c r="Y438" i="6" s="1"/>
  <c r="S77" i="6" a="1"/>
  <c r="S77" i="6" s="1"/>
  <c r="Y77" i="6" s="1"/>
  <c r="S175" i="6" a="1"/>
  <c r="S175" i="6" s="1"/>
  <c r="Y175" i="6" s="1"/>
  <c r="S646" i="6" a="1"/>
  <c r="S646" i="6" s="1"/>
  <c r="Y646" i="6" s="1"/>
  <c r="S199" i="6" a="1"/>
  <c r="S199" i="6" s="1"/>
  <c r="Y199" i="6" s="1"/>
  <c r="S753" i="6" a="1"/>
  <c r="S753" i="6" s="1"/>
  <c r="Y753" i="6" s="1"/>
  <c r="S224" i="6" a="1"/>
  <c r="S224" i="6" s="1"/>
  <c r="Y224" i="6" s="1"/>
  <c r="S4" i="6" a="1"/>
  <c r="S4" i="6" s="1"/>
  <c r="Y4" i="6" s="1"/>
  <c r="S645" i="6" a="1"/>
  <c r="S645" i="6" s="1"/>
  <c r="Y645" i="6" s="1"/>
  <c r="S100" i="6" a="1"/>
  <c r="S100" i="6" s="1"/>
  <c r="Y100" i="6" s="1"/>
  <c r="S171" i="6" a="1"/>
  <c r="S171" i="6" s="1"/>
  <c r="Y171" i="6" s="1"/>
  <c r="S964" i="6" a="1"/>
  <c r="S964" i="6" s="1"/>
  <c r="Y964" i="6" s="1"/>
  <c r="S78" i="6" a="1"/>
  <c r="S78" i="6" s="1"/>
  <c r="Y78" i="6" s="1"/>
  <c r="S241" i="6" a="1"/>
  <c r="S241" i="6" s="1"/>
  <c r="Y241" i="6" s="1"/>
  <c r="S134" i="6" a="1"/>
  <c r="S134" i="6" s="1"/>
  <c r="Y134" i="6" s="1"/>
  <c r="S483" i="6" a="1"/>
  <c r="S483" i="6" s="1"/>
  <c r="Y483" i="6" s="1"/>
  <c r="S732" i="6" a="1"/>
  <c r="S732" i="6" s="1"/>
  <c r="Y732" i="6" s="1"/>
  <c r="S591" i="6" a="1"/>
  <c r="S591" i="6" s="1"/>
  <c r="Y591" i="6" s="1"/>
  <c r="S797" i="6" a="1"/>
  <c r="S797" i="6" s="1"/>
  <c r="Y797" i="6" s="1"/>
  <c r="S305" i="6" a="1"/>
  <c r="S305" i="6" s="1"/>
  <c r="Y305" i="6" s="1"/>
  <c r="S507" i="6" a="1"/>
  <c r="S507" i="6" s="1"/>
  <c r="Y507" i="6" s="1"/>
  <c r="S330" i="6" a="1"/>
  <c r="S330" i="6" s="1"/>
  <c r="Y330" i="6" s="1"/>
  <c r="S685" i="6" a="1"/>
  <c r="S685" i="6" s="1"/>
  <c r="Y685" i="6" s="1"/>
  <c r="S426" i="6" a="1"/>
  <c r="S426" i="6" s="1"/>
  <c r="Y426" i="6" s="1"/>
  <c r="S892" i="6" a="1"/>
  <c r="S892" i="6" s="1"/>
  <c r="Y892" i="6" s="1"/>
  <c r="S53" i="6" a="1"/>
  <c r="S53" i="6" s="1"/>
  <c r="Y53" i="6" s="1"/>
  <c r="S255" i="6" a="1"/>
  <c r="S255" i="6" s="1"/>
  <c r="Y255" i="6" s="1"/>
  <c r="S425" i="6" a="1"/>
  <c r="S425" i="6" s="1"/>
  <c r="Y425" i="6" s="1"/>
  <c r="S651" i="6" a="1"/>
  <c r="S651" i="6" s="1"/>
  <c r="Y651" i="6" s="1"/>
  <c r="S635" i="6" a="1"/>
  <c r="S635" i="6" s="1"/>
  <c r="Y635" i="6" s="1"/>
  <c r="S406" i="6" a="1"/>
  <c r="S406" i="6" s="1"/>
  <c r="Y406" i="6" s="1"/>
  <c r="S32" i="6" a="1"/>
  <c r="S32" i="6" s="1"/>
  <c r="Y32" i="6" s="1"/>
  <c r="S945" i="6" a="1"/>
  <c r="S945" i="6" s="1"/>
  <c r="Y945" i="6" s="1"/>
  <c r="S928" i="6" a="1"/>
  <c r="S928" i="6" s="1"/>
  <c r="Y928" i="6" s="1"/>
  <c r="S176" i="6" a="1"/>
  <c r="S176" i="6" s="1"/>
  <c r="Y176" i="6" s="1"/>
  <c r="S384" i="6" a="1"/>
  <c r="S384" i="6" s="1"/>
  <c r="Y384" i="6" s="1"/>
  <c r="S481" i="6" a="1"/>
  <c r="S481" i="6" s="1"/>
  <c r="Y481" i="6" s="1"/>
  <c r="S456" i="6" a="1"/>
  <c r="S456" i="6" s="1"/>
  <c r="Y456" i="6" s="1"/>
  <c r="S843" i="6" a="1"/>
  <c r="S843" i="6" s="1"/>
  <c r="Y843" i="6" s="1"/>
  <c r="S504" i="6" a="1"/>
  <c r="S504" i="6" s="1"/>
  <c r="Y504" i="6" s="1"/>
  <c r="S391" i="6" a="1"/>
  <c r="S391" i="6" s="1"/>
  <c r="Y391" i="6" s="1"/>
  <c r="S400" i="6" a="1"/>
  <c r="S400" i="6" s="1"/>
  <c r="Y400" i="6" s="1"/>
  <c r="S983" i="6" a="1"/>
  <c r="S983" i="6" s="1"/>
  <c r="Y983" i="6" s="1"/>
  <c r="S386" i="6" a="1"/>
  <c r="S386" i="6" s="1"/>
  <c r="Y386" i="6" s="1"/>
  <c r="S54" i="6" a="1"/>
  <c r="S54" i="6" s="1"/>
  <c r="Y54" i="6" s="1"/>
  <c r="S761" i="6" a="1"/>
  <c r="S761" i="6" s="1"/>
  <c r="Y761" i="6" s="1"/>
  <c r="S600" i="6" a="1"/>
  <c r="S600" i="6" s="1"/>
  <c r="Y600" i="6" s="1"/>
  <c r="S534" i="6" a="1"/>
  <c r="S534" i="6" s="1"/>
  <c r="Y534" i="6" s="1"/>
  <c r="S447" i="6" a="1"/>
  <c r="S447" i="6" s="1"/>
  <c r="Y447" i="6" s="1"/>
  <c r="S725" i="6" a="1"/>
  <c r="S725" i="6" s="1"/>
  <c r="Y725" i="6" s="1"/>
  <c r="S353" i="6" a="1"/>
  <c r="S353" i="6" s="1"/>
  <c r="Y353" i="6" s="1"/>
  <c r="S302" i="6" a="1"/>
  <c r="S302" i="6" s="1"/>
  <c r="Y302" i="6" s="1"/>
  <c r="S823" i="6" a="1"/>
  <c r="S823" i="6" s="1"/>
  <c r="Y823" i="6" s="1"/>
  <c r="S859" i="6" a="1"/>
  <c r="S859" i="6" s="1"/>
  <c r="Y859" i="6" s="1"/>
  <c r="S952" i="6" a="1"/>
  <c r="S952" i="6" s="1"/>
  <c r="Y952" i="6" s="1"/>
  <c r="S533" i="6" a="1"/>
  <c r="S533" i="6" s="1"/>
  <c r="Y533" i="6" s="1"/>
  <c r="S577" i="6" a="1"/>
  <c r="S577" i="6" s="1"/>
  <c r="Y577" i="6" s="1"/>
  <c r="S512" i="6" a="1"/>
  <c r="S512" i="6" s="1"/>
  <c r="Y512" i="6" s="1"/>
  <c r="S477" i="6" a="1"/>
  <c r="S477" i="6" s="1"/>
  <c r="Y477" i="6" s="1"/>
  <c r="S318" i="6" a="1"/>
  <c r="S318" i="6" s="1"/>
  <c r="Y318" i="6" s="1"/>
  <c r="S521" i="6" a="1"/>
  <c r="S521" i="6" s="1"/>
  <c r="Y521" i="6" s="1"/>
  <c r="S936" i="6" a="1"/>
  <c r="S936" i="6" s="1"/>
  <c r="Y936" i="6" s="1"/>
  <c r="S788" i="6" a="1"/>
  <c r="S788" i="6" s="1"/>
  <c r="Y788" i="6" s="1"/>
  <c r="S769" i="6" a="1"/>
  <c r="S769" i="6" s="1"/>
  <c r="Y769" i="6" s="1"/>
  <c r="S606" i="6" a="1"/>
  <c r="S606" i="6" s="1"/>
  <c r="Y606" i="6" s="1"/>
  <c r="S528" i="6" a="1"/>
  <c r="S528" i="6" s="1"/>
  <c r="Y528" i="6" s="1"/>
  <c r="S459" i="6" a="1"/>
  <c r="S459" i="6" s="1"/>
  <c r="Y459" i="6" s="1"/>
  <c r="S495" i="6" a="1"/>
  <c r="S495" i="6" s="1"/>
  <c r="Y495" i="6" s="1"/>
  <c r="S419" i="6" a="1"/>
  <c r="S419" i="6" s="1"/>
  <c r="Y419" i="6" s="1"/>
  <c r="S404" i="6" a="1"/>
  <c r="S404" i="6" s="1"/>
  <c r="Y404" i="6" s="1"/>
  <c r="S833" i="6" a="1"/>
  <c r="S833" i="6" s="1"/>
  <c r="Y833" i="6" s="1"/>
  <c r="S385" i="6" a="1"/>
  <c r="S385" i="6" s="1"/>
  <c r="Y385" i="6" s="1"/>
  <c r="S266" i="6" a="1"/>
  <c r="S266" i="6" s="1"/>
  <c r="Y266" i="6" s="1"/>
  <c r="S630" i="6" a="1"/>
  <c r="S630" i="6" s="1"/>
  <c r="Y630" i="6" s="1"/>
  <c r="S585" i="6" a="1"/>
  <c r="S585" i="6" s="1"/>
  <c r="Y585" i="6" s="1"/>
  <c r="S542" i="6" a="1"/>
  <c r="S542" i="6" s="1"/>
  <c r="Y542" i="6" s="1"/>
  <c r="S435" i="6" a="1"/>
  <c r="S435" i="6" s="1"/>
  <c r="Y435" i="6" s="1"/>
  <c r="S714" i="6" a="1"/>
  <c r="S714" i="6" s="1"/>
  <c r="Y714" i="6" s="1"/>
  <c r="S345" i="6" a="1"/>
  <c r="S345" i="6" s="1"/>
  <c r="Y345" i="6" s="1"/>
  <c r="S943" i="6" a="1"/>
  <c r="S943" i="6" s="1"/>
  <c r="Y943" i="6" s="1"/>
  <c r="S718" i="6" a="1"/>
  <c r="S718" i="6" s="1"/>
  <c r="Y718" i="6" s="1"/>
  <c r="S657" i="6" a="1"/>
  <c r="S657" i="6" s="1"/>
  <c r="Y657" i="6" s="1"/>
  <c r="S518" i="6" a="1"/>
  <c r="S518" i="6" s="1"/>
  <c r="Y518" i="6" s="1"/>
  <c r="S596" i="6" a="1"/>
  <c r="S596" i="6" s="1"/>
  <c r="Y596" i="6" s="1"/>
  <c r="S333" i="6" a="1"/>
  <c r="S333" i="6" s="1"/>
  <c r="Y333" i="6" s="1"/>
  <c r="S423" i="6" a="1"/>
  <c r="S423" i="6" s="1"/>
  <c r="Y423" i="6" s="1"/>
  <c r="S13" i="6" a="1"/>
  <c r="S13" i="6" s="1"/>
  <c r="Y13" i="6" s="1"/>
  <c r="S111" i="6" a="1"/>
  <c r="S111" i="6" s="1"/>
  <c r="Y111" i="6" s="1"/>
  <c r="S680" i="6" a="1"/>
  <c r="S680" i="6" s="1"/>
  <c r="Y680" i="6" s="1"/>
  <c r="S135" i="6" a="1"/>
  <c r="S135" i="6" s="1"/>
  <c r="Y135" i="6" s="1"/>
  <c r="S739" i="6" a="1"/>
  <c r="S739" i="6" s="1"/>
  <c r="Y739" i="6" s="1"/>
  <c r="S160" i="6" a="1"/>
  <c r="S160" i="6" s="1"/>
  <c r="Y160" i="6" s="1"/>
  <c r="S48" i="6" a="1"/>
  <c r="S48" i="6" s="1"/>
  <c r="Y48" i="6" s="1"/>
  <c r="S676" i="6" a="1"/>
  <c r="S676" i="6" s="1"/>
  <c r="Y676" i="6" s="1"/>
  <c r="S554" i="6" a="1"/>
  <c r="S554" i="6" s="1"/>
  <c r="Y554" i="6" s="1"/>
  <c r="S464" i="6" a="1"/>
  <c r="S464" i="6" s="1"/>
  <c r="Y464" i="6" s="1"/>
  <c r="S550" i="6" a="1"/>
  <c r="S550" i="6" s="1"/>
  <c r="Y550" i="6" s="1"/>
  <c r="S188" i="6" a="1"/>
  <c r="S188" i="6" s="1"/>
  <c r="Y188" i="6" s="1"/>
  <c r="S186" i="6" a="1"/>
  <c r="S186" i="6" s="1"/>
  <c r="Y186" i="6" s="1"/>
  <c r="S832" i="6" a="1"/>
  <c r="S832" i="6" s="1"/>
  <c r="Y832" i="6" s="1"/>
  <c r="S969" i="6" a="1"/>
  <c r="S969" i="6" s="1"/>
  <c r="Y969" i="6" s="1"/>
  <c r="S873" i="6" a="1"/>
  <c r="S873" i="6" s="1"/>
  <c r="Y873" i="6" s="1"/>
  <c r="S285" i="6" a="1"/>
  <c r="S285" i="6" s="1"/>
  <c r="Y285" i="6" s="1"/>
  <c r="S68" i="6" a="1"/>
  <c r="S68" i="6" s="1"/>
  <c r="Y68" i="6" s="1"/>
  <c r="S29" i="6" a="1"/>
  <c r="S29" i="6" s="1"/>
  <c r="Y29" i="6" s="1"/>
  <c r="S783" i="6" a="1"/>
  <c r="S783" i="6" s="1"/>
  <c r="Y783" i="6" s="1"/>
  <c r="S658" i="6" a="1"/>
  <c r="S658" i="6" s="1"/>
  <c r="Y658" i="6" s="1"/>
  <c r="S804" i="6" a="1"/>
  <c r="S804" i="6" s="1"/>
  <c r="Y804" i="6" s="1"/>
  <c r="S50" i="6" a="1"/>
  <c r="S50" i="6" s="1"/>
  <c r="Y50" i="6" s="1"/>
  <c r="S75" i="6" a="1"/>
  <c r="S75" i="6" s="1"/>
  <c r="Y75" i="6" s="1"/>
  <c r="S106" i="6" a="1"/>
  <c r="S106" i="6" s="1"/>
  <c r="Y106" i="6" s="1"/>
  <c r="S223" i="6" a="1"/>
  <c r="S223" i="6" s="1"/>
  <c r="Y223" i="6" s="1"/>
  <c r="S145" i="6" a="1"/>
  <c r="S145" i="6" s="1"/>
  <c r="Y145" i="6" s="1"/>
  <c r="S36" i="6" a="1"/>
  <c r="S36" i="6" s="1"/>
  <c r="Y36" i="6" s="1"/>
  <c r="S527" i="6" a="1"/>
  <c r="S527" i="6" s="1"/>
  <c r="Y527" i="6" s="1"/>
  <c r="S834" i="6" a="1"/>
  <c r="S834" i="6" s="1"/>
  <c r="Y834" i="6" s="1"/>
  <c r="S734" i="6" a="1"/>
  <c r="S734" i="6" s="1"/>
  <c r="Y734" i="6" s="1"/>
  <c r="S576" i="6" a="1"/>
  <c r="S576" i="6" s="1"/>
  <c r="Y576" i="6" s="1"/>
  <c r="S850" i="6" a="1"/>
  <c r="S850" i="6" s="1"/>
  <c r="Y850" i="6" s="1"/>
  <c r="S985" i="6" a="1"/>
  <c r="S985" i="6" s="1"/>
  <c r="Y985" i="6" s="1"/>
  <c r="S38" i="6" a="1"/>
  <c r="S38" i="6" s="1"/>
  <c r="Y38" i="6" s="1"/>
  <c r="S966" i="6" a="1"/>
  <c r="S966" i="6" s="1"/>
  <c r="Y966" i="6" s="1"/>
  <c r="S265" i="6" a="1"/>
  <c r="S265" i="6" s="1"/>
  <c r="Y265" i="6" s="1"/>
  <c r="S66" i="6" a="1"/>
  <c r="S66" i="6" s="1"/>
  <c r="Y66" i="6" s="1"/>
  <c r="S12" i="6" a="1"/>
  <c r="S12" i="6" s="1"/>
  <c r="Y12" i="6" s="1"/>
  <c r="S437" i="6" a="1"/>
  <c r="S437" i="6" s="1"/>
  <c r="Y437" i="6" s="1"/>
  <c r="S738" i="6" a="1"/>
  <c r="S738" i="6" s="1"/>
  <c r="Y738" i="6" s="1"/>
  <c r="S717" i="6" a="1"/>
  <c r="S717" i="6" s="1"/>
  <c r="Y717" i="6" s="1"/>
  <c r="S965" i="6" a="1"/>
  <c r="S965" i="6" s="1"/>
  <c r="Y965" i="6" s="1"/>
  <c r="S862" i="6" a="1"/>
  <c r="S862" i="6" s="1"/>
  <c r="Y862" i="6" s="1"/>
  <c r="S202" i="6" a="1"/>
  <c r="S202" i="6" s="1"/>
  <c r="Y202" i="6" s="1"/>
  <c r="S11" i="6" a="1"/>
  <c r="S11" i="6" s="1"/>
  <c r="Y11" i="6" s="1"/>
  <c r="S256" i="6" a="1"/>
  <c r="S256" i="6" s="1"/>
  <c r="Y256" i="6" s="1"/>
  <c r="S159" i="6" a="1"/>
  <c r="S159" i="6" s="1"/>
  <c r="Y159" i="6" s="1"/>
  <c r="S81" i="6" a="1"/>
  <c r="S81" i="6" s="1"/>
  <c r="Y81" i="6" s="1"/>
  <c r="S695" i="6" a="1"/>
  <c r="S695" i="6" s="1"/>
  <c r="Y695" i="6" s="1"/>
  <c r="S515" i="6" a="1"/>
  <c r="S515" i="6" s="1"/>
  <c r="Y515" i="6" s="1"/>
  <c r="S863" i="6" a="1"/>
  <c r="S863" i="6" s="1"/>
  <c r="Y863" i="6" s="1"/>
  <c r="S216" i="6" a="1"/>
  <c r="S216" i="6" s="1"/>
  <c r="Y216" i="6" s="1"/>
  <c r="S665" i="6" a="1"/>
  <c r="S665" i="6" s="1"/>
  <c r="Y665" i="6" s="1"/>
  <c r="S240" i="6" a="1"/>
  <c r="S240" i="6" s="1"/>
  <c r="Y240" i="6" s="1"/>
  <c r="S735" i="6" a="1"/>
  <c r="S735" i="6" s="1"/>
  <c r="Y735" i="6" s="1"/>
  <c r="S729" i="6" a="1"/>
  <c r="S729" i="6" s="1"/>
  <c r="Y729" i="6" s="1"/>
  <c r="S865" i="6" a="1"/>
  <c r="S865" i="6" s="1"/>
  <c r="Y865" i="6" s="1"/>
  <c r="S736" i="6" a="1"/>
  <c r="S736" i="6" s="1"/>
  <c r="Y736" i="6" s="1"/>
  <c r="S514" i="6" a="1"/>
  <c r="S514" i="6" s="1"/>
  <c r="Y514" i="6" s="1"/>
  <c r="S394" i="6" a="1"/>
  <c r="S394" i="6" s="1"/>
  <c r="Y394" i="6" s="1"/>
  <c r="S478" i="6" a="1"/>
  <c r="S478" i="6" s="1"/>
  <c r="Y478" i="6" s="1"/>
  <c r="S299" i="6" a="1"/>
  <c r="S299" i="6" s="1"/>
  <c r="Y299" i="6" s="1"/>
  <c r="S184" i="6" a="1"/>
  <c r="S184" i="6" s="1"/>
  <c r="Y184" i="6" s="1"/>
  <c r="S719" i="6" a="1"/>
  <c r="S719" i="6" s="1"/>
  <c r="Y719" i="6" s="1"/>
  <c r="S208" i="6" a="1"/>
  <c r="S208" i="6" s="1"/>
  <c r="Y208" i="6" s="1"/>
  <c r="S799" i="6" a="1"/>
  <c r="S799" i="6" s="1"/>
  <c r="Y799" i="6" s="1"/>
  <c r="S888" i="6" a="1"/>
  <c r="S888" i="6" s="1"/>
  <c r="Y888" i="6" s="1"/>
  <c r="S893" i="6" a="1"/>
  <c r="S893" i="6" s="1"/>
  <c r="Y893" i="6" s="1"/>
  <c r="S800" i="6" a="1"/>
  <c r="S800" i="6" s="1"/>
  <c r="Y800" i="6" s="1"/>
  <c r="S201" i="6" a="1"/>
  <c r="S201" i="6" s="1"/>
  <c r="Y201" i="6" s="1"/>
  <c r="S180" i="6" a="1"/>
  <c r="S180" i="6" s="1"/>
  <c r="Y180" i="6" s="1"/>
  <c r="S225" i="6" a="1"/>
  <c r="S225" i="6" s="1"/>
  <c r="Y225" i="6" s="1"/>
  <c r="S63" i="6" a="1"/>
  <c r="S63" i="6" s="1"/>
  <c r="Y63" i="6" s="1"/>
  <c r="S277" i="6" a="1"/>
  <c r="S277" i="6" s="1"/>
  <c r="Y277" i="6" s="1"/>
  <c r="S934" i="6" a="1"/>
  <c r="S934" i="6" s="1"/>
  <c r="Y934" i="6" s="1"/>
  <c r="S564" i="6" a="1"/>
  <c r="S564" i="6" s="1"/>
  <c r="Y564" i="6" s="1"/>
  <c r="S785" i="6" a="1"/>
  <c r="S785" i="6" s="1"/>
  <c r="Y785" i="6" s="1"/>
  <c r="S340" i="6" a="1"/>
  <c r="S340" i="6" s="1"/>
  <c r="Y340" i="6" s="1"/>
  <c r="S442" i="6" a="1"/>
  <c r="S442" i="6" s="1"/>
  <c r="Y442" i="6" s="1"/>
  <c r="S500" i="6" a="1"/>
  <c r="S500" i="6" s="1"/>
  <c r="Y500" i="6" s="1"/>
  <c r="S490" i="6" a="1"/>
  <c r="S490" i="6" s="1"/>
  <c r="Y490" i="6" s="1"/>
  <c r="S674" i="6" a="1"/>
  <c r="S674" i="6" s="1"/>
  <c r="Y674" i="6" s="1"/>
  <c r="S816" i="6" a="1"/>
  <c r="S816" i="6" s="1"/>
  <c r="Y816" i="6" s="1"/>
  <c r="S883" i="6" a="1"/>
  <c r="S883" i="6" s="1"/>
  <c r="Y883" i="6" s="1"/>
  <c r="S919" i="6" a="1"/>
  <c r="S919" i="6" s="1"/>
  <c r="Y919" i="6" s="1"/>
  <c r="S693" i="6" a="1"/>
  <c r="S693" i="6" s="1"/>
  <c r="Y693" i="6" s="1"/>
  <c r="S506" i="6" a="1"/>
  <c r="S506" i="6" s="1"/>
  <c r="Y506" i="6" s="1"/>
  <c r="S71" i="6" a="1"/>
  <c r="S71" i="6" s="1"/>
  <c r="Y71" i="6" s="1"/>
  <c r="S359" i="6" a="1"/>
  <c r="S359" i="6" s="1"/>
  <c r="Y359" i="6" s="1"/>
  <c r="S624" i="6" a="1"/>
  <c r="S624" i="6" s="1"/>
  <c r="Y624" i="6" s="1"/>
  <c r="S668" i="6" a="1"/>
  <c r="S668" i="6" s="1"/>
  <c r="Y668" i="6" s="1"/>
  <c r="S870" i="6" a="1"/>
  <c r="S870" i="6" s="1"/>
  <c r="Y870" i="6" s="1"/>
  <c r="S378" i="6" a="1"/>
  <c r="S378" i="6" s="1"/>
  <c r="Y378" i="6" s="1"/>
  <c r="S880" i="6" a="1"/>
  <c r="S880" i="6" s="1"/>
  <c r="Y880" i="6" s="1"/>
  <c r="S152" i="6" a="1"/>
  <c r="S152" i="6" s="1"/>
  <c r="Y152" i="6" s="1"/>
  <c r="S957" i="6" a="1"/>
  <c r="S957" i="6" s="1"/>
  <c r="Y957" i="6" s="1"/>
  <c r="S343" i="6" a="1"/>
  <c r="S343" i="6" s="1"/>
  <c r="Y343" i="6" s="1"/>
  <c r="S575" i="6" a="1"/>
  <c r="S575" i="6" s="1"/>
  <c r="Y575" i="6" s="1"/>
  <c r="S503" i="6" a="1"/>
  <c r="S503" i="6" s="1"/>
  <c r="Y503" i="6" s="1"/>
  <c r="S451" i="6" a="1"/>
  <c r="S451" i="6" s="1"/>
  <c r="Y451" i="6" s="1"/>
  <c r="S971" i="6" a="1"/>
  <c r="S971" i="6" s="1"/>
  <c r="Y971" i="6" s="1"/>
  <c r="S491" i="6" a="1"/>
  <c r="S491" i="6" s="1"/>
  <c r="Y491" i="6" s="1"/>
  <c r="S935" i="6" a="1"/>
  <c r="S935" i="6" s="1"/>
  <c r="Y935" i="6" s="1"/>
  <c r="S780" i="6" a="1"/>
  <c r="S780" i="6" s="1"/>
  <c r="Y780" i="6" s="1"/>
  <c r="S652" i="6" a="1"/>
  <c r="S652" i="6" s="1"/>
  <c r="Y652" i="6" s="1"/>
  <c r="S699" i="6" a="1"/>
  <c r="S699" i="6" s="1"/>
  <c r="Y699" i="6" s="1"/>
  <c r="S519" i="6" a="1"/>
  <c r="S519" i="6" s="1"/>
  <c r="Y519" i="6" s="1"/>
  <c r="S430" i="6" a="1"/>
  <c r="S430" i="6" s="1"/>
  <c r="Y430" i="6" s="1"/>
  <c r="S486" i="6" a="1"/>
  <c r="S486" i="6" s="1"/>
  <c r="Y486" i="6" s="1"/>
  <c r="S373" i="6" a="1"/>
  <c r="S373" i="6" s="1"/>
  <c r="Y373" i="6" s="1"/>
  <c r="S368" i="6" a="1"/>
  <c r="S368" i="6" s="1"/>
  <c r="Y368" i="6" s="1"/>
  <c r="S911" i="6" a="1"/>
  <c r="S911" i="6" s="1"/>
  <c r="Y911" i="6" s="1"/>
  <c r="S320" i="6" a="1"/>
  <c r="S320" i="6" s="1"/>
  <c r="Y320" i="6" s="1"/>
  <c r="S931" i="6" a="1"/>
  <c r="S931" i="6" s="1"/>
  <c r="Y931" i="6" s="1"/>
  <c r="S720" i="6" a="1"/>
  <c r="S720" i="6" s="1"/>
  <c r="Y720" i="6" s="1"/>
  <c r="S583" i="6" a="1"/>
  <c r="S583" i="6" s="1"/>
  <c r="Y583" i="6" s="1"/>
  <c r="S510" i="6" a="1"/>
  <c r="S510" i="6" s="1"/>
  <c r="Y510" i="6" s="1"/>
  <c r="S387" i="6" a="1"/>
  <c r="S387" i="6" s="1"/>
  <c r="Y387" i="6" s="1"/>
  <c r="S568" i="6" a="1"/>
  <c r="S568" i="6" s="1"/>
  <c r="Y568" i="6" s="1"/>
  <c r="S356" i="6" a="1"/>
  <c r="S356" i="6" s="1"/>
  <c r="Y356" i="6" s="1"/>
  <c r="S1000" i="6" a="1"/>
  <c r="S1000" i="6" s="1"/>
  <c r="Y1000" i="6" s="1"/>
  <c r="S793" i="6" a="1"/>
  <c r="S793" i="6" s="1"/>
  <c r="Y793" i="6" s="1"/>
  <c r="S726" i="6" a="1"/>
  <c r="S726" i="6" s="1"/>
  <c r="Y726" i="6" s="1"/>
  <c r="S959" i="6" a="1"/>
  <c r="S959" i="6" s="1"/>
  <c r="Y959" i="6" s="1"/>
  <c r="S366" i="6" a="1"/>
  <c r="S366" i="6" s="1"/>
  <c r="Y366" i="6" s="1"/>
  <c r="S565" i="6" a="1"/>
  <c r="S565" i="6" s="1"/>
  <c r="Y565" i="6" s="1"/>
  <c r="S494" i="6" a="1"/>
  <c r="S494" i="6" s="1"/>
  <c r="Y494" i="6" s="1"/>
  <c r="S441" i="6" a="1"/>
  <c r="S441" i="6" s="1"/>
  <c r="Y441" i="6" s="1"/>
  <c r="S949" i="6" a="1"/>
  <c r="S949" i="6" s="1"/>
  <c r="Y949" i="6" s="1"/>
  <c r="S446" i="6" a="1"/>
  <c r="S446" i="6" s="1"/>
  <c r="Y446" i="6" s="1"/>
  <c r="S903" i="6" a="1"/>
  <c r="S903" i="6" s="1"/>
  <c r="Y903" i="6" s="1"/>
  <c r="S749" i="6" a="1"/>
  <c r="S749" i="6" s="1"/>
  <c r="Y749" i="6" s="1"/>
  <c r="S653" i="6" a="1"/>
  <c r="S653" i="6" s="1"/>
  <c r="Y653" i="6" s="1"/>
  <c r="S608" i="6" a="1"/>
  <c r="S608" i="6" s="1"/>
  <c r="Y608" i="6" s="1"/>
  <c r="S475" i="6" a="1"/>
  <c r="S475" i="6" s="1"/>
  <c r="Y475" i="6" s="1"/>
  <c r="S307" i="6" a="1"/>
  <c r="S307" i="6" s="1"/>
  <c r="Y307" i="6" s="1"/>
  <c r="S369" i="6" a="1"/>
  <c r="S369" i="6" s="1"/>
  <c r="Y369" i="6" s="1"/>
  <c r="S963" i="6" a="1"/>
  <c r="S963" i="6" s="1"/>
  <c r="Y963" i="6" s="1"/>
  <c r="S805" i="6" a="1"/>
  <c r="S805" i="6" s="1"/>
  <c r="Y805" i="6" s="1"/>
  <c r="S770" i="6" a="1"/>
  <c r="S770" i="6" s="1"/>
  <c r="Y770" i="6" s="1"/>
  <c r="S989" i="6" a="1"/>
  <c r="S989" i="6" s="1"/>
  <c r="Y989" i="6" s="1"/>
  <c r="S381" i="6" a="1"/>
  <c r="S381" i="6" s="1"/>
  <c r="Y381" i="6" s="1"/>
  <c r="S351" i="6" a="1"/>
  <c r="S351" i="6" s="1"/>
  <c r="Y351" i="6" s="1"/>
  <c r="S474" i="6" a="1"/>
  <c r="S474" i="6" s="1"/>
  <c r="Y474" i="6" s="1"/>
  <c r="S211" i="6" a="1"/>
  <c r="S211" i="6" s="1"/>
  <c r="Y211" i="6" s="1"/>
  <c r="S120" i="6" a="1"/>
  <c r="S120" i="6" s="1"/>
  <c r="Y120" i="6" s="1"/>
  <c r="S782" i="6" a="1"/>
  <c r="S782" i="6" s="1"/>
  <c r="Y782" i="6" s="1"/>
  <c r="S144" i="6" a="1"/>
  <c r="S144" i="6" s="1"/>
  <c r="Y144" i="6" s="1"/>
  <c r="S764" i="6" a="1"/>
  <c r="S764" i="6" s="1"/>
  <c r="Y764" i="6" s="1"/>
  <c r="S253" i="6" a="1"/>
  <c r="S253" i="6" s="1"/>
  <c r="Y253" i="6" s="1"/>
  <c r="S157" i="6" a="1"/>
  <c r="S157" i="6" s="1"/>
  <c r="Y157" i="6" s="1"/>
  <c r="S786" i="6" a="1"/>
  <c r="S786" i="6" s="1"/>
  <c r="Y786" i="6" s="1"/>
  <c r="S670" i="6" a="1"/>
  <c r="S670" i="6" s="1"/>
  <c r="Y670" i="6" s="1"/>
  <c r="S547" i="6" a="1"/>
  <c r="S547" i="6" s="1"/>
  <c r="Y547" i="6" s="1"/>
  <c r="S603" i="6" a="1"/>
  <c r="S603" i="6" s="1"/>
  <c r="Y603" i="6" s="1"/>
  <c r="S889" i="6" a="1"/>
  <c r="S889" i="6" s="1"/>
  <c r="Y889" i="6" s="1"/>
  <c r="S165" i="6" a="1"/>
  <c r="S165" i="6" s="1"/>
  <c r="Y165" i="6" s="1"/>
  <c r="S908" i="6" a="1"/>
  <c r="S908" i="6" s="1"/>
  <c r="Y908" i="6" s="1"/>
  <c r="S248" i="6" a="1"/>
  <c r="S248" i="6" s="1"/>
  <c r="Y248" i="6" s="1"/>
  <c r="S922" i="6" a="1"/>
  <c r="S922" i="6" s="1"/>
  <c r="Y922" i="6" s="1"/>
  <c r="S899" i="6" a="1"/>
  <c r="S899" i="6" s="1"/>
  <c r="Y899" i="6" s="1"/>
  <c r="S317" i="6" a="1"/>
  <c r="S317" i="6" s="1"/>
  <c r="Y317" i="6" s="1"/>
  <c r="S6" i="6" a="1"/>
  <c r="S6" i="6" s="1"/>
  <c r="Y6" i="6" s="1"/>
  <c r="S844" i="6" a="1"/>
  <c r="S844" i="6" s="1"/>
  <c r="Y844" i="6" s="1"/>
  <c r="S324" i="6" a="1"/>
  <c r="S324" i="6" s="1"/>
  <c r="Y324" i="6" s="1"/>
  <c r="S250" i="6" a="1"/>
  <c r="S250" i="6" s="1"/>
  <c r="Y250" i="6" s="1"/>
  <c r="S105" i="6" a="1"/>
  <c r="S105" i="6" s="1"/>
  <c r="Y105" i="6" s="1"/>
  <c r="S84" i="6" a="1"/>
  <c r="S84" i="6" s="1"/>
  <c r="Y84" i="6" s="1"/>
  <c r="S129" i="6" a="1"/>
  <c r="S129" i="6" s="1"/>
  <c r="Y129" i="6" s="1"/>
  <c r="S232" i="6" a="1"/>
  <c r="S232" i="6" s="1"/>
  <c r="Y232" i="6" s="1"/>
  <c r="S126" i="6" a="1"/>
  <c r="S126" i="6" s="1"/>
  <c r="Y126" i="6" s="1"/>
  <c r="S61" i="6" a="1"/>
  <c r="S61" i="6" s="1"/>
  <c r="Y61" i="6" s="1"/>
  <c r="S597" i="6" a="1"/>
  <c r="S597" i="6" s="1"/>
  <c r="Y597" i="6" s="1"/>
  <c r="S886" i="6" a="1"/>
  <c r="S886" i="6" s="1"/>
  <c r="Y886" i="6" s="1"/>
  <c r="S819" i="6" a="1"/>
  <c r="S819" i="6" s="1"/>
  <c r="Y819" i="6" s="1"/>
  <c r="S997" i="6" a="1"/>
  <c r="S997" i="6" s="1"/>
  <c r="Y997" i="6" s="1"/>
  <c r="S902" i="6" a="1"/>
  <c r="S902" i="6" s="1"/>
  <c r="Y902" i="6" s="1"/>
  <c r="S264" i="6" a="1"/>
  <c r="S264" i="6" s="1"/>
  <c r="Y264" i="6" s="1"/>
  <c r="S43" i="6" a="1"/>
  <c r="S43" i="6" s="1"/>
  <c r="Y43" i="6" s="1"/>
  <c r="S288" i="6" a="1"/>
  <c r="S288" i="6" s="1"/>
  <c r="Y288" i="6" s="1"/>
  <c r="S191" i="6" a="1"/>
  <c r="S191" i="6" s="1"/>
  <c r="Y191" i="6" s="1"/>
  <c r="S113" i="6" a="1"/>
  <c r="S113" i="6" s="1"/>
  <c r="Y113" i="6" s="1"/>
  <c r="S715" i="6" a="1"/>
  <c r="S715" i="6" s="1"/>
  <c r="Y715" i="6" s="1"/>
  <c r="S513" i="6" a="1"/>
  <c r="S513" i="6" s="1"/>
  <c r="Y513" i="6" s="1"/>
  <c r="S801" i="6" a="1"/>
  <c r="S801" i="6" s="1"/>
  <c r="Y801" i="6" s="1"/>
  <c r="S740" i="6" a="1"/>
  <c r="S740" i="6" s="1"/>
  <c r="Y740" i="6" s="1"/>
  <c r="S315" i="6" a="1"/>
  <c r="S315" i="6" s="1"/>
  <c r="Y315" i="6" s="1"/>
  <c r="S130" i="6" a="1"/>
  <c r="S130" i="6" s="1"/>
  <c r="Y130" i="6" s="1"/>
  <c r="S41" i="6" a="1"/>
  <c r="S41" i="6" s="1"/>
  <c r="Y41" i="6" s="1"/>
  <c r="S20" i="6" a="1"/>
  <c r="S20" i="6" s="1"/>
  <c r="Y20" i="6" s="1"/>
  <c r="S65" i="6" a="1"/>
  <c r="S65" i="6" s="1"/>
  <c r="Y65" i="6" s="1"/>
  <c r="S168" i="6" a="1"/>
  <c r="S168" i="6" s="1"/>
  <c r="Y168" i="6" s="1"/>
  <c r="S273" i="6" a="1"/>
  <c r="S273" i="6" s="1"/>
  <c r="Y273" i="6" s="1"/>
  <c r="S22" i="6" a="1"/>
  <c r="S22" i="6" s="1"/>
  <c r="Y22" i="6" s="1"/>
  <c r="S642" i="6" a="1"/>
  <c r="S642" i="6" s="1"/>
  <c r="Y642" i="6" s="1"/>
  <c r="S915" i="6" a="1"/>
  <c r="S915" i="6" s="1"/>
  <c r="Y915" i="6" s="1"/>
  <c r="S877" i="6" a="1"/>
  <c r="S877" i="6" s="1"/>
  <c r="Y877" i="6" s="1"/>
  <c r="S778" i="6" a="1"/>
  <c r="S778" i="6" s="1"/>
  <c r="Y778" i="6" s="1"/>
  <c r="S906" i="6" a="1"/>
  <c r="S906" i="6" s="1"/>
  <c r="Y906" i="6" s="1"/>
  <c r="S748" i="6" a="1"/>
  <c r="S748" i="6" s="1"/>
  <c r="Y748" i="6" s="1"/>
  <c r="S204" i="6" a="1"/>
  <c r="S204" i="6" s="1"/>
  <c r="Y204" i="6" s="1"/>
  <c r="S181" i="6" a="1"/>
  <c r="S181" i="6" s="1"/>
  <c r="Y181" i="6" s="1"/>
  <c r="S913" i="6" a="1"/>
  <c r="S913" i="6" s="1"/>
  <c r="Y913" i="6" s="1"/>
  <c r="S560" i="6" a="1"/>
  <c r="S560" i="6" s="1"/>
  <c r="Y560" i="6" s="1"/>
  <c r="S473" i="6" a="1"/>
  <c r="S473" i="6" s="1"/>
  <c r="Y473" i="6" s="1"/>
  <c r="S559" i="6" a="1"/>
  <c r="S559" i="6" s="1"/>
  <c r="Y559" i="6" s="1"/>
  <c r="S19" i="6" a="1"/>
  <c r="S19" i="6" s="1"/>
  <c r="Y19" i="6" s="1"/>
  <c r="S724" i="6" a="1"/>
  <c r="S724" i="6" s="1"/>
  <c r="Y724" i="6" s="1"/>
  <c r="S767" i="6" a="1"/>
  <c r="S767" i="6" s="1"/>
  <c r="Y767" i="6" s="1"/>
  <c r="S974" i="6" a="1"/>
  <c r="S974" i="6" s="1"/>
  <c r="Y974" i="6" s="1"/>
  <c r="S860" i="6" a="1"/>
  <c r="S860" i="6" s="1"/>
  <c r="Y860" i="6" s="1"/>
  <c r="S44" i="6" a="1"/>
  <c r="S44" i="6" s="1"/>
  <c r="Y44" i="6" s="1"/>
  <c r="S198" i="6" a="1"/>
  <c r="S198" i="6" s="1"/>
  <c r="Y198" i="6" s="1"/>
  <c r="S825" i="6" a="1"/>
  <c r="S825" i="6" s="1"/>
  <c r="Y825" i="6" s="1"/>
  <c r="S238" i="6" a="1"/>
  <c r="S238" i="6" s="1"/>
  <c r="Y238" i="6" s="1"/>
  <c r="S572" i="6" a="1"/>
  <c r="S572" i="6" s="1"/>
  <c r="Y572" i="6" s="1"/>
  <c r="S286" i="6" a="1"/>
  <c r="S286" i="6" s="1"/>
  <c r="Y286" i="6" s="1"/>
  <c r="S72" i="6" a="1"/>
  <c r="S72" i="6" s="1"/>
  <c r="Y72" i="6" s="1"/>
  <c r="S183" i="6" a="1"/>
  <c r="S183" i="6" s="1"/>
  <c r="Y183" i="6" s="1"/>
  <c r="S76" i="6" a="1"/>
  <c r="S76" i="6" s="1"/>
  <c r="Y76" i="6" s="1"/>
  <c r="S549" i="6" a="1"/>
  <c r="S549" i="6" s="1"/>
  <c r="Y549" i="6" s="1"/>
  <c r="S857" i="6" a="1"/>
  <c r="S857" i="6" s="1"/>
  <c r="Y857" i="6" s="1"/>
  <c r="S619" i="6" a="1"/>
  <c r="S619" i="6" s="1"/>
  <c r="Y619" i="6" s="1"/>
  <c r="S858" i="6" a="1"/>
  <c r="S858" i="6" s="1"/>
  <c r="Y858" i="6" s="1"/>
  <c r="S444" i="6" a="1"/>
  <c r="S444" i="6" s="1"/>
  <c r="Y444" i="6" s="1"/>
  <c r="S713" i="6" a="1"/>
  <c r="S713" i="6" s="1"/>
  <c r="Y713" i="6" s="1"/>
  <c r="S897" i="6" a="1"/>
  <c r="S897" i="6" s="1"/>
  <c r="Y897" i="6" s="1"/>
  <c r="S409" i="6" a="1"/>
  <c r="S409" i="6" s="1"/>
  <c r="Y409" i="6" s="1"/>
  <c r="S469" i="6" a="1"/>
  <c r="S469" i="6" s="1"/>
  <c r="Y469" i="6" s="1"/>
  <c r="S633" i="6" a="1"/>
  <c r="S633" i="6" s="1"/>
  <c r="Y633" i="6" s="1"/>
  <c r="S362" i="6" a="1"/>
  <c r="S362" i="6" s="1"/>
  <c r="Y362" i="6" s="1"/>
  <c r="S107" i="6" a="1"/>
  <c r="S107" i="6" s="1"/>
  <c r="Y107" i="6" s="1"/>
  <c r="S336" i="6" a="1"/>
  <c r="S336" i="6" s="1"/>
  <c r="Y336" i="6" s="1"/>
  <c r="S96" i="6" a="1"/>
  <c r="S96" i="6" s="1"/>
  <c r="Y96" i="6" s="1"/>
  <c r="S291" i="6" a="1"/>
  <c r="S291" i="6" s="1"/>
  <c r="Y291" i="6" s="1"/>
  <c r="S262" i="6" a="1"/>
  <c r="S262" i="6" s="1"/>
  <c r="Y262" i="6" s="1"/>
  <c r="S746" i="6" a="1"/>
  <c r="S746" i="6" s="1"/>
  <c r="Y746" i="6" s="1"/>
  <c r="S185" i="6" a="1"/>
  <c r="S185" i="6" s="1"/>
  <c r="Y185" i="6" s="1"/>
  <c r="S614" i="6" a="1"/>
  <c r="S614" i="6" s="1"/>
  <c r="Y614" i="6" s="1"/>
  <c r="S835" i="6" a="1"/>
  <c r="S835" i="6" s="1"/>
  <c r="Y835" i="6" s="1"/>
  <c r="S756" i="6" a="1"/>
  <c r="S756" i="6" s="1"/>
  <c r="Y756" i="6" s="1"/>
  <c r="S639" i="6" a="1"/>
  <c r="S639" i="6" s="1"/>
  <c r="Y639" i="6" s="1"/>
  <c r="S694" i="6" a="1"/>
  <c r="S694" i="6" s="1"/>
  <c r="Y694" i="6" s="1"/>
  <c r="S573" i="6" a="1"/>
  <c r="S573" i="6" s="1"/>
  <c r="Y573" i="6" s="1"/>
  <c r="S520" i="6" a="1"/>
  <c r="S520" i="6" s="1"/>
  <c r="Y520" i="6" s="1"/>
  <c r="S304" i="6" a="1"/>
  <c r="S304" i="6" s="1"/>
  <c r="Y304" i="6" s="1"/>
  <c r="S586" i="6" a="1"/>
  <c r="S586" i="6" s="1"/>
  <c r="Y586" i="6" s="1"/>
  <c r="S374" i="6" a="1"/>
  <c r="S374" i="6" s="1"/>
  <c r="Y374" i="6" s="1"/>
  <c r="S946" i="6" a="1"/>
  <c r="S946" i="6" s="1"/>
  <c r="Y946" i="6" s="1"/>
  <c r="S757" i="6" a="1"/>
  <c r="S757" i="6" s="1"/>
  <c r="Y757" i="6" s="1"/>
  <c r="S655" i="6" a="1"/>
  <c r="S655" i="6" s="1"/>
  <c r="Y655" i="6" s="1"/>
  <c r="S589" i="6" a="1"/>
  <c r="S589" i="6" s="1"/>
  <c r="Y589" i="6" s="1"/>
  <c r="S582" i="6" a="1"/>
  <c r="S582" i="6" s="1"/>
  <c r="Y582" i="6" s="1"/>
  <c r="S532" i="6" a="1"/>
  <c r="S532" i="6" s="1"/>
  <c r="Y532" i="6" s="1"/>
  <c r="S429" i="6" a="1"/>
  <c r="S429" i="6" s="1"/>
  <c r="Y429" i="6" s="1"/>
  <c r="S427" i="6" a="1"/>
  <c r="S427" i="6" s="1"/>
  <c r="Y427" i="6" s="1"/>
  <c r="S986" i="6" a="1"/>
  <c r="S986" i="6" s="1"/>
  <c r="Y986" i="6" s="1"/>
  <c r="S421" i="6" a="1"/>
  <c r="S421" i="6" s="1"/>
  <c r="Y421" i="6" s="1"/>
  <c r="S51" i="6" a="1"/>
  <c r="S51" i="6" s="1"/>
  <c r="Y51" i="6" s="1"/>
  <c r="S747" i="6" a="1"/>
  <c r="S747" i="6" s="1"/>
  <c r="Y747" i="6" s="1"/>
  <c r="S702" i="6" a="1"/>
  <c r="S702" i="6" s="1"/>
  <c r="Y702" i="6" s="1"/>
  <c r="S593" i="6" a="1"/>
  <c r="S593" i="6" s="1"/>
  <c r="Y593" i="6" s="1"/>
  <c r="S443" i="6" a="1"/>
  <c r="S443" i="6" s="1"/>
  <c r="Y443" i="6" s="1"/>
  <c r="S826" i="6" a="1"/>
  <c r="S826" i="6" s="1"/>
  <c r="Y826" i="6" s="1"/>
  <c r="S407" i="6" a="1"/>
  <c r="S407" i="6" s="1"/>
  <c r="Y407" i="6" s="1"/>
  <c r="S306" i="6" a="1"/>
  <c r="S306" i="6" s="1"/>
  <c r="Y306" i="6" s="1"/>
  <c r="S806" i="6" a="1"/>
  <c r="S806" i="6" s="1"/>
  <c r="Y806" i="6" s="1"/>
  <c r="S813" i="6" a="1"/>
  <c r="S813" i="6" s="1"/>
  <c r="Y813" i="6" s="1"/>
  <c r="S947" i="6" a="1"/>
  <c r="S947" i="6" s="1"/>
  <c r="Y947" i="6" s="1"/>
  <c r="S631" i="6" a="1"/>
  <c r="S631" i="6" s="1"/>
  <c r="Y631" i="6" s="1"/>
  <c r="S611" i="6" a="1"/>
  <c r="S611" i="6" s="1"/>
  <c r="Y611" i="6" s="1"/>
  <c r="S540" i="6" a="1"/>
  <c r="S540" i="6" s="1"/>
  <c r="Y540" i="6" s="1"/>
  <c r="S511" i="6" a="1"/>
  <c r="S511" i="6" s="1"/>
  <c r="Y511" i="6" s="1"/>
  <c r="S325" i="6" a="1"/>
  <c r="S325" i="6" s="1"/>
  <c r="Y325" i="6" s="1"/>
  <c r="S522" i="6" a="1"/>
  <c r="S522" i="6" s="1"/>
  <c r="Y522" i="6" s="1"/>
  <c r="S332" i="6" a="1"/>
  <c r="S332" i="6" s="1"/>
  <c r="Y332" i="6" s="1"/>
  <c r="S975" i="6" a="1"/>
  <c r="S975" i="6" s="1"/>
  <c r="Y975" i="6" s="1"/>
  <c r="S755" i="6" a="1"/>
  <c r="S755" i="6" s="1"/>
  <c r="Y755" i="6" s="1"/>
  <c r="S660" i="6" a="1"/>
  <c r="S660" i="6" s="1"/>
  <c r="Y660" i="6" s="1"/>
  <c r="S556" i="6" a="1"/>
  <c r="S556" i="6" s="1"/>
  <c r="Y556" i="6" s="1"/>
  <c r="S558" i="6" a="1"/>
  <c r="S558" i="6" s="1"/>
  <c r="Y558" i="6" s="1"/>
  <c r="S470" i="6" a="1"/>
  <c r="S470" i="6" s="1"/>
  <c r="Y470" i="6" s="1"/>
  <c r="S364" i="6" a="1"/>
  <c r="S364" i="6" s="1"/>
  <c r="Y364" i="6" s="1"/>
  <c r="S310" i="6" a="1"/>
  <c r="S310" i="6" s="1"/>
  <c r="Y310" i="6" s="1"/>
  <c r="S831" i="6" a="1"/>
  <c r="S831" i="6" s="1"/>
  <c r="Y831" i="6" s="1"/>
  <c r="S334" i="6" a="1"/>
  <c r="S334" i="6" s="1"/>
  <c r="Y334" i="6" s="1"/>
  <c r="S712" i="6" a="1"/>
  <c r="S712" i="6" s="1"/>
  <c r="Y712" i="6" s="1"/>
  <c r="S439" i="6" a="1"/>
  <c r="S439" i="6" s="1"/>
  <c r="Y439" i="6" s="1"/>
  <c r="S555" i="6" a="1"/>
  <c r="S555" i="6" s="1"/>
  <c r="Y555" i="6" s="1"/>
  <c r="S220" i="6" a="1"/>
  <c r="S220" i="6" s="1"/>
  <c r="Y220" i="6" s="1"/>
  <c r="S290" i="6" a="1"/>
  <c r="S290" i="6" s="1"/>
  <c r="Y290" i="6" s="1"/>
  <c r="S663" i="6" a="1"/>
  <c r="S663" i="6" s="1"/>
  <c r="Y663" i="6" s="1"/>
  <c r="S1001" i="6" a="1"/>
  <c r="S1001" i="6" s="1"/>
  <c r="Y1001" i="6" s="1"/>
  <c r="S876" i="6" a="1"/>
  <c r="S876" i="6" s="1"/>
  <c r="Y876" i="6" s="1"/>
  <c r="S117" i="6" a="1"/>
  <c r="S117" i="6" s="1"/>
  <c r="Y117" i="6" s="1"/>
  <c r="S287" i="6" a="1"/>
  <c r="S287" i="6" s="1"/>
  <c r="Y287" i="6" s="1"/>
  <c r="S189" i="6" a="1"/>
  <c r="S189" i="6" s="1"/>
  <c r="Y189" i="6" s="1"/>
  <c r="S681" i="6" a="1"/>
  <c r="S681" i="6" s="1"/>
  <c r="Y681" i="6" s="1"/>
  <c r="S625" i="6" a="1"/>
  <c r="S625" i="6" s="1"/>
  <c r="Y625" i="6" s="1"/>
  <c r="S666" i="6" a="1"/>
  <c r="S666" i="6" s="1"/>
  <c r="Y666" i="6" s="1"/>
  <c r="S990" i="6" a="1"/>
  <c r="S990" i="6" s="1"/>
  <c r="Y990" i="6" s="1"/>
  <c r="S166" i="6" a="1"/>
  <c r="S166" i="6" s="1"/>
  <c r="Y166" i="6" s="1"/>
  <c r="S890" i="6" a="1"/>
  <c r="S890" i="6" s="1"/>
  <c r="Y890" i="6" s="1"/>
  <c r="S57" i="6" a="1"/>
  <c r="S57" i="6" s="1"/>
  <c r="Y57" i="6" s="1"/>
  <c r="S218" i="6" a="1"/>
  <c r="S218" i="6" s="1"/>
  <c r="Y218" i="6" s="1"/>
  <c r="S67" i="6" a="1"/>
  <c r="S67" i="6" s="1"/>
  <c r="Y67" i="6" s="1"/>
  <c r="S445" i="6" a="1"/>
  <c r="S445" i="6" s="1"/>
  <c r="Y445" i="6" s="1"/>
  <c r="S752" i="6" a="1"/>
  <c r="S752" i="6" s="1"/>
  <c r="Y752" i="6" s="1"/>
  <c r="S303" i="6" a="1"/>
  <c r="S303" i="6" s="1"/>
  <c r="Y303" i="6" s="1"/>
  <c r="S401" i="6" a="1"/>
  <c r="S401" i="6" s="1"/>
  <c r="Y401" i="6" s="1"/>
  <c r="S205" i="6" a="1"/>
  <c r="S205" i="6" s="1"/>
  <c r="Y205" i="6" s="1"/>
  <c r="S46" i="6" a="1"/>
  <c r="S46" i="6" s="1"/>
  <c r="Y46" i="6" s="1"/>
  <c r="S571" i="6" a="1"/>
  <c r="S571" i="6" s="1"/>
  <c r="Y571" i="6" s="1"/>
  <c r="S94" i="6" a="1"/>
  <c r="S94" i="6" s="1"/>
  <c r="Y94" i="6" s="1"/>
  <c r="S722" i="6" a="1"/>
  <c r="S722" i="6" s="1"/>
  <c r="Y722" i="6" s="1"/>
  <c r="S87" i="6" a="1"/>
  <c r="S87" i="6" s="1"/>
  <c r="Y87" i="6" s="1"/>
  <c r="S21" i="6" a="1"/>
  <c r="S21" i="6" s="1"/>
  <c r="Y21" i="6" s="1"/>
  <c r="S643" i="6" a="1"/>
  <c r="S643" i="6" s="1"/>
  <c r="Y643" i="6" s="1"/>
  <c r="S149" i="6" a="1"/>
  <c r="S149" i="6" s="1"/>
  <c r="Y149" i="6" s="1"/>
  <c r="S871" i="6" a="1"/>
  <c r="S871" i="6" s="1"/>
  <c r="Y871" i="6" s="1"/>
  <c r="S337" i="6" a="1"/>
  <c r="S337" i="6" s="1"/>
  <c r="Y337" i="6" s="1"/>
  <c r="S210" i="6" a="1"/>
  <c r="S210" i="6" s="1"/>
  <c r="Y210" i="6" s="1"/>
  <c r="S73" i="6" a="1"/>
  <c r="S73" i="6" s="1"/>
  <c r="Y73" i="6" s="1"/>
  <c r="S52" i="6" a="1"/>
  <c r="S52" i="6" s="1"/>
  <c r="Y52" i="6" s="1"/>
  <c r="S97" i="6" a="1"/>
  <c r="S97" i="6" s="1"/>
  <c r="Y97" i="6" s="1"/>
  <c r="S200" i="6" a="1"/>
  <c r="S200" i="6" s="1"/>
  <c r="Y200" i="6" s="1"/>
  <c r="S62" i="6" a="1"/>
  <c r="S62" i="6" s="1"/>
  <c r="Y62" i="6" s="1"/>
  <c r="S278" i="6" a="1"/>
  <c r="S278" i="6" s="1"/>
  <c r="Y278" i="6" s="1"/>
  <c r="S578" i="6" a="1"/>
  <c r="S578" i="6" s="1"/>
  <c r="Y578" i="6" s="1"/>
  <c r="S830" i="6" a="1"/>
  <c r="S830" i="6" s="1"/>
  <c r="Y830" i="6" s="1"/>
  <c r="S329" i="6" a="1"/>
  <c r="S329" i="6" s="1"/>
  <c r="Y329" i="6" s="1"/>
  <c r="S376" i="6" a="1"/>
  <c r="S376" i="6" s="1"/>
  <c r="Y376" i="6" s="1"/>
  <c r="S141" i="6" a="1"/>
  <c r="S141" i="6" s="1"/>
  <c r="Y141" i="6" s="1"/>
  <c r="S239" i="6" a="1"/>
  <c r="S239" i="6" s="1"/>
  <c r="Y239" i="6" s="1"/>
  <c r="S616" i="6" a="1"/>
  <c r="S616" i="6" s="1"/>
  <c r="Y616" i="6" s="1"/>
  <c r="S271" i="6" a="1"/>
  <c r="S271" i="6" s="1"/>
  <c r="Y271" i="6" s="1"/>
  <c r="S700" i="6" a="1"/>
  <c r="S700" i="6" s="1"/>
  <c r="Y700" i="6" s="1"/>
  <c r="S23" i="6" a="1"/>
  <c r="S23" i="6" s="1"/>
  <c r="Y23" i="6" s="1"/>
  <c r="S123" i="6" a="1"/>
  <c r="S123" i="6" s="1"/>
  <c r="Y123" i="6" s="1"/>
  <c r="S688" i="6" a="1"/>
  <c r="S688" i="6" s="1"/>
  <c r="Y688" i="6" s="1"/>
  <c r="S219" i="6" a="1"/>
  <c r="S219" i="6" s="1"/>
  <c r="Y219" i="6" s="1"/>
  <c r="S138" i="6" a="1"/>
  <c r="S138" i="6" s="1"/>
  <c r="Y138" i="6" s="1"/>
  <c r="S839" i="6" a="1"/>
  <c r="S839" i="6" s="1"/>
  <c r="Y839" i="6" s="1"/>
  <c r="S234" i="6" a="1"/>
  <c r="S234" i="6" s="1"/>
  <c r="Y234" i="6" s="1"/>
  <c r="S923" i="6" a="1"/>
  <c r="S923" i="6" s="1"/>
  <c r="Y923" i="6" s="1"/>
  <c r="S662" i="6" a="1"/>
  <c r="S662" i="6" s="1"/>
  <c r="Y662" i="6" s="1"/>
  <c r="S346" i="6" a="1"/>
  <c r="S346" i="6" s="1"/>
  <c r="Y346" i="6" s="1"/>
  <c r="S108" i="6" a="1"/>
  <c r="S108" i="6" s="1"/>
  <c r="Y108" i="6" s="1"/>
  <c r="S587" i="6" a="1"/>
  <c r="S587" i="6" s="1"/>
  <c r="Y587" i="6" s="1"/>
  <c r="S526" i="6" a="1"/>
  <c r="S526" i="6" s="1"/>
  <c r="Y526" i="6" s="1"/>
  <c r="S604" i="6" a="1"/>
  <c r="S604" i="6" s="1"/>
  <c r="Y604" i="6" s="1"/>
  <c r="S28" i="6" a="1"/>
  <c r="S28" i="6" s="1"/>
  <c r="Y28" i="6" s="1"/>
  <c r="S281" i="6" a="1"/>
  <c r="S281" i="6" s="1"/>
  <c r="Y281" i="6" s="1"/>
  <c r="S828" i="6" a="1"/>
  <c r="S828" i="6" s="1"/>
  <c r="Y828" i="6" s="1"/>
  <c r="S162" i="6" a="1"/>
  <c r="S162" i="6" s="1"/>
  <c r="Y162" i="6" s="1"/>
  <c r="S912" i="6" a="1"/>
  <c r="S912" i="6" s="1"/>
  <c r="Y912" i="6" s="1"/>
  <c r="S840" i="6" a="1"/>
  <c r="S840" i="6" s="1"/>
  <c r="Y840" i="6" s="1"/>
  <c r="S338" i="6" a="1"/>
  <c r="S338" i="6" s="1"/>
  <c r="Y338" i="6" s="1"/>
  <c r="S274" i="6" a="1"/>
  <c r="S274" i="6" s="1"/>
  <c r="Y274" i="6" s="1"/>
  <c r="S143" i="6" a="1"/>
  <c r="S143" i="6" s="1"/>
  <c r="Y143" i="6" s="1"/>
  <c r="S707" i="6" a="1"/>
  <c r="S707" i="6" s="1"/>
  <c r="Y707" i="6" s="1"/>
  <c r="S167" i="6" a="1"/>
  <c r="S167" i="6" s="1"/>
  <c r="Y167" i="6" s="1"/>
  <c r="S750" i="6" a="1"/>
  <c r="S750" i="6" s="1"/>
  <c r="Y750" i="6" s="1"/>
  <c r="S192" i="6" a="1"/>
  <c r="S192" i="6" s="1"/>
  <c r="Y192" i="6" s="1"/>
  <c r="S80" i="6" a="1"/>
  <c r="S80" i="6" s="1"/>
  <c r="Y80" i="6" s="1"/>
  <c r="S706" i="6" a="1"/>
  <c r="S706" i="6" s="1"/>
  <c r="Y706" i="6" s="1"/>
  <c r="S692" i="6" a="1"/>
  <c r="S692" i="6" s="1"/>
  <c r="Y692" i="6" s="1"/>
  <c r="R19" i="8" l="1"/>
  <c r="Q17" i="8"/>
  <c r="P17" i="8"/>
  <c r="O17" i="8"/>
  <c r="L17" i="8"/>
  <c r="AX27" i="6" a="1"/>
  <c r="AX27" i="6" s="1"/>
  <c r="AX34" i="6"/>
  <c r="AY22" i="6" a="1"/>
  <c r="AY22" i="6" s="1"/>
  <c r="AY36" i="6" s="1"/>
  <c r="AY20" i="6" a="1"/>
  <c r="AY20" i="6" s="1"/>
  <c r="AY25" i="6" a="1"/>
  <c r="AY25" i="6" s="1"/>
  <c r="AY39" i="6" s="1"/>
  <c r="AY23" i="6" a="1"/>
  <c r="AY23" i="6" s="1"/>
  <c r="AY37" i="6" s="1"/>
  <c r="AY24" i="6" a="1"/>
  <c r="AY24" i="6" s="1"/>
  <c r="AY38" i="6" s="1"/>
  <c r="AY21" i="6" a="1"/>
  <c r="AY21" i="6" s="1"/>
  <c r="AY35" i="6" s="1"/>
  <c r="R17" i="8" l="1"/>
  <c r="AY34" i="6"/>
  <c r="AY27" i="6" a="1"/>
  <c r="AY27" i="6" s="1"/>
  <c r="AZ22" i="6" a="1"/>
  <c r="AZ22" i="6" s="1"/>
  <c r="AZ36" i="6" s="1"/>
  <c r="AZ20" i="6" a="1"/>
  <c r="AZ20" i="6" s="1"/>
  <c r="AZ25" i="6" a="1"/>
  <c r="AZ25" i="6" s="1"/>
  <c r="AZ39" i="6" s="1"/>
  <c r="AZ21" i="6" a="1"/>
  <c r="AZ21" i="6" s="1"/>
  <c r="AZ35" i="6" s="1"/>
  <c r="AZ23" i="6" a="1"/>
  <c r="AZ23" i="6" s="1"/>
  <c r="AZ37" i="6" s="1"/>
  <c r="AZ24" i="6" a="1"/>
  <c r="AZ24" i="6" s="1"/>
  <c r="AZ38" i="6" s="1"/>
  <c r="AZ27" i="6" l="1" a="1"/>
  <c r="AZ27" i="6" s="1"/>
  <c r="AZ34" i="6"/>
  <c r="BA24" i="6" a="1"/>
  <c r="BA24" i="6" s="1"/>
  <c r="BA38" i="6" s="1"/>
  <c r="BA20" i="6" a="1"/>
  <c r="BA20" i="6" s="1"/>
  <c r="BA25" i="6" a="1"/>
  <c r="BA25" i="6" s="1"/>
  <c r="BA39" i="6" s="1"/>
  <c r="BA21" i="6" a="1"/>
  <c r="BA21" i="6" s="1"/>
  <c r="BA35" i="6" s="1"/>
  <c r="BA22" i="6" a="1"/>
  <c r="BA22" i="6" s="1"/>
  <c r="BA36" i="6" s="1"/>
  <c r="BA23" i="6" a="1"/>
  <c r="BA23" i="6" s="1"/>
  <c r="BA37" i="6" s="1"/>
  <c r="BA27" i="6" l="1" a="1"/>
  <c r="BA27" i="6" s="1"/>
  <c r="BA34" i="6"/>
  <c r="BB24" i="6" a="1"/>
  <c r="BB24" i="6" s="1"/>
  <c r="BB38" i="6" s="1"/>
  <c r="BB21" i="6" a="1"/>
  <c r="BB21" i="6" s="1"/>
  <c r="BB35" i="6" s="1"/>
  <c r="BB23" i="6" a="1"/>
  <c r="BB23" i="6" s="1"/>
  <c r="BB37" i="6" s="1"/>
  <c r="BB25" i="6" a="1"/>
  <c r="BB25" i="6" s="1"/>
  <c r="BB39" i="6" s="1"/>
  <c r="BB20" i="6" a="1"/>
  <c r="BB20" i="6" s="1"/>
  <c r="BB22" i="6" a="1"/>
  <c r="BB22" i="6" s="1"/>
  <c r="BB36" i="6" s="1"/>
  <c r="BB27" i="6" l="1" a="1"/>
  <c r="BB27" i="6" s="1"/>
  <c r="BB34" i="6"/>
  <c r="BC20" i="6" a="1"/>
  <c r="BC20" i="6" s="1"/>
  <c r="BC22" i="6" a="1"/>
  <c r="BC22" i="6" s="1"/>
  <c r="BC36" i="6" s="1"/>
  <c r="BC25" i="6" a="1"/>
  <c r="BC25" i="6" s="1"/>
  <c r="BC39" i="6" s="1"/>
  <c r="BC24" i="6" a="1"/>
  <c r="BC24" i="6" s="1"/>
  <c r="BC38" i="6" s="1"/>
  <c r="BC21" i="6" a="1"/>
  <c r="BC21" i="6" s="1"/>
  <c r="BC35" i="6" s="1"/>
  <c r="BC23" i="6" a="1"/>
  <c r="BC23" i="6" s="1"/>
  <c r="BC37" i="6" s="1"/>
  <c r="BC27" i="6" l="1" a="1"/>
  <c r="BC27" i="6" s="1"/>
  <c r="BC34" i="6"/>
  <c r="BD22" i="6" a="1"/>
  <c r="BD22" i="6" s="1"/>
  <c r="BD36" i="6" s="1"/>
  <c r="BD24" i="6" a="1"/>
  <c r="BD24" i="6" s="1"/>
  <c r="BD38" i="6" s="1"/>
  <c r="BD25" i="6" a="1"/>
  <c r="BD25" i="6" s="1"/>
  <c r="BD39" i="6" s="1"/>
  <c r="BD20" i="6" a="1"/>
  <c r="BD20" i="6" s="1"/>
  <c r="BD23" i="6" a="1"/>
  <c r="BD23" i="6" s="1"/>
  <c r="BD37" i="6" s="1"/>
  <c r="BD21" i="6" a="1"/>
  <c r="BD21" i="6" s="1"/>
  <c r="BD35" i="6" s="1"/>
  <c r="BD27" i="6" l="1" a="1"/>
  <c r="BD27" i="6" s="1"/>
  <c r="BD34" i="6"/>
  <c r="BE25" i="6" a="1"/>
  <c r="BE25" i="6" s="1"/>
  <c r="BE39" i="6" s="1"/>
  <c r="BE21" i="6" a="1"/>
  <c r="BE21" i="6" s="1"/>
  <c r="BE35" i="6" s="1"/>
  <c r="BE23" i="6" a="1"/>
  <c r="BE23" i="6" s="1"/>
  <c r="BE37" i="6" s="1"/>
  <c r="BE22" i="6" a="1"/>
  <c r="BE22" i="6" s="1"/>
  <c r="BE36" i="6" s="1"/>
  <c r="BE24" i="6" a="1"/>
  <c r="BE24" i="6" s="1"/>
  <c r="BE38" i="6" s="1"/>
  <c r="BE20" i="6" a="1"/>
  <c r="BE20" i="6" s="1"/>
  <c r="BE27" i="6" l="1" a="1"/>
  <c r="BE27" i="6" s="1"/>
  <c r="BE34" i="6"/>
  <c r="BF23" i="6" a="1"/>
  <c r="BF23" i="6" s="1"/>
  <c r="BF37" i="6" s="1"/>
  <c r="BF20" i="6" a="1"/>
  <c r="BF20" i="6" s="1"/>
  <c r="BF22" i="6" a="1"/>
  <c r="BF22" i="6" s="1"/>
  <c r="BF36" i="6" s="1"/>
  <c r="BF24" i="6" a="1"/>
  <c r="BF24" i="6" s="1"/>
  <c r="BF38" i="6" s="1"/>
  <c r="BF25" i="6" a="1"/>
  <c r="BF25" i="6" s="1"/>
  <c r="BF39" i="6" s="1"/>
  <c r="BF21" i="6" a="1"/>
  <c r="BF21" i="6" s="1"/>
  <c r="BF35" i="6" s="1"/>
  <c r="BF27" i="6" l="1" a="1"/>
  <c r="BF27" i="6" s="1"/>
  <c r="BF34" i="6"/>
  <c r="BG21" i="6" a="1"/>
  <c r="BG21" i="6" s="1"/>
  <c r="BG35" i="6" s="1"/>
  <c r="BG24" i="6" a="1"/>
  <c r="BG24" i="6" s="1"/>
  <c r="BG38" i="6" s="1"/>
  <c r="BG22" i="6" a="1"/>
  <c r="BG22" i="6" s="1"/>
  <c r="BG36" i="6" s="1"/>
  <c r="BG25" i="6" a="1"/>
  <c r="BG25" i="6" s="1"/>
  <c r="BG39" i="6" s="1"/>
  <c r="BG20" i="6" a="1"/>
  <c r="BG20" i="6" s="1"/>
  <c r="BG23" i="6" a="1"/>
  <c r="BG23" i="6" s="1"/>
  <c r="BG37" i="6" s="1"/>
  <c r="BG27" i="6" l="1" a="1"/>
  <c r="BG27" i="6" s="1"/>
  <c r="BG34" i="6"/>
  <c r="BH23" i="6" a="1"/>
  <c r="BH23" i="6" s="1"/>
  <c r="BH37" i="6" s="1"/>
  <c r="BH21" i="6" a="1"/>
  <c r="BH21" i="6" s="1"/>
  <c r="BH35" i="6" s="1"/>
  <c r="BH22" i="6" a="1"/>
  <c r="BH22" i="6" s="1"/>
  <c r="BH36" i="6" s="1"/>
  <c r="BH24" i="6" a="1"/>
  <c r="BH24" i="6" s="1"/>
  <c r="BH38" i="6" s="1"/>
  <c r="BH25" i="6" a="1"/>
  <c r="BH25" i="6" s="1"/>
  <c r="BH39" i="6" s="1"/>
  <c r="BH20" i="6" a="1"/>
  <c r="BH20" i="6" s="1"/>
  <c r="BH27" i="6" l="1" a="1"/>
  <c r="BH27" i="6" s="1"/>
  <c r="BH34" i="6"/>
  <c r="BI25" i="6" a="1"/>
  <c r="BI25" i="6" s="1"/>
  <c r="BI39" i="6" s="1"/>
  <c r="BI23" i="6" a="1"/>
  <c r="BI23" i="6" s="1"/>
  <c r="BI37" i="6" s="1"/>
  <c r="BI21" i="6" a="1"/>
  <c r="BI21" i="6" s="1"/>
  <c r="BI35" i="6" s="1"/>
  <c r="BI24" i="6" a="1"/>
  <c r="BI24" i="6" s="1"/>
  <c r="BI38" i="6" s="1"/>
  <c r="BI22" i="6" a="1"/>
  <c r="BI22" i="6" s="1"/>
  <c r="BI36" i="6" s="1"/>
  <c r="BI20" i="6" a="1"/>
  <c r="BI20" i="6" s="1"/>
  <c r="BI27" i="6" l="1" a="1"/>
  <c r="BI27" i="6" s="1"/>
  <c r="BI34" i="6"/>
  <c r="BJ23" i="6" a="1"/>
  <c r="BJ23" i="6" s="1"/>
  <c r="BJ37" i="6" s="1"/>
  <c r="BJ24" i="6" a="1"/>
  <c r="BJ24" i="6" s="1"/>
  <c r="BJ38" i="6" s="1"/>
  <c r="BJ25" i="6" a="1"/>
  <c r="BJ25" i="6" s="1"/>
  <c r="BJ39" i="6" s="1"/>
  <c r="BJ20" i="6" a="1"/>
  <c r="BJ20" i="6" s="1"/>
  <c r="BJ22" i="6" a="1"/>
  <c r="BJ22" i="6" s="1"/>
  <c r="BJ36" i="6" s="1"/>
  <c r="BJ21" i="6" a="1"/>
  <c r="BJ21" i="6" s="1"/>
  <c r="BJ35" i="6" s="1"/>
  <c r="BJ27" i="6" l="1" a="1"/>
  <c r="BJ27" i="6" s="1"/>
  <c r="BJ34" i="6"/>
  <c r="BK25" i="6" a="1"/>
  <c r="BK25" i="6" s="1"/>
  <c r="BK39" i="6" s="1"/>
  <c r="BK23" i="6" a="1"/>
  <c r="BK23" i="6" s="1"/>
  <c r="BK37" i="6" s="1"/>
  <c r="BK20" i="6" a="1"/>
  <c r="BK20" i="6" s="1"/>
  <c r="BK22" i="6" a="1"/>
  <c r="BK22" i="6" s="1"/>
  <c r="BK36" i="6" s="1"/>
  <c r="BK21" i="6" a="1"/>
  <c r="BK21" i="6" s="1"/>
  <c r="BK35" i="6" s="1"/>
  <c r="BK24" i="6" a="1"/>
  <c r="BK24" i="6" s="1"/>
  <c r="BK38" i="6" s="1"/>
  <c r="BK27" i="6" l="1" a="1"/>
  <c r="BK27" i="6" s="1"/>
  <c r="BK34" i="6"/>
  <c r="BL23" i="6" a="1"/>
  <c r="BL23" i="6" s="1"/>
  <c r="BL21" i="6" a="1"/>
  <c r="BL21" i="6" s="1"/>
  <c r="BL25" i="6" a="1"/>
  <c r="BL25" i="6" s="1"/>
  <c r="BL24" i="6" a="1"/>
  <c r="BL24" i="6" s="1"/>
  <c r="BL20" i="6" a="1"/>
  <c r="BL20" i="6" s="1"/>
  <c r="BL22" i="6" a="1"/>
  <c r="BL22" i="6" s="1"/>
  <c r="BL27" i="6" l="1" a="1"/>
  <c r="BL27" i="6" s="1"/>
  <c r="P2" i="6" s="1" a="1"/>
  <c r="P2" i="6" s="1"/>
  <c r="BL36" i="6"/>
  <c r="M5" i="8"/>
  <c r="BM20" i="6" a="1"/>
  <c r="BM20" i="6" s="1"/>
  <c r="BM25" i="6" a="1"/>
  <c r="BM25" i="6" s="1"/>
  <c r="BM39" i="6" s="1"/>
  <c r="BL34" i="6"/>
  <c r="K5" i="8"/>
  <c r="BM23" i="6" a="1"/>
  <c r="BM23" i="6" s="1"/>
  <c r="BM37" i="6" s="1"/>
  <c r="BM22" i="6" a="1"/>
  <c r="BM22" i="6" s="1"/>
  <c r="BM36" i="6" s="1"/>
  <c r="BM21" i="6" a="1"/>
  <c r="BM21" i="6" s="1"/>
  <c r="BM35" i="6" s="1"/>
  <c r="BM24" i="6" a="1"/>
  <c r="BM24" i="6" s="1"/>
  <c r="BM38" i="6" s="1"/>
  <c r="BL38" i="6"/>
  <c r="O5" i="8"/>
  <c r="P5" i="8"/>
  <c r="BL39" i="6"/>
  <c r="L5" i="8"/>
  <c r="BL35" i="6"/>
  <c r="N5" i="8"/>
  <c r="BL37" i="6"/>
  <c r="P556" i="10" l="1" a="1"/>
  <c r="P556" i="10" s="1"/>
  <c r="V556" i="10" s="1"/>
  <c r="P178" i="10" a="1"/>
  <c r="P178" i="10" s="1"/>
  <c r="V178" i="10" s="1"/>
  <c r="P976" i="10" a="1"/>
  <c r="P976" i="10" s="1"/>
  <c r="V976" i="10" s="1"/>
  <c r="P532" i="10" a="1"/>
  <c r="P532" i="10" s="1"/>
  <c r="V532" i="10" s="1"/>
  <c r="P483" i="10" a="1"/>
  <c r="P483" i="10" s="1"/>
  <c r="V483" i="10" s="1"/>
  <c r="P704" i="10" a="1"/>
  <c r="P704" i="10" s="1"/>
  <c r="V704" i="10" s="1"/>
  <c r="P678" i="10" a="1"/>
  <c r="P678" i="10" s="1"/>
  <c r="V678" i="10" s="1"/>
  <c r="P869" i="10" a="1"/>
  <c r="P869" i="10" s="1"/>
  <c r="V869" i="10" s="1"/>
  <c r="P223" i="10" a="1"/>
  <c r="P223" i="10" s="1"/>
  <c r="V223" i="10" s="1"/>
  <c r="P760" i="10" a="1"/>
  <c r="P760" i="10" s="1"/>
  <c r="V760" i="10" s="1"/>
  <c r="P815" i="10" a="1"/>
  <c r="P815" i="10" s="1"/>
  <c r="V815" i="10" s="1"/>
  <c r="P631" i="10" a="1"/>
  <c r="P631" i="10" s="1"/>
  <c r="V631" i="10" s="1"/>
  <c r="P525" i="10" a="1"/>
  <c r="P525" i="10" s="1"/>
  <c r="V525" i="10" s="1"/>
  <c r="P134" i="10" a="1"/>
  <c r="P134" i="10" s="1"/>
  <c r="V134" i="10" s="1"/>
  <c r="P126" i="10" a="1"/>
  <c r="P126" i="10" s="1"/>
  <c r="V126" i="10" s="1"/>
  <c r="P512" i="10" a="1"/>
  <c r="P512" i="10" s="1"/>
  <c r="V512" i="10" s="1"/>
  <c r="P570" i="10" a="1"/>
  <c r="P570" i="10" s="1"/>
  <c r="V570" i="10" s="1"/>
  <c r="P191" i="10" a="1"/>
  <c r="P191" i="10" s="1"/>
  <c r="V191" i="10" s="1"/>
  <c r="P297" i="10" a="1"/>
  <c r="P297" i="10" s="1"/>
  <c r="V297" i="10" s="1"/>
  <c r="P864" i="10" a="1"/>
  <c r="P864" i="10" s="1"/>
  <c r="V864" i="10" s="1"/>
  <c r="P850" i="10" a="1"/>
  <c r="P850" i="10" s="1"/>
  <c r="V850" i="10" s="1"/>
  <c r="P616" i="10" a="1"/>
  <c r="P616" i="10" s="1"/>
  <c r="V616" i="10" s="1"/>
  <c r="P944" i="10" a="1"/>
  <c r="P944" i="10" s="1"/>
  <c r="V944" i="10" s="1"/>
  <c r="P584" i="10" a="1"/>
  <c r="P584" i="10" s="1"/>
  <c r="V584" i="10" s="1"/>
  <c r="P423" i="10" a="1"/>
  <c r="P423" i="10" s="1"/>
  <c r="V423" i="10" s="1"/>
  <c r="P112" i="10" a="1"/>
  <c r="P112" i="10" s="1"/>
  <c r="V112" i="10" s="1"/>
  <c r="P984" i="10" a="1"/>
  <c r="P984" i="10" s="1"/>
  <c r="V984" i="10" s="1"/>
  <c r="P401" i="10" a="1"/>
  <c r="P401" i="10" s="1"/>
  <c r="V401" i="10" s="1"/>
  <c r="P735" i="10" a="1"/>
  <c r="P735" i="10" s="1"/>
  <c r="V735" i="10" s="1"/>
  <c r="P552" i="10" a="1"/>
  <c r="P552" i="10" s="1"/>
  <c r="V552" i="10" s="1"/>
  <c r="P61" i="10" a="1"/>
  <c r="P61" i="10" s="1"/>
  <c r="V61" i="10" s="1"/>
  <c r="P237" i="10" a="1"/>
  <c r="P237" i="10" s="1"/>
  <c r="V237" i="10" s="1"/>
  <c r="P142" i="10" a="1"/>
  <c r="P142" i="10" s="1"/>
  <c r="V142" i="10" s="1"/>
  <c r="P588" i="10" a="1"/>
  <c r="P588" i="10" s="1"/>
  <c r="V588" i="10" s="1"/>
  <c r="P367" i="10" a="1"/>
  <c r="P367" i="10" s="1"/>
  <c r="V367" i="10" s="1"/>
  <c r="P665" i="10" a="1"/>
  <c r="P665" i="10" s="1"/>
  <c r="V665" i="10" s="1"/>
  <c r="P934" i="10" a="1"/>
  <c r="P934" i="10" s="1"/>
  <c r="V934" i="10" s="1"/>
  <c r="P305" i="10" a="1"/>
  <c r="P305" i="10" s="1"/>
  <c r="V305" i="10" s="1"/>
  <c r="P424" i="10" a="1"/>
  <c r="P424" i="10" s="1"/>
  <c r="V424" i="10" s="1"/>
  <c r="P186" i="10" a="1"/>
  <c r="P186" i="10" s="1"/>
  <c r="V186" i="10" s="1"/>
  <c r="P879" i="10" a="1"/>
  <c r="P879" i="10" s="1"/>
  <c r="V879" i="10" s="1"/>
  <c r="P579" i="10" a="1"/>
  <c r="P579" i="10" s="1"/>
  <c r="V579" i="10" s="1"/>
  <c r="P56" i="10" a="1"/>
  <c r="P56" i="10" s="1"/>
  <c r="V56" i="10" s="1"/>
  <c r="P902" i="10" a="1"/>
  <c r="P902" i="10" s="1"/>
  <c r="V902" i="10" s="1"/>
  <c r="P386" i="10" a="1"/>
  <c r="P386" i="10" s="1"/>
  <c r="V386" i="10" s="1"/>
  <c r="P349" i="10" a="1"/>
  <c r="P349" i="10" s="1"/>
  <c r="V349" i="10" s="1"/>
  <c r="P925" i="10" a="1"/>
  <c r="P925" i="10" s="1"/>
  <c r="V925" i="10" s="1"/>
  <c r="P224" i="10" a="1"/>
  <c r="P224" i="10" s="1"/>
  <c r="V224" i="10" s="1"/>
  <c r="P623" i="10" a="1"/>
  <c r="P623" i="10" s="1"/>
  <c r="V623" i="10" s="1"/>
  <c r="P425" i="10" a="1"/>
  <c r="P425" i="10" s="1"/>
  <c r="V425" i="10" s="1"/>
  <c r="P4" i="10" a="1"/>
  <c r="P4" i="10" s="1"/>
  <c r="V4" i="10" s="1"/>
  <c r="P936" i="10" a="1"/>
  <c r="P936" i="10" s="1"/>
  <c r="V936" i="10" s="1"/>
  <c r="P639" i="10" a="1"/>
  <c r="P639" i="10" s="1"/>
  <c r="V639" i="10" s="1"/>
  <c r="P28" i="10" a="1"/>
  <c r="P28" i="10" s="1"/>
  <c r="V28" i="10" s="1"/>
  <c r="P357" i="10" a="1"/>
  <c r="P357" i="10" s="1"/>
  <c r="V357" i="10" s="1"/>
  <c r="P888" i="10" a="1"/>
  <c r="P888" i="10" s="1"/>
  <c r="V888" i="10" s="1"/>
  <c r="P787" i="10" a="1"/>
  <c r="P787" i="10" s="1"/>
  <c r="V787" i="10" s="1"/>
  <c r="P614" i="10" a="1"/>
  <c r="P614" i="10" s="1"/>
  <c r="V614" i="10" s="1"/>
  <c r="P114" i="10" a="1"/>
  <c r="P114" i="10" s="1"/>
  <c r="V114" i="10" s="1"/>
  <c r="P950" i="10" a="1"/>
  <c r="P950" i="10" s="1"/>
  <c r="V950" i="10" s="1"/>
  <c r="P402" i="10" a="1"/>
  <c r="P402" i="10" s="1"/>
  <c r="V402" i="10" s="1"/>
  <c r="P202" i="10" a="1"/>
  <c r="P202" i="10" s="1"/>
  <c r="V202" i="10" s="1"/>
  <c r="P587" i="10" a="1"/>
  <c r="P587" i="10" s="1"/>
  <c r="V587" i="10" s="1"/>
  <c r="P91" i="10" a="1"/>
  <c r="P91" i="10" s="1"/>
  <c r="V91" i="10" s="1"/>
  <c r="P296" i="10" a="1"/>
  <c r="P296" i="10" s="1"/>
  <c r="V296" i="10" s="1"/>
  <c r="P802" i="10" a="1"/>
  <c r="P802" i="10" s="1"/>
  <c r="V802" i="10" s="1"/>
  <c r="P290" i="10" a="1"/>
  <c r="P290" i="10" s="1"/>
  <c r="V290" i="10" s="1"/>
  <c r="P247" i="10" a="1"/>
  <c r="P247" i="10" s="1"/>
  <c r="V247" i="10" s="1"/>
  <c r="P406" i="10" a="1"/>
  <c r="P406" i="10" s="1"/>
  <c r="V406" i="10" s="1"/>
  <c r="P263" i="10" a="1"/>
  <c r="P263" i="10" s="1"/>
  <c r="V263" i="10" s="1"/>
  <c r="P122" i="10" a="1"/>
  <c r="P122" i="10" s="1"/>
  <c r="V122" i="10" s="1"/>
  <c r="P759" i="10" a="1"/>
  <c r="P759" i="10" s="1"/>
  <c r="V759" i="10" s="1"/>
  <c r="P673" i="10" a="1"/>
  <c r="P673" i="10" s="1"/>
  <c r="V673" i="10" s="1"/>
  <c r="P983" i="10" a="1"/>
  <c r="P983" i="10" s="1"/>
  <c r="V983" i="10" s="1"/>
  <c r="P213" i="10" a="1"/>
  <c r="P213" i="10" s="1"/>
  <c r="V213" i="10" s="1"/>
  <c r="P651" i="10" a="1"/>
  <c r="P651" i="10" s="1"/>
  <c r="V651" i="10" s="1"/>
  <c r="P44" i="10" a="1"/>
  <c r="P44" i="10" s="1"/>
  <c r="V44" i="10" s="1"/>
  <c r="P155" i="10" a="1"/>
  <c r="P155" i="10" s="1"/>
  <c r="V155" i="10" s="1"/>
  <c r="P929" i="10" a="1"/>
  <c r="P929" i="10" s="1"/>
  <c r="V929" i="10" s="1"/>
  <c r="P576" i="10" a="1"/>
  <c r="P576" i="10" s="1"/>
  <c r="V576" i="10" s="1"/>
  <c r="P690" i="10" a="1"/>
  <c r="P690" i="10" s="1"/>
  <c r="V690" i="10" s="1"/>
  <c r="P668" i="10" a="1"/>
  <c r="P668" i="10" s="1"/>
  <c r="V668" i="10" s="1"/>
  <c r="P890" i="10" a="1"/>
  <c r="P890" i="10" s="1"/>
  <c r="V890" i="10" s="1"/>
  <c r="P227" i="10" a="1"/>
  <c r="P227" i="10" s="1"/>
  <c r="V227" i="10" s="1"/>
  <c r="P622" i="10" a="1"/>
  <c r="P622" i="10" s="1"/>
  <c r="V622" i="10" s="1"/>
  <c r="P774" i="10" a="1"/>
  <c r="P774" i="10" s="1"/>
  <c r="V774" i="10" s="1"/>
  <c r="P34" i="10" a="1"/>
  <c r="P34" i="10" s="1"/>
  <c r="V34" i="10" s="1"/>
  <c r="P799" i="10" a="1"/>
  <c r="P799" i="10" s="1"/>
  <c r="V799" i="10" s="1"/>
  <c r="P789" i="10" a="1"/>
  <c r="P789" i="10" s="1"/>
  <c r="V789" i="10" s="1"/>
  <c r="P182" i="10" a="1"/>
  <c r="P182" i="10" s="1"/>
  <c r="V182" i="10" s="1"/>
  <c r="P103" i="10" a="1"/>
  <c r="P103" i="10" s="1"/>
  <c r="V103" i="10" s="1"/>
  <c r="P963" i="10" a="1"/>
  <c r="P963" i="10" s="1"/>
  <c r="V963" i="10" s="1"/>
  <c r="P740" i="10" a="1"/>
  <c r="P740" i="10" s="1"/>
  <c r="V740" i="10" s="1"/>
  <c r="P171" i="10" a="1"/>
  <c r="P171" i="10" s="1"/>
  <c r="V171" i="10" s="1"/>
  <c r="P840" i="10" a="1"/>
  <c r="P840" i="10" s="1"/>
  <c r="V840" i="10" s="1"/>
  <c r="P270" i="10" a="1"/>
  <c r="P270" i="10" s="1"/>
  <c r="V270" i="10" s="1"/>
  <c r="P133" i="10" a="1"/>
  <c r="P133" i="10" s="1"/>
  <c r="V133" i="10" s="1"/>
  <c r="P400" i="10" a="1"/>
  <c r="P400" i="10" s="1"/>
  <c r="V400" i="10" s="1"/>
  <c r="P715" i="10" a="1"/>
  <c r="P715" i="10" s="1"/>
  <c r="V715" i="10" s="1"/>
  <c r="P143" i="10" a="1"/>
  <c r="P143" i="10" s="1"/>
  <c r="V143" i="10" s="1"/>
  <c r="P659" i="10" a="1"/>
  <c r="P659" i="10" s="1"/>
  <c r="V659" i="10" s="1"/>
  <c r="P993" i="10" a="1"/>
  <c r="P993" i="10" s="1"/>
  <c r="V993" i="10" s="1"/>
  <c r="P55" i="10" a="1"/>
  <c r="P55" i="10" s="1"/>
  <c r="V55" i="10" s="1"/>
  <c r="P461" i="10" a="1"/>
  <c r="P461" i="10" s="1"/>
  <c r="V461" i="10" s="1"/>
  <c r="P228" i="10" a="1"/>
  <c r="P228" i="10" s="1"/>
  <c r="V228" i="10" s="1"/>
  <c r="P140" i="10" a="1"/>
  <c r="P140" i="10" s="1"/>
  <c r="V140" i="10" s="1"/>
  <c r="P643" i="10" a="1"/>
  <c r="P643" i="10" s="1"/>
  <c r="V643" i="10" s="1"/>
  <c r="P572" i="10" a="1"/>
  <c r="P572" i="10" s="1"/>
  <c r="V572" i="10" s="1"/>
  <c r="P413" i="10" a="1"/>
  <c r="P413" i="10" s="1"/>
  <c r="V413" i="10" s="1"/>
  <c r="P482" i="10" a="1"/>
  <c r="P482" i="10" s="1"/>
  <c r="V482" i="10" s="1"/>
  <c r="P711" i="10" a="1"/>
  <c r="P711" i="10" s="1"/>
  <c r="V711" i="10" s="1"/>
  <c r="P490" i="10" a="1"/>
  <c r="P490" i="10" s="1"/>
  <c r="V490" i="10" s="1"/>
  <c r="P751" i="10" a="1"/>
  <c r="P751" i="10" s="1"/>
  <c r="V751" i="10" s="1"/>
  <c r="P389" i="10" a="1"/>
  <c r="P389" i="10" s="1"/>
  <c r="V389" i="10" s="1"/>
  <c r="P113" i="10" a="1"/>
  <c r="P113" i="10" s="1"/>
  <c r="V113" i="10" s="1"/>
  <c r="P891" i="10" a="1"/>
  <c r="P891" i="10" s="1"/>
  <c r="V891" i="10" s="1"/>
  <c r="P780" i="10" a="1"/>
  <c r="P780" i="10" s="1"/>
  <c r="V780" i="10" s="1"/>
  <c r="P896" i="10" a="1"/>
  <c r="P896" i="10" s="1"/>
  <c r="V896" i="10" s="1"/>
  <c r="P403" i="10" a="1"/>
  <c r="P403" i="10" s="1"/>
  <c r="V403" i="10" s="1"/>
  <c r="P450" i="10" a="1"/>
  <c r="P450" i="10" s="1"/>
  <c r="V450" i="10" s="1"/>
  <c r="P625" i="10" a="1"/>
  <c r="P625" i="10" s="1"/>
  <c r="V625" i="10" s="1"/>
  <c r="P54" i="10" a="1"/>
  <c r="P54" i="10" s="1"/>
  <c r="V54" i="10" s="1"/>
  <c r="P776" i="10" a="1"/>
  <c r="P776" i="10" s="1"/>
  <c r="V776" i="10" s="1"/>
  <c r="P190" i="10" a="1"/>
  <c r="P190" i="10" s="1"/>
  <c r="V190" i="10" s="1"/>
  <c r="P608" i="10" a="1"/>
  <c r="P608" i="10" s="1"/>
  <c r="V608" i="10" s="1"/>
  <c r="P978" i="10" a="1"/>
  <c r="P978" i="10" s="1"/>
  <c r="V978" i="10" s="1"/>
  <c r="P394" i="10" a="1"/>
  <c r="P394" i="10" s="1"/>
  <c r="V394" i="10" s="1"/>
  <c r="P768" i="10" a="1"/>
  <c r="P768" i="10" s="1"/>
  <c r="V768" i="10" s="1"/>
  <c r="P756" i="10" a="1"/>
  <c r="P756" i="10" s="1"/>
  <c r="V756" i="10" s="1"/>
  <c r="P533" i="10" a="1"/>
  <c r="P533" i="10" s="1"/>
  <c r="V533" i="10" s="1"/>
  <c r="P909" i="10" a="1"/>
  <c r="P909" i="10" s="1"/>
  <c r="V909" i="10" s="1"/>
  <c r="P792" i="10" a="1"/>
  <c r="P792" i="10" s="1"/>
  <c r="V792" i="10" s="1"/>
  <c r="P448" i="10" a="1"/>
  <c r="P448" i="10" s="1"/>
  <c r="V448" i="10" s="1"/>
  <c r="P317" i="10" a="1"/>
  <c r="P317" i="10" s="1"/>
  <c r="V317" i="10" s="1"/>
  <c r="P489" i="10" a="1"/>
  <c r="P489" i="10" s="1"/>
  <c r="V489" i="10" s="1"/>
  <c r="P771" i="10" a="1"/>
  <c r="P771" i="10" s="1"/>
  <c r="V771" i="10" s="1"/>
  <c r="P226" i="10" a="1"/>
  <c r="P226" i="10" s="1"/>
  <c r="V226" i="10" s="1"/>
  <c r="P834" i="10" a="1"/>
  <c r="P834" i="10" s="1"/>
  <c r="V834" i="10" s="1"/>
  <c r="P239" i="10" a="1"/>
  <c r="P239" i="10" s="1"/>
  <c r="V239" i="10" s="1"/>
  <c r="P451" i="10" a="1"/>
  <c r="P451" i="10" s="1"/>
  <c r="V451" i="10" s="1"/>
  <c r="P580" i="10" a="1"/>
  <c r="P580" i="10" s="1"/>
  <c r="V580" i="10" s="1"/>
  <c r="P215" i="10" a="1"/>
  <c r="P215" i="10" s="1"/>
  <c r="V215" i="10" s="1"/>
  <c r="P849" i="10" a="1"/>
  <c r="P849" i="10" s="1"/>
  <c r="V849" i="10" s="1"/>
  <c r="P837" i="10" a="1"/>
  <c r="P837" i="10" s="1"/>
  <c r="V837" i="10" s="1"/>
  <c r="P81" i="10" a="1"/>
  <c r="P81" i="10" s="1"/>
  <c r="V81" i="10" s="1"/>
  <c r="P996" i="10" a="1"/>
  <c r="P996" i="10" s="1"/>
  <c r="V996" i="10" s="1"/>
  <c r="P136" i="10" a="1"/>
  <c r="P136" i="10" s="1"/>
  <c r="V136" i="10" s="1"/>
  <c r="P75" i="10" a="1"/>
  <c r="P75" i="10" s="1"/>
  <c r="V75" i="10" s="1"/>
  <c r="P261" i="10" a="1"/>
  <c r="P261" i="10" s="1"/>
  <c r="V261" i="10" s="1"/>
  <c r="P609" i="10" a="1"/>
  <c r="P609" i="10" s="1"/>
  <c r="V609" i="10" s="1"/>
  <c r="P50" i="10" a="1"/>
  <c r="P50" i="10" s="1"/>
  <c r="V50" i="10" s="1"/>
  <c r="P98" i="10" a="1"/>
  <c r="P98" i="10" s="1"/>
  <c r="V98" i="10" s="1"/>
  <c r="P568" i="10" a="1"/>
  <c r="P568" i="10" s="1"/>
  <c r="V568" i="10" s="1"/>
  <c r="P279" i="10" a="1"/>
  <c r="P279" i="10" s="1"/>
  <c r="V279" i="10" s="1"/>
  <c r="P951" i="10" a="1"/>
  <c r="P951" i="10" s="1"/>
  <c r="V951" i="10" s="1"/>
  <c r="P36" i="10" a="1"/>
  <c r="P36" i="10" s="1"/>
  <c r="V36" i="10" s="1"/>
  <c r="P345" i="10" a="1"/>
  <c r="P345" i="10" s="1"/>
  <c r="V345" i="10" s="1"/>
  <c r="P590" i="10" a="1"/>
  <c r="P590" i="10" s="1"/>
  <c r="V590" i="10" s="1"/>
  <c r="P957" i="10" a="1"/>
  <c r="P957" i="10" s="1"/>
  <c r="V957" i="10" s="1"/>
  <c r="P346" i="10" a="1"/>
  <c r="P346" i="10" s="1"/>
  <c r="V346" i="10" s="1"/>
  <c r="P729" i="10" a="1"/>
  <c r="P729" i="10" s="1"/>
  <c r="V729" i="10" s="1"/>
  <c r="P636" i="10" a="1"/>
  <c r="P636" i="10" s="1"/>
  <c r="V636" i="10" s="1"/>
  <c r="P433" i="10" a="1"/>
  <c r="P433" i="10" s="1"/>
  <c r="V433" i="10" s="1"/>
  <c r="P163" i="10" a="1"/>
  <c r="P163" i="10" s="1"/>
  <c r="V163" i="10" s="1"/>
  <c r="P565" i="10" a="1"/>
  <c r="P565" i="10" s="1"/>
  <c r="V565" i="10" s="1"/>
  <c r="P30" i="10" a="1"/>
  <c r="P30" i="10" s="1"/>
  <c r="V30" i="10" s="1"/>
  <c r="P350" i="10" a="1"/>
  <c r="P350" i="10" s="1"/>
  <c r="V350" i="10" s="1"/>
  <c r="P865" i="10" a="1"/>
  <c r="P865" i="10" s="1"/>
  <c r="V865" i="10" s="1"/>
  <c r="P231" i="10" a="1"/>
  <c r="P231" i="10" s="1"/>
  <c r="V231" i="10" s="1"/>
  <c r="P784" i="10" a="1"/>
  <c r="P784" i="10" s="1"/>
  <c r="V784" i="10" s="1"/>
  <c r="P917" i="10" a="1"/>
  <c r="P917" i="10" s="1"/>
  <c r="V917" i="10" s="1"/>
  <c r="P686" i="10" a="1"/>
  <c r="P686" i="10" s="1"/>
  <c r="V686" i="10" s="1"/>
  <c r="P152" i="10" a="1"/>
  <c r="P152" i="10" s="1"/>
  <c r="V152" i="10" s="1"/>
  <c r="P596" i="10" a="1"/>
  <c r="P596" i="10" s="1"/>
  <c r="V596" i="10" s="1"/>
  <c r="P527" i="10" a="1"/>
  <c r="P527" i="10" s="1"/>
  <c r="V527" i="10" s="1"/>
  <c r="P18" i="10" a="1"/>
  <c r="P18" i="10" s="1"/>
  <c r="V18" i="10" s="1"/>
  <c r="P727" i="10" a="1"/>
  <c r="P727" i="10" s="1"/>
  <c r="V727" i="10" s="1"/>
  <c r="P108" i="10" a="1"/>
  <c r="P108" i="10" s="1"/>
  <c r="V108" i="10" s="1"/>
  <c r="P59" i="10" a="1"/>
  <c r="P59" i="10" s="1"/>
  <c r="V59" i="10" s="1"/>
  <c r="P720" i="10" a="1"/>
  <c r="P720" i="10" s="1"/>
  <c r="V720" i="10" s="1"/>
  <c r="P443" i="10" a="1"/>
  <c r="P443" i="10" s="1"/>
  <c r="V443" i="10" s="1"/>
  <c r="P370" i="10" a="1"/>
  <c r="P370" i="10" s="1"/>
  <c r="V370" i="10" s="1"/>
  <c r="P779" i="10" a="1"/>
  <c r="P779" i="10" s="1"/>
  <c r="V779" i="10" s="1"/>
  <c r="P899" i="10" a="1"/>
  <c r="P899" i="10" s="1"/>
  <c r="V899" i="10" s="1"/>
  <c r="P207" i="10" a="1"/>
  <c r="P207" i="10" s="1"/>
  <c r="V207" i="10" s="1"/>
  <c r="P455" i="10" a="1"/>
  <c r="P455" i="10" s="1"/>
  <c r="V455" i="10" s="1"/>
  <c r="P959" i="10" a="1"/>
  <c r="P959" i="10" s="1"/>
  <c r="V959" i="10" s="1"/>
  <c r="P360" i="10" a="1"/>
  <c r="P360" i="10" s="1"/>
  <c r="V360" i="10" s="1"/>
  <c r="P755" i="10" a="1"/>
  <c r="P755" i="10" s="1"/>
  <c r="V755" i="10" s="1"/>
  <c r="P795" i="10" a="1"/>
  <c r="P795" i="10" s="1"/>
  <c r="V795" i="10" s="1"/>
  <c r="P74" i="10" a="1"/>
  <c r="P74" i="10" s="1"/>
  <c r="V74" i="10" s="1"/>
  <c r="P511" i="10" a="1"/>
  <c r="P511" i="10" s="1"/>
  <c r="V511" i="10" s="1"/>
  <c r="P762" i="10" a="1"/>
  <c r="P762" i="10" s="1"/>
  <c r="V762" i="10" s="1"/>
  <c r="P698" i="10" a="1"/>
  <c r="P698" i="10" s="1"/>
  <c r="V698" i="10" s="1"/>
  <c r="P852" i="10" a="1"/>
  <c r="P852" i="10" s="1"/>
  <c r="V852" i="10" s="1"/>
  <c r="P308" i="10" a="1"/>
  <c r="P308" i="10" s="1"/>
  <c r="V308" i="10" s="1"/>
  <c r="P65" i="10" a="1"/>
  <c r="P65" i="10" s="1"/>
  <c r="V65" i="10" s="1"/>
  <c r="P410" i="10" a="1"/>
  <c r="P410" i="10" s="1"/>
  <c r="V410" i="10" s="1"/>
  <c r="P965" i="10" a="1"/>
  <c r="P965" i="10" s="1"/>
  <c r="V965" i="10" s="1"/>
  <c r="P477" i="10" a="1"/>
  <c r="P477" i="10" s="1"/>
  <c r="V477" i="10" s="1"/>
  <c r="P341" i="10" a="1"/>
  <c r="P341" i="10" s="1"/>
  <c r="V341" i="10" s="1"/>
  <c r="P809" i="10" a="1"/>
  <c r="P809" i="10" s="1"/>
  <c r="V809" i="10" s="1"/>
  <c r="P848" i="10" a="1"/>
  <c r="P848" i="10" s="1"/>
  <c r="V848" i="10" s="1"/>
  <c r="P301" i="10" a="1"/>
  <c r="P301" i="10" s="1"/>
  <c r="V301" i="10" s="1"/>
  <c r="P151" i="10" a="1"/>
  <c r="P151" i="10" s="1"/>
  <c r="V151" i="10" s="1"/>
  <c r="P175" i="10" a="1"/>
  <c r="P175" i="10" s="1"/>
  <c r="V175" i="10" s="1"/>
  <c r="P943" i="10" a="1"/>
  <c r="P943" i="10" s="1"/>
  <c r="V943" i="10" s="1"/>
  <c r="P819" i="10" a="1"/>
  <c r="P819" i="10" s="1"/>
  <c r="V819" i="10" s="1"/>
  <c r="P105" i="10" a="1"/>
  <c r="P105" i="10" s="1"/>
  <c r="V105" i="10" s="1"/>
  <c r="P40" i="10" a="1"/>
  <c r="P40" i="10" s="1"/>
  <c r="V40" i="10" s="1"/>
  <c r="P135" i="10" a="1"/>
  <c r="P135" i="10" s="1"/>
  <c r="V135" i="10" s="1"/>
  <c r="P910" i="10" a="1"/>
  <c r="P910" i="10" s="1"/>
  <c r="V910" i="10" s="1"/>
  <c r="P932" i="10" a="1"/>
  <c r="P932" i="10" s="1"/>
  <c r="V932" i="10" s="1"/>
  <c r="P69" i="10" a="1"/>
  <c r="P69" i="10" s="1"/>
  <c r="V69" i="10" s="1"/>
  <c r="P979" i="10" a="1"/>
  <c r="P979" i="10" s="1"/>
  <c r="V979" i="10" s="1"/>
  <c r="P650" i="10" a="1"/>
  <c r="P650" i="10" s="1"/>
  <c r="V650" i="10" s="1"/>
  <c r="P67" i="10" a="1"/>
  <c r="P67" i="10" s="1"/>
  <c r="V67" i="10" s="1"/>
  <c r="P646" i="10" a="1"/>
  <c r="P646" i="10" s="1"/>
  <c r="V646" i="10" s="1"/>
  <c r="P299" i="10" a="1"/>
  <c r="P299" i="10" s="1"/>
  <c r="V299" i="10" s="1"/>
  <c r="P767" i="10" a="1"/>
  <c r="P767" i="10" s="1"/>
  <c r="V767" i="10" s="1"/>
  <c r="P325" i="10" a="1"/>
  <c r="P325" i="10" s="1"/>
  <c r="V325" i="10" s="1"/>
  <c r="P985" i="10" a="1"/>
  <c r="P985" i="10" s="1"/>
  <c r="V985" i="10" s="1"/>
  <c r="P352" i="10" a="1"/>
  <c r="P352" i="10" s="1"/>
  <c r="V352" i="10" s="1"/>
  <c r="P769" i="10" a="1"/>
  <c r="P769" i="10" s="1"/>
  <c r="V769" i="10" s="1"/>
  <c r="P566" i="10" a="1"/>
  <c r="P566" i="10" s="1"/>
  <c r="V566" i="10" s="1"/>
  <c r="P38" i="10" a="1"/>
  <c r="P38" i="10" s="1"/>
  <c r="V38" i="10" s="1"/>
  <c r="P634" i="10" a="1"/>
  <c r="P634" i="10" s="1"/>
  <c r="V634" i="10" s="1"/>
  <c r="P119" i="10" a="1"/>
  <c r="P119" i="10" s="1"/>
  <c r="V119" i="10" s="1"/>
  <c r="P825" i="10" a="1"/>
  <c r="P825" i="10" s="1"/>
  <c r="V825" i="10" s="1"/>
  <c r="P17" i="10" a="1"/>
  <c r="P17" i="10" s="1"/>
  <c r="V17" i="10" s="1"/>
  <c r="P519" i="10" a="1"/>
  <c r="P519" i="10" s="1"/>
  <c r="V519" i="10" s="1"/>
  <c r="P243" i="10" a="1"/>
  <c r="P243" i="10" s="1"/>
  <c r="V243" i="10" s="1"/>
  <c r="P638" i="10" a="1"/>
  <c r="P638" i="10" s="1"/>
  <c r="V638" i="10" s="1"/>
  <c r="P35" i="10" a="1"/>
  <c r="P35" i="10" s="1"/>
  <c r="V35" i="10" s="1"/>
  <c r="P691" i="10" a="1"/>
  <c r="P691" i="10" s="1"/>
  <c r="V691" i="10" s="1"/>
  <c r="P499" i="10" a="1"/>
  <c r="P499" i="10" s="1"/>
  <c r="V499" i="10" s="1"/>
  <c r="P813" i="10" a="1"/>
  <c r="P813" i="10" s="1"/>
  <c r="V813" i="10" s="1"/>
  <c r="P93" i="10" a="1"/>
  <c r="P93" i="10" s="1"/>
  <c r="V93" i="10" s="1"/>
  <c r="P657" i="10" a="1"/>
  <c r="P657" i="10" s="1"/>
  <c r="V657" i="10" s="1"/>
  <c r="P724" i="10" a="1"/>
  <c r="P724" i="10" s="1"/>
  <c r="V724" i="10" s="1"/>
  <c r="P687" i="10" a="1"/>
  <c r="P687" i="10" s="1"/>
  <c r="V687" i="10" s="1"/>
  <c r="P883" i="10" a="1"/>
  <c r="P883" i="10" s="1"/>
  <c r="V883" i="10" s="1"/>
  <c r="P398" i="10" a="1"/>
  <c r="P398" i="10" s="1"/>
  <c r="V398" i="10" s="1"/>
  <c r="P649" i="10" a="1"/>
  <c r="P649" i="10" s="1"/>
  <c r="V649" i="10" s="1"/>
  <c r="P807" i="10" a="1"/>
  <c r="P807" i="10" s="1"/>
  <c r="V807" i="10" s="1"/>
  <c r="P326" i="10" a="1"/>
  <c r="P326" i="10" s="1"/>
  <c r="V326" i="10" s="1"/>
  <c r="P334" i="10" a="1"/>
  <c r="P334" i="10" s="1"/>
  <c r="V334" i="10" s="1"/>
  <c r="P661" i="10" a="1"/>
  <c r="P661" i="10" s="1"/>
  <c r="V661" i="10" s="1"/>
  <c r="P45" i="10" a="1"/>
  <c r="P45" i="10" s="1"/>
  <c r="V45" i="10" s="1"/>
  <c r="P563" i="10" a="1"/>
  <c r="P563" i="10" s="1"/>
  <c r="V563" i="10" s="1"/>
  <c r="P689" i="10" a="1"/>
  <c r="P689" i="10" s="1"/>
  <c r="V689" i="10" s="1"/>
  <c r="P327" i="10" a="1"/>
  <c r="P327" i="10" s="1"/>
  <c r="V327" i="10" s="1"/>
  <c r="P47" i="10" a="1"/>
  <c r="P47" i="10" s="1"/>
  <c r="V47" i="10" s="1"/>
  <c r="P654" i="10" a="1"/>
  <c r="P654" i="10" s="1"/>
  <c r="V654" i="10" s="1"/>
  <c r="P447" i="10" a="1"/>
  <c r="P447" i="10" s="1"/>
  <c r="V447" i="10" s="1"/>
  <c r="P988" i="10" a="1"/>
  <c r="P988" i="10" s="1"/>
  <c r="V988" i="10" s="1"/>
  <c r="P999" i="10" a="1"/>
  <c r="P999" i="10" s="1"/>
  <c r="V999" i="10" s="1"/>
  <c r="P76" i="10" a="1"/>
  <c r="P76" i="10" s="1"/>
  <c r="V76" i="10" s="1"/>
  <c r="P314" i="10" a="1"/>
  <c r="P314" i="10" s="1"/>
  <c r="V314" i="10" s="1"/>
  <c r="P958" i="10" a="1"/>
  <c r="P958" i="10" s="1"/>
  <c r="V958" i="10" s="1"/>
  <c r="P484" i="10" a="1"/>
  <c r="P484" i="10" s="1"/>
  <c r="V484" i="10" s="1"/>
  <c r="P949" i="10" a="1"/>
  <c r="P949" i="10" s="1"/>
  <c r="V949" i="10" s="1"/>
  <c r="P655" i="10" a="1"/>
  <c r="P655" i="10" s="1"/>
  <c r="V655" i="10" s="1"/>
  <c r="P138" i="10" a="1"/>
  <c r="P138" i="10" s="1"/>
  <c r="V138" i="10" s="1"/>
  <c r="P275" i="10" a="1"/>
  <c r="P275" i="10" s="1"/>
  <c r="V275" i="10" s="1"/>
  <c r="P916" i="10" a="1"/>
  <c r="P916" i="10" s="1"/>
  <c r="V916" i="10" s="1"/>
  <c r="P861" i="10" a="1"/>
  <c r="P861" i="10" s="1"/>
  <c r="V861" i="10" s="1"/>
  <c r="P391" i="10" a="1"/>
  <c r="P391" i="10" s="1"/>
  <c r="V391" i="10" s="1"/>
  <c r="P710" i="10" a="1"/>
  <c r="P710" i="10" s="1"/>
  <c r="V710" i="10" s="1"/>
  <c r="P217" i="10" a="1"/>
  <c r="P217" i="10" s="1"/>
  <c r="V217" i="10" s="1"/>
  <c r="P242" i="10" a="1"/>
  <c r="P242" i="10" s="1"/>
  <c r="V242" i="10" s="1"/>
  <c r="P908" i="10" a="1"/>
  <c r="P908" i="10" s="1"/>
  <c r="V908" i="10" s="1"/>
  <c r="P875" i="10" a="1"/>
  <c r="P875" i="10" s="1"/>
  <c r="V875" i="10" s="1"/>
  <c r="P364" i="10" a="1"/>
  <c r="P364" i="10" s="1"/>
  <c r="V364" i="10" s="1"/>
  <c r="P539" i="10" a="1"/>
  <c r="P539" i="10" s="1"/>
  <c r="V539" i="10" s="1"/>
  <c r="P32" i="10" a="1"/>
  <c r="P32" i="10" s="1"/>
  <c r="V32" i="10" s="1"/>
  <c r="P987" i="10" a="1"/>
  <c r="P987" i="10" s="1"/>
  <c r="V987" i="10" s="1"/>
  <c r="P830" i="10" a="1"/>
  <c r="P830" i="10" s="1"/>
  <c r="V830" i="10" s="1"/>
  <c r="P628" i="10" a="1"/>
  <c r="P628" i="10" s="1"/>
  <c r="V628" i="10" s="1"/>
  <c r="P851" i="10" a="1"/>
  <c r="P851" i="10" s="1"/>
  <c r="V851" i="10" s="1"/>
  <c r="P555" i="10" a="1"/>
  <c r="P555" i="10" s="1"/>
  <c r="V555" i="10" s="1"/>
  <c r="P817" i="10" a="1"/>
  <c r="P817" i="10" s="1"/>
  <c r="V817" i="10" s="1"/>
  <c r="P183" i="10" a="1"/>
  <c r="P183" i="10" s="1"/>
  <c r="V183" i="10" s="1"/>
  <c r="P930" i="10" a="1"/>
  <c r="P930" i="10" s="1"/>
  <c r="V930" i="10" s="1"/>
  <c r="P419" i="10" a="1"/>
  <c r="P419" i="10" s="1"/>
  <c r="V419" i="10" s="1"/>
  <c r="P60" i="10" a="1"/>
  <c r="P60" i="10" s="1"/>
  <c r="V60" i="10" s="1"/>
  <c r="P485" i="10" a="1"/>
  <c r="P485" i="10" s="1"/>
  <c r="V485" i="10" s="1"/>
  <c r="P749" i="10" a="1"/>
  <c r="P749" i="10" s="1"/>
  <c r="V749" i="10" s="1"/>
  <c r="P514" i="10" a="1"/>
  <c r="P514" i="10" s="1"/>
  <c r="V514" i="10" s="1"/>
  <c r="P429" i="10" a="1"/>
  <c r="P429" i="10" s="1"/>
  <c r="V429" i="10" s="1"/>
  <c r="P273" i="10" a="1"/>
  <c r="P273" i="10" s="1"/>
  <c r="V273" i="10" s="1"/>
  <c r="P212" i="10" a="1"/>
  <c r="P212" i="10" s="1"/>
  <c r="V212" i="10" s="1"/>
  <c r="P435" i="10" a="1"/>
  <c r="P435" i="10" s="1"/>
  <c r="V435" i="10" s="1"/>
  <c r="P893" i="10" a="1"/>
  <c r="P893" i="10" s="1"/>
  <c r="V893" i="10" s="1"/>
  <c r="P782" i="10" a="1"/>
  <c r="P782" i="10" s="1"/>
  <c r="V782" i="10" s="1"/>
  <c r="P33" i="10" a="1"/>
  <c r="P33" i="10" s="1"/>
  <c r="V33" i="10" s="1"/>
  <c r="P633" i="10" a="1"/>
  <c r="P633" i="10" s="1"/>
  <c r="V633" i="10" s="1"/>
  <c r="P607" i="10" a="1"/>
  <c r="P607" i="10" s="1"/>
  <c r="V607" i="10" s="1"/>
  <c r="P836" i="10" a="1"/>
  <c r="P836" i="10" s="1"/>
  <c r="V836" i="10" s="1"/>
  <c r="P471" i="10" a="1"/>
  <c r="P471" i="10" s="1"/>
  <c r="V471" i="10" s="1"/>
  <c r="P796" i="10" a="1"/>
  <c r="P796" i="10" s="1"/>
  <c r="V796" i="10" s="1"/>
  <c r="P662" i="10" a="1"/>
  <c r="P662" i="10" s="1"/>
  <c r="V662" i="10" s="1"/>
  <c r="P111" i="10" a="1"/>
  <c r="P111" i="10" s="1"/>
  <c r="V111" i="10" s="1"/>
  <c r="P1001" i="10" a="1"/>
  <c r="P1001" i="10" s="1"/>
  <c r="V1001" i="10" s="1"/>
  <c r="P702" i="10" a="1"/>
  <c r="P702" i="10" s="1"/>
  <c r="V702" i="10" s="1"/>
  <c r="P516" i="10" a="1"/>
  <c r="P516" i="10" s="1"/>
  <c r="V516" i="10" s="1"/>
  <c r="P208" i="10" a="1"/>
  <c r="P208" i="10" s="1"/>
  <c r="V208" i="10" s="1"/>
  <c r="P225" i="10" a="1"/>
  <c r="P225" i="10" s="1"/>
  <c r="V225" i="10" s="1"/>
  <c r="P778" i="10" a="1"/>
  <c r="P778" i="10" s="1"/>
  <c r="V778" i="10" s="1"/>
  <c r="P267" i="10" a="1"/>
  <c r="P267" i="10" s="1"/>
  <c r="V267" i="10" s="1"/>
  <c r="P340" i="10" a="1"/>
  <c r="P340" i="10" s="1"/>
  <c r="V340" i="10" s="1"/>
  <c r="P870" i="10" a="1"/>
  <c r="P870" i="10" s="1"/>
  <c r="V870" i="10" s="1"/>
  <c r="P230" i="10" a="1"/>
  <c r="P230" i="10" s="1"/>
  <c r="V230" i="10" s="1"/>
  <c r="P422" i="10" a="1"/>
  <c r="P422" i="10" s="1"/>
  <c r="V422" i="10" s="1"/>
  <c r="P546" i="10" a="1"/>
  <c r="P546" i="10" s="1"/>
  <c r="V546" i="10" s="1"/>
  <c r="P368" i="10" a="1"/>
  <c r="P368" i="10" s="1"/>
  <c r="V368" i="10" s="1"/>
  <c r="P313" i="10" a="1"/>
  <c r="P313" i="10" s="1"/>
  <c r="V313" i="10" s="1"/>
  <c r="P39" i="10" a="1"/>
  <c r="P39" i="10" s="1"/>
  <c r="V39" i="10" s="1"/>
  <c r="P635" i="10" a="1"/>
  <c r="P635" i="10" s="1"/>
  <c r="V635" i="10" s="1"/>
  <c r="P966" i="10" a="1"/>
  <c r="P966" i="10" s="1"/>
  <c r="V966" i="10" s="1"/>
  <c r="P58" i="10" a="1"/>
  <c r="P58" i="10" s="1"/>
  <c r="V58" i="10" s="1"/>
  <c r="P986" i="10" a="1"/>
  <c r="P986" i="10" s="1"/>
  <c r="V986" i="10" s="1"/>
  <c r="P343" i="10" a="1"/>
  <c r="P343" i="10" s="1"/>
  <c r="V343" i="10" s="1"/>
  <c r="P766" i="10" a="1"/>
  <c r="P766" i="10" s="1"/>
  <c r="V766" i="10" s="1"/>
  <c r="P922" i="10" a="1"/>
  <c r="P922" i="10" s="1"/>
  <c r="V922" i="10" s="1"/>
  <c r="P338" i="10" a="1"/>
  <c r="P338" i="10" s="1"/>
  <c r="V338" i="10" s="1"/>
  <c r="P961" i="10" a="1"/>
  <c r="P961" i="10" s="1"/>
  <c r="V961" i="10" s="1"/>
  <c r="P723" i="10" a="1"/>
  <c r="P723" i="10" s="1"/>
  <c r="V723" i="10" s="1"/>
  <c r="P812" i="10" a="1"/>
  <c r="P812" i="10" s="1"/>
  <c r="V812" i="10" s="1"/>
  <c r="P754" i="10" a="1"/>
  <c r="P754" i="10" s="1"/>
  <c r="V754" i="10" s="1"/>
  <c r="P77" i="10" a="1"/>
  <c r="P77" i="10" s="1"/>
  <c r="V77" i="10" s="1"/>
  <c r="P801" i="10" a="1"/>
  <c r="P801" i="10" s="1"/>
  <c r="V801" i="10" s="1"/>
  <c r="P750" i="10" a="1"/>
  <c r="P750" i="10" s="1"/>
  <c r="V750" i="10" s="1"/>
  <c r="P118" i="10" a="1"/>
  <c r="P118" i="10" s="1"/>
  <c r="V118" i="10" s="1"/>
  <c r="P982" i="10" a="1"/>
  <c r="P982" i="10" s="1"/>
  <c r="V982" i="10" s="1"/>
  <c r="P945" i="10" a="1"/>
  <c r="P945" i="10" s="1"/>
  <c r="V945" i="10" s="1"/>
  <c r="P730" i="10" a="1"/>
  <c r="P730" i="10" s="1"/>
  <c r="V730" i="10" s="1"/>
  <c r="P868" i="10" a="1"/>
  <c r="P868" i="10" s="1"/>
  <c r="V868" i="10" s="1"/>
  <c r="P115" i="10" a="1"/>
  <c r="P115" i="10" s="1"/>
  <c r="V115" i="10" s="1"/>
  <c r="P474" i="10" a="1"/>
  <c r="P474" i="10" s="1"/>
  <c r="V474" i="10" s="1"/>
  <c r="P606" i="10" a="1"/>
  <c r="P606" i="10" s="1"/>
  <c r="V606" i="10" s="1"/>
  <c r="P974" i="10" a="1"/>
  <c r="P974" i="10" s="1"/>
  <c r="V974" i="10" s="1"/>
  <c r="P621" i="10" a="1"/>
  <c r="P621" i="10" s="1"/>
  <c r="V621" i="10" s="1"/>
  <c r="P481" i="10" a="1"/>
  <c r="P481" i="10" s="1"/>
  <c r="V481" i="10" s="1"/>
  <c r="P716" i="10" a="1"/>
  <c r="P716" i="10" s="1"/>
  <c r="V716" i="10" s="1"/>
  <c r="P102" i="10" a="1"/>
  <c r="P102" i="10" s="1"/>
  <c r="V102" i="10" s="1"/>
  <c r="P843" i="10" a="1"/>
  <c r="P843" i="10" s="1"/>
  <c r="V843" i="10" s="1"/>
  <c r="P456" i="10" a="1"/>
  <c r="P456" i="10" s="1"/>
  <c r="V456" i="10" s="1"/>
  <c r="P816" i="10" a="1"/>
  <c r="P816" i="10" s="1"/>
  <c r="V816" i="10" s="1"/>
  <c r="P589" i="10" a="1"/>
  <c r="P589" i="10" s="1"/>
  <c r="V589" i="10" s="1"/>
  <c r="P732" i="10" a="1"/>
  <c r="P732" i="10" s="1"/>
  <c r="V732" i="10" s="1"/>
  <c r="P574" i="10" a="1"/>
  <c r="P574" i="10" s="1"/>
  <c r="V574" i="10" s="1"/>
  <c r="P43" i="10" a="1"/>
  <c r="P43" i="10" s="1"/>
  <c r="V43" i="10" s="1"/>
  <c r="P707" i="10" a="1"/>
  <c r="P707" i="10" s="1"/>
  <c r="V707" i="10" s="1"/>
  <c r="P645" i="10" a="1"/>
  <c r="P645" i="10" s="1"/>
  <c r="V645" i="10" s="1"/>
  <c r="P426" i="10" a="1"/>
  <c r="P426" i="10" s="1"/>
  <c r="V426" i="10" s="1"/>
  <c r="P29" i="10" a="1"/>
  <c r="P29" i="10" s="1"/>
  <c r="V29" i="10" s="1"/>
  <c r="P434" i="10" a="1"/>
  <c r="P434" i="10" s="1"/>
  <c r="V434" i="10" s="1"/>
  <c r="P640" i="10" a="1"/>
  <c r="P640" i="10" s="1"/>
  <c r="V640" i="10" s="1"/>
  <c r="P362" i="10" a="1"/>
  <c r="P362" i="10" s="1"/>
  <c r="V362" i="10" s="1"/>
  <c r="P333" i="10" a="1"/>
  <c r="P333" i="10" s="1"/>
  <c r="V333" i="10" s="1"/>
  <c r="P770" i="10" a="1"/>
  <c r="P770" i="10" s="1"/>
  <c r="V770" i="10" s="1"/>
  <c r="P95" i="10" a="1"/>
  <c r="P95" i="10" s="1"/>
  <c r="V95" i="10" s="1"/>
  <c r="P369" i="10" a="1"/>
  <c r="P369" i="10" s="1"/>
  <c r="V369" i="10" s="1"/>
  <c r="P567" i="10" a="1"/>
  <c r="P567" i="10" s="1"/>
  <c r="V567" i="10" s="1"/>
  <c r="P319" i="10" a="1"/>
  <c r="P319" i="10" s="1"/>
  <c r="V319" i="10" s="1"/>
  <c r="P853" i="10" a="1"/>
  <c r="P853" i="10" s="1"/>
  <c r="V853" i="10" s="1"/>
  <c r="P331" i="10" a="1"/>
  <c r="P331" i="10" s="1"/>
  <c r="V331" i="10" s="1"/>
  <c r="P241" i="10" a="1"/>
  <c r="P241" i="10" s="1"/>
  <c r="V241" i="10" s="1"/>
  <c r="P786" i="10" a="1"/>
  <c r="P786" i="10" s="1"/>
  <c r="V786" i="10" s="1"/>
  <c r="P252" i="10" a="1"/>
  <c r="P252" i="10" s="1"/>
  <c r="V252" i="10" s="1"/>
  <c r="P260" i="10" a="1"/>
  <c r="P260" i="10" s="1"/>
  <c r="V260" i="10" s="1"/>
  <c r="P491" i="10" a="1"/>
  <c r="P491" i="10" s="1"/>
  <c r="V491" i="10" s="1"/>
  <c r="P432" i="10" a="1"/>
  <c r="P432" i="10" s="1"/>
  <c r="V432" i="10" s="1"/>
  <c r="P569" i="10" a="1"/>
  <c r="P569" i="10" s="1"/>
  <c r="V569" i="10" s="1"/>
  <c r="P975" i="10" a="1"/>
  <c r="P975" i="10" s="1"/>
  <c r="V975" i="10" s="1"/>
  <c r="P316" i="10" a="1"/>
  <c r="P316" i="10" s="1"/>
  <c r="V316" i="10" s="1"/>
  <c r="P169" i="10" a="1"/>
  <c r="P169" i="10" s="1"/>
  <c r="V169" i="10" s="1"/>
  <c r="P573" i="10" a="1"/>
  <c r="P573" i="10" s="1"/>
  <c r="V573" i="10" s="1"/>
  <c r="P748" i="10" a="1"/>
  <c r="P748" i="10" s="1"/>
  <c r="V748" i="10" s="1"/>
  <c r="P501" i="10" a="1"/>
  <c r="P501" i="10" s="1"/>
  <c r="V501" i="10" s="1"/>
  <c r="P597" i="10" a="1"/>
  <c r="P597" i="10" s="1"/>
  <c r="V597" i="10" s="1"/>
  <c r="P509" i="10" a="1"/>
  <c r="P509" i="10" s="1"/>
  <c r="V509" i="10" s="1"/>
  <c r="P737" i="10" a="1"/>
  <c r="P737" i="10" s="1"/>
  <c r="V737" i="10" s="1"/>
  <c r="P318" i="10" a="1"/>
  <c r="P318" i="10" s="1"/>
  <c r="V318" i="10" s="1"/>
  <c r="P467" i="10" a="1"/>
  <c r="P467" i="10" s="1"/>
  <c r="V467" i="10" s="1"/>
  <c r="P68" i="10" a="1"/>
  <c r="P68" i="10" s="1"/>
  <c r="V68" i="10" s="1"/>
  <c r="P530" i="10" a="1"/>
  <c r="P530" i="10" s="1"/>
  <c r="V530" i="10" s="1"/>
  <c r="P947" i="10" a="1"/>
  <c r="P947" i="10" s="1"/>
  <c r="V947" i="10" s="1"/>
  <c r="P820" i="10" a="1"/>
  <c r="P820" i="10" s="1"/>
  <c r="V820" i="10" s="1"/>
  <c r="P592" i="10" a="1"/>
  <c r="P592" i="10" s="1"/>
  <c r="V592" i="10" s="1"/>
  <c r="P24" i="10" a="1"/>
  <c r="P24" i="10" s="1"/>
  <c r="V24" i="10" s="1"/>
  <c r="P835" i="10" a="1"/>
  <c r="P835" i="10" s="1"/>
  <c r="V835" i="10" s="1"/>
  <c r="P454" i="10" a="1"/>
  <c r="P454" i="10" s="1"/>
  <c r="V454" i="10" s="1"/>
  <c r="P618" i="10" a="1"/>
  <c r="P618" i="10" s="1"/>
  <c r="V618" i="10" s="1"/>
  <c r="P679" i="10" a="1"/>
  <c r="P679" i="10" s="1"/>
  <c r="V679" i="10" s="1"/>
  <c r="P777" i="10" a="1"/>
  <c r="P777" i="10" s="1"/>
  <c r="V777" i="10" s="1"/>
  <c r="P407" i="10" a="1"/>
  <c r="P407" i="10" s="1"/>
  <c r="V407" i="10" s="1"/>
  <c r="P941" i="10" a="1"/>
  <c r="P941" i="10" s="1"/>
  <c r="V941" i="10" s="1"/>
  <c r="P964" i="10" a="1"/>
  <c r="P964" i="10" s="1"/>
  <c r="V964" i="10" s="1"/>
  <c r="P201" i="10" a="1"/>
  <c r="P201" i="10" s="1"/>
  <c r="V201" i="10" s="1"/>
  <c r="P935" i="10" a="1"/>
  <c r="P935" i="10" s="1"/>
  <c r="V935" i="10" s="1"/>
  <c r="P414" i="10" a="1"/>
  <c r="P414" i="10" s="1"/>
  <c r="V414" i="10" s="1"/>
  <c r="P548" i="10" a="1"/>
  <c r="P548" i="10" s="1"/>
  <c r="V548" i="10" s="1"/>
  <c r="P783" i="10" a="1"/>
  <c r="P783" i="10" s="1"/>
  <c r="V783" i="10" s="1"/>
  <c r="P269" i="10" a="1"/>
  <c r="P269" i="10" s="1"/>
  <c r="V269" i="10" s="1"/>
  <c r="P550" i="10" a="1"/>
  <c r="P550" i="10" s="1"/>
  <c r="V550" i="10" s="1"/>
  <c r="P526" i="10" a="1"/>
  <c r="P526" i="10" s="1"/>
  <c r="V526" i="10" s="1"/>
  <c r="P972" i="10" a="1"/>
  <c r="P972" i="10" s="1"/>
  <c r="V972" i="10" s="1"/>
  <c r="P561" i="10" a="1"/>
  <c r="P561" i="10" s="1"/>
  <c r="V561" i="10" s="1"/>
  <c r="P502" i="10" a="1"/>
  <c r="P502" i="10" s="1"/>
  <c r="V502" i="10" s="1"/>
  <c r="P15" i="10" a="1"/>
  <c r="P15" i="10" s="1"/>
  <c r="V15" i="10" s="1"/>
  <c r="P764" i="10" a="1"/>
  <c r="P764" i="10" s="1"/>
  <c r="V764" i="10" s="1"/>
  <c r="P708" i="10" a="1"/>
  <c r="P708" i="10" s="1"/>
  <c r="V708" i="10" s="1"/>
  <c r="P605" i="10" a="1"/>
  <c r="P605" i="10" s="1"/>
  <c r="V605" i="10" s="1"/>
  <c r="P540" i="10" a="1"/>
  <c r="P540" i="10" s="1"/>
  <c r="V540" i="10" s="1"/>
  <c r="P13" i="10" a="1"/>
  <c r="P13" i="10" s="1"/>
  <c r="V13" i="10" s="1"/>
  <c r="P374" i="10" a="1"/>
  <c r="P374" i="10" s="1"/>
  <c r="V374" i="10" s="1"/>
  <c r="P66" i="10" a="1"/>
  <c r="P66" i="10" s="1"/>
  <c r="V66" i="10" s="1"/>
  <c r="P728" i="10" a="1"/>
  <c r="P728" i="10" s="1"/>
  <c r="V728" i="10" s="1"/>
  <c r="P955" i="10" a="1"/>
  <c r="P955" i="10" s="1"/>
  <c r="V955" i="10" s="1"/>
  <c r="P692" i="10" a="1"/>
  <c r="P692" i="10" s="1"/>
  <c r="V692" i="10" s="1"/>
  <c r="P57" i="10" a="1"/>
  <c r="P57" i="10" s="1"/>
  <c r="V57" i="10" s="1"/>
  <c r="P672" i="10" a="1"/>
  <c r="P672" i="10" s="1"/>
  <c r="V672" i="10" s="1"/>
  <c r="P882" i="10" a="1"/>
  <c r="P882" i="10" s="1"/>
  <c r="V882" i="10" s="1"/>
  <c r="P219" i="10" a="1"/>
  <c r="P219" i="10" s="1"/>
  <c r="V219" i="10" s="1"/>
  <c r="P303" i="10" a="1"/>
  <c r="P303" i="10" s="1"/>
  <c r="V303" i="10" s="1"/>
  <c r="P206" i="10" a="1"/>
  <c r="P206" i="10" s="1"/>
  <c r="V206" i="10" s="1"/>
  <c r="P293" i="10" a="1"/>
  <c r="P293" i="10" s="1"/>
  <c r="V293" i="10" s="1"/>
  <c r="P342" i="10" a="1"/>
  <c r="P342" i="10" s="1"/>
  <c r="V342" i="10" s="1"/>
  <c r="P80" i="10" a="1"/>
  <c r="P80" i="10" s="1"/>
  <c r="V80" i="10" s="1"/>
  <c r="P578" i="10" a="1"/>
  <c r="P578" i="10" s="1"/>
  <c r="V578" i="10" s="1"/>
  <c r="P845" i="10" a="1"/>
  <c r="P845" i="10" s="1"/>
  <c r="V845" i="10" s="1"/>
  <c r="P3" i="10" a="1"/>
  <c r="P3" i="10" s="1"/>
  <c r="V3" i="10" s="1"/>
  <c r="P498" i="10" a="1"/>
  <c r="P498" i="10" s="1"/>
  <c r="V498" i="10" s="1"/>
  <c r="P332" i="10" a="1"/>
  <c r="P332" i="10" s="1"/>
  <c r="V332" i="10" s="1"/>
  <c r="P42" i="10" a="1"/>
  <c r="P42" i="10" s="1"/>
  <c r="V42" i="10" s="1"/>
  <c r="P900" i="10" a="1"/>
  <c r="P900" i="10" s="1"/>
  <c r="V900" i="10" s="1"/>
  <c r="P264" i="10" a="1"/>
  <c r="P264" i="10" s="1"/>
  <c r="V264" i="10" s="1"/>
  <c r="P529" i="10" a="1"/>
  <c r="P529" i="10" s="1"/>
  <c r="V529" i="10" s="1"/>
  <c r="P167" i="10" a="1"/>
  <c r="P167" i="10" s="1"/>
  <c r="V167" i="10" s="1"/>
  <c r="P250" i="10" a="1"/>
  <c r="P250" i="10" s="1"/>
  <c r="V250" i="10" s="1"/>
  <c r="P752" i="10" a="1"/>
  <c r="P752" i="10" s="1"/>
  <c r="V752" i="10" s="1"/>
  <c r="P90" i="10" a="1"/>
  <c r="P90" i="10" s="1"/>
  <c r="V90" i="10" s="1"/>
  <c r="P844" i="10" a="1"/>
  <c r="P844" i="10" s="1"/>
  <c r="V844" i="10" s="1"/>
  <c r="P549" i="10" a="1"/>
  <c r="P549" i="10" s="1"/>
  <c r="V549" i="10" s="1"/>
  <c r="P107" i="10" a="1"/>
  <c r="P107" i="10" s="1"/>
  <c r="V107" i="10" s="1"/>
  <c r="P70" i="10" a="1"/>
  <c r="P70" i="10" s="1"/>
  <c r="V70" i="10" s="1"/>
  <c r="P415" i="10" a="1"/>
  <c r="P415" i="10" s="1"/>
  <c r="V415" i="10" s="1"/>
  <c r="P85" i="10" a="1"/>
  <c r="P85" i="10" s="1"/>
  <c r="V85" i="10" s="1"/>
  <c r="P857" i="10" a="1"/>
  <c r="P857" i="10" s="1"/>
  <c r="V857" i="10" s="1"/>
  <c r="P71" i="10" a="1"/>
  <c r="P71" i="10" s="1"/>
  <c r="V71" i="10" s="1"/>
  <c r="P229" i="10" a="1"/>
  <c r="P229" i="10" s="1"/>
  <c r="V229" i="10" s="1"/>
  <c r="P476" i="10" a="1"/>
  <c r="P476" i="10" s="1"/>
  <c r="V476" i="10" s="1"/>
  <c r="P392" i="10" a="1"/>
  <c r="P392" i="10" s="1"/>
  <c r="V392" i="10" s="1"/>
  <c r="P626" i="10" a="1"/>
  <c r="P626" i="10" s="1"/>
  <c r="V626" i="10" s="1"/>
  <c r="P373" i="10" a="1"/>
  <c r="P373" i="10" s="1"/>
  <c r="V373" i="10" s="1"/>
  <c r="P480" i="10" a="1"/>
  <c r="P480" i="10" s="1"/>
  <c r="V480" i="10" s="1"/>
  <c r="P745" i="10" a="1"/>
  <c r="P745" i="10" s="1"/>
  <c r="V745" i="10" s="1"/>
  <c r="P772" i="10" a="1"/>
  <c r="P772" i="10" s="1"/>
  <c r="V772" i="10" s="1"/>
  <c r="P195" i="10" a="1"/>
  <c r="P195" i="10" s="1"/>
  <c r="V195" i="10" s="1"/>
  <c r="P808" i="10" a="1"/>
  <c r="P808" i="10" s="1"/>
  <c r="V808" i="10" s="1"/>
  <c r="P441" i="10" a="1"/>
  <c r="P441" i="10" s="1"/>
  <c r="V441" i="10" s="1"/>
  <c r="P280" i="10" a="1"/>
  <c r="P280" i="10" s="1"/>
  <c r="V280" i="10" s="1"/>
  <c r="P554" i="10" a="1"/>
  <c r="P554" i="10" s="1"/>
  <c r="V554" i="10" s="1"/>
  <c r="P518" i="10" a="1"/>
  <c r="P518" i="10" s="1"/>
  <c r="V518" i="10" s="1"/>
  <c r="P797" i="10" a="1"/>
  <c r="P797" i="10" s="1"/>
  <c r="V797" i="10" s="1"/>
  <c r="P120" i="10" a="1"/>
  <c r="P120" i="10" s="1"/>
  <c r="V120" i="10" s="1"/>
  <c r="P359" i="10" a="1"/>
  <c r="P359" i="10" s="1"/>
  <c r="V359" i="10" s="1"/>
  <c r="P257" i="10" a="1"/>
  <c r="P257" i="10" s="1"/>
  <c r="V257" i="10" s="1"/>
  <c r="P356" i="10" a="1"/>
  <c r="P356" i="10" s="1"/>
  <c r="V356" i="10" s="1"/>
  <c r="P757" i="10" a="1"/>
  <c r="P757" i="10" s="1"/>
  <c r="V757" i="10" s="1"/>
  <c r="P956" i="10" a="1"/>
  <c r="P956" i="10" s="1"/>
  <c r="V956" i="10" s="1"/>
  <c r="P330" i="10" a="1"/>
  <c r="P330" i="10" s="1"/>
  <c r="V330" i="10" s="1"/>
  <c r="P559" i="10" a="1"/>
  <c r="P559" i="10" s="1"/>
  <c r="V559" i="10" s="1"/>
  <c r="P493" i="10" a="1"/>
  <c r="P493" i="10" s="1"/>
  <c r="V493" i="10" s="1"/>
  <c r="P351" i="10" a="1"/>
  <c r="P351" i="10" s="1"/>
  <c r="V351" i="10" s="1"/>
  <c r="P545" i="10" a="1"/>
  <c r="P545" i="10" s="1"/>
  <c r="V545" i="10" s="1"/>
  <c r="P174" i="10" a="1"/>
  <c r="P174" i="10" s="1"/>
  <c r="V174" i="10" s="1"/>
  <c r="P842" i="10" a="1"/>
  <c r="P842" i="10" s="1"/>
  <c r="V842" i="10" s="1"/>
  <c r="P320" i="10" a="1"/>
  <c r="P320" i="10" s="1"/>
  <c r="V320" i="10" s="1"/>
  <c r="P72" i="10" a="1"/>
  <c r="P72" i="10" s="1"/>
  <c r="V72" i="10" s="1"/>
  <c r="P722" i="10" a="1"/>
  <c r="P722" i="10" s="1"/>
  <c r="V722" i="10" s="1"/>
  <c r="P149" i="10" a="1"/>
  <c r="P149" i="10" s="1"/>
  <c r="V149" i="10" s="1"/>
  <c r="P157" i="10" a="1"/>
  <c r="P157" i="10" s="1"/>
  <c r="V157" i="10" s="1"/>
  <c r="P146" i="10" a="1"/>
  <c r="P146" i="10" s="1"/>
  <c r="V146" i="10" s="1"/>
  <c r="P428" i="10" a="1"/>
  <c r="P428" i="10" s="1"/>
  <c r="V428" i="10" s="1"/>
  <c r="P154" i="10" a="1"/>
  <c r="P154" i="10" s="1"/>
  <c r="V154" i="10" s="1"/>
  <c r="P980" i="10" a="1"/>
  <c r="P980" i="10" s="1"/>
  <c r="V980" i="10" s="1"/>
  <c r="P203" i="10" a="1"/>
  <c r="P203" i="10" s="1"/>
  <c r="V203" i="10" s="1"/>
  <c r="P884" i="10" a="1"/>
  <c r="P884" i="10" s="1"/>
  <c r="V884" i="10" s="1"/>
  <c r="P582" i="10" a="1"/>
  <c r="P582" i="10" s="1"/>
  <c r="V582" i="10" s="1"/>
  <c r="P83" i="10" a="1"/>
  <c r="P83" i="10" s="1"/>
  <c r="V83" i="10" s="1"/>
  <c r="P291" i="10" a="1"/>
  <c r="P291" i="10" s="1"/>
  <c r="V291" i="10" s="1"/>
  <c r="P170" i="10" a="1"/>
  <c r="P170" i="10" s="1"/>
  <c r="V170" i="10" s="1"/>
  <c r="P613" i="10" a="1"/>
  <c r="P613" i="10" s="1"/>
  <c r="V613" i="10" s="1"/>
  <c r="P593" i="10" a="1"/>
  <c r="P593" i="10" s="1"/>
  <c r="V593" i="10" s="1"/>
  <c r="P939" i="10" a="1"/>
  <c r="P939" i="10" s="1"/>
  <c r="V939" i="10" s="1"/>
  <c r="P892" i="10" a="1"/>
  <c r="P892" i="10" s="1"/>
  <c r="V892" i="10" s="1"/>
  <c r="P674" i="10" a="1"/>
  <c r="P674" i="10" s="1"/>
  <c r="V674" i="10" s="1"/>
  <c r="P379" i="10" a="1"/>
  <c r="P379" i="10" s="1"/>
  <c r="V379" i="10" s="1"/>
  <c r="P130" i="10" a="1"/>
  <c r="P130" i="10" s="1"/>
  <c r="V130" i="10" s="1"/>
  <c r="P459" i="10" a="1"/>
  <c r="P459" i="10" s="1"/>
  <c r="V459" i="10" s="1"/>
  <c r="P492" i="10" a="1"/>
  <c r="P492" i="10" s="1"/>
  <c r="V492" i="10" s="1"/>
  <c r="P693" i="10" a="1"/>
  <c r="P693" i="10" s="1"/>
  <c r="V693" i="10" s="1"/>
  <c r="P994" i="10" a="1"/>
  <c r="P994" i="10" s="1"/>
  <c r="V994" i="10" s="1"/>
  <c r="P706" i="10" a="1"/>
  <c r="P706" i="10" s="1"/>
  <c r="V706" i="10" s="1"/>
  <c r="P571" i="10" a="1"/>
  <c r="P571" i="10" s="1"/>
  <c r="V571" i="10" s="1"/>
  <c r="P703" i="10" a="1"/>
  <c r="P703" i="10" s="1"/>
  <c r="V703" i="10" s="1"/>
  <c r="P446" i="10" a="1"/>
  <c r="P446" i="10" s="1"/>
  <c r="V446" i="10" s="1"/>
  <c r="P912" i="10" a="1"/>
  <c r="P912" i="10" s="1"/>
  <c r="V912" i="10" s="1"/>
  <c r="P245" i="10" a="1"/>
  <c r="P245" i="10" s="1"/>
  <c r="V245" i="10" s="1"/>
  <c r="P14" i="10" a="1"/>
  <c r="P14" i="10" s="1"/>
  <c r="V14" i="10" s="1"/>
  <c r="P366" i="10" a="1"/>
  <c r="P366" i="10" s="1"/>
  <c r="V366" i="10" s="1"/>
  <c r="P733" i="10" a="1"/>
  <c r="P733" i="10" s="1"/>
  <c r="V733" i="10" s="1"/>
  <c r="P383" i="10" a="1"/>
  <c r="P383" i="10" s="1"/>
  <c r="V383" i="10" s="1"/>
  <c r="P734" i="10" a="1"/>
  <c r="P734" i="10" s="1"/>
  <c r="V734" i="10" s="1"/>
  <c r="P473" i="10" a="1"/>
  <c r="P473" i="10" s="1"/>
  <c r="V473" i="10" s="1"/>
  <c r="P25" i="10" a="1"/>
  <c r="P25" i="10" s="1"/>
  <c r="V25" i="10" s="1"/>
  <c r="P721" i="10" a="1"/>
  <c r="P721" i="10" s="1"/>
  <c r="V721" i="10" s="1"/>
  <c r="P586" i="10" a="1"/>
  <c r="P586" i="10" s="1"/>
  <c r="V586" i="10" s="1"/>
  <c r="P494" i="10" a="1"/>
  <c r="P494" i="10" s="1"/>
  <c r="V494" i="10" s="1"/>
  <c r="P810" i="10" a="1"/>
  <c r="P810" i="10" s="1"/>
  <c r="V810" i="10" s="1"/>
  <c r="P153" i="10" a="1"/>
  <c r="P153" i="10" s="1"/>
  <c r="V153" i="10" s="1"/>
  <c r="P696" i="10" a="1"/>
  <c r="P696" i="10" s="1"/>
  <c r="V696" i="10" s="1"/>
  <c r="P272" i="10" a="1"/>
  <c r="P272" i="10" s="1"/>
  <c r="V272" i="10" s="1"/>
  <c r="P831" i="10" a="1"/>
  <c r="P831" i="10" s="1"/>
  <c r="V831" i="10" s="1"/>
  <c r="P52" i="10" a="1"/>
  <c r="P52" i="10" s="1"/>
  <c r="V52" i="10" s="1"/>
  <c r="P927" i="10" a="1"/>
  <c r="P927" i="10" s="1"/>
  <c r="V927" i="10" s="1"/>
  <c r="P903" i="10" a="1"/>
  <c r="P903" i="10" s="1"/>
  <c r="V903" i="10" s="1"/>
  <c r="P347" i="10" a="1"/>
  <c r="P347" i="10" s="1"/>
  <c r="V347" i="10" s="1"/>
  <c r="P814" i="10" a="1"/>
  <c r="P814" i="10" s="1"/>
  <c r="V814" i="10" s="1"/>
  <c r="P27" i="10" a="1"/>
  <c r="P27" i="10" s="1"/>
  <c r="V27" i="10" s="1"/>
  <c r="P452" i="10" a="1"/>
  <c r="P452" i="10" s="1"/>
  <c r="V452" i="10" s="1"/>
  <c r="P101" i="10" a="1"/>
  <c r="P101" i="10" s="1"/>
  <c r="V101" i="10" s="1"/>
  <c r="P488" i="10" a="1"/>
  <c r="P488" i="10" s="1"/>
  <c r="V488" i="10" s="1"/>
  <c r="P627" i="10" a="1"/>
  <c r="P627" i="10" s="1"/>
  <c r="V627" i="10" s="1"/>
  <c r="P475" i="10" a="1"/>
  <c r="P475" i="10" s="1"/>
  <c r="V475" i="10" s="1"/>
  <c r="P617" i="10" a="1"/>
  <c r="P617" i="10" s="1"/>
  <c r="V617" i="10" s="1"/>
  <c r="P656" i="10" a="1"/>
  <c r="P656" i="10" s="1"/>
  <c r="V656" i="10" s="1"/>
  <c r="P871" i="10" a="1"/>
  <c r="P871" i="10" s="1"/>
  <c r="V871" i="10" s="1"/>
  <c r="P785" i="10" a="1"/>
  <c r="P785" i="10" s="1"/>
  <c r="V785" i="10" s="1"/>
  <c r="P515" i="10" a="1"/>
  <c r="P515" i="10" s="1"/>
  <c r="V515" i="10" s="1"/>
  <c r="P663" i="10" a="1"/>
  <c r="P663" i="10" s="1"/>
  <c r="V663" i="10" s="1"/>
  <c r="P761" i="10" a="1"/>
  <c r="P761" i="10" s="1"/>
  <c r="V761" i="10" s="1"/>
  <c r="P232" i="10" a="1"/>
  <c r="P232" i="10" s="1"/>
  <c r="V232" i="10" s="1"/>
  <c r="P128" i="10" a="1"/>
  <c r="P128" i="10" s="1"/>
  <c r="V128" i="10" s="1"/>
  <c r="P937" i="10" a="1"/>
  <c r="P937" i="10" s="1"/>
  <c r="V937" i="10" s="1"/>
  <c r="P684" i="10" a="1"/>
  <c r="P684" i="10" s="1"/>
  <c r="V684" i="10" s="1"/>
  <c r="P676" i="10" a="1"/>
  <c r="P676" i="10" s="1"/>
  <c r="V676" i="10" s="1"/>
  <c r="P889" i="10" a="1"/>
  <c r="P889" i="10" s="1"/>
  <c r="V889" i="10" s="1"/>
  <c r="P505" i="10" a="1"/>
  <c r="P505" i="10" s="1"/>
  <c r="V505" i="10" s="1"/>
  <c r="P798" i="10" a="1"/>
  <c r="P798" i="10" s="1"/>
  <c r="V798" i="10" s="1"/>
  <c r="P139" i="10" a="1"/>
  <c r="P139" i="10" s="1"/>
  <c r="V139" i="10" s="1"/>
  <c r="P629" i="10" a="1"/>
  <c r="P629" i="10" s="1"/>
  <c r="V629" i="10" s="1"/>
  <c r="P396" i="10" a="1"/>
  <c r="P396" i="10" s="1"/>
  <c r="V396" i="10" s="1"/>
  <c r="P926" i="10" a="1"/>
  <c r="P926" i="10" s="1"/>
  <c r="V926" i="10" s="1"/>
  <c r="P268" i="10" a="1"/>
  <c r="P268" i="10" s="1"/>
  <c r="V268" i="10" s="1"/>
  <c r="P164" i="10" a="1"/>
  <c r="P164" i="10" s="1"/>
  <c r="V164" i="10" s="1"/>
  <c r="P581" i="10" a="1"/>
  <c r="P581" i="10" s="1"/>
  <c r="V581" i="10" s="1"/>
  <c r="P547" i="10" a="1"/>
  <c r="P547" i="10" s="1"/>
  <c r="V547" i="10" s="1"/>
  <c r="P717" i="10" a="1"/>
  <c r="P717" i="10" s="1"/>
  <c r="V717" i="10" s="1"/>
  <c r="P919" i="10" a="1"/>
  <c r="P919" i="10" s="1"/>
  <c r="V919" i="10" s="1"/>
  <c r="P235" i="10" a="1"/>
  <c r="P235" i="10" s="1"/>
  <c r="V235" i="10" s="1"/>
  <c r="P895" i="10" a="1"/>
  <c r="P895" i="10" s="1"/>
  <c r="V895" i="10" s="1"/>
  <c r="P739" i="10" a="1"/>
  <c r="P739" i="10" s="1"/>
  <c r="V739" i="10" s="1"/>
  <c r="P193" i="10" a="1"/>
  <c r="P193" i="10" s="1"/>
  <c r="V193" i="10" s="1"/>
  <c r="P321" i="10" a="1"/>
  <c r="P321" i="10" s="1"/>
  <c r="V321" i="10" s="1"/>
  <c r="P487" i="10" a="1"/>
  <c r="P487" i="10" s="1"/>
  <c r="V487" i="10" s="1"/>
  <c r="P218" i="10" a="1"/>
  <c r="P218" i="10" s="1"/>
  <c r="V218" i="10" s="1"/>
  <c r="P694" i="10" a="1"/>
  <c r="P694" i="10" s="1"/>
  <c r="V694" i="10" s="1"/>
  <c r="P79" i="10" a="1"/>
  <c r="P79" i="10" s="1"/>
  <c r="V79" i="10" s="1"/>
  <c r="P486" i="10" a="1"/>
  <c r="P486" i="10" s="1"/>
  <c r="V486" i="10" s="1"/>
  <c r="P421" i="10" a="1"/>
  <c r="P421" i="10" s="1"/>
  <c r="V421" i="10" s="1"/>
  <c r="P946" i="10" a="1"/>
  <c r="P946" i="10" s="1"/>
  <c r="V946" i="10" s="1"/>
  <c r="P824" i="10" a="1"/>
  <c r="P824" i="10" s="1"/>
  <c r="V824" i="10" s="1"/>
  <c r="P12" i="10" a="1"/>
  <c r="P12" i="10" s="1"/>
  <c r="V12" i="10" s="1"/>
  <c r="P462" i="10" a="1"/>
  <c r="P462" i="10" s="1"/>
  <c r="V462" i="10" s="1"/>
  <c r="P746" i="10" a="1"/>
  <c r="P746" i="10" s="1"/>
  <c r="V746" i="10" s="1"/>
  <c r="P602" i="10" a="1"/>
  <c r="P602" i="10" s="1"/>
  <c r="V602" i="10" s="1"/>
  <c r="P713" i="10" a="1"/>
  <c r="P713" i="10" s="1"/>
  <c r="V713" i="10" s="1"/>
  <c r="P464" i="10" a="1"/>
  <c r="P464" i="10" s="1"/>
  <c r="V464" i="10" s="1"/>
  <c r="P564" i="10" a="1"/>
  <c r="P564" i="10" s="1"/>
  <c r="V564" i="10" s="1"/>
  <c r="P377" i="10" a="1"/>
  <c r="P377" i="10" s="1"/>
  <c r="V377" i="10" s="1"/>
  <c r="P187" i="10" a="1"/>
  <c r="P187" i="10" s="1"/>
  <c r="V187" i="10" s="1"/>
  <c r="P385" i="10" a="1"/>
  <c r="P385" i="10" s="1"/>
  <c r="V385" i="10" s="1"/>
  <c r="P173" i="10" a="1"/>
  <c r="P173" i="10" s="1"/>
  <c r="V173" i="10" s="1"/>
  <c r="P553" i="10" a="1"/>
  <c r="P553" i="10" s="1"/>
  <c r="V553" i="10" s="1"/>
  <c r="P131" i="10" a="1"/>
  <c r="P131" i="10" s="1"/>
  <c r="V131" i="10" s="1"/>
  <c r="P970" i="10" a="1"/>
  <c r="P970" i="10" s="1"/>
  <c r="V970" i="10" s="1"/>
  <c r="P329" i="10" a="1"/>
  <c r="P329" i="10" s="1"/>
  <c r="V329" i="10" s="1"/>
  <c r="P948" i="10" a="1"/>
  <c r="P948" i="10" s="1"/>
  <c r="V948" i="10" s="1"/>
  <c r="P449" i="10" a="1"/>
  <c r="P449" i="10" s="1"/>
  <c r="V449" i="10" s="1"/>
  <c r="P859" i="10" a="1"/>
  <c r="P859" i="10" s="1"/>
  <c r="V859" i="10" s="1"/>
  <c r="P124" i="10" a="1"/>
  <c r="P124" i="10" s="1"/>
  <c r="V124" i="10" s="1"/>
  <c r="P664" i="10" a="1"/>
  <c r="P664" i="10" s="1"/>
  <c r="V664" i="10" s="1"/>
  <c r="P348" i="10" a="1"/>
  <c r="P348" i="10" s="1"/>
  <c r="V348" i="10" s="1"/>
  <c r="P989" i="10" a="1"/>
  <c r="P989" i="10" s="1"/>
  <c r="V989" i="10" s="1"/>
  <c r="P294" i="10" a="1"/>
  <c r="P294" i="10" s="1"/>
  <c r="V294" i="10" s="1"/>
  <c r="P355" i="10" a="1"/>
  <c r="P355" i="10" s="1"/>
  <c r="V355" i="10" s="1"/>
  <c r="P872" i="10" a="1"/>
  <c r="P872" i="10" s="1"/>
  <c r="V872" i="10" s="1"/>
  <c r="P256" i="10" a="1"/>
  <c r="P256" i="10" s="1"/>
  <c r="V256" i="10" s="1"/>
  <c r="P537" i="10" a="1"/>
  <c r="P537" i="10" s="1"/>
  <c r="V537" i="10" s="1"/>
  <c r="P854" i="10" a="1"/>
  <c r="P854" i="10" s="1"/>
  <c r="V854" i="10" s="1"/>
  <c r="P20" i="10" a="1"/>
  <c r="P20" i="10" s="1"/>
  <c r="V20" i="10" s="1"/>
  <c r="P513" i="10" a="1"/>
  <c r="P513" i="10" s="1"/>
  <c r="V513" i="10" s="1"/>
  <c r="P677" i="10" a="1"/>
  <c r="P677" i="10" s="1"/>
  <c r="V677" i="10" s="1"/>
  <c r="P705" i="10" a="1"/>
  <c r="P705" i="10" s="1"/>
  <c r="V705" i="10" s="1"/>
  <c r="P286" i="10" a="1"/>
  <c r="P286" i="10" s="1"/>
  <c r="V286" i="10" s="1"/>
  <c r="P412" i="10" a="1"/>
  <c r="P412" i="10" s="1"/>
  <c r="V412" i="10" s="1"/>
  <c r="P604" i="10" a="1"/>
  <c r="P604" i="10" s="1"/>
  <c r="V604" i="10" s="1"/>
  <c r="P184" i="10" a="1"/>
  <c r="P184" i="10" s="1"/>
  <c r="V184" i="10" s="1"/>
  <c r="P158" i="10" a="1"/>
  <c r="P158" i="10" s="1"/>
  <c r="V158" i="10" s="1"/>
  <c r="P253" i="10" a="1"/>
  <c r="P253" i="10" s="1"/>
  <c r="V253" i="10" s="1"/>
  <c r="P648" i="10" a="1"/>
  <c r="P648" i="10" s="1"/>
  <c r="V648" i="10" s="1"/>
  <c r="P97" i="10" a="1"/>
  <c r="P97" i="10" s="1"/>
  <c r="V97" i="10" s="1"/>
  <c r="P738" i="10" a="1"/>
  <c r="P738" i="10" s="1"/>
  <c r="V738" i="10" s="1"/>
  <c r="P159" i="10" a="1"/>
  <c r="P159" i="10" s="1"/>
  <c r="V159" i="10" s="1"/>
  <c r="P968" i="10" a="1"/>
  <c r="P968" i="10" s="1"/>
  <c r="V968" i="10" s="1"/>
  <c r="P940" i="10" a="1"/>
  <c r="P940" i="10" s="1"/>
  <c r="V940" i="10" s="1"/>
  <c r="P637" i="10" a="1"/>
  <c r="P637" i="10" s="1"/>
  <c r="V637" i="10" s="1"/>
  <c r="P897" i="10" a="1"/>
  <c r="P897" i="10" s="1"/>
  <c r="V897" i="10" s="1"/>
  <c r="P172" i="10" a="1"/>
  <c r="P172" i="10" s="1"/>
  <c r="V172" i="10" s="1"/>
  <c r="P699" i="10" a="1"/>
  <c r="P699" i="10" s="1"/>
  <c r="V699" i="10" s="1"/>
  <c r="P393" i="10" a="1"/>
  <c r="P393" i="10" s="1"/>
  <c r="V393" i="10" s="1"/>
  <c r="P274" i="10" a="1"/>
  <c r="P274" i="10" s="1"/>
  <c r="V274" i="10" s="1"/>
  <c r="P788" i="10" a="1"/>
  <c r="P788" i="10" s="1"/>
  <c r="V788" i="10" s="1"/>
  <c r="P558" i="10" a="1"/>
  <c r="P558" i="10" s="1"/>
  <c r="V558" i="10" s="1"/>
  <c r="P16" i="10" a="1"/>
  <c r="P16" i="10" s="1"/>
  <c r="V16" i="10" s="1"/>
  <c r="P905" i="10" a="1"/>
  <c r="P905" i="10" s="1"/>
  <c r="V905" i="10" s="1"/>
  <c r="P8" i="10" a="1"/>
  <c r="P8" i="10" s="1"/>
  <c r="V8" i="10" s="1"/>
  <c r="P397" i="10" a="1"/>
  <c r="P397" i="10" s="1"/>
  <c r="V397" i="10" s="1"/>
  <c r="P468" i="10" a="1"/>
  <c r="P468" i="10" s="1"/>
  <c r="V468" i="10" s="1"/>
  <c r="P5" i="10" a="1"/>
  <c r="P5" i="10" s="1"/>
  <c r="V5" i="10" s="1"/>
  <c r="P535" i="10" a="1"/>
  <c r="P535" i="10" s="1"/>
  <c r="V535" i="10" s="1"/>
  <c r="P354" i="10" a="1"/>
  <c r="P354" i="10" s="1"/>
  <c r="V354" i="10" s="1"/>
  <c r="P624" i="10" a="1"/>
  <c r="P624" i="10" s="1"/>
  <c r="V624" i="10" s="1"/>
  <c r="P382" i="10" a="1"/>
  <c r="P382" i="10" s="1"/>
  <c r="V382" i="10" s="1"/>
  <c r="P323" i="10" a="1"/>
  <c r="P323" i="10" s="1"/>
  <c r="V323" i="10" s="1"/>
  <c r="P62" i="10" a="1"/>
  <c r="P62" i="10" s="1"/>
  <c r="V62" i="10" s="1"/>
  <c r="P805" i="10" a="1"/>
  <c r="P805" i="10" s="1"/>
  <c r="V805" i="10" s="1"/>
  <c r="P141" i="10" a="1"/>
  <c r="P141" i="10" s="1"/>
  <c r="V141" i="10" s="1"/>
  <c r="P806" i="10" a="1"/>
  <c r="P806" i="10" s="1"/>
  <c r="V806" i="10" s="1"/>
  <c r="P238" i="10" a="1"/>
  <c r="P238" i="10" s="1"/>
  <c r="V238" i="10" s="1"/>
  <c r="P372" i="10" a="1"/>
  <c r="P372" i="10" s="1"/>
  <c r="V372" i="10" s="1"/>
  <c r="P765" i="10" a="1"/>
  <c r="P765" i="10" s="1"/>
  <c r="V765" i="10" s="1"/>
  <c r="P132" i="10" a="1"/>
  <c r="P132" i="10" s="1"/>
  <c r="V132" i="10" s="1"/>
  <c r="P524" i="10" a="1"/>
  <c r="P524" i="10" s="1"/>
  <c r="V524" i="10" s="1"/>
  <c r="P460" i="10" a="1"/>
  <c r="P460" i="10" s="1"/>
  <c r="V460" i="10" s="1"/>
  <c r="P84" i="10" a="1"/>
  <c r="P84" i="10" s="1"/>
  <c r="V84" i="10" s="1"/>
  <c r="P652" i="10" a="1"/>
  <c r="P652" i="10" s="1"/>
  <c r="V652" i="10" s="1"/>
  <c r="P48" i="10" a="1"/>
  <c r="P48" i="10" s="1"/>
  <c r="V48" i="10" s="1"/>
  <c r="P666" i="10" a="1"/>
  <c r="P666" i="10" s="1"/>
  <c r="V666" i="10" s="1"/>
  <c r="P683" i="10" a="1"/>
  <c r="P683" i="10" s="1"/>
  <c r="V683" i="10" s="1"/>
  <c r="P510" i="10" a="1"/>
  <c r="P510" i="10" s="1"/>
  <c r="V510" i="10" s="1"/>
  <c r="P390" i="10" a="1"/>
  <c r="P390" i="10" s="1"/>
  <c r="V390" i="10" s="1"/>
  <c r="P594" i="10" a="1"/>
  <c r="P594" i="10" s="1"/>
  <c r="V594" i="10" s="1"/>
  <c r="P878" i="10" a="1"/>
  <c r="P878" i="10" s="1"/>
  <c r="V878" i="10" s="1"/>
  <c r="P336" i="10" a="1"/>
  <c r="P336" i="10" s="1"/>
  <c r="V336" i="10" s="1"/>
  <c r="P718" i="10" a="1"/>
  <c r="P718" i="10" s="1"/>
  <c r="V718" i="10" s="1"/>
  <c r="P388" i="10" a="1"/>
  <c r="P388" i="10" s="1"/>
  <c r="V388" i="10" s="1"/>
  <c r="P469" i="10" a="1"/>
  <c r="P469" i="10" s="1"/>
  <c r="V469" i="10" s="1"/>
  <c r="P781" i="10" a="1"/>
  <c r="P781" i="10" s="1"/>
  <c r="V781" i="10" s="1"/>
  <c r="P311" i="10" a="1"/>
  <c r="P311" i="10" s="1"/>
  <c r="V311" i="10" s="1"/>
  <c r="P793" i="10" a="1"/>
  <c r="P793" i="10" s="1"/>
  <c r="V793" i="10" s="1"/>
  <c r="P309" i="10" a="1"/>
  <c r="P309" i="10" s="1"/>
  <c r="V309" i="10" s="1"/>
  <c r="P405" i="10" a="1"/>
  <c r="P405" i="10" s="1"/>
  <c r="V405" i="10" s="1"/>
  <c r="P458" i="10" a="1"/>
  <c r="P458" i="10" s="1"/>
  <c r="V458" i="10" s="1"/>
  <c r="P973" i="10" a="1"/>
  <c r="P973" i="10" s="1"/>
  <c r="V973" i="10" s="1"/>
  <c r="P534" i="10" a="1"/>
  <c r="P534" i="10" s="1"/>
  <c r="V534" i="10" s="1"/>
  <c r="P442" i="10" a="1"/>
  <c r="P442" i="10" s="1"/>
  <c r="V442" i="10" s="1"/>
  <c r="P322" i="10" a="1"/>
  <c r="P322" i="10" s="1"/>
  <c r="V322" i="10" s="1"/>
  <c r="P287" i="10" a="1"/>
  <c r="P287" i="10" s="1"/>
  <c r="V287" i="10" s="1"/>
  <c r="P129" i="10" a="1"/>
  <c r="P129" i="10" s="1"/>
  <c r="V129" i="10" s="1"/>
  <c r="P804" i="10" a="1"/>
  <c r="P804" i="10" s="1"/>
  <c r="V804" i="10" s="1"/>
  <c r="P719" i="10" a="1"/>
  <c r="P719" i="10" s="1"/>
  <c r="V719" i="10" s="1"/>
  <c r="P283" i="10" a="1"/>
  <c r="P283" i="10" s="1"/>
  <c r="V283" i="10" s="1"/>
  <c r="P575" i="10" a="1"/>
  <c r="P575" i="10" s="1"/>
  <c r="V575" i="10" s="1"/>
  <c r="P877" i="10" a="1"/>
  <c r="P877" i="10" s="1"/>
  <c r="V877" i="10" s="1"/>
  <c r="P915" i="10" a="1"/>
  <c r="P915" i="10" s="1"/>
  <c r="V915" i="10" s="1"/>
  <c r="P531" i="10" a="1"/>
  <c r="P531" i="10" s="1"/>
  <c r="V531" i="10" s="1"/>
  <c r="P104" i="10" a="1"/>
  <c r="P104" i="10" s="1"/>
  <c r="V104" i="10" s="1"/>
  <c r="P599" i="10" a="1"/>
  <c r="P599" i="10" s="1"/>
  <c r="V599" i="10" s="1"/>
  <c r="P701" i="10" a="1"/>
  <c r="P701" i="10" s="1"/>
  <c r="V701" i="10" s="1"/>
  <c r="P832" i="10" a="1"/>
  <c r="P832" i="10" s="1"/>
  <c r="V832" i="10" s="1"/>
  <c r="P165" i="10" a="1"/>
  <c r="P165" i="10" s="1"/>
  <c r="V165" i="10" s="1"/>
  <c r="P632" i="10" a="1"/>
  <c r="P632" i="10" s="1"/>
  <c r="V632" i="10" s="1"/>
  <c r="P507" i="10" a="1"/>
  <c r="P507" i="10" s="1"/>
  <c r="V507" i="10" s="1"/>
  <c r="P612" i="10" a="1"/>
  <c r="P612" i="10" s="1"/>
  <c r="V612" i="10" s="1"/>
  <c r="P881" i="10" a="1"/>
  <c r="P881" i="10" s="1"/>
  <c r="V881" i="10" s="1"/>
  <c r="P395" i="10" a="1"/>
  <c r="P395" i="10" s="1"/>
  <c r="V395" i="10" s="1"/>
  <c r="P156" i="10" a="1"/>
  <c r="P156" i="10" s="1"/>
  <c r="V156" i="10" s="1"/>
  <c r="P470" i="10" a="1"/>
  <c r="P470" i="10" s="1"/>
  <c r="V470" i="10" s="1"/>
  <c r="P688" i="10" a="1"/>
  <c r="P688" i="10" s="1"/>
  <c r="V688" i="10" s="1"/>
  <c r="P873" i="10" a="1"/>
  <c r="P873" i="10" s="1"/>
  <c r="V873" i="10" s="1"/>
  <c r="P204" i="10" a="1"/>
  <c r="P204" i="10" s="1"/>
  <c r="V204" i="10" s="1"/>
  <c r="P78" i="10" a="1"/>
  <c r="P78" i="10" s="1"/>
  <c r="V78" i="10" s="1"/>
  <c r="P51" i="10" a="1"/>
  <c r="P51" i="10" s="1"/>
  <c r="V51" i="10" s="1"/>
  <c r="P642" i="10" a="1"/>
  <c r="P642" i="10" s="1"/>
  <c r="V642" i="10" s="1"/>
  <c r="P197" i="10" a="1"/>
  <c r="P197" i="10" s="1"/>
  <c r="V197" i="10" s="1"/>
  <c r="P168" i="10" a="1"/>
  <c r="P168" i="10" s="1"/>
  <c r="V168" i="10" s="1"/>
  <c r="P339" i="10" a="1"/>
  <c r="P339" i="10" s="1"/>
  <c r="V339" i="10" s="1"/>
  <c r="P803" i="10" a="1"/>
  <c r="P803" i="10" s="1"/>
  <c r="V803" i="10" s="1"/>
  <c r="P281" i="10" a="1"/>
  <c r="P281" i="10" s="1"/>
  <c r="V281" i="10" s="1"/>
  <c r="P598" i="10" a="1"/>
  <c r="P598" i="10" s="1"/>
  <c r="V598" i="10" s="1"/>
  <c r="P160" i="10" a="1"/>
  <c r="P160" i="10" s="1"/>
  <c r="V160" i="10" s="1"/>
  <c r="P630" i="10" a="1"/>
  <c r="P630" i="10" s="1"/>
  <c r="V630" i="10" s="1"/>
  <c r="P278" i="10" a="1"/>
  <c r="P278" i="10" s="1"/>
  <c r="V278" i="10" s="1"/>
  <c r="P867" i="10" a="1"/>
  <c r="P867" i="10" s="1"/>
  <c r="V867" i="10" s="1"/>
  <c r="P431" i="10" a="1"/>
  <c r="P431" i="10" s="1"/>
  <c r="V431" i="10" s="1"/>
  <c r="P969" i="10" a="1"/>
  <c r="P969" i="10" s="1"/>
  <c r="V969" i="10" s="1"/>
  <c r="P399" i="10" a="1"/>
  <c r="P399" i="10" s="1"/>
  <c r="V399" i="10" s="1"/>
  <c r="P380" i="10" a="1"/>
  <c r="P380" i="10" s="1"/>
  <c r="V380" i="10" s="1"/>
  <c r="P371" i="10" a="1"/>
  <c r="P371" i="10" s="1"/>
  <c r="V371" i="10" s="1"/>
  <c r="P233" i="10" a="1"/>
  <c r="P233" i="10" s="1"/>
  <c r="V233" i="10" s="1"/>
  <c r="P445" i="10" a="1"/>
  <c r="P445" i="10" s="1"/>
  <c r="V445" i="10" s="1"/>
  <c r="P96" i="10" a="1"/>
  <c r="P96" i="10" s="1"/>
  <c r="V96" i="10" s="1"/>
  <c r="P876" i="10" a="1"/>
  <c r="P876" i="10" s="1"/>
  <c r="V876" i="10" s="1"/>
  <c r="P358" i="10" a="1"/>
  <c r="P358" i="10" s="1"/>
  <c r="V358" i="10" s="1"/>
  <c r="P931" i="10" a="1"/>
  <c r="P931" i="10" s="1"/>
  <c r="V931" i="10" s="1"/>
  <c r="P337" i="10" a="1"/>
  <c r="P337" i="10" s="1"/>
  <c r="V337" i="10" s="1"/>
  <c r="P500" i="10" a="1"/>
  <c r="P500" i="10" s="1"/>
  <c r="V500" i="10" s="1"/>
  <c r="P821" i="10" a="1"/>
  <c r="P821" i="10" s="1"/>
  <c r="V821" i="10" s="1"/>
  <c r="P408" i="10" a="1"/>
  <c r="P408" i="10" s="1"/>
  <c r="V408" i="10" s="1"/>
  <c r="P181" i="10" a="1"/>
  <c r="P181" i="10" s="1"/>
  <c r="V181" i="10" s="1"/>
  <c r="P954" i="10" a="1"/>
  <c r="P954" i="10" s="1"/>
  <c r="V954" i="10" s="1"/>
  <c r="P189" i="10" a="1"/>
  <c r="P189" i="10" s="1"/>
  <c r="V189" i="10" s="1"/>
  <c r="P839" i="10" a="1"/>
  <c r="P839" i="10" s="1"/>
  <c r="V839" i="10" s="1"/>
  <c r="P811" i="10" a="1"/>
  <c r="P811" i="10" s="1"/>
  <c r="V811" i="10" s="1"/>
  <c r="P185" i="10" a="1"/>
  <c r="P185" i="10" s="1"/>
  <c r="V185" i="10" s="1"/>
  <c r="P282" i="10" a="1"/>
  <c r="P282" i="10" s="1"/>
  <c r="V282" i="10" s="1"/>
  <c r="P538" i="10" a="1"/>
  <c r="P538" i="10" s="1"/>
  <c r="V538" i="10" s="1"/>
  <c r="P615" i="10" a="1"/>
  <c r="P615" i="10" s="1"/>
  <c r="V615" i="10" s="1"/>
  <c r="P439" i="10" a="1"/>
  <c r="P439" i="10" s="1"/>
  <c r="V439" i="10" s="1"/>
  <c r="P478" i="10" a="1"/>
  <c r="P478" i="10" s="1"/>
  <c r="V478" i="10" s="1"/>
  <c r="P671" i="10" a="1"/>
  <c r="P671" i="10" s="1"/>
  <c r="V671" i="10" s="1"/>
  <c r="P255" i="10" a="1"/>
  <c r="P255" i="10" s="1"/>
  <c r="V255" i="10" s="1"/>
  <c r="P901" i="10" a="1"/>
  <c r="P901" i="10" s="1"/>
  <c r="V901" i="10" s="1"/>
  <c r="P551" i="10" a="1"/>
  <c r="P551" i="10" s="1"/>
  <c r="V551" i="10" s="1"/>
  <c r="P23" i="10" a="1"/>
  <c r="P23" i="10" s="1"/>
  <c r="V23" i="10" s="1"/>
  <c r="P192" i="10" a="1"/>
  <c r="P192" i="10" s="1"/>
  <c r="V192" i="10" s="1"/>
  <c r="P87" i="10" a="1"/>
  <c r="P87" i="10" s="1"/>
  <c r="V87" i="10" s="1"/>
  <c r="P991" i="10" a="1"/>
  <c r="P991" i="10" s="1"/>
  <c r="V991" i="10" s="1"/>
  <c r="P11" i="10" a="1"/>
  <c r="P11" i="10" s="1"/>
  <c r="V11" i="10" s="1"/>
  <c r="P736" i="10" a="1"/>
  <c r="P736" i="10" s="1"/>
  <c r="V736" i="10" s="1"/>
  <c r="P600" i="10" a="1"/>
  <c r="P600" i="10" s="1"/>
  <c r="V600" i="10" s="1"/>
  <c r="P162" i="10" a="1"/>
  <c r="P162" i="10" s="1"/>
  <c r="V162" i="10" s="1"/>
  <c r="P262" i="10" a="1"/>
  <c r="P262" i="10" s="1"/>
  <c r="V262" i="10" s="1"/>
  <c r="P833" i="10" a="1"/>
  <c r="P833" i="10" s="1"/>
  <c r="V833" i="10" s="1"/>
  <c r="P800" i="10" a="1"/>
  <c r="P800" i="10" s="1"/>
  <c r="V800" i="10" s="1"/>
  <c r="P117" i="10" a="1"/>
  <c r="P117" i="10" s="1"/>
  <c r="V117" i="10" s="1"/>
  <c r="P709" i="10" a="1"/>
  <c r="P709" i="10" s="1"/>
  <c r="V709" i="10" s="1"/>
  <c r="P310" i="10" a="1"/>
  <c r="P310" i="10" s="1"/>
  <c r="V310" i="10" s="1"/>
  <c r="P63" i="10" a="1"/>
  <c r="P63" i="10" s="1"/>
  <c r="V63" i="10" s="1"/>
  <c r="P758" i="10" a="1"/>
  <c r="P758" i="10" s="1"/>
  <c r="V758" i="10" s="1"/>
  <c r="P176" i="10" a="1"/>
  <c r="P176" i="10" s="1"/>
  <c r="V176" i="10" s="1"/>
  <c r="P846" i="10" a="1"/>
  <c r="P846" i="10" s="1"/>
  <c r="V846" i="10" s="1"/>
  <c r="P906" i="10" a="1"/>
  <c r="P906" i="10" s="1"/>
  <c r="V906" i="10" s="1"/>
  <c r="P444" i="10" a="1"/>
  <c r="P444" i="10" s="1"/>
  <c r="V444" i="10" s="1"/>
  <c r="P315" i="10" a="1"/>
  <c r="P315" i="10" s="1"/>
  <c r="V315" i="10" s="1"/>
  <c r="P216" i="10" a="1"/>
  <c r="P216" i="10" s="1"/>
  <c r="V216" i="10" s="1"/>
  <c r="P907" i="10" a="1"/>
  <c r="P907" i="10" s="1"/>
  <c r="V907" i="10" s="1"/>
  <c r="P479" i="10" a="1"/>
  <c r="P479" i="10" s="1"/>
  <c r="V479" i="10" s="1"/>
  <c r="P276" i="10" a="1"/>
  <c r="P276" i="10" s="1"/>
  <c r="V276" i="10" s="1"/>
  <c r="P116" i="10" a="1"/>
  <c r="P116" i="10" s="1"/>
  <c r="V116" i="10" s="1"/>
  <c r="P240" i="10" a="1"/>
  <c r="P240" i="10" s="1"/>
  <c r="V240" i="10" s="1"/>
  <c r="P289" i="10" a="1"/>
  <c r="P289" i="10" s="1"/>
  <c r="V289" i="10" s="1"/>
  <c r="P981" i="10" a="1"/>
  <c r="P981" i="10" s="1"/>
  <c r="V981" i="10" s="1"/>
  <c r="P675" i="10" a="1"/>
  <c r="P675" i="10" s="1"/>
  <c r="V675" i="10" s="1"/>
  <c r="P744" i="10" a="1"/>
  <c r="P744" i="10" s="1"/>
  <c r="V744" i="10" s="1"/>
  <c r="P726" i="10" a="1"/>
  <c r="P726" i="10" s="1"/>
  <c r="V726" i="10" s="1"/>
  <c r="P210" i="10" a="1"/>
  <c r="P210" i="10" s="1"/>
  <c r="V210" i="10" s="1"/>
  <c r="P880" i="10" a="1"/>
  <c r="P880" i="10" s="1"/>
  <c r="V880" i="10" s="1"/>
  <c r="P557" i="10" a="1"/>
  <c r="P557" i="10" s="1"/>
  <c r="V557" i="10" s="1"/>
  <c r="P26" i="10" a="1"/>
  <c r="P26" i="10" s="1"/>
  <c r="V26" i="10" s="1"/>
  <c r="P440" i="10" a="1"/>
  <c r="P440" i="10" s="1"/>
  <c r="V440" i="10" s="1"/>
  <c r="P411" i="10" a="1"/>
  <c r="P411" i="10" s="1"/>
  <c r="V411" i="10" s="1"/>
  <c r="P611" i="10" a="1"/>
  <c r="P611" i="10" s="1"/>
  <c r="V611" i="10" s="1"/>
  <c r="P307" i="10" a="1"/>
  <c r="P307" i="10" s="1"/>
  <c r="V307" i="10" s="1"/>
  <c r="P775" i="10" a="1"/>
  <c r="P775" i="10" s="1"/>
  <c r="V775" i="10" s="1"/>
  <c r="P506" i="10" a="1"/>
  <c r="P506" i="10" s="1"/>
  <c r="V506" i="10" s="1"/>
  <c r="P874" i="10" a="1"/>
  <c r="P874" i="10" s="1"/>
  <c r="V874" i="10" s="1"/>
  <c r="P200" i="10" a="1"/>
  <c r="P200" i="10" s="1"/>
  <c r="V200" i="10" s="1"/>
  <c r="P277" i="10" a="1"/>
  <c r="P277" i="10" s="1"/>
  <c r="V277" i="10" s="1"/>
  <c r="P148" i="10" a="1"/>
  <c r="P148" i="10" s="1"/>
  <c r="V148" i="10" s="1"/>
  <c r="P827" i="10" a="1"/>
  <c r="P827" i="10" s="1"/>
  <c r="V827" i="10" s="1"/>
  <c r="P271" i="10" a="1"/>
  <c r="P271" i="10" s="1"/>
  <c r="V271" i="10" s="1"/>
  <c r="P53" i="10" a="1"/>
  <c r="P53" i="10" s="1"/>
  <c r="V53" i="10" s="1"/>
  <c r="P221" i="10" a="1"/>
  <c r="P221" i="10" s="1"/>
  <c r="V221" i="10" s="1"/>
  <c r="P376" i="10" a="1"/>
  <c r="P376" i="10" s="1"/>
  <c r="V376" i="10" s="1"/>
  <c r="P144" i="10" a="1"/>
  <c r="P144" i="10" s="1"/>
  <c r="V144" i="10" s="1"/>
  <c r="P300" i="10" a="1"/>
  <c r="P300" i="10" s="1"/>
  <c r="V300" i="10" s="1"/>
  <c r="P960" i="10" a="1"/>
  <c r="P960" i="10" s="1"/>
  <c r="V960" i="10" s="1"/>
  <c r="P306" i="10" a="1"/>
  <c r="P306" i="10" s="1"/>
  <c r="V306" i="10" s="1"/>
  <c r="P211" i="10" a="1"/>
  <c r="P211" i="10" s="1"/>
  <c r="V211" i="10" s="1"/>
  <c r="P466" i="10" a="1"/>
  <c r="P466" i="10" s="1"/>
  <c r="V466" i="10" s="1"/>
  <c r="P712" i="10" a="1"/>
  <c r="P712" i="10" s="1"/>
  <c r="V712" i="10" s="1"/>
  <c r="P898" i="10" a="1"/>
  <c r="P898" i="10" s="1"/>
  <c r="V898" i="10" s="1"/>
  <c r="P199" i="10" a="1"/>
  <c r="P199" i="10" s="1"/>
  <c r="V199" i="10" s="1"/>
  <c r="P6" i="10" a="1"/>
  <c r="P6" i="10" s="1"/>
  <c r="V6" i="10" s="1"/>
  <c r="P921" i="10" a="1"/>
  <c r="P921" i="10" s="1"/>
  <c r="V921" i="10" s="1"/>
  <c r="P194" i="10" a="1"/>
  <c r="P194" i="10" s="1"/>
  <c r="V194" i="10" s="1"/>
  <c r="P681" i="10" a="1"/>
  <c r="P681" i="10" s="1"/>
  <c r="V681" i="10" s="1"/>
  <c r="P121" i="10" a="1"/>
  <c r="P121" i="10" s="1"/>
  <c r="V121" i="10" s="1"/>
  <c r="P92" i="10" a="1"/>
  <c r="P92" i="10" s="1"/>
  <c r="V92" i="10" s="1"/>
  <c r="P585" i="10" a="1"/>
  <c r="P585" i="10" s="1"/>
  <c r="V585" i="10" s="1"/>
  <c r="P437" i="10" a="1"/>
  <c r="P437" i="10" s="1"/>
  <c r="V437" i="10" s="1"/>
  <c r="P249" i="10" a="1"/>
  <c r="P249" i="10" s="1"/>
  <c r="V249" i="10" s="1"/>
  <c r="P453" i="10" a="1"/>
  <c r="P453" i="10" s="1"/>
  <c r="V453" i="10" s="1"/>
  <c r="P49" i="10" a="1"/>
  <c r="P49" i="10" s="1"/>
  <c r="V49" i="10" s="1"/>
  <c r="P543" i="10" a="1"/>
  <c r="P543" i="10" s="1"/>
  <c r="V543" i="10" s="1"/>
  <c r="P914" i="10" a="1"/>
  <c r="P914" i="10" s="1"/>
  <c r="V914" i="10" s="1"/>
  <c r="P823" i="10" a="1"/>
  <c r="P823" i="10" s="1"/>
  <c r="V823" i="10" s="1"/>
  <c r="P166" i="10" a="1"/>
  <c r="P166" i="10" s="1"/>
  <c r="V166" i="10" s="1"/>
  <c r="P528" i="10" a="1"/>
  <c r="P528" i="10" s="1"/>
  <c r="V528" i="10" s="1"/>
  <c r="P365" i="10" a="1"/>
  <c r="P365" i="10" s="1"/>
  <c r="V365" i="10" s="1"/>
  <c r="P841" i="10" a="1"/>
  <c r="P841" i="10" s="1"/>
  <c r="V841" i="10" s="1"/>
  <c r="P697" i="10" a="1"/>
  <c r="P697" i="10" s="1"/>
  <c r="V697" i="10" s="1"/>
  <c r="P244" i="10" a="1"/>
  <c r="P244" i="10" s="1"/>
  <c r="V244" i="10" s="1"/>
  <c r="P109" i="10" a="1"/>
  <c r="P109" i="10" s="1"/>
  <c r="V109" i="10" s="1"/>
  <c r="P855" i="10" a="1"/>
  <c r="P855" i="10" s="1"/>
  <c r="V855" i="10" s="1"/>
  <c r="P658" i="10" a="1"/>
  <c r="P658" i="10" s="1"/>
  <c r="V658" i="10" s="1"/>
  <c r="P682" i="10" a="1"/>
  <c r="P682" i="10" s="1"/>
  <c r="V682" i="10" s="1"/>
  <c r="P997" i="10" a="1"/>
  <c r="P997" i="10" s="1"/>
  <c r="V997" i="10" s="1"/>
  <c r="P465" i="10" a="1"/>
  <c r="P465" i="10" s="1"/>
  <c r="V465" i="10" s="1"/>
  <c r="P977" i="10" a="1"/>
  <c r="P977" i="10" s="1"/>
  <c r="V977" i="10" s="1"/>
  <c r="P266" i="10" a="1"/>
  <c r="P266" i="10" s="1"/>
  <c r="V266" i="10" s="1"/>
  <c r="P536" i="10" a="1"/>
  <c r="P536" i="10" s="1"/>
  <c r="V536" i="10" s="1"/>
  <c r="P209" i="10" a="1"/>
  <c r="P209" i="10" s="1"/>
  <c r="V209" i="10" s="1"/>
  <c r="P328" i="10" a="1"/>
  <c r="P328" i="10" s="1"/>
  <c r="V328" i="10" s="1"/>
  <c r="P517" i="10" a="1"/>
  <c r="P517" i="10" s="1"/>
  <c r="V517" i="10" s="1"/>
  <c r="P918" i="10" a="1"/>
  <c r="P918" i="10" s="1"/>
  <c r="V918" i="10" s="1"/>
  <c r="P591" i="10" a="1"/>
  <c r="P591" i="10" s="1"/>
  <c r="V591" i="10" s="1"/>
  <c r="P998" i="10" a="1"/>
  <c r="P998" i="10" s="1"/>
  <c r="V998" i="10" s="1"/>
  <c r="P457" i="10" a="1"/>
  <c r="P457" i="10" s="1"/>
  <c r="V457" i="10" s="1"/>
  <c r="P180" i="10" a="1"/>
  <c r="P180" i="10" s="1"/>
  <c r="V180" i="10" s="1"/>
  <c r="P862" i="10" a="1"/>
  <c r="P862" i="10" s="1"/>
  <c r="V862" i="10" s="1"/>
  <c r="P288" i="10" a="1"/>
  <c r="P288" i="10" s="1"/>
  <c r="V288" i="10" s="1"/>
  <c r="P863" i="10" a="1"/>
  <c r="P863" i="10" s="1"/>
  <c r="V863" i="10" s="1"/>
  <c r="P220" i="10" a="1"/>
  <c r="P220" i="10" s="1"/>
  <c r="V220" i="10" s="1"/>
  <c r="P856" i="10" a="1"/>
  <c r="P856" i="10" s="1"/>
  <c r="V856" i="10" s="1"/>
  <c r="P292" i="10" a="1"/>
  <c r="P292" i="10" s="1"/>
  <c r="V292" i="10" s="1"/>
  <c r="P420" i="10" a="1"/>
  <c r="P420" i="10" s="1"/>
  <c r="V420" i="10" s="1"/>
  <c r="P381" i="10" a="1"/>
  <c r="P381" i="10" s="1"/>
  <c r="V381" i="10" s="1"/>
  <c r="P110" i="10" a="1"/>
  <c r="P110" i="10" s="1"/>
  <c r="V110" i="10" s="1"/>
  <c r="P858" i="10" a="1"/>
  <c r="P858" i="10" s="1"/>
  <c r="V858" i="10" s="1"/>
  <c r="P375" i="10" a="1"/>
  <c r="P375" i="10" s="1"/>
  <c r="V375" i="10" s="1"/>
  <c r="P866" i="10" a="1"/>
  <c r="P866" i="10" s="1"/>
  <c r="V866" i="10" s="1"/>
  <c r="P363" i="10" a="1"/>
  <c r="P363" i="10" s="1"/>
  <c r="V363" i="10" s="1"/>
  <c r="P145" i="10" a="1"/>
  <c r="P145" i="10" s="1"/>
  <c r="V145" i="10" s="1"/>
  <c r="P952" i="10" a="1"/>
  <c r="P952" i="10" s="1"/>
  <c r="V952" i="10" s="1"/>
  <c r="P953" i="10" a="1"/>
  <c r="P953" i="10" s="1"/>
  <c r="V953" i="10" s="1"/>
  <c r="P106" i="10" a="1"/>
  <c r="P106" i="10" s="1"/>
  <c r="V106" i="10" s="1"/>
  <c r="P829" i="10" a="1"/>
  <c r="P829" i="10" s="1"/>
  <c r="V829" i="10" s="1"/>
  <c r="P214" i="10" a="1"/>
  <c r="P214" i="10" s="1"/>
  <c r="V214" i="10" s="1"/>
  <c r="P670" i="10" a="1"/>
  <c r="P670" i="10" s="1"/>
  <c r="V670" i="10" s="1"/>
  <c r="P731" i="10" a="1"/>
  <c r="P731" i="10" s="1"/>
  <c r="V731" i="10" s="1"/>
  <c r="P188" i="10" a="1"/>
  <c r="P188" i="10" s="1"/>
  <c r="V188" i="10" s="1"/>
  <c r="P251" i="10" a="1"/>
  <c r="P251" i="10" s="1"/>
  <c r="V251" i="10" s="1"/>
  <c r="P88" i="10" a="1"/>
  <c r="P88" i="10" s="1"/>
  <c r="V88" i="10" s="1"/>
  <c r="P990" i="10" a="1"/>
  <c r="P990" i="10" s="1"/>
  <c r="V990" i="10" s="1"/>
  <c r="P259" i="10" a="1"/>
  <c r="P259" i="10" s="1"/>
  <c r="V259" i="10" s="1"/>
  <c r="P522" i="10" a="1"/>
  <c r="P522" i="10" s="1"/>
  <c r="V522" i="10" s="1"/>
  <c r="P541" i="10" a="1"/>
  <c r="P541" i="10" s="1"/>
  <c r="V541" i="10" s="1"/>
  <c r="P37" i="10" a="1"/>
  <c r="P37" i="10" s="1"/>
  <c r="V37" i="10" s="1"/>
  <c r="P644" i="10" a="1"/>
  <c r="P644" i="10" s="1"/>
  <c r="V644" i="10" s="1"/>
  <c r="P409" i="10" a="1"/>
  <c r="P409" i="10" s="1"/>
  <c r="V409" i="10" s="1"/>
  <c r="P417" i="10" a="1"/>
  <c r="P417" i="10" s="1"/>
  <c r="V417" i="10" s="1"/>
  <c r="P22" i="10" a="1"/>
  <c r="P22" i="10" s="1"/>
  <c r="V22" i="10" s="1"/>
  <c r="P10" i="10" a="1"/>
  <c r="P10" i="10" s="1"/>
  <c r="V10" i="10" s="1"/>
  <c r="P920" i="10" a="1"/>
  <c r="P920" i="10" s="1"/>
  <c r="V920" i="10" s="1"/>
  <c r="P265" i="10" a="1"/>
  <c r="P265" i="10" s="1"/>
  <c r="V265" i="10" s="1"/>
  <c r="P542" i="10" a="1"/>
  <c r="P542" i="10" s="1"/>
  <c r="V542" i="10" s="1"/>
  <c r="P463" i="10" a="1"/>
  <c r="P463" i="10" s="1"/>
  <c r="V463" i="10" s="1"/>
  <c r="P860" i="10" a="1"/>
  <c r="P860" i="10" s="1"/>
  <c r="V860" i="10" s="1"/>
  <c r="P94" i="10" a="1"/>
  <c r="P94" i="10" s="1"/>
  <c r="V94" i="10" s="1"/>
  <c r="P560" i="10" a="1"/>
  <c r="P560" i="10" s="1"/>
  <c r="V560" i="10" s="1"/>
  <c r="P577" i="10" a="1"/>
  <c r="P577" i="10" s="1"/>
  <c r="V577" i="10" s="1"/>
  <c r="P911" i="10" a="1"/>
  <c r="P911" i="10" s="1"/>
  <c r="V911" i="10" s="1"/>
  <c r="P653" i="10" a="1"/>
  <c r="P653" i="10" s="1"/>
  <c r="V653" i="10" s="1"/>
  <c r="P64" i="10" a="1"/>
  <c r="P64" i="10" s="1"/>
  <c r="V64" i="10" s="1"/>
  <c r="P248" i="10" a="1"/>
  <c r="P248" i="10" s="1"/>
  <c r="V248" i="10" s="1"/>
  <c r="P826" i="10" a="1"/>
  <c r="P826" i="10" s="1"/>
  <c r="V826" i="10" s="1"/>
  <c r="P753" i="10" a="1"/>
  <c r="P753" i="10" s="1"/>
  <c r="V753" i="10" s="1"/>
  <c r="P304" i="10" a="1"/>
  <c r="P304" i="10" s="1"/>
  <c r="V304" i="10" s="1"/>
  <c r="P404" i="10" a="1"/>
  <c r="P404" i="10" s="1"/>
  <c r="V404" i="10" s="1"/>
  <c r="P436" i="10" a="1"/>
  <c r="P436" i="10" s="1"/>
  <c r="V436" i="10" s="1"/>
  <c r="P7" i="10" a="1"/>
  <c r="P7" i="10" s="1"/>
  <c r="V7" i="10" s="1"/>
  <c r="P335" i="10" a="1"/>
  <c r="P335" i="10" s="1"/>
  <c r="V335" i="10" s="1"/>
  <c r="P992" i="10" a="1"/>
  <c r="P992" i="10" s="1"/>
  <c r="V992" i="10" s="1"/>
  <c r="P137" i="10" a="1"/>
  <c r="P137" i="10" s="1"/>
  <c r="V137" i="10" s="1"/>
  <c r="P89" i="10" a="1"/>
  <c r="P89" i="10" s="1"/>
  <c r="V89" i="10" s="1"/>
  <c r="P938" i="10" a="1"/>
  <c r="P938" i="10" s="1"/>
  <c r="V938" i="10" s="1"/>
  <c r="P610" i="10" a="1"/>
  <c r="P610" i="10" s="1"/>
  <c r="V610" i="10" s="1"/>
  <c r="P324" i="10" a="1"/>
  <c r="P324" i="10" s="1"/>
  <c r="V324" i="10" s="1"/>
  <c r="P790" i="10" a="1"/>
  <c r="P790" i="10" s="1"/>
  <c r="V790" i="10" s="1"/>
  <c r="P147" i="10" a="1"/>
  <c r="P147" i="10" s="1"/>
  <c r="V147" i="10" s="1"/>
  <c r="P680" i="10" a="1"/>
  <c r="P680" i="10" s="1"/>
  <c r="V680" i="10" s="1"/>
  <c r="P378" i="10" a="1"/>
  <c r="P378" i="10" s="1"/>
  <c r="V378" i="10" s="1"/>
  <c r="P497" i="10" a="1"/>
  <c r="P497" i="10" s="1"/>
  <c r="V497" i="10" s="1"/>
  <c r="P603" i="10" a="1"/>
  <c r="P603" i="10" s="1"/>
  <c r="V603" i="10" s="1"/>
  <c r="P198" i="10" a="1"/>
  <c r="P198" i="10" s="1"/>
  <c r="V198" i="10" s="1"/>
  <c r="P741" i="10" a="1"/>
  <c r="P741" i="10" s="1"/>
  <c r="V741" i="10" s="1"/>
  <c r="P177" i="10" a="1"/>
  <c r="P177" i="10" s="1"/>
  <c r="V177" i="10" s="1"/>
  <c r="P86" i="10" a="1"/>
  <c r="P86" i="10" s="1"/>
  <c r="V86" i="10" s="1"/>
  <c r="P523" i="10" a="1"/>
  <c r="P523" i="10" s="1"/>
  <c r="V523" i="10" s="1"/>
  <c r="P298" i="10" a="1"/>
  <c r="P298" i="10" s="1"/>
  <c r="V298" i="10" s="1"/>
  <c r="P31" i="10" a="1"/>
  <c r="P31" i="10" s="1"/>
  <c r="V31" i="10" s="1"/>
  <c r="P123" i="10" a="1"/>
  <c r="P123" i="10" s="1"/>
  <c r="V123" i="10" s="1"/>
  <c r="P933" i="10" a="1"/>
  <c r="P933" i="10" s="1"/>
  <c r="V933" i="10" s="1"/>
  <c r="P747" i="10" a="1"/>
  <c r="P747" i="10" s="1"/>
  <c r="V747" i="10" s="1"/>
  <c r="P179" i="10" a="1"/>
  <c r="P179" i="10" s="1"/>
  <c r="V179" i="10" s="1"/>
  <c r="P928" i="10" a="1"/>
  <c r="P928" i="10" s="1"/>
  <c r="V928" i="10" s="1"/>
  <c r="P828" i="10" a="1"/>
  <c r="P828" i="10" s="1"/>
  <c r="V828" i="10" s="1"/>
  <c r="P647" i="10" a="1"/>
  <c r="P647" i="10" s="1"/>
  <c r="V647" i="10" s="1"/>
  <c r="P353" i="10" a="1"/>
  <c r="P353" i="10" s="1"/>
  <c r="V353" i="10" s="1"/>
  <c r="P234" i="10" a="1"/>
  <c r="P234" i="10" s="1"/>
  <c r="V234" i="10" s="1"/>
  <c r="P923" i="10" a="1"/>
  <c r="P923" i="10" s="1"/>
  <c r="V923" i="10" s="1"/>
  <c r="P161" i="10" a="1"/>
  <c r="P161" i="10" s="1"/>
  <c r="V161" i="10" s="1"/>
  <c r="P620" i="10" a="1"/>
  <c r="P620" i="10" s="1"/>
  <c r="V620" i="10" s="1"/>
  <c r="P619" i="10" a="1"/>
  <c r="P619" i="10" s="1"/>
  <c r="V619" i="10" s="1"/>
  <c r="P361" i="10" a="1"/>
  <c r="P361" i="10" s="1"/>
  <c r="V361" i="10" s="1"/>
  <c r="P847" i="10" a="1"/>
  <c r="P847" i="10" s="1"/>
  <c r="V847" i="10" s="1"/>
  <c r="P222" i="10" a="1"/>
  <c r="P222" i="10" s="1"/>
  <c r="V222" i="10" s="1"/>
  <c r="P595" i="10" a="1"/>
  <c r="P595" i="10" s="1"/>
  <c r="V595" i="10" s="1"/>
  <c r="P894" i="10" a="1"/>
  <c r="P894" i="10" s="1"/>
  <c r="V894" i="10" s="1"/>
  <c r="P73" i="10" a="1"/>
  <c r="P73" i="10" s="1"/>
  <c r="V73" i="10" s="1"/>
  <c r="P904" i="10" a="1"/>
  <c r="P904" i="10" s="1"/>
  <c r="V904" i="10" s="1"/>
  <c r="P725" i="10" a="1"/>
  <c r="P725" i="10" s="1"/>
  <c r="V725" i="10" s="1"/>
  <c r="P562" i="10" a="1"/>
  <c r="P562" i="10" s="1"/>
  <c r="V562" i="10" s="1"/>
  <c r="P387" i="10" a="1"/>
  <c r="P387" i="10" s="1"/>
  <c r="V387" i="10" s="1"/>
  <c r="P887" i="10" a="1"/>
  <c r="P887" i="10" s="1"/>
  <c r="V887" i="10" s="1"/>
  <c r="P885" i="10" a="1"/>
  <c r="P885" i="10" s="1"/>
  <c r="V885" i="10" s="1"/>
  <c r="P438" i="10" a="1"/>
  <c r="P438" i="10" s="1"/>
  <c r="V438" i="10" s="1"/>
  <c r="P46" i="10" a="1"/>
  <c r="P46" i="10" s="1"/>
  <c r="V46" i="10" s="1"/>
  <c r="P641" i="10" a="1"/>
  <c r="P641" i="10" s="1"/>
  <c r="V641" i="10" s="1"/>
  <c r="P667" i="10" a="1"/>
  <c r="P667" i="10" s="1"/>
  <c r="V667" i="10" s="1"/>
  <c r="P743" i="10" a="1"/>
  <c r="P743" i="10" s="1"/>
  <c r="V743" i="10" s="1"/>
  <c r="P312" i="10" a="1"/>
  <c r="P312" i="10" s="1"/>
  <c r="V312" i="10" s="1"/>
  <c r="P886" i="10" a="1"/>
  <c r="P886" i="10" s="1"/>
  <c r="V886" i="10" s="1"/>
  <c r="P196" i="10" a="1"/>
  <c r="P196" i="10" s="1"/>
  <c r="V196" i="10" s="1"/>
  <c r="P714" i="10" a="1"/>
  <c r="P714" i="10" s="1"/>
  <c r="V714" i="10" s="1"/>
  <c r="P427" i="10" a="1"/>
  <c r="P427" i="10" s="1"/>
  <c r="V427" i="10" s="1"/>
  <c r="P601" i="10" a="1"/>
  <c r="P601" i="10" s="1"/>
  <c r="V601" i="10" s="1"/>
  <c r="P19" i="10" a="1"/>
  <c r="P19" i="10" s="1"/>
  <c r="V19" i="10" s="1"/>
  <c r="P700" i="10" a="1"/>
  <c r="P700" i="10" s="1"/>
  <c r="V700" i="10" s="1"/>
  <c r="P521" i="10" a="1"/>
  <c r="P521" i="10" s="1"/>
  <c r="V521" i="10" s="1"/>
  <c r="P246" i="10" a="1"/>
  <c r="P246" i="10" s="1"/>
  <c r="V246" i="10" s="1"/>
  <c r="P660" i="10" a="1"/>
  <c r="P660" i="10" s="1"/>
  <c r="V660" i="10" s="1"/>
  <c r="P742" i="10" a="1"/>
  <c r="P742" i="10" s="1"/>
  <c r="V742" i="10" s="1"/>
  <c r="P344" i="10" a="1"/>
  <c r="P344" i="10" s="1"/>
  <c r="V344" i="10" s="1"/>
  <c r="P236" i="10" a="1"/>
  <c r="P236" i="10" s="1"/>
  <c r="V236" i="10" s="1"/>
  <c r="P418" i="10" a="1"/>
  <c r="P418" i="10" s="1"/>
  <c r="V418" i="10" s="1"/>
  <c r="P971" i="10" a="1"/>
  <c r="P971" i="10" s="1"/>
  <c r="V971" i="10" s="1"/>
  <c r="P285" i="10" a="1"/>
  <c r="P285" i="10" s="1"/>
  <c r="V285" i="10" s="1"/>
  <c r="P9" i="10" a="1"/>
  <c r="P9" i="10" s="1"/>
  <c r="V9" i="10" s="1"/>
  <c r="P302" i="10" a="1"/>
  <c r="P302" i="10" s="1"/>
  <c r="V302" i="10" s="1"/>
  <c r="P472" i="10" a="1"/>
  <c r="P472" i="10" s="1"/>
  <c r="V472" i="10" s="1"/>
  <c r="P995" i="10" a="1"/>
  <c r="P995" i="10" s="1"/>
  <c r="V995" i="10" s="1"/>
  <c r="P258" i="10" a="1"/>
  <c r="P258" i="10" s="1"/>
  <c r="V258" i="10" s="1"/>
  <c r="P384" i="10" a="1"/>
  <c r="P384" i="10" s="1"/>
  <c r="V384" i="10" s="1"/>
  <c r="P763" i="10" a="1"/>
  <c r="P763" i="10" s="1"/>
  <c r="V763" i="10" s="1"/>
  <c r="P254" i="10" a="1"/>
  <c r="P254" i="10" s="1"/>
  <c r="V254" i="10" s="1"/>
  <c r="P818" i="10" a="1"/>
  <c r="P818" i="10" s="1"/>
  <c r="V818" i="10" s="1"/>
  <c r="P127" i="10" a="1"/>
  <c r="P127" i="10" s="1"/>
  <c r="V127" i="10" s="1"/>
  <c r="P416" i="10" a="1"/>
  <c r="P416" i="10" s="1"/>
  <c r="V416" i="10" s="1"/>
  <c r="P295" i="10" a="1"/>
  <c r="P295" i="10" s="1"/>
  <c r="V295" i="10" s="1"/>
  <c r="P205" i="10" a="1"/>
  <c r="P205" i="10" s="1"/>
  <c r="V205" i="10" s="1"/>
  <c r="P430" i="10" a="1"/>
  <c r="P430" i="10" s="1"/>
  <c r="V430" i="10" s="1"/>
  <c r="P41" i="10" a="1"/>
  <c r="P41" i="10" s="1"/>
  <c r="V41" i="10" s="1"/>
  <c r="P791" i="10" a="1"/>
  <c r="P791" i="10" s="1"/>
  <c r="V791" i="10" s="1"/>
  <c r="P284" i="10" a="1"/>
  <c r="P284" i="10" s="1"/>
  <c r="V284" i="10" s="1"/>
  <c r="P773" i="10" a="1"/>
  <c r="P773" i="10" s="1"/>
  <c r="V773" i="10" s="1"/>
  <c r="P125" i="10" a="1"/>
  <c r="P125" i="10" s="1"/>
  <c r="V125" i="10" s="1"/>
  <c r="P962" i="10" a="1"/>
  <c r="P962" i="10" s="1"/>
  <c r="V962" i="10" s="1"/>
  <c r="P924" i="10" a="1"/>
  <c r="P924" i="10" s="1"/>
  <c r="V924" i="10" s="1"/>
  <c r="P838" i="10" a="1"/>
  <c r="P838" i="10" s="1"/>
  <c r="V838" i="10" s="1"/>
  <c r="P544" i="10" a="1"/>
  <c r="P544" i="10" s="1"/>
  <c r="V544" i="10" s="1"/>
  <c r="P794" i="10" a="1"/>
  <c r="P794" i="10" s="1"/>
  <c r="V794" i="10" s="1"/>
  <c r="P100" i="10" a="1"/>
  <c r="P100" i="10" s="1"/>
  <c r="V100" i="10" s="1"/>
  <c r="P496" i="10" a="1"/>
  <c r="P496" i="10" s="1"/>
  <c r="V496" i="10" s="1"/>
  <c r="P669" i="10" a="1"/>
  <c r="P669" i="10" s="1"/>
  <c r="V669" i="10" s="1"/>
  <c r="P685" i="10" a="1"/>
  <c r="P685" i="10" s="1"/>
  <c r="V685" i="10" s="1"/>
  <c r="P150" i="10" a="1"/>
  <c r="P150" i="10" s="1"/>
  <c r="V150" i="10" s="1"/>
  <c r="P913" i="10" a="1"/>
  <c r="P913" i="10" s="1"/>
  <c r="V913" i="10" s="1"/>
  <c r="P967" i="10" a="1"/>
  <c r="P967" i="10" s="1"/>
  <c r="V967" i="10" s="1"/>
  <c r="P1000" i="10" a="1"/>
  <c r="P1000" i="10" s="1"/>
  <c r="V1000" i="10" s="1"/>
  <c r="P695" i="10" a="1"/>
  <c r="P695" i="10" s="1"/>
  <c r="V695" i="10" s="1"/>
  <c r="P508" i="10" a="1"/>
  <c r="P508" i="10" s="1"/>
  <c r="V508" i="10" s="1"/>
  <c r="P99" i="10" a="1"/>
  <c r="P99" i="10" s="1"/>
  <c r="V99" i="10" s="1"/>
  <c r="P942" i="10" a="1"/>
  <c r="P942" i="10" s="1"/>
  <c r="V942" i="10" s="1"/>
  <c r="P495" i="10" a="1"/>
  <c r="P495" i="10" s="1"/>
  <c r="V495" i="10" s="1"/>
  <c r="P503" i="10" a="1"/>
  <c r="P503" i="10" s="1"/>
  <c r="V503" i="10" s="1"/>
  <c r="P21" i="10" a="1"/>
  <c r="P21" i="10" s="1"/>
  <c r="V21" i="10" s="1"/>
  <c r="P82" i="10" a="1"/>
  <c r="P82" i="10" s="1"/>
  <c r="V82" i="10" s="1"/>
  <c r="P822" i="10" a="1"/>
  <c r="P822" i="10" s="1"/>
  <c r="V822" i="10" s="1"/>
  <c r="P520" i="10" a="1"/>
  <c r="P520" i="10" s="1"/>
  <c r="V520" i="10" s="1"/>
  <c r="P504" i="10" a="1"/>
  <c r="P504" i="10" s="1"/>
  <c r="V504" i="10" s="1"/>
  <c r="P583" i="10" a="1"/>
  <c r="P583" i="10" s="1"/>
  <c r="V583" i="10" s="1"/>
  <c r="P2" i="10" a="1"/>
  <c r="P2" i="10" s="1"/>
  <c r="P796" i="6" a="1"/>
  <c r="P796" i="6" s="1"/>
  <c r="P214" i="6" a="1"/>
  <c r="P214" i="6" s="1"/>
  <c r="P450" i="6" a="1"/>
  <c r="P450" i="6" s="1"/>
  <c r="P409" i="6" a="1"/>
  <c r="P409" i="6" s="1"/>
  <c r="P815" i="6" a="1"/>
  <c r="P815" i="6" s="1"/>
  <c r="P600" i="6" a="1"/>
  <c r="P600" i="6" s="1"/>
  <c r="P618" i="6" a="1"/>
  <c r="P618" i="6" s="1"/>
  <c r="P679" i="6" a="1"/>
  <c r="P679" i="6" s="1"/>
  <c r="P84" i="6" a="1"/>
  <c r="P84" i="6" s="1"/>
  <c r="P607" i="6" a="1"/>
  <c r="P607" i="6" s="1"/>
  <c r="P826" i="6" a="1"/>
  <c r="P826" i="6" s="1"/>
  <c r="P280" i="6" a="1"/>
  <c r="P280" i="6" s="1"/>
  <c r="P523" i="6" a="1"/>
  <c r="P523" i="6" s="1"/>
  <c r="P124" i="6" a="1"/>
  <c r="P124" i="6" s="1"/>
  <c r="P338" i="6" a="1"/>
  <c r="P338" i="6" s="1"/>
  <c r="P659" i="6" a="1"/>
  <c r="P659" i="6" s="1"/>
  <c r="P283" i="6" a="1"/>
  <c r="P283" i="6" s="1"/>
  <c r="P181" i="6" a="1"/>
  <c r="P181" i="6" s="1"/>
  <c r="P819" i="6" a="1"/>
  <c r="P819" i="6" s="1"/>
  <c r="P291" i="6" a="1"/>
  <c r="P291" i="6" s="1"/>
  <c r="P390" i="6" a="1"/>
  <c r="P390" i="6" s="1"/>
  <c r="P801" i="6" a="1"/>
  <c r="P801" i="6" s="1"/>
  <c r="P290" i="6" a="1"/>
  <c r="P290" i="6" s="1"/>
  <c r="P314" i="6" a="1"/>
  <c r="P314" i="6" s="1"/>
  <c r="P924" i="6" a="1"/>
  <c r="P924" i="6" s="1"/>
  <c r="P867" i="6" a="1"/>
  <c r="P867" i="6" s="1"/>
  <c r="P45" i="6" a="1"/>
  <c r="P45" i="6" s="1"/>
  <c r="P216" i="6" a="1"/>
  <c r="P216" i="6" s="1"/>
  <c r="P825" i="6" a="1"/>
  <c r="P825" i="6" s="1"/>
  <c r="P938" i="6" a="1"/>
  <c r="P938" i="6" s="1"/>
  <c r="P486" i="6" a="1"/>
  <c r="P486" i="6" s="1"/>
  <c r="P331" i="6" a="1"/>
  <c r="P331" i="6" s="1"/>
  <c r="P812" i="6" a="1"/>
  <c r="P812" i="6" s="1"/>
  <c r="P859" i="6" a="1"/>
  <c r="P859" i="6" s="1"/>
  <c r="P731" i="6" a="1"/>
  <c r="P731" i="6" s="1"/>
  <c r="P997" i="6" a="1"/>
  <c r="P997" i="6" s="1"/>
  <c r="P448" i="6" a="1"/>
  <c r="P448" i="6" s="1"/>
  <c r="P306" i="6" a="1"/>
  <c r="P306" i="6" s="1"/>
  <c r="P806" i="6" a="1"/>
  <c r="P806" i="6" s="1"/>
  <c r="P824" i="6" a="1"/>
  <c r="P824" i="6" s="1"/>
  <c r="P732" i="6" a="1"/>
  <c r="P732" i="6" s="1"/>
  <c r="P965" i="6" a="1"/>
  <c r="P965" i="6" s="1"/>
  <c r="P490" i="6" a="1"/>
  <c r="P490" i="6" s="1"/>
  <c r="P360" i="6" a="1"/>
  <c r="P360" i="6" s="1"/>
  <c r="P903" i="6" a="1"/>
  <c r="P903" i="6" s="1"/>
  <c r="P772" i="6" a="1"/>
  <c r="P772" i="6" s="1"/>
  <c r="P785" i="6" a="1"/>
  <c r="P785" i="6" s="1"/>
  <c r="P992" i="6" a="1"/>
  <c r="P992" i="6" s="1"/>
  <c r="P495" i="6" a="1"/>
  <c r="P495" i="6" s="1"/>
  <c r="P357" i="6" a="1"/>
  <c r="P357" i="6" s="1"/>
  <c r="P892" i="6" a="1"/>
  <c r="P892" i="6" s="1"/>
  <c r="P866" i="6" a="1"/>
  <c r="P866" i="6" s="1"/>
  <c r="P857" i="6" a="1"/>
  <c r="P857" i="6" s="1"/>
  <c r="P999" i="6" a="1"/>
  <c r="P999" i="6" s="1"/>
  <c r="P375" i="6" a="1"/>
  <c r="P375" i="6" s="1"/>
  <c r="P963" i="6" a="1"/>
  <c r="P963" i="6" s="1"/>
  <c r="P805" i="6" a="1"/>
  <c r="P805" i="6" s="1"/>
  <c r="P784" i="6" a="1"/>
  <c r="P784" i="6" s="1"/>
  <c r="P439" i="6" a="1"/>
  <c r="P439" i="6" s="1"/>
  <c r="P502" i="6" a="1"/>
  <c r="P502" i="6" s="1"/>
  <c r="P369" i="6" a="1"/>
  <c r="P369" i="6" s="1"/>
  <c r="P978" i="6" a="1"/>
  <c r="P978" i="6" s="1"/>
  <c r="P776" i="6" a="1"/>
  <c r="P776" i="6" s="1"/>
  <c r="P661" i="6" a="1"/>
  <c r="P661" i="6" s="1"/>
  <c r="P632" i="6" a="1"/>
  <c r="P632" i="6" s="1"/>
  <c r="P108" i="6" a="1"/>
  <c r="P108" i="6" s="1"/>
  <c r="P323" i="6" a="1"/>
  <c r="P323" i="6" s="1"/>
  <c r="P773" i="6" a="1"/>
  <c r="P773" i="6" s="1"/>
  <c r="P652" i="6" a="1"/>
  <c r="P652" i="6" s="1"/>
  <c r="P593" i="6" a="1"/>
  <c r="P593" i="6" s="1"/>
  <c r="P991" i="6" a="1"/>
  <c r="P991" i="6" s="1"/>
  <c r="P285" i="6" a="1"/>
  <c r="P285" i="6" s="1"/>
  <c r="P550" i="6" a="1"/>
  <c r="P550" i="6" s="1"/>
  <c r="P780" i="6" a="1"/>
  <c r="P780" i="6" s="1"/>
  <c r="P622" i="6" a="1"/>
  <c r="P622" i="6" s="1"/>
  <c r="P536" i="6" a="1"/>
  <c r="P536" i="6" s="1"/>
  <c r="P556" i="6" a="1"/>
  <c r="P556" i="6" s="1"/>
  <c r="P969" i="6" a="1"/>
  <c r="P969" i="6" s="1"/>
  <c r="P959" i="6" a="1"/>
  <c r="P959" i="6" s="1"/>
  <c r="P744" i="6" a="1"/>
  <c r="P744" i="6" s="1"/>
  <c r="P667" i="6" a="1"/>
  <c r="P667" i="6" s="1"/>
  <c r="P864" i="6" a="1"/>
  <c r="P864" i="6" s="1"/>
  <c r="P869" i="6" a="1"/>
  <c r="P869" i="6" s="1"/>
  <c r="P257" i="6" a="1"/>
  <c r="P257" i="6" s="1"/>
  <c r="P821" i="6" a="1"/>
  <c r="P821" i="6" s="1"/>
  <c r="P942" i="6" a="1"/>
  <c r="P942" i="6" s="1"/>
  <c r="P251" i="6" a="1"/>
  <c r="P251" i="6" s="1"/>
  <c r="P93" i="6" a="1"/>
  <c r="P93" i="6" s="1"/>
  <c r="P913" i="6" a="1"/>
  <c r="P913" i="6" s="1"/>
  <c r="P399" i="6" a="1"/>
  <c r="P399" i="6" s="1"/>
  <c r="P385" i="6" a="1"/>
  <c r="P385" i="6" s="1"/>
  <c r="P878" i="6" a="1"/>
  <c r="P878" i="6" s="1"/>
  <c r="P827" i="6" a="1"/>
  <c r="P827" i="6" s="1"/>
  <c r="P982" i="6" a="1"/>
  <c r="P982" i="6" s="1"/>
  <c r="P269" i="6" a="1"/>
  <c r="P269" i="6" s="1"/>
  <c r="P152" i="6" a="1"/>
  <c r="P152" i="6" s="1"/>
  <c r="P966" i="6" a="1"/>
  <c r="P966" i="6" s="1"/>
  <c r="P89" i="6" a="1"/>
  <c r="P89" i="6" s="1"/>
  <c r="P96" i="6" a="1"/>
  <c r="P96" i="6" s="1"/>
  <c r="P157" i="6" a="1"/>
  <c r="P157" i="6" s="1"/>
  <c r="P601" i="6" a="1"/>
  <c r="P601" i="6" s="1"/>
  <c r="P554" i="6" a="1"/>
  <c r="P554" i="6" s="1"/>
  <c r="P464" i="6" a="1"/>
  <c r="P464" i="6" s="1"/>
  <c r="P648" i="6" a="1"/>
  <c r="P648" i="6" s="1"/>
  <c r="P273" i="6" a="1"/>
  <c r="P273" i="6" s="1"/>
  <c r="P990" i="6" a="1"/>
  <c r="P990" i="6" s="1"/>
  <c r="P235" i="6" a="1"/>
  <c r="P235" i="6" s="1"/>
  <c r="P231" i="6" a="1"/>
  <c r="P231" i="6" s="1"/>
  <c r="P274" i="6" a="1"/>
  <c r="P274" i="6" s="1"/>
  <c r="P775" i="6" a="1"/>
  <c r="P775" i="6" s="1"/>
  <c r="P642" i="6" a="1"/>
  <c r="P642" i="6" s="1"/>
  <c r="P983" i="6" a="1"/>
  <c r="P983" i="6" s="1"/>
  <c r="P728" i="6" a="1"/>
  <c r="P728" i="6" s="1"/>
  <c r="P737" i="6" a="1"/>
  <c r="P737" i="6" s="1"/>
  <c r="P595" i="6" a="1"/>
  <c r="P595" i="6" s="1"/>
  <c r="P735" i="6" a="1"/>
  <c r="P735" i="6" s="1"/>
  <c r="P862" i="6" a="1"/>
  <c r="P862" i="6" s="1"/>
  <c r="P105" i="6" a="1"/>
  <c r="P105" i="6" s="1"/>
  <c r="P767" i="6" a="1"/>
  <c r="P767" i="6" s="1"/>
  <c r="P901" i="6" a="1"/>
  <c r="P901" i="6" s="1"/>
  <c r="P198" i="6" a="1"/>
  <c r="P198" i="6" s="1"/>
  <c r="P695" i="6" a="1"/>
  <c r="P695" i="6" s="1"/>
  <c r="P715" i="6" a="1"/>
  <c r="P715" i="6" s="1"/>
  <c r="P355" i="6" a="1"/>
  <c r="P355" i="6" s="1"/>
  <c r="P871" i="6" a="1"/>
  <c r="P871" i="6" s="1"/>
  <c r="P733" i="6" a="1"/>
  <c r="P733" i="6" s="1"/>
  <c r="P912" i="6" a="1"/>
  <c r="P912" i="6" s="1"/>
  <c r="P109" i="6" a="1"/>
  <c r="P109" i="6" s="1"/>
  <c r="P15" i="6" a="1"/>
  <c r="P15" i="6" s="1"/>
  <c r="P885" i="6" a="1"/>
  <c r="P885" i="6" s="1"/>
  <c r="P217" i="6" a="1"/>
  <c r="P217" i="6" s="1"/>
  <c r="P100" i="6" a="1"/>
  <c r="P100" i="6" s="1"/>
  <c r="P829" i="6" a="1"/>
  <c r="P829" i="6" s="1"/>
  <c r="P505" i="6" a="1"/>
  <c r="P505" i="6" s="1"/>
  <c r="P491" i="6" a="1"/>
  <c r="P491" i="6" s="1"/>
  <c r="P406" i="6" a="1"/>
  <c r="P406" i="6" s="1"/>
  <c r="P830" i="6" a="1"/>
  <c r="P830" i="6" s="1"/>
  <c r="P241" i="6" a="1"/>
  <c r="P241" i="6" s="1"/>
  <c r="P19" i="6" a="1"/>
  <c r="P19" i="6" s="1"/>
  <c r="P197" i="6" a="1"/>
  <c r="P197" i="6" s="1"/>
  <c r="P193" i="6" a="1"/>
  <c r="P193" i="6" s="1"/>
  <c r="P127" i="6" a="1"/>
  <c r="P127" i="6" s="1"/>
  <c r="P253" i="6" a="1"/>
  <c r="P253" i="6" s="1"/>
  <c r="P811" i="6" a="1"/>
  <c r="P811" i="6" s="1"/>
  <c r="P421" i="6" a="1"/>
  <c r="P421" i="6" s="1"/>
  <c r="P307" i="6" a="1"/>
  <c r="P307" i="6" s="1"/>
  <c r="P863" i="6" a="1"/>
  <c r="P863" i="6" s="1"/>
  <c r="P282" i="6" a="1"/>
  <c r="P282" i="6" s="1"/>
  <c r="P243" i="6" a="1"/>
  <c r="P243" i="6" s="1"/>
  <c r="P186" i="6" a="1"/>
  <c r="P186" i="6" s="1"/>
  <c r="P178" i="6" a="1"/>
  <c r="P178" i="6" s="1"/>
  <c r="P142" i="6" a="1"/>
  <c r="P142" i="6" s="1"/>
  <c r="P515" i="6" a="1"/>
  <c r="P515" i="6" s="1"/>
  <c r="P322" i="6" a="1"/>
  <c r="P322" i="6" s="1"/>
  <c r="P353" i="6" a="1"/>
  <c r="P353" i="6" s="1"/>
  <c r="P793" i="6" a="1"/>
  <c r="P793" i="6" s="1"/>
  <c r="P774" i="6" a="1"/>
  <c r="P774" i="6" s="1"/>
  <c r="P351" i="6" a="1"/>
  <c r="P351" i="6" s="1"/>
  <c r="P345" i="6" a="1"/>
  <c r="P345" i="6" s="1"/>
  <c r="P743" i="6" a="1"/>
  <c r="P743" i="6" s="1"/>
  <c r="P761" i="6" a="1"/>
  <c r="P761" i="6" s="1"/>
  <c r="P623" i="6" a="1"/>
  <c r="P623" i="6" s="1"/>
  <c r="P80" i="6" a="1"/>
  <c r="P80" i="6" s="1"/>
  <c r="P377" i="6" a="1"/>
  <c r="P377" i="6" s="1"/>
  <c r="P237" i="6" a="1"/>
  <c r="P237" i="6" s="1"/>
  <c r="P580" i="6" a="1"/>
  <c r="P580" i="6" s="1"/>
  <c r="P81" i="6" a="1"/>
  <c r="P81" i="6" s="1"/>
  <c r="P232" i="6" a="1"/>
  <c r="P232" i="6" s="1"/>
  <c r="P638" i="6" a="1"/>
  <c r="P638" i="6" s="1"/>
  <c r="P50" i="6" a="1"/>
  <c r="P50" i="6" s="1"/>
  <c r="P395" i="6" a="1"/>
  <c r="P395" i="6" s="1"/>
  <c r="P722" i="6" a="1"/>
  <c r="P722" i="6" s="1"/>
  <c r="P838" i="6" a="1"/>
  <c r="P838" i="6" s="1"/>
  <c r="P195" i="6" a="1"/>
  <c r="P195" i="6" s="1"/>
  <c r="P948" i="6" a="1"/>
  <c r="P948" i="6" s="1"/>
  <c r="P206" i="6" a="1"/>
  <c r="P206" i="6" s="1"/>
  <c r="P890" i="6" a="1"/>
  <c r="P890" i="6" s="1"/>
  <c r="P324" i="6" a="1"/>
  <c r="P324" i="6" s="1"/>
  <c r="P833" i="6" a="1"/>
  <c r="P833" i="6" s="1"/>
  <c r="P553" i="6" a="1"/>
  <c r="P553" i="6" s="1"/>
  <c r="P918" i="6" a="1"/>
  <c r="P918" i="6" s="1"/>
  <c r="P563" i="6" a="1"/>
  <c r="P563" i="6" s="1"/>
  <c r="P883" i="6" a="1"/>
  <c r="P883" i="6" s="1"/>
  <c r="P565" i="6" a="1"/>
  <c r="P565" i="6" s="1"/>
  <c r="P416" i="6" a="1"/>
  <c r="P416" i="6" s="1"/>
  <c r="P339" i="6" a="1"/>
  <c r="P339" i="6" s="1"/>
  <c r="P872" i="6" a="1"/>
  <c r="P872" i="6" s="1"/>
  <c r="P113" i="6" a="1"/>
  <c r="P113" i="6" s="1"/>
  <c r="P960" i="6" a="1"/>
  <c r="P960" i="6" s="1"/>
  <c r="P524" i="6" a="1"/>
  <c r="P524" i="6" s="1"/>
  <c r="P364" i="6" a="1"/>
  <c r="P364" i="6" s="1"/>
  <c r="P889" i="6" a="1"/>
  <c r="P889" i="6" s="1"/>
  <c r="P831" i="6" a="1"/>
  <c r="P831" i="6" s="1"/>
  <c r="P584" i="6" a="1"/>
  <c r="P584" i="6" s="1"/>
  <c r="P967" i="6" a="1"/>
  <c r="P967" i="6" s="1"/>
  <c r="P470" i="6" a="1"/>
  <c r="P470" i="6" s="1"/>
  <c r="P327" i="6" a="1"/>
  <c r="P327" i="6" s="1"/>
  <c r="P756" i="6" a="1"/>
  <c r="P756" i="6" s="1"/>
  <c r="P765" i="6" a="1"/>
  <c r="P765" i="6" s="1"/>
  <c r="P537" i="6" a="1"/>
  <c r="P537" i="6" s="1"/>
  <c r="P284" i="6" a="1"/>
  <c r="P284" i="6" s="1"/>
  <c r="P384" i="6" a="1"/>
  <c r="P384" i="6" s="1"/>
  <c r="P946" i="6" a="1"/>
  <c r="P946" i="6" s="1"/>
  <c r="P757" i="6" a="1"/>
  <c r="P757" i="6" s="1"/>
  <c r="P690" i="6" a="1"/>
  <c r="P690" i="6" s="1"/>
  <c r="P684" i="6" a="1"/>
  <c r="P684" i="6" s="1"/>
  <c r="P645" i="6" a="1"/>
  <c r="P645" i="6" s="1"/>
  <c r="P374" i="6" a="1"/>
  <c r="P374" i="6" s="1"/>
  <c r="P868" i="6" a="1"/>
  <c r="P868" i="6" s="1"/>
  <c r="P716" i="6" a="1"/>
  <c r="P716" i="6" s="1"/>
  <c r="P557" i="6" a="1"/>
  <c r="P557" i="6" s="1"/>
  <c r="P962" i="6" a="1"/>
  <c r="P962" i="6" s="1"/>
  <c r="P187" i="6" a="1"/>
  <c r="P187" i="6" s="1"/>
  <c r="P947" i="6" a="1"/>
  <c r="P947" i="6" s="1"/>
  <c r="P837" i="6" a="1"/>
  <c r="P837" i="6" s="1"/>
  <c r="P745" i="6" a="1"/>
  <c r="P745" i="6" s="1"/>
  <c r="P873" i="6" a="1"/>
  <c r="P873" i="6" s="1"/>
  <c r="P34" i="6" a="1"/>
  <c r="P34" i="6" s="1"/>
  <c r="P175" i="6" a="1"/>
  <c r="P175" i="6" s="1"/>
  <c r="P905" i="6" a="1"/>
  <c r="P905" i="6" s="1"/>
  <c r="P90" i="6" a="1"/>
  <c r="P90" i="6" s="1"/>
  <c r="P287" i="6" a="1"/>
  <c r="P287" i="6" s="1"/>
  <c r="P564" i="6" a="1"/>
  <c r="P564" i="6" s="1"/>
  <c r="P699" i="6" a="1"/>
  <c r="P699" i="6" s="1"/>
  <c r="P461" i="6" a="1"/>
  <c r="P461" i="6" s="1"/>
  <c r="P412" i="6" a="1"/>
  <c r="P412" i="6" s="1"/>
  <c r="P363" i="6" a="1"/>
  <c r="P363" i="6" s="1"/>
  <c r="P879" i="6" a="1"/>
  <c r="P879" i="6" s="1"/>
  <c r="P146" i="6" a="1"/>
  <c r="P146" i="6" s="1"/>
  <c r="P179" i="6" a="1"/>
  <c r="P179" i="6" s="1"/>
  <c r="P42" i="6" a="1"/>
  <c r="P42" i="6" s="1"/>
  <c r="P288" i="6" a="1"/>
  <c r="P288" i="6" s="1"/>
  <c r="P14" i="6" a="1"/>
  <c r="P14" i="6" s="1"/>
  <c r="P643" i="6" a="1"/>
  <c r="P643" i="6" s="1"/>
  <c r="P513" i="6" a="1"/>
  <c r="P513" i="6" s="1"/>
  <c r="P669" i="6" a="1"/>
  <c r="P669" i="6" s="1"/>
  <c r="P670" i="6" a="1"/>
  <c r="P670" i="6" s="1"/>
  <c r="P547" i="6" a="1"/>
  <c r="P547" i="6" s="1"/>
  <c r="P700" i="6" a="1"/>
  <c r="P700" i="6" s="1"/>
  <c r="P23" i="6" a="1"/>
  <c r="P23" i="6" s="1"/>
  <c r="P122" i="6" a="1"/>
  <c r="P122" i="6" s="1"/>
  <c r="P259" i="6" a="1"/>
  <c r="P259" i="6" s="1"/>
  <c r="P240" i="6" a="1"/>
  <c r="P240" i="6" s="1"/>
  <c r="P213" i="6" a="1"/>
  <c r="P213" i="6" s="1"/>
  <c r="P362" i="6" a="1"/>
  <c r="P362" i="6" s="1"/>
  <c r="P125" i="6" a="1"/>
  <c r="P125" i="6" s="1"/>
  <c r="P971" i="6" a="1"/>
  <c r="P971" i="6" s="1"/>
  <c r="P957" i="6" a="1"/>
  <c r="P957" i="6" s="1"/>
  <c r="P783" i="6" a="1"/>
  <c r="P783" i="6" s="1"/>
  <c r="P658" i="6" a="1"/>
  <c r="P658" i="6" s="1"/>
  <c r="P748" i="6" a="1"/>
  <c r="P748" i="6" s="1"/>
  <c r="P130" i="6" a="1"/>
  <c r="P130" i="6" s="1"/>
  <c r="P46" i="6" a="1"/>
  <c r="P46" i="6" s="1"/>
  <c r="P828" i="6" a="1"/>
  <c r="P828" i="6" s="1"/>
  <c r="P972" i="6" a="1"/>
  <c r="P972" i="6" s="1"/>
  <c r="P123" i="6" a="1"/>
  <c r="P123" i="6" s="1"/>
  <c r="P313" i="6" a="1"/>
  <c r="P313" i="6" s="1"/>
  <c r="P278" i="6" a="1"/>
  <c r="P278" i="6" s="1"/>
  <c r="P422" i="6" a="1"/>
  <c r="P422" i="6" s="1"/>
  <c r="P316" i="6" a="1"/>
  <c r="P316" i="6" s="1"/>
  <c r="P834" i="6" a="1"/>
  <c r="P834" i="6" s="1"/>
  <c r="P980" i="6" a="1"/>
  <c r="P980" i="6" s="1"/>
  <c r="P54" i="6" a="1"/>
  <c r="P54" i="6" s="1"/>
  <c r="P24" i="6" a="1"/>
  <c r="P24" i="6" s="1"/>
  <c r="P964" i="6" a="1"/>
  <c r="P964" i="6" s="1"/>
  <c r="P270" i="6" a="1"/>
  <c r="P270" i="6" s="1"/>
  <c r="P378" i="6" a="1"/>
  <c r="P378" i="6" s="1"/>
  <c r="P12" i="6" a="1"/>
  <c r="P12" i="6" s="1"/>
  <c r="P570" i="6" a="1"/>
  <c r="P570" i="6" s="1"/>
  <c r="P525" i="6" a="1"/>
  <c r="P525" i="6" s="1"/>
  <c r="P454" i="6" a="1"/>
  <c r="P454" i="6" s="1"/>
  <c r="P604" i="6" a="1"/>
  <c r="P604" i="6" s="1"/>
  <c r="P277" i="6" a="1"/>
  <c r="P277" i="6" s="1"/>
  <c r="P28" i="6" a="1"/>
  <c r="P28" i="6" s="1"/>
  <c r="P230" i="6" a="1"/>
  <c r="P230" i="6" s="1"/>
  <c r="P222" i="6" a="1"/>
  <c r="P222" i="6" s="1"/>
  <c r="P136" i="6" a="1"/>
  <c r="P136" i="6" s="1"/>
  <c r="P527" i="6" a="1"/>
  <c r="P527" i="6" s="1"/>
  <c r="P300" i="6" a="1"/>
  <c r="P300" i="6" s="1"/>
  <c r="P463" i="6" a="1"/>
  <c r="P463" i="6" s="1"/>
  <c r="P411" i="6" a="1"/>
  <c r="P411" i="6" s="1"/>
  <c r="P915" i="6" a="1"/>
  <c r="P915" i="6" s="1"/>
  <c r="P209" i="6" a="1"/>
  <c r="P209" i="6" s="1"/>
  <c r="P275" i="6" a="1"/>
  <c r="P275" i="6" s="1"/>
  <c r="P165" i="6" a="1"/>
  <c r="P165" i="6" s="1"/>
  <c r="P161" i="6" a="1"/>
  <c r="P161" i="6" s="1"/>
  <c r="P95" i="6" a="1"/>
  <c r="P95" i="6" s="1"/>
  <c r="P29" i="6" a="1"/>
  <c r="P29" i="6" s="1"/>
  <c r="P836" i="6" a="1"/>
  <c r="P836" i="6" s="1"/>
  <c r="P751" i="6" a="1"/>
  <c r="P751" i="6" s="1"/>
  <c r="P814" i="6" a="1"/>
  <c r="P814" i="6" s="1"/>
  <c r="P597" i="6" a="1"/>
  <c r="P597" i="6" s="1"/>
  <c r="P718" i="6" a="1"/>
  <c r="P718" i="6" s="1"/>
  <c r="P628" i="6" a="1"/>
  <c r="P628" i="6" s="1"/>
  <c r="P507" i="6" a="1"/>
  <c r="P507" i="6" s="1"/>
  <c r="P432" i="6" a="1"/>
  <c r="P432" i="6" s="1"/>
  <c r="P233" i="6" a="1"/>
  <c r="P233" i="6" s="1"/>
  <c r="P789" i="6" a="1"/>
  <c r="P789" i="6" s="1"/>
  <c r="P228" i="6" a="1"/>
  <c r="P228" i="6" s="1"/>
  <c r="P415" i="6" a="1"/>
  <c r="P415" i="6" s="1"/>
  <c r="P37" i="6" a="1"/>
  <c r="P37" i="6" s="1"/>
  <c r="P289" i="6" a="1"/>
  <c r="P289" i="6" s="1"/>
  <c r="P546" i="6" a="1"/>
  <c r="P546" i="6" s="1"/>
  <c r="P212" i="6" a="1"/>
  <c r="P212" i="6" s="1"/>
  <c r="P150" i="6" a="1"/>
  <c r="P150" i="6" s="1"/>
  <c r="P860" i="6" a="1"/>
  <c r="P860" i="6" s="1"/>
  <c r="P940" i="6" a="1"/>
  <c r="P940" i="6" s="1"/>
  <c r="P329" i="6" a="1"/>
  <c r="P329" i="6" s="1"/>
  <c r="P258" i="6" a="1"/>
  <c r="P258" i="6" s="1"/>
  <c r="P36" i="6" a="1"/>
  <c r="P36" i="6" s="1"/>
  <c r="P532" i="6" a="1"/>
  <c r="P532" i="6" s="1"/>
  <c r="P335" i="6" a="1"/>
  <c r="P335" i="6" s="1"/>
  <c r="P337" i="6" a="1"/>
  <c r="P337" i="6" s="1"/>
  <c r="P417" i="6" a="1"/>
  <c r="P417" i="6" s="1"/>
  <c r="P950" i="6" a="1"/>
  <c r="P950" i="6" s="1"/>
  <c r="P419" i="6" a="1"/>
  <c r="P419" i="6" s="1"/>
  <c r="P66" i="6" a="1"/>
  <c r="P66" i="6" s="1"/>
  <c r="P612" i="6" a="1"/>
  <c r="P612" i="6" s="1"/>
  <c r="P492" i="6" a="1"/>
  <c r="P492" i="6" s="1"/>
  <c r="P404" i="6" a="1"/>
  <c r="P404" i="6" s="1"/>
  <c r="P954" i="6" a="1"/>
  <c r="P954" i="6" s="1"/>
  <c r="P205" i="6" a="1"/>
  <c r="P205" i="6" s="1"/>
  <c r="P359" i="6" a="1"/>
  <c r="P359" i="6" s="1"/>
  <c r="P577" i="6" a="1"/>
  <c r="P577" i="6" s="1"/>
  <c r="P455" i="6" a="1"/>
  <c r="P455" i="6" s="1"/>
  <c r="P367" i="6" a="1"/>
  <c r="P367" i="6" s="1"/>
  <c r="P981" i="6" a="1"/>
  <c r="P981" i="6" s="1"/>
  <c r="P246" i="6" a="1"/>
  <c r="P246" i="6" s="1"/>
  <c r="P376" i="6" a="1"/>
  <c r="P376" i="6" s="1"/>
  <c r="P641" i="6" a="1"/>
  <c r="P641" i="6" s="1"/>
  <c r="P494" i="6" a="1"/>
  <c r="P494" i="6" s="1"/>
  <c r="P379" i="6" a="1"/>
  <c r="P379" i="6" s="1"/>
  <c r="P976" i="6" a="1"/>
  <c r="P976" i="6" s="1"/>
  <c r="P147" i="6" a="1"/>
  <c r="P147" i="6" s="1"/>
  <c r="P402" i="6" a="1"/>
  <c r="P402" i="6" s="1"/>
  <c r="P611" i="6" a="1"/>
  <c r="P611" i="6" s="1"/>
  <c r="P468" i="6" a="1"/>
  <c r="P468" i="6" s="1"/>
  <c r="P400" i="6" a="1"/>
  <c r="P400" i="6" s="1"/>
  <c r="P944" i="6" a="1"/>
  <c r="P944" i="6" s="1"/>
  <c r="P156" i="6" a="1"/>
  <c r="P156" i="6" s="1"/>
  <c r="P371" i="6" a="1"/>
  <c r="P371" i="6" s="1"/>
  <c r="P629" i="6" a="1"/>
  <c r="P629" i="6" s="1"/>
  <c r="P426" i="6" a="1"/>
  <c r="P426" i="6" s="1"/>
  <c r="P312" i="6" a="1"/>
  <c r="P312" i="6" s="1"/>
  <c r="P724" i="6" a="1"/>
  <c r="P724" i="6" s="1"/>
  <c r="P62" i="6" a="1"/>
  <c r="P62" i="6" s="1"/>
  <c r="P987" i="6" a="1"/>
  <c r="P987" i="6" s="1"/>
  <c r="P469" i="6" a="1"/>
  <c r="P469" i="6" s="1"/>
  <c r="P396" i="6" a="1"/>
  <c r="P396" i="6" s="1"/>
  <c r="P817" i="6" a="1"/>
  <c r="P817" i="6" s="1"/>
  <c r="P820" i="6" a="1"/>
  <c r="P820" i="6" s="1"/>
  <c r="P598" i="6" a="1"/>
  <c r="P598" i="6" s="1"/>
  <c r="P935" i="6" a="1"/>
  <c r="P935" i="6" s="1"/>
  <c r="P484" i="6" a="1"/>
  <c r="P484" i="6" s="1"/>
  <c r="P340" i="6" a="1"/>
  <c r="P340" i="6" s="1"/>
  <c r="P858" i="6" a="1"/>
  <c r="P858" i="6" s="1"/>
  <c r="P770" i="6" a="1"/>
  <c r="P770" i="6" s="1"/>
  <c r="P566" i="6" a="1"/>
  <c r="P566" i="6" s="1"/>
  <c r="P531" i="6" a="1"/>
  <c r="P531" i="6" s="1"/>
  <c r="P410" i="6" a="1"/>
  <c r="P410" i="6" s="1"/>
  <c r="P973" i="6" a="1"/>
  <c r="P973" i="6" s="1"/>
  <c r="P762" i="6" a="1"/>
  <c r="P762" i="6" s="1"/>
  <c r="P660" i="6" a="1"/>
  <c r="P660" i="6" s="1"/>
  <c r="P730" i="6" a="1"/>
  <c r="P730" i="6" s="1"/>
  <c r="P131" i="6" a="1"/>
  <c r="P131" i="6" s="1"/>
  <c r="P330" i="6" a="1"/>
  <c r="P330" i="6" s="1"/>
  <c r="P921" i="6" a="1"/>
  <c r="P921" i="6" s="1"/>
  <c r="P791" i="6" a="1"/>
  <c r="P791" i="6" s="1"/>
  <c r="P922" i="6" a="1"/>
  <c r="P922" i="6" s="1"/>
  <c r="P13" i="6" a="1"/>
  <c r="P13" i="6" s="1"/>
  <c r="P184" i="6" a="1"/>
  <c r="P184" i="6" s="1"/>
  <c r="P998" i="6" a="1"/>
  <c r="P998" i="6" s="1"/>
  <c r="P121" i="6" a="1"/>
  <c r="P121" i="6" s="1"/>
  <c r="P4" i="6" a="1"/>
  <c r="P4" i="6" s="1"/>
  <c r="P170" i="6" a="1"/>
  <c r="P170" i="6" s="1"/>
  <c r="P655" i="6" a="1"/>
  <c r="P655" i="6" s="1"/>
  <c r="P530" i="6" a="1"/>
  <c r="P530" i="6" s="1"/>
  <c r="P500" i="6" a="1"/>
  <c r="P500" i="6" s="1"/>
  <c r="P430" i="6" a="1"/>
  <c r="P430" i="6" s="1"/>
  <c r="P909" i="6" a="1"/>
  <c r="P909" i="6" s="1"/>
  <c r="P145" i="6" a="1"/>
  <c r="P145" i="6" s="1"/>
  <c r="P188" i="6" a="1"/>
  <c r="P188" i="6" s="1"/>
  <c r="P101" i="6" a="1"/>
  <c r="P101" i="6" s="1"/>
  <c r="P97" i="6" a="1"/>
  <c r="P97" i="6" s="1"/>
  <c r="P31" i="6" a="1"/>
  <c r="P31" i="6" s="1"/>
  <c r="P35" i="6" a="1"/>
  <c r="P35" i="6" s="1"/>
  <c r="P242" i="6" a="1"/>
  <c r="P242" i="6" s="1"/>
  <c r="P771" i="6" a="1"/>
  <c r="P771" i="6" s="1"/>
  <c r="P681" i="6" a="1"/>
  <c r="P681" i="6" s="1"/>
  <c r="P625" i="6" a="1"/>
  <c r="P625" i="6" s="1"/>
  <c r="P746" i="6" a="1"/>
  <c r="P746" i="6" s="1"/>
  <c r="P902" i="6" a="1"/>
  <c r="P902" i="6" s="1"/>
  <c r="P137" i="6" a="1"/>
  <c r="P137" i="6" s="1"/>
  <c r="P778" i="6" a="1"/>
  <c r="P778" i="6" s="1"/>
  <c r="P896" i="6" a="1"/>
  <c r="P896" i="6" s="1"/>
  <c r="P262" i="6" a="1"/>
  <c r="P262" i="6" s="1"/>
  <c r="P779" i="6" a="1"/>
  <c r="P779" i="6" s="1"/>
  <c r="P549" i="6" a="1"/>
  <c r="P549" i="6" s="1"/>
  <c r="P304" i="6" a="1"/>
  <c r="P304" i="6" s="1"/>
  <c r="P350" i="6" a="1"/>
  <c r="P350" i="6" s="1"/>
  <c r="P844" i="6" a="1"/>
  <c r="P844" i="6" s="1"/>
  <c r="P752" i="6" a="1"/>
  <c r="P752" i="6" s="1"/>
  <c r="P923" i="6" a="1"/>
  <c r="P923" i="6" s="1"/>
  <c r="P141" i="6" a="1"/>
  <c r="P141" i="6" s="1"/>
  <c r="P47" i="6" a="1"/>
  <c r="P47" i="6" s="1"/>
  <c r="P880" i="6" a="1"/>
  <c r="P880" i="6" s="1"/>
  <c r="P249" i="6" a="1"/>
  <c r="P249" i="6" s="1"/>
  <c r="P132" i="6" a="1"/>
  <c r="P132" i="6" s="1"/>
  <c r="P800" i="6" a="1"/>
  <c r="P800" i="6" s="1"/>
  <c r="P519" i="6" a="1"/>
  <c r="P519" i="6" s="1"/>
  <c r="P467" i="6" a="1"/>
  <c r="P467" i="6" s="1"/>
  <c r="P393" i="6" a="1"/>
  <c r="P393" i="6" s="1"/>
  <c r="P886" i="6" a="1"/>
  <c r="P886" i="6" s="1"/>
  <c r="P292" i="6" a="1"/>
  <c r="P292" i="6" s="1"/>
  <c r="P51" i="6" a="1"/>
  <c r="P51" i="6" s="1"/>
  <c r="P229" i="6" a="1"/>
  <c r="P229" i="6" s="1"/>
  <c r="P225" i="6" a="1"/>
  <c r="P225" i="6" s="1"/>
  <c r="P159" i="6" a="1"/>
  <c r="P159" i="6" s="1"/>
  <c r="P899" i="6" a="1"/>
  <c r="P899" i="6" s="1"/>
  <c r="P790" i="6" a="1"/>
  <c r="P790" i="6" s="1"/>
  <c r="P616" i="6" a="1"/>
  <c r="P616" i="6" s="1"/>
  <c r="P562" i="6" a="1"/>
  <c r="P562" i="6" s="1"/>
  <c r="P529" i="6" a="1"/>
  <c r="P529" i="6" s="1"/>
  <c r="P614" i="6" a="1"/>
  <c r="P614" i="6" s="1"/>
  <c r="P183" i="6" a="1"/>
  <c r="P183" i="6" s="1"/>
  <c r="P953" i="6" a="1"/>
  <c r="P953" i="6" s="1"/>
  <c r="P139" i="6" a="1"/>
  <c r="P139" i="6" s="1"/>
  <c r="P135" i="6" a="1"/>
  <c r="P135" i="6" s="1"/>
  <c r="P82" i="6" a="1"/>
  <c r="P82" i="6" s="1"/>
  <c r="P26" i="6" a="1"/>
  <c r="P26" i="6" s="1"/>
  <c r="P736" i="6" a="1"/>
  <c r="P736" i="6" s="1"/>
  <c r="P539" i="6" a="1"/>
  <c r="P539" i="6" s="1"/>
  <c r="P434" i="6" a="1"/>
  <c r="P434" i="6" s="1"/>
  <c r="P569" i="6" a="1"/>
  <c r="P569" i="6" s="1"/>
  <c r="P254" i="6" a="1"/>
  <c r="P254" i="6" s="1"/>
  <c r="P870" i="6" a="1"/>
  <c r="P870" i="6" s="1"/>
  <c r="P166" i="6" a="1"/>
  <c r="P166" i="6" s="1"/>
  <c r="P158" i="6" a="1"/>
  <c r="P158" i="6" s="1"/>
  <c r="P104" i="6" a="1"/>
  <c r="P104" i="6" s="1"/>
  <c r="P552" i="6" a="1"/>
  <c r="P552" i="6" s="1"/>
  <c r="P317" i="6" a="1"/>
  <c r="P317" i="6" s="1"/>
  <c r="P1000" i="6" a="1"/>
  <c r="P1000" i="6" s="1"/>
  <c r="P851" i="6" a="1"/>
  <c r="P851" i="6" s="1"/>
  <c r="P763" i="6" a="1"/>
  <c r="P763" i="6" s="1"/>
  <c r="P586" i="6" a="1"/>
  <c r="P586" i="6" s="1"/>
  <c r="P245" i="6" a="1"/>
  <c r="P245" i="6" s="1"/>
  <c r="P488" i="6" a="1"/>
  <c r="P488" i="6" s="1"/>
  <c r="P719" i="6" a="1"/>
  <c r="P719" i="6" s="1"/>
  <c r="P128" i="6" a="1"/>
  <c r="P128" i="6" s="1"/>
  <c r="P53" i="6" a="1"/>
  <c r="P53" i="6" s="1"/>
  <c r="P308" i="6" a="1"/>
  <c r="P308" i="6" s="1"/>
  <c r="P849" i="6" a="1"/>
  <c r="P849" i="6" s="1"/>
  <c r="P518" i="6" a="1"/>
  <c r="P518" i="6" s="1"/>
  <c r="P914" i="6" a="1"/>
  <c r="P914" i="6" s="1"/>
  <c r="P33" i="6" a="1"/>
  <c r="P33" i="6" s="1"/>
  <c r="P897" i="6" a="1"/>
  <c r="P897" i="6" s="1"/>
  <c r="P697" i="6" a="1"/>
  <c r="P697" i="6" s="1"/>
  <c r="P208" i="6" a="1"/>
  <c r="P208" i="6" s="1"/>
  <c r="P984" i="6" a="1"/>
  <c r="P984" i="6" s="1"/>
  <c r="P58" i="6" a="1"/>
  <c r="P58" i="6" s="1"/>
  <c r="P91" i="6" a="1"/>
  <c r="P91" i="6" s="1"/>
  <c r="P328" i="6" a="1"/>
  <c r="P328" i="6" s="1"/>
  <c r="P299" i="6" a="1"/>
  <c r="P299" i="6" s="1"/>
  <c r="P466" i="6" a="1"/>
  <c r="P466" i="6" s="1"/>
  <c r="P370" i="6" a="1"/>
  <c r="P370" i="6" s="1"/>
  <c r="P802" i="6" a="1"/>
  <c r="P802" i="6" s="1"/>
  <c r="P153" i="6" a="1"/>
  <c r="P153" i="6" s="1"/>
  <c r="P392" i="6" a="1"/>
  <c r="P392" i="6" s="1"/>
  <c r="P894" i="6" a="1"/>
  <c r="P894" i="6" s="1"/>
  <c r="P348" i="6" a="1"/>
  <c r="P348" i="6" s="1"/>
  <c r="P315" i="6" a="1"/>
  <c r="P315" i="6" s="1"/>
  <c r="P310" i="6" a="1"/>
  <c r="P310" i="6" s="1"/>
  <c r="P366" i="6" a="1"/>
  <c r="P366" i="6" s="1"/>
  <c r="P401" i="6" a="1"/>
  <c r="P401" i="6" s="1"/>
  <c r="P425" i="6" a="1"/>
  <c r="P425" i="6" s="1"/>
  <c r="P656" i="6" a="1"/>
  <c r="P656" i="6" s="1"/>
  <c r="P512" i="6" a="1"/>
  <c r="P512" i="6" s="1"/>
  <c r="P441" i="6" a="1"/>
  <c r="P441" i="6" s="1"/>
  <c r="P301" i="6" a="1"/>
  <c r="P301" i="6" s="1"/>
  <c r="P111" i="6" a="1"/>
  <c r="P111" i="6" s="1"/>
  <c r="P462" i="6" a="1"/>
  <c r="P462" i="6" s="1"/>
  <c r="P720" i="6" a="1"/>
  <c r="P720" i="6" s="1"/>
  <c r="P538" i="6" a="1"/>
  <c r="P538" i="6" s="1"/>
  <c r="P457" i="6" a="1"/>
  <c r="P457" i="6" s="1"/>
  <c r="P354" i="6" a="1"/>
  <c r="P354" i="6" s="1"/>
  <c r="P120" i="6" a="1"/>
  <c r="P120" i="6" s="1"/>
  <c r="P476" i="6" a="1"/>
  <c r="P476" i="6" s="1"/>
  <c r="P709" i="6" a="1"/>
  <c r="P709" i="6" s="1"/>
  <c r="P540" i="6" a="1"/>
  <c r="P540" i="6" s="1"/>
  <c r="P440" i="6" a="1"/>
  <c r="P440" i="6" s="1"/>
  <c r="P361" i="6" a="1"/>
  <c r="P361" i="6" s="1"/>
  <c r="P260" i="6" a="1"/>
  <c r="P260" i="6" s="1"/>
  <c r="P481" i="6" a="1"/>
  <c r="P481" i="6" s="1"/>
  <c r="P674" i="6" a="1"/>
  <c r="P674" i="6" s="1"/>
  <c r="P561" i="6" a="1"/>
  <c r="P561" i="6" s="1"/>
  <c r="P451" i="6" a="1"/>
  <c r="P451" i="6" s="1"/>
  <c r="P382" i="6" a="1"/>
  <c r="P382" i="6" s="1"/>
  <c r="P69" i="6" a="1"/>
  <c r="P69" i="6" s="1"/>
  <c r="P438" i="6" a="1"/>
  <c r="P438" i="6" s="1"/>
  <c r="P592" i="6" a="1"/>
  <c r="P592" i="6" s="1"/>
  <c r="P501" i="6" a="1"/>
  <c r="P501" i="6" s="1"/>
  <c r="P383" i="6" a="1"/>
  <c r="P383" i="6" s="1"/>
  <c r="P343" i="6" a="1"/>
  <c r="P343" i="6" s="1"/>
  <c r="P874" i="6" a="1"/>
  <c r="P874" i="6" s="1"/>
  <c r="P342" i="6" a="1"/>
  <c r="P342" i="6" s="1"/>
  <c r="P610" i="6" a="1"/>
  <c r="P610" i="6" s="1"/>
  <c r="P391" i="6" a="1"/>
  <c r="P391" i="6" s="1"/>
  <c r="P368" i="6" a="1"/>
  <c r="P368" i="6" s="1"/>
  <c r="P882" i="6" a="1"/>
  <c r="P882" i="6" s="1"/>
  <c r="P55" i="6" a="1"/>
  <c r="P55" i="6" s="1"/>
  <c r="P955" i="6" a="1"/>
  <c r="P955" i="6" s="1"/>
  <c r="P504" i="6" a="1"/>
  <c r="P504" i="6" s="1"/>
  <c r="P309" i="6" a="1"/>
  <c r="P309" i="6" s="1"/>
  <c r="P910" i="6" a="1"/>
  <c r="P910" i="6" s="1"/>
  <c r="P911" i="6" a="1"/>
  <c r="P911" i="6" s="1"/>
  <c r="P741" i="6" a="1"/>
  <c r="P741" i="6" s="1"/>
  <c r="P970" i="6" a="1"/>
  <c r="P970" i="6" s="1"/>
  <c r="P489" i="6" a="1"/>
  <c r="P489" i="6" s="1"/>
  <c r="P302" i="6" a="1"/>
  <c r="P302" i="6" s="1"/>
  <c r="P823" i="6" a="1"/>
  <c r="P823" i="6" s="1"/>
  <c r="P759" i="6" a="1"/>
  <c r="P759" i="6" s="1"/>
  <c r="P704" i="6" a="1"/>
  <c r="P704" i="6" s="1"/>
  <c r="P98" i="6" a="1"/>
  <c r="P98" i="6" s="1"/>
  <c r="P405" i="6" a="1"/>
  <c r="P405" i="6" s="1"/>
  <c r="P358" i="6" a="1"/>
  <c r="P358" i="6" s="1"/>
  <c r="P852" i="6" a="1"/>
  <c r="P852" i="6" s="1"/>
  <c r="P218" i="6" a="1"/>
  <c r="P218" i="6" s="1"/>
  <c r="P211" i="6" a="1"/>
  <c r="P211" i="6" s="1"/>
  <c r="P114" i="6" a="1"/>
  <c r="P114" i="6" s="1"/>
  <c r="P106" i="6" a="1"/>
  <c r="P106" i="6" s="1"/>
  <c r="P78" i="6" a="1"/>
  <c r="P78" i="6" s="1"/>
  <c r="P578" i="6" a="1"/>
  <c r="P578" i="6" s="1"/>
  <c r="P453" i="6" a="1"/>
  <c r="P453" i="6" s="1"/>
  <c r="P797" i="6" a="1"/>
  <c r="P797" i="6" s="1"/>
  <c r="P572" i="6" a="1"/>
  <c r="P572" i="6" s="1"/>
  <c r="P605" i="6" a="1"/>
  <c r="P605" i="6" s="1"/>
  <c r="P471" i="6" a="1"/>
  <c r="P471" i="6" s="1"/>
  <c r="P603" i="6" a="1"/>
  <c r="P603" i="6" s="1"/>
  <c r="P126" i="6" a="1"/>
  <c r="P126" i="6" s="1"/>
  <c r="P933" i="6" a="1"/>
  <c r="P933" i="6" s="1"/>
  <c r="P38" i="6" a="1"/>
  <c r="P38" i="6" s="1"/>
  <c r="P30" i="6" a="1"/>
  <c r="P30" i="6" s="1"/>
  <c r="P40" i="6" a="1"/>
  <c r="P40" i="6" s="1"/>
  <c r="P688" i="6" a="1"/>
  <c r="P688" i="6" s="1"/>
  <c r="P483" i="6" a="1"/>
  <c r="P483" i="6" s="1"/>
  <c r="P989" i="6" a="1"/>
  <c r="P989" i="6" s="1"/>
  <c r="P794" i="6" a="1"/>
  <c r="P794" i="6" s="1"/>
  <c r="P693" i="6" a="1"/>
  <c r="P693" i="6" s="1"/>
  <c r="P807" i="6" a="1"/>
  <c r="P807" i="6" s="1"/>
  <c r="P210" i="6" a="1"/>
  <c r="P210" i="6" s="1"/>
  <c r="P110" i="6" a="1"/>
  <c r="P110" i="6" s="1"/>
  <c r="P839" i="6" a="1"/>
  <c r="P839" i="6" s="1"/>
  <c r="P937" i="6" a="1"/>
  <c r="P937" i="6" s="1"/>
  <c r="P155" i="6" a="1"/>
  <c r="P155" i="6" s="1"/>
  <c r="P140" i="6" a="1"/>
  <c r="P140" i="6" s="1"/>
  <c r="P189" i="6" a="1"/>
  <c r="P189" i="6" s="1"/>
  <c r="P433" i="6" a="1"/>
  <c r="P433" i="6" s="1"/>
  <c r="P386" i="6" a="1"/>
  <c r="P386" i="6" s="1"/>
  <c r="P303" i="6" a="1"/>
  <c r="P303" i="6" s="1"/>
  <c r="P845" i="6" a="1"/>
  <c r="P845" i="6" s="1"/>
  <c r="P945" i="6" a="1"/>
  <c r="P945" i="6" s="1"/>
  <c r="P118" i="6" a="1"/>
  <c r="P118" i="6" s="1"/>
  <c r="P56" i="6" a="1"/>
  <c r="P56" i="6" s="1"/>
  <c r="P996" i="6" a="1"/>
  <c r="P996" i="6" s="1"/>
  <c r="P265" i="6" a="1"/>
  <c r="P265" i="6" s="1"/>
  <c r="P346" i="6" a="1"/>
  <c r="P346" i="6" s="1"/>
  <c r="P3" i="6" a="1"/>
  <c r="P3" i="6" s="1"/>
  <c r="P589" i="6" a="1"/>
  <c r="P589" i="6" s="1"/>
  <c r="P543" i="6" a="1"/>
  <c r="P543" i="6" s="1"/>
  <c r="P420" i="6" a="1"/>
  <c r="P420" i="6" s="1"/>
  <c r="P631" i="6" a="1"/>
  <c r="P631" i="6" s="1"/>
  <c r="P17" i="6" a="1"/>
  <c r="P17" i="6" s="1"/>
  <c r="P60" i="6" a="1"/>
  <c r="P60" i="6" s="1"/>
  <c r="P294" i="6" a="1"/>
  <c r="P294" i="6" s="1"/>
  <c r="P286" i="6" a="1"/>
  <c r="P286" i="6" s="1"/>
  <c r="P168" i="6" a="1"/>
  <c r="P168" i="6" s="1"/>
  <c r="P479" i="6" a="1"/>
  <c r="P479" i="6" s="1"/>
  <c r="P204" i="6" a="1"/>
  <c r="P204" i="6" s="1"/>
  <c r="P668" i="6" a="1"/>
  <c r="P668" i="6" s="1"/>
  <c r="P696" i="6" a="1"/>
  <c r="P696" i="6" s="1"/>
  <c r="P594" i="6" a="1"/>
  <c r="P594" i="6" s="1"/>
  <c r="P750" i="6" a="1"/>
  <c r="P750" i="6" s="1"/>
  <c r="P192" i="6" a="1"/>
  <c r="P192" i="6" s="1"/>
  <c r="P202" i="6" a="1"/>
  <c r="P202" i="6" s="1"/>
  <c r="P148" i="6" a="1"/>
  <c r="P148" i="6" s="1"/>
  <c r="P144" i="6" a="1"/>
  <c r="P144" i="6" s="1"/>
  <c r="P117" i="6" a="1"/>
  <c r="P117" i="6" s="1"/>
  <c r="P493" i="6" a="1"/>
  <c r="P493" i="6" s="1"/>
  <c r="P172" i="6" a="1"/>
  <c r="P172" i="6" s="1"/>
  <c r="P617" i="6" a="1"/>
  <c r="P617" i="6" s="1"/>
  <c r="P459" i="6" a="1"/>
  <c r="P459" i="6" s="1"/>
  <c r="P712" i="6" a="1"/>
  <c r="P712" i="6" s="1"/>
  <c r="P151" i="6" a="1"/>
  <c r="P151" i="6" s="1"/>
  <c r="P988" i="6" a="1"/>
  <c r="P988" i="6" s="1"/>
  <c r="P107" i="6" a="1"/>
  <c r="P107" i="6" s="1"/>
  <c r="P103" i="6" a="1"/>
  <c r="P103" i="6" s="1"/>
  <c r="P276" i="6" a="1"/>
  <c r="P276" i="6" s="1"/>
  <c r="P61" i="6" a="1"/>
  <c r="P61" i="6" s="1"/>
  <c r="P840" i="6" a="1"/>
  <c r="P840" i="6" s="1"/>
  <c r="P941" i="6" a="1"/>
  <c r="P941" i="6" s="1"/>
  <c r="P397" i="6" a="1"/>
  <c r="P397" i="6" s="1"/>
  <c r="P968" i="6" a="1"/>
  <c r="P968" i="6" s="1"/>
  <c r="P816" i="6" a="1"/>
  <c r="P816" i="6" s="1"/>
  <c r="P672" i="6" a="1"/>
  <c r="P672" i="6" s="1"/>
  <c r="P782" i="6" a="1"/>
  <c r="P782" i="6" s="1"/>
  <c r="P16" i="6" a="1"/>
  <c r="P16" i="6" s="1"/>
  <c r="P650" i="6" a="1"/>
  <c r="P650" i="6" s="1"/>
  <c r="P325" i="6" a="1"/>
  <c r="P325" i="6" s="1"/>
  <c r="P583" i="6" a="1"/>
  <c r="P583" i="6" s="1"/>
  <c r="P511" i="6" a="1"/>
  <c r="P511" i="6" s="1"/>
  <c r="P447" i="6" a="1"/>
  <c r="P447" i="6" s="1"/>
  <c r="P926" i="6" a="1"/>
  <c r="P926" i="6" s="1"/>
  <c r="P458" i="6" a="1"/>
  <c r="P458" i="6" s="1"/>
  <c r="P747" i="6" a="1"/>
  <c r="P747" i="6" s="1"/>
  <c r="P647" i="6" a="1"/>
  <c r="P647" i="6" s="1"/>
  <c r="P497" i="6" a="1"/>
  <c r="P497" i="6" s="1"/>
  <c r="P465" i="6" a="1"/>
  <c r="P465" i="6" s="1"/>
  <c r="P993" i="6" a="1"/>
  <c r="P993" i="6" s="1"/>
  <c r="P496" i="6" a="1"/>
  <c r="P496" i="6" s="1"/>
  <c r="P711" i="6" a="1"/>
  <c r="P711" i="6" s="1"/>
  <c r="P620" i="6" a="1"/>
  <c r="P620" i="6" s="1"/>
  <c r="P499" i="6" a="1"/>
  <c r="P499" i="6" s="1"/>
  <c r="P443" i="6" a="1"/>
  <c r="P443" i="6" s="1"/>
  <c r="P256" i="6" a="1"/>
  <c r="P256" i="6" s="1"/>
  <c r="P533" i="6" a="1"/>
  <c r="P533" i="6" s="1"/>
  <c r="P768" i="6" a="1"/>
  <c r="P768" i="6" s="1"/>
  <c r="P585" i="6" a="1"/>
  <c r="P585" i="6" s="1"/>
  <c r="P520" i="6" a="1"/>
  <c r="P520" i="6" s="1"/>
  <c r="P452" i="6" a="1"/>
  <c r="P452" i="6" s="1"/>
  <c r="P65" i="6" a="1"/>
  <c r="P65" i="6" s="1"/>
  <c r="P478" i="6" a="1"/>
  <c r="P478" i="6" s="1"/>
  <c r="P630" i="6" a="1"/>
  <c r="P630" i="6" s="1"/>
  <c r="P436" i="6" a="1"/>
  <c r="P436" i="6" s="1"/>
  <c r="P456" i="6" a="1"/>
  <c r="P456" i="6" s="1"/>
  <c r="P387" i="6" a="1"/>
  <c r="P387" i="6" s="1"/>
  <c r="P279" i="6" a="1"/>
  <c r="P279" i="6" s="1"/>
  <c r="P381" i="6" a="1"/>
  <c r="P381" i="6" s="1"/>
  <c r="P590" i="6" a="1"/>
  <c r="P590" i="6" s="1"/>
  <c r="P503" i="6" a="1"/>
  <c r="P503" i="6" s="1"/>
  <c r="P427" i="6" a="1"/>
  <c r="P427" i="6" s="1"/>
  <c r="P305" i="6" a="1"/>
  <c r="P305" i="6" s="1"/>
  <c r="P194" i="6" a="1"/>
  <c r="P194" i="6" s="1"/>
  <c r="P347" i="6" a="1"/>
  <c r="P347" i="6" s="1"/>
  <c r="P575" i="6" a="1"/>
  <c r="P575" i="6" s="1"/>
  <c r="P449" i="6" a="1"/>
  <c r="P449" i="6" s="1"/>
  <c r="P365" i="6" a="1"/>
  <c r="P365" i="6" s="1"/>
  <c r="P951" i="6" a="1"/>
  <c r="P951" i="6" s="1"/>
  <c r="P804" i="6" a="1"/>
  <c r="P804" i="6" s="1"/>
  <c r="P311" i="6" a="1"/>
  <c r="P311" i="6" s="1"/>
  <c r="P541" i="6" a="1"/>
  <c r="P541" i="6" s="1"/>
  <c r="P373" i="6" a="1"/>
  <c r="P373" i="6" s="1"/>
  <c r="P875" i="6" a="1"/>
  <c r="P875" i="6" s="1"/>
  <c r="P900" i="6" a="1"/>
  <c r="P900" i="6" s="1"/>
  <c r="P842" i="6" a="1"/>
  <c r="P842" i="6" s="1"/>
  <c r="P528" i="6" a="1"/>
  <c r="P528" i="6" s="1"/>
  <c r="P514" i="6" a="1"/>
  <c r="P514" i="6" s="1"/>
  <c r="P394" i="6" a="1"/>
  <c r="P394" i="6" s="1"/>
  <c r="P904" i="6" a="1"/>
  <c r="P904" i="6" s="1"/>
  <c r="P177" i="6" a="1"/>
  <c r="P177" i="6" s="1"/>
  <c r="P220" i="6" a="1"/>
  <c r="P220" i="6" s="1"/>
  <c r="P133" i="6" a="1"/>
  <c r="P133" i="6" s="1"/>
  <c r="P129" i="6" a="1"/>
  <c r="P129" i="6" s="1"/>
  <c r="P63" i="6" a="1"/>
  <c r="P63" i="6" s="1"/>
  <c r="P263" i="6" a="1"/>
  <c r="P263" i="6" s="1"/>
  <c r="P934" i="6" a="1"/>
  <c r="P934" i="6" s="1"/>
  <c r="P822" i="6" a="1"/>
  <c r="P822" i="6" s="1"/>
  <c r="P707" i="6" a="1"/>
  <c r="P707" i="6" s="1"/>
  <c r="P568" i="6" a="1"/>
  <c r="P568" i="6" s="1"/>
  <c r="P551" i="6" a="1"/>
  <c r="P551" i="6" s="1"/>
  <c r="P666" i="6" a="1"/>
  <c r="P666" i="6" s="1"/>
  <c r="P87" i="6" a="1"/>
  <c r="P87" i="6" s="1"/>
  <c r="P298" i="6" a="1"/>
  <c r="P298" i="6" s="1"/>
  <c r="P43" i="6" a="1"/>
  <c r="P43" i="6" s="1"/>
  <c r="P39" i="6" a="1"/>
  <c r="P39" i="6" s="1"/>
  <c r="P10" i="6" a="1"/>
  <c r="P10" i="6" s="1"/>
  <c r="P67" i="6" a="1"/>
  <c r="P67" i="6" s="1"/>
  <c r="P893" i="6" a="1"/>
  <c r="P893" i="6" s="1"/>
  <c r="P334" i="6" a="1"/>
  <c r="P334" i="6" s="1"/>
  <c r="P855" i="6" a="1"/>
  <c r="P855" i="6" s="1"/>
  <c r="P795" i="6" a="1"/>
  <c r="P795" i="6" s="1"/>
  <c r="P846" i="6" a="1"/>
  <c r="P846" i="6" s="1"/>
  <c r="P173" i="6" a="1"/>
  <c r="P173" i="6" s="1"/>
  <c r="P79" i="6" a="1"/>
  <c r="P79" i="6" s="1"/>
  <c r="P891" i="6" a="1"/>
  <c r="P891" i="6" s="1"/>
  <c r="P18" i="6" a="1"/>
  <c r="P18" i="6" s="1"/>
  <c r="P164" i="6" a="1"/>
  <c r="P164" i="6" s="1"/>
  <c r="P673" i="6" a="1"/>
  <c r="P673" i="6" s="1"/>
  <c r="P606" i="6" a="1"/>
  <c r="P606" i="6" s="1"/>
  <c r="P498" i="6" a="1"/>
  <c r="P498" i="6" s="1"/>
  <c r="P460" i="6" a="1"/>
  <c r="P460" i="6" s="1"/>
  <c r="P336" i="6" a="1"/>
  <c r="P336" i="6" s="1"/>
  <c r="P929" i="6" a="1"/>
  <c r="P929" i="6" s="1"/>
  <c r="P296" i="6" a="1"/>
  <c r="P296" i="6" s="1"/>
  <c r="P83" i="6" a="1"/>
  <c r="P83" i="6" s="1"/>
  <c r="P281" i="6" a="1"/>
  <c r="P281" i="6" s="1"/>
  <c r="P261" i="6" a="1"/>
  <c r="P261" i="6" s="1"/>
  <c r="P191" i="6" a="1"/>
  <c r="P191" i="6" s="1"/>
  <c r="P847" i="6" a="1"/>
  <c r="P847" i="6" s="1"/>
  <c r="P677" i="6" a="1"/>
  <c r="P677" i="6" s="1"/>
  <c r="P635" i="6" a="1"/>
  <c r="P635" i="6" s="1"/>
  <c r="P588" i="6" a="1"/>
  <c r="P588" i="6" s="1"/>
  <c r="P508" i="6" a="1"/>
  <c r="P508" i="6" s="1"/>
  <c r="P675" i="6" a="1"/>
  <c r="P675" i="6" s="1"/>
  <c r="P215" i="6" a="1"/>
  <c r="P215" i="6" s="1"/>
  <c r="P985" i="6" a="1"/>
  <c r="P985" i="6" s="1"/>
  <c r="P171" i="6" a="1"/>
  <c r="P171" i="6" s="1"/>
  <c r="P167" i="6" a="1"/>
  <c r="P167" i="6" s="1"/>
  <c r="P154" i="6" a="1"/>
  <c r="P154" i="6" s="1"/>
  <c r="P865" i="6" a="1"/>
  <c r="P865" i="6" s="1"/>
  <c r="P676" i="6" a="1"/>
  <c r="P676" i="6" s="1"/>
  <c r="P671" i="6" a="1"/>
  <c r="P671" i="6" s="1"/>
  <c r="P798" i="6" a="1"/>
  <c r="P798" i="6" s="1"/>
  <c r="P640" i="6" a="1"/>
  <c r="P640" i="6" s="1"/>
  <c r="P835" i="6" a="1"/>
  <c r="P835" i="6" s="1"/>
  <c r="P920" i="6" a="1"/>
  <c r="P920" i="6" s="1"/>
  <c r="P41" i="6" a="1"/>
  <c r="P41" i="6" s="1"/>
  <c r="P663" i="6" a="1"/>
  <c r="P663" i="6" s="1"/>
  <c r="P906" i="6" a="1"/>
  <c r="P906" i="6" s="1"/>
  <c r="P70" i="6" a="1"/>
  <c r="P70" i="6" s="1"/>
  <c r="P888" i="6" a="1"/>
  <c r="P888" i="6" s="1"/>
  <c r="P786" i="6" a="1"/>
  <c r="P786" i="6" s="1"/>
  <c r="P685" i="6" a="1"/>
  <c r="P685" i="6" s="1"/>
  <c r="P558" i="6" a="1"/>
  <c r="P558" i="6" s="1"/>
  <c r="P739" i="6" a="1"/>
  <c r="P739" i="6" s="1"/>
  <c r="P160" i="6" a="1"/>
  <c r="P160" i="6" s="1"/>
  <c r="P293" i="6" a="1"/>
  <c r="P293" i="6" s="1"/>
  <c r="P116" i="6" a="1"/>
  <c r="P116" i="6" s="1"/>
  <c r="P112" i="6" a="1"/>
  <c r="P112" i="6" s="1"/>
  <c r="P85" i="6" a="1"/>
  <c r="P85" i="6" s="1"/>
  <c r="P535" i="6" a="1"/>
  <c r="P535" i="6" s="1"/>
  <c r="P326" i="6" a="1"/>
  <c r="P326" i="6" s="1"/>
  <c r="P651" i="6" a="1"/>
  <c r="P651" i="6" s="1"/>
  <c r="P407" i="6" a="1"/>
  <c r="P407" i="6" s="1"/>
  <c r="P995" i="6" a="1"/>
  <c r="P995" i="6" s="1"/>
  <c r="P943" i="6" a="1"/>
  <c r="P943" i="6" s="1"/>
  <c r="P682" i="6" a="1"/>
  <c r="P682" i="6" s="1"/>
  <c r="P510" i="6" a="1"/>
  <c r="P510" i="6" s="1"/>
  <c r="P777" i="6" a="1"/>
  <c r="P777" i="6" s="1"/>
  <c r="P143" i="6" a="1"/>
  <c r="P143" i="6" s="1"/>
  <c r="P758" i="6" a="1"/>
  <c r="P758" i="6" s="1"/>
  <c r="P621" i="6" a="1"/>
  <c r="P621" i="6" s="1"/>
  <c r="P702" i="6" a="1"/>
  <c r="P702" i="6" s="1"/>
  <c r="P634" i="6" a="1"/>
  <c r="P634" i="6" s="1"/>
  <c r="P602" i="6" a="1"/>
  <c r="P602" i="6" s="1"/>
  <c r="P808" i="6" a="1"/>
  <c r="P808" i="6" s="1"/>
  <c r="P691" i="6" a="1"/>
  <c r="P691" i="6" s="1"/>
  <c r="P542" i="6" a="1"/>
  <c r="P542" i="6" s="1"/>
  <c r="P636" i="6" a="1"/>
  <c r="P636" i="6" s="1"/>
  <c r="P57" i="6" a="1"/>
  <c r="P57" i="6" s="1"/>
  <c r="P936" i="6" a="1"/>
  <c r="P936" i="6" s="1"/>
  <c r="P788" i="6" a="1"/>
  <c r="P788" i="6" s="1"/>
  <c r="P664" i="6" a="1"/>
  <c r="P664" i="6" s="1"/>
  <c r="P626" i="6" a="1"/>
  <c r="P626" i="6" s="1"/>
  <c r="P654" i="6" a="1"/>
  <c r="P654" i="6" s="1"/>
  <c r="P255" i="6" a="1"/>
  <c r="P255" i="6" s="1"/>
  <c r="P319" i="6" a="1"/>
  <c r="P319" i="6" s="1"/>
  <c r="P861" i="6" a="1"/>
  <c r="P861" i="6" s="1"/>
  <c r="P653" i="6" a="1"/>
  <c r="P653" i="6" s="1"/>
  <c r="P591" i="6" a="1"/>
  <c r="P591" i="6" s="1"/>
  <c r="P680" i="6" a="1"/>
  <c r="P680" i="6" s="1"/>
  <c r="P295" i="6" a="1"/>
  <c r="P295" i="6" s="1"/>
  <c r="P559" i="6" a="1"/>
  <c r="P559" i="6" s="1"/>
  <c r="P749" i="6" a="1"/>
  <c r="P749" i="6" s="1"/>
  <c r="P649" i="6" a="1"/>
  <c r="P649" i="6" s="1"/>
  <c r="P517" i="6" a="1"/>
  <c r="P517" i="6" s="1"/>
  <c r="P475" i="6" a="1"/>
  <c r="P475" i="6" s="1"/>
  <c r="P271" i="6" a="1"/>
  <c r="P271" i="6" s="1"/>
  <c r="P442" i="6" a="1"/>
  <c r="P442" i="6" s="1"/>
  <c r="P708" i="6" a="1"/>
  <c r="P708" i="6" s="1"/>
  <c r="P573" i="6" a="1"/>
  <c r="P573" i="6" s="1"/>
  <c r="P444" i="6" a="1"/>
  <c r="P444" i="6" s="1"/>
  <c r="P408" i="6" a="1"/>
  <c r="P408" i="6" s="1"/>
  <c r="P11" i="6" a="1"/>
  <c r="P11" i="6" s="1"/>
  <c r="P423" i="6" a="1"/>
  <c r="P423" i="6" s="1"/>
  <c r="P694" i="6" a="1"/>
  <c r="P694" i="6" s="1"/>
  <c r="P482" i="6" a="1"/>
  <c r="P482" i="6" s="1"/>
  <c r="P424" i="6" a="1"/>
  <c r="P424" i="6" s="1"/>
  <c r="P318" i="6" a="1"/>
  <c r="P318" i="6" s="1"/>
  <c r="P169" i="6" a="1"/>
  <c r="P169" i="6" s="1"/>
  <c r="P380" i="6" a="1"/>
  <c r="P380" i="6" s="1"/>
  <c r="P639" i="6" a="1"/>
  <c r="P639" i="6" s="1"/>
  <c r="P429" i="6" a="1"/>
  <c r="P429" i="6" s="1"/>
  <c r="P372" i="6" a="1"/>
  <c r="P372" i="6" s="1"/>
  <c r="P986" i="6" a="1"/>
  <c r="P986" i="6" s="1"/>
  <c r="P250" i="6" a="1"/>
  <c r="P250" i="6" s="1"/>
  <c r="P599" i="6" a="1"/>
  <c r="P599" i="6" s="1"/>
  <c r="P560" i="6" a="1"/>
  <c r="P560" i="6" s="1"/>
  <c r="P473" i="6" a="1"/>
  <c r="P473" i="6" s="1"/>
  <c r="P633" i="6" a="1"/>
  <c r="P633" i="6" s="1"/>
  <c r="P190" i="6" a="1"/>
  <c r="P190" i="6" s="1"/>
  <c r="P928" i="6" a="1"/>
  <c r="P928" i="6" s="1"/>
  <c r="P102" i="6" a="1"/>
  <c r="P102" i="6" s="1"/>
  <c r="P94" i="6" a="1"/>
  <c r="P94" i="6" s="1"/>
  <c r="P72" i="6" a="1"/>
  <c r="P72" i="6" s="1"/>
  <c r="P609" i="6" a="1"/>
  <c r="P609" i="6" s="1"/>
  <c r="P413" i="6" a="1"/>
  <c r="P413" i="6" s="1"/>
  <c r="P877" i="6" a="1"/>
  <c r="P877" i="6" s="1"/>
  <c r="P687" i="6" a="1"/>
  <c r="P687" i="6" s="1"/>
  <c r="P714" i="6" a="1"/>
  <c r="P714" i="6" s="1"/>
  <c r="P596" i="6" a="1"/>
  <c r="P596" i="6" s="1"/>
  <c r="P760" i="6" a="1"/>
  <c r="P760" i="6" s="1"/>
  <c r="P881" i="6" a="1"/>
  <c r="P881" i="6" s="1"/>
  <c r="P201" i="6" a="1"/>
  <c r="P201" i="6" s="1"/>
  <c r="P52" i="6" a="1"/>
  <c r="P52" i="6" s="1"/>
  <c r="P48" i="6" a="1"/>
  <c r="P48" i="6" s="1"/>
  <c r="P21" i="6" a="1"/>
  <c r="P21" i="6" s="1"/>
  <c r="P624" i="6" a="1"/>
  <c r="P624" i="6" s="1"/>
  <c r="P389" i="6" a="1"/>
  <c r="P389" i="6" s="1"/>
  <c r="P403" i="6" a="1"/>
  <c r="P403" i="6" s="1"/>
  <c r="P907" i="6" a="1"/>
  <c r="P907" i="6" s="1"/>
  <c r="P856" i="6" a="1"/>
  <c r="P856" i="6" s="1"/>
  <c r="P977" i="6" a="1"/>
  <c r="P977" i="6" s="1"/>
  <c r="P182" i="6" a="1"/>
  <c r="P182" i="6" s="1"/>
  <c r="P88" i="6" a="1"/>
  <c r="P88" i="6" s="1"/>
  <c r="P961" i="6" a="1"/>
  <c r="P961" i="6" s="1"/>
  <c r="P25" i="6" a="1"/>
  <c r="P25" i="6" s="1"/>
  <c r="P32" i="6" a="1"/>
  <c r="P32" i="6" s="1"/>
  <c r="P163" i="6" a="1"/>
  <c r="P163" i="6" s="1"/>
  <c r="P726" i="6" a="1"/>
  <c r="P726" i="6" s="1"/>
  <c r="P544" i="6" a="1"/>
  <c r="P544" i="6" s="1"/>
  <c r="P522" i="6" a="1"/>
  <c r="P522" i="6" s="1"/>
  <c r="P418" i="6" a="1"/>
  <c r="P418" i="6" s="1"/>
  <c r="P567" i="6" a="1"/>
  <c r="P567" i="6" s="1"/>
  <c r="P49" i="6" a="1"/>
  <c r="P49" i="6" s="1"/>
  <c r="P92" i="6" a="1"/>
  <c r="P92" i="6" s="1"/>
  <c r="P5" i="6" a="1"/>
  <c r="P5" i="6" s="1"/>
  <c r="P297" i="6" a="1"/>
  <c r="P297" i="6" s="1"/>
  <c r="P200" i="6" a="1"/>
  <c r="P200" i="6" s="1"/>
  <c r="P414" i="6" a="1"/>
  <c r="P414" i="6" s="1"/>
  <c r="P227" i="6" a="1"/>
  <c r="P227" i="6" s="1"/>
  <c r="P698" i="6" a="1"/>
  <c r="P698" i="6" s="1"/>
  <c r="P723" i="6" a="1"/>
  <c r="P723" i="6" s="1"/>
  <c r="P613" i="6" a="1"/>
  <c r="P613" i="6" s="1"/>
  <c r="P753" i="6" a="1"/>
  <c r="P753" i="6" s="1"/>
  <c r="P224" i="6" a="1"/>
  <c r="P224" i="6" s="1"/>
  <c r="P264" i="6" a="1"/>
  <c r="P264" i="6" s="1"/>
  <c r="P180" i="6" a="1"/>
  <c r="P180" i="6" s="1"/>
  <c r="P176" i="6" a="1"/>
  <c r="P176" i="6" s="1"/>
  <c r="P149" i="6" a="1"/>
  <c r="P149" i="6" s="1"/>
  <c r="P445" i="6" a="1"/>
  <c r="P445" i="6" s="1"/>
  <c r="P99" i="6" a="1"/>
  <c r="P99" i="6" s="1"/>
  <c r="P952" i="6" a="1"/>
  <c r="P952" i="6" s="1"/>
  <c r="P717" i="6" a="1"/>
  <c r="P717" i="6" s="1"/>
  <c r="P692" i="6" a="1"/>
  <c r="P692" i="6" s="1"/>
  <c r="P887" i="6" a="1"/>
  <c r="P887" i="6" s="1"/>
  <c r="P268" i="6" a="1"/>
  <c r="P268" i="6" s="1"/>
  <c r="P239" i="6" a="1"/>
  <c r="P239" i="6" s="1"/>
  <c r="P919" i="6" a="1"/>
  <c r="P919" i="6" s="1"/>
  <c r="P234" i="6" a="1"/>
  <c r="P234" i="6" s="1"/>
  <c r="P59" i="6" a="1"/>
  <c r="P59" i="6" s="1"/>
  <c r="P437" i="6" a="1"/>
  <c r="P437" i="6" s="1"/>
  <c r="P236" i="6" a="1"/>
  <c r="P236" i="6" s="1"/>
  <c r="P787" i="6" a="1"/>
  <c r="P787" i="6" s="1"/>
  <c r="P678" i="6" a="1"/>
  <c r="P678" i="6" s="1"/>
  <c r="P764" i="6" a="1"/>
  <c r="P764" i="6" s="1"/>
  <c r="P925" i="6" a="1"/>
  <c r="P925" i="6" s="1"/>
  <c r="P9" i="6" a="1"/>
  <c r="P9" i="6" s="1"/>
  <c r="P832" i="6" a="1"/>
  <c r="P832" i="6" s="1"/>
  <c r="P974" i="6" a="1"/>
  <c r="P974" i="6" s="1"/>
  <c r="P6" i="6" a="1"/>
  <c r="P6" i="6" s="1"/>
  <c r="P252" i="6" a="1"/>
  <c r="P252" i="6" s="1"/>
  <c r="P818" i="6" a="1"/>
  <c r="P818" i="6" s="1"/>
  <c r="P657" i="6" a="1"/>
  <c r="P657" i="6" s="1"/>
  <c r="P721" i="6" a="1"/>
  <c r="P721" i="6" s="1"/>
  <c r="P333" i="6" a="1"/>
  <c r="P333" i="6" s="1"/>
  <c r="P221" i="6" a="1"/>
  <c r="P221" i="6" s="1"/>
  <c r="P727" i="6" a="1"/>
  <c r="P727" i="6" s="1"/>
  <c r="P555" i="6" a="1"/>
  <c r="P555" i="6" s="1"/>
  <c r="P509" i="6" a="1"/>
  <c r="P509" i="6" s="1"/>
  <c r="P742" i="6" a="1"/>
  <c r="P742" i="6" s="1"/>
  <c r="P516" i="6" a="1"/>
  <c r="P516" i="6" s="1"/>
  <c r="P843" i="6" a="1"/>
  <c r="P843" i="6" s="1"/>
  <c r="P581" i="6" a="1"/>
  <c r="P581" i="6" s="1"/>
  <c r="P248" i="6" a="1"/>
  <c r="P248" i="6" s="1"/>
  <c r="P352" i="6" a="1"/>
  <c r="P352" i="6" s="1"/>
  <c r="P895" i="6" a="1"/>
  <c r="P895" i="6" s="1"/>
  <c r="P713" i="6" a="1"/>
  <c r="P713" i="6" s="1"/>
  <c r="P627" i="6" a="1"/>
  <c r="P627" i="6" s="1"/>
  <c r="P321" i="6" a="1"/>
  <c r="P321" i="6" s="1"/>
  <c r="P196" i="6" a="1"/>
  <c r="P196" i="6" s="1"/>
  <c r="P349" i="6" a="1"/>
  <c r="P349" i="6" s="1"/>
  <c r="P884" i="6" a="1"/>
  <c r="P884" i="6" s="1"/>
  <c r="P769" i="6" a="1"/>
  <c r="P769" i="6" s="1"/>
  <c r="P608" i="6" a="1"/>
  <c r="P608" i="6" s="1"/>
  <c r="P398" i="6" a="1"/>
  <c r="P398" i="6" s="1"/>
  <c r="P64" i="6" a="1"/>
  <c r="P64" i="6" s="1"/>
  <c r="P356" i="6" a="1"/>
  <c r="P356" i="6" s="1"/>
  <c r="P939" i="6" a="1"/>
  <c r="P939" i="6" s="1"/>
  <c r="P766" i="6" a="1"/>
  <c r="P766" i="6" s="1"/>
  <c r="P644" i="6" a="1"/>
  <c r="P644" i="6" s="1"/>
  <c r="P446" i="6" a="1"/>
  <c r="P446" i="6" s="1"/>
  <c r="P706" i="6" a="1"/>
  <c r="P706" i="6" s="1"/>
  <c r="P388" i="6" a="1"/>
  <c r="P388" i="6" s="1"/>
  <c r="P975" i="6" a="1"/>
  <c r="P975" i="6" s="1"/>
  <c r="P755" i="6" a="1"/>
  <c r="P755" i="6" s="1"/>
  <c r="P710" i="6" a="1"/>
  <c r="P710" i="6" s="1"/>
  <c r="P521" i="6" a="1"/>
  <c r="P521" i="6" s="1"/>
  <c r="P76" i="6" a="1"/>
  <c r="P76" i="6" s="1"/>
  <c r="P332" i="6" a="1"/>
  <c r="P332" i="6" s="1"/>
  <c r="P850" i="6" a="1"/>
  <c r="P850" i="6" s="1"/>
  <c r="P574" i="6" a="1"/>
  <c r="P574" i="6" s="1"/>
  <c r="P534" i="6" a="1"/>
  <c r="P534" i="6" s="1"/>
  <c r="P665" i="6" a="1"/>
  <c r="P665" i="6" s="1"/>
  <c r="P8" i="6" a="1"/>
  <c r="P8" i="6" s="1"/>
  <c r="P545" i="6" a="1"/>
  <c r="P545" i="6" s="1"/>
  <c r="P754" i="6" a="1"/>
  <c r="P754" i="6" s="1"/>
  <c r="P619" i="6" a="1"/>
  <c r="P619" i="6" s="1"/>
  <c r="P548" i="6" a="1"/>
  <c r="P548" i="6" s="1"/>
  <c r="P485" i="6" a="1"/>
  <c r="P485" i="6" s="1"/>
  <c r="P7" i="6" a="1"/>
  <c r="P7" i="6" s="1"/>
  <c r="P474" i="6" a="1"/>
  <c r="P474" i="6" s="1"/>
  <c r="P705" i="6" a="1"/>
  <c r="P705" i="6" s="1"/>
  <c r="P637" i="6" a="1"/>
  <c r="P637" i="6" s="1"/>
  <c r="P477" i="6" a="1"/>
  <c r="P477" i="6" s="1"/>
  <c r="P435" i="6" a="1"/>
  <c r="P435" i="6" s="1"/>
  <c r="P20" i="6" a="1"/>
  <c r="P20" i="6" s="1"/>
  <c r="P428" i="6" a="1"/>
  <c r="P428" i="6" s="1"/>
  <c r="P683" i="6" a="1"/>
  <c r="P683" i="6" s="1"/>
  <c r="P480" i="6" a="1"/>
  <c r="P480" i="6" s="1"/>
  <c r="P431" i="6" a="1"/>
  <c r="P431" i="6" s="1"/>
  <c r="P344" i="6" a="1"/>
  <c r="P344" i="6" s="1"/>
  <c r="P174" i="6" a="1"/>
  <c r="P174" i="6" s="1"/>
  <c r="P646" i="6" a="1"/>
  <c r="P646" i="6" s="1"/>
  <c r="P587" i="6" a="1"/>
  <c r="P587" i="6" s="1"/>
  <c r="P526" i="6" a="1"/>
  <c r="P526" i="6" s="1"/>
  <c r="P701" i="6" a="1"/>
  <c r="P701" i="6" s="1"/>
  <c r="P119" i="6" a="1"/>
  <c r="P119" i="6" s="1"/>
  <c r="P956" i="6" a="1"/>
  <c r="P956" i="6" s="1"/>
  <c r="P75" i="6" a="1"/>
  <c r="P75" i="6" s="1"/>
  <c r="P71" i="6" a="1"/>
  <c r="P71" i="6" s="1"/>
  <c r="P244" i="6" a="1"/>
  <c r="P244" i="6" s="1"/>
  <c r="P22" i="6" a="1"/>
  <c r="P22" i="6" s="1"/>
  <c r="P927" i="6" a="1"/>
  <c r="P927" i="6" s="1"/>
  <c r="P949" i="6" a="1"/>
  <c r="P949" i="6" s="1"/>
  <c r="P994" i="6" a="1"/>
  <c r="P994" i="6" s="1"/>
  <c r="P725" i="6" a="1"/>
  <c r="P725" i="6" s="1"/>
  <c r="P582" i="6" a="1"/>
  <c r="P582" i="6" s="1"/>
  <c r="P853" i="6" a="1"/>
  <c r="P853" i="6" s="1"/>
  <c r="P930" i="6" a="1"/>
  <c r="P930" i="6" s="1"/>
  <c r="P238" i="6" a="1"/>
  <c r="P238" i="6" s="1"/>
  <c r="P810" i="6" a="1"/>
  <c r="P810" i="6" s="1"/>
  <c r="P1001" i="6" a="1"/>
  <c r="P1001" i="6" s="1"/>
  <c r="P219" i="6" a="1"/>
  <c r="P219" i="6" s="1"/>
  <c r="P86" i="6" a="1"/>
  <c r="P86" i="6" s="1"/>
  <c r="P898" i="6" a="1"/>
  <c r="P898" i="6" s="1"/>
  <c r="P487" i="6" a="1"/>
  <c r="P487" i="6" s="1"/>
  <c r="P341" i="6" a="1"/>
  <c r="P341" i="6" s="1"/>
  <c r="P932" i="6" a="1"/>
  <c r="P932" i="6" s="1"/>
  <c r="P272" i="6" a="1"/>
  <c r="P272" i="6" s="1"/>
  <c r="P115" i="6" a="1"/>
  <c r="P115" i="6" s="1"/>
  <c r="P138" i="6" a="1"/>
  <c r="P138" i="6" s="1"/>
  <c r="P74" i="6" a="1"/>
  <c r="P74" i="6" s="1"/>
  <c r="P223" i="6" a="1"/>
  <c r="P223" i="6" s="1"/>
  <c r="P703" i="6" a="1"/>
  <c r="P703" i="6" s="1"/>
  <c r="P579" i="6" a="1"/>
  <c r="P579" i="6" s="1"/>
  <c r="P813" i="6" a="1"/>
  <c r="P813" i="6" s="1"/>
  <c r="P571" i="6" a="1"/>
  <c r="P571" i="6" s="1"/>
  <c r="P615" i="6" a="1"/>
  <c r="P615" i="6" s="1"/>
  <c r="P472" i="6" a="1"/>
  <c r="P472" i="6" s="1"/>
  <c r="P686" i="6" a="1"/>
  <c r="P686" i="6" s="1"/>
  <c r="P247" i="6" a="1"/>
  <c r="P247" i="6" s="1"/>
  <c r="P958" i="6" a="1"/>
  <c r="P958" i="6" s="1"/>
  <c r="P203" i="6" a="1"/>
  <c r="P203" i="6" s="1"/>
  <c r="P199" i="6" a="1"/>
  <c r="P199" i="6" s="1"/>
  <c r="P226" i="6" a="1"/>
  <c r="P226" i="6" s="1"/>
  <c r="P781" i="6" a="1"/>
  <c r="P781" i="6" s="1"/>
  <c r="P662" i="6" a="1"/>
  <c r="P662" i="6" s="1"/>
  <c r="P792" i="6" a="1"/>
  <c r="P792" i="6" s="1"/>
  <c r="P734" i="6" a="1"/>
  <c r="P734" i="6" s="1"/>
  <c r="P576" i="6" a="1"/>
  <c r="P576" i="6" s="1"/>
  <c r="P799" i="6" a="1"/>
  <c r="P799" i="6" s="1"/>
  <c r="P931" i="6" a="1"/>
  <c r="P931" i="6" s="1"/>
  <c r="P73" i="6" a="1"/>
  <c r="P73" i="6" s="1"/>
  <c r="P803" i="6" a="1"/>
  <c r="P803" i="6" s="1"/>
  <c r="P841" i="6" a="1"/>
  <c r="P841" i="6" s="1"/>
  <c r="P134" i="6" a="1"/>
  <c r="P134" i="6" s="1"/>
  <c r="P854" i="6" a="1"/>
  <c r="P854" i="6" s="1"/>
  <c r="P729" i="6" a="1"/>
  <c r="P729" i="6" s="1"/>
  <c r="P320" i="6" a="1"/>
  <c r="P320" i="6" s="1"/>
  <c r="P740" i="6" a="1"/>
  <c r="P740" i="6" s="1"/>
  <c r="P738" i="6" a="1"/>
  <c r="P738" i="6" s="1"/>
  <c r="P917" i="6" a="1"/>
  <c r="P917" i="6" s="1"/>
  <c r="P77" i="6" a="1"/>
  <c r="P77" i="6" s="1"/>
  <c r="P267" i="6" a="1"/>
  <c r="P267" i="6" s="1"/>
  <c r="P809" i="6" a="1"/>
  <c r="P809" i="6" s="1"/>
  <c r="P185" i="6" a="1"/>
  <c r="P185" i="6" s="1"/>
  <c r="P68" i="6" a="1"/>
  <c r="P68" i="6" s="1"/>
  <c r="P916" i="6" a="1"/>
  <c r="P916" i="6" s="1"/>
  <c r="P979" i="6" a="1"/>
  <c r="P979" i="6" s="1"/>
  <c r="P848" i="6" a="1"/>
  <c r="P848" i="6" s="1"/>
  <c r="P689" i="6" a="1"/>
  <c r="P689" i="6" s="1"/>
  <c r="P876" i="6" a="1"/>
  <c r="P876" i="6" s="1"/>
  <c r="P266" i="6" a="1"/>
  <c r="P266" i="6" s="1"/>
  <c r="P207" i="6" a="1"/>
  <c r="P207" i="6" s="1"/>
  <c r="P908" i="6" a="1"/>
  <c r="P908" i="6" s="1"/>
  <c r="P162" i="6" a="1"/>
  <c r="P162" i="6" s="1"/>
  <c r="P27" i="6" a="1"/>
  <c r="P27" i="6" s="1"/>
  <c r="P506" i="6" a="1"/>
  <c r="P506" i="6" s="1"/>
  <c r="P44" i="6" a="1"/>
  <c r="P44" i="6" s="1"/>
  <c r="BM27" i="6" a="1"/>
  <c r="BM27" i="6" s="1"/>
  <c r="BM34" i="6"/>
  <c r="BN21" i="6" a="1"/>
  <c r="BN21" i="6" s="1"/>
  <c r="BN35" i="6" s="1"/>
  <c r="BN23" i="6" a="1"/>
  <c r="BN23" i="6" s="1"/>
  <c r="BN37" i="6" s="1"/>
  <c r="BN22" i="6" a="1"/>
  <c r="BN22" i="6" s="1"/>
  <c r="BN36" i="6" s="1"/>
  <c r="BN20" i="6" a="1"/>
  <c r="BN20" i="6" s="1"/>
  <c r="BN25" i="6" a="1"/>
  <c r="BN25" i="6" s="1"/>
  <c r="BN39" i="6" s="1"/>
  <c r="BN24" i="6" a="1"/>
  <c r="BN24" i="6" s="1"/>
  <c r="BN38" i="6" s="1"/>
  <c r="P15" i="8" l="1"/>
  <c r="O15" i="8"/>
  <c r="L15" i="8"/>
  <c r="V2" i="10"/>
  <c r="Q15" i="8" s="1"/>
  <c r="K15" i="8"/>
  <c r="BN27" i="6" a="1"/>
  <c r="BN27" i="6" s="1"/>
  <c r="BN34" i="6"/>
  <c r="BO25" i="6" a="1"/>
  <c r="BO25" i="6" s="1"/>
  <c r="BO39" i="6" s="1"/>
  <c r="BO21" i="6" a="1"/>
  <c r="BO21" i="6" s="1"/>
  <c r="BO35" i="6" s="1"/>
  <c r="BO20" i="6" a="1"/>
  <c r="BO20" i="6" s="1"/>
  <c r="BO23" i="6" a="1"/>
  <c r="BO23" i="6" s="1"/>
  <c r="BO37" i="6" s="1"/>
  <c r="BO24" i="6" a="1"/>
  <c r="BO24" i="6" s="1"/>
  <c r="BO38" i="6" s="1"/>
  <c r="BO22" i="6" a="1"/>
  <c r="BO22" i="6" s="1"/>
  <c r="BO36" i="6" s="1"/>
  <c r="BO27" i="6" l="1" a="1"/>
  <c r="BO27" i="6" s="1"/>
  <c r="BO34" i="6"/>
  <c r="BP24" i="6" a="1"/>
  <c r="BP24" i="6" s="1"/>
  <c r="BP38" i="6" s="1"/>
  <c r="BP23" i="6" a="1"/>
  <c r="BP23" i="6" s="1"/>
  <c r="BP37" i="6" s="1"/>
  <c r="BP20" i="6" a="1"/>
  <c r="BP20" i="6" s="1"/>
  <c r="BP25" i="6" a="1"/>
  <c r="BP25" i="6" s="1"/>
  <c r="BP39" i="6" s="1"/>
  <c r="BP21" i="6" a="1"/>
  <c r="BP21" i="6" s="1"/>
  <c r="BP35" i="6" s="1"/>
  <c r="BP22" i="6" a="1"/>
  <c r="BP22" i="6" s="1"/>
  <c r="BP36" i="6" s="1"/>
  <c r="BP27" i="6" l="1" a="1"/>
  <c r="BP27" i="6" s="1"/>
  <c r="BP34" i="6"/>
  <c r="BQ22" i="6" a="1"/>
  <c r="BQ22" i="6" s="1"/>
  <c r="BQ36" i="6" s="1"/>
  <c r="BQ21" i="6" a="1"/>
  <c r="BQ21" i="6" s="1"/>
  <c r="BQ35" i="6" s="1"/>
  <c r="BQ24" i="6" a="1"/>
  <c r="BQ24" i="6" s="1"/>
  <c r="BQ38" i="6" s="1"/>
  <c r="BQ23" i="6" a="1"/>
  <c r="BQ23" i="6" s="1"/>
  <c r="BQ37" i="6" s="1"/>
  <c r="BQ25" i="6" a="1"/>
  <c r="BQ25" i="6" s="1"/>
  <c r="BQ39" i="6" s="1"/>
  <c r="BQ20" i="6" a="1"/>
  <c r="BQ20" i="6" s="1"/>
  <c r="BQ27" i="6" l="1" a="1"/>
  <c r="BQ27" i="6" s="1"/>
  <c r="BQ34" i="6"/>
  <c r="BR21" i="6" a="1"/>
  <c r="BR21" i="6" s="1"/>
  <c r="BR35" i="6" s="1"/>
  <c r="BR23" i="6" a="1"/>
  <c r="BR23" i="6" s="1"/>
  <c r="BR37" i="6" s="1"/>
  <c r="BR20" i="6" a="1"/>
  <c r="BR20" i="6" s="1"/>
  <c r="BR24" i="6" a="1"/>
  <c r="BR24" i="6" s="1"/>
  <c r="BR38" i="6" s="1"/>
  <c r="BR25" i="6" a="1"/>
  <c r="BR25" i="6" s="1"/>
  <c r="BR39" i="6" s="1"/>
  <c r="BR22" i="6" a="1"/>
  <c r="BR22" i="6" s="1"/>
  <c r="BR36" i="6" s="1"/>
  <c r="BR27" i="6" l="1" a="1"/>
  <c r="BR27" i="6" s="1"/>
  <c r="BR34" i="6"/>
  <c r="BS23" i="6" a="1"/>
  <c r="BS23" i="6" s="1"/>
  <c r="BS37" i="6" s="1"/>
  <c r="BS25" i="6" a="1"/>
  <c r="BS25" i="6" s="1"/>
  <c r="BS39" i="6" s="1"/>
  <c r="BS21" i="6" a="1"/>
  <c r="BS21" i="6" s="1"/>
  <c r="BS35" i="6" s="1"/>
  <c r="BS24" i="6" a="1"/>
  <c r="BS24" i="6" s="1"/>
  <c r="BS38" i="6" s="1"/>
  <c r="BS22" i="6" a="1"/>
  <c r="BS22" i="6" s="1"/>
  <c r="BS36" i="6" s="1"/>
  <c r="BS20" i="6" a="1"/>
  <c r="BS20" i="6" s="1"/>
  <c r="BS27" i="6" l="1" a="1"/>
  <c r="BS27" i="6" s="1"/>
  <c r="BS34" i="6"/>
  <c r="BT25" i="6" a="1"/>
  <c r="BT25" i="6" s="1"/>
  <c r="BT39" i="6" s="1"/>
  <c r="BT24" i="6" a="1"/>
  <c r="BT24" i="6" s="1"/>
  <c r="BT38" i="6" s="1"/>
  <c r="BT23" i="6" a="1"/>
  <c r="BT23" i="6" s="1"/>
  <c r="BT37" i="6" s="1"/>
  <c r="BT21" i="6" a="1"/>
  <c r="BT21" i="6" s="1"/>
  <c r="BT35" i="6" s="1"/>
  <c r="BT22" i="6" a="1"/>
  <c r="BT22" i="6" s="1"/>
  <c r="BT36" i="6" s="1"/>
  <c r="BT20" i="6" a="1"/>
  <c r="BT20" i="6" s="1"/>
  <c r="BT27" i="6" l="1" a="1"/>
  <c r="BT27" i="6" s="1"/>
  <c r="BT34" i="6"/>
  <c r="BU25" i="6" a="1"/>
  <c r="BU25" i="6" s="1"/>
  <c r="BU39" i="6" s="1"/>
  <c r="BU21" i="6" a="1"/>
  <c r="BU21" i="6" s="1"/>
  <c r="BU35" i="6" s="1"/>
  <c r="BU23" i="6" a="1"/>
  <c r="BU23" i="6" s="1"/>
  <c r="BU37" i="6" s="1"/>
  <c r="BU24" i="6" a="1"/>
  <c r="BU24" i="6" s="1"/>
  <c r="BU38" i="6" s="1"/>
  <c r="BU20" i="6" a="1"/>
  <c r="BU20" i="6" s="1"/>
  <c r="BU22" i="6" a="1"/>
  <c r="BU22" i="6" s="1"/>
  <c r="BU36" i="6" s="1"/>
  <c r="BU27" i="6" l="1" a="1"/>
  <c r="BU27" i="6" s="1"/>
  <c r="BU34" i="6"/>
  <c r="BV21" i="6" a="1"/>
  <c r="BV21" i="6" s="1"/>
  <c r="BV35" i="6" s="1"/>
  <c r="BV24" i="6" a="1"/>
  <c r="BV24" i="6" s="1"/>
  <c r="BV38" i="6" s="1"/>
  <c r="BV23" i="6" a="1"/>
  <c r="BV23" i="6" s="1"/>
  <c r="BV37" i="6" s="1"/>
  <c r="BV25" i="6" a="1"/>
  <c r="BV25" i="6" s="1"/>
  <c r="BV39" i="6" s="1"/>
  <c r="BV20" i="6" a="1"/>
  <c r="BV20" i="6" s="1"/>
  <c r="BV22" i="6" a="1"/>
  <c r="BV22" i="6" s="1"/>
  <c r="BV36" i="6" s="1"/>
  <c r="BV27" i="6" l="1" a="1"/>
  <c r="BV27" i="6" s="1"/>
  <c r="BV34" i="6"/>
  <c r="BW25" i="6" a="1"/>
  <c r="BW25" i="6" s="1"/>
  <c r="BW39" i="6" s="1"/>
  <c r="BW21" i="6" a="1"/>
  <c r="BW21" i="6" s="1"/>
  <c r="BW35" i="6" s="1"/>
  <c r="BW22" i="6" a="1"/>
  <c r="BW22" i="6" s="1"/>
  <c r="BW36" i="6" s="1"/>
  <c r="BW24" i="6" a="1"/>
  <c r="BW24" i="6" s="1"/>
  <c r="BW38" i="6" s="1"/>
  <c r="BW23" i="6" a="1"/>
  <c r="BW23" i="6" s="1"/>
  <c r="BW37" i="6" s="1"/>
  <c r="BW20" i="6" a="1"/>
  <c r="BW20" i="6" s="1"/>
  <c r="BW27" i="6" l="1" a="1"/>
  <c r="BW27" i="6" s="1"/>
  <c r="BW34" i="6"/>
  <c r="BX21" i="6" a="1"/>
  <c r="BX21" i="6" s="1"/>
  <c r="BX35" i="6" s="1"/>
  <c r="BX25" i="6" a="1"/>
  <c r="BX25" i="6" s="1"/>
  <c r="BX39" i="6" s="1"/>
  <c r="BX23" i="6" a="1"/>
  <c r="BX23" i="6" s="1"/>
  <c r="BX37" i="6" s="1"/>
  <c r="BX24" i="6" a="1"/>
  <c r="BX24" i="6" s="1"/>
  <c r="BX38" i="6" s="1"/>
  <c r="BX22" i="6" a="1"/>
  <c r="BX22" i="6" s="1"/>
  <c r="BX36" i="6" s="1"/>
  <c r="BX20" i="6" a="1"/>
  <c r="BX20" i="6" s="1"/>
  <c r="BX27" i="6" l="1" a="1"/>
  <c r="BX27" i="6" s="1"/>
  <c r="BX34" i="6"/>
  <c r="BY25" i="6" a="1"/>
  <c r="BY25" i="6" s="1"/>
  <c r="BY39" i="6" s="1"/>
  <c r="BY23" i="6" a="1"/>
  <c r="BY23" i="6" s="1"/>
  <c r="BY37" i="6" s="1"/>
  <c r="BY21" i="6" a="1"/>
  <c r="BY21" i="6" s="1"/>
  <c r="BY35" i="6" s="1"/>
  <c r="BY24" i="6" a="1"/>
  <c r="BY24" i="6" s="1"/>
  <c r="BY38" i="6" s="1"/>
  <c r="BY20" i="6" a="1"/>
  <c r="BY20" i="6" s="1"/>
  <c r="BY22" i="6" a="1"/>
  <c r="BY22" i="6" s="1"/>
  <c r="BY36" i="6" s="1"/>
  <c r="BY27" i="6" l="1" a="1"/>
  <c r="BY27" i="6" s="1"/>
  <c r="BY34" i="6"/>
  <c r="BZ24" i="6" a="1"/>
  <c r="BZ24" i="6" s="1"/>
  <c r="BZ38" i="6" s="1"/>
  <c r="BZ21" i="6" a="1"/>
  <c r="BZ21" i="6" s="1"/>
  <c r="BZ35" i="6" s="1"/>
  <c r="BZ22" i="6" a="1"/>
  <c r="BZ22" i="6" s="1"/>
  <c r="BZ36" i="6" s="1"/>
  <c r="BZ25" i="6" a="1"/>
  <c r="BZ25" i="6" s="1"/>
  <c r="BZ39" i="6" s="1"/>
  <c r="BZ23" i="6" a="1"/>
  <c r="BZ23" i="6" s="1"/>
  <c r="BZ37" i="6" s="1"/>
  <c r="BZ20" i="6" a="1"/>
  <c r="BZ20" i="6" s="1"/>
  <c r="BZ27" i="6" l="1" a="1"/>
  <c r="BZ27" i="6" s="1"/>
  <c r="BZ34" i="6"/>
  <c r="CA24" i="6" a="1"/>
  <c r="CA24" i="6" s="1"/>
  <c r="CA38" i="6" s="1"/>
  <c r="CA25" i="6" a="1"/>
  <c r="CA25" i="6" s="1"/>
  <c r="CA39" i="6" s="1"/>
  <c r="CA23" i="6" a="1"/>
  <c r="CA23" i="6" s="1"/>
  <c r="CA37" i="6" s="1"/>
  <c r="CA21" i="6" a="1"/>
  <c r="CA21" i="6" s="1"/>
  <c r="CA35" i="6" s="1"/>
  <c r="CA20" i="6" a="1"/>
  <c r="CA20" i="6" s="1"/>
  <c r="CA22" i="6" a="1"/>
  <c r="CA22" i="6" s="1"/>
  <c r="CA36" i="6" s="1"/>
  <c r="CA27" i="6" l="1" a="1"/>
  <c r="CA27" i="6" s="1"/>
  <c r="CA34" i="6"/>
  <c r="CB21" i="6" a="1"/>
  <c r="CB21" i="6" s="1"/>
  <c r="CB35" i="6" s="1"/>
  <c r="CB25" i="6" a="1"/>
  <c r="CB25" i="6" s="1"/>
  <c r="CB39" i="6" s="1"/>
  <c r="CB22" i="6" a="1"/>
  <c r="CB22" i="6" s="1"/>
  <c r="CB36" i="6" s="1"/>
  <c r="CB24" i="6" a="1"/>
  <c r="CB24" i="6" s="1"/>
  <c r="CB38" i="6" s="1"/>
  <c r="CB20" i="6" a="1"/>
  <c r="CB20" i="6" s="1"/>
  <c r="CB23" i="6" a="1"/>
  <c r="CB23" i="6" s="1"/>
  <c r="CB37" i="6" s="1"/>
  <c r="CB27" i="6" l="1" a="1"/>
  <c r="CB27" i="6" s="1"/>
  <c r="CB34" i="6"/>
  <c r="CC25" i="6" a="1"/>
  <c r="CC25" i="6" s="1"/>
  <c r="CC39" i="6" s="1"/>
  <c r="CC21" i="6" a="1"/>
  <c r="CC21" i="6" s="1"/>
  <c r="CC35" i="6" s="1"/>
  <c r="CC22" i="6" a="1"/>
  <c r="CC22" i="6" s="1"/>
  <c r="CC36" i="6" s="1"/>
  <c r="CC24" i="6" a="1"/>
  <c r="CC24" i="6" s="1"/>
  <c r="CC38" i="6" s="1"/>
  <c r="CC23" i="6" a="1"/>
  <c r="CC23" i="6" s="1"/>
  <c r="CC37" i="6" s="1"/>
  <c r="CC20" i="6" a="1"/>
  <c r="CC20" i="6" s="1"/>
  <c r="CC27" i="6" l="1" a="1"/>
  <c r="CC27" i="6" s="1"/>
  <c r="CC34" i="6"/>
  <c r="CD25" i="6" a="1"/>
  <c r="CD25" i="6" s="1"/>
  <c r="CD39" i="6" s="1"/>
  <c r="CD21" i="6" a="1"/>
  <c r="CD21" i="6" s="1"/>
  <c r="CD35" i="6" s="1"/>
  <c r="CD23" i="6" a="1"/>
  <c r="CD23" i="6" s="1"/>
  <c r="CD37" i="6" s="1"/>
  <c r="CD22" i="6" a="1"/>
  <c r="CD22" i="6" s="1"/>
  <c r="CD36" i="6" s="1"/>
  <c r="CD20" i="6" a="1"/>
  <c r="CD20" i="6" s="1"/>
  <c r="CD24" i="6" a="1"/>
  <c r="CD24" i="6" s="1"/>
  <c r="CD38" i="6" s="1"/>
  <c r="CD27" i="6" l="1" a="1"/>
  <c r="CD27" i="6" s="1"/>
  <c r="CD34" i="6"/>
  <c r="CE24" i="6" a="1"/>
  <c r="CE24" i="6" s="1"/>
  <c r="CE38" i="6" s="1"/>
  <c r="CE25" i="6" a="1"/>
  <c r="CE25" i="6" s="1"/>
  <c r="CE39" i="6" s="1"/>
  <c r="CE20" i="6" a="1"/>
  <c r="CE20" i="6" s="1"/>
  <c r="CE21" i="6" a="1"/>
  <c r="CE21" i="6" s="1"/>
  <c r="CE35" i="6" s="1"/>
  <c r="CE23" i="6" a="1"/>
  <c r="CE23" i="6" s="1"/>
  <c r="CE37" i="6" s="1"/>
  <c r="CE22" i="6" a="1"/>
  <c r="CE22" i="6" s="1"/>
  <c r="CE36" i="6" s="1"/>
  <c r="CE27" i="6" l="1" a="1"/>
  <c r="CE27" i="6" s="1"/>
  <c r="CE34" i="6"/>
  <c r="CF24" i="6" a="1"/>
  <c r="CF24" i="6" s="1"/>
  <c r="CF38" i="6" s="1"/>
  <c r="CF21" i="6" a="1"/>
  <c r="CF21" i="6" s="1"/>
  <c r="CF35" i="6" s="1"/>
  <c r="CF25" i="6" a="1"/>
  <c r="CF25" i="6" s="1"/>
  <c r="CF39" i="6" s="1"/>
  <c r="CF20" i="6" a="1"/>
  <c r="CF20" i="6" s="1"/>
  <c r="CF23" i="6" a="1"/>
  <c r="CF23" i="6" s="1"/>
  <c r="CF37" i="6" s="1"/>
  <c r="CF22" i="6" a="1"/>
  <c r="CF22" i="6" s="1"/>
  <c r="CF36" i="6" s="1"/>
  <c r="CF27" i="6" l="1" a="1"/>
  <c r="CF27" i="6" s="1"/>
  <c r="CF34" i="6"/>
  <c r="CG25" i="6" a="1"/>
  <c r="CG25" i="6" s="1"/>
  <c r="CG39" i="6" s="1"/>
  <c r="CG23" i="6" a="1"/>
  <c r="CG23" i="6" s="1"/>
  <c r="CG37" i="6" s="1"/>
  <c r="CG21" i="6" a="1"/>
  <c r="CG21" i="6" s="1"/>
  <c r="CG35" i="6" s="1"/>
  <c r="CG20" i="6" a="1"/>
  <c r="CG20" i="6" s="1"/>
  <c r="CG24" i="6" a="1"/>
  <c r="CG24" i="6" s="1"/>
  <c r="CG38" i="6" s="1"/>
  <c r="CG22" i="6" a="1"/>
  <c r="CG22" i="6" s="1"/>
  <c r="CG36" i="6" s="1"/>
  <c r="CG27" i="6" l="1" a="1"/>
  <c r="CG27" i="6" s="1"/>
  <c r="CG34" i="6"/>
  <c r="CH25" i="6" a="1"/>
  <c r="CH25" i="6" s="1"/>
  <c r="CH39" i="6" s="1"/>
  <c r="CH24" i="6" a="1"/>
  <c r="CH24" i="6" s="1"/>
  <c r="CH38" i="6" s="1"/>
  <c r="CH20" i="6" a="1"/>
  <c r="CH20" i="6" s="1"/>
  <c r="CH21" i="6" a="1"/>
  <c r="CH21" i="6" s="1"/>
  <c r="CH35" i="6" s="1"/>
  <c r="CH23" i="6" a="1"/>
  <c r="CH23" i="6" s="1"/>
  <c r="CH37" i="6" s="1"/>
  <c r="CH22" i="6" a="1"/>
  <c r="CH22" i="6" s="1"/>
  <c r="CH36" i="6" s="1"/>
  <c r="CH27" i="6" l="1" a="1"/>
  <c r="CH27" i="6" s="1"/>
  <c r="CH34" i="6"/>
  <c r="CI21" i="6" a="1"/>
  <c r="CI21" i="6" s="1"/>
  <c r="CI35" i="6" s="1"/>
  <c r="CI24" i="6" a="1"/>
  <c r="CI24" i="6" s="1"/>
  <c r="CI38" i="6" s="1"/>
  <c r="CI20" i="6" a="1"/>
  <c r="CI20" i="6" s="1"/>
  <c r="CI22" i="6" a="1"/>
  <c r="CI22" i="6" s="1"/>
  <c r="CI36" i="6" s="1"/>
  <c r="CI23" i="6" a="1"/>
  <c r="CI23" i="6" s="1"/>
  <c r="CI37" i="6" s="1"/>
  <c r="CI25" i="6" a="1"/>
  <c r="CI25" i="6" s="1"/>
  <c r="CI39" i="6" s="1"/>
  <c r="CI27" i="6" l="1" a="1"/>
  <c r="CI27" i="6" s="1"/>
  <c r="CI34" i="6"/>
  <c r="CJ24" i="6" a="1"/>
  <c r="CJ24" i="6" s="1"/>
  <c r="CJ38" i="6" s="1"/>
  <c r="CJ21" i="6" a="1"/>
  <c r="CJ21" i="6" s="1"/>
  <c r="CJ35" i="6" s="1"/>
  <c r="CJ25" i="6" a="1"/>
  <c r="CJ25" i="6" s="1"/>
  <c r="CJ39" i="6" s="1"/>
  <c r="CJ23" i="6" a="1"/>
  <c r="CJ23" i="6" s="1"/>
  <c r="CJ37" i="6" s="1"/>
  <c r="CJ22" i="6" a="1"/>
  <c r="CJ22" i="6" s="1"/>
  <c r="CJ36" i="6" s="1"/>
  <c r="CJ20" i="6" a="1"/>
  <c r="CJ20" i="6" s="1"/>
  <c r="CJ27" i="6" l="1" a="1"/>
  <c r="CJ27" i="6" s="1"/>
  <c r="CJ34" i="6"/>
  <c r="CK25" i="6" a="1"/>
  <c r="CK25" i="6" s="1"/>
  <c r="CK39" i="6" s="1"/>
  <c r="CK23" i="6" a="1"/>
  <c r="CK23" i="6" s="1"/>
  <c r="CK37" i="6" s="1"/>
  <c r="CK21" i="6" a="1"/>
  <c r="CK21" i="6" s="1"/>
  <c r="CK35" i="6" s="1"/>
  <c r="CK20" i="6" a="1"/>
  <c r="CK20" i="6" s="1"/>
  <c r="CK22" i="6" a="1"/>
  <c r="CK22" i="6" s="1"/>
  <c r="CK36" i="6" s="1"/>
  <c r="CK24" i="6" a="1"/>
  <c r="CK24" i="6" s="1"/>
  <c r="CK38" i="6" s="1"/>
  <c r="CK27" i="6" l="1" a="1"/>
  <c r="CK27" i="6" s="1"/>
  <c r="CK34" i="6"/>
  <c r="CL24" i="6" a="1"/>
  <c r="CL24" i="6" s="1"/>
  <c r="CL38" i="6" s="1"/>
  <c r="CL25" i="6" a="1"/>
  <c r="CL25" i="6" s="1"/>
  <c r="CL39" i="6" s="1"/>
  <c r="CL20" i="6" a="1"/>
  <c r="CL20" i="6" s="1"/>
  <c r="CL22" i="6" a="1"/>
  <c r="CL22" i="6" s="1"/>
  <c r="CL36" i="6" s="1"/>
  <c r="CL23" i="6" a="1"/>
  <c r="CL23" i="6" s="1"/>
  <c r="CL37" i="6" s="1"/>
  <c r="CL21" i="6" a="1"/>
  <c r="CL21" i="6" s="1"/>
  <c r="CL35" i="6" s="1"/>
  <c r="CL27" i="6" l="1" a="1"/>
  <c r="CL27" i="6" s="1"/>
  <c r="CL34" i="6"/>
  <c r="CM21" i="6" a="1"/>
  <c r="CM21" i="6" s="1"/>
  <c r="CM35" i="6" s="1"/>
  <c r="CM24" i="6" a="1"/>
  <c r="CM24" i="6" s="1"/>
  <c r="CM38" i="6" s="1"/>
  <c r="CM20" i="6" a="1"/>
  <c r="CM20" i="6" s="1"/>
  <c r="CM22" i="6" a="1"/>
  <c r="CM22" i="6" s="1"/>
  <c r="CM36" i="6" s="1"/>
  <c r="CM23" i="6" a="1"/>
  <c r="CM23" i="6" s="1"/>
  <c r="CM37" i="6" s="1"/>
  <c r="CM25" i="6" a="1"/>
  <c r="CM25" i="6" s="1"/>
  <c r="CM39" i="6" s="1"/>
  <c r="CM27" i="6" l="1" a="1"/>
  <c r="CM27" i="6" s="1"/>
  <c r="CM34" i="6"/>
  <c r="CN24" i="6" a="1"/>
  <c r="CN24" i="6" s="1"/>
  <c r="CN38" i="6" s="1"/>
  <c r="CN21" i="6" a="1"/>
  <c r="CN21" i="6" s="1"/>
  <c r="CN35" i="6" s="1"/>
  <c r="CN25" i="6" a="1"/>
  <c r="CN25" i="6" s="1"/>
  <c r="CN39" i="6" s="1"/>
  <c r="CN23" i="6" a="1"/>
  <c r="CN23" i="6" s="1"/>
  <c r="CN37" i="6" s="1"/>
  <c r="CN22" i="6" a="1"/>
  <c r="CN22" i="6" s="1"/>
  <c r="CN36" i="6" s="1"/>
  <c r="CN20" i="6" a="1"/>
  <c r="CN20" i="6" s="1"/>
  <c r="CN27" i="6" l="1" a="1"/>
  <c r="CN27" i="6" s="1"/>
  <c r="CN34" i="6"/>
  <c r="CO25" i="6" a="1"/>
  <c r="CO25" i="6" s="1"/>
  <c r="CO39" i="6" s="1"/>
  <c r="CO23" i="6" a="1"/>
  <c r="CO23" i="6" s="1"/>
  <c r="CO37" i="6" s="1"/>
  <c r="CO21" i="6" a="1"/>
  <c r="CO21" i="6" s="1"/>
  <c r="CO35" i="6" s="1"/>
  <c r="CO22" i="6" a="1"/>
  <c r="CO22" i="6" s="1"/>
  <c r="CO36" i="6" s="1"/>
  <c r="CO20" i="6" a="1"/>
  <c r="CO20" i="6" s="1"/>
  <c r="CO24" i="6" a="1"/>
  <c r="CO24" i="6" s="1"/>
  <c r="CO38" i="6" s="1"/>
  <c r="CO27" i="6" l="1" a="1"/>
  <c r="CO27" i="6" s="1"/>
  <c r="CO34" i="6"/>
  <c r="CP24" i="6" a="1"/>
  <c r="CP24" i="6" s="1"/>
  <c r="CP38" i="6" s="1"/>
  <c r="CP25" i="6" a="1"/>
  <c r="CP25" i="6" s="1"/>
  <c r="CP39" i="6" s="1"/>
  <c r="CP23" i="6" a="1"/>
  <c r="CP23" i="6" s="1"/>
  <c r="CP37" i="6" s="1"/>
  <c r="CP21" i="6" a="1"/>
  <c r="CP21" i="6" s="1"/>
  <c r="CP35" i="6" s="1"/>
  <c r="CP22" i="6" a="1"/>
  <c r="CP22" i="6" s="1"/>
  <c r="CP36" i="6" s="1"/>
  <c r="CP20" i="6" a="1"/>
  <c r="CP20" i="6" s="1"/>
  <c r="CP27" i="6" l="1" a="1"/>
  <c r="CP27" i="6" s="1"/>
  <c r="CP34" i="6"/>
  <c r="CQ21" i="6" a="1"/>
  <c r="CQ21" i="6" s="1"/>
  <c r="CQ35" i="6" s="1"/>
  <c r="CQ24" i="6" a="1"/>
  <c r="CQ24" i="6" s="1"/>
  <c r="CQ38" i="6" s="1"/>
  <c r="CQ22" i="6" a="1"/>
  <c r="CQ22" i="6" s="1"/>
  <c r="CQ36" i="6" s="1"/>
  <c r="CQ23" i="6" a="1"/>
  <c r="CQ23" i="6" s="1"/>
  <c r="CQ37" i="6" s="1"/>
  <c r="CQ25" i="6" a="1"/>
  <c r="CQ25" i="6" s="1"/>
  <c r="CQ39" i="6" s="1"/>
  <c r="CQ20" i="6" a="1"/>
  <c r="CQ20" i="6" s="1"/>
  <c r="CQ27" i="6" l="1" a="1"/>
  <c r="CQ27" i="6" s="1"/>
  <c r="CQ34" i="6"/>
  <c r="CR24" i="6" a="1"/>
  <c r="CR24" i="6" s="1"/>
  <c r="CR38" i="6" s="1"/>
  <c r="CR21" i="6" a="1"/>
  <c r="CR21" i="6" s="1"/>
  <c r="CR35" i="6" s="1"/>
  <c r="CR20" i="6" a="1"/>
  <c r="CR20" i="6" s="1"/>
  <c r="CR25" i="6" a="1"/>
  <c r="CR25" i="6" s="1"/>
  <c r="CR39" i="6" s="1"/>
  <c r="CR22" i="6" a="1"/>
  <c r="CR22" i="6" s="1"/>
  <c r="CR36" i="6" s="1"/>
  <c r="CR23" i="6" a="1"/>
  <c r="CR23" i="6" s="1"/>
  <c r="CR37" i="6" s="1"/>
  <c r="CR27" i="6" l="1" a="1"/>
  <c r="CR27" i="6" s="1"/>
  <c r="CR34" i="6"/>
  <c r="CS24" i="6" a="1"/>
  <c r="CS24" i="6" s="1"/>
  <c r="CS38" i="6" s="1"/>
  <c r="CS25" i="6" a="1"/>
  <c r="CS25" i="6" s="1"/>
  <c r="CS39" i="6" s="1"/>
  <c r="CS23" i="6" a="1"/>
  <c r="CS23" i="6" s="1"/>
  <c r="CS37" i="6" s="1"/>
  <c r="CS20" i="6" a="1"/>
  <c r="CS20" i="6" s="1"/>
  <c r="CS22" i="6" a="1"/>
  <c r="CS22" i="6" s="1"/>
  <c r="CS36" i="6" s="1"/>
  <c r="CS21" i="6" a="1"/>
  <c r="CS21" i="6" s="1"/>
  <c r="CS35" i="6" s="1"/>
  <c r="CS27" i="6" l="1" a="1"/>
  <c r="CS27" i="6" s="1"/>
  <c r="CS34" i="6"/>
  <c r="CT21" i="6" a="1"/>
  <c r="CT21" i="6" s="1"/>
  <c r="CT35" i="6" s="1"/>
  <c r="CT25" i="6" a="1"/>
  <c r="CT25" i="6" s="1"/>
  <c r="CT39" i="6" s="1"/>
  <c r="CT20" i="6" a="1"/>
  <c r="CT20" i="6" s="1"/>
  <c r="CT22" i="6" a="1"/>
  <c r="CT22" i="6" s="1"/>
  <c r="CT36" i="6" s="1"/>
  <c r="CT24" i="6" a="1"/>
  <c r="CT24" i="6" s="1"/>
  <c r="CT38" i="6" s="1"/>
  <c r="CT23" i="6" a="1"/>
  <c r="CT23" i="6" s="1"/>
  <c r="CT37" i="6" s="1"/>
  <c r="CT27" i="6" l="1" a="1"/>
  <c r="CT27" i="6" s="1"/>
  <c r="CT34" i="6"/>
  <c r="CU25" i="6" a="1"/>
  <c r="CU25" i="6" s="1"/>
  <c r="CU39" i="6" s="1"/>
  <c r="CU23" i="6" a="1"/>
  <c r="CU23" i="6" s="1"/>
  <c r="CU37" i="6" s="1"/>
  <c r="CU24" i="6" a="1"/>
  <c r="CU24" i="6" s="1"/>
  <c r="CU38" i="6" s="1"/>
  <c r="CU20" i="6" a="1"/>
  <c r="CU20" i="6" s="1"/>
  <c r="CU22" i="6" a="1"/>
  <c r="CU22" i="6" s="1"/>
  <c r="CU36" i="6" s="1"/>
  <c r="CU21" i="6" a="1"/>
  <c r="CU21" i="6" s="1"/>
  <c r="CU35" i="6" s="1"/>
  <c r="CU27" i="6" l="1" a="1"/>
  <c r="CU27" i="6" s="1"/>
  <c r="CU34" i="6"/>
  <c r="CV23" i="6" a="1"/>
  <c r="CV23" i="6" s="1"/>
  <c r="CV37" i="6" s="1"/>
  <c r="CV24" i="6" a="1"/>
  <c r="CV24" i="6" s="1"/>
  <c r="CV38" i="6" s="1"/>
  <c r="CV20" i="6" a="1"/>
  <c r="CV20" i="6" s="1"/>
  <c r="CV22" i="6" a="1"/>
  <c r="CV22" i="6" s="1"/>
  <c r="CV36" i="6" s="1"/>
  <c r="CV21" i="6" a="1"/>
  <c r="CV21" i="6" s="1"/>
  <c r="CV35" i="6" s="1"/>
  <c r="CV25" i="6" a="1"/>
  <c r="CV25" i="6" s="1"/>
  <c r="CV39" i="6" s="1"/>
  <c r="CV27" i="6" l="1" a="1"/>
  <c r="CV27" i="6" s="1"/>
  <c r="CV34" i="6"/>
  <c r="CW24" i="6" a="1"/>
  <c r="CW24" i="6" s="1"/>
  <c r="CW38" i="6" s="1"/>
  <c r="CW23" i="6" a="1"/>
  <c r="CW23" i="6" s="1"/>
  <c r="CW37" i="6" s="1"/>
  <c r="CW25" i="6" a="1"/>
  <c r="CW25" i="6" s="1"/>
  <c r="CW39" i="6" s="1"/>
  <c r="CW22" i="6" a="1"/>
  <c r="CW22" i="6" s="1"/>
  <c r="CW36" i="6" s="1"/>
  <c r="CW20" i="6" a="1"/>
  <c r="CW20" i="6" s="1"/>
  <c r="CW21" i="6" a="1"/>
  <c r="CW21" i="6" s="1"/>
  <c r="CW35" i="6" s="1"/>
  <c r="CW27" i="6" l="1" a="1"/>
  <c r="CW27" i="6" s="1"/>
  <c r="CW34" i="6"/>
  <c r="CX23" i="6" a="1"/>
  <c r="CX23" i="6" s="1"/>
  <c r="CX37" i="6" s="1"/>
  <c r="CX24" i="6" a="1"/>
  <c r="CX24" i="6" s="1"/>
  <c r="CX38" i="6" s="1"/>
  <c r="CX20" i="6" a="1"/>
  <c r="CX20" i="6" s="1"/>
  <c r="CX25" i="6" a="1"/>
  <c r="CX25" i="6" s="1"/>
  <c r="CX39" i="6" s="1"/>
  <c r="CX22" i="6" a="1"/>
  <c r="CX22" i="6" s="1"/>
  <c r="CX36" i="6" s="1"/>
  <c r="CX21" i="6" a="1"/>
  <c r="CX21" i="6" s="1"/>
  <c r="CX35" i="6" s="1"/>
  <c r="CX27" i="6" l="1" a="1"/>
  <c r="CX27" i="6" s="1"/>
  <c r="CX34" i="6"/>
  <c r="CY25" i="6" a="1"/>
  <c r="CY25" i="6" s="1"/>
  <c r="CY39" i="6" s="1"/>
  <c r="CY21" i="6" a="1"/>
  <c r="CY21" i="6" s="1"/>
  <c r="CY35" i="6" s="1"/>
  <c r="CY20" i="6" a="1"/>
  <c r="CY20" i="6" s="1"/>
  <c r="CY23" i="6" a="1"/>
  <c r="CY23" i="6" s="1"/>
  <c r="CY37" i="6" s="1"/>
  <c r="CY22" i="6" a="1"/>
  <c r="CY22" i="6" s="1"/>
  <c r="CY36" i="6" s="1"/>
  <c r="CY24" i="6" a="1"/>
  <c r="CY24" i="6" s="1"/>
  <c r="CY38" i="6" s="1"/>
  <c r="CY27" i="6" l="1" a="1"/>
  <c r="CY27" i="6" s="1"/>
  <c r="CY34" i="6"/>
  <c r="CZ25" i="6" a="1"/>
  <c r="CZ25" i="6" s="1"/>
  <c r="CZ39" i="6" s="1"/>
  <c r="CZ23" i="6" a="1"/>
  <c r="CZ23" i="6" s="1"/>
  <c r="CZ37" i="6" s="1"/>
  <c r="CZ24" i="6" a="1"/>
  <c r="CZ24" i="6" s="1"/>
  <c r="CZ38" i="6" s="1"/>
  <c r="CZ22" i="6" a="1"/>
  <c r="CZ22" i="6" s="1"/>
  <c r="CZ36" i="6" s="1"/>
  <c r="CZ21" i="6" a="1"/>
  <c r="CZ21" i="6" s="1"/>
  <c r="CZ35" i="6" s="1"/>
  <c r="CZ20" i="6" a="1"/>
  <c r="CZ20" i="6" s="1"/>
  <c r="CZ27" i="6" l="1" a="1"/>
  <c r="CZ27" i="6" s="1"/>
  <c r="CZ34" i="6"/>
  <c r="DA25" i="6" a="1"/>
  <c r="DA25" i="6" s="1"/>
  <c r="DA39" i="6" s="1"/>
  <c r="DA21" i="6" a="1"/>
  <c r="DA21" i="6" s="1"/>
  <c r="DA35" i="6" s="1"/>
  <c r="DA20" i="6" a="1"/>
  <c r="DA20" i="6" s="1"/>
  <c r="DA23" i="6" a="1"/>
  <c r="DA23" i="6" s="1"/>
  <c r="DA37" i="6" s="1"/>
  <c r="DA22" i="6" a="1"/>
  <c r="DA22" i="6" s="1"/>
  <c r="DA36" i="6" s="1"/>
  <c r="DA24" i="6" a="1"/>
  <c r="DA24" i="6" s="1"/>
  <c r="DA38" i="6" s="1"/>
  <c r="DA27" i="6" l="1" a="1"/>
  <c r="DA27" i="6" s="1"/>
  <c r="DA34" i="6"/>
  <c r="DB24" i="6" a="1"/>
  <c r="DB24" i="6" s="1"/>
  <c r="DB38" i="6" s="1"/>
  <c r="DB21" i="6" a="1"/>
  <c r="DB21" i="6" s="1"/>
  <c r="DB35" i="6" s="1"/>
  <c r="DB23" i="6" a="1"/>
  <c r="DB23" i="6" s="1"/>
  <c r="DB37" i="6" s="1"/>
  <c r="DB20" i="6" a="1"/>
  <c r="DB20" i="6" s="1"/>
  <c r="DB22" i="6" a="1"/>
  <c r="DB22" i="6" s="1"/>
  <c r="DB36" i="6" s="1"/>
  <c r="DB25" i="6" a="1"/>
  <c r="DB25" i="6" s="1"/>
  <c r="DB39" i="6" s="1"/>
  <c r="DB27" i="6" l="1" a="1"/>
  <c r="DB27" i="6" s="1"/>
  <c r="DB34" i="6"/>
  <c r="DC25" i="6" a="1"/>
  <c r="DC25" i="6" s="1"/>
  <c r="DC39" i="6" s="1"/>
  <c r="DC22" i="6" a="1"/>
  <c r="DC22" i="6" s="1"/>
  <c r="DC36" i="6" s="1"/>
  <c r="DC20" i="6" a="1"/>
  <c r="DC20" i="6" s="1"/>
  <c r="DC21" i="6" a="1"/>
  <c r="DC21" i="6" s="1"/>
  <c r="DC35" i="6" s="1"/>
  <c r="DC23" i="6" a="1"/>
  <c r="DC23" i="6" s="1"/>
  <c r="DC37" i="6" s="1"/>
  <c r="DC24" i="6" a="1"/>
  <c r="DC24" i="6" s="1"/>
  <c r="DC38" i="6" s="1"/>
  <c r="DC27" i="6" l="1" a="1"/>
  <c r="DC27" i="6" s="1"/>
  <c r="DC34" i="6"/>
  <c r="DD21" i="6" a="1"/>
  <c r="DD21" i="6" s="1"/>
  <c r="DD35" i="6" s="1"/>
  <c r="DD25" i="6" a="1"/>
  <c r="DD25" i="6" s="1"/>
  <c r="DD39" i="6" s="1"/>
  <c r="DD23" i="6" a="1"/>
  <c r="DD23" i="6" s="1"/>
  <c r="DD37" i="6" s="1"/>
  <c r="DD20" i="6" a="1"/>
  <c r="DD20" i="6" s="1"/>
  <c r="DD22" i="6" a="1"/>
  <c r="DD22" i="6" s="1"/>
  <c r="DD36" i="6" s="1"/>
  <c r="DD24" i="6" a="1"/>
  <c r="DD24" i="6" s="1"/>
  <c r="DD38" i="6" s="1"/>
  <c r="DD27" i="6" l="1" a="1"/>
  <c r="DD27" i="6" s="1"/>
  <c r="DD34" i="6"/>
  <c r="DE25" i="6" a="1"/>
  <c r="DE25" i="6" s="1"/>
  <c r="DE39" i="6" s="1"/>
  <c r="DE23" i="6" a="1"/>
  <c r="DE23" i="6" s="1"/>
  <c r="DE37" i="6" s="1"/>
  <c r="DE22" i="6" a="1"/>
  <c r="DE22" i="6" s="1"/>
  <c r="DE36" i="6" s="1"/>
  <c r="DE20" i="6" a="1"/>
  <c r="DE20" i="6" s="1"/>
  <c r="DE21" i="6" a="1"/>
  <c r="DE21" i="6" s="1"/>
  <c r="DE35" i="6" s="1"/>
  <c r="DE24" i="6" a="1"/>
  <c r="DE24" i="6" s="1"/>
  <c r="DE38" i="6" s="1"/>
  <c r="DE27" i="6" l="1" a="1"/>
  <c r="DE27" i="6" s="1"/>
  <c r="DE34" i="6"/>
  <c r="DF24" i="6" a="1"/>
  <c r="DF24" i="6" s="1"/>
  <c r="DF38" i="6" s="1"/>
  <c r="DF21" i="6" a="1"/>
  <c r="DF21" i="6" s="1"/>
  <c r="DF35" i="6" s="1"/>
  <c r="DF20" i="6" a="1"/>
  <c r="DF20" i="6" s="1"/>
  <c r="DF23" i="6" a="1"/>
  <c r="DF23" i="6" s="1"/>
  <c r="DF37" i="6" s="1"/>
  <c r="DF22" i="6" a="1"/>
  <c r="DF22" i="6" s="1"/>
  <c r="DF36" i="6" s="1"/>
  <c r="DF25" i="6" a="1"/>
  <c r="DF25" i="6" s="1"/>
  <c r="DF39" i="6" s="1"/>
  <c r="DF27" i="6" l="1" a="1"/>
  <c r="DF27" i="6" s="1"/>
  <c r="DF34" i="6"/>
  <c r="DG24" i="6" a="1"/>
  <c r="DG24" i="6" s="1"/>
  <c r="DG38" i="6" s="1"/>
  <c r="DG25" i="6" a="1"/>
  <c r="DG25" i="6" s="1"/>
  <c r="DG39" i="6" s="1"/>
  <c r="DG23" i="6" a="1"/>
  <c r="DG23" i="6" s="1"/>
  <c r="DG37" i="6" s="1"/>
  <c r="DG20" i="6" a="1"/>
  <c r="DG20" i="6" s="1"/>
  <c r="DG22" i="6" a="1"/>
  <c r="DG22" i="6" s="1"/>
  <c r="DG36" i="6" s="1"/>
  <c r="DG21" i="6" a="1"/>
  <c r="DG21" i="6" s="1"/>
  <c r="DG35" i="6" s="1"/>
  <c r="DG27" i="6" l="1" a="1"/>
  <c r="DG27" i="6" s="1"/>
  <c r="DG34" i="6"/>
  <c r="DH21" i="6" a="1"/>
  <c r="DH21" i="6" s="1"/>
  <c r="DH35" i="6" s="1"/>
  <c r="DH25" i="6" a="1"/>
  <c r="DH25" i="6" s="1"/>
  <c r="DH39" i="6" s="1"/>
  <c r="DH23" i="6" a="1"/>
  <c r="DH23" i="6" s="1"/>
  <c r="DH37" i="6" s="1"/>
  <c r="DH20" i="6" a="1"/>
  <c r="DH20" i="6" s="1"/>
  <c r="DH22" i="6" a="1"/>
  <c r="DH22" i="6" s="1"/>
  <c r="DH36" i="6" s="1"/>
  <c r="DH24" i="6" a="1"/>
  <c r="DH24" i="6" s="1"/>
  <c r="DH38" i="6" s="1"/>
  <c r="DH27" i="6" l="1" a="1"/>
  <c r="DH27" i="6" s="1"/>
  <c r="DH34" i="6"/>
  <c r="DI25" i="6" a="1"/>
  <c r="DI25" i="6" s="1"/>
  <c r="DI39" i="6" s="1"/>
  <c r="DI21" i="6" a="1"/>
  <c r="DI21" i="6" s="1"/>
  <c r="DI35" i="6" s="1"/>
  <c r="DI20" i="6" a="1"/>
  <c r="DI20" i="6" s="1"/>
  <c r="DI23" i="6" a="1"/>
  <c r="DI23" i="6" s="1"/>
  <c r="DI37" i="6" s="1"/>
  <c r="DI22" i="6" a="1"/>
  <c r="DI22" i="6" s="1"/>
  <c r="DI36" i="6" s="1"/>
  <c r="DI24" i="6" a="1"/>
  <c r="DI24" i="6" s="1"/>
  <c r="DI38" i="6" s="1"/>
  <c r="DI27" i="6" l="1" a="1"/>
  <c r="DI27" i="6" s="1"/>
  <c r="DI34" i="6"/>
  <c r="DJ25" i="6" a="1"/>
  <c r="DJ25" i="6" s="1"/>
  <c r="DJ39" i="6" s="1"/>
  <c r="DJ22" i="6" a="1"/>
  <c r="DJ22" i="6" s="1"/>
  <c r="DJ36" i="6" s="1"/>
  <c r="DJ21" i="6" a="1"/>
  <c r="DJ21" i="6" s="1"/>
  <c r="DJ35" i="6" s="1"/>
  <c r="DJ20" i="6" a="1"/>
  <c r="DJ20" i="6" s="1"/>
  <c r="DJ24" i="6" a="1"/>
  <c r="DJ24" i="6" s="1"/>
  <c r="DJ38" i="6" s="1"/>
  <c r="DJ23" i="6" a="1"/>
  <c r="DJ23" i="6" s="1"/>
  <c r="DJ37" i="6" s="1"/>
  <c r="DJ27" i="6" l="1" a="1"/>
  <c r="DJ27" i="6" s="1"/>
  <c r="DJ34" i="6"/>
  <c r="DK24" i="6" a="1"/>
  <c r="DK24" i="6" s="1"/>
  <c r="DK38" i="6" s="1"/>
  <c r="DK25" i="6" a="1"/>
  <c r="DK25" i="6" s="1"/>
  <c r="DK39" i="6" s="1"/>
  <c r="DK22" i="6" a="1"/>
  <c r="DK22" i="6" s="1"/>
  <c r="DK36" i="6" s="1"/>
  <c r="DK23" i="6" a="1"/>
  <c r="DK23" i="6" s="1"/>
  <c r="DK37" i="6" s="1"/>
  <c r="DK21" i="6" a="1"/>
  <c r="DK21" i="6" s="1"/>
  <c r="DK35" i="6" s="1"/>
  <c r="DK20" i="6" a="1"/>
  <c r="DK20" i="6" s="1"/>
  <c r="DK27" i="6" l="1" a="1"/>
  <c r="DK27" i="6" s="1"/>
  <c r="DK34" i="6"/>
  <c r="DL24" i="6" a="1"/>
  <c r="DL24" i="6" s="1"/>
  <c r="DL38" i="6" s="1"/>
  <c r="DL21" i="6" a="1"/>
  <c r="DL21" i="6" s="1"/>
  <c r="DL35" i="6" s="1"/>
  <c r="DL25" i="6" a="1"/>
  <c r="DL25" i="6" s="1"/>
  <c r="DL39" i="6" s="1"/>
  <c r="DL22" i="6" a="1"/>
  <c r="DL22" i="6" s="1"/>
  <c r="DL36" i="6" s="1"/>
  <c r="DL20" i="6" a="1"/>
  <c r="DL20" i="6" s="1"/>
  <c r="DL23" i="6" a="1"/>
  <c r="DL23" i="6" s="1"/>
  <c r="DL37" i="6" s="1"/>
  <c r="DL27" i="6" l="1" a="1"/>
  <c r="DL27" i="6" s="1"/>
  <c r="DL34" i="6"/>
  <c r="DM25" i="6" a="1"/>
  <c r="DM25" i="6" s="1"/>
  <c r="DM39" i="6" s="1"/>
  <c r="DM23" i="6" a="1"/>
  <c r="DM23" i="6" s="1"/>
  <c r="DM37" i="6" s="1"/>
  <c r="DM21" i="6" a="1"/>
  <c r="DM21" i="6" s="1"/>
  <c r="DM35" i="6" s="1"/>
  <c r="DM20" i="6" a="1"/>
  <c r="DM20" i="6" s="1"/>
  <c r="DM22" i="6" a="1"/>
  <c r="DM22" i="6" s="1"/>
  <c r="DM36" i="6" s="1"/>
  <c r="DM24" i="6" a="1"/>
  <c r="DM24" i="6" s="1"/>
  <c r="DM38" i="6" s="1"/>
  <c r="DM27" i="6" l="1" a="1"/>
  <c r="DM27" i="6" s="1"/>
  <c r="DM34" i="6"/>
  <c r="DN25" i="6" a="1"/>
  <c r="DN25" i="6" s="1"/>
  <c r="DN39" i="6" s="1"/>
  <c r="DN24" i="6" a="1"/>
  <c r="DN24" i="6" s="1"/>
  <c r="DN38" i="6" s="1"/>
  <c r="DN22" i="6" a="1"/>
  <c r="DN22" i="6" s="1"/>
  <c r="DN36" i="6" s="1"/>
  <c r="DN20" i="6" a="1"/>
  <c r="DN20" i="6" s="1"/>
  <c r="DN21" i="6" a="1"/>
  <c r="DN21" i="6" s="1"/>
  <c r="DN35" i="6" s="1"/>
  <c r="DN23" i="6" a="1"/>
  <c r="DN23" i="6" s="1"/>
  <c r="DN37" i="6" s="1"/>
  <c r="DN27" i="6" l="1" a="1"/>
  <c r="DN27" i="6" s="1"/>
  <c r="DN34" i="6"/>
  <c r="DO25" i="6" a="1"/>
  <c r="DO25" i="6" s="1"/>
  <c r="DO39" i="6" s="1"/>
  <c r="DO24" i="6" a="1"/>
  <c r="DO24" i="6" s="1"/>
  <c r="DO38" i="6" s="1"/>
  <c r="DO22" i="6" a="1"/>
  <c r="DO22" i="6" s="1"/>
  <c r="DO36" i="6" s="1"/>
  <c r="DO23" i="6" a="1"/>
  <c r="DO23" i="6" s="1"/>
  <c r="DO37" i="6" s="1"/>
  <c r="DO20" i="6" a="1"/>
  <c r="DO20" i="6" s="1"/>
  <c r="DO21" i="6" a="1"/>
  <c r="DO21" i="6" s="1"/>
  <c r="DO35" i="6" s="1"/>
  <c r="DO27" i="6" l="1" a="1"/>
  <c r="DO27" i="6" s="1"/>
  <c r="DO34" i="6"/>
  <c r="DP24" i="6" a="1"/>
  <c r="DP24" i="6" s="1"/>
  <c r="DP38" i="6" s="1"/>
  <c r="DP21" i="6" a="1"/>
  <c r="DP21" i="6" s="1"/>
  <c r="DP35" i="6" s="1"/>
  <c r="DP25" i="6" a="1"/>
  <c r="DP25" i="6" s="1"/>
  <c r="DP39" i="6" s="1"/>
  <c r="DP22" i="6" a="1"/>
  <c r="DP22" i="6" s="1"/>
  <c r="DP36" i="6" s="1"/>
  <c r="DP20" i="6" a="1"/>
  <c r="DP20" i="6" s="1"/>
  <c r="DP23" i="6" a="1"/>
  <c r="DP23" i="6" s="1"/>
  <c r="DP37" i="6" s="1"/>
  <c r="DP27" i="6" l="1" a="1"/>
  <c r="DP27" i="6" s="1"/>
  <c r="DP34" i="6"/>
  <c r="DQ25" i="6" a="1"/>
  <c r="DQ25" i="6" s="1"/>
  <c r="DQ39" i="6" s="1"/>
  <c r="DQ23" i="6" a="1"/>
  <c r="DQ23" i="6" s="1"/>
  <c r="DQ37" i="6" s="1"/>
  <c r="DQ20" i="6" a="1"/>
  <c r="DQ20" i="6" s="1"/>
  <c r="DQ21" i="6" a="1"/>
  <c r="DQ21" i="6" s="1"/>
  <c r="DQ35" i="6" s="1"/>
  <c r="DQ22" i="6" a="1"/>
  <c r="DQ22" i="6" s="1"/>
  <c r="DQ36" i="6" s="1"/>
  <c r="DQ24" i="6" a="1"/>
  <c r="DQ24" i="6" s="1"/>
  <c r="DQ38" i="6" s="1"/>
  <c r="DQ27" i="6" l="1" a="1"/>
  <c r="DQ27" i="6" s="1"/>
  <c r="DQ34" i="6"/>
  <c r="DR24" i="6" a="1"/>
  <c r="DR24" i="6" s="1"/>
  <c r="DR38" i="6" s="1"/>
  <c r="DR20" i="6" a="1"/>
  <c r="DR20" i="6" s="1"/>
  <c r="DR22" i="6" a="1"/>
  <c r="DR22" i="6" s="1"/>
  <c r="DR36" i="6" s="1"/>
  <c r="DR25" i="6" a="1"/>
  <c r="DR25" i="6" s="1"/>
  <c r="DR39" i="6" s="1"/>
  <c r="DR21" i="6" a="1"/>
  <c r="DR21" i="6" s="1"/>
  <c r="DR35" i="6" s="1"/>
  <c r="DR23" i="6" a="1"/>
  <c r="DR23" i="6" s="1"/>
  <c r="DR37" i="6" s="1"/>
  <c r="DR27" i="6" l="1" a="1"/>
  <c r="DR27" i="6" s="1"/>
  <c r="DR34" i="6"/>
  <c r="DS24" i="6" a="1"/>
  <c r="DS24" i="6" s="1"/>
  <c r="DS38" i="6" s="1"/>
  <c r="DS25" i="6" a="1"/>
  <c r="DS25" i="6" s="1"/>
  <c r="DS39" i="6" s="1"/>
  <c r="DS23" i="6" a="1"/>
  <c r="DS23" i="6" s="1"/>
  <c r="DS37" i="6" s="1"/>
  <c r="DS20" i="6" a="1"/>
  <c r="DS20" i="6" s="1"/>
  <c r="DS22" i="6" a="1"/>
  <c r="DS22" i="6" s="1"/>
  <c r="DS36" i="6" s="1"/>
  <c r="DS21" i="6" a="1"/>
  <c r="DS21" i="6" s="1"/>
  <c r="DS35" i="6" s="1"/>
  <c r="DS27" i="6" l="1" a="1"/>
  <c r="DS27" i="6" s="1"/>
  <c r="DS34" i="6"/>
  <c r="DT24" i="6" a="1"/>
  <c r="DT24" i="6" s="1"/>
  <c r="DT38" i="6" s="1"/>
  <c r="DT21" i="6" a="1"/>
  <c r="DT21" i="6" s="1"/>
  <c r="DT35" i="6" s="1"/>
  <c r="DT25" i="6" a="1"/>
  <c r="DT25" i="6" s="1"/>
  <c r="DT39" i="6" s="1"/>
  <c r="DT22" i="6" a="1"/>
  <c r="DT22" i="6" s="1"/>
  <c r="DT36" i="6" s="1"/>
  <c r="DT20" i="6" a="1"/>
  <c r="DT20" i="6" s="1"/>
  <c r="DT23" i="6" a="1"/>
  <c r="DT23" i="6" s="1"/>
  <c r="DT37" i="6" s="1"/>
  <c r="DT27" i="6" l="1" a="1"/>
  <c r="DT27" i="6" s="1"/>
  <c r="DT34" i="6"/>
  <c r="DU25" i="6" a="1"/>
  <c r="DU25" i="6" s="1"/>
  <c r="DU39" i="6" s="1"/>
  <c r="DU23" i="6" a="1"/>
  <c r="DU23" i="6" s="1"/>
  <c r="DU37" i="6" s="1"/>
  <c r="DU21" i="6" a="1"/>
  <c r="DU21" i="6" s="1"/>
  <c r="DU35" i="6" s="1"/>
  <c r="DU20" i="6" a="1"/>
  <c r="DU20" i="6" s="1"/>
  <c r="DU24" i="6" a="1"/>
  <c r="DU24" i="6" s="1"/>
  <c r="DU38" i="6" s="1"/>
  <c r="DU22" i="6" a="1"/>
  <c r="DU22" i="6" s="1"/>
  <c r="DU36" i="6" s="1"/>
  <c r="DU27" i="6" l="1" a="1"/>
  <c r="DU27" i="6" s="1"/>
  <c r="DU34" i="6"/>
  <c r="DV24" i="6" a="1"/>
  <c r="DV24" i="6" s="1"/>
  <c r="DV38" i="6" s="1"/>
  <c r="DV21" i="6" a="1"/>
  <c r="DV21" i="6" s="1"/>
  <c r="DV35" i="6" s="1"/>
  <c r="DV23" i="6" a="1"/>
  <c r="DV23" i="6" s="1"/>
  <c r="DV37" i="6" s="1"/>
  <c r="DV22" i="6" a="1"/>
  <c r="DV22" i="6" s="1"/>
  <c r="DV36" i="6" s="1"/>
  <c r="DV20" i="6" a="1"/>
  <c r="DV20" i="6" s="1"/>
  <c r="DV25" i="6" a="1"/>
  <c r="DV25" i="6" s="1"/>
  <c r="DV39" i="6" s="1"/>
  <c r="DV27" i="6" l="1" a="1"/>
  <c r="DV27" i="6" s="1"/>
  <c r="DV34" i="6"/>
  <c r="DW25" i="6" a="1"/>
  <c r="DW25" i="6" s="1"/>
  <c r="DW39" i="6" s="1"/>
  <c r="DW24" i="6" a="1"/>
  <c r="DW24" i="6" s="1"/>
  <c r="DW38" i="6" s="1"/>
  <c r="DW23" i="6" a="1"/>
  <c r="DW23" i="6" s="1"/>
  <c r="DW37" i="6" s="1"/>
  <c r="DW22" i="6" a="1"/>
  <c r="DW22" i="6" s="1"/>
  <c r="DW36" i="6" s="1"/>
  <c r="DW20" i="6" a="1"/>
  <c r="DW20" i="6" s="1"/>
  <c r="DW21" i="6" a="1"/>
  <c r="DW21" i="6" s="1"/>
  <c r="DW35" i="6" s="1"/>
  <c r="DW27" i="6" l="1" a="1"/>
  <c r="DW27" i="6" s="1"/>
  <c r="DW34" i="6"/>
  <c r="DX23" i="6" a="1"/>
  <c r="DX23" i="6" s="1"/>
  <c r="DX37" i="6" s="1"/>
  <c r="DX24" i="6" a="1"/>
  <c r="DX24" i="6" s="1"/>
  <c r="DX38" i="6" s="1"/>
  <c r="DX22" i="6" a="1"/>
  <c r="DX22" i="6" s="1"/>
  <c r="DX36" i="6" s="1"/>
  <c r="DX20" i="6" a="1"/>
  <c r="DX20" i="6" s="1"/>
  <c r="DX25" i="6" a="1"/>
  <c r="DX25" i="6" s="1"/>
  <c r="DX39" i="6" s="1"/>
  <c r="DX21" i="6" a="1"/>
  <c r="DX21" i="6" s="1"/>
  <c r="DX35" i="6" s="1"/>
  <c r="DX27" i="6" l="1" a="1"/>
  <c r="DX27" i="6" s="1"/>
  <c r="DX34" i="6"/>
  <c r="DY24" i="6" a="1"/>
  <c r="DY24" i="6" s="1"/>
  <c r="DY38" i="6" s="1"/>
  <c r="DY25" i="6" a="1"/>
  <c r="DY25" i="6" s="1"/>
  <c r="DY39" i="6" s="1"/>
  <c r="DY20" i="6" a="1"/>
  <c r="DY20" i="6" s="1"/>
  <c r="DY22" i="6" a="1"/>
  <c r="DY22" i="6" s="1"/>
  <c r="DY36" i="6" s="1"/>
  <c r="DY23" i="6" a="1"/>
  <c r="DY23" i="6" s="1"/>
  <c r="DY37" i="6" s="1"/>
  <c r="DY21" i="6" a="1"/>
  <c r="DY21" i="6" s="1"/>
  <c r="DY35" i="6" s="1"/>
  <c r="DY27" i="6" l="1" a="1"/>
  <c r="DY27" i="6" s="1"/>
  <c r="DY34" i="6"/>
  <c r="DZ24" i="6" a="1"/>
  <c r="DZ24" i="6" s="1"/>
  <c r="DZ38" i="6" s="1"/>
  <c r="DZ25" i="6" a="1"/>
  <c r="DZ25" i="6" s="1"/>
  <c r="DZ39" i="6" s="1"/>
  <c r="DZ23" i="6" a="1"/>
  <c r="DZ23" i="6" s="1"/>
  <c r="DZ37" i="6" s="1"/>
  <c r="DZ20" i="6" a="1"/>
  <c r="DZ20" i="6" s="1"/>
  <c r="DZ22" i="6" a="1"/>
  <c r="DZ22" i="6" s="1"/>
  <c r="DZ36" i="6" s="1"/>
  <c r="DZ21" i="6" a="1"/>
  <c r="DZ21" i="6" s="1"/>
  <c r="DZ35" i="6" s="1"/>
  <c r="DZ27" i="6" l="1" a="1"/>
  <c r="DZ27" i="6" s="1"/>
  <c r="DZ34" i="6"/>
  <c r="EA25" i="6" a="1"/>
  <c r="EA25" i="6" s="1"/>
  <c r="EA39" i="6" s="1"/>
  <c r="EA23" i="6" a="1"/>
  <c r="EA23" i="6" s="1"/>
  <c r="EA37" i="6" s="1"/>
  <c r="EA20" i="6" a="1"/>
  <c r="EA20" i="6" s="1"/>
  <c r="EA22" i="6" a="1"/>
  <c r="EA22" i="6" s="1"/>
  <c r="EA36" i="6" s="1"/>
  <c r="EA24" i="6" a="1"/>
  <c r="EA24" i="6" s="1"/>
  <c r="EA38" i="6" s="1"/>
  <c r="EA21" i="6" a="1"/>
  <c r="EA21" i="6" s="1"/>
  <c r="EA35" i="6" s="1"/>
  <c r="EA27" i="6" l="1" a="1"/>
  <c r="EA27" i="6" s="1"/>
  <c r="EA34" i="6"/>
  <c r="EB23" i="6" a="1"/>
  <c r="EB23" i="6" s="1"/>
  <c r="EB37" i="6" s="1"/>
  <c r="EB21" i="6" a="1"/>
  <c r="EB21" i="6" s="1"/>
  <c r="EB35" i="6" s="1"/>
  <c r="EB24" i="6" a="1"/>
  <c r="EB24" i="6" s="1"/>
  <c r="EB38" i="6" s="1"/>
  <c r="EB25" i="6" a="1"/>
  <c r="EB25" i="6" s="1"/>
  <c r="EB39" i="6" s="1"/>
  <c r="EB22" i="6" a="1"/>
  <c r="EB22" i="6" s="1"/>
  <c r="EB36" i="6" s="1"/>
  <c r="EB20" i="6" a="1"/>
  <c r="EB20" i="6" s="1"/>
  <c r="EB27" i="6" l="1" a="1"/>
  <c r="EB27" i="6" s="1"/>
  <c r="EB34" i="6"/>
  <c r="EC24" i="6" a="1"/>
  <c r="EC24" i="6" s="1"/>
  <c r="EC38" i="6" s="1"/>
  <c r="EC23" i="6" a="1"/>
  <c r="EC23" i="6" s="1"/>
  <c r="EC37" i="6" s="1"/>
  <c r="EC25" i="6" a="1"/>
  <c r="EC25" i="6" s="1"/>
  <c r="EC39" i="6" s="1"/>
  <c r="EC20" i="6" a="1"/>
  <c r="EC20" i="6" s="1"/>
  <c r="EC22" i="6" a="1"/>
  <c r="EC22" i="6" s="1"/>
  <c r="EC36" i="6" s="1"/>
  <c r="EC21" i="6" a="1"/>
  <c r="EC21" i="6" s="1"/>
  <c r="EC35" i="6" s="1"/>
  <c r="EC27" i="6" l="1" a="1"/>
  <c r="EC27" i="6" s="1"/>
  <c r="EC34" i="6"/>
  <c r="ED24" i="6" a="1"/>
  <c r="ED24" i="6" s="1"/>
  <c r="ED38" i="6" s="1"/>
  <c r="ED25" i="6" a="1"/>
  <c r="ED25" i="6" s="1"/>
  <c r="ED39" i="6" s="1"/>
  <c r="ED20" i="6" a="1"/>
  <c r="ED20" i="6" s="1"/>
  <c r="ED22" i="6" a="1"/>
  <c r="ED22" i="6" s="1"/>
  <c r="ED36" i="6" s="1"/>
  <c r="ED21" i="6" a="1"/>
  <c r="ED21" i="6" s="1"/>
  <c r="ED35" i="6" s="1"/>
  <c r="ED23" i="6" a="1"/>
  <c r="ED23" i="6" s="1"/>
  <c r="ED37" i="6" s="1"/>
  <c r="ED27" i="6" l="1" a="1"/>
  <c r="ED27" i="6" s="1"/>
  <c r="ED34" i="6"/>
  <c r="EE21" i="6" a="1"/>
  <c r="EE21" i="6" s="1"/>
  <c r="EE35" i="6" s="1"/>
  <c r="EE25" i="6" a="1"/>
  <c r="EE25" i="6" s="1"/>
  <c r="EE39" i="6" s="1"/>
  <c r="EE20" i="6" a="1"/>
  <c r="EE20" i="6" s="1"/>
  <c r="EE23" i="6" a="1"/>
  <c r="EE23" i="6" s="1"/>
  <c r="EE37" i="6" s="1"/>
  <c r="EE22" i="6" a="1"/>
  <c r="EE22" i="6" s="1"/>
  <c r="EE36" i="6" s="1"/>
  <c r="EE24" i="6" a="1"/>
  <c r="EE24" i="6" s="1"/>
  <c r="EE38" i="6" s="1"/>
  <c r="EE27" i="6" l="1" a="1"/>
  <c r="EE27" i="6" s="1"/>
  <c r="EE34" i="6"/>
  <c r="EF25" i="6" a="1"/>
  <c r="EF25" i="6" s="1"/>
  <c r="EF39" i="6" s="1"/>
  <c r="EF23" i="6" a="1"/>
  <c r="EF23" i="6" s="1"/>
  <c r="EF37" i="6" s="1"/>
  <c r="EF24" i="6" a="1"/>
  <c r="EF24" i="6" s="1"/>
  <c r="EF38" i="6" s="1"/>
  <c r="EF22" i="6" a="1"/>
  <c r="EF22" i="6" s="1"/>
  <c r="EF36" i="6" s="1"/>
  <c r="EF20" i="6" a="1"/>
  <c r="EF20" i="6" s="1"/>
  <c r="EF21" i="6" a="1"/>
  <c r="EF21" i="6" s="1"/>
  <c r="EF35" i="6" s="1"/>
  <c r="EF27" i="6" l="1" a="1"/>
  <c r="EF27" i="6" s="1"/>
  <c r="EF34" i="6"/>
  <c r="EG25" i="6" a="1"/>
  <c r="EG25" i="6" s="1"/>
  <c r="EG39" i="6" s="1"/>
  <c r="EG23" i="6" a="1"/>
  <c r="EG23" i="6" s="1"/>
  <c r="EG37" i="6" s="1"/>
  <c r="EG21" i="6" a="1"/>
  <c r="EG21" i="6" s="1"/>
  <c r="EG35" i="6" s="1"/>
  <c r="EG20" i="6" a="1"/>
  <c r="EG20" i="6" s="1"/>
  <c r="EG22" i="6" a="1"/>
  <c r="EG22" i="6" s="1"/>
  <c r="EG36" i="6" s="1"/>
  <c r="EG24" i="6" a="1"/>
  <c r="EG24" i="6" s="1"/>
  <c r="EG38" i="6" s="1"/>
  <c r="EG27" i="6" l="1" a="1"/>
  <c r="EG27" i="6" s="1"/>
  <c r="EG34" i="6"/>
  <c r="EH25" i="6" a="1"/>
  <c r="EH25" i="6" s="1"/>
  <c r="EH39" i="6" s="1"/>
  <c r="EH24" i="6" a="1"/>
  <c r="EH24" i="6" s="1"/>
  <c r="EH38" i="6" s="1"/>
  <c r="EH20" i="6" a="1"/>
  <c r="EH20" i="6" s="1"/>
  <c r="EH21" i="6" a="1"/>
  <c r="EH21" i="6" s="1"/>
  <c r="EH35" i="6" s="1"/>
  <c r="EH23" i="6" a="1"/>
  <c r="EH23" i="6" s="1"/>
  <c r="EH37" i="6" s="1"/>
  <c r="EH22" i="6" a="1"/>
  <c r="EH22" i="6" s="1"/>
  <c r="EH36" i="6" s="1"/>
  <c r="EH27" i="6" l="1" a="1"/>
  <c r="EH27" i="6" s="1"/>
  <c r="EH34" i="6"/>
  <c r="EI24" i="6" a="1"/>
  <c r="EI24" i="6" s="1"/>
  <c r="EI38" i="6" s="1"/>
  <c r="EI25" i="6" a="1"/>
  <c r="EI25" i="6" s="1"/>
  <c r="EI39" i="6" s="1"/>
  <c r="EI20" i="6" a="1"/>
  <c r="EI20" i="6" s="1"/>
  <c r="EI23" i="6" a="1"/>
  <c r="EI23" i="6" s="1"/>
  <c r="EI37" i="6" s="1"/>
  <c r="EI22" i="6" a="1"/>
  <c r="EI22" i="6" s="1"/>
  <c r="EI36" i="6" s="1"/>
  <c r="EI21" i="6" a="1"/>
  <c r="EI21" i="6" s="1"/>
  <c r="EI35" i="6" s="1"/>
  <c r="EI27" i="6" l="1" a="1"/>
  <c r="EI27" i="6" s="1"/>
  <c r="EI34" i="6"/>
  <c r="EJ21" i="6" a="1"/>
  <c r="EJ21" i="6" s="1"/>
  <c r="EJ35" i="6" s="1"/>
  <c r="EJ25" i="6" a="1"/>
  <c r="EJ25" i="6" s="1"/>
  <c r="EJ39" i="6" s="1"/>
  <c r="EJ23" i="6" a="1"/>
  <c r="EJ23" i="6" s="1"/>
  <c r="EJ37" i="6" s="1"/>
  <c r="EJ20" i="6" a="1"/>
  <c r="EJ20" i="6" s="1"/>
  <c r="EJ22" i="6" a="1"/>
  <c r="EJ22" i="6" s="1"/>
  <c r="EJ36" i="6" s="1"/>
  <c r="EJ24" i="6" a="1"/>
  <c r="EJ24" i="6" s="1"/>
  <c r="EJ38" i="6" s="1"/>
  <c r="EJ27" i="6" l="1" a="1"/>
  <c r="EJ27" i="6" s="1"/>
  <c r="EK21" i="6" a="1"/>
  <c r="EK21" i="6" s="1"/>
  <c r="EK22" i="6" a="1"/>
  <c r="EK22" i="6" s="1"/>
  <c r="EK24" i="6" a="1"/>
  <c r="EK24" i="6" s="1"/>
  <c r="EK38" i="6" s="1"/>
  <c r="EK20" i="6" a="1"/>
  <c r="EK20" i="6" s="1"/>
  <c r="EK25" i="6" a="1"/>
  <c r="EK25" i="6" s="1"/>
  <c r="EJ34" i="6"/>
  <c r="EK23" i="6" a="1"/>
  <c r="EK23" i="6" s="1"/>
  <c r="EK27" i="6" l="1" a="1"/>
  <c r="EK27" i="6" s="1"/>
  <c r="EK37" i="6"/>
  <c r="EK39" i="6"/>
  <c r="EK34" i="6"/>
  <c r="EL25" i="6" a="1"/>
  <c r="EL25" i="6" s="1"/>
  <c r="EK12" i="6" a="1"/>
  <c r="EK12" i="6" s="1"/>
  <c r="EK16" i="6" a="1"/>
  <c r="EK16" i="6" s="1"/>
  <c r="EK14" i="6" a="1"/>
  <c r="EK14" i="6" s="1"/>
  <c r="EL24" i="6" a="1"/>
  <c r="EL24" i="6" s="1"/>
  <c r="EL20" i="6" a="1"/>
  <c r="EL20" i="6" s="1"/>
  <c r="EK17" i="6" a="1"/>
  <c r="EK17" i="6" s="1"/>
  <c r="EL22" i="6" a="1"/>
  <c r="EL22" i="6" s="1"/>
  <c r="EK13" i="6" a="1"/>
  <c r="EK13" i="6" s="1"/>
  <c r="EL23" i="6" a="1"/>
  <c r="EL23" i="6" s="1"/>
  <c r="EL21" i="6" a="1"/>
  <c r="EL21" i="6" s="1"/>
  <c r="EK15" i="6" a="1"/>
  <c r="EK15" i="6" s="1"/>
  <c r="EK36" i="6"/>
  <c r="EK35" i="6"/>
  <c r="EL27" i="6" l="1" a="1"/>
  <c r="EL27" i="6" s="1"/>
  <c r="EL37" i="6"/>
  <c r="EK10" i="6"/>
  <c r="EL39" i="6"/>
  <c r="EL36" i="6"/>
  <c r="EK41" i="6"/>
  <c r="EK48" i="6" s="1"/>
  <c r="EL34" i="6"/>
  <c r="EM21" i="6" a="1"/>
  <c r="EM21" i="6" s="1"/>
  <c r="EL15" i="6" a="1"/>
  <c r="EL15" i="6" s="1"/>
  <c r="EL17" i="6" a="1"/>
  <c r="EL17" i="6" s="1"/>
  <c r="EL12" i="6" a="1"/>
  <c r="EL12" i="6" s="1"/>
  <c r="EM24" i="6" a="1"/>
  <c r="EM24" i="6" s="1"/>
  <c r="EM23" i="6" a="1"/>
  <c r="EM23" i="6" s="1"/>
  <c r="EM22" i="6" a="1"/>
  <c r="EM22" i="6" s="1"/>
  <c r="EL14" i="6" a="1"/>
  <c r="EL14" i="6" s="1"/>
  <c r="EL13" i="6" a="1"/>
  <c r="EL13" i="6" s="1"/>
  <c r="EL16" i="6" a="1"/>
  <c r="EL16" i="6" s="1"/>
  <c r="EM20" i="6" a="1"/>
  <c r="EM20" i="6" s="1"/>
  <c r="EM25" i="6" a="1"/>
  <c r="EM25" i="6" s="1"/>
  <c r="EL38" i="6"/>
  <c r="EL35" i="6"/>
  <c r="EM27" i="6" l="1" a="1"/>
  <c r="EM27" i="6" s="1"/>
  <c r="EM38" i="6"/>
  <c r="EK46" i="6"/>
  <c r="EK49" i="6"/>
  <c r="EM39" i="6"/>
  <c r="EL10" i="6"/>
  <c r="EM34" i="6"/>
  <c r="EN24" i="6" a="1"/>
  <c r="EN24" i="6" s="1"/>
  <c r="EN23" i="6" a="1"/>
  <c r="EN23" i="6" s="1"/>
  <c r="EN25" i="6" a="1"/>
  <c r="EN25" i="6" s="1"/>
  <c r="EM12" i="6" a="1"/>
  <c r="EM12" i="6" s="1"/>
  <c r="EN22" i="6" a="1"/>
  <c r="EN22" i="6" s="1"/>
  <c r="EM16" i="6" a="1"/>
  <c r="EM16" i="6" s="1"/>
  <c r="EN21" i="6" a="1"/>
  <c r="EN21" i="6" s="1"/>
  <c r="EM13" i="6" a="1"/>
  <c r="EM13" i="6" s="1"/>
  <c r="EN20" i="6" a="1"/>
  <c r="EN20" i="6" s="1"/>
  <c r="EM15" i="6" a="1"/>
  <c r="EM15" i="6" s="1"/>
  <c r="EM14" i="6" a="1"/>
  <c r="EM14" i="6" s="1"/>
  <c r="EM17" i="6" a="1"/>
  <c r="EM17" i="6" s="1"/>
  <c r="EM35" i="6"/>
  <c r="EL41" i="6"/>
  <c r="EL50" i="6" s="1"/>
  <c r="EK6" i="6"/>
  <c r="EK5" i="6"/>
  <c r="EK2" i="6"/>
  <c r="EK4" i="6"/>
  <c r="EK7" i="6"/>
  <c r="EK3" i="6"/>
  <c r="EM36" i="6"/>
  <c r="EK47" i="6"/>
  <c r="EK50" i="6"/>
  <c r="EM37" i="6"/>
  <c r="EK45" i="6"/>
  <c r="EN27" i="6" l="1" a="1"/>
  <c r="EN27" i="6" s="1"/>
  <c r="EL49" i="6"/>
  <c r="EL46" i="6"/>
  <c r="EL48" i="6"/>
  <c r="EM41" i="6"/>
  <c r="EM48" i="6" s="1"/>
  <c r="EN35" i="6"/>
  <c r="EL5" i="6"/>
  <c r="EL6" i="6"/>
  <c r="EL7" i="6"/>
  <c r="EL3" i="6"/>
  <c r="EL4" i="6"/>
  <c r="EL2" i="6"/>
  <c r="EK9" i="6" a="1"/>
  <c r="EK9" i="6" s="1"/>
  <c r="EL47" i="6"/>
  <c r="EN36" i="6"/>
  <c r="EM10" i="6"/>
  <c r="EL45" i="6"/>
  <c r="EN39" i="6"/>
  <c r="EN37" i="6"/>
  <c r="EK56" i="6" a="1"/>
  <c r="EK56" i="6" s="1"/>
  <c r="EK52" i="6" a="1"/>
  <c r="EK52" i="6" s="1"/>
  <c r="EK54" i="6" a="1"/>
  <c r="EK54" i="6" s="1"/>
  <c r="EK55" i="6" a="1"/>
  <c r="EK55" i="6" s="1"/>
  <c r="EK53" i="6" a="1"/>
  <c r="EK53" i="6" s="1"/>
  <c r="EK57" i="6" a="1"/>
  <c r="EK57" i="6" s="1"/>
  <c r="EN34" i="6"/>
  <c r="EO25" i="6" a="1"/>
  <c r="EO25" i="6" s="1"/>
  <c r="EN13" i="6" a="1"/>
  <c r="EN13" i="6" s="1"/>
  <c r="EO24" i="6" a="1"/>
  <c r="EO24" i="6" s="1"/>
  <c r="EO22" i="6" a="1"/>
  <c r="EO22" i="6" s="1"/>
  <c r="EN14" i="6" a="1"/>
  <c r="EN14" i="6" s="1"/>
  <c r="EN17" i="6" a="1"/>
  <c r="EN17" i="6" s="1"/>
  <c r="EO23" i="6" a="1"/>
  <c r="EO23" i="6" s="1"/>
  <c r="EO20" i="6" a="1"/>
  <c r="EO20" i="6" s="1"/>
  <c r="EN15" i="6" a="1"/>
  <c r="EN15" i="6" s="1"/>
  <c r="EN12" i="6" a="1"/>
  <c r="EN12" i="6" s="1"/>
  <c r="EN16" i="6" a="1"/>
  <c r="EN16" i="6" s="1"/>
  <c r="EO21" i="6" a="1"/>
  <c r="EO21" i="6" s="1"/>
  <c r="EN38" i="6"/>
  <c r="EM49" i="6" l="1"/>
  <c r="EO27" i="6" a="1"/>
  <c r="EO27" i="6" s="1"/>
  <c r="EM50" i="6"/>
  <c r="EK59" i="6"/>
  <c r="EM47" i="6"/>
  <c r="EO34" i="6"/>
  <c r="EP21" i="6" a="1"/>
  <c r="EP21" i="6" s="1"/>
  <c r="EO14" i="6" a="1"/>
  <c r="EO14" i="6" s="1"/>
  <c r="EP22" i="6" a="1"/>
  <c r="EP22" i="6" s="1"/>
  <c r="EO17" i="6" a="1"/>
  <c r="EO17" i="6" s="1"/>
  <c r="EO15" i="6" a="1"/>
  <c r="EO15" i="6" s="1"/>
  <c r="EP23" i="6" a="1"/>
  <c r="EP23" i="6" s="1"/>
  <c r="EP37" i="6" s="1"/>
  <c r="EO16" i="6" a="1"/>
  <c r="EO16" i="6" s="1"/>
  <c r="EO13" i="6" a="1"/>
  <c r="EO13" i="6" s="1"/>
  <c r="EP20" i="6" a="1"/>
  <c r="EP20" i="6" s="1"/>
  <c r="EO12" i="6" a="1"/>
  <c r="EO12" i="6" s="1"/>
  <c r="EP24" i="6" a="1"/>
  <c r="EP24" i="6" s="1"/>
  <c r="EP25" i="6" a="1"/>
  <c r="EP25" i="6" s="1"/>
  <c r="EN41" i="6"/>
  <c r="EN48" i="6" s="1"/>
  <c r="EO37" i="6"/>
  <c r="EO39" i="6"/>
  <c r="EO35" i="6"/>
  <c r="EO36" i="6"/>
  <c r="EL56" i="6" a="1"/>
  <c r="EL56" i="6" s="1"/>
  <c r="EL52" i="6" a="1"/>
  <c r="EL52" i="6" s="1"/>
  <c r="EL53" i="6" a="1"/>
  <c r="EL53" i="6" s="1"/>
  <c r="EL55" i="6" a="1"/>
  <c r="EL55" i="6" s="1"/>
  <c r="EL54" i="6" a="1"/>
  <c r="EL54" i="6" s="1"/>
  <c r="EL57" i="6" a="1"/>
  <c r="EL57" i="6" s="1"/>
  <c r="EL9" i="6" a="1"/>
  <c r="EL9" i="6" s="1"/>
  <c r="EM45" i="6"/>
  <c r="EO38" i="6"/>
  <c r="EN10" i="6"/>
  <c r="EM3" i="6"/>
  <c r="EM6" i="6"/>
  <c r="EM4" i="6"/>
  <c r="EM2" i="6"/>
  <c r="EM7" i="6"/>
  <c r="EM5" i="6"/>
  <c r="EM46" i="6"/>
  <c r="EP27" i="6" l="1" a="1"/>
  <c r="EP27" i="6" s="1"/>
  <c r="EL59" i="6"/>
  <c r="EN50" i="6"/>
  <c r="EN45" i="6"/>
  <c r="EN46" i="6"/>
  <c r="EM56" i="6" a="1"/>
  <c r="EM56" i="6" s="1"/>
  <c r="EM52" i="6" a="1"/>
  <c r="EM52" i="6" s="1"/>
  <c r="EM54" i="6" a="1"/>
  <c r="EM54" i="6" s="1"/>
  <c r="EM53" i="6" a="1"/>
  <c r="EM53" i="6" s="1"/>
  <c r="EM57" i="6" a="1"/>
  <c r="EM57" i="6" s="1"/>
  <c r="EM55" i="6" a="1"/>
  <c r="EM55" i="6" s="1"/>
  <c r="EP39" i="6"/>
  <c r="EM9" i="6" a="1"/>
  <c r="EM9" i="6" s="1"/>
  <c r="EN49" i="6"/>
  <c r="EP38" i="6"/>
  <c r="EP36" i="6"/>
  <c r="EN2" i="6"/>
  <c r="EN3" i="6"/>
  <c r="EN7" i="6"/>
  <c r="EN6" i="6"/>
  <c r="EN4" i="6"/>
  <c r="EN5" i="6"/>
  <c r="EN47" i="6"/>
  <c r="EO10" i="6"/>
  <c r="EP34" i="6"/>
  <c r="EQ20" i="6" a="1"/>
  <c r="EQ20" i="6" s="1"/>
  <c r="EP16" i="6" a="1"/>
  <c r="EP16" i="6" s="1"/>
  <c r="EP12" i="6" a="1"/>
  <c r="EP12" i="6" s="1"/>
  <c r="EQ22" i="6" a="1"/>
  <c r="EQ22" i="6" s="1"/>
  <c r="EP15" i="6" a="1"/>
  <c r="EP15" i="6" s="1"/>
  <c r="EQ24" i="6" a="1"/>
  <c r="EQ24" i="6" s="1"/>
  <c r="EQ23" i="6" a="1"/>
  <c r="EQ23" i="6" s="1"/>
  <c r="EP14" i="6" a="1"/>
  <c r="EP14" i="6" s="1"/>
  <c r="EP17" i="6" a="1"/>
  <c r="EP17" i="6" s="1"/>
  <c r="EQ25" i="6" a="1"/>
  <c r="EQ25" i="6" s="1"/>
  <c r="EP13" i="6" a="1"/>
  <c r="EP13" i="6" s="1"/>
  <c r="EQ21" i="6" a="1"/>
  <c r="EQ21" i="6" s="1"/>
  <c r="EP35" i="6"/>
  <c r="EO41" i="6"/>
  <c r="EO49" i="6" s="1"/>
  <c r="EN54" i="6" l="1" a="1"/>
  <c r="EN54" i="6" s="1"/>
  <c r="EN53" i="6" a="1"/>
  <c r="EN53" i="6" s="1"/>
  <c r="EQ27" i="6" a="1"/>
  <c r="EQ27" i="6" s="1"/>
  <c r="EN55" i="6" a="1"/>
  <c r="EN55" i="6" s="1"/>
  <c r="EN56" i="6" a="1"/>
  <c r="EN56" i="6" s="1"/>
  <c r="EN52" i="6" a="1"/>
  <c r="EN52" i="6" s="1"/>
  <c r="EN57" i="6" a="1"/>
  <c r="EN57" i="6" s="1"/>
  <c r="EM59" i="6"/>
  <c r="EO45" i="6"/>
  <c r="EP10" i="6"/>
  <c r="EQ39" i="6"/>
  <c r="EQ36" i="6"/>
  <c r="EQ34" i="6"/>
  <c r="EQ16" i="6" a="1"/>
  <c r="EQ16" i="6" s="1"/>
  <c r="EQ13" i="6" a="1"/>
  <c r="EQ13" i="6" s="1"/>
  <c r="EQ15" i="6" a="1"/>
  <c r="EQ15" i="6" s="1"/>
  <c r="ER23" i="6" a="1"/>
  <c r="ER23" i="6" s="1"/>
  <c r="ER24" i="6" a="1"/>
  <c r="ER24" i="6" s="1"/>
  <c r="ER38" i="6" s="1"/>
  <c r="ER25" i="6" a="1"/>
  <c r="ER25" i="6" s="1"/>
  <c r="EQ14" i="6" a="1"/>
  <c r="EQ14" i="6" s="1"/>
  <c r="ER21" i="6" a="1"/>
  <c r="ER21" i="6" s="1"/>
  <c r="ER22" i="6" a="1"/>
  <c r="ER22" i="6" s="1"/>
  <c r="ER20" i="6" a="1"/>
  <c r="ER20" i="6" s="1"/>
  <c r="EQ12" i="6" a="1"/>
  <c r="EQ12" i="6" s="1"/>
  <c r="EQ17" i="6" a="1"/>
  <c r="EQ17" i="6" s="1"/>
  <c r="EQ35" i="6"/>
  <c r="EP41" i="6"/>
  <c r="EP47" i="6" s="1"/>
  <c r="EO48" i="6"/>
  <c r="EO46" i="6"/>
  <c r="EQ37" i="6"/>
  <c r="EO5" i="6"/>
  <c r="EO3" i="6"/>
  <c r="EO4" i="6"/>
  <c r="EO2" i="6"/>
  <c r="EO7" i="6"/>
  <c r="EO6" i="6"/>
  <c r="EN9" i="6" a="1"/>
  <c r="EN9" i="6" s="1"/>
  <c r="EQ38" i="6"/>
  <c r="EO47" i="6"/>
  <c r="EO50" i="6"/>
  <c r="ER27" i="6" l="1" a="1"/>
  <c r="ER27" i="6" s="1"/>
  <c r="EN59" i="6"/>
  <c r="EO56" i="6" a="1"/>
  <c r="EO56" i="6" s="1"/>
  <c r="EO9" i="6" a="1"/>
  <c r="EO9" i="6" s="1"/>
  <c r="EO54" i="6" a="1"/>
  <c r="EO54" i="6" s="1"/>
  <c r="ER34" i="6"/>
  <c r="ES21" i="6" a="1"/>
  <c r="ES21" i="6" s="1"/>
  <c r="ER14" i="6" a="1"/>
  <c r="ER14" i="6" s="1"/>
  <c r="ES24" i="6" a="1"/>
  <c r="ES24" i="6" s="1"/>
  <c r="ES23" i="6" a="1"/>
  <c r="ES23" i="6" s="1"/>
  <c r="ER16" i="6" a="1"/>
  <c r="ER16" i="6" s="1"/>
  <c r="ES20" i="6" a="1"/>
  <c r="ES20" i="6" s="1"/>
  <c r="ER15" i="6" a="1"/>
  <c r="ER15" i="6" s="1"/>
  <c r="ES22" i="6" a="1"/>
  <c r="ES22" i="6" s="1"/>
  <c r="ER12" i="6" a="1"/>
  <c r="ER12" i="6" s="1"/>
  <c r="ES25" i="6" a="1"/>
  <c r="ES25" i="6" s="1"/>
  <c r="ER13" i="6" a="1"/>
  <c r="ER13" i="6" s="1"/>
  <c r="ER17" i="6" a="1"/>
  <c r="ER17" i="6" s="1"/>
  <c r="EO53" i="6" a="1"/>
  <c r="EO53" i="6" s="1"/>
  <c r="ER36" i="6"/>
  <c r="EO57" i="6" a="1"/>
  <c r="EO57" i="6" s="1"/>
  <c r="EQ41" i="6"/>
  <c r="EQ48" i="6" s="1"/>
  <c r="EO55" i="6" a="1"/>
  <c r="EO55" i="6" s="1"/>
  <c r="EP45" i="6"/>
  <c r="EP48" i="6"/>
  <c r="ER39" i="6"/>
  <c r="EO52" i="6" a="1"/>
  <c r="EO52" i="6" s="1"/>
  <c r="ER35" i="6"/>
  <c r="EP46" i="6"/>
  <c r="EP50" i="6"/>
  <c r="ER37" i="6"/>
  <c r="EP49" i="6"/>
  <c r="EQ10" i="6"/>
  <c r="EP5" i="6"/>
  <c r="EP4" i="6"/>
  <c r="EP3" i="6"/>
  <c r="EP7" i="6"/>
  <c r="EP6" i="6"/>
  <c r="EP2" i="6"/>
  <c r="ES27" i="6" l="1" a="1"/>
  <c r="ES27" i="6" s="1"/>
  <c r="Q286" i="6" s="1" a="1"/>
  <c r="Q286" i="6" s="1"/>
  <c r="EQ50" i="6"/>
  <c r="EQ49" i="6"/>
  <c r="EQ46" i="6"/>
  <c r="EQ47" i="6"/>
  <c r="ES15" i="6" a="1"/>
  <c r="ES15" i="6" s="1"/>
  <c r="ES16" i="6" a="1"/>
  <c r="ES16" i="6" s="1"/>
  <c r="ES12" i="6" a="1"/>
  <c r="ES12" i="6" s="1"/>
  <c r="ES34" i="6"/>
  <c r="ES14" i="6" a="1"/>
  <c r="ES14" i="6" s="1"/>
  <c r="K6" i="8"/>
  <c r="ES17" i="6" a="1"/>
  <c r="ES17" i="6" s="1"/>
  <c r="ES13" i="6" a="1"/>
  <c r="ES13" i="6" s="1"/>
  <c r="EQ5" i="6"/>
  <c r="EQ7" i="6"/>
  <c r="EQ2" i="6"/>
  <c r="EQ4" i="6"/>
  <c r="EQ3" i="6"/>
  <c r="EQ6" i="6"/>
  <c r="EP55" i="6" a="1"/>
  <c r="EP55" i="6" s="1"/>
  <c r="EP54" i="6" a="1"/>
  <c r="EP54" i="6" s="1"/>
  <c r="EP52" i="6" a="1"/>
  <c r="EP52" i="6" s="1"/>
  <c r="EP56" i="6" a="1"/>
  <c r="EP56" i="6" s="1"/>
  <c r="EP53" i="6" a="1"/>
  <c r="EP53" i="6" s="1"/>
  <c r="EP57" i="6" a="1"/>
  <c r="EP57" i="6" s="1"/>
  <c r="EP9" i="6" a="1"/>
  <c r="EP9" i="6" s="1"/>
  <c r="ES37" i="6"/>
  <c r="N6" i="8"/>
  <c r="EO59" i="6"/>
  <c r="EQ45" i="6"/>
  <c r="ES38" i="6"/>
  <c r="O6" i="8"/>
  <c r="ES39" i="6"/>
  <c r="P6" i="8"/>
  <c r="ER10" i="6"/>
  <c r="ES35" i="6"/>
  <c r="L6" i="8"/>
  <c r="M6" i="8"/>
  <c r="ES36" i="6"/>
  <c r="ER41" i="6"/>
  <c r="ER45" i="6" s="1"/>
  <c r="Q758" i="10" l="1" a="1"/>
  <c r="Q758" i="10" s="1"/>
  <c r="W758" i="10" s="1"/>
  <c r="Q451" i="10" a="1"/>
  <c r="Q451" i="10" s="1"/>
  <c r="W451" i="10" s="1"/>
  <c r="Q696" i="10" a="1"/>
  <c r="Q696" i="10" s="1"/>
  <c r="W696" i="10" s="1"/>
  <c r="Q169" i="10" a="1"/>
  <c r="Q169" i="10" s="1"/>
  <c r="W169" i="10" s="1"/>
  <c r="Q584" i="10" a="1"/>
  <c r="Q584" i="10" s="1"/>
  <c r="W584" i="10" s="1"/>
  <c r="Q309" i="10" a="1"/>
  <c r="Q309" i="10" s="1"/>
  <c r="W309" i="10" s="1"/>
  <c r="Q444" i="10" a="1"/>
  <c r="Q444" i="10" s="1"/>
  <c r="W444" i="10" s="1"/>
  <c r="Q429" i="10" a="1"/>
  <c r="Q429" i="10" s="1"/>
  <c r="W429" i="10" s="1"/>
  <c r="Q273" i="10" a="1"/>
  <c r="Q273" i="10" s="1"/>
  <c r="W273" i="10" s="1"/>
  <c r="Q275" i="10" a="1"/>
  <c r="Q275" i="10" s="1"/>
  <c r="W275" i="10" s="1"/>
  <c r="Q884" i="10" a="1"/>
  <c r="Q884" i="10" s="1"/>
  <c r="W884" i="10" s="1"/>
  <c r="Q299" i="10" a="1"/>
  <c r="Q299" i="10" s="1"/>
  <c r="W299" i="10" s="1"/>
  <c r="Q726" i="10" a="1"/>
  <c r="Q726" i="10" s="1"/>
  <c r="W726" i="10" s="1"/>
  <c r="Q81" i="10" a="1"/>
  <c r="Q81" i="10" s="1"/>
  <c r="W81" i="10" s="1"/>
  <c r="Q245" i="10" a="1"/>
  <c r="Q245" i="10" s="1"/>
  <c r="W245" i="10" s="1"/>
  <c r="Q627" i="10" a="1"/>
  <c r="Q627" i="10" s="1"/>
  <c r="W627" i="10" s="1"/>
  <c r="Q364" i="10" a="1"/>
  <c r="Q364" i="10" s="1"/>
  <c r="W364" i="10" s="1"/>
  <c r="Q790" i="10" a="1"/>
  <c r="Q790" i="10" s="1"/>
  <c r="W790" i="10" s="1"/>
  <c r="Q50" i="10" a="1"/>
  <c r="Q50" i="10" s="1"/>
  <c r="W50" i="10" s="1"/>
  <c r="Q386" i="10" a="1"/>
  <c r="Q386" i="10" s="1"/>
  <c r="W386" i="10" s="1"/>
  <c r="Q535" i="10" a="1"/>
  <c r="Q535" i="10" s="1"/>
  <c r="W535" i="10" s="1"/>
  <c r="Q431" i="10" a="1"/>
  <c r="Q431" i="10" s="1"/>
  <c r="W431" i="10" s="1"/>
  <c r="Q400" i="10" a="1"/>
  <c r="Q400" i="10" s="1"/>
  <c r="W400" i="10" s="1"/>
  <c r="Q304" i="10" a="1"/>
  <c r="Q304" i="10" s="1"/>
  <c r="W304" i="10" s="1"/>
  <c r="Q741" i="10" a="1"/>
  <c r="Q741" i="10" s="1"/>
  <c r="W741" i="10" s="1"/>
  <c r="Q152" i="10" a="1"/>
  <c r="Q152" i="10" s="1"/>
  <c r="W152" i="10" s="1"/>
  <c r="Q992" i="10" a="1"/>
  <c r="Q992" i="10" s="1"/>
  <c r="W992" i="10" s="1"/>
  <c r="Q346" i="10" a="1"/>
  <c r="Q346" i="10" s="1"/>
  <c r="W346" i="10" s="1"/>
  <c r="Q91" i="10" a="1"/>
  <c r="Q91" i="10" s="1"/>
  <c r="W91" i="10" s="1"/>
  <c r="Q636" i="10" a="1"/>
  <c r="Q636" i="10" s="1"/>
  <c r="W636" i="10" s="1"/>
  <c r="Q921" i="10" a="1"/>
  <c r="Q921" i="10" s="1"/>
  <c r="W921" i="10" s="1"/>
  <c r="Q149" i="10" a="1"/>
  <c r="Q149" i="10" s="1"/>
  <c r="W149" i="10" s="1"/>
  <c r="Q210" i="10" a="1"/>
  <c r="Q210" i="10" s="1"/>
  <c r="W210" i="10" s="1"/>
  <c r="Q212" i="10" a="1"/>
  <c r="Q212" i="10" s="1"/>
  <c r="W212" i="10" s="1"/>
  <c r="Q847" i="10" a="1"/>
  <c r="Q847" i="10" s="1"/>
  <c r="W847" i="10" s="1"/>
  <c r="Q406" i="10" a="1"/>
  <c r="Q406" i="10" s="1"/>
  <c r="W406" i="10" s="1"/>
  <c r="Q721" i="10" a="1"/>
  <c r="Q721" i="10" s="1"/>
  <c r="W721" i="10" s="1"/>
  <c r="Q170" i="10" a="1"/>
  <c r="Q170" i="10" s="1"/>
  <c r="W170" i="10" s="1"/>
  <c r="Q729" i="10" a="1"/>
  <c r="Q729" i="10" s="1"/>
  <c r="W729" i="10" s="1"/>
  <c r="Q988" i="10" a="1"/>
  <c r="Q988" i="10" s="1"/>
  <c r="W988" i="10" s="1"/>
  <c r="Q1001" i="10" a="1"/>
  <c r="Q1001" i="10" s="1"/>
  <c r="W1001" i="10" s="1"/>
  <c r="Q393" i="10" a="1"/>
  <c r="Q393" i="10" s="1"/>
  <c r="W393" i="10" s="1"/>
  <c r="Q618" i="10" a="1"/>
  <c r="Q618" i="10" s="1"/>
  <c r="W618" i="10" s="1"/>
  <c r="Q14" i="10" a="1"/>
  <c r="Q14" i="10" s="1"/>
  <c r="W14" i="10" s="1"/>
  <c r="Q896" i="10" a="1"/>
  <c r="Q896" i="10" s="1"/>
  <c r="W896" i="10" s="1"/>
  <c r="Q328" i="10" a="1"/>
  <c r="Q328" i="10" s="1"/>
  <c r="W328" i="10" s="1"/>
  <c r="Q177" i="10" a="1"/>
  <c r="Q177" i="10" s="1"/>
  <c r="W177" i="10" s="1"/>
  <c r="Q462" i="10" a="1"/>
  <c r="Q462" i="10" s="1"/>
  <c r="W462" i="10" s="1"/>
  <c r="Q131" i="10" a="1"/>
  <c r="Q131" i="10" s="1"/>
  <c r="W131" i="10" s="1"/>
  <c r="Q526" i="10" a="1"/>
  <c r="Q526" i="10" s="1"/>
  <c r="W526" i="10" s="1"/>
  <c r="Q877" i="10" a="1"/>
  <c r="Q877" i="10" s="1"/>
  <c r="W877" i="10" s="1"/>
  <c r="Q249" i="10" a="1"/>
  <c r="Q249" i="10" s="1"/>
  <c r="W249" i="10" s="1"/>
  <c r="Q403" i="10" a="1"/>
  <c r="Q403" i="10" s="1"/>
  <c r="W403" i="10" s="1"/>
  <c r="Q875" i="10" a="1"/>
  <c r="Q875" i="10" s="1"/>
  <c r="W875" i="10" s="1"/>
  <c r="Q550" i="10" a="1"/>
  <c r="Q550" i="10" s="1"/>
  <c r="W550" i="10" s="1"/>
  <c r="Q589" i="10" a="1"/>
  <c r="Q589" i="10" s="1"/>
  <c r="W589" i="10" s="1"/>
  <c r="Q342" i="10" a="1"/>
  <c r="Q342" i="10" s="1"/>
  <c r="W342" i="10" s="1"/>
  <c r="Q761" i="10" a="1"/>
  <c r="Q761" i="10" s="1"/>
  <c r="W761" i="10" s="1"/>
  <c r="Q647" i="10" a="1"/>
  <c r="Q647" i="10" s="1"/>
  <c r="W647" i="10" s="1"/>
  <c r="Q966" i="10" a="1"/>
  <c r="Q966" i="10" s="1"/>
  <c r="W966" i="10" s="1"/>
  <c r="Q308" i="10" a="1"/>
  <c r="Q308" i="10" s="1"/>
  <c r="W308" i="10" s="1"/>
  <c r="Q724" i="10" a="1"/>
  <c r="Q724" i="10" s="1"/>
  <c r="W724" i="10" s="1"/>
  <c r="Q789" i="10" a="1"/>
  <c r="Q789" i="10" s="1"/>
  <c r="W789" i="10" s="1"/>
  <c r="Q332" i="10" a="1"/>
  <c r="Q332" i="10" s="1"/>
  <c r="W332" i="10" s="1"/>
  <c r="Q663" i="10" a="1"/>
  <c r="Q663" i="10" s="1"/>
  <c r="W663" i="10" s="1"/>
  <c r="Q870" i="10" a="1"/>
  <c r="Q870" i="10" s="1"/>
  <c r="W870" i="10" s="1"/>
  <c r="Q194" i="10" a="1"/>
  <c r="Q194" i="10" s="1"/>
  <c r="W194" i="10" s="1"/>
  <c r="Q529" i="10" a="1"/>
  <c r="Q529" i="10" s="1"/>
  <c r="W529" i="10" s="1"/>
  <c r="Q932" i="10" a="1"/>
  <c r="Q932" i="10" s="1"/>
  <c r="W932" i="10" s="1"/>
  <c r="Q795" i="10" a="1"/>
  <c r="Q795" i="10" s="1"/>
  <c r="W795" i="10" s="1"/>
  <c r="Q865" i="10" a="1"/>
  <c r="Q865" i="10" s="1"/>
  <c r="W865" i="10" s="1"/>
  <c r="Q175" i="10" a="1"/>
  <c r="Q175" i="10" s="1"/>
  <c r="W175" i="10" s="1"/>
  <c r="Q142" i="10" a="1"/>
  <c r="Q142" i="10" s="1"/>
  <c r="W142" i="10" s="1"/>
  <c r="Q886" i="10" a="1"/>
  <c r="Q886" i="10" s="1"/>
  <c r="W886" i="10" s="1"/>
  <c r="Q219" i="10" a="1"/>
  <c r="Q219" i="10" s="1"/>
  <c r="W219" i="10" s="1"/>
  <c r="Q799" i="10" a="1"/>
  <c r="Q799" i="10" s="1"/>
  <c r="W799" i="10" s="1"/>
  <c r="Q746" i="10" a="1"/>
  <c r="Q746" i="10" s="1"/>
  <c r="W746" i="10" s="1"/>
  <c r="Q254" i="10" a="1"/>
  <c r="Q254" i="10" s="1"/>
  <c r="W254" i="10" s="1"/>
  <c r="Q833" i="10" a="1"/>
  <c r="Q833" i="10" s="1"/>
  <c r="W833" i="10" s="1"/>
  <c r="Q165" i="10" a="1"/>
  <c r="Q165" i="10" s="1"/>
  <c r="W165" i="10" s="1"/>
  <c r="Q164" i="10" a="1"/>
  <c r="Q164" i="10" s="1"/>
  <c r="W164" i="10" s="1"/>
  <c r="Q852" i="10" a="1"/>
  <c r="Q852" i="10" s="1"/>
  <c r="W852" i="10" s="1"/>
  <c r="Q995" i="10" a="1"/>
  <c r="Q995" i="10" s="1"/>
  <c r="W995" i="10" s="1"/>
  <c r="Q456" i="10" a="1"/>
  <c r="Q456" i="10" s="1"/>
  <c r="W456" i="10" s="1"/>
  <c r="Q218" i="10" a="1"/>
  <c r="Q218" i="10" s="1"/>
  <c r="W218" i="10" s="1"/>
  <c r="Q629" i="10" a="1"/>
  <c r="Q629" i="10" s="1"/>
  <c r="W629" i="10" s="1"/>
  <c r="Q21" i="10" a="1"/>
  <c r="Q21" i="10" s="1"/>
  <c r="W21" i="10" s="1"/>
  <c r="Q973" i="10" a="1"/>
  <c r="Q973" i="10" s="1"/>
  <c r="W973" i="10" s="1"/>
  <c r="Q725" i="10" a="1"/>
  <c r="Q725" i="10" s="1"/>
  <c r="W725" i="10" s="1"/>
  <c r="Q955" i="10" a="1"/>
  <c r="Q955" i="10" s="1"/>
  <c r="W955" i="10" s="1"/>
  <c r="Q54" i="10" a="1"/>
  <c r="Q54" i="10" s="1"/>
  <c r="W54" i="10" s="1"/>
  <c r="Q931" i="10" a="1"/>
  <c r="Q931" i="10" s="1"/>
  <c r="W931" i="10" s="1"/>
  <c r="Q457" i="10" a="1"/>
  <c r="Q457" i="10" s="1"/>
  <c r="W457" i="10" s="1"/>
  <c r="Q145" i="10" a="1"/>
  <c r="Q145" i="10" s="1"/>
  <c r="W145" i="10" s="1"/>
  <c r="Q124" i="10" a="1"/>
  <c r="Q124" i="10" s="1"/>
  <c r="W124" i="10" s="1"/>
  <c r="Q288" i="10" a="1"/>
  <c r="Q288" i="10" s="1"/>
  <c r="W288" i="10" s="1"/>
  <c r="Q665" i="10" a="1"/>
  <c r="Q665" i="10" s="1"/>
  <c r="W665" i="10" s="1"/>
  <c r="Q127" i="10" a="1"/>
  <c r="Q127" i="10" s="1"/>
  <c r="W127" i="10" s="1"/>
  <c r="Q989" i="10" a="1"/>
  <c r="Q989" i="10" s="1"/>
  <c r="W989" i="10" s="1"/>
  <c r="Q294" i="10" a="1"/>
  <c r="Q294" i="10" s="1"/>
  <c r="W294" i="10" s="1"/>
  <c r="Q355" i="10" a="1"/>
  <c r="Q355" i="10" s="1"/>
  <c r="W355" i="10" s="1"/>
  <c r="Q362" i="10" a="1"/>
  <c r="Q362" i="10" s="1"/>
  <c r="W362" i="10" s="1"/>
  <c r="Q598" i="10" a="1"/>
  <c r="Q598" i="10" s="1"/>
  <c r="W598" i="10" s="1"/>
  <c r="Q188" i="10" a="1"/>
  <c r="Q188" i="10" s="1"/>
  <c r="W188" i="10" s="1"/>
  <c r="Q770" i="10" a="1"/>
  <c r="Q770" i="10" s="1"/>
  <c r="W770" i="10" s="1"/>
  <c r="Q95" i="10" a="1"/>
  <c r="Q95" i="10" s="1"/>
  <c r="W95" i="10" s="1"/>
  <c r="Q534" i="10" a="1"/>
  <c r="Q534" i="10" s="1"/>
  <c r="W534" i="10" s="1"/>
  <c r="Q545" i="10" a="1"/>
  <c r="Q545" i="10" s="1"/>
  <c r="W545" i="10" s="1"/>
  <c r="Q174" i="10" a="1"/>
  <c r="Q174" i="10" s="1"/>
  <c r="W174" i="10" s="1"/>
  <c r="Q541" i="10" a="1"/>
  <c r="Q541" i="10" s="1"/>
  <c r="W541" i="10" s="1"/>
  <c r="Q110" i="10" a="1"/>
  <c r="Q110" i="10" s="1"/>
  <c r="W110" i="10" s="1"/>
  <c r="Q901" i="10" a="1"/>
  <c r="Q901" i="10" s="1"/>
  <c r="W901" i="10" s="1"/>
  <c r="Q722" i="10" a="1"/>
  <c r="Q722" i="10" s="1"/>
  <c r="W722" i="10" s="1"/>
  <c r="Q23" i="10" a="1"/>
  <c r="Q23" i="10" s="1"/>
  <c r="W23" i="10" s="1"/>
  <c r="Q574" i="10" a="1"/>
  <c r="Q574" i="10" s="1"/>
  <c r="W574" i="10" s="1"/>
  <c r="Q22" i="10" a="1"/>
  <c r="Q22" i="10" s="1"/>
  <c r="W22" i="10" s="1"/>
  <c r="Q82" i="10" a="1"/>
  <c r="Q82" i="10" s="1"/>
  <c r="W82" i="10" s="1"/>
  <c r="Q569" i="10" a="1"/>
  <c r="Q569" i="10" s="1"/>
  <c r="W569" i="10" s="1"/>
  <c r="Q327" i="10" a="1"/>
  <c r="Q327" i="10" s="1"/>
  <c r="W327" i="10" s="1"/>
  <c r="Q243" i="10" a="1"/>
  <c r="Q243" i="10" s="1"/>
  <c r="W243" i="10" s="1"/>
  <c r="Q757" i="10" a="1"/>
  <c r="Q757" i="10" s="1"/>
  <c r="W757" i="10" s="1"/>
  <c r="Q641" i="10" a="1"/>
  <c r="Q641" i="10" s="1"/>
  <c r="W641" i="10" s="1"/>
  <c r="Q398" i="10" a="1"/>
  <c r="Q398" i="10" s="1"/>
  <c r="W398" i="10" s="1"/>
  <c r="Q396" i="10" a="1"/>
  <c r="Q396" i="10" s="1"/>
  <c r="W396" i="10" s="1"/>
  <c r="Q409" i="10" a="1"/>
  <c r="Q409" i="10" s="1"/>
  <c r="W409" i="10" s="1"/>
  <c r="Q977" i="10" a="1"/>
  <c r="Q977" i="10" s="1"/>
  <c r="W977" i="10" s="1"/>
  <c r="Q83" i="10" a="1"/>
  <c r="Q83" i="10" s="1"/>
  <c r="W83" i="10" s="1"/>
  <c r="Q911" i="10" a="1"/>
  <c r="Q911" i="10" s="1"/>
  <c r="W911" i="10" s="1"/>
  <c r="Q653" i="10" a="1"/>
  <c r="Q653" i="10" s="1"/>
  <c r="W653" i="10" s="1"/>
  <c r="Q814" i="10" a="1"/>
  <c r="Q814" i="10" s="1"/>
  <c r="W814" i="10" s="1"/>
  <c r="Q958" i="10" a="1"/>
  <c r="Q958" i="10" s="1"/>
  <c r="W958" i="10" s="1"/>
  <c r="Q620" i="10" a="1"/>
  <c r="Q620" i="10" s="1"/>
  <c r="W620" i="10" s="1"/>
  <c r="Q514" i="10" a="1"/>
  <c r="Q514" i="10" s="1"/>
  <c r="W514" i="10" s="1"/>
  <c r="Q315" i="10" a="1"/>
  <c r="Q315" i="10" s="1"/>
  <c r="W315" i="10" s="1"/>
  <c r="Q693" i="10" a="1"/>
  <c r="Q693" i="10" s="1"/>
  <c r="W693" i="10" s="1"/>
  <c r="Q637" i="10" a="1"/>
  <c r="Q637" i="10" s="1"/>
  <c r="W637" i="10" s="1"/>
  <c r="Q727" i="10" a="1"/>
  <c r="Q727" i="10" s="1"/>
  <c r="W727" i="10" s="1"/>
  <c r="Q501" i="10" a="1"/>
  <c r="Q501" i="10" s="1"/>
  <c r="W501" i="10" s="1"/>
  <c r="Q710" i="10" a="1"/>
  <c r="Q710" i="10" s="1"/>
  <c r="W710" i="10" s="1"/>
  <c r="Q217" i="10" a="1"/>
  <c r="Q217" i="10" s="1"/>
  <c r="W217" i="10" s="1"/>
  <c r="Q62" i="10" a="1"/>
  <c r="Q62" i="10" s="1"/>
  <c r="W62" i="10" s="1"/>
  <c r="Q306" i="10" a="1"/>
  <c r="Q306" i="10" s="1"/>
  <c r="W306" i="10" s="1"/>
  <c r="Q733" i="10" a="1"/>
  <c r="Q733" i="10" s="1"/>
  <c r="W733" i="10" s="1"/>
  <c r="Q609" i="10" a="1"/>
  <c r="Q609" i="10" s="1"/>
  <c r="W609" i="10" s="1"/>
  <c r="Q32" i="10" a="1"/>
  <c r="Q32" i="10" s="1"/>
  <c r="W32" i="10" s="1"/>
  <c r="Q98" i="10" a="1"/>
  <c r="Q98" i="10" s="1"/>
  <c r="W98" i="10" s="1"/>
  <c r="Q442" i="10" a="1"/>
  <c r="Q442" i="10" s="1"/>
  <c r="W442" i="10" s="1"/>
  <c r="Q818" i="10" a="1"/>
  <c r="Q818" i="10" s="1"/>
  <c r="W818" i="10" s="1"/>
  <c r="Q753" i="10" a="1"/>
  <c r="Q753" i="10" s="1"/>
  <c r="W753" i="10" s="1"/>
  <c r="Q198" i="10" a="1"/>
  <c r="Q198" i="10" s="1"/>
  <c r="W198" i="10" s="1"/>
  <c r="Q784" i="10" a="1"/>
  <c r="Q784" i="10" s="1"/>
  <c r="W784" i="10" s="1"/>
  <c r="Q596" i="10" a="1"/>
  <c r="Q596" i="10" s="1"/>
  <c r="W596" i="10" s="1"/>
  <c r="Q957" i="10" a="1"/>
  <c r="Q957" i="10" s="1"/>
  <c r="W957" i="10" s="1"/>
  <c r="Q419" i="10" a="1"/>
  <c r="Q419" i="10" s="1"/>
  <c r="W419" i="10" s="1"/>
  <c r="Q941" i="10" a="1"/>
  <c r="Q941" i="10" s="1"/>
  <c r="W941" i="10" s="1"/>
  <c r="Q485" i="10" a="1"/>
  <c r="Q485" i="10" s="1"/>
  <c r="W485" i="10" s="1"/>
  <c r="Q702" i="10" a="1"/>
  <c r="Q702" i="10" s="1"/>
  <c r="W702" i="10" s="1"/>
  <c r="Q68" i="10" a="1"/>
  <c r="Q68" i="10" s="1"/>
  <c r="W68" i="10" s="1"/>
  <c r="Q271" i="10" a="1"/>
  <c r="Q271" i="10" s="1"/>
  <c r="W271" i="10" s="1"/>
  <c r="Q783" i="10" a="1"/>
  <c r="Q783" i="10" s="1"/>
  <c r="W783" i="10" s="1"/>
  <c r="Q782" i="10" a="1"/>
  <c r="Q782" i="10" s="1"/>
  <c r="W782" i="10" s="1"/>
  <c r="Q502" i="10" a="1"/>
  <c r="Q502" i="10" s="1"/>
  <c r="W502" i="10" s="1"/>
  <c r="Q532" i="10" a="1"/>
  <c r="Q532" i="10" s="1"/>
  <c r="W532" i="10" s="1"/>
  <c r="Q117" i="10" a="1"/>
  <c r="Q117" i="10" s="1"/>
  <c r="W117" i="10" s="1"/>
  <c r="Q613" i="10" a="1"/>
  <c r="Q613" i="10" s="1"/>
  <c r="W613" i="10" s="1"/>
  <c r="Q605" i="10" a="1"/>
  <c r="Q605" i="10" s="1"/>
  <c r="W605" i="10" s="1"/>
  <c r="Q374" i="10" a="1"/>
  <c r="Q374" i="10" s="1"/>
  <c r="W374" i="10" s="1"/>
  <c r="Q435" i="10" a="1"/>
  <c r="Q435" i="10" s="1"/>
  <c r="W435" i="10" s="1"/>
  <c r="Q390" i="10" a="1"/>
  <c r="Q390" i="10" s="1"/>
  <c r="W390" i="10" s="1"/>
  <c r="Q452" i="10" a="1"/>
  <c r="Q452" i="10" s="1"/>
  <c r="W452" i="10" s="1"/>
  <c r="Q830" i="10" a="1"/>
  <c r="Q830" i="10" s="1"/>
  <c r="W830" i="10" s="1"/>
  <c r="Q262" i="10" a="1"/>
  <c r="Q262" i="10" s="1"/>
  <c r="W262" i="10" s="1"/>
  <c r="Q366" i="10" a="1"/>
  <c r="Q366" i="10" s="1"/>
  <c r="W366" i="10" s="1"/>
  <c r="Q927" i="10" a="1"/>
  <c r="Q927" i="10" s="1"/>
  <c r="W927" i="10" s="1"/>
  <c r="Q769" i="10" a="1"/>
  <c r="Q769" i="10" s="1"/>
  <c r="W769" i="10" s="1"/>
  <c r="Q387" i="10" a="1"/>
  <c r="Q387" i="10" s="1"/>
  <c r="W387" i="10" s="1"/>
  <c r="Q846" i="10" a="1"/>
  <c r="Q846" i="10" s="1"/>
  <c r="W846" i="10" s="1"/>
  <c r="Q885" i="10" a="1"/>
  <c r="Q885" i="10" s="1"/>
  <c r="W885" i="10" s="1"/>
  <c r="Q230" i="10" a="1"/>
  <c r="Q230" i="10" s="1"/>
  <c r="W230" i="10" s="1"/>
  <c r="Q405" i="10" a="1"/>
  <c r="Q405" i="10" s="1"/>
  <c r="W405" i="10" s="1"/>
  <c r="Q292" i="10" a="1"/>
  <c r="Q292" i="10" s="1"/>
  <c r="W292" i="10" s="1"/>
  <c r="Q353" i="10" a="1"/>
  <c r="Q353" i="10" s="1"/>
  <c r="W353" i="10" s="1"/>
  <c r="Q268" i="10" a="1"/>
  <c r="Q268" i="10" s="1"/>
  <c r="W268" i="10" s="1"/>
  <c r="Q632" i="10" a="1"/>
  <c r="Q632" i="10" s="1"/>
  <c r="W632" i="10" s="1"/>
  <c r="Q635" i="10" a="1"/>
  <c r="Q635" i="10" s="1"/>
  <c r="W635" i="10" s="1"/>
  <c r="Q845" i="10" a="1"/>
  <c r="Q845" i="10" s="1"/>
  <c r="W845" i="10" s="1"/>
  <c r="Q141" i="10" a="1"/>
  <c r="Q141" i="10" s="1"/>
  <c r="W141" i="10" s="1"/>
  <c r="Q513" i="10" a="1"/>
  <c r="Q513" i="10" s="1"/>
  <c r="W513" i="10" s="1"/>
  <c r="Q373" i="10" a="1"/>
  <c r="Q373" i="10" s="1"/>
  <c r="W373" i="10" s="1"/>
  <c r="Q227" i="10" a="1"/>
  <c r="Q227" i="10" s="1"/>
  <c r="W227" i="10" s="1"/>
  <c r="Q42" i="10" a="1"/>
  <c r="Q42" i="10" s="1"/>
  <c r="W42" i="10" s="1"/>
  <c r="Q739" i="10" a="1"/>
  <c r="Q739" i="10" s="1"/>
  <c r="W739" i="10" s="1"/>
  <c r="Q873" i="10" a="1"/>
  <c r="Q873" i="10" s="1"/>
  <c r="W873" i="10" s="1"/>
  <c r="Q204" i="10" a="1"/>
  <c r="Q204" i="10" s="1"/>
  <c r="W204" i="10" s="1"/>
  <c r="Q776" i="10" a="1"/>
  <c r="Q776" i="10" s="1"/>
  <c r="W776" i="10" s="1"/>
  <c r="Q553" i="10" a="1"/>
  <c r="Q553" i="10" s="1"/>
  <c r="W553" i="10" s="1"/>
  <c r="Q754" i="10" a="1"/>
  <c r="Q754" i="10" s="1"/>
  <c r="W754" i="10" s="1"/>
  <c r="Q90" i="10" a="1"/>
  <c r="Q90" i="10" s="1"/>
  <c r="W90" i="10" s="1"/>
  <c r="Q801" i="10" a="1"/>
  <c r="Q801" i="10" s="1"/>
  <c r="W801" i="10" s="1"/>
  <c r="Q549" i="10" a="1"/>
  <c r="Q549" i="10" s="1"/>
  <c r="W549" i="10" s="1"/>
  <c r="Q196" i="10" a="1"/>
  <c r="Q196" i="10" s="1"/>
  <c r="W196" i="10" s="1"/>
  <c r="Q40" i="10" a="1"/>
  <c r="Q40" i="10" s="1"/>
  <c r="W40" i="10" s="1"/>
  <c r="Q567" i="10" a="1"/>
  <c r="Q567" i="10" s="1"/>
  <c r="W567" i="10" s="1"/>
  <c r="Q122" i="10" a="1"/>
  <c r="Q122" i="10" s="1"/>
  <c r="W122" i="10" s="1"/>
  <c r="Q706" i="10" a="1"/>
  <c r="Q706" i="10" s="1"/>
  <c r="W706" i="10" s="1"/>
  <c r="Q7" i="10" a="1"/>
  <c r="Q7" i="10" s="1"/>
  <c r="W7" i="10" s="1"/>
  <c r="Q792" i="10" a="1"/>
  <c r="Q792" i="10" s="1"/>
  <c r="W792" i="10" s="1"/>
  <c r="Q354" i="10" a="1"/>
  <c r="Q354" i="10" s="1"/>
  <c r="W354" i="10" s="1"/>
  <c r="Q690" i="10" a="1"/>
  <c r="Q690" i="10" s="1"/>
  <c r="W690" i="10" s="1"/>
  <c r="Q41" i="10" a="1"/>
  <c r="Q41" i="10" s="1"/>
  <c r="W41" i="10" s="1"/>
  <c r="Q344" i="10" a="1"/>
  <c r="Q344" i="10" s="1"/>
  <c r="W344" i="10" s="1"/>
  <c r="Q471" i="10" a="1"/>
  <c r="Q471" i="10" s="1"/>
  <c r="W471" i="10" s="1"/>
  <c r="Q945" i="10" a="1"/>
  <c r="Q945" i="10" s="1"/>
  <c r="W945" i="10" s="1"/>
  <c r="Q937" i="10" a="1"/>
  <c r="Q937" i="10" s="1"/>
  <c r="W937" i="10" s="1"/>
  <c r="Q986" i="10" a="1"/>
  <c r="Q986" i="10" s="1"/>
  <c r="W986" i="10" s="1"/>
  <c r="Q736" i="10" a="1"/>
  <c r="Q736" i="10" s="1"/>
  <c r="W736" i="10" s="1"/>
  <c r="Q785" i="10" a="1"/>
  <c r="Q785" i="10" s="1"/>
  <c r="W785" i="10" s="1"/>
  <c r="Q868" i="10" a="1"/>
  <c r="Q868" i="10" s="1"/>
  <c r="W868" i="10" s="1"/>
  <c r="Q125" i="10" a="1"/>
  <c r="Q125" i="10" s="1"/>
  <c r="W125" i="10" s="1"/>
  <c r="Q384" i="10" a="1"/>
  <c r="Q384" i="10" s="1"/>
  <c r="W384" i="10" s="1"/>
  <c r="Q821" i="10" a="1"/>
  <c r="Q821" i="10" s="1"/>
  <c r="W821" i="10" s="1"/>
  <c r="Q17" i="10" a="1"/>
  <c r="Q17" i="10" s="1"/>
  <c r="W17" i="10" s="1"/>
  <c r="Q646" i="10" a="1"/>
  <c r="Q646" i="10" s="1"/>
  <c r="W646" i="10" s="1"/>
  <c r="Q106" i="10" a="1"/>
  <c r="Q106" i="10" s="1"/>
  <c r="W106" i="10" s="1"/>
  <c r="Q954" i="10" a="1"/>
  <c r="Q954" i="10" s="1"/>
  <c r="W954" i="10" s="1"/>
  <c r="Q189" i="10" a="1"/>
  <c r="Q189" i="10" s="1"/>
  <c r="W189" i="10" s="1"/>
  <c r="Q745" i="10" a="1"/>
  <c r="Q745" i="10" s="1"/>
  <c r="W745" i="10" s="1"/>
  <c r="Q956" i="10" a="1"/>
  <c r="Q956" i="10" s="1"/>
  <c r="W956" i="10" s="1"/>
  <c r="Q499" i="10" a="1"/>
  <c r="Q499" i="10" s="1"/>
  <c r="W499" i="10" s="1"/>
  <c r="Q685" i="10" a="1"/>
  <c r="Q685" i="10" s="1"/>
  <c r="W685" i="10" s="1"/>
  <c r="Q591" i="10" a="1"/>
  <c r="Q591" i="10" s="1"/>
  <c r="W591" i="10" s="1"/>
  <c r="Q493" i="10" a="1"/>
  <c r="Q493" i="10" s="1"/>
  <c r="W493" i="10" s="1"/>
  <c r="Q351" i="10" a="1"/>
  <c r="Q351" i="10" s="1"/>
  <c r="W351" i="10" s="1"/>
  <c r="Q449" i="10" a="1"/>
  <c r="Q449" i="10" s="1"/>
  <c r="W449" i="10" s="1"/>
  <c r="Q677" i="10" a="1"/>
  <c r="Q677" i="10" s="1"/>
  <c r="W677" i="10" s="1"/>
  <c r="Q508" i="10" a="1"/>
  <c r="Q508" i="10" s="1"/>
  <c r="W508" i="10" s="1"/>
  <c r="Q99" i="10" a="1"/>
  <c r="Q99" i="10" s="1"/>
  <c r="W99" i="10" s="1"/>
  <c r="Q644" i="10" a="1"/>
  <c r="Q644" i="10" s="1"/>
  <c r="W644" i="10" s="1"/>
  <c r="Q604" i="10" a="1"/>
  <c r="Q604" i="10" s="1"/>
  <c r="W604" i="10" s="1"/>
  <c r="Q280" i="10" a="1"/>
  <c r="Q280" i="10" s="1"/>
  <c r="W280" i="10" s="1"/>
  <c r="Q503" i="10" a="1"/>
  <c r="Q503" i="10" s="1"/>
  <c r="W503" i="10" s="1"/>
  <c r="Q859" i="10" a="1"/>
  <c r="Q859" i="10" s="1"/>
  <c r="W859" i="10" s="1"/>
  <c r="Q213" i="10" a="1"/>
  <c r="Q213" i="10" s="1"/>
  <c r="W213" i="10" s="1"/>
  <c r="Q154" i="10" a="1"/>
  <c r="Q154" i="10" s="1"/>
  <c r="W154" i="10" s="1"/>
  <c r="Q316" i="10" a="1"/>
  <c r="Q316" i="10" s="1"/>
  <c r="W316" i="10" s="1"/>
  <c r="Q594" i="10" a="1"/>
  <c r="Q594" i="10" s="1"/>
  <c r="W594" i="10" s="1"/>
  <c r="Q933" i="10" a="1"/>
  <c r="Q933" i="10" s="1"/>
  <c r="W933" i="10" s="1"/>
  <c r="Q949" i="10" a="1"/>
  <c r="Q949" i="10" s="1"/>
  <c r="W949" i="10" s="1"/>
  <c r="Q301" i="10" a="1"/>
  <c r="Q301" i="10" s="1"/>
  <c r="W301" i="10" s="1"/>
  <c r="Q261" i="10" a="1"/>
  <c r="Q261" i="10" s="1"/>
  <c r="W261" i="10" s="1"/>
  <c r="Q459" i="10" a="1"/>
  <c r="Q459" i="10" s="1"/>
  <c r="W459" i="10" s="1"/>
  <c r="Q279" i="10" a="1"/>
  <c r="Q279" i="10" s="1"/>
  <c r="W279" i="10" s="1"/>
  <c r="Q64" i="10" a="1"/>
  <c r="Q64" i="10" s="1"/>
  <c r="W64" i="10" s="1"/>
  <c r="Q556" i="10" a="1"/>
  <c r="Q556" i="10" s="1"/>
  <c r="W556" i="10" s="1"/>
  <c r="Q506" i="10" a="1"/>
  <c r="Q506" i="10" s="1"/>
  <c r="W506" i="10" s="1"/>
  <c r="Q674" i="10" a="1"/>
  <c r="Q674" i="10" s="1"/>
  <c r="W674" i="10" s="1"/>
  <c r="Q236" i="10" a="1"/>
  <c r="Q236" i="10" s="1"/>
  <c r="W236" i="10" s="1"/>
  <c r="Q321" i="10" a="1"/>
  <c r="Q321" i="10" s="1"/>
  <c r="W321" i="10" s="1"/>
  <c r="Q935" i="10" a="1"/>
  <c r="Q935" i="10" s="1"/>
  <c r="W935" i="10" s="1"/>
  <c r="Q336" i="10" a="1"/>
  <c r="Q336" i="10" s="1"/>
  <c r="W336" i="10" s="1"/>
  <c r="Q468" i="10" a="1"/>
  <c r="Q468" i="10" s="1"/>
  <c r="W468" i="10" s="1"/>
  <c r="Q994" i="10" a="1"/>
  <c r="Q994" i="10" s="1"/>
  <c r="W994" i="10" s="1"/>
  <c r="Q595" i="10" a="1"/>
  <c r="Q595" i="10" s="1"/>
  <c r="W595" i="10" s="1"/>
  <c r="Q703" i="10" a="1"/>
  <c r="Q703" i="10" s="1"/>
  <c r="W703" i="10" s="1"/>
  <c r="Q654" i="10" a="1"/>
  <c r="Q654" i="10" s="1"/>
  <c r="W654" i="10" s="1"/>
  <c r="Q509" i="10" a="1"/>
  <c r="Q509" i="10" s="1"/>
  <c r="W509" i="10" s="1"/>
  <c r="Q981" i="10" a="1"/>
  <c r="Q981" i="10" s="1"/>
  <c r="W981" i="10" s="1"/>
  <c r="Q264" i="10" a="1"/>
  <c r="Q264" i="10" s="1"/>
  <c r="W264" i="10" s="1"/>
  <c r="Q76" i="10" a="1"/>
  <c r="Q76" i="10" s="1"/>
  <c r="W76" i="10" s="1"/>
  <c r="Q539" i="10" a="1"/>
  <c r="Q539" i="10" s="1"/>
  <c r="W539" i="10" s="1"/>
  <c r="Q947" i="10" a="1"/>
  <c r="Q947" i="10" s="1"/>
  <c r="W947" i="10" s="1"/>
  <c r="Q987" i="10" a="1"/>
  <c r="Q987" i="10" s="1"/>
  <c r="W987" i="10" s="1"/>
  <c r="Q108" i="10" a="1"/>
  <c r="Q108" i="10" s="1"/>
  <c r="W108" i="10" s="1"/>
  <c r="Q399" i="10" a="1"/>
  <c r="Q399" i="10" s="1"/>
  <c r="W399" i="10" s="1"/>
  <c r="Q902" i="10" a="1"/>
  <c r="Q902" i="10" s="1"/>
  <c r="W902" i="10" s="1"/>
  <c r="Q113" i="10" a="1"/>
  <c r="Q113" i="10" s="1"/>
  <c r="W113" i="10" s="1"/>
  <c r="Q300" i="10" a="1"/>
  <c r="Q300" i="10" s="1"/>
  <c r="W300" i="10" s="1"/>
  <c r="Q180" i="10" a="1"/>
  <c r="Q180" i="10" s="1"/>
  <c r="W180" i="10" s="1"/>
  <c r="Q930" i="10" a="1"/>
  <c r="Q930" i="10" s="1"/>
  <c r="W930" i="10" s="1"/>
  <c r="Q407" i="10" a="1"/>
  <c r="Q407" i="10" s="1"/>
  <c r="W407" i="10" s="1"/>
  <c r="Q831" i="10" a="1"/>
  <c r="Q831" i="10" s="1"/>
  <c r="W831" i="10" s="1"/>
  <c r="Q964" i="10" a="1"/>
  <c r="Q964" i="10" s="1"/>
  <c r="W964" i="10" s="1"/>
  <c r="Q129" i="10" a="1"/>
  <c r="Q129" i="10" s="1"/>
  <c r="W129" i="10" s="1"/>
  <c r="Q903" i="10" a="1"/>
  <c r="Q903" i="10" s="1"/>
  <c r="W903" i="10" s="1"/>
  <c r="Q223" i="10" a="1"/>
  <c r="Q223" i="10" s="1"/>
  <c r="W223" i="10" s="1"/>
  <c r="Q820" i="10" a="1"/>
  <c r="Q820" i="10" s="1"/>
  <c r="W820" i="10" s="1"/>
  <c r="Q488" i="10" a="1"/>
  <c r="Q488" i="10" s="1"/>
  <c r="W488" i="10" s="1"/>
  <c r="Q617" i="10" a="1"/>
  <c r="Q617" i="10" s="1"/>
  <c r="W617" i="10" s="1"/>
  <c r="Q291" i="10" a="1"/>
  <c r="Q291" i="10" s="1"/>
  <c r="W291" i="10" s="1"/>
  <c r="Q94" i="10" a="1"/>
  <c r="Q94" i="10" s="1"/>
  <c r="W94" i="10" s="1"/>
  <c r="Q699" i="10" a="1"/>
  <c r="Q699" i="10" s="1"/>
  <c r="W699" i="10" s="1"/>
  <c r="Q515" i="10" a="1"/>
  <c r="Q515" i="10" s="1"/>
  <c r="W515" i="10" s="1"/>
  <c r="Q73" i="10" a="1"/>
  <c r="Q73" i="10" s="1"/>
  <c r="W73" i="10" s="1"/>
  <c r="Q379" i="10" a="1"/>
  <c r="Q379" i="10" s="1"/>
  <c r="W379" i="10" s="1"/>
  <c r="Q248" i="10" a="1"/>
  <c r="Q248" i="10" s="1"/>
  <c r="W248" i="10" s="1"/>
  <c r="Q56" i="10" a="1"/>
  <c r="Q56" i="10" s="1"/>
  <c r="W56" i="10" s="1"/>
  <c r="Q750" i="10" a="1"/>
  <c r="Q750" i="10" s="1"/>
  <c r="W750" i="10" s="1"/>
  <c r="Q231" i="10" a="1"/>
  <c r="Q231" i="10" s="1"/>
  <c r="W231" i="10" s="1"/>
  <c r="Q869" i="10" a="1"/>
  <c r="Q869" i="10" s="1"/>
  <c r="W869" i="10" s="1"/>
  <c r="Q148" i="10" a="1"/>
  <c r="Q148" i="10" s="1"/>
  <c r="W148" i="10" s="1"/>
  <c r="Q858" i="10" a="1"/>
  <c r="Q858" i="10" s="1"/>
  <c r="W858" i="10" s="1"/>
  <c r="Q290" i="10" a="1"/>
  <c r="Q290" i="10" s="1"/>
  <c r="W290" i="10" s="1"/>
  <c r="Q887" i="10" a="1"/>
  <c r="Q887" i="10" s="1"/>
  <c r="W887" i="10" s="1"/>
  <c r="Q993" i="10" a="1"/>
  <c r="Q993" i="10" s="1"/>
  <c r="W993" i="10" s="1"/>
  <c r="Q139" i="10" a="1"/>
  <c r="Q139" i="10" s="1"/>
  <c r="W139" i="10" s="1"/>
  <c r="Q467" i="10" a="1"/>
  <c r="Q467" i="10" s="1"/>
  <c r="W467" i="10" s="1"/>
  <c r="Q226" i="10" a="1"/>
  <c r="Q226" i="10" s="1"/>
  <c r="W226" i="10" s="1"/>
  <c r="Q926" i="10" a="1"/>
  <c r="Q926" i="10" s="1"/>
  <c r="W926" i="10" s="1"/>
  <c r="Q166" i="10" a="1"/>
  <c r="Q166" i="10" s="1"/>
  <c r="W166" i="10" s="1"/>
  <c r="Q528" i="10" a="1"/>
  <c r="Q528" i="10" s="1"/>
  <c r="W528" i="10" s="1"/>
  <c r="Q578" i="10" a="1"/>
  <c r="Q578" i="10" s="1"/>
  <c r="W578" i="10" s="1"/>
  <c r="Q547" i="10" a="1"/>
  <c r="Q547" i="10" s="1"/>
  <c r="W547" i="10" s="1"/>
  <c r="Q58" i="10" a="1"/>
  <c r="Q58" i="10" s="1"/>
  <c r="W58" i="10" s="1"/>
  <c r="Q258" i="10" a="1"/>
  <c r="Q258" i="10" s="1"/>
  <c r="W258" i="10" s="1"/>
  <c r="Q692" i="10" a="1"/>
  <c r="Q692" i="10" s="1"/>
  <c r="W692" i="10" s="1"/>
  <c r="Q109" i="10" a="1"/>
  <c r="Q109" i="10" s="1"/>
  <c r="W109" i="10" s="1"/>
  <c r="Q895" i="10" a="1"/>
  <c r="Q895" i="10" s="1"/>
  <c r="W895" i="10" s="1"/>
  <c r="Q720" i="10" a="1"/>
  <c r="Q720" i="10" s="1"/>
  <c r="W720" i="10" s="1"/>
  <c r="Q682" i="10" a="1"/>
  <c r="Q682" i="10" s="1"/>
  <c r="W682" i="10" s="1"/>
  <c r="Q997" i="10" a="1"/>
  <c r="Q997" i="10" s="1"/>
  <c r="W997" i="10" s="1"/>
  <c r="Q480" i="10" a="1"/>
  <c r="Q480" i="10" s="1"/>
  <c r="W480" i="10" s="1"/>
  <c r="Q808" i="10" a="1"/>
  <c r="Q808" i="10" s="1"/>
  <c r="W808" i="10" s="1"/>
  <c r="Q752" i="10" a="1"/>
  <c r="Q752" i="10" s="1"/>
  <c r="W752" i="10" s="1"/>
  <c r="Q79" i="10" a="1"/>
  <c r="Q79" i="10" s="1"/>
  <c r="W79" i="10" s="1"/>
  <c r="Q505" i="10" a="1"/>
  <c r="Q505" i="10" s="1"/>
  <c r="W505" i="10" s="1"/>
  <c r="Q453" i="10" a="1"/>
  <c r="Q453" i="10" s="1"/>
  <c r="W453" i="10" s="1"/>
  <c r="Q105" i="10" a="1"/>
  <c r="Q105" i="10" s="1"/>
  <c r="W105" i="10" s="1"/>
  <c r="Q982" i="10" a="1"/>
  <c r="Q982" i="10" s="1"/>
  <c r="W982" i="10" s="1"/>
  <c r="Q417" i="10" a="1"/>
  <c r="Q417" i="10" s="1"/>
  <c r="W417" i="10" s="1"/>
  <c r="Q37" i="10" a="1"/>
  <c r="Q37" i="10" s="1"/>
  <c r="W37" i="10" s="1"/>
  <c r="Q593" i="10" a="1"/>
  <c r="Q593" i="10" s="1"/>
  <c r="W593" i="10" s="1"/>
  <c r="Q587" i="10" a="1"/>
  <c r="Q587" i="10" s="1"/>
  <c r="W587" i="10" s="1"/>
  <c r="Q277" i="10" a="1"/>
  <c r="Q277" i="10" s="1"/>
  <c r="W277" i="10" s="1"/>
  <c r="Q123" i="10" a="1"/>
  <c r="Q123" i="10" s="1"/>
  <c r="W123" i="10" s="1"/>
  <c r="Q385" i="10" a="1"/>
  <c r="Q385" i="10" s="1"/>
  <c r="W385" i="10" s="1"/>
  <c r="Q812" i="10" a="1"/>
  <c r="Q812" i="10" s="1"/>
  <c r="W812" i="10" s="1"/>
  <c r="Q497" i="10" a="1"/>
  <c r="Q497" i="10" s="1"/>
  <c r="W497" i="10" s="1"/>
  <c r="Q370" i="10" a="1"/>
  <c r="Q370" i="10" s="1"/>
  <c r="W370" i="10" s="1"/>
  <c r="Q787" i="10" a="1"/>
  <c r="Q787" i="10" s="1"/>
  <c r="W787" i="10" s="1"/>
  <c r="Q920" i="10" a="1"/>
  <c r="Q920" i="10" s="1"/>
  <c r="W920" i="10" s="1"/>
  <c r="Q18" i="10" a="1"/>
  <c r="Q18" i="10" s="1"/>
  <c r="W18" i="10" s="1"/>
  <c r="Q684" i="10" a="1"/>
  <c r="Q684" i="10" s="1"/>
  <c r="W684" i="10" s="1"/>
  <c r="Q562" i="10" a="1"/>
  <c r="Q562" i="10" s="1"/>
  <c r="W562" i="10" s="1"/>
  <c r="Q866" i="10" a="1"/>
  <c r="Q866" i="10" s="1"/>
  <c r="W866" i="10" s="1"/>
  <c r="Q190" i="10" a="1"/>
  <c r="Q190" i="10" s="1"/>
  <c r="W190" i="10" s="1"/>
  <c r="Q962" i="10" a="1"/>
  <c r="Q962" i="10" s="1"/>
  <c r="W962" i="10" s="1"/>
  <c r="Q697" i="10" a="1"/>
  <c r="Q697" i="10" s="1"/>
  <c r="W697" i="10" s="1"/>
  <c r="Q645" i="10" a="1"/>
  <c r="Q645" i="10" s="1"/>
  <c r="W645" i="10" s="1"/>
  <c r="Q519" i="10" a="1"/>
  <c r="Q519" i="10" s="1"/>
  <c r="W519" i="10" s="1"/>
  <c r="Q544" i="10" a="1"/>
  <c r="Q544" i="10" s="1"/>
  <c r="W544" i="10" s="1"/>
  <c r="Q794" i="10" a="1"/>
  <c r="Q794" i="10" s="1"/>
  <c r="W794" i="10" s="1"/>
  <c r="Q214" i="10" a="1"/>
  <c r="Q214" i="10" s="1"/>
  <c r="W214" i="10" s="1"/>
  <c r="Q839" i="10" a="1"/>
  <c r="Q839" i="10" s="1"/>
  <c r="W839" i="10" s="1"/>
  <c r="Q872" i="10" a="1"/>
  <c r="Q872" i="10" s="1"/>
  <c r="W872" i="10" s="1"/>
  <c r="Q430" i="10" a="1"/>
  <c r="Q430" i="10" s="1"/>
  <c r="W430" i="10" s="1"/>
  <c r="Q616" i="10" a="1"/>
  <c r="Q616" i="10" s="1"/>
  <c r="W616" i="10" s="1"/>
  <c r="Q537" i="10" a="1"/>
  <c r="Q537" i="10" s="1"/>
  <c r="W537" i="10" s="1"/>
  <c r="Q732" i="10" a="1"/>
  <c r="Q732" i="10" s="1"/>
  <c r="W732" i="10" s="1"/>
  <c r="Q85" i="10" a="1"/>
  <c r="Q85" i="10" s="1"/>
  <c r="W85" i="10" s="1"/>
  <c r="Q439" i="10" a="1"/>
  <c r="Q439" i="10" s="1"/>
  <c r="W439" i="10" s="1"/>
  <c r="Q478" i="10" a="1"/>
  <c r="Q478" i="10" s="1"/>
  <c r="W478" i="10" s="1"/>
  <c r="Q445" i="10" a="1"/>
  <c r="Q445" i="10" s="1"/>
  <c r="W445" i="10" s="1"/>
  <c r="Q978" i="10" a="1"/>
  <c r="Q978" i="10" s="1"/>
  <c r="W978" i="10" s="1"/>
  <c r="Q942" i="10" a="1"/>
  <c r="Q942" i="10" s="1"/>
  <c r="W942" i="10" s="1"/>
  <c r="Q566" i="10" a="1"/>
  <c r="Q566" i="10" s="1"/>
  <c r="W566" i="10" s="1"/>
  <c r="Q281" i="10" a="1"/>
  <c r="Q281" i="10" s="1"/>
  <c r="W281" i="10" s="1"/>
  <c r="Q337" i="10" a="1"/>
  <c r="Q337" i="10" s="1"/>
  <c r="W337" i="10" s="1"/>
  <c r="Q661" i="10" a="1"/>
  <c r="Q661" i="10" s="1"/>
  <c r="W661" i="10" s="1"/>
  <c r="Q432" i="10" a="1"/>
  <c r="Q432" i="10" s="1"/>
  <c r="W432" i="10" s="1"/>
  <c r="Q97" i="10" a="1"/>
  <c r="Q97" i="10" s="1"/>
  <c r="W97" i="10" s="1"/>
  <c r="Q150" i="10" a="1"/>
  <c r="Q150" i="10" s="1"/>
  <c r="W150" i="10" s="1"/>
  <c r="Q402" i="10" a="1"/>
  <c r="Q402" i="10" s="1"/>
  <c r="W402" i="10" s="1"/>
  <c r="Q781" i="10" a="1"/>
  <c r="Q781" i="10" s="1"/>
  <c r="W781" i="10" s="1"/>
  <c r="Q883" i="10" a="1"/>
  <c r="Q883" i="10" s="1"/>
  <c r="W883" i="10" s="1"/>
  <c r="Q423" i="10" a="1"/>
  <c r="Q423" i="10" s="1"/>
  <c r="W423" i="10" s="1"/>
  <c r="Q701" i="10" a="1"/>
  <c r="Q701" i="10" s="1"/>
  <c r="W701" i="10" s="1"/>
  <c r="Q391" i="10" a="1"/>
  <c r="Q391" i="10" s="1"/>
  <c r="W391" i="10" s="1"/>
  <c r="Q48" i="10" a="1"/>
  <c r="Q48" i="10" s="1"/>
  <c r="W48" i="10" s="1"/>
  <c r="Q272" i="10" a="1"/>
  <c r="Q272" i="10" s="1"/>
  <c r="W272" i="10" s="1"/>
  <c r="Q483" i="10" a="1"/>
  <c r="Q483" i="10" s="1"/>
  <c r="W483" i="10" s="1"/>
  <c r="Q60" i="10" a="1"/>
  <c r="Q60" i="10" s="1"/>
  <c r="W60" i="10" s="1"/>
  <c r="Q143" i="10" a="1"/>
  <c r="Q143" i="10" s="1"/>
  <c r="W143" i="10" s="1"/>
  <c r="Q656" i="10" a="1"/>
  <c r="Q656" i="10" s="1"/>
  <c r="W656" i="10" s="1"/>
  <c r="Q834" i="10" a="1"/>
  <c r="Q834" i="10" s="1"/>
  <c r="W834" i="10" s="1"/>
  <c r="Q270" i="10" a="1"/>
  <c r="Q270" i="10" s="1"/>
  <c r="W270" i="10" s="1"/>
  <c r="Q216" i="10" a="1"/>
  <c r="Q216" i="10" s="1"/>
  <c r="W216" i="10" s="1"/>
  <c r="Q436" i="10" a="1"/>
  <c r="Q436" i="10" s="1"/>
  <c r="W436" i="10" s="1"/>
  <c r="Q490" i="10" a="1"/>
  <c r="Q490" i="10" s="1"/>
  <c r="W490" i="10" s="1"/>
  <c r="Q624" i="10" a="1"/>
  <c r="Q624" i="10" s="1"/>
  <c r="W624" i="10" s="1"/>
  <c r="Q597" i="10" a="1"/>
  <c r="Q597" i="10" s="1"/>
  <c r="W597" i="10" s="1"/>
  <c r="Q912" i="10" a="1"/>
  <c r="Q912" i="10" s="1"/>
  <c r="W912" i="10" s="1"/>
  <c r="Q938" i="10" a="1"/>
  <c r="Q938" i="10" s="1"/>
  <c r="W938" i="10" s="1"/>
  <c r="Q171" i="10" a="1"/>
  <c r="Q171" i="10" s="1"/>
  <c r="W171" i="10" s="1"/>
  <c r="Q968" i="10" a="1"/>
  <c r="Q968" i="10" s="1"/>
  <c r="W968" i="10" s="1"/>
  <c r="Q530" i="10" a="1"/>
  <c r="Q530" i="10" s="1"/>
  <c r="W530" i="10" s="1"/>
  <c r="Q734" i="10" a="1"/>
  <c r="Q734" i="10" s="1"/>
  <c r="W734" i="10" s="1"/>
  <c r="Q907" i="10" a="1"/>
  <c r="Q907" i="10" s="1"/>
  <c r="W907" i="10" s="1"/>
  <c r="Q704" i="10" a="1"/>
  <c r="Q704" i="10" s="1"/>
  <c r="W704" i="10" s="1"/>
  <c r="Q628" i="10" a="1"/>
  <c r="Q628" i="10" s="1"/>
  <c r="W628" i="10" s="1"/>
  <c r="Q655" i="10" a="1"/>
  <c r="Q655" i="10" s="1"/>
  <c r="W655" i="10" s="1"/>
  <c r="Q555" i="10" a="1"/>
  <c r="Q555" i="10" s="1"/>
  <c r="W555" i="10" s="1"/>
  <c r="Q235" i="10" a="1"/>
  <c r="Q235" i="10" s="1"/>
  <c r="W235" i="10" s="1"/>
  <c r="Q740" i="10" a="1"/>
  <c r="Q740" i="10" s="1"/>
  <c r="W740" i="10" s="1"/>
  <c r="Q777" i="10" a="1"/>
  <c r="Q777" i="10" s="1"/>
  <c r="W777" i="10" s="1"/>
  <c r="Q202" i="10" a="1"/>
  <c r="Q202" i="10" s="1"/>
  <c r="W202" i="10" s="1"/>
  <c r="Q510" i="10" a="1"/>
  <c r="Q510" i="10" s="1"/>
  <c r="W510" i="10" s="1"/>
  <c r="Q890" i="10" a="1"/>
  <c r="Q890" i="10" s="1"/>
  <c r="W890" i="10" s="1"/>
  <c r="Q755" i="10" a="1"/>
  <c r="Q755" i="10" s="1"/>
  <c r="W755" i="10" s="1"/>
  <c r="Q851" i="10" a="1"/>
  <c r="Q851" i="10" s="1"/>
  <c r="W851" i="10" s="1"/>
  <c r="Q30" i="10" a="1"/>
  <c r="Q30" i="10" s="1"/>
  <c r="W30" i="10" s="1"/>
  <c r="Q27" i="10" a="1"/>
  <c r="Q27" i="10" s="1"/>
  <c r="W27" i="10" s="1"/>
  <c r="Q793" i="10" a="1"/>
  <c r="Q793" i="10" s="1"/>
  <c r="W793" i="10" s="1"/>
  <c r="Q650" i="10" a="1"/>
  <c r="Q650" i="10" s="1"/>
  <c r="W650" i="10" s="1"/>
  <c r="Q897" i="10" a="1"/>
  <c r="Q897" i="10" s="1"/>
  <c r="W897" i="10" s="1"/>
  <c r="Q36" i="10" a="1"/>
  <c r="Q36" i="10" s="1"/>
  <c r="W36" i="10" s="1"/>
  <c r="Q709" i="10" a="1"/>
  <c r="Q709" i="10" s="1"/>
  <c r="W709" i="10" s="1"/>
  <c r="Q222" i="10" a="1"/>
  <c r="Q222" i="10" s="1"/>
  <c r="W222" i="10" s="1"/>
  <c r="Q128" i="10" a="1"/>
  <c r="Q128" i="10" s="1"/>
  <c r="W128" i="10" s="1"/>
  <c r="Q133" i="10" a="1"/>
  <c r="Q133" i="10" s="1"/>
  <c r="W133" i="10" s="1"/>
  <c r="Q136" i="10" a="1"/>
  <c r="Q136" i="10" s="1"/>
  <c r="W136" i="10" s="1"/>
  <c r="Q652" i="10" a="1"/>
  <c r="Q652" i="10" s="1"/>
  <c r="W652" i="10" s="1"/>
  <c r="Q748" i="10" a="1"/>
  <c r="Q748" i="10" s="1"/>
  <c r="W748" i="10" s="1"/>
  <c r="Q130" i="10" a="1"/>
  <c r="Q130" i="10" s="1"/>
  <c r="W130" i="10" s="1"/>
  <c r="Q906" i="10" a="1"/>
  <c r="Q906" i="10" s="1"/>
  <c r="W906" i="10" s="1"/>
  <c r="Q295" i="10" a="1"/>
  <c r="Q295" i="10" s="1"/>
  <c r="W295" i="10" s="1"/>
  <c r="Q38" i="10" a="1"/>
  <c r="Q38" i="10" s="1"/>
  <c r="W38" i="10" s="1"/>
  <c r="Q234" i="10" a="1"/>
  <c r="Q234" i="10" s="1"/>
  <c r="W234" i="10" s="1"/>
  <c r="Q455" i="10" a="1"/>
  <c r="Q455" i="10" s="1"/>
  <c r="W455" i="10" s="1"/>
  <c r="Q960" i="10" a="1"/>
  <c r="Q960" i="10" s="1"/>
  <c r="W960" i="10" s="1"/>
  <c r="Q104" i="10" a="1"/>
  <c r="Q104" i="10" s="1"/>
  <c r="W104" i="10" s="1"/>
  <c r="Q211" i="10" a="1"/>
  <c r="Q211" i="10" s="1"/>
  <c r="W211" i="10" s="1"/>
  <c r="Q233" i="10" a="1"/>
  <c r="Q233" i="10" s="1"/>
  <c r="W233" i="10" s="1"/>
  <c r="Q823" i="10" a="1"/>
  <c r="Q823" i="10" s="1"/>
  <c r="W823" i="10" s="1"/>
  <c r="Q247" i="10" a="1"/>
  <c r="Q247" i="10" s="1"/>
  <c r="W247" i="10" s="1"/>
  <c r="Q376" i="10" a="1"/>
  <c r="Q376" i="10" s="1"/>
  <c r="W376" i="10" s="1"/>
  <c r="Q581" i="10" a="1"/>
  <c r="Q581" i="10" s="1"/>
  <c r="W581" i="10" s="1"/>
  <c r="Q612" i="10" a="1"/>
  <c r="Q612" i="10" s="1"/>
  <c r="W612" i="10" s="1"/>
  <c r="Q3" i="10" a="1"/>
  <c r="Q3" i="10" s="1"/>
  <c r="W3" i="10" s="1"/>
  <c r="Q115" i="10" a="1"/>
  <c r="Q115" i="10" s="1"/>
  <c r="W115" i="10" s="1"/>
  <c r="Q662" i="10" a="1"/>
  <c r="Q662" i="10" s="1"/>
  <c r="W662" i="10" s="1"/>
  <c r="Q111" i="10" a="1"/>
  <c r="Q111" i="10" s="1"/>
  <c r="W111" i="10" s="1"/>
  <c r="Q470" i="10" a="1"/>
  <c r="Q470" i="10" s="1"/>
  <c r="W470" i="10" s="1"/>
  <c r="Q658" i="10" a="1"/>
  <c r="Q658" i="10" s="1"/>
  <c r="W658" i="10" s="1"/>
  <c r="Q246" i="10" a="1"/>
  <c r="Q246" i="10" s="1"/>
  <c r="W246" i="10" s="1"/>
  <c r="Q660" i="10" a="1"/>
  <c r="Q660" i="10" s="1"/>
  <c r="W660" i="10" s="1"/>
  <c r="Q371" i="10" a="1"/>
  <c r="Q371" i="10" s="1"/>
  <c r="W371" i="10" s="1"/>
  <c r="Q375" i="10" a="1"/>
  <c r="Q375" i="10" s="1"/>
  <c r="W375" i="10" s="1"/>
  <c r="Q694" i="10" a="1"/>
  <c r="Q694" i="10" s="1"/>
  <c r="W694" i="10" s="1"/>
  <c r="Q197" i="10" a="1"/>
  <c r="Q197" i="10" s="1"/>
  <c r="W197" i="10" s="1"/>
  <c r="Q486" i="10" a="1"/>
  <c r="Q486" i="10" s="1"/>
  <c r="W486" i="10" s="1"/>
  <c r="Q507" i="10" a="1"/>
  <c r="Q507" i="10" s="1"/>
  <c r="W507" i="10" s="1"/>
  <c r="Q107" i="10" a="1"/>
  <c r="Q107" i="10" s="1"/>
  <c r="W107" i="10" s="1"/>
  <c r="Q70" i="10" a="1"/>
  <c r="Q70" i="10" s="1"/>
  <c r="W70" i="10" s="1"/>
  <c r="Q71" i="10" a="1"/>
  <c r="Q71" i="10" s="1"/>
  <c r="W71" i="10" s="1"/>
  <c r="Q974" i="10" a="1"/>
  <c r="Q974" i="10" s="1"/>
  <c r="W974" i="10" s="1"/>
  <c r="Q557" i="10" a="1"/>
  <c r="Q557" i="10" s="1"/>
  <c r="W557" i="10" s="1"/>
  <c r="Q312" i="10" a="1"/>
  <c r="Q312" i="10" s="1"/>
  <c r="W312" i="10" s="1"/>
  <c r="Q861" i="10" a="1"/>
  <c r="Q861" i="10" s="1"/>
  <c r="W861" i="10" s="1"/>
  <c r="Q132" i="10" a="1"/>
  <c r="Q132" i="10" s="1"/>
  <c r="W132" i="10" s="1"/>
  <c r="Q465" i="10" a="1"/>
  <c r="Q465" i="10" s="1"/>
  <c r="W465" i="10" s="1"/>
  <c r="Q816" i="10" a="1"/>
  <c r="Q816" i="10" s="1"/>
  <c r="W816" i="10" s="1"/>
  <c r="Q201" i="10" a="1"/>
  <c r="Q201" i="10" s="1"/>
  <c r="W201" i="10" s="1"/>
  <c r="Q305" i="10" a="1"/>
  <c r="Q305" i="10" s="1"/>
  <c r="W305" i="10" s="1"/>
  <c r="Q871" i="10" a="1"/>
  <c r="Q871" i="10" s="1"/>
  <c r="W871" i="10" s="1"/>
  <c r="Q719" i="10" a="1"/>
  <c r="Q719" i="10" s="1"/>
  <c r="W719" i="10" s="1"/>
  <c r="Q552" i="10" a="1"/>
  <c r="Q552" i="10" s="1"/>
  <c r="W552" i="10" s="1"/>
  <c r="Q542" i="10" a="1"/>
  <c r="Q542" i="10" s="1"/>
  <c r="W542" i="10" s="1"/>
  <c r="Q730" i="10" a="1"/>
  <c r="Q730" i="10" s="1"/>
  <c r="W730" i="10" s="1"/>
  <c r="Q643" i="10" a="1"/>
  <c r="Q643" i="10" s="1"/>
  <c r="W643" i="10" s="1"/>
  <c r="Q126" i="10" a="1"/>
  <c r="Q126" i="10" s="1"/>
  <c r="W126" i="10" s="1"/>
  <c r="Q114" i="10" a="1"/>
  <c r="Q114" i="10" s="1"/>
  <c r="W114" i="10" s="1"/>
  <c r="Q924" i="10" a="1"/>
  <c r="Q924" i="10" s="1"/>
  <c r="W924" i="10" s="1"/>
  <c r="Q120" i="10" a="1"/>
  <c r="Q120" i="10" s="1"/>
  <c r="W120" i="10" s="1"/>
  <c r="Q377" i="10" a="1"/>
  <c r="Q377" i="10" s="1"/>
  <c r="W377" i="10" s="1"/>
  <c r="Q481" i="10" a="1"/>
  <c r="Q481" i="10" s="1"/>
  <c r="W481" i="10" s="1"/>
  <c r="Q716" i="10" a="1"/>
  <c r="Q716" i="10" s="1"/>
  <c r="W716" i="10" s="1"/>
  <c r="Q135" i="10" a="1"/>
  <c r="Q135" i="10" s="1"/>
  <c r="W135" i="10" s="1"/>
  <c r="Q728" i="10" a="1"/>
  <c r="Q728" i="10" s="1"/>
  <c r="W728" i="10" s="1"/>
  <c r="Q843" i="10" a="1"/>
  <c r="Q843" i="10" s="1"/>
  <c r="W843" i="10" s="1"/>
  <c r="Q333" i="10" a="1"/>
  <c r="Q333" i="10" s="1"/>
  <c r="W333" i="10" s="1"/>
  <c r="Q813" i="10" a="1"/>
  <c r="Q813" i="10" s="1"/>
  <c r="W813" i="10" s="1"/>
  <c r="Q441" i="10" a="1"/>
  <c r="Q441" i="10" s="1"/>
  <c r="W441" i="10" s="1"/>
  <c r="Q538" i="10" a="1"/>
  <c r="Q538" i="10" s="1"/>
  <c r="W538" i="10" s="1"/>
  <c r="Q824" i="10" a="1"/>
  <c r="Q824" i="10" s="1"/>
  <c r="W824" i="10" s="1"/>
  <c r="Q259" i="10" a="1"/>
  <c r="Q259" i="10" s="1"/>
  <c r="W259" i="10" s="1"/>
  <c r="Q522" i="10" a="1"/>
  <c r="Q522" i="10" s="1"/>
  <c r="W522" i="10" s="1"/>
  <c r="Q331" i="10" a="1"/>
  <c r="Q331" i="10" s="1"/>
  <c r="W331" i="10" s="1"/>
  <c r="Q28" i="10" a="1"/>
  <c r="Q28" i="10" s="1"/>
  <c r="W28" i="10" s="1"/>
  <c r="Q879" i="10" a="1"/>
  <c r="Q879" i="10" s="1"/>
  <c r="W879" i="10" s="1"/>
  <c r="Q495" i="10" a="1"/>
  <c r="Q495" i="10" s="1"/>
  <c r="W495" i="10" s="1"/>
  <c r="Q881" i="10" a="1"/>
  <c r="Q881" i="10" s="1"/>
  <c r="W881" i="10" s="1"/>
  <c r="Q334" i="10" a="1"/>
  <c r="Q334" i="10" s="1"/>
  <c r="W334" i="10" s="1"/>
  <c r="Q491" i="10" a="1"/>
  <c r="Q491" i="10" s="1"/>
  <c r="W491" i="10" s="1"/>
  <c r="Q428" i="10" a="1"/>
  <c r="Q428" i="10" s="1"/>
  <c r="W428" i="10" s="1"/>
  <c r="Q11" i="10" a="1"/>
  <c r="Q11" i="10" s="1"/>
  <c r="W11" i="10" s="1"/>
  <c r="Q159" i="10" a="1"/>
  <c r="Q159" i="10" s="1"/>
  <c r="W159" i="10" s="1"/>
  <c r="Q335" i="10" a="1"/>
  <c r="Q335" i="10" s="1"/>
  <c r="W335" i="10" s="1"/>
  <c r="Q670" i="10" a="1"/>
  <c r="Q670" i="10" s="1"/>
  <c r="W670" i="10" s="1"/>
  <c r="Q853" i="10" a="1"/>
  <c r="Q853" i="10" s="1"/>
  <c r="W853" i="10" s="1"/>
  <c r="Q256" i="10" a="1"/>
  <c r="Q256" i="10" s="1"/>
  <c r="W256" i="10" s="1"/>
  <c r="Q940" i="10" a="1"/>
  <c r="Q940" i="10" s="1"/>
  <c r="W940" i="10" s="1"/>
  <c r="Q250" i="10" a="1"/>
  <c r="Q250" i="10" s="1"/>
  <c r="W250" i="10" s="1"/>
  <c r="Q850" i="10" a="1"/>
  <c r="Q850" i="10" s="1"/>
  <c r="W850" i="10" s="1"/>
  <c r="Q521" i="10" a="1"/>
  <c r="Q521" i="10" s="1"/>
  <c r="W521" i="10" s="1"/>
  <c r="Q984" i="10" a="1"/>
  <c r="Q984" i="10" s="1"/>
  <c r="W984" i="10" s="1"/>
  <c r="Q414" i="10" a="1"/>
  <c r="Q414" i="10" s="1"/>
  <c r="W414" i="10" s="1"/>
  <c r="Q751" i="10" a="1"/>
  <c r="Q751" i="10" s="1"/>
  <c r="W751" i="10" s="1"/>
  <c r="Q917" i="10" a="1"/>
  <c r="Q917" i="10" s="1"/>
  <c r="W917" i="10" s="1"/>
  <c r="Q413" i="10" a="1"/>
  <c r="Q413" i="10" s="1"/>
  <c r="W413" i="10" s="1"/>
  <c r="Q756" i="10" a="1"/>
  <c r="Q756" i="10" s="1"/>
  <c r="W756" i="10" s="1"/>
  <c r="Q239" i="10" a="1"/>
  <c r="Q239" i="10" s="1"/>
  <c r="W239" i="10" s="1"/>
  <c r="Q53" i="10" a="1"/>
  <c r="Q53" i="10" s="1"/>
  <c r="W53" i="10" s="1"/>
  <c r="Q424" i="10" a="1"/>
  <c r="Q424" i="10" s="1"/>
  <c r="W424" i="10" s="1"/>
  <c r="Q999" i="10" a="1"/>
  <c r="Q999" i="10" s="1"/>
  <c r="W999" i="10" s="1"/>
  <c r="Q116" i="10" a="1"/>
  <c r="Q116" i="10" s="1"/>
  <c r="W116" i="10" s="1"/>
  <c r="Q382" i="10" a="1"/>
  <c r="Q382" i="10" s="1"/>
  <c r="W382" i="10" s="1"/>
  <c r="Q323" i="10" a="1"/>
  <c r="Q323" i="10" s="1"/>
  <c r="W323" i="10" s="1"/>
  <c r="Q311" i="10" a="1"/>
  <c r="Q311" i="10" s="1"/>
  <c r="W311" i="10" s="1"/>
  <c r="Q15" i="10" a="1"/>
  <c r="Q15" i="10" s="1"/>
  <c r="W15" i="10" s="1"/>
  <c r="Q929" i="10" a="1"/>
  <c r="Q929" i="10" s="1"/>
  <c r="W929" i="10" s="1"/>
  <c r="Q383" i="10" a="1"/>
  <c r="Q383" i="10" s="1"/>
  <c r="W383" i="10" s="1"/>
  <c r="Q372" i="10" a="1"/>
  <c r="Q372" i="10" s="1"/>
  <c r="W372" i="10" s="1"/>
  <c r="Q765" i="10" a="1"/>
  <c r="Q765" i="10" s="1"/>
  <c r="W765" i="10" s="1"/>
  <c r="Q232" i="10" a="1"/>
  <c r="Q232" i="10" s="1"/>
  <c r="W232" i="10" s="1"/>
  <c r="Q24" i="10" a="1"/>
  <c r="Q24" i="10" s="1"/>
  <c r="W24" i="10" s="1"/>
  <c r="Q586" i="10" a="1"/>
  <c r="Q586" i="10" s="1"/>
  <c r="W586" i="10" s="1"/>
  <c r="Q5" i="10" a="1"/>
  <c r="Q5" i="10" s="1"/>
  <c r="W5" i="10" s="1"/>
  <c r="Q33" i="10" a="1"/>
  <c r="Q33" i="10" s="1"/>
  <c r="W33" i="10" s="1"/>
  <c r="Q520" i="10" a="1"/>
  <c r="Q520" i="10" s="1"/>
  <c r="W520" i="10" s="1"/>
  <c r="Q666" i="10" a="1"/>
  <c r="Q666" i="10" s="1"/>
  <c r="W666" i="10" s="1"/>
  <c r="Q683" i="10" a="1"/>
  <c r="Q683" i="10" s="1"/>
  <c r="W683" i="10" s="1"/>
  <c r="Q242" i="10" a="1"/>
  <c r="Q242" i="10" s="1"/>
  <c r="W242" i="10" s="1"/>
  <c r="Q199" i="10" a="1"/>
  <c r="Q199" i="10" s="1"/>
  <c r="W199" i="10" s="1"/>
  <c r="Q66" i="10" a="1"/>
  <c r="Q66" i="10" s="1"/>
  <c r="W66" i="10" s="1"/>
  <c r="Q747" i="10" a="1"/>
  <c r="Q747" i="10" s="1"/>
  <c r="W747" i="10" s="1"/>
  <c r="Q548" i="10" a="1"/>
  <c r="Q548" i="10" s="1"/>
  <c r="W548" i="10" s="1"/>
  <c r="Q473" i="10" a="1"/>
  <c r="Q473" i="10" s="1"/>
  <c r="W473" i="10" s="1"/>
  <c r="Q923" i="10" a="1"/>
  <c r="Q923" i="10" s="1"/>
  <c r="W923" i="10" s="1"/>
  <c r="Q564" i="10" a="1"/>
  <c r="Q564" i="10" s="1"/>
  <c r="W564" i="10" s="1"/>
  <c r="Q800" i="10" a="1"/>
  <c r="Q800" i="10" s="1"/>
  <c r="W800" i="10" s="1"/>
  <c r="Q950" i="10" a="1"/>
  <c r="Q950" i="10" s="1"/>
  <c r="W950" i="10" s="1"/>
  <c r="Q560" i="10" a="1"/>
  <c r="Q560" i="10" s="1"/>
  <c r="W560" i="10" s="1"/>
  <c r="Q52" i="10" a="1"/>
  <c r="Q52" i="10" s="1"/>
  <c r="W52" i="10" s="1"/>
  <c r="Q904" i="10" a="1"/>
  <c r="Q904" i="10" s="1"/>
  <c r="W904" i="10" s="1"/>
  <c r="Q134" i="10" a="1"/>
  <c r="Q134" i="10" s="1"/>
  <c r="W134" i="10" s="1"/>
  <c r="Q269" i="10" a="1"/>
  <c r="Q269" i="10" s="1"/>
  <c r="W269" i="10" s="1"/>
  <c r="Q469" i="10" a="1"/>
  <c r="Q469" i="10" s="1"/>
  <c r="W469" i="10" s="1"/>
  <c r="Q610" i="10" a="1"/>
  <c r="Q610" i="10" s="1"/>
  <c r="W610" i="10" s="1"/>
  <c r="Q118" i="10" a="1"/>
  <c r="Q118" i="10" s="1"/>
  <c r="W118" i="10" s="1"/>
  <c r="Q433" i="10" a="1"/>
  <c r="Q433" i="10" s="1"/>
  <c r="W433" i="10" s="1"/>
  <c r="Q173" i="10" a="1"/>
  <c r="Q173" i="10" s="1"/>
  <c r="W173" i="10" s="1"/>
  <c r="Q832" i="10" a="1"/>
  <c r="Q832" i="10" s="1"/>
  <c r="W832" i="10" s="1"/>
  <c r="Q207" i="10" a="1"/>
  <c r="Q207" i="10" s="1"/>
  <c r="W207" i="10" s="1"/>
  <c r="Q340" i="10" a="1"/>
  <c r="Q340" i="10" s="1"/>
  <c r="W340" i="10" s="1"/>
  <c r="Q882" i="10" a="1"/>
  <c r="Q882" i="10" s="1"/>
  <c r="W882" i="10" s="1"/>
  <c r="Q49" i="10" a="1"/>
  <c r="Q49" i="10" s="1"/>
  <c r="W49" i="10" s="1"/>
  <c r="Q303" i="10" a="1"/>
  <c r="Q303" i="10" s="1"/>
  <c r="W303" i="10" s="1"/>
  <c r="Q205" i="10" a="1"/>
  <c r="Q205" i="10" s="1"/>
  <c r="W205" i="10" s="1"/>
  <c r="Q743" i="10" a="1"/>
  <c r="Q743" i="10" s="1"/>
  <c r="W743" i="10" s="1"/>
  <c r="Q908" i="10" a="1"/>
  <c r="Q908" i="10" s="1"/>
  <c r="W908" i="10" s="1"/>
  <c r="Q894" i="10" a="1"/>
  <c r="Q894" i="10" s="1"/>
  <c r="W894" i="10" s="1"/>
  <c r="Q389" i="10" a="1"/>
  <c r="Q389" i="10" s="1"/>
  <c r="W389" i="10" s="1"/>
  <c r="Q841" i="10" a="1"/>
  <c r="Q841" i="10" s="1"/>
  <c r="W841" i="10" s="1"/>
  <c r="Q717" i="10" a="1"/>
  <c r="Q717" i="10" s="1"/>
  <c r="W717" i="10" s="1"/>
  <c r="Q588" i="10" a="1"/>
  <c r="Q588" i="10" s="1"/>
  <c r="W588" i="10" s="1"/>
  <c r="Q601" i="10" a="1"/>
  <c r="Q601" i="10" s="1"/>
  <c r="W601" i="10" s="1"/>
  <c r="Q19" i="10" a="1"/>
  <c r="Q19" i="10" s="1"/>
  <c r="W19" i="10" s="1"/>
  <c r="Q855" i="10" a="1"/>
  <c r="Q855" i="10" s="1"/>
  <c r="W855" i="10" s="1"/>
  <c r="Q438" i="10" a="1"/>
  <c r="Q438" i="10" s="1"/>
  <c r="W438" i="10" s="1"/>
  <c r="Q178" i="10" a="1"/>
  <c r="Q178" i="10" s="1"/>
  <c r="W178" i="10" s="1"/>
  <c r="Q461" i="10" a="1"/>
  <c r="Q461" i="10" s="1"/>
  <c r="W461" i="10" s="1"/>
  <c r="Q599" i="10" a="1"/>
  <c r="Q599" i="10" s="1"/>
  <c r="W599" i="10" s="1"/>
  <c r="Q182" i="10" a="1"/>
  <c r="Q182" i="10" s="1"/>
  <c r="W182" i="10" s="1"/>
  <c r="Q642" i="10" a="1"/>
  <c r="Q642" i="10" s="1"/>
  <c r="W642" i="10" s="1"/>
  <c r="Q437" i="10" a="1"/>
  <c r="Q437" i="10" s="1"/>
  <c r="W437" i="10" s="1"/>
  <c r="Q168" i="10" a="1"/>
  <c r="Q168" i="10" s="1"/>
  <c r="W168" i="10" s="1"/>
  <c r="Q339" i="10" a="1"/>
  <c r="Q339" i="10" s="1"/>
  <c r="W339" i="10" s="1"/>
  <c r="Q946" i="10" a="1"/>
  <c r="Q946" i="10" s="1"/>
  <c r="W946" i="10" s="1"/>
  <c r="Q29" i="10" a="1"/>
  <c r="Q29" i="10" s="1"/>
  <c r="W29" i="10" s="1"/>
  <c r="Q1000" i="10" a="1"/>
  <c r="Q1000" i="10" s="1"/>
  <c r="W1000" i="10" s="1"/>
  <c r="Q689" i="10" a="1"/>
  <c r="Q689" i="10" s="1"/>
  <c r="W689" i="10" s="1"/>
  <c r="Q479" i="10" a="1"/>
  <c r="Q479" i="10" s="1"/>
  <c r="W479" i="10" s="1"/>
  <c r="Q215" i="10" a="1"/>
  <c r="Q215" i="10" s="1"/>
  <c r="W215" i="10" s="1"/>
  <c r="Q571" i="10" a="1"/>
  <c r="Q571" i="10" s="1"/>
  <c r="W571" i="10" s="1"/>
  <c r="Q715" i="10" a="1"/>
  <c r="Q715" i="10" s="1"/>
  <c r="W715" i="10" s="1"/>
  <c r="Q512" i="10" a="1"/>
  <c r="Q512" i="10" s="1"/>
  <c r="W512" i="10" s="1"/>
  <c r="Q970" i="10" a="1"/>
  <c r="Q970" i="10" s="1"/>
  <c r="W970" i="10" s="1"/>
  <c r="Q856" i="10" a="1"/>
  <c r="Q856" i="10" s="1"/>
  <c r="W856" i="10" s="1"/>
  <c r="Q302" i="10" a="1"/>
  <c r="Q302" i="10" s="1"/>
  <c r="W302" i="10" s="1"/>
  <c r="Q415" i="10" a="1"/>
  <c r="Q415" i="10" s="1"/>
  <c r="W415" i="10" s="1"/>
  <c r="Q427" i="10" a="1"/>
  <c r="Q427" i="10" s="1"/>
  <c r="W427" i="10" s="1"/>
  <c r="Q265" i="10" a="1"/>
  <c r="Q265" i="10" s="1"/>
  <c r="W265" i="10" s="1"/>
  <c r="Q472" i="10" a="1"/>
  <c r="Q472" i="10" s="1"/>
  <c r="W472" i="10" s="1"/>
  <c r="Q583" i="10" a="1"/>
  <c r="Q583" i="10" s="1"/>
  <c r="W583" i="10" s="1"/>
  <c r="Q634" i="10" a="1"/>
  <c r="Q634" i="10" s="1"/>
  <c r="W634" i="10" s="1"/>
  <c r="Q69" i="10" a="1"/>
  <c r="Q69" i="10" s="1"/>
  <c r="W69" i="10" s="1"/>
  <c r="Q474" i="10" a="1"/>
  <c r="Q474" i="10" s="1"/>
  <c r="W474" i="10" s="1"/>
  <c r="Q763" i="10" a="1"/>
  <c r="Q763" i="10" s="1"/>
  <c r="W763" i="10" s="1"/>
  <c r="Q664" i="10" a="1"/>
  <c r="Q664" i="10" s="1"/>
  <c r="W664" i="10" s="1"/>
  <c r="Q426" i="10" a="1"/>
  <c r="Q426" i="10" s="1"/>
  <c r="W426" i="10" s="1"/>
  <c r="Q910" i="10" a="1"/>
  <c r="Q910" i="10" s="1"/>
  <c r="W910" i="10" s="1"/>
  <c r="Q673" i="10" a="1"/>
  <c r="Q673" i="10" s="1"/>
  <c r="W673" i="10" s="1"/>
  <c r="Q100" i="10" a="1"/>
  <c r="Q100" i="10" s="1"/>
  <c r="W100" i="10" s="1"/>
  <c r="Q496" i="10" a="1"/>
  <c r="Q496" i="10" s="1"/>
  <c r="W496" i="10" s="1"/>
  <c r="Q731" i="10" a="1"/>
  <c r="Q731" i="10" s="1"/>
  <c r="W731" i="10" s="1"/>
  <c r="Q330" i="10" a="1"/>
  <c r="Q330" i="10" s="1"/>
  <c r="W330" i="10" s="1"/>
  <c r="Q498" i="10" a="1"/>
  <c r="Q498" i="10" s="1"/>
  <c r="W498" i="10" s="1"/>
  <c r="Q282" i="10" a="1"/>
  <c r="Q282" i="10" s="1"/>
  <c r="W282" i="10" s="1"/>
  <c r="Q88" i="10" a="1"/>
  <c r="Q88" i="10" s="1"/>
  <c r="W88" i="10" s="1"/>
  <c r="Q466" i="10" a="1"/>
  <c r="Q466" i="10" s="1"/>
  <c r="W466" i="10" s="1"/>
  <c r="Q44" i="10" a="1"/>
  <c r="Q44" i="10" s="1"/>
  <c r="W44" i="10" s="1"/>
  <c r="Q695" i="10" a="1"/>
  <c r="Q695" i="10" s="1"/>
  <c r="W695" i="10" s="1"/>
  <c r="Q352" i="10" a="1"/>
  <c r="Q352" i="10" s="1"/>
  <c r="W352" i="10" s="1"/>
  <c r="Q649" i="10" a="1"/>
  <c r="Q649" i="10" s="1"/>
  <c r="W649" i="10" s="1"/>
  <c r="Q876" i="10" a="1"/>
  <c r="Q876" i="10" s="1"/>
  <c r="W876" i="10" s="1"/>
  <c r="Q329" i="10" a="1"/>
  <c r="Q329" i="10" s="1"/>
  <c r="W329" i="10" s="1"/>
  <c r="Q918" i="10" a="1"/>
  <c r="Q918" i="10" s="1"/>
  <c r="W918" i="10" s="1"/>
  <c r="Q260" i="10" a="1"/>
  <c r="Q260" i="10" s="1"/>
  <c r="W260" i="10" s="1"/>
  <c r="Q146" i="10" a="1"/>
  <c r="Q146" i="10" s="1"/>
  <c r="W146" i="10" s="1"/>
  <c r="Q648" i="10" a="1"/>
  <c r="Q648" i="10" s="1"/>
  <c r="W648" i="10" s="1"/>
  <c r="Q980" i="10" a="1"/>
  <c r="Q980" i="10" s="1"/>
  <c r="W980" i="10" s="1"/>
  <c r="Q854" i="10" a="1"/>
  <c r="Q854" i="10" s="1"/>
  <c r="W854" i="10" s="1"/>
  <c r="Q324" i="10" a="1"/>
  <c r="Q324" i="10" s="1"/>
  <c r="W324" i="10" s="1"/>
  <c r="Q487" i="10" a="1"/>
  <c r="Q487" i="10" s="1"/>
  <c r="W487" i="10" s="1"/>
  <c r="Q811" i="10" a="1"/>
  <c r="Q811" i="10" s="1"/>
  <c r="W811" i="10" s="1"/>
  <c r="Q153" i="10" a="1"/>
  <c r="Q153" i="10" s="1"/>
  <c r="W153" i="10" s="1"/>
  <c r="Q914" i="10" a="1"/>
  <c r="Q914" i="10" s="1"/>
  <c r="W914" i="10" s="1"/>
  <c r="Q93" i="10" a="1"/>
  <c r="Q93" i="10" s="1"/>
  <c r="W93" i="10" s="1"/>
  <c r="Q369" i="10" a="1"/>
  <c r="Q369" i="10" s="1"/>
  <c r="W369" i="10" s="1"/>
  <c r="Q492" i="10" a="1"/>
  <c r="Q492" i="10" s="1"/>
  <c r="W492" i="10" s="1"/>
  <c r="Q448" i="10" a="1"/>
  <c r="Q448" i="10" s="1"/>
  <c r="W448" i="10" s="1"/>
  <c r="Q878" i="10" a="1"/>
  <c r="Q878" i="10" s="1"/>
  <c r="W878" i="10" s="1"/>
  <c r="Q317" i="10" a="1"/>
  <c r="Q317" i="10" s="1"/>
  <c r="W317" i="10" s="1"/>
  <c r="Q401" i="10" a="1"/>
  <c r="Q401" i="10" s="1"/>
  <c r="W401" i="10" s="1"/>
  <c r="Q900" i="10" a="1"/>
  <c r="Q900" i="10" s="1"/>
  <c r="W900" i="10" s="1"/>
  <c r="Q67" i="10" a="1"/>
  <c r="Q67" i="10" s="1"/>
  <c r="W67" i="10" s="1"/>
  <c r="Q614" i="10" a="1"/>
  <c r="Q614" i="10" s="1"/>
  <c r="W614" i="10" s="1"/>
  <c r="Q138" i="10" a="1"/>
  <c r="Q138" i="10" s="1"/>
  <c r="W138" i="10" s="1"/>
  <c r="Q404" i="10" a="1"/>
  <c r="Q404" i="10" s="1"/>
  <c r="W404" i="10" s="1"/>
  <c r="Q828" i="10" a="1"/>
  <c r="Q828" i="10" s="1"/>
  <c r="W828" i="10" s="1"/>
  <c r="Q516" i="10" a="1"/>
  <c r="Q516" i="10" s="1"/>
  <c r="W516" i="10" s="1"/>
  <c r="Q860" i="10" a="1"/>
  <c r="Q860" i="10" s="1"/>
  <c r="W860" i="10" s="1"/>
  <c r="Q240" i="10" a="1"/>
  <c r="Q240" i="10" s="1"/>
  <c r="W240" i="10" s="1"/>
  <c r="Q89" i="10" a="1"/>
  <c r="Q89" i="10" s="1"/>
  <c r="W89" i="10" s="1"/>
  <c r="Q156" i="10" a="1"/>
  <c r="Q156" i="10" s="1"/>
  <c r="W156" i="10" s="1"/>
  <c r="Q619" i="10" a="1"/>
  <c r="Q619" i="10" s="1"/>
  <c r="W619" i="10" s="1"/>
  <c r="Q892" i="10" a="1"/>
  <c r="Q892" i="10" s="1"/>
  <c r="W892" i="10" s="1"/>
  <c r="Q238" i="10" a="1"/>
  <c r="Q238" i="10" s="1"/>
  <c r="W238" i="10" s="1"/>
  <c r="Q880" i="10" a="1"/>
  <c r="Q880" i="10" s="1"/>
  <c r="W880" i="10" s="1"/>
  <c r="Q489" i="10" a="1"/>
  <c r="Q489" i="10" s="1"/>
  <c r="W489" i="10" s="1"/>
  <c r="Q760" i="10" a="1"/>
  <c r="Q760" i="10" s="1"/>
  <c r="W760" i="10" s="1"/>
  <c r="Q524" i="10" a="1"/>
  <c r="Q524" i="10" s="1"/>
  <c r="W524" i="10" s="1"/>
  <c r="Q460" i="10" a="1"/>
  <c r="Q460" i="10" s="1"/>
  <c r="W460" i="10" s="1"/>
  <c r="Q494" i="10" a="1"/>
  <c r="Q494" i="10" s="1"/>
  <c r="W494" i="10" s="1"/>
  <c r="Q688" i="10" a="1"/>
  <c r="Q688" i="10" s="1"/>
  <c r="W688" i="10" s="1"/>
  <c r="Q220" i="10" a="1"/>
  <c r="Q220" i="10" s="1"/>
  <c r="W220" i="10" s="1"/>
  <c r="Q523" i="10" a="1"/>
  <c r="Q523" i="10" s="1"/>
  <c r="W523" i="10" s="1"/>
  <c r="Q874" i="10" a="1"/>
  <c r="Q874" i="10" s="1"/>
  <c r="W874" i="10" s="1"/>
  <c r="Q200" i="10" a="1"/>
  <c r="Q200" i="10" s="1"/>
  <c r="W200" i="10" s="1"/>
  <c r="Q6" i="10" a="1"/>
  <c r="Q6" i="10" s="1"/>
  <c r="W6" i="10" s="1"/>
  <c r="Q967" i="10" a="1"/>
  <c r="Q967" i="10" s="1"/>
  <c r="W967" i="10" s="1"/>
  <c r="Q678" i="10" a="1"/>
  <c r="Q678" i="10" s="1"/>
  <c r="W678" i="10" s="1"/>
  <c r="Q718" i="10" a="1"/>
  <c r="Q718" i="10" s="1"/>
  <c r="W718" i="10" s="1"/>
  <c r="Q388" i="10" a="1"/>
  <c r="Q388" i="10" s="1"/>
  <c r="W388" i="10" s="1"/>
  <c r="Q819" i="10" a="1"/>
  <c r="Q819" i="10" s="1"/>
  <c r="W819" i="10" s="1"/>
  <c r="Q626" i="10" a="1"/>
  <c r="Q626" i="10" s="1"/>
  <c r="W626" i="10" s="1"/>
  <c r="Q951" i="10" a="1"/>
  <c r="Q951" i="10" s="1"/>
  <c r="W951" i="10" s="1"/>
  <c r="Q533" i="10" a="1"/>
  <c r="Q533" i="10" s="1"/>
  <c r="W533" i="10" s="1"/>
  <c r="Q84" i="10" a="1"/>
  <c r="Q84" i="10" s="1"/>
  <c r="W84" i="10" s="1"/>
  <c r="Q540" i="10" a="1"/>
  <c r="Q540" i="10" s="1"/>
  <c r="W540" i="10" s="1"/>
  <c r="Q551" i="10" a="1"/>
  <c r="Q551" i="10" s="1"/>
  <c r="W551" i="10" s="1"/>
  <c r="Q77" i="10" a="1"/>
  <c r="Q77" i="10" s="1"/>
  <c r="W77" i="10" s="1"/>
  <c r="Q810" i="10" a="1"/>
  <c r="Q810" i="10" s="1"/>
  <c r="W810" i="10" s="1"/>
  <c r="Q844" i="10" a="1"/>
  <c r="Q844" i="10" s="1"/>
  <c r="W844" i="10" s="1"/>
  <c r="Q484" i="10" a="1"/>
  <c r="Q484" i="10" s="1"/>
  <c r="W484" i="10" s="1"/>
  <c r="Q75" i="10" a="1"/>
  <c r="Q75" i="10" s="1"/>
  <c r="W75" i="10" s="1"/>
  <c r="Q443" i="10" a="1"/>
  <c r="Q443" i="10" s="1"/>
  <c r="W443" i="10" s="1"/>
  <c r="Q420" i="10" a="1"/>
  <c r="Q420" i="10" s="1"/>
  <c r="W420" i="10" s="1"/>
  <c r="Q778" i="10" a="1"/>
  <c r="Q778" i="10" s="1"/>
  <c r="W778" i="10" s="1"/>
  <c r="Q267" i="10" a="1"/>
  <c r="Q267" i="10" s="1"/>
  <c r="W267" i="10" s="1"/>
  <c r="Q672" i="10" a="1"/>
  <c r="Q672" i="10" s="1"/>
  <c r="W672" i="10" s="1"/>
  <c r="Q798" i="10" a="1"/>
  <c r="Q798" i="10" s="1"/>
  <c r="W798" i="10" s="1"/>
  <c r="Q46" i="10" a="1"/>
  <c r="Q46" i="10" s="1"/>
  <c r="W46" i="10" s="1"/>
  <c r="Q893" i="10" a="1"/>
  <c r="Q893" i="10" s="1"/>
  <c r="W893" i="10" s="1"/>
  <c r="Q713" i="10" a="1"/>
  <c r="Q713" i="10" s="1"/>
  <c r="W713" i="10" s="1"/>
  <c r="Q582" i="10" a="1"/>
  <c r="Q582" i="10" s="1"/>
  <c r="W582" i="10" s="1"/>
  <c r="Q762" i="10" a="1"/>
  <c r="Q762" i="10" s="1"/>
  <c r="W762" i="10" s="1"/>
  <c r="Q774" i="10" a="1"/>
  <c r="Q774" i="10" s="1"/>
  <c r="W774" i="10" s="1"/>
  <c r="Q365" i="10" a="1"/>
  <c r="Q365" i="10" s="1"/>
  <c r="W365" i="10" s="1"/>
  <c r="Q714" i="10" a="1"/>
  <c r="Q714" i="10" s="1"/>
  <c r="W714" i="10" s="1"/>
  <c r="Q679" i="10" a="1"/>
  <c r="Q679" i="10" s="1"/>
  <c r="W679" i="10" s="1"/>
  <c r="Q671" i="10" a="1"/>
  <c r="Q671" i="10" s="1"/>
  <c r="W671" i="10" s="1"/>
  <c r="Q525" i="10" a="1"/>
  <c r="Q525" i="10" s="1"/>
  <c r="W525" i="10" s="1"/>
  <c r="Q237" i="10" a="1"/>
  <c r="Q237" i="10" s="1"/>
  <c r="W237" i="10" s="1"/>
  <c r="Q13" i="10" a="1"/>
  <c r="Q13" i="10" s="1"/>
  <c r="W13" i="10" s="1"/>
  <c r="Q341" i="10" a="1"/>
  <c r="Q341" i="10" s="1"/>
  <c r="W341" i="10" s="1"/>
  <c r="Q34" i="10" a="1"/>
  <c r="Q34" i="10" s="1"/>
  <c r="W34" i="10" s="1"/>
  <c r="Q804" i="10" a="1"/>
  <c r="Q804" i="10" s="1"/>
  <c r="W804" i="10" s="1"/>
  <c r="Q325" i="10" a="1"/>
  <c r="Q325" i="10" s="1"/>
  <c r="W325" i="10" s="1"/>
  <c r="Q61" i="10" a="1"/>
  <c r="Q61" i="10" s="1"/>
  <c r="W61" i="10" s="1"/>
  <c r="Q575" i="10" a="1"/>
  <c r="Q575" i="10" s="1"/>
  <c r="W575" i="10" s="1"/>
  <c r="Q536" i="10" a="1"/>
  <c r="Q536" i="10" s="1"/>
  <c r="W536" i="10" s="1"/>
  <c r="Q209" i="10" a="1"/>
  <c r="Q209" i="10" s="1"/>
  <c r="W209" i="10" s="1"/>
  <c r="Q360" i="10" a="1"/>
  <c r="Q360" i="10" s="1"/>
  <c r="W360" i="10" s="1"/>
  <c r="Q517" i="10" a="1"/>
  <c r="Q517" i="10" s="1"/>
  <c r="W517" i="10" s="1"/>
  <c r="Q160" i="10" a="1"/>
  <c r="Q160" i="10" s="1"/>
  <c r="W160" i="10" s="1"/>
  <c r="Q278" i="10" a="1"/>
  <c r="Q278" i="10" s="1"/>
  <c r="W278" i="10" s="1"/>
  <c r="Q863" i="10" a="1"/>
  <c r="Q863" i="10" s="1"/>
  <c r="W863" i="10" s="1"/>
  <c r="Q378" i="10" a="1"/>
  <c r="Q378" i="10" s="1"/>
  <c r="W378" i="10" s="1"/>
  <c r="Q700" i="10" a="1"/>
  <c r="Q700" i="10" s="1"/>
  <c r="W700" i="10" s="1"/>
  <c r="Q592" i="10" a="1"/>
  <c r="Q592" i="10" s="1"/>
  <c r="W592" i="10" s="1"/>
  <c r="Q276" i="10" a="1"/>
  <c r="Q276" i="10" s="1"/>
  <c r="W276" i="10" s="1"/>
  <c r="Q985" i="10" a="1"/>
  <c r="Q985" i="10" s="1"/>
  <c r="W985" i="10" s="1"/>
  <c r="Q759" i="10" a="1"/>
  <c r="Q759" i="10" s="1"/>
  <c r="W759" i="10" s="1"/>
  <c r="Q826" i="10" a="1"/>
  <c r="Q826" i="10" s="1"/>
  <c r="W826" i="10" s="1"/>
  <c r="Q228" i="10" a="1"/>
  <c r="Q228" i="10" s="1"/>
  <c r="W228" i="10" s="1"/>
  <c r="Q45" i="10" a="1"/>
  <c r="Q45" i="10" s="1"/>
  <c r="W45" i="10" s="1"/>
  <c r="Q224" i="10" a="1"/>
  <c r="Q224" i="10" s="1"/>
  <c r="W224" i="10" s="1"/>
  <c r="Q482" i="10" a="1"/>
  <c r="Q482" i="10" s="1"/>
  <c r="W482" i="10" s="1"/>
  <c r="Q395" i="10" a="1"/>
  <c r="Q395" i="10" s="1"/>
  <c r="W395" i="10" s="1"/>
  <c r="Q244" i="10" a="1"/>
  <c r="Q244" i="10" s="1"/>
  <c r="W244" i="10" s="1"/>
  <c r="Q630" i="10" a="1"/>
  <c r="Q630" i="10" s="1"/>
  <c r="W630" i="10" s="1"/>
  <c r="Q43" i="10" a="1"/>
  <c r="Q43" i="10" s="1"/>
  <c r="W43" i="10" s="1"/>
  <c r="Q825" i="10" a="1"/>
  <c r="Q825" i="10" s="1"/>
  <c r="W825" i="10" s="1"/>
  <c r="Q639" i="10" a="1"/>
  <c r="Q639" i="10" s="1"/>
  <c r="W639" i="10" s="1"/>
  <c r="Q408" i="10" a="1"/>
  <c r="Q408" i="10" s="1"/>
  <c r="W408" i="10" s="1"/>
  <c r="Q359" i="10" a="1"/>
  <c r="Q359" i="10" s="1"/>
  <c r="W359" i="10" s="1"/>
  <c r="Q357" i="10" a="1"/>
  <c r="Q357" i="10" s="1"/>
  <c r="W357" i="10" s="1"/>
  <c r="Q527" i="10" a="1"/>
  <c r="Q527" i="10" s="1"/>
  <c r="W527" i="10" s="1"/>
  <c r="Q35" i="10" a="1"/>
  <c r="Q35" i="10" s="1"/>
  <c r="W35" i="10" s="1"/>
  <c r="Q12" i="10" a="1"/>
  <c r="Q12" i="10" s="1"/>
  <c r="W12" i="10" s="1"/>
  <c r="Q712" i="10" a="1"/>
  <c r="Q712" i="10" s="1"/>
  <c r="W712" i="10" s="1"/>
  <c r="Q361" i="10" a="1"/>
  <c r="Q361" i="10" s="1"/>
  <c r="W361" i="10" s="1"/>
  <c r="Q779" i="10" a="1"/>
  <c r="Q779" i="10" s="1"/>
  <c r="W779" i="10" s="1"/>
  <c r="Q251" i="10" a="1"/>
  <c r="Q251" i="10" s="1"/>
  <c r="W251" i="10" s="1"/>
  <c r="Q623" i="10" a="1"/>
  <c r="Q623" i="10" s="1"/>
  <c r="W623" i="10" s="1"/>
  <c r="Q990" i="10" a="1"/>
  <c r="Q990" i="10" s="1"/>
  <c r="W990" i="10" s="1"/>
  <c r="Q102" i="10" a="1"/>
  <c r="Q102" i="10" s="1"/>
  <c r="W102" i="10" s="1"/>
  <c r="Q963" i="10" a="1"/>
  <c r="Q963" i="10" s="1"/>
  <c r="W963" i="10" s="1"/>
  <c r="Q286" i="10" a="1"/>
  <c r="Q286" i="10" s="1"/>
  <c r="W286" i="10" s="1"/>
  <c r="Q241" i="10" a="1"/>
  <c r="Q241" i="10" s="1"/>
  <c r="W241" i="10" s="1"/>
  <c r="Q838" i="10" a="1"/>
  <c r="Q838" i="10" s="1"/>
  <c r="W838" i="10" s="1"/>
  <c r="Q326" i="10" a="1"/>
  <c r="Q326" i="10" s="1"/>
  <c r="W326" i="10" s="1"/>
  <c r="Q829" i="10" a="1"/>
  <c r="Q829" i="10" s="1"/>
  <c r="W829" i="10" s="1"/>
  <c r="Q158" i="10" a="1"/>
  <c r="Q158" i="10" s="1"/>
  <c r="W158" i="10" s="1"/>
  <c r="Q253" i="10" a="1"/>
  <c r="Q253" i="10" s="1"/>
  <c r="W253" i="10" s="1"/>
  <c r="Q952" i="10" a="1"/>
  <c r="Q952" i="10" s="1"/>
  <c r="W952" i="10" s="1"/>
  <c r="Q738" i="10" a="1"/>
  <c r="Q738" i="10" s="1"/>
  <c r="W738" i="10" s="1"/>
  <c r="Q600" i="10" a="1"/>
  <c r="Q600" i="10" s="1"/>
  <c r="W600" i="10" s="1"/>
  <c r="Q167" i="10" a="1"/>
  <c r="Q167" i="10" s="1"/>
  <c r="W167" i="10" s="1"/>
  <c r="Q274" i="10" a="1"/>
  <c r="Q274" i="10" s="1"/>
  <c r="W274" i="10" s="1"/>
  <c r="Q705" i="10" a="1"/>
  <c r="Q705" i="10" s="1"/>
  <c r="W705" i="10" s="1"/>
  <c r="Q206" i="10" a="1"/>
  <c r="Q206" i="10" s="1"/>
  <c r="W206" i="10" s="1"/>
  <c r="Q849" i="10" a="1"/>
  <c r="Q849" i="10" s="1"/>
  <c r="W849" i="10" s="1"/>
  <c r="Q51" i="10" a="1"/>
  <c r="Q51" i="10" s="1"/>
  <c r="W51" i="10" s="1"/>
  <c r="Q293" i="10" a="1"/>
  <c r="Q293" i="10" s="1"/>
  <c r="W293" i="10" s="1"/>
  <c r="Q827" i="10" a="1"/>
  <c r="Q827" i="10" s="1"/>
  <c r="W827" i="10" s="1"/>
  <c r="Q314" i="10" a="1"/>
  <c r="Q314" i="10" s="1"/>
  <c r="W314" i="10" s="1"/>
  <c r="Q176" i="10" a="1"/>
  <c r="Q176" i="10" s="1"/>
  <c r="W176" i="10" s="1"/>
  <c r="Q633" i="10" a="1"/>
  <c r="Q633" i="10" s="1"/>
  <c r="W633" i="10" s="1"/>
  <c r="Q969" i="10" a="1"/>
  <c r="Q969" i="10" s="1"/>
  <c r="W969" i="10" s="1"/>
  <c r="Q573" i="10" a="1"/>
  <c r="Q573" i="10" s="1"/>
  <c r="W573" i="10" s="1"/>
  <c r="Q179" i="10" a="1"/>
  <c r="Q179" i="10" s="1"/>
  <c r="W179" i="10" s="1"/>
  <c r="Q928" i="10" a="1"/>
  <c r="Q928" i="10" s="1"/>
  <c r="W928" i="10" s="1"/>
  <c r="Q580" i="10" a="1"/>
  <c r="Q580" i="10" s="1"/>
  <c r="W580" i="10" s="1"/>
  <c r="Q681" i="10" a="1"/>
  <c r="Q681" i="10" s="1"/>
  <c r="W681" i="10" s="1"/>
  <c r="Q944" i="10" a="1"/>
  <c r="Q944" i="10" s="1"/>
  <c r="W944" i="10" s="1"/>
  <c r="Q137" i="10" a="1"/>
  <c r="Q137" i="10" s="1"/>
  <c r="W137" i="10" s="1"/>
  <c r="Q576" i="10" a="1"/>
  <c r="Q576" i="10" s="1"/>
  <c r="W576" i="10" s="1"/>
  <c r="Q972" i="10" a="1"/>
  <c r="Q972" i="10" s="1"/>
  <c r="W972" i="10" s="1"/>
  <c r="Q767" i="10" a="1"/>
  <c r="Q767" i="10" s="1"/>
  <c r="W767" i="10" s="1"/>
  <c r="Q806" i="10" a="1"/>
  <c r="Q806" i="10" s="1"/>
  <c r="W806" i="10" s="1"/>
  <c r="Q147" i="10" a="1"/>
  <c r="Q147" i="10" s="1"/>
  <c r="W147" i="10" s="1"/>
  <c r="Q680" i="10" a="1"/>
  <c r="Q680" i="10" s="1"/>
  <c r="W680" i="10" s="1"/>
  <c r="Q898" i="10" a="1"/>
  <c r="Q898" i="10" s="1"/>
  <c r="W898" i="10" s="1"/>
  <c r="Q602" i="10" a="1"/>
  <c r="Q602" i="10" s="1"/>
  <c r="W602" i="10" s="1"/>
  <c r="Q440" i="10" a="1"/>
  <c r="Q440" i="10" s="1"/>
  <c r="W440" i="10" s="1"/>
  <c r="Q397" i="10" a="1"/>
  <c r="Q397" i="10" s="1"/>
  <c r="W397" i="10" s="1"/>
  <c r="Q737" i="10" a="1"/>
  <c r="Q737" i="10" s="1"/>
  <c r="W737" i="10" s="1"/>
  <c r="Q475" i="10" a="1"/>
  <c r="Q475" i="10" s="1"/>
  <c r="W475" i="10" s="1"/>
  <c r="Q775" i="10" a="1"/>
  <c r="Q775" i="10" s="1"/>
  <c r="W775" i="10" s="1"/>
  <c r="Q446" i="10" a="1"/>
  <c r="Q446" i="10" s="1"/>
  <c r="W446" i="10" s="1"/>
  <c r="Q298" i="10" a="1"/>
  <c r="Q298" i="10" s="1"/>
  <c r="W298" i="10" s="1"/>
  <c r="Q31" i="10" a="1"/>
  <c r="Q31" i="10" s="1"/>
  <c r="W31" i="10" s="1"/>
  <c r="Q59" i="10" a="1"/>
  <c r="Q59" i="10" s="1"/>
  <c r="W59" i="10" s="1"/>
  <c r="Q638" i="10" a="1"/>
  <c r="Q638" i="10" s="1"/>
  <c r="W638" i="10" s="1"/>
  <c r="Q565" i="10" a="1"/>
  <c r="Q565" i="10" s="1"/>
  <c r="W565" i="10" s="1"/>
  <c r="Q454" i="10" a="1"/>
  <c r="Q454" i="10" s="1"/>
  <c r="W454" i="10" s="1"/>
  <c r="Q221" i="10" a="1"/>
  <c r="Q221" i="10" s="1"/>
  <c r="W221" i="10" s="1"/>
  <c r="Q686" i="10" a="1"/>
  <c r="Q686" i="10" s="1"/>
  <c r="W686" i="10" s="1"/>
  <c r="Q768" i="10" a="1"/>
  <c r="Q768" i="10" s="1"/>
  <c r="W768" i="10" s="1"/>
  <c r="Q835" i="10" a="1"/>
  <c r="Q835" i="10" s="1"/>
  <c r="W835" i="10" s="1"/>
  <c r="Q447" i="10" a="1"/>
  <c r="Q447" i="10" s="1"/>
  <c r="W447" i="10" s="1"/>
  <c r="Q840" i="10" a="1"/>
  <c r="Q840" i="10" s="1"/>
  <c r="W840" i="10" s="1"/>
  <c r="Q322" i="10" a="1"/>
  <c r="Q322" i="10" s="1"/>
  <c r="W322" i="10" s="1"/>
  <c r="Q140" i="10" a="1"/>
  <c r="Q140" i="10" s="1"/>
  <c r="W140" i="10" s="1"/>
  <c r="Q16" i="10" a="1"/>
  <c r="Q16" i="10" s="1"/>
  <c r="W16" i="10" s="1"/>
  <c r="Q318" i="10" a="1"/>
  <c r="Q318" i="10" s="1"/>
  <c r="W318" i="10" s="1"/>
  <c r="Q675" i="10" a="1"/>
  <c r="Q675" i="10" s="1"/>
  <c r="W675" i="10" s="1"/>
  <c r="Q421" i="10" a="1"/>
  <c r="Q421" i="10" s="1"/>
  <c r="W421" i="10" s="1"/>
  <c r="Q905" i="10" a="1"/>
  <c r="Q905" i="10" s="1"/>
  <c r="W905" i="10" s="1"/>
  <c r="Q183" i="10" a="1"/>
  <c r="Q183" i="10" s="1"/>
  <c r="W183" i="10" s="1"/>
  <c r="Q862" i="10" a="1"/>
  <c r="Q862" i="10" s="1"/>
  <c r="W862" i="10" s="1"/>
  <c r="Q676" i="10" a="1"/>
  <c r="Q676" i="10" s="1"/>
  <c r="W676" i="10" s="1"/>
  <c r="Q57" i="10" a="1"/>
  <c r="Q57" i="10" s="1"/>
  <c r="W57" i="10" s="1"/>
  <c r="Q805" i="10" a="1"/>
  <c r="Q805" i="10" s="1"/>
  <c r="W805" i="10" s="1"/>
  <c r="Q780" i="10" a="1"/>
  <c r="Q780" i="10" s="1"/>
  <c r="W780" i="10" s="1"/>
  <c r="Q607" i="10" a="1"/>
  <c r="Q607" i="10" s="1"/>
  <c r="W607" i="10" s="1"/>
  <c r="Q836" i="10" a="1"/>
  <c r="Q836" i="10" s="1"/>
  <c r="W836" i="10" s="1"/>
  <c r="Q96" i="10" a="1"/>
  <c r="Q96" i="10" s="1"/>
  <c r="W96" i="10" s="1"/>
  <c r="Q511" i="10" a="1"/>
  <c r="Q511" i="10" s="1"/>
  <c r="W511" i="10" s="1"/>
  <c r="Q39" i="10" a="1"/>
  <c r="Q39" i="10" s="1"/>
  <c r="W39" i="10" s="1"/>
  <c r="Q771" i="10" a="1"/>
  <c r="Q771" i="10" s="1"/>
  <c r="W771" i="10" s="1"/>
  <c r="Q296" i="10" a="1"/>
  <c r="Q296" i="10" s="1"/>
  <c r="W296" i="10" s="1"/>
  <c r="Q590" i="10" a="1"/>
  <c r="Q590" i="10" s="1"/>
  <c r="W590" i="10" s="1"/>
  <c r="Q615" i="10" a="1"/>
  <c r="Q615" i="10" s="1"/>
  <c r="W615" i="10" s="1"/>
  <c r="Q320" i="10" a="1"/>
  <c r="Q320" i="10" s="1"/>
  <c r="W320" i="10" s="1"/>
  <c r="Q410" i="10" a="1"/>
  <c r="Q410" i="10" s="1"/>
  <c r="W410" i="10" s="1"/>
  <c r="Q965" i="10" a="1"/>
  <c r="Q965" i="10" s="1"/>
  <c r="W965" i="10" s="1"/>
  <c r="Q477" i="10" a="1"/>
  <c r="Q477" i="10" s="1"/>
  <c r="W477" i="10" s="1"/>
  <c r="Q338" i="10" a="1"/>
  <c r="Q338" i="10" s="1"/>
  <c r="W338" i="10" s="1"/>
  <c r="Q809" i="10" a="1"/>
  <c r="Q809" i="10" s="1"/>
  <c r="W809" i="10" s="1"/>
  <c r="Q848" i="10" a="1"/>
  <c r="Q848" i="10" s="1"/>
  <c r="W848" i="10" s="1"/>
  <c r="Q543" i="10" a="1"/>
  <c r="Q543" i="10" s="1"/>
  <c r="W543" i="10" s="1"/>
  <c r="Q368" i="10" a="1"/>
  <c r="Q368" i="10" s="1"/>
  <c r="W368" i="10" s="1"/>
  <c r="Q425" i="10" a="1"/>
  <c r="Q425" i="10" s="1"/>
  <c r="W425" i="10" s="1"/>
  <c r="Q622" i="10" a="1"/>
  <c r="Q622" i="10" s="1"/>
  <c r="W622" i="10" s="1"/>
  <c r="Q971" i="10" a="1"/>
  <c r="Q971" i="10" s="1"/>
  <c r="W971" i="10" s="1"/>
  <c r="Q285" i="10" a="1"/>
  <c r="Q285" i="10" s="1"/>
  <c r="W285" i="10" s="1"/>
  <c r="Q422" i="10" a="1"/>
  <c r="Q422" i="10" s="1"/>
  <c r="W422" i="10" s="1"/>
  <c r="Q257" i="10" a="1"/>
  <c r="Q257" i="10" s="1"/>
  <c r="W257" i="10" s="1"/>
  <c r="Q979" i="10" a="1"/>
  <c r="Q979" i="10" s="1"/>
  <c r="W979" i="10" s="1"/>
  <c r="Q621" i="10" a="1"/>
  <c r="Q621" i="10" s="1"/>
  <c r="W621" i="10" s="1"/>
  <c r="Q313" i="10" a="1"/>
  <c r="Q313" i="10" s="1"/>
  <c r="W313" i="10" s="1"/>
  <c r="Q577" i="10" a="1"/>
  <c r="Q577" i="10" s="1"/>
  <c r="W577" i="10" s="1"/>
  <c r="Q162" i="10" a="1"/>
  <c r="Q162" i="10" s="1"/>
  <c r="W162" i="10" s="1"/>
  <c r="Q939" i="10" a="1"/>
  <c r="Q939" i="10" s="1"/>
  <c r="W939" i="10" s="1"/>
  <c r="Q867" i="10" a="1"/>
  <c r="Q867" i="10" s="1"/>
  <c r="W867" i="10" s="1"/>
  <c r="Q358" i="10" a="1"/>
  <c r="Q358" i="10" s="1"/>
  <c r="W358" i="10" s="1"/>
  <c r="Q744" i="10" a="1"/>
  <c r="Q744" i="10" s="1"/>
  <c r="W744" i="10" s="1"/>
  <c r="Q157" i="10" a="1"/>
  <c r="Q157" i="10" s="1"/>
  <c r="W157" i="10" s="1"/>
  <c r="Q891" i="10" a="1"/>
  <c r="Q891" i="10" s="1"/>
  <c r="W891" i="10" s="1"/>
  <c r="Q121" i="10" a="1"/>
  <c r="Q121" i="10" s="1"/>
  <c r="W121" i="10" s="1"/>
  <c r="Q225" i="10" a="1"/>
  <c r="Q225" i="10" s="1"/>
  <c r="W225" i="10" s="1"/>
  <c r="Q283" i="10" a="1"/>
  <c r="Q283" i="10" s="1"/>
  <c r="W283" i="10" s="1"/>
  <c r="Q976" i="10" a="1"/>
  <c r="Q976" i="10" s="1"/>
  <c r="W976" i="10" s="1"/>
  <c r="Q554" i="10" a="1"/>
  <c r="Q554" i="10" s="1"/>
  <c r="W554" i="10" s="1"/>
  <c r="Q518" i="10" a="1"/>
  <c r="Q518" i="10" s="1"/>
  <c r="W518" i="10" s="1"/>
  <c r="Q707" i="10" a="1"/>
  <c r="Q707" i="10" s="1"/>
  <c r="W707" i="10" s="1"/>
  <c r="Q570" i="10" a="1"/>
  <c r="Q570" i="10" s="1"/>
  <c r="W570" i="10" s="1"/>
  <c r="Q953" i="10" a="1"/>
  <c r="Q953" i="10" s="1"/>
  <c r="W953" i="10" s="1"/>
  <c r="Q348" i="10" a="1"/>
  <c r="Q348" i="10" s="1"/>
  <c r="W348" i="10" s="1"/>
  <c r="Q187" i="10" a="1"/>
  <c r="Q187" i="10" s="1"/>
  <c r="W187" i="10" s="1"/>
  <c r="Q434" i="10" a="1"/>
  <c r="Q434" i="10" s="1"/>
  <c r="W434" i="10" s="1"/>
  <c r="Q640" i="10" a="1"/>
  <c r="Q640" i="10" s="1"/>
  <c r="W640" i="10" s="1"/>
  <c r="Q572" i="10" a="1"/>
  <c r="Q572" i="10" s="1"/>
  <c r="W572" i="10" s="1"/>
  <c r="Q669" i="10" a="1"/>
  <c r="Q669" i="10" s="1"/>
  <c r="W669" i="10" s="1"/>
  <c r="Q185" i="10" a="1"/>
  <c r="Q185" i="10" s="1"/>
  <c r="W185" i="10" s="1"/>
  <c r="Q796" i="10" a="1"/>
  <c r="Q796" i="10" s="1"/>
  <c r="W796" i="10" s="1"/>
  <c r="Q191" i="10" a="1"/>
  <c r="Q191" i="10" s="1"/>
  <c r="W191" i="10" s="1"/>
  <c r="Q934" i="10" a="1"/>
  <c r="Q934" i="10" s="1"/>
  <c r="W934" i="10" s="1"/>
  <c r="Q888" i="10" a="1"/>
  <c r="Q888" i="10" s="1"/>
  <c r="W888" i="10" s="1"/>
  <c r="Q687" i="10" a="1"/>
  <c r="Q687" i="10" s="1"/>
  <c r="W687" i="10" s="1"/>
  <c r="Q842" i="10" a="1"/>
  <c r="Q842" i="10" s="1"/>
  <c r="W842" i="10" s="1"/>
  <c r="Q255" i="10" a="1"/>
  <c r="Q255" i="10" s="1"/>
  <c r="W255" i="10" s="1"/>
  <c r="Q72" i="10" a="1"/>
  <c r="Q72" i="10" s="1"/>
  <c r="W72" i="10" s="1"/>
  <c r="Q807" i="10" a="1"/>
  <c r="Q807" i="10" s="1"/>
  <c r="W807" i="10" s="1"/>
  <c r="Q252" i="10" a="1"/>
  <c r="Q252" i="10" s="1"/>
  <c r="W252" i="10" s="1"/>
  <c r="Q815" i="10" a="1"/>
  <c r="Q815" i="10" s="1"/>
  <c r="W815" i="10" s="1"/>
  <c r="Q192" i="10" a="1"/>
  <c r="Q192" i="10" s="1"/>
  <c r="W192" i="10" s="1"/>
  <c r="Q87" i="10" a="1"/>
  <c r="Q87" i="10" s="1"/>
  <c r="W87" i="10" s="1"/>
  <c r="Q742" i="10" a="1"/>
  <c r="Q742" i="10" s="1"/>
  <c r="W742" i="10" s="1"/>
  <c r="Q504" i="10" a="1"/>
  <c r="Q504" i="10" s="1"/>
  <c r="W504" i="10" s="1"/>
  <c r="Q463" i="10" a="1"/>
  <c r="Q463" i="10" s="1"/>
  <c r="W463" i="10" s="1"/>
  <c r="Q101" i="10" a="1"/>
  <c r="Q101" i="10" s="1"/>
  <c r="W101" i="10" s="1"/>
  <c r="Q78" i="10" a="1"/>
  <c r="Q78" i="10" s="1"/>
  <c r="W78" i="10" s="1"/>
  <c r="Q625" i="10" a="1"/>
  <c r="Q625" i="10" s="1"/>
  <c r="W625" i="10" s="1"/>
  <c r="Q163" i="10" a="1"/>
  <c r="Q163" i="10" s="1"/>
  <c r="W163" i="10" s="1"/>
  <c r="Q667" i="10" a="1"/>
  <c r="Q667" i="10" s="1"/>
  <c r="W667" i="10" s="1"/>
  <c r="Q63" i="10" a="1"/>
  <c r="Q63" i="10" s="1"/>
  <c r="W63" i="10" s="1"/>
  <c r="Q151" i="10" a="1"/>
  <c r="Q151" i="10" s="1"/>
  <c r="W151" i="10" s="1"/>
  <c r="Q8" i="10" a="1"/>
  <c r="Q8" i="10" s="1"/>
  <c r="W8" i="10" s="1"/>
  <c r="Q916" i="10" a="1"/>
  <c r="Q916" i="10" s="1"/>
  <c r="W916" i="10" s="1"/>
  <c r="Q464" i="10" a="1"/>
  <c r="Q464" i="10" s="1"/>
  <c r="W464" i="10" s="1"/>
  <c r="Q837" i="10" a="1"/>
  <c r="Q837" i="10" s="1"/>
  <c r="W837" i="10" s="1"/>
  <c r="Q172" i="10" a="1"/>
  <c r="Q172" i="10" s="1"/>
  <c r="W172" i="10" s="1"/>
  <c r="Q996" i="10" a="1"/>
  <c r="Q996" i="10" s="1"/>
  <c r="W996" i="10" s="1"/>
  <c r="Q4" i="10" a="1"/>
  <c r="Q4" i="10" s="1"/>
  <c r="W4" i="10" s="1"/>
  <c r="Q229" i="10" a="1"/>
  <c r="Q229" i="10" s="1"/>
  <c r="W229" i="10" s="1"/>
  <c r="Q788" i="10" a="1"/>
  <c r="Q788" i="10" s="1"/>
  <c r="W788" i="10" s="1"/>
  <c r="Q112" i="10" a="1"/>
  <c r="Q112" i="10" s="1"/>
  <c r="W112" i="10" s="1"/>
  <c r="Q558" i="10" a="1"/>
  <c r="Q558" i="10" s="1"/>
  <c r="W558" i="10" s="1"/>
  <c r="Q802" i="10" a="1"/>
  <c r="Q802" i="10" s="1"/>
  <c r="W802" i="10" s="1"/>
  <c r="Q822" i="10" a="1"/>
  <c r="Q822" i="10" s="1"/>
  <c r="W822" i="10" s="1"/>
  <c r="Q603" i="10" a="1"/>
  <c r="Q603" i="10" s="1"/>
  <c r="W603" i="10" s="1"/>
  <c r="Q411" i="10" a="1"/>
  <c r="Q411" i="10" s="1"/>
  <c r="W411" i="10" s="1"/>
  <c r="Q611" i="10" a="1"/>
  <c r="Q611" i="10" s="1"/>
  <c r="W611" i="10" s="1"/>
  <c r="Q161" i="10" a="1"/>
  <c r="Q161" i="10" s="1"/>
  <c r="W161" i="10" s="1"/>
  <c r="Q86" i="10" a="1"/>
  <c r="Q86" i="10" s="1"/>
  <c r="W86" i="10" s="1"/>
  <c r="Q349" i="10" a="1"/>
  <c r="Q349" i="10" s="1"/>
  <c r="W349" i="10" s="1"/>
  <c r="Q289" i="10" a="1"/>
  <c r="Q289" i="10" s="1"/>
  <c r="W289" i="10" s="1"/>
  <c r="Q668" i="10" a="1"/>
  <c r="Q668" i="10" s="1"/>
  <c r="W668" i="10" s="1"/>
  <c r="Q287" i="10" a="1"/>
  <c r="Q287" i="10" s="1"/>
  <c r="W287" i="10" s="1"/>
  <c r="Q983" i="10" a="1"/>
  <c r="Q983" i="10" s="1"/>
  <c r="W983" i="10" s="1"/>
  <c r="Q347" i="10" a="1"/>
  <c r="Q347" i="10" s="1"/>
  <c r="W347" i="10" s="1"/>
  <c r="Q350" i="10" a="1"/>
  <c r="Q350" i="10" s="1"/>
  <c r="W350" i="10" s="1"/>
  <c r="Q925" i="10" a="1"/>
  <c r="Q925" i="10" s="1"/>
  <c r="W925" i="10" s="1"/>
  <c r="Q561" i="10" a="1"/>
  <c r="Q561" i="10" s="1"/>
  <c r="W561" i="10" s="1"/>
  <c r="Q47" i="10" a="1"/>
  <c r="Q47" i="10" s="1"/>
  <c r="W47" i="10" s="1"/>
  <c r="Q579" i="10" a="1"/>
  <c r="Q579" i="10" s="1"/>
  <c r="W579" i="10" s="1"/>
  <c r="Q155" i="10" a="1"/>
  <c r="Q155" i="10" s="1"/>
  <c r="W155" i="10" s="1"/>
  <c r="Q909" i="10" a="1"/>
  <c r="Q909" i="10" s="1"/>
  <c r="W909" i="10" s="1"/>
  <c r="Q659" i="10" a="1"/>
  <c r="Q659" i="10" s="1"/>
  <c r="W659" i="10" s="1"/>
  <c r="Q651" i="10" a="1"/>
  <c r="Q651" i="10" s="1"/>
  <c r="W651" i="10" s="1"/>
  <c r="Q817" i="10" a="1"/>
  <c r="Q817" i="10" s="1"/>
  <c r="W817" i="10" s="1"/>
  <c r="Q943" i="10" a="1"/>
  <c r="Q943" i="10" s="1"/>
  <c r="W943" i="10" s="1"/>
  <c r="Q936" i="10" a="1"/>
  <c r="Q936" i="10" s="1"/>
  <c r="W936" i="10" s="1"/>
  <c r="Q307" i="10" a="1"/>
  <c r="Q307" i="10" s="1"/>
  <c r="W307" i="10" s="1"/>
  <c r="Q803" i="10" a="1"/>
  <c r="Q803" i="10" s="1"/>
  <c r="W803" i="10" s="1"/>
  <c r="Q749" i="10" a="1"/>
  <c r="Q749" i="10" s="1"/>
  <c r="W749" i="10" s="1"/>
  <c r="Q381" i="10" a="1"/>
  <c r="Q381" i="10" s="1"/>
  <c r="W381" i="10" s="1"/>
  <c r="Q585" i="10" a="1"/>
  <c r="Q585" i="10" s="1"/>
  <c r="W585" i="10" s="1"/>
  <c r="Q889" i="10" a="1"/>
  <c r="Q889" i="10" s="1"/>
  <c r="W889" i="10" s="1"/>
  <c r="Q915" i="10" a="1"/>
  <c r="Q915" i="10" s="1"/>
  <c r="W915" i="10" s="1"/>
  <c r="Q531" i="10" a="1"/>
  <c r="Q531" i="10" s="1"/>
  <c r="W531" i="10" s="1"/>
  <c r="Q711" i="10" a="1"/>
  <c r="Q711" i="10" s="1"/>
  <c r="W711" i="10" s="1"/>
  <c r="Q458" i="10" a="1"/>
  <c r="Q458" i="10" s="1"/>
  <c r="W458" i="10" s="1"/>
  <c r="Q791" i="10" a="1"/>
  <c r="Q791" i="10" s="1"/>
  <c r="W791" i="10" s="1"/>
  <c r="Q345" i="10" a="1"/>
  <c r="Q345" i="10" s="1"/>
  <c r="W345" i="10" s="1"/>
  <c r="Q80" i="10" a="1"/>
  <c r="Q80" i="10" s="1"/>
  <c r="W80" i="10" s="1"/>
  <c r="Q698" i="10" a="1"/>
  <c r="Q698" i="10" s="1"/>
  <c r="W698" i="10" s="1"/>
  <c r="Q55" i="10" a="1"/>
  <c r="Q55" i="10" s="1"/>
  <c r="W55" i="10" s="1"/>
  <c r="Q450" i="10" a="1"/>
  <c r="Q450" i="10" s="1"/>
  <c r="W450" i="10" s="1"/>
  <c r="Q998" i="10" a="1"/>
  <c r="Q998" i="10" s="1"/>
  <c r="W998" i="10" s="1"/>
  <c r="Q392" i="10" a="1"/>
  <c r="Q392" i="10" s="1"/>
  <c r="W392" i="10" s="1"/>
  <c r="Q343" i="10" a="1"/>
  <c r="Q343" i="10" s="1"/>
  <c r="W343" i="10" s="1"/>
  <c r="Q766" i="10" a="1"/>
  <c r="Q766" i="10" s="1"/>
  <c r="W766" i="10" s="1"/>
  <c r="Q922" i="10" a="1"/>
  <c r="Q922" i="10" s="1"/>
  <c r="W922" i="10" s="1"/>
  <c r="Q193" i="10" a="1"/>
  <c r="Q193" i="10" s="1"/>
  <c r="W193" i="10" s="1"/>
  <c r="Q961" i="10" a="1"/>
  <c r="Q961" i="10" s="1"/>
  <c r="W961" i="10" s="1"/>
  <c r="Q416" i="10" a="1"/>
  <c r="Q416" i="10" s="1"/>
  <c r="W416" i="10" s="1"/>
  <c r="Q631" i="10" a="1"/>
  <c r="Q631" i="10" s="1"/>
  <c r="W631" i="10" s="1"/>
  <c r="Q899" i="10" a="1"/>
  <c r="Q899" i="10" s="1"/>
  <c r="W899" i="10" s="1"/>
  <c r="Q266" i="10" a="1"/>
  <c r="Q266" i="10" s="1"/>
  <c r="W266" i="10" s="1"/>
  <c r="Q418" i="10" a="1"/>
  <c r="Q418" i="10" s="1"/>
  <c r="W418" i="10" s="1"/>
  <c r="Q959" i="10" a="1"/>
  <c r="Q959" i="10" s="1"/>
  <c r="W959" i="10" s="1"/>
  <c r="Q263" i="10" a="1"/>
  <c r="Q263" i="10" s="1"/>
  <c r="W263" i="10" s="1"/>
  <c r="Q9" i="10" a="1"/>
  <c r="Q9" i="10" s="1"/>
  <c r="W9" i="10" s="1"/>
  <c r="Q857" i="10" a="1"/>
  <c r="Q857" i="10" s="1"/>
  <c r="W857" i="10" s="1"/>
  <c r="Q476" i="10" a="1"/>
  <c r="Q476" i="10" s="1"/>
  <c r="W476" i="10" s="1"/>
  <c r="Q297" i="10" a="1"/>
  <c r="Q297" i="10" s="1"/>
  <c r="W297" i="10" s="1"/>
  <c r="Q310" i="10" a="1"/>
  <c r="Q310" i="10" s="1"/>
  <c r="W310" i="10" s="1"/>
  <c r="Q568" i="10" a="1"/>
  <c r="Q568" i="10" s="1"/>
  <c r="W568" i="10" s="1"/>
  <c r="Q25" i="10" a="1"/>
  <c r="Q25" i="10" s="1"/>
  <c r="W25" i="10" s="1"/>
  <c r="Q26" i="10" a="1"/>
  <c r="Q26" i="10" s="1"/>
  <c r="W26" i="10" s="1"/>
  <c r="Q367" i="10" a="1"/>
  <c r="Q367" i="10" s="1"/>
  <c r="W367" i="10" s="1"/>
  <c r="Q284" i="10" a="1"/>
  <c r="Q284" i="10" s="1"/>
  <c r="W284" i="10" s="1"/>
  <c r="Q723" i="10" a="1"/>
  <c r="Q723" i="10" s="1"/>
  <c r="W723" i="10" s="1"/>
  <c r="Q208" i="10" a="1"/>
  <c r="Q208" i="10" s="1"/>
  <c r="W208" i="10" s="1"/>
  <c r="Q991" i="10" a="1"/>
  <c r="Q991" i="10" s="1"/>
  <c r="W991" i="10" s="1"/>
  <c r="Q65" i="10" a="1"/>
  <c r="Q65" i="10" s="1"/>
  <c r="W65" i="10" s="1"/>
  <c r="Q975" i="10" a="1"/>
  <c r="Q975" i="10" s="1"/>
  <c r="W975" i="10" s="1"/>
  <c r="Q203" i="10" a="1"/>
  <c r="Q203" i="10" s="1"/>
  <c r="W203" i="10" s="1"/>
  <c r="Q948" i="10" a="1"/>
  <c r="Q948" i="10" s="1"/>
  <c r="W948" i="10" s="1"/>
  <c r="Q363" i="10" a="1"/>
  <c r="Q363" i="10" s="1"/>
  <c r="W363" i="10" s="1"/>
  <c r="Q500" i="10" a="1"/>
  <c r="Q500" i="10" s="1"/>
  <c r="W500" i="10" s="1"/>
  <c r="Q797" i="10" a="1"/>
  <c r="Q797" i="10" s="1"/>
  <c r="W797" i="10" s="1"/>
  <c r="Q606" i="10" a="1"/>
  <c r="Q606" i="10" s="1"/>
  <c r="W606" i="10" s="1"/>
  <c r="Q708" i="10" a="1"/>
  <c r="Q708" i="10" s="1"/>
  <c r="W708" i="10" s="1"/>
  <c r="Q181" i="10" a="1"/>
  <c r="Q181" i="10" s="1"/>
  <c r="W181" i="10" s="1"/>
  <c r="Q380" i="10" a="1"/>
  <c r="Q380" i="10" s="1"/>
  <c r="W380" i="10" s="1"/>
  <c r="Q356" i="10" a="1"/>
  <c r="Q356" i="10" s="1"/>
  <c r="W356" i="10" s="1"/>
  <c r="Q764" i="10" a="1"/>
  <c r="Q764" i="10" s="1"/>
  <c r="W764" i="10" s="1"/>
  <c r="Q691" i="10" a="1"/>
  <c r="Q691" i="10" s="1"/>
  <c r="W691" i="10" s="1"/>
  <c r="Q608" i="10" a="1"/>
  <c r="Q608" i="10" s="1"/>
  <c r="W608" i="10" s="1"/>
  <c r="Q186" i="10" a="1"/>
  <c r="Q186" i="10" s="1"/>
  <c r="W186" i="10" s="1"/>
  <c r="Q919" i="10" a="1"/>
  <c r="Q919" i="10" s="1"/>
  <c r="W919" i="10" s="1"/>
  <c r="Q92" i="10" a="1"/>
  <c r="Q92" i="10" s="1"/>
  <c r="W92" i="10" s="1"/>
  <c r="Q657" i="10" a="1"/>
  <c r="Q657" i="10" s="1"/>
  <c r="W657" i="10" s="1"/>
  <c r="Q773" i="10" a="1"/>
  <c r="Q773" i="10" s="1"/>
  <c r="W773" i="10" s="1"/>
  <c r="Q319" i="10" a="1"/>
  <c r="Q319" i="10" s="1"/>
  <c r="W319" i="10" s="1"/>
  <c r="Q772" i="10" a="1"/>
  <c r="Q772" i="10" s="1"/>
  <c r="W772" i="10" s="1"/>
  <c r="Q195" i="10" a="1"/>
  <c r="Q195" i="10" s="1"/>
  <c r="W195" i="10" s="1"/>
  <c r="Q412" i="10" a="1"/>
  <c r="Q412" i="10" s="1"/>
  <c r="W412" i="10" s="1"/>
  <c r="Q786" i="10" a="1"/>
  <c r="Q786" i="10" s="1"/>
  <c r="W786" i="10" s="1"/>
  <c r="Q184" i="10" a="1"/>
  <c r="Q184" i="10" s="1"/>
  <c r="W184" i="10" s="1"/>
  <c r="Q735" i="10" a="1"/>
  <c r="Q735" i="10" s="1"/>
  <c r="W735" i="10" s="1"/>
  <c r="Q119" i="10" a="1"/>
  <c r="Q119" i="10" s="1"/>
  <c r="W119" i="10" s="1"/>
  <c r="Q10" i="10" a="1"/>
  <c r="Q10" i="10" s="1"/>
  <c r="W10" i="10" s="1"/>
  <c r="Q563" i="10" a="1"/>
  <c r="Q563" i="10" s="1"/>
  <c r="W563" i="10" s="1"/>
  <c r="Q394" i="10" a="1"/>
  <c r="Q394" i="10" s="1"/>
  <c r="W394" i="10" s="1"/>
  <c r="Q913" i="10" a="1"/>
  <c r="Q913" i="10" s="1"/>
  <c r="W913" i="10" s="1"/>
  <c r="Q103" i="10" a="1"/>
  <c r="Q103" i="10" s="1"/>
  <c r="W103" i="10" s="1"/>
  <c r="Q864" i="10" a="1"/>
  <c r="Q864" i="10" s="1"/>
  <c r="W864" i="10" s="1"/>
  <c r="Q546" i="10" a="1"/>
  <c r="Q546" i="10" s="1"/>
  <c r="W546" i="10" s="1"/>
  <c r="Q144" i="10" a="1"/>
  <c r="Q144" i="10" s="1"/>
  <c r="W144" i="10" s="1"/>
  <c r="Q559" i="10" a="1"/>
  <c r="Q559" i="10" s="1"/>
  <c r="W559" i="10" s="1"/>
  <c r="Q74" i="10" a="1"/>
  <c r="Q74" i="10" s="1"/>
  <c r="W74" i="10" s="1"/>
  <c r="Q20" i="10" a="1"/>
  <c r="Q20" i="10" s="1"/>
  <c r="W20" i="10" s="1"/>
  <c r="Q2" i="10" a="1"/>
  <c r="Q2" i="10" s="1"/>
  <c r="Q332" i="6" a="1"/>
  <c r="Q332" i="6" s="1"/>
  <c r="Q708" i="6" a="1"/>
  <c r="Q708" i="6" s="1"/>
  <c r="Q306" i="6" a="1"/>
  <c r="Q306" i="6" s="1"/>
  <c r="Q664" i="6" a="1"/>
  <c r="Q664" i="6" s="1"/>
  <c r="Q431" i="6" a="1"/>
  <c r="Q431" i="6" s="1"/>
  <c r="Q784" i="6" a="1"/>
  <c r="Q784" i="6" s="1"/>
  <c r="Q686" i="6" a="1"/>
  <c r="Q686" i="6" s="1"/>
  <c r="Q2" i="6" a="1"/>
  <c r="Q2" i="6" s="1"/>
  <c r="Q409" i="6" a="1"/>
  <c r="Q409" i="6" s="1"/>
  <c r="Q902" i="6" a="1"/>
  <c r="Q902" i="6" s="1"/>
  <c r="Q716" i="6" a="1"/>
  <c r="Q716" i="6" s="1"/>
  <c r="Q710" i="6" a="1"/>
  <c r="Q710" i="6" s="1"/>
  <c r="Q994" i="6" a="1"/>
  <c r="Q994" i="6" s="1"/>
  <c r="Q129" i="6" a="1"/>
  <c r="Q129" i="6" s="1"/>
  <c r="Q631" i="6" a="1"/>
  <c r="Q631" i="6" s="1"/>
  <c r="Q754" i="6" a="1"/>
  <c r="Q754" i="6" s="1"/>
  <c r="Q583" i="6" a="1"/>
  <c r="Q583" i="6" s="1"/>
  <c r="Q517" i="6" a="1"/>
  <c r="Q517" i="6" s="1"/>
  <c r="Q447" i="6" a="1"/>
  <c r="Q447" i="6" s="1"/>
  <c r="Q677" i="6" a="1"/>
  <c r="Q677" i="6" s="1"/>
  <c r="Q438" i="6" a="1"/>
  <c r="Q438" i="6" s="1"/>
  <c r="Q575" i="6" a="1"/>
  <c r="Q575" i="6" s="1"/>
  <c r="Q417" i="6" a="1"/>
  <c r="Q417" i="6" s="1"/>
  <c r="Q368" i="6" a="1"/>
  <c r="Q368" i="6" s="1"/>
  <c r="Q986" i="6" a="1"/>
  <c r="Q986" i="6" s="1"/>
  <c r="Q598" i="6" a="1"/>
  <c r="Q598" i="6" s="1"/>
  <c r="Q967" i="6" a="1"/>
  <c r="Q967" i="6" s="1"/>
  <c r="Q410" i="6" a="1"/>
  <c r="Q410" i="6" s="1"/>
  <c r="Q939" i="6" a="1"/>
  <c r="Q939" i="6" s="1"/>
  <c r="Q766" i="6" a="1"/>
  <c r="Q766" i="6" s="1"/>
  <c r="Q661" i="6" a="1"/>
  <c r="Q661" i="6" s="1"/>
  <c r="Q330" i="6" a="1"/>
  <c r="Q330" i="6" s="1"/>
  <c r="Q80" i="6" a="1"/>
  <c r="Q80" i="6" s="1"/>
  <c r="Q555" i="6" a="1"/>
  <c r="Q555" i="6" s="1"/>
  <c r="Q758" i="6" a="1"/>
  <c r="Q758" i="6" s="1"/>
  <c r="Q561" i="6" a="1"/>
  <c r="Q561" i="6" s="1"/>
  <c r="Q509" i="6" a="1"/>
  <c r="Q509" i="6" s="1"/>
  <c r="Q408" i="6" a="1"/>
  <c r="Q408" i="6" s="1"/>
  <c r="Q988" i="6" a="1"/>
  <c r="Q988" i="6" s="1"/>
  <c r="Q380" i="6" a="1"/>
  <c r="Q380" i="6" s="1"/>
  <c r="Q553" i="6" a="1"/>
  <c r="Q553" i="6" s="1"/>
  <c r="Q364" i="6" a="1"/>
  <c r="Q364" i="6" s="1"/>
  <c r="Q335" i="6" a="1"/>
  <c r="Q335" i="6" s="1"/>
  <c r="Q772" i="6" a="1"/>
  <c r="Q772" i="6" s="1"/>
  <c r="Q667" i="6" a="1"/>
  <c r="Q667" i="6" s="1"/>
  <c r="Q181" i="6" a="1"/>
  <c r="Q181" i="6" s="1"/>
  <c r="Q490" i="6" a="1"/>
  <c r="Q490" i="6" s="1"/>
  <c r="Q348" i="6" a="1"/>
  <c r="Q348" i="6" s="1"/>
  <c r="Q674" i="6" a="1"/>
  <c r="Q674" i="6" s="1"/>
  <c r="Q864" i="6" a="1"/>
  <c r="Q864" i="6" s="1"/>
  <c r="Q991" i="6" a="1"/>
  <c r="Q991" i="6" s="1"/>
  <c r="Q300" i="6" a="1"/>
  <c r="Q300" i="6" s="1"/>
  <c r="Q148" i="6" a="1"/>
  <c r="Q148" i="6" s="1"/>
  <c r="Q247" i="6" a="1"/>
  <c r="Q247" i="6" s="1"/>
  <c r="Q670" i="6" a="1"/>
  <c r="Q670" i="6" s="1"/>
  <c r="Q906" i="6" a="1"/>
  <c r="Q906" i="6" s="1"/>
  <c r="Q101" i="6" a="1"/>
  <c r="Q101" i="6" s="1"/>
  <c r="Q254" i="6" a="1"/>
  <c r="Q254" i="6" s="1"/>
  <c r="Q180" i="6" a="1"/>
  <c r="Q180" i="6" s="1"/>
  <c r="Q371" i="6" a="1"/>
  <c r="Q371" i="6" s="1"/>
  <c r="Q374" i="6" a="1"/>
  <c r="Q374" i="6" s="1"/>
  <c r="Q656" i="6" a="1"/>
  <c r="Q656" i="6" s="1"/>
  <c r="Q963" i="6" a="1"/>
  <c r="Q963" i="6" s="1"/>
  <c r="Q682" i="6" a="1"/>
  <c r="Q682" i="6" s="1"/>
  <c r="Q594" i="6" a="1"/>
  <c r="Q594" i="6" s="1"/>
  <c r="Q886" i="6" a="1"/>
  <c r="Q886" i="6" s="1"/>
  <c r="Q965" i="6" a="1"/>
  <c r="Q965" i="6" s="1"/>
  <c r="Q375" i="6" a="1"/>
  <c r="Q375" i="6" s="1"/>
  <c r="Q973" i="6" a="1"/>
  <c r="Q973" i="6" s="1"/>
  <c r="Q762" i="6" a="1"/>
  <c r="Q762" i="6" s="1"/>
  <c r="Q721" i="6" a="1"/>
  <c r="Q721" i="6" s="1"/>
  <c r="Q500" i="6" a="1"/>
  <c r="Q500" i="6" s="1"/>
  <c r="Q564" i="6" a="1"/>
  <c r="Q564" i="6" s="1"/>
  <c r="Q345" i="6" a="1"/>
  <c r="Q345" i="6" s="1"/>
  <c r="Q815" i="6" a="1"/>
  <c r="Q815" i="6" s="1"/>
  <c r="Q702" i="6" a="1"/>
  <c r="Q702" i="6" s="1"/>
  <c r="Q534" i="6" a="1"/>
  <c r="Q534" i="6" s="1"/>
  <c r="Q528" i="6" a="1"/>
  <c r="Q528" i="6" s="1"/>
  <c r="Q729" i="6" a="1"/>
  <c r="Q729" i="6" s="1"/>
  <c r="Q478" i="6" a="1"/>
  <c r="Q478" i="6" s="1"/>
  <c r="Q694" i="6" a="1"/>
  <c r="Q694" i="6" s="1"/>
  <c r="Q455" i="6" a="1"/>
  <c r="Q455" i="6" s="1"/>
  <c r="Q427" i="6" a="1"/>
  <c r="Q427" i="6" s="1"/>
  <c r="Q305" i="6" a="1"/>
  <c r="Q305" i="6" s="1"/>
  <c r="Q55" i="6" a="1"/>
  <c r="Q55" i="6" s="1"/>
  <c r="Q987" i="6" a="1"/>
  <c r="Q987" i="6" s="1"/>
  <c r="Q489" i="6" a="1"/>
  <c r="Q489" i="6" s="1"/>
  <c r="Q968" i="6" a="1"/>
  <c r="Q968" i="6" s="1"/>
  <c r="Q851" i="6" a="1"/>
  <c r="Q851" i="6" s="1"/>
  <c r="Q763" i="6" a="1"/>
  <c r="Q763" i="6" s="1"/>
  <c r="Q587" i="6" a="1"/>
  <c r="Q587" i="6" s="1"/>
  <c r="Q896" i="6" a="1"/>
  <c r="Q896" i="6" s="1"/>
  <c r="Q633" i="6" a="1"/>
  <c r="Q633" i="6" s="1"/>
  <c r="Q843" i="6" a="1"/>
  <c r="Q843" i="6" s="1"/>
  <c r="Q585" i="6" a="1"/>
  <c r="Q585" i="6" s="1"/>
  <c r="Q536" i="6" a="1"/>
  <c r="Q536" i="6" s="1"/>
  <c r="Q475" i="6" a="1"/>
  <c r="Q475" i="6" s="1"/>
  <c r="Q882" i="6" a="1"/>
  <c r="Q882" i="6" s="1"/>
  <c r="Q428" i="6" a="1"/>
  <c r="Q428" i="6" s="1"/>
  <c r="Q577" i="6" a="1"/>
  <c r="Q577" i="6" s="1"/>
  <c r="Q426" i="6" a="1"/>
  <c r="Q426" i="6" s="1"/>
  <c r="Q404" i="6" a="1"/>
  <c r="Q404" i="6" s="1"/>
  <c r="Q949" i="6" a="1"/>
  <c r="Q949" i="6" s="1"/>
  <c r="Q894" i="6" a="1"/>
  <c r="Q894" i="6" s="1"/>
  <c r="Q938" i="6" a="1"/>
  <c r="Q938" i="6" s="1"/>
  <c r="Q563" i="6" a="1"/>
  <c r="Q563" i="6" s="1"/>
  <c r="Q608" i="6" a="1"/>
  <c r="Q608" i="6" s="1"/>
  <c r="Q482" i="6" a="1"/>
  <c r="Q482" i="6" s="1"/>
  <c r="Q920" i="6" a="1"/>
  <c r="Q920" i="6" s="1"/>
  <c r="Q787" i="6" a="1"/>
  <c r="Q787" i="6" s="1"/>
  <c r="Q248" i="6" a="1"/>
  <c r="Q248" i="6" s="1"/>
  <c r="Q97" i="6" a="1"/>
  <c r="Q97" i="6" s="1"/>
  <c r="Q790" i="6" a="1"/>
  <c r="Q790" i="6" s="1"/>
  <c r="Q547" i="6" a="1"/>
  <c r="Q547" i="6" s="1"/>
  <c r="Q3" i="6" a="1"/>
  <c r="Q3" i="6" s="1"/>
  <c r="Q880" i="6" a="1"/>
  <c r="Q880" i="6" s="1"/>
  <c r="Q60" i="6" a="1"/>
  <c r="Q60" i="6" s="1"/>
  <c r="Q507" i="6" a="1"/>
  <c r="Q507" i="6" s="1"/>
  <c r="Q651" i="6" a="1"/>
  <c r="Q651" i="6" s="1"/>
  <c r="Q67" i="6" a="1"/>
  <c r="Q67" i="6" s="1"/>
  <c r="Q474" i="6" a="1"/>
  <c r="Q474" i="6" s="1"/>
  <c r="Q448" i="6" a="1"/>
  <c r="Q448" i="6" s="1"/>
  <c r="Q458" i="6" a="1"/>
  <c r="Q458" i="6" s="1"/>
  <c r="Q68" i="6" a="1"/>
  <c r="Q68" i="6" s="1"/>
  <c r="Q515" i="6" a="1"/>
  <c r="Q515" i="6" s="1"/>
  <c r="Q315" i="6" a="1"/>
  <c r="Q315" i="6" s="1"/>
  <c r="Q524" i="6" a="1"/>
  <c r="Q524" i="6" s="1"/>
  <c r="Q302" i="6" a="1"/>
  <c r="Q302" i="6" s="1"/>
  <c r="Q823" i="6" a="1"/>
  <c r="Q823" i="6" s="1"/>
  <c r="Q759" i="6" a="1"/>
  <c r="Q759" i="6" s="1"/>
  <c r="Q358" i="6" a="1"/>
  <c r="Q358" i="6" s="1"/>
  <c r="Q232" i="6" a="1"/>
  <c r="Q232" i="6" s="1"/>
  <c r="Q369" i="6" a="1"/>
  <c r="Q369" i="6" s="1"/>
  <c r="Q862" i="6" a="1"/>
  <c r="Q862" i="6" s="1"/>
  <c r="Q713" i="6" a="1"/>
  <c r="Q713" i="6" s="1"/>
  <c r="Q699" i="6" a="1"/>
  <c r="Q699" i="6" s="1"/>
  <c r="Q947" i="6" a="1"/>
  <c r="Q947" i="6" s="1"/>
  <c r="Q94" i="6" a="1"/>
  <c r="Q94" i="6" s="1"/>
  <c r="Q559" i="6" a="1"/>
  <c r="Q559" i="6" s="1"/>
  <c r="Q705" i="6" a="1"/>
  <c r="Q705" i="6" s="1"/>
  <c r="Q538" i="6" a="1"/>
  <c r="Q538" i="6" s="1"/>
  <c r="Q444" i="6" a="1"/>
  <c r="Q444" i="6" s="1"/>
  <c r="Q382" i="6" a="1"/>
  <c r="Q382" i="6" s="1"/>
  <c r="Q252" i="6" a="1"/>
  <c r="Q252" i="6" s="1"/>
  <c r="Q342" i="6" a="1"/>
  <c r="Q342" i="6" s="1"/>
  <c r="Q541" i="6" a="1"/>
  <c r="Q541" i="6" s="1"/>
  <c r="Q360" i="6" a="1"/>
  <c r="Q360" i="6" s="1"/>
  <c r="Q903" i="6" a="1"/>
  <c r="Q903" i="6" s="1"/>
  <c r="Q824" i="6" a="1"/>
  <c r="Q824" i="6" s="1"/>
  <c r="Q526" i="6" a="1"/>
  <c r="Q526" i="6" s="1"/>
  <c r="Q285" i="6" a="1"/>
  <c r="Q285" i="6" s="1"/>
  <c r="Q352" i="6" a="1"/>
  <c r="Q352" i="6" s="1"/>
  <c r="Q895" i="6" a="1"/>
  <c r="Q895" i="6" s="1"/>
  <c r="Q653" i="6" a="1"/>
  <c r="Q653" i="6" s="1"/>
  <c r="Q557" i="6" a="1"/>
  <c r="Q557" i="6" s="1"/>
  <c r="Q599" i="6" a="1"/>
  <c r="Q599" i="6" s="1"/>
  <c r="Q821" i="6" a="1"/>
  <c r="Q821" i="6" s="1"/>
  <c r="Q488" i="6" a="1"/>
  <c r="Q488" i="6" s="1"/>
  <c r="Q720" i="6" a="1"/>
  <c r="Q720" i="6" s="1"/>
  <c r="Q501" i="6" a="1"/>
  <c r="Q501" i="6" s="1"/>
  <c r="Q441" i="6" a="1"/>
  <c r="Q441" i="6" s="1"/>
  <c r="Q325" i="6" a="1"/>
  <c r="Q325" i="6" s="1"/>
  <c r="Q34" i="6" a="1"/>
  <c r="Q34" i="6" s="1"/>
  <c r="Q324" i="6" a="1"/>
  <c r="Q324" i="6" s="1"/>
  <c r="Q641" i="6" a="1"/>
  <c r="Q641" i="6" s="1"/>
  <c r="Q866" i="6" a="1"/>
  <c r="Q866" i="6" s="1"/>
  <c r="Q440" i="6" a="1"/>
  <c r="Q440" i="6" s="1"/>
  <c r="Q985" i="6" a="1"/>
  <c r="Q985" i="6" s="1"/>
  <c r="Q678" i="6" a="1"/>
  <c r="Q678" i="6" s="1"/>
  <c r="Q245" i="6" a="1"/>
  <c r="Q245" i="6" s="1"/>
  <c r="Q531" i="6" a="1"/>
  <c r="Q531" i="6" s="1"/>
  <c r="Q779" i="6" a="1"/>
  <c r="Q779" i="6" s="1"/>
  <c r="Q799" i="6" a="1"/>
  <c r="Q799" i="6" s="1"/>
  <c r="Q957" i="6" a="1"/>
  <c r="Q957" i="6" s="1"/>
  <c r="Q314" i="6" a="1"/>
  <c r="Q314" i="6" s="1"/>
  <c r="Q56" i="6" a="1"/>
  <c r="Q56" i="6" s="1"/>
  <c r="Q622" i="6" a="1"/>
  <c r="Q622" i="6" s="1"/>
  <c r="Q456" i="6" a="1"/>
  <c r="Q456" i="6" s="1"/>
  <c r="Q806" i="6" a="1"/>
  <c r="Q806" i="6" s="1"/>
  <c r="Q593" i="6" a="1"/>
  <c r="Q593" i="6" s="1"/>
  <c r="Q344" i="6" a="1"/>
  <c r="Q344" i="6" s="1"/>
  <c r="Q744" i="6" a="1"/>
  <c r="Q744" i="6" s="1"/>
  <c r="Q137" i="6" a="1"/>
  <c r="Q137" i="6" s="1"/>
  <c r="Q376" i="6" a="1"/>
  <c r="Q376" i="6" s="1"/>
  <c r="Q629" i="6" a="1"/>
  <c r="Q629" i="6" s="1"/>
  <c r="Q373" i="6" a="1"/>
  <c r="Q373" i="6" s="1"/>
  <c r="Q339" i="6" a="1"/>
  <c r="Q339" i="6" s="1"/>
  <c r="Q983" i="6" a="1"/>
  <c r="Q983" i="6" s="1"/>
  <c r="Q852" i="6" a="1"/>
  <c r="Q852" i="6" s="1"/>
  <c r="Q992" i="6" a="1"/>
  <c r="Q992" i="6" s="1"/>
  <c r="Q470" i="6" a="1"/>
  <c r="Q470" i="6" s="1"/>
  <c r="Q941" i="6" a="1"/>
  <c r="Q941" i="6" s="1"/>
  <c r="Q751" i="6" a="1"/>
  <c r="Q751" i="6" s="1"/>
  <c r="Q655" i="6" a="1"/>
  <c r="Q655" i="6" s="1"/>
  <c r="Q560" i="6" a="1"/>
  <c r="Q560" i="6" s="1"/>
  <c r="Q549" i="6" a="1"/>
  <c r="Q549" i="6" s="1"/>
  <c r="Q604" i="6" a="1"/>
  <c r="Q604" i="6" s="1"/>
  <c r="Q743" i="6" a="1"/>
  <c r="Q743" i="6" s="1"/>
  <c r="Q647" i="6" a="1"/>
  <c r="Q647" i="6" s="1"/>
  <c r="Q548" i="6" a="1"/>
  <c r="Q548" i="6" s="1"/>
  <c r="Q443" i="6" a="1"/>
  <c r="Q443" i="6" s="1"/>
  <c r="Q242" i="6" a="1"/>
  <c r="Q242" i="6" s="1"/>
  <c r="Q381" i="6" a="1"/>
  <c r="Q381" i="6" s="1"/>
  <c r="Q639" i="6" a="1"/>
  <c r="Q639" i="6" s="1"/>
  <c r="Q419" i="6" a="1"/>
  <c r="Q419" i="6" s="1"/>
  <c r="Q365" i="6" a="1"/>
  <c r="Q365" i="6" s="1"/>
  <c r="Q954" i="6" a="1"/>
  <c r="Q954" i="6" s="1"/>
  <c r="Q741" i="6" a="1"/>
  <c r="Q741" i="6" s="1"/>
  <c r="Q935" i="6" a="1"/>
  <c r="Q935" i="6" s="1"/>
  <c r="Q353" i="6" a="1"/>
  <c r="Q353" i="6" s="1"/>
  <c r="Q975" i="6" a="1"/>
  <c r="Q975" i="6" s="1"/>
  <c r="Q755" i="6" a="1"/>
  <c r="Q755" i="6" s="1"/>
  <c r="Q606" i="6" a="1"/>
  <c r="Q606" i="6" s="1"/>
  <c r="Q385" i="6" a="1"/>
  <c r="Q385" i="6" s="1"/>
  <c r="Q847" i="6" a="1"/>
  <c r="Q847" i="6" s="1"/>
  <c r="Q550" i="6" a="1"/>
  <c r="Q550" i="6" s="1"/>
  <c r="Q747" i="6" a="1"/>
  <c r="Q747" i="6" s="1"/>
  <c r="Q436" i="6" a="1"/>
  <c r="Q436" i="6" s="1"/>
  <c r="Q511" i="6" a="1"/>
  <c r="Q511" i="6" s="1"/>
  <c r="Q399" i="6" a="1"/>
  <c r="Q399" i="6" s="1"/>
  <c r="Q293" i="6" a="1"/>
  <c r="Q293" i="6" s="1"/>
  <c r="Q401" i="6" a="1"/>
  <c r="Q401" i="6" s="1"/>
  <c r="Q788" i="6" a="1"/>
  <c r="Q788" i="6" s="1"/>
  <c r="Q646" i="6" a="1"/>
  <c r="Q646" i="6" s="1"/>
  <c r="Q354" i="6" a="1"/>
  <c r="Q354" i="6" s="1"/>
  <c r="Q877" i="6" a="1"/>
  <c r="Q877" i="6" s="1"/>
  <c r="Q789" i="6" a="1"/>
  <c r="Q789" i="6" s="1"/>
  <c r="Q363" i="6" a="1"/>
  <c r="Q363" i="6" s="1"/>
  <c r="Q200" i="6" a="1"/>
  <c r="Q200" i="6" s="1"/>
  <c r="Q811" i="6" a="1"/>
  <c r="Q811" i="6" s="1"/>
  <c r="Q125" i="6" a="1"/>
  <c r="Q125" i="6" s="1"/>
  <c r="Q783" i="6" a="1"/>
  <c r="Q783" i="6" s="1"/>
  <c r="Q153" i="6" a="1"/>
  <c r="Q153" i="6" s="1"/>
  <c r="Q20" i="6" a="1"/>
  <c r="Q20" i="6" s="1"/>
  <c r="Q591" i="6" a="1"/>
  <c r="Q591" i="6" s="1"/>
  <c r="Q361" i="6" a="1"/>
  <c r="Q361" i="6" s="1"/>
  <c r="Q473" i="6" a="1"/>
  <c r="Q473" i="6" s="1"/>
  <c r="Q728" i="6" a="1"/>
  <c r="Q728" i="6" s="1"/>
  <c r="Q311" i="6" a="1"/>
  <c r="Q311" i="6" s="1"/>
  <c r="Q18" i="6" a="1"/>
  <c r="Q18" i="6" s="1"/>
  <c r="Q636" i="6" a="1"/>
  <c r="Q636" i="6" s="1"/>
  <c r="Q476" i="6" a="1"/>
  <c r="Q476" i="6" s="1"/>
  <c r="Q592" i="6" a="1"/>
  <c r="Q592" i="6" s="1"/>
  <c r="Q429" i="6" a="1"/>
  <c r="Q429" i="6" s="1"/>
  <c r="Q400" i="6" a="1"/>
  <c r="Q400" i="6" s="1"/>
  <c r="Q971" i="6" a="1"/>
  <c r="Q971" i="6" s="1"/>
  <c r="Q113" i="6" a="1"/>
  <c r="Q113" i="6" s="1"/>
  <c r="Q366" i="6" a="1"/>
  <c r="Q366" i="6" s="1"/>
  <c r="Q469" i="6" a="1"/>
  <c r="Q469" i="6" s="1"/>
  <c r="Q331" i="6" a="1"/>
  <c r="Q331" i="6" s="1"/>
  <c r="Q812" i="6" a="1"/>
  <c r="Q812" i="6" s="1"/>
  <c r="Q797" i="6" a="1"/>
  <c r="Q797" i="6" s="1"/>
  <c r="Q394" i="6" a="1"/>
  <c r="Q394" i="6" s="1"/>
  <c r="Q909" i="6" a="1"/>
  <c r="Q909" i="6" s="1"/>
  <c r="Q323" i="6" a="1"/>
  <c r="Q323" i="6" s="1"/>
  <c r="Q773" i="6" a="1"/>
  <c r="Q773" i="6" s="1"/>
  <c r="Q691" i="6" a="1"/>
  <c r="Q691" i="6" s="1"/>
  <c r="Q628" i="6" a="1"/>
  <c r="Q628" i="6" s="1"/>
  <c r="Q544" i="6" a="1"/>
  <c r="Q544" i="6" s="1"/>
  <c r="Q150" i="6" a="1"/>
  <c r="Q150" i="6" s="1"/>
  <c r="Q442" i="6" a="1"/>
  <c r="Q442" i="6" s="1"/>
  <c r="Q683" i="6" a="1"/>
  <c r="Q683" i="6" s="1"/>
  <c r="Q494" i="6" a="1"/>
  <c r="Q494" i="6" s="1"/>
  <c r="Q424" i="6" a="1"/>
  <c r="Q424" i="6" s="1"/>
  <c r="Q318" i="6" a="1"/>
  <c r="Q318" i="6" s="1"/>
  <c r="Q64" i="6" a="1"/>
  <c r="Q64" i="6" s="1"/>
  <c r="Q955" i="6" a="1"/>
  <c r="Q955" i="6" s="1"/>
  <c r="Q486" i="6" a="1"/>
  <c r="Q486" i="6" s="1"/>
  <c r="Q995" i="6" a="1"/>
  <c r="Q995" i="6" s="1"/>
  <c r="Q816" i="6" a="1"/>
  <c r="Q816" i="6" s="1"/>
  <c r="Q726" i="6" a="1"/>
  <c r="Q726" i="6" s="1"/>
  <c r="Q650" i="6" a="1"/>
  <c r="Q650" i="6" s="1"/>
  <c r="Q937" i="6" a="1"/>
  <c r="Q937" i="6" s="1"/>
  <c r="Q603" i="6" a="1"/>
  <c r="Q603" i="6" s="1"/>
  <c r="Q808" i="6" a="1"/>
  <c r="Q808" i="6" s="1"/>
  <c r="Q649" i="6" a="1"/>
  <c r="Q649" i="6" s="1"/>
  <c r="Q581" i="6" a="1"/>
  <c r="Q581" i="6" s="1"/>
  <c r="Q485" i="6" a="1"/>
  <c r="Q485" i="6" s="1"/>
  <c r="Q229" i="6" a="1"/>
  <c r="Q229" i="6" s="1"/>
  <c r="Q425" i="6" a="1"/>
  <c r="Q425" i="6" s="1"/>
  <c r="Q881" i="6" a="1"/>
  <c r="Q881" i="6" s="1"/>
  <c r="Q745" i="6" a="1"/>
  <c r="Q745" i="6" s="1"/>
  <c r="Q211" i="6" a="1"/>
  <c r="Q211" i="6" s="1"/>
  <c r="Q663" i="6" a="1"/>
  <c r="Q663" i="6" s="1"/>
  <c r="Q266" i="6" a="1"/>
  <c r="Q266" i="6" s="1"/>
  <c r="Q879" i="6" a="1"/>
  <c r="Q879" i="6" s="1"/>
  <c r="Q461" i="6" a="1"/>
  <c r="Q461" i="6" s="1"/>
  <c r="Q271" i="6" a="1"/>
  <c r="Q271" i="6" s="1"/>
  <c r="Q874" i="6" a="1"/>
  <c r="Q874" i="6" s="1"/>
  <c r="Q658" i="6" a="1"/>
  <c r="Q658" i="6" s="1"/>
  <c r="Q219" i="6" a="1"/>
  <c r="Q219" i="6" s="1"/>
  <c r="Q36" i="6" a="1"/>
  <c r="Q36" i="6" s="1"/>
  <c r="Q63" i="6" a="1"/>
  <c r="Q63" i="6" s="1"/>
  <c r="Q493" i="6" a="1"/>
  <c r="Q493" i="6" s="1"/>
  <c r="Q225" i="6" a="1"/>
  <c r="Q225" i="6" s="1"/>
  <c r="Q11" i="6" a="1"/>
  <c r="Q11" i="6" s="1"/>
  <c r="Q47" i="6" a="1"/>
  <c r="Q47" i="6" s="1"/>
  <c r="Q51" i="6" a="1"/>
  <c r="Q51" i="6" s="1"/>
  <c r="Q209" i="6" a="1"/>
  <c r="Q209" i="6" s="1"/>
  <c r="Q834" i="6" a="1"/>
  <c r="Q834" i="6" s="1"/>
  <c r="Q316" i="6" a="1"/>
  <c r="Q316" i="6" s="1"/>
  <c r="Q422" i="6" a="1"/>
  <c r="Q422" i="6" s="1"/>
  <c r="Q226" i="6" a="1"/>
  <c r="Q226" i="6" s="1"/>
  <c r="Q162" i="6" a="1"/>
  <c r="Q162" i="6" s="1"/>
  <c r="Q189" i="6" a="1"/>
  <c r="Q189" i="6" s="1"/>
  <c r="Q828" i="6" a="1"/>
  <c r="Q828" i="6" s="1"/>
  <c r="Q42" i="6" a="1"/>
  <c r="Q42" i="6" s="1"/>
  <c r="Q122" i="6" a="1"/>
  <c r="Q122" i="6" s="1"/>
  <c r="Q130" i="6" a="1"/>
  <c r="Q130" i="6" s="1"/>
  <c r="Q887" i="6" a="1"/>
  <c r="Q887" i="6" s="1"/>
  <c r="Q595" i="6" a="1"/>
  <c r="Q595" i="6" s="1"/>
  <c r="Q737" i="6" a="1"/>
  <c r="Q737" i="6" s="1"/>
  <c r="Q669" i="6" a="1"/>
  <c r="Q669" i="6" s="1"/>
  <c r="Q53" i="6" a="1"/>
  <c r="Q53" i="6" s="1"/>
  <c r="Q934" i="6" a="1"/>
  <c r="Q934" i="6" s="1"/>
  <c r="Q240" i="6" a="1"/>
  <c r="Q240" i="6" s="1"/>
  <c r="Q665" i="6" a="1"/>
  <c r="Q665" i="6" s="1"/>
  <c r="Q86" i="6" a="1"/>
  <c r="Q86" i="6" s="1"/>
  <c r="Q263" i="6" a="1"/>
  <c r="Q263" i="6" s="1"/>
  <c r="Q224" i="6" a="1"/>
  <c r="Q224" i="6" s="1"/>
  <c r="Q753" i="6" a="1"/>
  <c r="Q753" i="6" s="1"/>
  <c r="Q464" i="6" a="1"/>
  <c r="Q464" i="6" s="1"/>
  <c r="Q554" i="6" a="1"/>
  <c r="Q554" i="6" s="1"/>
  <c r="Q556" i="6" a="1"/>
  <c r="Q556" i="6" s="1"/>
  <c r="Q168" i="6" a="1"/>
  <c r="Q168" i="6" s="1"/>
  <c r="Q552" i="6" a="1"/>
  <c r="Q552" i="6" s="1"/>
  <c r="Q65" i="6" a="1"/>
  <c r="Q65" i="6" s="1"/>
  <c r="Q116" i="6" a="1"/>
  <c r="Q116" i="6" s="1"/>
  <c r="Q152" i="6" a="1"/>
  <c r="Q152" i="6" s="1"/>
  <c r="Q156" i="6" a="1"/>
  <c r="Q156" i="6" s="1"/>
  <c r="Q49" i="6" a="1"/>
  <c r="Q49" i="6" s="1"/>
  <c r="Q785" i="6" a="1"/>
  <c r="Q785" i="6" s="1"/>
  <c r="Q333" i="6" a="1"/>
  <c r="Q333" i="6" s="1"/>
  <c r="Q446" i="6" a="1"/>
  <c r="Q446" i="6" s="1"/>
  <c r="Q251" i="6" a="1"/>
  <c r="Q251" i="6" s="1"/>
  <c r="Q191" i="6" a="1"/>
  <c r="Q191" i="6" s="1"/>
  <c r="Q479" i="6" a="1"/>
  <c r="Q479" i="6" s="1"/>
  <c r="Q288" i="6" a="1"/>
  <c r="Q288" i="6" s="1"/>
  <c r="Q139" i="6" a="1"/>
  <c r="Q139" i="6" s="1"/>
  <c r="Q175" i="6" a="1"/>
  <c r="Q175" i="6" s="1"/>
  <c r="Q179" i="6" a="1"/>
  <c r="Q179" i="6" s="1"/>
  <c r="Q272" i="6" a="1"/>
  <c r="Q272" i="6" s="1"/>
  <c r="Q827" i="6" a="1"/>
  <c r="Q827" i="6" s="1"/>
  <c r="Q878" i="6" a="1"/>
  <c r="Q878" i="6" s="1"/>
  <c r="Q35" i="6" a="1"/>
  <c r="Q35" i="6" s="1"/>
  <c r="Q969" i="6" a="1"/>
  <c r="Q969" i="6" s="1"/>
  <c r="Q695" i="6" a="1"/>
  <c r="Q695" i="6" s="1"/>
  <c r="Q832" i="6" a="1"/>
  <c r="Q832" i="6" s="1"/>
  <c r="Q724" i="6" a="1"/>
  <c r="Q724" i="6" s="1"/>
  <c r="Q953" i="6" a="1"/>
  <c r="Q953" i="6" s="1"/>
  <c r="Q925" i="6" a="1"/>
  <c r="Q925" i="6" s="1"/>
  <c r="Q853" i="6" a="1"/>
  <c r="Q853" i="6" s="1"/>
  <c r="Q558" i="6" a="1"/>
  <c r="Q558" i="6" s="1"/>
  <c r="Q685" i="6" a="1"/>
  <c r="Q685" i="6" s="1"/>
  <c r="Q616" i="6" a="1"/>
  <c r="Q616" i="6" s="1"/>
  <c r="Q236" i="6" a="1"/>
  <c r="Q236" i="6" s="1"/>
  <c r="Q214" i="6" a="1"/>
  <c r="Q214" i="6" s="1"/>
  <c r="Q144" i="6" a="1"/>
  <c r="Q144" i="6" s="1"/>
  <c r="Q782" i="6" a="1"/>
  <c r="Q782" i="6" s="1"/>
  <c r="Q822" i="6" a="1"/>
  <c r="Q822" i="6" s="1"/>
  <c r="Q910" i="6" a="1"/>
  <c r="Q910" i="6" s="1"/>
  <c r="Q128" i="6" a="1"/>
  <c r="Q128" i="6" s="1"/>
  <c r="Q679" i="6" a="1"/>
  <c r="Q679" i="6" s="1"/>
  <c r="Q529" i="6" a="1"/>
  <c r="Q529" i="6" s="1"/>
  <c r="Q562" i="6" a="1"/>
  <c r="Q562" i="6" s="1"/>
  <c r="Q589" i="6" a="1"/>
  <c r="Q589" i="6" s="1"/>
  <c r="Q66" i="6" a="1"/>
  <c r="Q66" i="6" s="1"/>
  <c r="Q944" i="6" a="1"/>
  <c r="Q944" i="6" s="1"/>
  <c r="Q379" i="6" a="1"/>
  <c r="Q379" i="6" s="1"/>
  <c r="Q449" i="6" a="1"/>
  <c r="Q449" i="6" s="1"/>
  <c r="Q611" i="6" a="1"/>
  <c r="Q611" i="6" s="1"/>
  <c r="Q462" i="6" a="1"/>
  <c r="Q462" i="6" s="1"/>
  <c r="Q294" i="6" a="1"/>
  <c r="Q294" i="6" s="1"/>
  <c r="Q498" i="6" a="1"/>
  <c r="Q498" i="6" s="1"/>
  <c r="Q542" i="6" a="1"/>
  <c r="Q542" i="6" s="1"/>
  <c r="Q213" i="6" a="1"/>
  <c r="Q213" i="6" s="1"/>
  <c r="Q78" i="6" a="1"/>
  <c r="Q78" i="6" s="1"/>
  <c r="Q413" i="6" a="1"/>
  <c r="Q413" i="6" s="1"/>
  <c r="Q964" i="6" a="1"/>
  <c r="Q964" i="6" s="1"/>
  <c r="Q279" i="6" a="1"/>
  <c r="Q279" i="6" s="1"/>
  <c r="Q46" i="6" a="1"/>
  <c r="Q46" i="6" s="1"/>
  <c r="Q54" i="6" a="1"/>
  <c r="Q54" i="6" s="1"/>
  <c r="Q282" i="6" a="1"/>
  <c r="Q282" i="6" s="1"/>
  <c r="Q733" i="6" a="1"/>
  <c r="Q733" i="6" s="1"/>
  <c r="Q871" i="6" a="1"/>
  <c r="Q871" i="6" s="1"/>
  <c r="Q355" i="6" a="1"/>
  <c r="Q355" i="6" s="1"/>
  <c r="Q262" i="6" a="1"/>
  <c r="Q262" i="6" s="1"/>
  <c r="Q974" i="6" a="1"/>
  <c r="Q974" i="6" s="1"/>
  <c r="Q715" i="6" a="1"/>
  <c r="Q715" i="6" s="1"/>
  <c r="Q767" i="6" a="1"/>
  <c r="Q767" i="6" s="1"/>
  <c r="Q883" i="6" a="1"/>
  <c r="Q883" i="6" s="1"/>
  <c r="Q990" i="6" a="1"/>
  <c r="Q990" i="6" s="1"/>
  <c r="Q289" i="6" a="1"/>
  <c r="Q289" i="6" s="1"/>
  <c r="Q835" i="6" a="1"/>
  <c r="Q835" i="6" s="1"/>
  <c r="Q546" i="6" a="1"/>
  <c r="Q546" i="6" s="1"/>
  <c r="Q659" i="6" a="1"/>
  <c r="Q659" i="6" s="1"/>
  <c r="Q601" i="6" a="1"/>
  <c r="Q601" i="6" s="1"/>
  <c r="Q99" i="6" a="1"/>
  <c r="Q99" i="6" s="1"/>
  <c r="Q643" i="6" a="1"/>
  <c r="Q643" i="6" s="1"/>
  <c r="Q231" i="6" a="1"/>
  <c r="Q231" i="6" s="1"/>
  <c r="Q781" i="6" a="1"/>
  <c r="Q781" i="6" s="1"/>
  <c r="Q775" i="6" a="1"/>
  <c r="Q775" i="6" s="1"/>
  <c r="Q786" i="6" a="1"/>
  <c r="Q786" i="6" s="1"/>
  <c r="Q215" i="6" a="1"/>
  <c r="Q215" i="6" s="1"/>
  <c r="Q675" i="6" a="1"/>
  <c r="Q675" i="6" s="1"/>
  <c r="Q415" i="6" a="1"/>
  <c r="Q415" i="6" s="1"/>
  <c r="Q523" i="6" a="1"/>
  <c r="Q523" i="6" s="1"/>
  <c r="Q187" i="6" a="1"/>
  <c r="Q187" i="6" s="1"/>
  <c r="Q159" i="6" a="1"/>
  <c r="Q159" i="6" s="1"/>
  <c r="Q453" i="6" a="1"/>
  <c r="Q453" i="6" s="1"/>
  <c r="Q256" i="6" a="1"/>
  <c r="Q256" i="6" s="1"/>
  <c r="Q107" i="6" a="1"/>
  <c r="Q107" i="6" s="1"/>
  <c r="Q143" i="6" a="1"/>
  <c r="Q143" i="6" s="1"/>
  <c r="Q147" i="6" a="1"/>
  <c r="Q147" i="6" s="1"/>
  <c r="Q296" i="6" a="1"/>
  <c r="Q296" i="6" s="1"/>
  <c r="Q732" i="6" a="1"/>
  <c r="Q732" i="6" s="1"/>
  <c r="Q814" i="6" a="1"/>
  <c r="Q814" i="6" s="1"/>
  <c r="Q398" i="6" a="1"/>
  <c r="Q398" i="6" s="1"/>
  <c r="Q274" i="6" a="1"/>
  <c r="Q274" i="6" s="1"/>
  <c r="Q265" i="6" a="1"/>
  <c r="Q265" i="6" s="1"/>
  <c r="Q395" i="6" a="1"/>
  <c r="Q395" i="6" s="1"/>
  <c r="Q966" i="6" a="1"/>
  <c r="Q966" i="6" s="1"/>
  <c r="Q230" i="6" a="1"/>
  <c r="Q230" i="6" s="1"/>
  <c r="Q257" i="6" a="1"/>
  <c r="Q257" i="6" s="1"/>
  <c r="Q269" i="6" a="1"/>
  <c r="Q269" i="6" s="1"/>
  <c r="Q977" i="6" a="1"/>
  <c r="Q977" i="6" s="1"/>
  <c r="Q742" i="6" a="1"/>
  <c r="Q742" i="6" s="1"/>
  <c r="Q826" i="6" a="1"/>
  <c r="Q826" i="6" s="1"/>
  <c r="Q76" i="6" a="1"/>
  <c r="Q76" i="6" s="1"/>
  <c r="Q195" i="6" a="1"/>
  <c r="Q195" i="6" s="1"/>
  <c r="Q112" i="6" a="1"/>
  <c r="Q112" i="6" s="1"/>
  <c r="Q771" i="6" a="1"/>
  <c r="Q771" i="6" s="1"/>
  <c r="Q911" i="6" a="1"/>
  <c r="Q911" i="6" s="1"/>
  <c r="Q875" i="6" a="1"/>
  <c r="Q875" i="6" s="1"/>
  <c r="Q96" i="6" a="1"/>
  <c r="Q96" i="6" s="1"/>
  <c r="Q760" i="6" a="1"/>
  <c r="Q760" i="6" s="1"/>
  <c r="Q459" i="6" a="1"/>
  <c r="Q459" i="6" s="1"/>
  <c r="Q617" i="6" a="1"/>
  <c r="Q617" i="6" s="1"/>
  <c r="Q570" i="6" a="1"/>
  <c r="Q570" i="6" s="1"/>
  <c r="Q134" i="6" a="1"/>
  <c r="Q134" i="6" s="1"/>
  <c r="Q645" i="6" a="1"/>
  <c r="Q645" i="6" s="1"/>
  <c r="Q135" i="6" a="1"/>
  <c r="Q135" i="6" s="1"/>
  <c r="Q98" i="6" a="1"/>
  <c r="Q98" i="6" s="1"/>
  <c r="Q899" i="6" a="1"/>
  <c r="Q899" i="6" s="1"/>
  <c r="Q865" i="6" a="1"/>
  <c r="Q865" i="6" s="1"/>
  <c r="Q119" i="6" a="1"/>
  <c r="Q119" i="6" s="1"/>
  <c r="Q701" i="6" a="1"/>
  <c r="Q701" i="6" s="1"/>
  <c r="Q454" i="6" a="1"/>
  <c r="Q454" i="6" s="1"/>
  <c r="Q525" i="6" a="1"/>
  <c r="Q525" i="6" s="1"/>
  <c r="Q70" i="6" a="1"/>
  <c r="Q70" i="6" s="1"/>
  <c r="Q791" i="6" a="1"/>
  <c r="Q791" i="6" s="1"/>
  <c r="Q831" i="6" a="1"/>
  <c r="Q831" i="6" s="1"/>
  <c r="Q310" i="6" a="1"/>
  <c r="Q310" i="6" s="1"/>
  <c r="Q309" i="6" a="1"/>
  <c r="Q309" i="6" s="1"/>
  <c r="Q565" i="6" a="1"/>
  <c r="Q565" i="6" s="1"/>
  <c r="Q359" i="6" a="1"/>
  <c r="Q359" i="6" s="1"/>
  <c r="Q9" i="6" a="1"/>
  <c r="Q9" i="6" s="1"/>
  <c r="Q435" i="6" a="1"/>
  <c r="Q435" i="6" s="1"/>
  <c r="Q497" i="6" a="1"/>
  <c r="Q497" i="6" s="1"/>
  <c r="Q573" i="6" a="1"/>
  <c r="Q573" i="6" s="1"/>
  <c r="Q711" i="6" a="1"/>
  <c r="Q711" i="6" s="1"/>
  <c r="Q155" i="6" a="1"/>
  <c r="Q155" i="6" s="1"/>
  <c r="Q121" i="6" a="1"/>
  <c r="Q121" i="6" s="1"/>
  <c r="Q362" i="6" a="1"/>
  <c r="Q362" i="6" s="1"/>
  <c r="Q885" i="6" a="1"/>
  <c r="Q885" i="6" s="1"/>
  <c r="Q69" i="6" a="1"/>
  <c r="Q69" i="6" s="1"/>
  <c r="Q105" i="6" a="1"/>
  <c r="Q105" i="6" s="1"/>
  <c r="Q109" i="6" a="1"/>
  <c r="Q109" i="6" s="1"/>
  <c r="Q867" i="6" a="1"/>
  <c r="Q867" i="6" s="1"/>
  <c r="Q722" i="6" a="1"/>
  <c r="Q722" i="6" s="1"/>
  <c r="Q819" i="6" a="1"/>
  <c r="Q819" i="6" s="1"/>
  <c r="Q984" i="6" a="1"/>
  <c r="Q984" i="6" s="1"/>
  <c r="Q287" i="6" a="1"/>
  <c r="Q287" i="6" s="1"/>
  <c r="Q170" i="6" a="1"/>
  <c r="Q170" i="6" s="1"/>
  <c r="Q208" i="6" a="1"/>
  <c r="Q208" i="6" s="1"/>
  <c r="Q719" i="6" a="1"/>
  <c r="Q719" i="6" s="1"/>
  <c r="Q131" i="6" a="1"/>
  <c r="Q131" i="6" s="1"/>
  <c r="Q889" i="6" a="1"/>
  <c r="Q889" i="6" s="1"/>
  <c r="Q192" i="6" a="1"/>
  <c r="Q192" i="6" s="1"/>
  <c r="Q750" i="6" a="1"/>
  <c r="Q750" i="6" s="1"/>
  <c r="Q472" i="6" a="1"/>
  <c r="Q472" i="6" s="1"/>
  <c r="Q615" i="6" a="1"/>
  <c r="Q615" i="6" s="1"/>
  <c r="Q518" i="6" a="1"/>
  <c r="Q518" i="6" s="1"/>
  <c r="Q136" i="6" a="1"/>
  <c r="Q136" i="6" s="1"/>
  <c r="Q597" i="6" a="1"/>
  <c r="Q597" i="6" s="1"/>
  <c r="Q33" i="6" a="1"/>
  <c r="Q33" i="6" s="1"/>
  <c r="Q84" i="6" a="1"/>
  <c r="Q84" i="6" s="1"/>
  <c r="Q120" i="6" a="1"/>
  <c r="Q120" i="6" s="1"/>
  <c r="Q124" i="6" a="1"/>
  <c r="Q124" i="6" s="1"/>
  <c r="Q17" i="6" a="1"/>
  <c r="Q17" i="6" s="1"/>
  <c r="Q932" i="6" a="1"/>
  <c r="Q932" i="6" s="1"/>
  <c r="Q341" i="6" a="1"/>
  <c r="Q341" i="6" s="1"/>
  <c r="Q487" i="6" a="1"/>
  <c r="Q487" i="6" s="1"/>
  <c r="Q154" i="6" a="1"/>
  <c r="Q154" i="6" s="1"/>
  <c r="Q270" i="6" a="1"/>
  <c r="Q270" i="6" s="1"/>
  <c r="Q378" i="6" a="1"/>
  <c r="Q378" i="6" s="1"/>
  <c r="Q993" i="6" a="1"/>
  <c r="Q993" i="6" s="1"/>
  <c r="Q166" i="6" a="1"/>
  <c r="Q166" i="6" s="1"/>
  <c r="Q238" i="6" a="1"/>
  <c r="Q238" i="6" s="1"/>
  <c r="Q246" i="6" a="1"/>
  <c r="Q246" i="6" s="1"/>
  <c r="Q945" i="6" a="1"/>
  <c r="Q945" i="6" s="1"/>
  <c r="Q731" i="6" a="1"/>
  <c r="Q731" i="6" s="1"/>
  <c r="Q796" i="6" a="1"/>
  <c r="Q796" i="6" s="1"/>
  <c r="Q321" i="6" a="1"/>
  <c r="Q321" i="6" s="1"/>
  <c r="Q117" i="6" a="1"/>
  <c r="Q117" i="6" s="1"/>
  <c r="Q249" i="6" a="1"/>
  <c r="Q249" i="6" s="1"/>
  <c r="Q326" i="6" a="1"/>
  <c r="Q326" i="6" s="1"/>
  <c r="Q849" i="6" a="1"/>
  <c r="Q849" i="6" s="1"/>
  <c r="Q197" i="6" a="1"/>
  <c r="Q197" i="6" s="1"/>
  <c r="Q233" i="6" a="1"/>
  <c r="Q233" i="6" s="1"/>
  <c r="Q237" i="6" a="1"/>
  <c r="Q237" i="6" s="1"/>
  <c r="Q846" i="6" a="1"/>
  <c r="Q846" i="6" s="1"/>
  <c r="Q582" i="6" a="1"/>
  <c r="Q582" i="6" s="1"/>
  <c r="Q725" i="6" a="1"/>
  <c r="Q725" i="6" s="1"/>
  <c r="Q196" i="6" a="1"/>
  <c r="Q196" i="6" s="1"/>
  <c r="Q727" i="6" a="1"/>
  <c r="Q727" i="6" s="1"/>
  <c r="Q103" i="6" a="1"/>
  <c r="Q103" i="6" s="1"/>
  <c r="Q93" i="6" a="1"/>
  <c r="Q93" i="6" s="1"/>
  <c r="Q898" i="6" a="1"/>
  <c r="Q898" i="6" s="1"/>
  <c r="Q825" i="6" a="1"/>
  <c r="Q825" i="6" s="1"/>
  <c r="Q87" i="6" a="1"/>
  <c r="Q87" i="6" s="1"/>
  <c r="Q666" i="6" a="1"/>
  <c r="Q666" i="6" s="1"/>
  <c r="Q434" i="6" a="1"/>
  <c r="Q434" i="6" s="1"/>
  <c r="Q539" i="6" a="1"/>
  <c r="Q539" i="6" s="1"/>
  <c r="Q505" i="6" a="1"/>
  <c r="Q505" i="6" s="1"/>
  <c r="Q40" i="6" a="1"/>
  <c r="Q40" i="6" s="1"/>
  <c r="Q607" i="6" a="1"/>
  <c r="Q607" i="6" s="1"/>
  <c r="Q222" i="6" a="1"/>
  <c r="Q222" i="6" s="1"/>
  <c r="Q527" i="6" a="1"/>
  <c r="Q527" i="6" s="1"/>
  <c r="Q24" i="6" a="1"/>
  <c r="Q24" i="6" s="1"/>
  <c r="Q28" i="6" a="1"/>
  <c r="Q28" i="6" s="1"/>
  <c r="Q190" i="6" a="1"/>
  <c r="Q190" i="6" s="1"/>
  <c r="Q830" i="6" a="1"/>
  <c r="Q830" i="6" s="1"/>
  <c r="Q406" i="6" a="1"/>
  <c r="Q406" i="6" s="1"/>
  <c r="Q491" i="6" a="1"/>
  <c r="Q491" i="6" s="1"/>
  <c r="Q223" i="6" a="1"/>
  <c r="Q223" i="6" s="1"/>
  <c r="Q921" i="6" a="1"/>
  <c r="Q921" i="6" s="1"/>
  <c r="Q770" i="6" a="1"/>
  <c r="Q770" i="6" s="1"/>
  <c r="Q858" i="6" a="1"/>
  <c r="Q858" i="6" s="1"/>
  <c r="Q340" i="6" a="1"/>
  <c r="Q340" i="6" s="1"/>
  <c r="Q495" i="6" a="1"/>
  <c r="Q495" i="6" s="1"/>
  <c r="Q337" i="6" a="1"/>
  <c r="Q337" i="6" s="1"/>
  <c r="Q13" i="6" a="1"/>
  <c r="Q13" i="6" s="1"/>
  <c r="Q301" i="6" a="1"/>
  <c r="Q301" i="6" s="1"/>
  <c r="Q457" i="6" a="1"/>
  <c r="Q457" i="6" s="1"/>
  <c r="Q503" i="6" a="1"/>
  <c r="Q503" i="6" s="1"/>
  <c r="Q709" i="6" a="1"/>
  <c r="Q709" i="6" s="1"/>
  <c r="Q516" i="6" a="1"/>
  <c r="Q516" i="6" s="1"/>
  <c r="Q82" i="6" a="1"/>
  <c r="Q82" i="6" s="1"/>
  <c r="Q90" i="6" a="1"/>
  <c r="Q90" i="6" s="1"/>
  <c r="Q278" i="6" a="1"/>
  <c r="Q278" i="6" s="1"/>
  <c r="Q838" i="6" a="1"/>
  <c r="Q838" i="6" s="1"/>
  <c r="Q260" i="6" a="1"/>
  <c r="Q260" i="6" s="1"/>
  <c r="Q50" i="6" a="1"/>
  <c r="Q50" i="6" s="1"/>
  <c r="Q58" i="6" a="1"/>
  <c r="Q58" i="6" s="1"/>
  <c r="Q876" i="6" a="1"/>
  <c r="Q876" i="6" s="1"/>
  <c r="Q576" i="6" a="1"/>
  <c r="Q576" i="6" s="1"/>
  <c r="Q734" i="6" a="1"/>
  <c r="Q734" i="6" s="1"/>
  <c r="Q638" i="6" a="1"/>
  <c r="Q638" i="6" s="1"/>
  <c r="Q172" i="6" a="1"/>
  <c r="Q172" i="6" s="1"/>
  <c r="Q624" i="6" a="1"/>
  <c r="Q624" i="6" s="1"/>
  <c r="Q199" i="6" a="1"/>
  <c r="Q199" i="6" s="1"/>
  <c r="Q916" i="6" a="1"/>
  <c r="Q916" i="6" s="1"/>
  <c r="Q818" i="6" a="1"/>
  <c r="Q818" i="6" s="1"/>
  <c r="Q829" i="6" a="1"/>
  <c r="Q829" i="6" s="1"/>
  <c r="Q183" i="6" a="1"/>
  <c r="Q183" i="6" s="1"/>
  <c r="Q614" i="6" a="1"/>
  <c r="Q614" i="6" s="1"/>
  <c r="Q418" i="6" a="1"/>
  <c r="Q418" i="6" s="1"/>
  <c r="Q522" i="6" a="1"/>
  <c r="Q522" i="6" s="1"/>
  <c r="Q123" i="6" a="1"/>
  <c r="Q123" i="6" s="1"/>
  <c r="Q127" i="6" a="1"/>
  <c r="Q127" i="6" s="1"/>
  <c r="Q466" i="6" a="1"/>
  <c r="Q466" i="6" s="1"/>
  <c r="Q74" i="6" a="1"/>
  <c r="Q74" i="6" s="1"/>
  <c r="Q75" i="6" a="1"/>
  <c r="Q75" i="6" s="1"/>
  <c r="Q111" i="6" a="1"/>
  <c r="Q111" i="6" s="1"/>
  <c r="Q115" i="6" a="1"/>
  <c r="Q115" i="6" s="1"/>
  <c r="Q292" i="6" a="1"/>
  <c r="Q292" i="6" s="1"/>
  <c r="Q856" i="6" a="1"/>
  <c r="Q856" i="6" s="1"/>
  <c r="Q907" i="6" a="1"/>
  <c r="Q907" i="6" s="1"/>
  <c r="Q403" i="6" a="1"/>
  <c r="Q403" i="6" s="1"/>
  <c r="Q198" i="6" a="1"/>
  <c r="Q198" i="6" s="1"/>
  <c r="Q217" i="6" a="1"/>
  <c r="Q217" i="6" s="1"/>
  <c r="Q346" i="6" a="1"/>
  <c r="Q346" i="6" s="1"/>
  <c r="Q926" i="6" a="1"/>
  <c r="Q926" i="6" s="1"/>
  <c r="Q165" i="6" a="1"/>
  <c r="Q165" i="6" s="1"/>
  <c r="Q201" i="6" a="1"/>
  <c r="Q201" i="6" s="1"/>
  <c r="Q205" i="6" a="1"/>
  <c r="Q205" i="6" s="1"/>
  <c r="Q923" i="6" a="1"/>
  <c r="Q923" i="6" s="1"/>
  <c r="Q704" i="6" a="1"/>
  <c r="Q704" i="6" s="1"/>
  <c r="Q730" i="6" a="1"/>
  <c r="Q730" i="6" s="1"/>
  <c r="Q962" i="6" a="1"/>
  <c r="Q962" i="6" s="1"/>
  <c r="Q21" i="6" a="1"/>
  <c r="Q21" i="6" s="1"/>
  <c r="Q972" i="6" a="1"/>
  <c r="Q972" i="6" s="1"/>
  <c r="Q913" i="6" a="1"/>
  <c r="Q913" i="6" s="1"/>
  <c r="Q810" i="6" a="1"/>
  <c r="Q810" i="6" s="1"/>
  <c r="Q290" i="6" a="1"/>
  <c r="Q290" i="6" s="1"/>
  <c r="Q956" i="6" a="1"/>
  <c r="Q956" i="6" s="1"/>
  <c r="Q930" i="6" a="1"/>
  <c r="Q930" i="6" s="1"/>
  <c r="Q807" i="6" a="1"/>
  <c r="Q807" i="6" s="1"/>
  <c r="Q596" i="6" a="1"/>
  <c r="Q596" i="6" s="1"/>
  <c r="Q714" i="6" a="1"/>
  <c r="Q714" i="6" s="1"/>
  <c r="Q8" i="6" a="1"/>
  <c r="Q8" i="6" s="1"/>
  <c r="Q580" i="6" a="1"/>
  <c r="Q580" i="6" s="1"/>
  <c r="Q158" i="6" a="1"/>
  <c r="Q158" i="6" s="1"/>
  <c r="Q688" i="6" a="1"/>
  <c r="Q688" i="6" s="1"/>
  <c r="Q513" i="6" a="1"/>
  <c r="Q513" i="6" s="1"/>
  <c r="Q502" i="6" a="1"/>
  <c r="Q502" i="6" s="1"/>
  <c r="Q126" i="6" a="1"/>
  <c r="Q126" i="6" s="1"/>
  <c r="Q915" i="6" a="1"/>
  <c r="Q915" i="6" s="1"/>
  <c r="Q411" i="6" a="1"/>
  <c r="Q411" i="6" s="1"/>
  <c r="Q463" i="6" a="1"/>
  <c r="Q463" i="6" s="1"/>
  <c r="Q465" i="6" a="1"/>
  <c r="Q465" i="6" s="1"/>
  <c r="Q31" i="6" a="1"/>
  <c r="Q31" i="6" s="1"/>
  <c r="Q506" i="6" a="1"/>
  <c r="Q506" i="6" s="1"/>
  <c r="Q193" i="6" a="1"/>
  <c r="Q193" i="6" s="1"/>
  <c r="Q259" i="6" a="1"/>
  <c r="Q259" i="6" s="1"/>
  <c r="Q15" i="6" a="1"/>
  <c r="Q15" i="6" s="1"/>
  <c r="Q19" i="6" a="1"/>
  <c r="Q19" i="6" s="1"/>
  <c r="Q177" i="6" a="1"/>
  <c r="Q177" i="6" s="1"/>
  <c r="Q801" i="6" a="1"/>
  <c r="Q801" i="6" s="1"/>
  <c r="Q329" i="6" a="1"/>
  <c r="Q329" i="6" s="1"/>
  <c r="Q328" i="6" a="1"/>
  <c r="Q328" i="6" s="1"/>
  <c r="Q437" i="6" a="1"/>
  <c r="Q437" i="6" s="1"/>
  <c r="Q514" i="6" a="1"/>
  <c r="Q514" i="6" s="1"/>
  <c r="Q657" i="6" a="1"/>
  <c r="Q657" i="6" s="1"/>
  <c r="Q757" i="6" a="1"/>
  <c r="Q757" i="6" s="1"/>
  <c r="Q946" i="6" a="1"/>
  <c r="Q946" i="6" s="1"/>
  <c r="Q450" i="6" a="1"/>
  <c r="Q450" i="6" s="1"/>
  <c r="Q997" i="6" a="1"/>
  <c r="Q997" i="6" s="1"/>
  <c r="Q950" i="6" a="1"/>
  <c r="Q950" i="6" s="1"/>
  <c r="Q976" i="6" a="1"/>
  <c r="Q976" i="6" s="1"/>
  <c r="Q367" i="6" a="1"/>
  <c r="Q367" i="6" s="1"/>
  <c r="Q391" i="6" a="1"/>
  <c r="Q391" i="6" s="1"/>
  <c r="Q27" i="6" a="1"/>
  <c r="Q27" i="6" s="1"/>
  <c r="Q942" i="6" a="1"/>
  <c r="Q942" i="6" s="1"/>
  <c r="Q676" i="6" a="1"/>
  <c r="Q676" i="6" s="1"/>
  <c r="Q803" i="6" a="1"/>
  <c r="Q803" i="6" s="1"/>
  <c r="Q872" i="6" a="1"/>
  <c r="Q872" i="6" s="1"/>
  <c r="Q958" i="6" a="1"/>
  <c r="Q958" i="6" s="1"/>
  <c r="Q22" i="6" a="1"/>
  <c r="Q22" i="6" s="1"/>
  <c r="Q764" i="6" a="1"/>
  <c r="Q764" i="6" s="1"/>
  <c r="Q613" i="6" a="1"/>
  <c r="Q613" i="6" s="1"/>
  <c r="Q723" i="6" a="1"/>
  <c r="Q723" i="6" s="1"/>
  <c r="Q571" i="6" a="1"/>
  <c r="Q571" i="6" s="1"/>
  <c r="Q104" i="6" a="1"/>
  <c r="Q104" i="6" s="1"/>
  <c r="Q578" i="6" a="1"/>
  <c r="Q578" i="6" s="1"/>
  <c r="Q297" i="6" a="1"/>
  <c r="Q297" i="6" s="1"/>
  <c r="Q52" i="6" a="1"/>
  <c r="Q52" i="6" s="1"/>
  <c r="Q88" i="6" a="1"/>
  <c r="Q88" i="6" s="1"/>
  <c r="Q92" i="6" a="1"/>
  <c r="Q92" i="6" s="1"/>
  <c r="Q277" i="6" a="1"/>
  <c r="Q277" i="6" s="1"/>
  <c r="Q929" i="6" a="1"/>
  <c r="Q929" i="6" s="1"/>
  <c r="Q336" i="6" a="1"/>
  <c r="Q336" i="6" s="1"/>
  <c r="Q460" i="6" a="1"/>
  <c r="Q460" i="6" s="1"/>
  <c r="Q276" i="6" a="1"/>
  <c r="Q276" i="6" s="1"/>
  <c r="Q206" i="6" a="1"/>
  <c r="Q206" i="6" s="1"/>
  <c r="Q414" i="6" a="1"/>
  <c r="Q414" i="6" s="1"/>
  <c r="Q961" i="6" a="1"/>
  <c r="Q961" i="6" s="1"/>
  <c r="Q102" i="6" a="1"/>
  <c r="Q102" i="6" s="1"/>
  <c r="Q174" i="6" a="1"/>
  <c r="Q174" i="6" s="1"/>
  <c r="Q182" i="6" a="1"/>
  <c r="Q182" i="6" s="1"/>
  <c r="Q980" i="6" a="1"/>
  <c r="Q980" i="6" s="1"/>
  <c r="Q795" i="6" a="1"/>
  <c r="Q795" i="6" s="1"/>
  <c r="Q855" i="6" a="1"/>
  <c r="Q855" i="6" s="1"/>
  <c r="Q334" i="6" a="1"/>
  <c r="Q334" i="6" s="1"/>
  <c r="Q228" i="6" a="1"/>
  <c r="Q228" i="6" s="1"/>
  <c r="Q940" i="6" a="1"/>
  <c r="Q940" i="6" s="1"/>
  <c r="Q893" i="6" a="1"/>
  <c r="Q893" i="6" s="1"/>
  <c r="Q777" i="6" a="1"/>
  <c r="Q777" i="6" s="1"/>
  <c r="Q186" i="6" a="1"/>
  <c r="Q186" i="6" s="1"/>
  <c r="Q298" i="6" a="1"/>
  <c r="Q298" i="6" s="1"/>
  <c r="Q250" i="6" a="1"/>
  <c r="Q250" i="6" s="1"/>
  <c r="Q748" i="6" a="1"/>
  <c r="Q748" i="6" s="1"/>
  <c r="Q566" i="6" a="1"/>
  <c r="Q566" i="6" s="1"/>
  <c r="Q684" i="6" a="1"/>
  <c r="Q684" i="6" s="1"/>
  <c r="Q707" i="6" a="1"/>
  <c r="Q707" i="6" s="1"/>
  <c r="Q59" i="6" a="1"/>
  <c r="Q59" i="6" s="1"/>
  <c r="Q901" i="6" a="1"/>
  <c r="Q901" i="6" s="1"/>
  <c r="Q48" i="6" a="1"/>
  <c r="Q48" i="6" s="1"/>
  <c r="Q792" i="6" a="1"/>
  <c r="Q792" i="6" s="1"/>
  <c r="Q897" i="6" a="1"/>
  <c r="Q897" i="6" s="1"/>
  <c r="Q928" i="6" a="1"/>
  <c r="Q928" i="6" s="1"/>
  <c r="Q32" i="6" a="1"/>
  <c r="Q32" i="6" s="1"/>
  <c r="Q746" i="6" a="1"/>
  <c r="Q746" i="6" s="1"/>
  <c r="Q551" i="6" a="1"/>
  <c r="Q551" i="6" s="1"/>
  <c r="Q568" i="6" a="1"/>
  <c r="Q568" i="6" s="1"/>
  <c r="Q295" i="6" a="1"/>
  <c r="Q295" i="6" s="1"/>
  <c r="Q535" i="6" a="1"/>
  <c r="Q535" i="6" s="1"/>
  <c r="Q161" i="6" a="1"/>
  <c r="Q161" i="6" s="1"/>
  <c r="Q212" i="6" a="1"/>
  <c r="Q212" i="6" s="1"/>
  <c r="Q267" i="6" a="1"/>
  <c r="Q267" i="6" s="1"/>
  <c r="Q275" i="6" a="1"/>
  <c r="Q275" i="6" s="1"/>
  <c r="Q145" i="6" a="1"/>
  <c r="Q145" i="6" s="1"/>
  <c r="Q863" i="6" a="1"/>
  <c r="Q863" i="6" s="1"/>
  <c r="Q307" i="6" a="1"/>
  <c r="Q307" i="6" s="1"/>
  <c r="Q421" i="6" a="1"/>
  <c r="Q421" i="6" s="1"/>
  <c r="Q149" i="6" a="1"/>
  <c r="Q149" i="6" s="1"/>
  <c r="Q14" i="6" a="1"/>
  <c r="Q14" i="6" s="1"/>
  <c r="Q445" i="6" a="1"/>
  <c r="Q445" i="6" s="1"/>
  <c r="Q258" i="6" a="1"/>
  <c r="Q258" i="6" s="1"/>
  <c r="Q235" i="6" a="1"/>
  <c r="Q235" i="6" s="1"/>
  <c r="Q291" i="6" a="1"/>
  <c r="Q291" i="6" s="1"/>
  <c r="Q299" i="6" a="1"/>
  <c r="Q299" i="6" s="1"/>
  <c r="Q218" i="6" a="1"/>
  <c r="Q218" i="6" s="1"/>
  <c r="Q738" i="6" a="1"/>
  <c r="Q738" i="6" s="1"/>
  <c r="Q740" i="6" a="1"/>
  <c r="Q740" i="6" s="1"/>
  <c r="Q320" i="6" a="1"/>
  <c r="Q320" i="6" s="1"/>
  <c r="Q106" i="6" a="1"/>
  <c r="Q106" i="6" s="1"/>
  <c r="Q959" i="6" a="1"/>
  <c r="Q959" i="6" s="1"/>
  <c r="Q644" i="6" a="1"/>
  <c r="Q644" i="6" s="1"/>
  <c r="Q652" i="6" a="1"/>
  <c r="Q652" i="6" s="1"/>
  <c r="Q804" i="6" a="1"/>
  <c r="Q804" i="6" s="1"/>
  <c r="Q388" i="6" a="1"/>
  <c r="Q388" i="6" s="1"/>
  <c r="Q4" i="6" a="1"/>
  <c r="Q4" i="6" s="1"/>
  <c r="Q221" i="6" a="1"/>
  <c r="Q221" i="6" s="1"/>
  <c r="Q176" i="6" a="1"/>
  <c r="Q176" i="6" s="1"/>
  <c r="Q687" i="6" a="1"/>
  <c r="Q687" i="6" s="1"/>
  <c r="Q820" i="6" a="1"/>
  <c r="Q820" i="6" s="1"/>
  <c r="Q817" i="6" a="1"/>
  <c r="Q817" i="6" s="1"/>
  <c r="Q160" i="6" a="1"/>
  <c r="Q160" i="6" s="1"/>
  <c r="Q739" i="6" a="1"/>
  <c r="Q739" i="6" s="1"/>
  <c r="Q508" i="6" a="1"/>
  <c r="Q508" i="6" s="1"/>
  <c r="Q588" i="6" a="1"/>
  <c r="Q588" i="6" s="1"/>
  <c r="Q164" i="6" a="1"/>
  <c r="Q164" i="6" s="1"/>
  <c r="Q95" i="6" a="1"/>
  <c r="Q95" i="6" s="1"/>
  <c r="Q483" i="6" a="1"/>
  <c r="Q483" i="6" s="1"/>
  <c r="Q261" i="6" a="1"/>
  <c r="Q261" i="6" s="1"/>
  <c r="Q43" i="6" a="1"/>
  <c r="Q43" i="6" s="1"/>
  <c r="Q79" i="6" a="1"/>
  <c r="Q79" i="6" s="1"/>
  <c r="Q83" i="6" a="1"/>
  <c r="Q83" i="6" s="1"/>
  <c r="Q241" i="6" a="1"/>
  <c r="Q241" i="6" s="1"/>
  <c r="Q845" i="6" a="1"/>
  <c r="Q845" i="6" s="1"/>
  <c r="Q303" i="6" a="1"/>
  <c r="Q303" i="6" s="1"/>
  <c r="Q386" i="6" a="1"/>
  <c r="Q386" i="6" s="1"/>
  <c r="Q6" i="6" a="1"/>
  <c r="Q6" i="6" s="1"/>
  <c r="Q185" i="6" a="1"/>
  <c r="Q185" i="6" s="1"/>
  <c r="Q338" i="6" a="1"/>
  <c r="Q338" i="6" s="1"/>
  <c r="Q891" i="6" a="1"/>
  <c r="Q891" i="6" s="1"/>
  <c r="Q133" i="6" a="1"/>
  <c r="Q133" i="6" s="1"/>
  <c r="Q169" i="6" a="1"/>
  <c r="Q169" i="6" s="1"/>
  <c r="Q173" i="6" a="1"/>
  <c r="Q173" i="6" s="1"/>
  <c r="Q912" i="6" a="1"/>
  <c r="Q912" i="6" s="1"/>
  <c r="Q693" i="6" a="1"/>
  <c r="Q693" i="6" s="1"/>
  <c r="Q794" i="6" a="1"/>
  <c r="Q794" i="6" s="1"/>
  <c r="Q989" i="6" a="1"/>
  <c r="Q989" i="6" s="1"/>
  <c r="Q100" i="6" a="1"/>
  <c r="Q100" i="6" s="1"/>
  <c r="Q841" i="6" a="1"/>
  <c r="Q841" i="6" s="1"/>
  <c r="Q16" i="6" a="1"/>
  <c r="Q16" i="6" s="1"/>
  <c r="Q671" i="6" a="1"/>
  <c r="Q671" i="6" s="1"/>
  <c r="Q833" i="6" a="1"/>
  <c r="Q833" i="6" s="1"/>
  <c r="Q933" i="6" a="1"/>
  <c r="Q933" i="6" s="1"/>
  <c r="Q26" i="6" a="1"/>
  <c r="Q26" i="6" s="1"/>
  <c r="Q735" i="6" a="1"/>
  <c r="Q735" i="6" s="1"/>
  <c r="Q537" i="6" a="1"/>
  <c r="Q537" i="6" s="1"/>
  <c r="Q632" i="6" a="1"/>
  <c r="Q632" i="6" s="1"/>
  <c r="Q572" i="6" a="1"/>
  <c r="Q572" i="6" s="1"/>
  <c r="Q140" i="6" a="1"/>
  <c r="Q140" i="6" s="1"/>
  <c r="Q840" i="6" a="1"/>
  <c r="Q840" i="6" s="1"/>
  <c r="Q39" i="6" a="1"/>
  <c r="Q39" i="6" s="1"/>
  <c r="Q163" i="6" a="1"/>
  <c r="Q163" i="6" s="1"/>
  <c r="Q253" i="6" a="1"/>
  <c r="Q253" i="6" s="1"/>
  <c r="Q157" i="6" a="1"/>
  <c r="Q157" i="6" s="1"/>
  <c r="Q23" i="6" a="1"/>
  <c r="Q23" i="6" s="1"/>
  <c r="Q700" i="6" a="1"/>
  <c r="Q700" i="6" s="1"/>
  <c r="Q471" i="6" a="1"/>
  <c r="Q471" i="6" s="1"/>
  <c r="Q85" i="6" a="1"/>
  <c r="Q85" i="6" s="1"/>
  <c r="Q255" i="6" a="1"/>
  <c r="Q255" i="6" s="1"/>
  <c r="Q389" i="6" a="1"/>
  <c r="Q389" i="6" s="1"/>
  <c r="Q178" i="6" a="1"/>
  <c r="Q178" i="6" s="1"/>
  <c r="Q203" i="6" a="1"/>
  <c r="Q203" i="6" s="1"/>
  <c r="Q239" i="6" a="1"/>
  <c r="Q239" i="6" s="1"/>
  <c r="Q243" i="6" a="1"/>
  <c r="Q243" i="6" s="1"/>
  <c r="Q146" i="6" a="1"/>
  <c r="Q146" i="6" s="1"/>
  <c r="Q802" i="6" a="1"/>
  <c r="Q802" i="6" s="1"/>
  <c r="Q924" i="6" a="1"/>
  <c r="Q924" i="6" s="1"/>
  <c r="Q370" i="6" a="1"/>
  <c r="Q370" i="6" s="1"/>
  <c r="Q91" i="6" a="1"/>
  <c r="Q91" i="6" s="1"/>
  <c r="Q89" i="6" a="1"/>
  <c r="Q89" i="6" s="1"/>
  <c r="Q317" i="6" a="1"/>
  <c r="Q317" i="6" s="1"/>
  <c r="Q809" i="6" a="1"/>
  <c r="Q809" i="6" s="1"/>
  <c r="Q37" i="6" a="1"/>
  <c r="Q37" i="6" s="1"/>
  <c r="Q73" i="6" a="1"/>
  <c r="Q73" i="6" s="1"/>
  <c r="Q77" i="6" a="1"/>
  <c r="Q77" i="6" s="1"/>
  <c r="Q922" i="6" a="1"/>
  <c r="Q922" i="6" s="1"/>
  <c r="Q692" i="6" a="1"/>
  <c r="Q692" i="6" s="1"/>
  <c r="Q717" i="6" a="1"/>
  <c r="Q717" i="6" s="1"/>
  <c r="Q952" i="6" a="1"/>
  <c r="Q952" i="6" s="1"/>
  <c r="Q171" i="6" a="1"/>
  <c r="Q171" i="6" s="1"/>
  <c r="Q519" i="6" a="1"/>
  <c r="Q519" i="6" s="1"/>
  <c r="Q626" i="6" a="1"/>
  <c r="Q626" i="6" s="1"/>
  <c r="Q600" i="6" a="1"/>
  <c r="Q600" i="6" s="1"/>
  <c r="Q861" i="6" a="1"/>
  <c r="Q861" i="6" s="1"/>
  <c r="Q319" i="6" a="1"/>
  <c r="Q319" i="6" s="1"/>
  <c r="Q25" i="6" a="1"/>
  <c r="Q25" i="6" s="1"/>
  <c r="Q837" i="6" a="1"/>
  <c r="Q837" i="6" s="1"/>
  <c r="Q765" i="6" a="1"/>
  <c r="Q765" i="6" s="1"/>
  <c r="Q756" i="6" a="1"/>
  <c r="Q756" i="6" s="1"/>
  <c r="Q327" i="6" a="1"/>
  <c r="Q327" i="6" s="1"/>
  <c r="Q108" i="6" a="1"/>
  <c r="Q108" i="6" s="1"/>
  <c r="Q662" i="6" a="1"/>
  <c r="Q662" i="6" s="1"/>
  <c r="Q167" i="6" a="1"/>
  <c r="Q167" i="6" s="1"/>
  <c r="Q888" i="6" a="1"/>
  <c r="Q888" i="6" s="1"/>
  <c r="Q927" i="6" a="1"/>
  <c r="Q927" i="6" s="1"/>
  <c r="Q854" i="6" a="1"/>
  <c r="Q854" i="6" s="1"/>
  <c r="Q151" i="6" a="1"/>
  <c r="Q151" i="6" s="1"/>
  <c r="Q712" i="6" a="1"/>
  <c r="Q712" i="6" s="1"/>
  <c r="Q420" i="6" a="1"/>
  <c r="Q420" i="6" s="1"/>
  <c r="Q543" i="6" a="1"/>
  <c r="Q543" i="6" s="1"/>
  <c r="Q10" i="6" a="1"/>
  <c r="Q10" i="6" s="1"/>
  <c r="Q142" i="6" a="1"/>
  <c r="Q142" i="6" s="1"/>
  <c r="Q322" i="6" a="1"/>
  <c r="Q322" i="6" s="1"/>
  <c r="Q996" i="6" a="1"/>
  <c r="Q996" i="6" s="1"/>
  <c r="Q38" i="6" a="1"/>
  <c r="Q38" i="6" s="1"/>
  <c r="Q110" i="6" a="1"/>
  <c r="Q110" i="6" s="1"/>
  <c r="Q118" i="6" a="1"/>
  <c r="Q118" i="6" s="1"/>
  <c r="Q948" i="6" a="1"/>
  <c r="Q948" i="6" s="1"/>
  <c r="Q752" i="6" a="1"/>
  <c r="Q752" i="6" s="1"/>
  <c r="Q844" i="6" a="1"/>
  <c r="Q844" i="6" s="1"/>
  <c r="Q350" i="6" a="1"/>
  <c r="Q350" i="6" s="1"/>
  <c r="Q204" i="6" a="1"/>
  <c r="Q204" i="6" s="1"/>
  <c r="Q234" i="6" a="1"/>
  <c r="Q234" i="6" s="1"/>
  <c r="Q284" i="6" a="1"/>
  <c r="Q284" i="6" s="1"/>
  <c r="Q839" i="6" a="1"/>
  <c r="Q839" i="6" s="1"/>
  <c r="Q114" i="6" a="1"/>
  <c r="Q114" i="6" s="1"/>
  <c r="Q194" i="6" a="1"/>
  <c r="Q194" i="6" s="1"/>
  <c r="Q210" i="6" a="1"/>
  <c r="Q210" i="6" s="1"/>
  <c r="Q860" i="6" a="1"/>
  <c r="Q860" i="6" s="1"/>
  <c r="Q625" i="6" a="1"/>
  <c r="Q625" i="6" s="1"/>
  <c r="Q681" i="6" a="1"/>
  <c r="Q681" i="6" s="1"/>
  <c r="Q680" i="6" a="1"/>
  <c r="Q680" i="6" s="1"/>
  <c r="Q44" i="6" a="1"/>
  <c r="Q44" i="6" s="1"/>
  <c r="Q836" i="6" a="1"/>
  <c r="Q836" i="6" s="1"/>
  <c r="Q7" i="6" a="1"/>
  <c r="Q7" i="6" s="1"/>
  <c r="Q668" i="6" a="1"/>
  <c r="Q668" i="6" s="1"/>
  <c r="Q61" i="6" a="1"/>
  <c r="Q61" i="6" s="1"/>
  <c r="Q29" i="6" a="1"/>
  <c r="Q29" i="6" s="1"/>
  <c r="Q283" i="6" a="1"/>
  <c r="Q283" i="6" s="1"/>
  <c r="Q697" i="6" a="1"/>
  <c r="Q697" i="6" s="1"/>
  <c r="Q439" i="6" a="1"/>
  <c r="Q439" i="6" s="1"/>
  <c r="Q586" i="6" a="1"/>
  <c r="Q586" i="6" s="1"/>
  <c r="Q530" i="6" a="1"/>
  <c r="Q530" i="6" s="1"/>
  <c r="Q857" i="6" a="1"/>
  <c r="Q857" i="6" s="1"/>
  <c r="Q609" i="6" a="1"/>
  <c r="Q609" i="6" s="1"/>
  <c r="Q30" i="6" a="1"/>
  <c r="Q30" i="6" s="1"/>
  <c r="Q800" i="6" a="1"/>
  <c r="Q800" i="6" s="1"/>
  <c r="Q673" i="6" a="1"/>
  <c r="Q673" i="6" s="1"/>
  <c r="Q706" i="6" a="1"/>
  <c r="Q706" i="6" s="1"/>
  <c r="Q273" i="6" a="1"/>
  <c r="Q273" i="6" s="1"/>
  <c r="Q648" i="6" a="1"/>
  <c r="Q648" i="6" s="1"/>
  <c r="Q430" i="6" a="1"/>
  <c r="Q430" i="6" s="1"/>
  <c r="Q132" i="6" a="1"/>
  <c r="Q132" i="6" s="1"/>
  <c r="Q57" i="6" a="1"/>
  <c r="Q57" i="6" s="1"/>
  <c r="Q377" i="6" a="1"/>
  <c r="Q377" i="6" s="1"/>
  <c r="Q890" i="6" a="1"/>
  <c r="Q890" i="6" s="1"/>
  <c r="Q5" i="6" a="1"/>
  <c r="Q5" i="6" s="1"/>
  <c r="Q41" i="6" a="1"/>
  <c r="Q41" i="6" s="1"/>
  <c r="Q45" i="6" a="1"/>
  <c r="Q45" i="6" s="1"/>
  <c r="Q982" i="6" a="1"/>
  <c r="Q982" i="6" s="1"/>
  <c r="Q689" i="6" a="1"/>
  <c r="Q689" i="6" s="1"/>
  <c r="Q848" i="6" a="1"/>
  <c r="Q848" i="6" s="1"/>
  <c r="Q979" i="6" a="1"/>
  <c r="Q979" i="6" s="1"/>
  <c r="Q244" i="6" a="1"/>
  <c r="Q244" i="6" s="1"/>
  <c r="Q280" i="6" a="1"/>
  <c r="Q280" i="6" s="1"/>
  <c r="Q227" i="6" a="1"/>
  <c r="Q227" i="6" s="1"/>
  <c r="Q919" i="6" a="1"/>
  <c r="Q919" i="6" s="1"/>
  <c r="Q138" i="6" a="1"/>
  <c r="Q138" i="6" s="1"/>
  <c r="Q264" i="6" a="1"/>
  <c r="Q264" i="6" s="1"/>
  <c r="Q268" i="6" a="1"/>
  <c r="Q268" i="6" s="1"/>
  <c r="Q873" i="6" a="1"/>
  <c r="Q873" i="6" s="1"/>
  <c r="Q640" i="6" a="1"/>
  <c r="Q640" i="6" s="1"/>
  <c r="Q798" i="6" a="1"/>
  <c r="Q798" i="6" s="1"/>
  <c r="Q698" i="6" a="1"/>
  <c r="Q698" i="6" s="1"/>
  <c r="Q207" i="6" a="1"/>
  <c r="Q207" i="6" s="1"/>
  <c r="Q432" i="6" a="1"/>
  <c r="Q432" i="6" s="1"/>
  <c r="Q499" i="6" a="1"/>
  <c r="Q499" i="6" s="1"/>
  <c r="Q637" i="6" a="1"/>
  <c r="Q637" i="6" s="1"/>
  <c r="Q768" i="6" a="1"/>
  <c r="Q768" i="6" s="1"/>
  <c r="Q602" i="6" a="1"/>
  <c r="Q602" i="6" s="1"/>
  <c r="Q390" i="6" a="1"/>
  <c r="Q390" i="6" s="1"/>
  <c r="Q412" i="6" a="1"/>
  <c r="Q412" i="6" s="1"/>
  <c r="Q660" i="6" a="1"/>
  <c r="Q660" i="6" s="1"/>
  <c r="Q776" i="6" a="1"/>
  <c r="Q776" i="6" s="1"/>
  <c r="Q978" i="6" a="1"/>
  <c r="Q978" i="6" s="1"/>
  <c r="Q407" i="6" a="1"/>
  <c r="Q407" i="6" s="1"/>
  <c r="Q533" i="6" a="1"/>
  <c r="Q533" i="6" s="1"/>
  <c r="Q504" i="6" a="1"/>
  <c r="Q504" i="6" s="1"/>
  <c r="Q868" i="6" a="1"/>
  <c r="Q868" i="6" s="1"/>
  <c r="Q468" i="6" a="1"/>
  <c r="Q468" i="6" s="1"/>
  <c r="Q805" i="6" a="1"/>
  <c r="Q805" i="6" s="1"/>
  <c r="Q908" i="6" a="1"/>
  <c r="Q908" i="6" s="1"/>
  <c r="Q496" i="6" a="1"/>
  <c r="Q496" i="6" s="1"/>
  <c r="Q630" i="6" a="1"/>
  <c r="Q630" i="6" s="1"/>
  <c r="Q480" i="6" a="1"/>
  <c r="Q480" i="6" s="1"/>
  <c r="Q451" i="6" a="1"/>
  <c r="Q451" i="6" s="1"/>
  <c r="Q304" i="6" a="1"/>
  <c r="Q304" i="6" s="1"/>
  <c r="Q220" i="6" a="1"/>
  <c r="Q220" i="6" s="1"/>
  <c r="Q402" i="6" a="1"/>
  <c r="Q402" i="6" s="1"/>
  <c r="Q610" i="6" a="1"/>
  <c r="Q610" i="6" s="1"/>
  <c r="Q392" i="6" a="1"/>
  <c r="Q392" i="6" s="1"/>
  <c r="Q312" i="6" a="1"/>
  <c r="Q312" i="6" s="1"/>
  <c r="Q951" i="6" a="1"/>
  <c r="Q951" i="6" s="1"/>
  <c r="Q584" i="6" a="1"/>
  <c r="Q584" i="6" s="1"/>
  <c r="Q999" i="6" a="1"/>
  <c r="Q999" i="6" s="1"/>
  <c r="Q384" i="6" a="1"/>
  <c r="Q384" i="6" s="1"/>
  <c r="Q931" i="6" a="1"/>
  <c r="Q931" i="6" s="1"/>
  <c r="Q769" i="6" a="1"/>
  <c r="Q769" i="6" s="1"/>
  <c r="Q672" i="6" a="1"/>
  <c r="Q672" i="6" s="1"/>
  <c r="Q308" i="6" a="1"/>
  <c r="Q308" i="6" s="1"/>
  <c r="Q71" i="6" a="1"/>
  <c r="Q71" i="6" s="1"/>
  <c r="Q545" i="6" a="1"/>
  <c r="Q545" i="6" s="1"/>
  <c r="Q761" i="6" a="1"/>
  <c r="Q761" i="6" s="1"/>
  <c r="Q540" i="6" a="1"/>
  <c r="Q540" i="6" s="1"/>
  <c r="Q477" i="6" a="1"/>
  <c r="Q477" i="6" s="1"/>
  <c r="Q387" i="6" a="1"/>
  <c r="Q387" i="6" s="1"/>
  <c r="Q870" i="6" a="1"/>
  <c r="Q870" i="6" s="1"/>
  <c r="Q347" i="6" a="1"/>
  <c r="Q347" i="6" s="1"/>
  <c r="Q532" i="6" a="1"/>
  <c r="Q532" i="6" s="1"/>
  <c r="Q357" i="6" a="1"/>
  <c r="Q357" i="6" s="1"/>
  <c r="Q892" i="6" a="1"/>
  <c r="Q892" i="6" s="1"/>
  <c r="Q813" i="6" a="1"/>
  <c r="Q813" i="6" s="1"/>
  <c r="Q623" i="6" a="1"/>
  <c r="Q623" i="6" s="1"/>
  <c r="Q12" i="6" a="1"/>
  <c r="Q12" i="6" s="1"/>
  <c r="Q349" i="6" a="1"/>
  <c r="Q349" i="6" s="1"/>
  <c r="Q884" i="6" a="1"/>
  <c r="Q884" i="6" s="1"/>
  <c r="Q574" i="6" a="1"/>
  <c r="Q574" i="6" s="1"/>
  <c r="Q627" i="6" a="1"/>
  <c r="Q627" i="6" s="1"/>
  <c r="Q654" i="6" a="1"/>
  <c r="Q654" i="6" s="1"/>
  <c r="Q905" i="6" a="1"/>
  <c r="Q905" i="6" s="1"/>
  <c r="Q621" i="6" a="1"/>
  <c r="Q621" i="6" s="1"/>
  <c r="Q396" i="6" a="1"/>
  <c r="Q396" i="6" s="1"/>
  <c r="Q998" i="6" a="1"/>
  <c r="Q998" i="6" s="1"/>
  <c r="Q635" i="6" a="1"/>
  <c r="Q635" i="6" s="1"/>
  <c r="Q736" i="6" a="1"/>
  <c r="Q736" i="6" s="1"/>
  <c r="Q202" i="6" a="1"/>
  <c r="Q202" i="6" s="1"/>
  <c r="Q81" i="6" a="1"/>
  <c r="Q81" i="6" s="1"/>
  <c r="Q521" i="6" a="1"/>
  <c r="Q521" i="6" s="1"/>
  <c r="Q579" i="6" a="1"/>
  <c r="Q579" i="6" s="1"/>
  <c r="Q918" i="6" a="1"/>
  <c r="Q918" i="6" s="1"/>
  <c r="Q917" i="6" a="1"/>
  <c r="Q917" i="6" s="1"/>
  <c r="Q467" i="6" a="1"/>
  <c r="Q467" i="6" s="1"/>
  <c r="Q642" i="6" a="1"/>
  <c r="Q642" i="6" s="1"/>
  <c r="Q850" i="6" a="1"/>
  <c r="Q850" i="6" s="1"/>
  <c r="Q512" i="6" a="1"/>
  <c r="Q512" i="6" s="1"/>
  <c r="Q859" i="6" a="1"/>
  <c r="Q859" i="6" s="1"/>
  <c r="Q634" i="6" a="1"/>
  <c r="Q634" i="6" s="1"/>
  <c r="Q869" i="6" a="1"/>
  <c r="Q869" i="6" s="1"/>
  <c r="Q356" i="6" a="1"/>
  <c r="Q356" i="6" s="1"/>
  <c r="Q184" i="6" a="1"/>
  <c r="Q184" i="6" s="1"/>
  <c r="Q567" i="6" a="1"/>
  <c r="Q567" i="6" s="1"/>
  <c r="Q749" i="6" a="1"/>
  <c r="Q749" i="6" s="1"/>
  <c r="Q618" i="6" a="1"/>
  <c r="Q618" i="6" s="1"/>
  <c r="Q520" i="6" a="1"/>
  <c r="Q520" i="6" s="1"/>
  <c r="Q433" i="6" a="1"/>
  <c r="Q433" i="6" s="1"/>
  <c r="Q216" i="6" a="1"/>
  <c r="Q216" i="6" s="1"/>
  <c r="Q481" i="6" a="1"/>
  <c r="Q481" i="6" s="1"/>
  <c r="Q590" i="6" a="1"/>
  <c r="Q590" i="6" s="1"/>
  <c r="Q492" i="6" a="1"/>
  <c r="Q492" i="6" s="1"/>
  <c r="Q383" i="6" a="1"/>
  <c r="Q383" i="6" s="1"/>
  <c r="Q343" i="6" a="1"/>
  <c r="Q343" i="6" s="1"/>
  <c r="Q62" i="6" a="1"/>
  <c r="Q62" i="6" s="1"/>
  <c r="Q960" i="6" a="1"/>
  <c r="Q960" i="6" s="1"/>
  <c r="Q484" i="6" a="1"/>
  <c r="Q484" i="6" s="1"/>
  <c r="Q1000" i="6" a="1"/>
  <c r="Q1000" i="6" s="1"/>
  <c r="Q793" i="6" a="1"/>
  <c r="Q793" i="6" s="1"/>
  <c r="Q774" i="6" a="1"/>
  <c r="Q774" i="6" s="1"/>
  <c r="Q605" i="6" a="1"/>
  <c r="Q605" i="6" s="1"/>
  <c r="Q703" i="6" a="1"/>
  <c r="Q703" i="6" s="1"/>
  <c r="Q569" i="6" a="1"/>
  <c r="Q569" i="6" s="1"/>
  <c r="Q780" i="6" a="1"/>
  <c r="Q780" i="6" s="1"/>
  <c r="Q620" i="6" a="1"/>
  <c r="Q620" i="6" s="1"/>
  <c r="Q510" i="6" a="1"/>
  <c r="Q510" i="6" s="1"/>
  <c r="Q452" i="6" a="1"/>
  <c r="Q452" i="6" s="1"/>
  <c r="Q900" i="6" a="1"/>
  <c r="Q900" i="6" s="1"/>
  <c r="Q423" i="6" a="1"/>
  <c r="Q423" i="6" s="1"/>
  <c r="Q612" i="6" a="1"/>
  <c r="Q612" i="6" s="1"/>
  <c r="Q416" i="6" a="1"/>
  <c r="Q416" i="6" s="1"/>
  <c r="Q372" i="6" a="1"/>
  <c r="Q372" i="6" s="1"/>
  <c r="Q981" i="6" a="1"/>
  <c r="Q981" i="6" s="1"/>
  <c r="Q842" i="6" a="1"/>
  <c r="Q842" i="6" s="1"/>
  <c r="Q970" i="6" a="1"/>
  <c r="Q970" i="6" s="1"/>
  <c r="Q397" i="6" a="1"/>
  <c r="Q397" i="6" s="1"/>
  <c r="Q943" i="6" a="1"/>
  <c r="Q943" i="6" s="1"/>
  <c r="Q718" i="6" a="1"/>
  <c r="Q718" i="6" s="1"/>
  <c r="Q690" i="6" a="1"/>
  <c r="Q690" i="6" s="1"/>
  <c r="Q405" i="6" a="1"/>
  <c r="Q405" i="6" s="1"/>
  <c r="Q313" i="6" a="1"/>
  <c r="Q313" i="6" s="1"/>
  <c r="Q936" i="6" a="1"/>
  <c r="Q936" i="6" s="1"/>
  <c r="Q619" i="6" a="1"/>
  <c r="Q619" i="6" s="1"/>
  <c r="Q904" i="6" a="1"/>
  <c r="Q904" i="6" s="1"/>
  <c r="Q696" i="6" a="1"/>
  <c r="Q696" i="6" s="1"/>
  <c r="Q1001" i="6" a="1"/>
  <c r="Q1001" i="6" s="1"/>
  <c r="Q281" i="6" a="1"/>
  <c r="Q281" i="6" s="1"/>
  <c r="Q188" i="6" a="1"/>
  <c r="Q188" i="6" s="1"/>
  <c r="Q351" i="6" a="1"/>
  <c r="Q351" i="6" s="1"/>
  <c r="Q914" i="6" a="1"/>
  <c r="Q914" i="6" s="1"/>
  <c r="Q778" i="6" a="1"/>
  <c r="Q778" i="6" s="1"/>
  <c r="Q141" i="6" a="1"/>
  <c r="Q141" i="6" s="1"/>
  <c r="Q393" i="6" a="1"/>
  <c r="Q393" i="6" s="1"/>
  <c r="Q72" i="6" a="1"/>
  <c r="Q72" i="6" s="1"/>
  <c r="ER6" i="6"/>
  <c r="ER4" i="6"/>
  <c r="ER7" i="6"/>
  <c r="ER5" i="6"/>
  <c r="ER2" i="6"/>
  <c r="ER3" i="6"/>
  <c r="EP59" i="6"/>
  <c r="ER50" i="6"/>
  <c r="ER49" i="6"/>
  <c r="ER46" i="6"/>
  <c r="EQ55" i="6" a="1"/>
  <c r="EQ55" i="6" s="1"/>
  <c r="EQ52" i="6" a="1"/>
  <c r="EQ52" i="6" s="1"/>
  <c r="EQ56" i="6" a="1"/>
  <c r="EQ56" i="6" s="1"/>
  <c r="EQ54" i="6" a="1"/>
  <c r="EQ54" i="6" s="1"/>
  <c r="EQ53" i="6" a="1"/>
  <c r="EQ53" i="6" s="1"/>
  <c r="EQ57" i="6" a="1"/>
  <c r="EQ57" i="6" s="1"/>
  <c r="EQ9" i="6" a="1"/>
  <c r="EQ9" i="6" s="1"/>
  <c r="ES41" i="6"/>
  <c r="ES45" i="6" s="1"/>
  <c r="ES10" i="6"/>
  <c r="ER47" i="6"/>
  <c r="ER48" i="6"/>
  <c r="AG2" i="6"/>
  <c r="AJ2" i="6"/>
  <c r="AE2" i="6"/>
  <c r="AI2" i="6"/>
  <c r="AD4" i="6"/>
  <c r="AH2" i="6"/>
  <c r="AD7" i="6"/>
  <c r="AD5" i="6"/>
  <c r="AD3" i="6"/>
  <c r="AD6" i="6"/>
  <c r="AD2" i="6"/>
  <c r="AD8" i="6"/>
  <c r="AF2" i="6"/>
  <c r="P16" i="8" l="1"/>
  <c r="O16" i="8"/>
  <c r="L16" i="8"/>
  <c r="W2" i="10"/>
  <c r="Q16" i="8" s="1"/>
  <c r="K16" i="8"/>
  <c r="ES50" i="6"/>
  <c r="EQ59" i="6"/>
  <c r="ES47" i="6"/>
  <c r="ER55" i="6" a="1"/>
  <c r="ER55" i="6" s="1"/>
  <c r="ER53" i="6" a="1"/>
  <c r="ER53" i="6" s="1"/>
  <c r="ES46" i="6"/>
  <c r="ES49" i="6"/>
  <c r="ES2" i="6"/>
  <c r="ES3" i="6"/>
  <c r="ES5" i="6"/>
  <c r="ES7" i="6"/>
  <c r="ES4" i="6"/>
  <c r="ES6" i="6"/>
  <c r="ER57" i="6" a="1"/>
  <c r="ER57" i="6" s="1"/>
  <c r="ER9" i="6" a="1"/>
  <c r="ER9" i="6" s="1"/>
  <c r="ER54" i="6" a="1"/>
  <c r="ER54" i="6" s="1"/>
  <c r="ER52" i="6" a="1"/>
  <c r="ER52" i="6" s="1"/>
  <c r="ES48" i="6"/>
  <c r="ER56" i="6" a="1"/>
  <c r="ER56" i="6" s="1"/>
  <c r="AX12" i="6" a="1"/>
  <c r="AX12" i="6" s="1"/>
  <c r="AX13" i="6" a="1"/>
  <c r="AX13" i="6" s="1"/>
  <c r="AX14" i="6" a="1"/>
  <c r="AX14" i="6" s="1"/>
  <c r="AX15" i="6" a="1"/>
  <c r="AX15" i="6" s="1"/>
  <c r="AX17" i="6" a="1"/>
  <c r="AX17" i="6" s="1"/>
  <c r="AX16" i="6" a="1"/>
  <c r="AX16" i="6" s="1"/>
  <c r="AX41" i="6"/>
  <c r="ES57" i="6" l="1" a="1"/>
  <c r="ES57" i="6" s="1"/>
  <c r="ER59" i="6"/>
  <c r="ES52" i="6" a="1"/>
  <c r="ES52" i="6" s="1"/>
  <c r="ES55" i="6" a="1"/>
  <c r="ES55" i="6" s="1"/>
  <c r="ES53" i="6" a="1"/>
  <c r="ES53" i="6" s="1"/>
  <c r="ES56" i="6" a="1"/>
  <c r="ES56" i="6" s="1"/>
  <c r="ES54" i="6" a="1"/>
  <c r="ES54" i="6" s="1"/>
  <c r="ES9" i="6" a="1"/>
  <c r="ES9" i="6" s="1"/>
  <c r="W406" i="6" s="1"/>
  <c r="AX10" i="6"/>
  <c r="AY12" i="6" a="1"/>
  <c r="AY12" i="6" s="1"/>
  <c r="AY16" i="6" a="1"/>
  <c r="AY16" i="6" s="1"/>
  <c r="AY14" i="6" a="1"/>
  <c r="AY14" i="6" s="1"/>
  <c r="AY17" i="6" a="1"/>
  <c r="AY17" i="6" s="1"/>
  <c r="AY15" i="6" a="1"/>
  <c r="AY15" i="6" s="1"/>
  <c r="AY13" i="6" a="1"/>
  <c r="AY13" i="6" s="1"/>
  <c r="W87" i="6" l="1"/>
  <c r="W642" i="6"/>
  <c r="W50" i="6"/>
  <c r="W386" i="6"/>
  <c r="W175" i="6"/>
  <c r="W917" i="6"/>
  <c r="W639" i="6"/>
  <c r="W383" i="6"/>
  <c r="W590" i="6"/>
  <c r="W65" i="6"/>
  <c r="W131" i="6"/>
  <c r="W29" i="6"/>
  <c r="W488" i="6"/>
  <c r="W111" i="6"/>
  <c r="W274" i="6"/>
  <c r="W699" i="6"/>
  <c r="W425" i="6"/>
  <c r="W320" i="6"/>
  <c r="W395" i="6"/>
  <c r="W472" i="6"/>
  <c r="W23" i="6"/>
  <c r="W605" i="6"/>
  <c r="W115" i="6"/>
  <c r="W68" i="6"/>
  <c r="W280" i="6"/>
  <c r="W933" i="6"/>
  <c r="W907" i="6"/>
  <c r="W908" i="6"/>
  <c r="W768" i="6"/>
  <c r="W105" i="6"/>
  <c r="W786" i="6"/>
  <c r="W265" i="6"/>
  <c r="W991" i="6"/>
  <c r="W52" i="6"/>
  <c r="W643" i="6"/>
  <c r="W160" i="6"/>
  <c r="W114" i="6"/>
  <c r="W267" i="6"/>
  <c r="W143" i="6"/>
  <c r="W378" i="6"/>
  <c r="W668" i="6"/>
  <c r="W927" i="6"/>
  <c r="W961" i="6"/>
  <c r="W57" i="6"/>
  <c r="W67" i="6"/>
  <c r="W241" i="6"/>
  <c r="W173" i="6"/>
  <c r="W231" i="6"/>
  <c r="W433" i="6"/>
  <c r="W232" i="6"/>
  <c r="W137" i="6"/>
  <c r="W74" i="6"/>
  <c r="W157" i="6"/>
  <c r="W750" i="6"/>
  <c r="W469" i="6"/>
  <c r="W336" i="6"/>
  <c r="W417" i="6"/>
  <c r="W40" i="6"/>
  <c r="W225" i="6"/>
  <c r="W261" i="6"/>
  <c r="W156" i="6"/>
  <c r="W297" i="6"/>
  <c r="W79" i="6"/>
  <c r="W765" i="6"/>
  <c r="W152" i="6"/>
  <c r="W144" i="6"/>
  <c r="W172" i="6"/>
  <c r="W10" i="6"/>
  <c r="W478" i="6"/>
  <c r="W866" i="6"/>
  <c r="W706" i="6"/>
  <c r="W559" i="6"/>
  <c r="W865" i="6"/>
  <c r="W107" i="6"/>
  <c r="W133" i="6"/>
  <c r="W20" i="6"/>
  <c r="W16" i="6"/>
  <c r="W178" i="6"/>
  <c r="W165" i="6"/>
  <c r="W746" i="6"/>
  <c r="W14" i="6"/>
  <c r="W572" i="6"/>
  <c r="W170" i="6"/>
  <c r="W596" i="6"/>
  <c r="W353" i="6"/>
  <c r="W942" i="6"/>
  <c r="W912" i="6"/>
  <c r="W384" i="6"/>
  <c r="W198" i="6"/>
  <c r="W54" i="6"/>
  <c r="W132" i="6"/>
  <c r="W84" i="6"/>
  <c r="W11" i="6"/>
  <c r="W238" i="6"/>
  <c r="W547" i="6"/>
  <c r="W256" i="6"/>
  <c r="W354" i="6"/>
  <c r="W164" i="6"/>
  <c r="W861" i="6"/>
  <c r="W593" i="6"/>
  <c r="W532" i="6"/>
  <c r="W393" i="6"/>
  <c r="W282" i="6"/>
  <c r="W997" i="6"/>
  <c r="W203" i="6"/>
  <c r="W498" i="6"/>
  <c r="W185" i="6"/>
  <c r="W585" i="6"/>
  <c r="W299" i="6"/>
  <c r="W724" i="6"/>
  <c r="W154" i="6"/>
  <c r="W839" i="6"/>
  <c r="W38" i="6"/>
  <c r="W398" i="6"/>
  <c r="W597" i="6"/>
  <c r="W896" i="6"/>
  <c r="W2" i="6"/>
  <c r="W503" i="6"/>
  <c r="W832" i="6"/>
  <c r="W301" i="6"/>
  <c r="W986" i="6"/>
  <c r="W423" i="6"/>
  <c r="W885" i="6"/>
  <c r="W788" i="6"/>
  <c r="W887" i="6"/>
  <c r="W675" i="6"/>
  <c r="W579" i="6"/>
  <c r="W778" i="6"/>
  <c r="W528" i="6"/>
  <c r="W501" i="6"/>
  <c r="W880" i="6"/>
  <c r="W856" i="6"/>
  <c r="W305" i="6"/>
  <c r="W493" i="6"/>
  <c r="W560" i="6"/>
  <c r="W461" i="6"/>
  <c r="W875" i="6"/>
  <c r="W439" i="6"/>
  <c r="W510" i="6"/>
  <c r="W504" i="6"/>
  <c r="W846" i="6"/>
  <c r="W631" i="6"/>
  <c r="W774" i="6"/>
  <c r="W769" i="6"/>
  <c r="W888" i="6"/>
  <c r="W867" i="6"/>
  <c r="W351" i="6"/>
  <c r="W328" i="6"/>
  <c r="W682" i="6"/>
  <c r="W863" i="6"/>
  <c r="W402" i="6"/>
  <c r="W576" i="6"/>
  <c r="W365" i="6"/>
  <c r="W691" i="6"/>
  <c r="W479" i="6"/>
  <c r="W886" i="6"/>
  <c r="W833" i="6"/>
  <c r="W671" i="6"/>
  <c r="W566" i="6"/>
  <c r="W462" i="6"/>
  <c r="W988" i="6"/>
  <c r="W725" i="6"/>
  <c r="W920" i="6"/>
  <c r="W551" i="6"/>
  <c r="W695" i="6"/>
  <c r="W517" i="6"/>
  <c r="W869" i="6"/>
  <c r="W653" i="6"/>
  <c r="W804" i="6"/>
  <c r="W358" i="6"/>
  <c r="W678" i="6"/>
  <c r="W345" i="6"/>
  <c r="W883" i="6"/>
  <c r="W684" i="6"/>
  <c r="W399" i="6"/>
  <c r="W407" i="6"/>
  <c r="W606" i="6"/>
  <c r="W951" i="6"/>
  <c r="W363" i="6"/>
  <c r="W829" i="6"/>
  <c r="W835" i="6"/>
  <c r="W808" i="6"/>
  <c r="W599" i="6"/>
  <c r="W899" i="6"/>
  <c r="W561" i="6"/>
  <c r="W747" i="6"/>
  <c r="W810" i="6"/>
  <c r="W737" i="6"/>
  <c r="W757" i="6"/>
  <c r="W224" i="6"/>
  <c r="W146" i="6"/>
  <c r="W77" i="6"/>
  <c r="W227" i="6"/>
  <c r="W205" i="6"/>
  <c r="W240" i="6"/>
  <c r="W925" i="6"/>
  <c r="W552" i="6"/>
  <c r="W136" i="6"/>
  <c r="W36" i="6"/>
  <c r="W298" i="6"/>
  <c r="W13" i="6"/>
  <c r="W187" i="6"/>
  <c r="W827" i="6"/>
  <c r="W798" i="6"/>
  <c r="W761" i="6"/>
  <c r="W540" i="6"/>
  <c r="W938" i="6"/>
  <c r="W685" i="6"/>
  <c r="W949" i="6"/>
  <c r="W426" i="6"/>
  <c r="W502" i="6"/>
  <c r="W563" i="6"/>
  <c r="W877" i="6"/>
  <c r="W624" i="6"/>
  <c r="W315" i="6"/>
  <c r="W553" i="6"/>
  <c r="W654" i="6"/>
  <c r="W995" i="6"/>
  <c r="W619" i="6"/>
  <c r="W895" i="6"/>
  <c r="W680" i="6"/>
  <c r="W652" i="6"/>
  <c r="W405" i="6"/>
  <c r="W352" i="6"/>
  <c r="W427" i="6"/>
  <c r="W651" i="6"/>
  <c r="W474" i="6"/>
  <c r="W926" i="6"/>
  <c r="W409" i="6"/>
  <c r="W978" i="6"/>
  <c r="W445" i="6"/>
  <c r="W500" i="6"/>
  <c r="W763" i="6"/>
  <c r="W343" i="6"/>
  <c r="W302" i="6"/>
  <c r="W346" i="6"/>
  <c r="W318" i="6"/>
  <c r="W840" i="6"/>
  <c r="W626" i="6"/>
  <c r="W921" i="6"/>
  <c r="W821" i="6"/>
  <c r="W541" i="6"/>
  <c r="W889" i="6"/>
  <c r="W451" i="6"/>
  <c r="W666" i="6"/>
  <c r="W873" i="6"/>
  <c r="W842" i="6"/>
  <c r="W661" i="6"/>
  <c r="W310" i="6"/>
  <c r="W963" i="6"/>
  <c r="W496" i="6"/>
  <c r="W513" i="6"/>
  <c r="W772" i="6"/>
  <c r="W438" i="6"/>
  <c r="W347" i="6"/>
  <c r="W530" i="6"/>
  <c r="W910" i="6"/>
  <c r="W941" i="6"/>
  <c r="W602" i="6"/>
  <c r="W1000" i="6"/>
  <c r="W573" i="6"/>
  <c r="W993" i="6"/>
  <c r="W828" i="6"/>
  <c r="W816" i="6"/>
  <c r="W625" i="6"/>
  <c r="W892" i="6"/>
  <c r="W435" i="6"/>
  <c r="W565" i="6"/>
  <c r="W848" i="6"/>
  <c r="W525" i="6"/>
  <c r="W859" i="6"/>
  <c r="W964" i="6"/>
  <c r="W714" i="6"/>
  <c r="W985" i="6"/>
  <c r="W123" i="6"/>
  <c r="W199" i="6"/>
  <c r="W9" i="6"/>
  <c r="W19" i="6"/>
  <c r="W4" i="6"/>
  <c r="W244" i="6"/>
  <c r="W518" i="6"/>
  <c r="W521" i="6"/>
  <c r="W62" i="6"/>
  <c r="W153" i="6"/>
  <c r="W183" i="6"/>
  <c r="W75" i="6"/>
  <c r="W166" i="6"/>
  <c r="W972" i="6"/>
  <c r="W442" i="6"/>
  <c r="W797" i="6"/>
  <c r="W735" i="6"/>
  <c r="W306" i="6"/>
  <c r="W415" i="6"/>
  <c r="W382" i="6"/>
  <c r="W779" i="6"/>
  <c r="W554" i="6"/>
  <c r="W357" i="6"/>
  <c r="W340" i="6"/>
  <c r="W526" i="6"/>
  <c r="W416" i="6"/>
  <c r="W511" i="6"/>
  <c r="W677" i="6"/>
  <c r="W791" i="6"/>
  <c r="W813" i="6"/>
  <c r="W762" i="6"/>
  <c r="W968" i="6"/>
  <c r="W700" i="6"/>
  <c r="W612" i="6"/>
  <c r="W670" i="6"/>
  <c r="W683" i="6"/>
  <c r="W364" i="6"/>
  <c r="W377" i="6"/>
  <c r="W946" i="6"/>
  <c r="W404" i="6"/>
  <c r="W574" i="6"/>
  <c r="W564" i="6"/>
  <c r="W937" i="6"/>
  <c r="W430" i="6"/>
  <c r="W656" i="6"/>
  <c r="W325" i="6"/>
  <c r="W403" i="6"/>
  <c r="W922" i="6"/>
  <c r="W893" i="6"/>
  <c r="W419" i="6"/>
  <c r="W546" i="6"/>
  <c r="W825" i="6"/>
  <c r="W973" i="6"/>
  <c r="W679" i="6"/>
  <c r="W603" i="6"/>
  <c r="W436" i="6"/>
  <c r="W800" i="6"/>
  <c r="W891" i="6"/>
  <c r="W470" i="6"/>
  <c r="W767" i="6"/>
  <c r="W742" i="6"/>
  <c r="W506" i="6"/>
  <c r="W327" i="6"/>
  <c r="W481" i="6"/>
  <c r="W360" i="6"/>
  <c r="W919" i="6"/>
  <c r="W688" i="6"/>
  <c r="W380" i="6"/>
  <c r="W759" i="6"/>
  <c r="W853" i="6"/>
  <c r="W796" i="6"/>
  <c r="W740" i="6"/>
  <c r="W822" i="6"/>
  <c r="W732" i="6"/>
  <c r="W928" i="6"/>
  <c r="W795" i="6"/>
  <c r="W342" i="6"/>
  <c r="W754" i="6"/>
  <c r="W556" i="6"/>
  <c r="W801" i="6"/>
  <c r="W989" i="6"/>
  <c r="W881" i="6"/>
  <c r="W323" i="6"/>
  <c r="W771" i="6"/>
  <c r="W838" i="6"/>
  <c r="W296" i="6"/>
  <c r="W159" i="6"/>
  <c r="W42" i="6"/>
  <c r="W66" i="6"/>
  <c r="W121" i="6"/>
  <c r="W207" i="6"/>
  <c r="W658" i="6"/>
  <c r="W594" i="6"/>
  <c r="W37" i="6"/>
  <c r="W291" i="6"/>
  <c r="W135" i="6"/>
  <c r="W206" i="6"/>
  <c r="W471" i="6"/>
  <c r="W900" i="6"/>
  <c r="W971" i="6"/>
  <c r="W697" i="6"/>
  <c r="W492" i="6"/>
  <c r="W319" i="6"/>
  <c r="W533" i="6"/>
  <c r="W308" i="6"/>
  <c r="W751" i="6"/>
  <c r="W931" i="6"/>
  <c r="W457" i="6"/>
  <c r="W905" i="6"/>
  <c r="W882" i="6"/>
  <c r="W313" i="6"/>
  <c r="W709" i="6"/>
  <c r="W456" i="6"/>
  <c r="W932" i="6"/>
  <c r="W338" i="6"/>
  <c r="W489" i="6"/>
  <c r="W307" i="6"/>
  <c r="W447" i="6"/>
  <c r="W611" i="6"/>
  <c r="W598" i="6"/>
  <c r="W755" i="6"/>
  <c r="W361" i="6"/>
  <c r="W422" i="6"/>
  <c r="W584" i="6"/>
  <c r="W523" i="6"/>
  <c r="W628" i="6"/>
  <c r="W974" i="6"/>
  <c r="W495" i="6"/>
  <c r="W420" i="6"/>
  <c r="W508" i="6"/>
  <c r="W331" i="6"/>
  <c r="W649" i="6"/>
  <c r="W836" i="6"/>
  <c r="W722" i="6"/>
  <c r="W660" i="6"/>
  <c r="W372" i="6"/>
  <c r="W446" i="6"/>
  <c r="W539" i="6"/>
  <c r="W983" i="6"/>
  <c r="W858" i="6"/>
  <c r="W731" i="6"/>
  <c r="W855" i="6"/>
  <c r="W957" i="6"/>
  <c r="W826" i="6"/>
  <c r="W817" i="6"/>
  <c r="W371" i="6"/>
  <c r="W463" i="6"/>
  <c r="W431" i="6"/>
  <c r="W491" i="6"/>
  <c r="W717" i="6"/>
  <c r="W806" i="6"/>
  <c r="W818" i="6"/>
  <c r="W317" i="6"/>
  <c r="W374" i="6"/>
  <c r="W601" i="6"/>
  <c r="W909" i="6"/>
  <c r="W414" i="6"/>
  <c r="W930" i="6"/>
  <c r="W793" i="6"/>
  <c r="W484" i="6"/>
  <c r="W807" i="6"/>
  <c r="W326" i="6"/>
  <c r="W820" i="6"/>
  <c r="W850" i="6"/>
  <c r="W635" i="6"/>
  <c r="W783" i="6"/>
  <c r="W348" i="6"/>
  <c r="W429" i="6"/>
  <c r="W990" i="6"/>
  <c r="W996" i="6"/>
  <c r="W239" i="6"/>
  <c r="W88" i="6"/>
  <c r="W53" i="6"/>
  <c r="W200" i="6"/>
  <c r="W41" i="6"/>
  <c r="W236" i="6"/>
  <c r="W466" i="6"/>
  <c r="W614" i="6"/>
  <c r="W49" i="6"/>
  <c r="W269" i="6"/>
  <c r="W214" i="6"/>
  <c r="W47" i="6"/>
  <c r="W789" i="6"/>
  <c r="W952" i="6"/>
  <c r="W300" i="6"/>
  <c r="W811" i="6"/>
  <c r="W531" i="6"/>
  <c r="W618" i="6"/>
  <c r="W362" i="6"/>
  <c r="W914" i="6"/>
  <c r="W918" i="6"/>
  <c r="W823" i="6"/>
  <c r="W613" i="6"/>
  <c r="W575" i="6"/>
  <c r="W799" i="6"/>
  <c r="W687" i="6"/>
  <c r="W870" i="6"/>
  <c r="W577" i="6"/>
  <c r="W698" i="6"/>
  <c r="W316" i="6"/>
  <c r="W424" i="6"/>
  <c r="W718" i="6"/>
  <c r="W637" i="6"/>
  <c r="W967" i="6"/>
  <c r="W571" i="6"/>
  <c r="W657" i="6"/>
  <c r="W392" i="6"/>
  <c r="W944" i="6"/>
  <c r="W621" i="6"/>
  <c r="W999" i="6"/>
  <c r="W391" i="6"/>
  <c r="W558" i="6"/>
  <c r="W616" i="6"/>
  <c r="W992" i="6"/>
  <c r="W465" i="6"/>
  <c r="W542" i="6"/>
  <c r="W567" i="6"/>
  <c r="W871" i="6"/>
  <c r="W387" i="6"/>
  <c r="W486" i="6"/>
  <c r="W729" i="6"/>
  <c r="W752" i="6"/>
  <c r="W962" i="6"/>
  <c r="W304" i="6"/>
  <c r="W311" i="6"/>
  <c r="W994" i="6"/>
  <c r="W509" i="6"/>
  <c r="W744" i="6"/>
  <c r="W876" i="6"/>
  <c r="W562" i="6"/>
  <c r="W969" i="6"/>
  <c r="W454" i="6"/>
  <c r="W569" i="6"/>
  <c r="W723" i="6"/>
  <c r="W396" i="6"/>
  <c r="W897" i="6"/>
  <c r="W418" i="6"/>
  <c r="W370" i="6"/>
  <c r="W312" i="6"/>
  <c r="W884" i="6"/>
  <c r="W646" i="6"/>
  <c r="W906" i="6"/>
  <c r="W367" i="6"/>
  <c r="W975" i="6"/>
  <c r="W981" i="6"/>
  <c r="W609" i="6"/>
  <c r="W350" i="6"/>
  <c r="W739" i="6"/>
  <c r="W507" i="6"/>
  <c r="W309" i="6"/>
  <c r="W464" i="6"/>
  <c r="W485" i="6"/>
  <c r="W934" i="6"/>
  <c r="W977" i="6"/>
  <c r="W467" i="6"/>
  <c r="W55" i="6"/>
  <c r="W268" i="6"/>
  <c r="W197" i="6"/>
  <c r="W252" i="6"/>
  <c r="W303" i="6"/>
  <c r="W758" i="6"/>
  <c r="W979" i="6"/>
  <c r="W939" i="6"/>
  <c r="W294" i="6"/>
  <c r="W180" i="6"/>
  <c r="W188" i="6"/>
  <c r="W139" i="6"/>
  <c r="W607" i="6"/>
  <c r="W960" i="6"/>
  <c r="W330" i="6"/>
  <c r="W787" i="6"/>
  <c r="W803" i="6"/>
  <c r="W954" i="6"/>
  <c r="W557" i="6"/>
  <c r="W830" i="6"/>
  <c r="W535" i="6"/>
  <c r="W524" i="6"/>
  <c r="W872" i="6"/>
  <c r="W480" i="6"/>
  <c r="W790" i="6"/>
  <c r="W617" i="6"/>
  <c r="W770" i="6"/>
  <c r="W548" i="6"/>
  <c r="W775" i="6"/>
  <c r="W860" i="6"/>
  <c r="W841" i="6"/>
  <c r="W672" i="6"/>
  <c r="W745" i="6"/>
  <c r="W449" i="6"/>
  <c r="W663" i="6"/>
  <c r="W854" i="6"/>
  <c r="W710" i="6"/>
  <c r="W373" i="6"/>
  <c r="W322" i="6"/>
  <c r="W852" i="6"/>
  <c r="W784" i="6"/>
  <c r="W379" i="6"/>
  <c r="W450" i="6"/>
  <c r="W543" i="6"/>
  <c r="W549" i="6"/>
  <c r="W777" i="6"/>
  <c r="W335" i="6"/>
  <c r="W843" i="6"/>
  <c r="W634" i="6"/>
  <c r="W878" i="6"/>
  <c r="W958" i="6"/>
  <c r="W428" i="6"/>
  <c r="W522" i="6"/>
  <c r="W333" i="6"/>
  <c r="W998" i="6"/>
  <c r="W589" i="6"/>
  <c r="W868" i="6"/>
  <c r="W459" i="6"/>
  <c r="W970" i="6"/>
  <c r="W468" i="6"/>
  <c r="W448" i="6"/>
  <c r="W648" i="6"/>
  <c r="W520" i="6"/>
  <c r="W644" i="6"/>
  <c r="W669" i="6"/>
  <c r="W766" i="6"/>
  <c r="W879" i="6"/>
  <c r="W632" i="6"/>
  <c r="W381" i="6"/>
  <c r="W936" i="6"/>
  <c r="W482" i="6"/>
  <c r="W529" i="6"/>
  <c r="W857" i="6"/>
  <c r="W812" i="6"/>
  <c r="W641" i="6"/>
  <c r="W536" i="6"/>
  <c r="W588" i="6"/>
  <c r="W847" i="6"/>
  <c r="W815" i="6"/>
  <c r="W349" i="6"/>
  <c r="W555" i="6"/>
  <c r="W385" i="6"/>
  <c r="W851" i="6"/>
  <c r="W476" i="6"/>
  <c r="W845" i="6"/>
  <c r="W82" i="6"/>
  <c r="W272" i="6"/>
  <c r="W260" i="6"/>
  <c r="W109" i="6"/>
  <c r="W834" i="6"/>
  <c r="W955" i="6"/>
  <c r="W397" i="6"/>
  <c r="W208" i="6"/>
  <c r="W289" i="6"/>
  <c r="W142" i="6"/>
  <c r="W292" i="6"/>
  <c r="W25" i="6"/>
  <c r="W246" i="6"/>
  <c r="W276" i="6"/>
  <c r="W103" i="6"/>
  <c r="W86" i="6"/>
  <c r="W234" i="6"/>
  <c r="W118" i="6"/>
  <c r="W78" i="6"/>
  <c r="W483" i="6"/>
  <c r="W915" i="6"/>
  <c r="W98" i="6"/>
  <c r="W61" i="6"/>
  <c r="W245" i="6"/>
  <c r="W189" i="6"/>
  <c r="W99" i="6"/>
  <c r="W254" i="6"/>
  <c r="W487" i="6"/>
  <c r="W581" i="6"/>
  <c r="W80" i="6"/>
  <c r="W119" i="6"/>
  <c r="W34" i="6"/>
  <c r="W70" i="6"/>
  <c r="W270" i="6"/>
  <c r="W935" i="6"/>
  <c r="W604" i="6"/>
  <c r="W720" i="6"/>
  <c r="W94" i="6"/>
  <c r="W18" i="6"/>
  <c r="W101" i="6"/>
  <c r="W169" i="6"/>
  <c r="W266" i="6"/>
  <c r="W394" i="6"/>
  <c r="W707" i="6"/>
  <c r="W283" i="6"/>
  <c r="W91" i="6"/>
  <c r="W182" i="6"/>
  <c r="W228" i="6"/>
  <c r="W63" i="6"/>
  <c r="W116" i="6"/>
  <c r="W716" i="6"/>
  <c r="W630" i="6"/>
  <c r="W221" i="6"/>
  <c r="W545" i="6"/>
  <c r="W129" i="6"/>
  <c r="W600" i="6"/>
  <c r="W410" i="6"/>
  <c r="W591" i="6"/>
  <c r="W413" i="6"/>
  <c r="W760" i="6"/>
  <c r="W537" i="6"/>
  <c r="W728" i="6"/>
  <c r="W623" i="6"/>
  <c r="W694" i="6"/>
  <c r="W332" i="6"/>
  <c r="W726" i="6"/>
  <c r="W636" i="6"/>
  <c r="W738" i="6"/>
  <c r="W831" i="6"/>
  <c r="W874" i="6"/>
  <c r="W903" i="6"/>
  <c r="W898" i="6"/>
  <c r="W452" i="6"/>
  <c r="W659" i="6"/>
  <c r="W258" i="6"/>
  <c r="W56" i="6"/>
  <c r="W8" i="6"/>
  <c r="W59" i="6"/>
  <c r="W93" i="6"/>
  <c r="W108" i="6"/>
  <c r="W950" i="6"/>
  <c r="W776" i="6"/>
  <c r="W247" i="6"/>
  <c r="W229" i="6"/>
  <c r="W192" i="6"/>
  <c r="W171" i="6"/>
  <c r="W69" i="6"/>
  <c r="W220" i="6"/>
  <c r="W802" i="6"/>
  <c r="W712" i="6"/>
  <c r="W587" i="6"/>
  <c r="W122" i="6"/>
  <c r="W24" i="6"/>
  <c r="W145" i="6"/>
  <c r="W235" i="6"/>
  <c r="W849" i="6"/>
  <c r="W375" i="6"/>
  <c r="W28" i="6"/>
  <c r="W186" i="6"/>
  <c r="W155" i="6"/>
  <c r="W81" i="6"/>
  <c r="W39" i="6"/>
  <c r="W263" i="6"/>
  <c r="W645" i="6"/>
  <c r="W809" i="6"/>
  <c r="W73" i="6"/>
  <c r="W202" i="6"/>
  <c r="W125" i="6"/>
  <c r="W210" i="6"/>
  <c r="W48" i="6"/>
  <c r="W100" i="6"/>
  <c r="W987" i="6"/>
  <c r="W568" i="6"/>
  <c r="W104" i="6"/>
  <c r="W534" i="6"/>
  <c r="W273" i="6"/>
  <c r="W390" i="6"/>
  <c r="W620" i="6"/>
  <c r="W689" i="6"/>
  <c r="W753" i="6"/>
  <c r="W458" i="6"/>
  <c r="W662" i="6"/>
  <c r="W785" i="6"/>
  <c r="W676" i="6"/>
  <c r="W956" i="6"/>
  <c r="W622" i="6"/>
  <c r="W805" i="6"/>
  <c r="W443" i="6"/>
  <c r="W667" i="6"/>
  <c r="W494" i="6"/>
  <c r="W711" i="6"/>
  <c r="W794" i="6"/>
  <c r="W792" i="6"/>
  <c r="W582" i="6"/>
  <c r="W204" i="6"/>
  <c r="W127" i="6"/>
  <c r="W190" i="6"/>
  <c r="W255" i="6"/>
  <c r="W290" i="6"/>
  <c r="W259" i="6"/>
  <c r="W965" i="6"/>
  <c r="W369" i="6"/>
  <c r="W196" i="6"/>
  <c r="W113" i="6"/>
  <c r="W201" i="6"/>
  <c r="W277" i="6"/>
  <c r="W21" i="6"/>
  <c r="W110" i="6"/>
  <c r="W976" i="6"/>
  <c r="W515" i="6"/>
  <c r="W824" i="6"/>
  <c r="W212" i="6"/>
  <c r="W95" i="6"/>
  <c r="W33" i="6"/>
  <c r="W130" i="6"/>
  <c r="W940" i="6"/>
  <c r="W984" i="6"/>
  <c r="W89" i="6"/>
  <c r="W85" i="6"/>
  <c r="W58" i="6"/>
  <c r="W213" i="6"/>
  <c r="W248" i="6"/>
  <c r="W293" i="6"/>
  <c r="W704" i="6"/>
  <c r="W538" i="6"/>
  <c r="W148" i="6"/>
  <c r="W90" i="6"/>
  <c r="W295" i="6"/>
  <c r="W184" i="6"/>
  <c r="W147" i="6"/>
  <c r="W782" i="6"/>
  <c r="W460" i="6"/>
  <c r="W226" i="6"/>
  <c r="W279" i="6"/>
  <c r="W741" i="6"/>
  <c r="W26" i="6"/>
  <c r="W550" i="6"/>
  <c r="W764" i="6"/>
  <c r="W748" i="6"/>
  <c r="W664" i="6"/>
  <c r="W627" i="6"/>
  <c r="W366" i="6"/>
  <c r="W837" i="6"/>
  <c r="W586" i="6"/>
  <c r="W702" i="6"/>
  <c r="W727" i="6"/>
  <c r="W477" i="6"/>
  <c r="W773" i="6"/>
  <c r="W434" i="6"/>
  <c r="W904" i="6"/>
  <c r="W693" i="6"/>
  <c r="W580" i="6"/>
  <c r="W655" i="6"/>
  <c r="W749" i="6"/>
  <c r="W819" i="6"/>
  <c r="W162" i="6"/>
  <c r="W71" i="6"/>
  <c r="W288" i="6"/>
  <c r="W218" i="6"/>
  <c r="W7" i="6"/>
  <c r="W233" i="6"/>
  <c r="W610" i="6"/>
  <c r="W715" i="6"/>
  <c r="W701" i="6"/>
  <c r="W278" i="6"/>
  <c r="W271" i="6"/>
  <c r="W43" i="6"/>
  <c r="W138" i="6"/>
  <c r="W411" i="6"/>
  <c r="W437" i="6"/>
  <c r="W947" i="6"/>
  <c r="W163" i="6"/>
  <c r="W134" i="6"/>
  <c r="W176" i="6"/>
  <c r="W12" i="6"/>
  <c r="W223" i="6"/>
  <c r="W401" i="6"/>
  <c r="W673" i="6"/>
  <c r="W243" i="6"/>
  <c r="W32" i="6"/>
  <c r="W120" i="6"/>
  <c r="W230" i="6"/>
  <c r="W281" i="6"/>
  <c r="W6" i="6"/>
  <c r="W490" i="6"/>
  <c r="W959" i="6"/>
  <c r="W473" i="6"/>
  <c r="W287" i="6"/>
  <c r="W177" i="6"/>
  <c r="W161" i="6"/>
  <c r="W150" i="6"/>
  <c r="W337" i="6"/>
  <c r="W943" i="6"/>
  <c r="W251" i="6"/>
  <c r="W15" i="6"/>
  <c r="W640" i="6"/>
  <c r="W168" i="6"/>
  <c r="W629" i="6"/>
  <c r="W911" i="6"/>
  <c r="W713" i="6"/>
  <c r="W388" i="6"/>
  <c r="W923" i="6"/>
  <c r="W696" i="6"/>
  <c r="W389" i="6"/>
  <c r="W321" i="6"/>
  <c r="W681" i="6"/>
  <c r="W890" i="6"/>
  <c r="W864" i="6"/>
  <c r="W514" i="6"/>
  <c r="W650" i="6"/>
  <c r="W412" i="6"/>
  <c r="W913" i="6"/>
  <c r="W334" i="6"/>
  <c r="W705" i="6"/>
  <c r="W344" i="6"/>
  <c r="W264" i="6"/>
  <c r="W211" i="6"/>
  <c r="W44" i="6"/>
  <c r="W83" i="6"/>
  <c r="W151" i="6"/>
  <c r="W181" i="6"/>
  <c r="W719" i="6"/>
  <c r="W400" i="6"/>
  <c r="W924" i="6"/>
  <c r="W102" i="6"/>
  <c r="W262" i="6"/>
  <c r="W242" i="6"/>
  <c r="W257" i="6"/>
  <c r="W355" i="6"/>
  <c r="W356" i="6"/>
  <c r="W209" i="6"/>
  <c r="W30" i="6"/>
  <c r="W96" i="6"/>
  <c r="W179" i="6"/>
  <c r="W117" i="6"/>
  <c r="W51" i="6"/>
  <c r="W615" i="6"/>
  <c r="W734" i="6"/>
  <c r="W27" i="6"/>
  <c r="W140" i="6"/>
  <c r="W191" i="6"/>
  <c r="W174" i="6"/>
  <c r="W141" i="6"/>
  <c r="W5" i="6"/>
  <c r="W570" i="6"/>
  <c r="W455" i="6"/>
  <c r="W112" i="6"/>
  <c r="W250" i="6"/>
  <c r="W92" i="6"/>
  <c r="W219" i="6"/>
  <c r="W106" i="6"/>
  <c r="W814" i="6"/>
  <c r="W756" i="6"/>
  <c r="W275" i="6"/>
  <c r="W237" i="6"/>
  <c r="W97" i="6"/>
  <c r="W60" i="6"/>
  <c r="W953" i="6"/>
  <c r="W692" i="6"/>
  <c r="W690" i="6"/>
  <c r="W1001" i="6"/>
  <c r="W708" i="6"/>
  <c r="W916" i="6"/>
  <c r="W499" i="6"/>
  <c r="W440" i="6"/>
  <c r="W314" i="6"/>
  <c r="W516" i="6"/>
  <c r="W339" i="6"/>
  <c r="W583" i="6"/>
  <c r="W592" i="6"/>
  <c r="W453" i="6"/>
  <c r="W359" i="6"/>
  <c r="W608" i="6"/>
  <c r="W781" i="6"/>
  <c r="W497" i="6"/>
  <c r="W376" i="6"/>
  <c r="W578" i="6"/>
  <c r="W31" i="6"/>
  <c r="W149" i="6"/>
  <c r="W22" i="6"/>
  <c r="W194" i="6"/>
  <c r="W595" i="6"/>
  <c r="W902" i="6"/>
  <c r="W329" i="6"/>
  <c r="W780" i="6"/>
  <c r="W17" i="6"/>
  <c r="W222" i="6"/>
  <c r="W72" i="6"/>
  <c r="W286" i="6"/>
  <c r="W665" i="6"/>
  <c r="W638" i="6"/>
  <c r="W167" i="6"/>
  <c r="W215" i="6"/>
  <c r="W46" i="6"/>
  <c r="W126" i="6"/>
  <c r="W64" i="6"/>
  <c r="W76" i="6"/>
  <c r="W505" i="6"/>
  <c r="W444" i="6"/>
  <c r="W217" i="6"/>
  <c r="W285" i="6"/>
  <c r="W158" i="6"/>
  <c r="W249" i="6"/>
  <c r="W284" i="6"/>
  <c r="W527" i="6"/>
  <c r="W901" i="6"/>
  <c r="W124" i="6"/>
  <c r="W128" i="6"/>
  <c r="W216" i="6"/>
  <c r="W35" i="6"/>
  <c r="W193" i="6"/>
  <c r="W253" i="6"/>
  <c r="W421" i="6"/>
  <c r="W733" i="6"/>
  <c r="W195" i="6"/>
  <c r="W45" i="6"/>
  <c r="W721" i="6"/>
  <c r="W3" i="6"/>
  <c r="W324" i="6"/>
  <c r="W730" i="6"/>
  <c r="W686" i="6"/>
  <c r="W862" i="6"/>
  <c r="W432" i="6"/>
  <c r="W982" i="6"/>
  <c r="W647" i="6"/>
  <c r="W929" i="6"/>
  <c r="W894" i="6"/>
  <c r="W844" i="6"/>
  <c r="W945" i="6"/>
  <c r="W519" i="6"/>
  <c r="W368" i="6"/>
  <c r="W633" i="6"/>
  <c r="W341" i="6"/>
  <c r="W441" i="6"/>
  <c r="W512" i="6"/>
  <c r="W948" i="6"/>
  <c r="W544" i="6"/>
  <c r="W475" i="6"/>
  <c r="W966" i="6"/>
  <c r="W980" i="6"/>
  <c r="W408" i="6"/>
  <c r="W736" i="6"/>
  <c r="W674" i="6"/>
  <c r="W703" i="6"/>
  <c r="W743" i="6"/>
  <c r="ES59" i="6"/>
  <c r="K21" i="8" s="1"/>
  <c r="AY10" i="6"/>
  <c r="AX2" i="6"/>
  <c r="AX6" i="6"/>
  <c r="AX7" i="6"/>
  <c r="AX5" i="6"/>
  <c r="AX3" i="6"/>
  <c r="AX4" i="6"/>
  <c r="AY41" i="6"/>
  <c r="AZ15" i="6" a="1"/>
  <c r="AZ15" i="6" s="1"/>
  <c r="AZ13" i="6" a="1"/>
  <c r="AZ13" i="6" s="1"/>
  <c r="AZ17" i="6" a="1"/>
  <c r="AZ17" i="6" s="1"/>
  <c r="AZ14" i="6" a="1"/>
  <c r="AZ14" i="6" s="1"/>
  <c r="AZ12" i="6" a="1"/>
  <c r="AZ12" i="6" s="1"/>
  <c r="AZ16" i="6" a="1"/>
  <c r="AZ16" i="6" s="1"/>
  <c r="R16" i="8" l="1"/>
  <c r="AX9" i="6" a="1"/>
  <c r="AX9" i="6" s="1"/>
  <c r="AY45" i="6"/>
  <c r="AY49" i="6"/>
  <c r="AY47" i="6"/>
  <c r="AY50" i="6"/>
  <c r="AY48" i="6"/>
  <c r="AY46" i="6"/>
  <c r="AZ10" i="6"/>
  <c r="AZ4" i="6" s="1"/>
  <c r="AY3" i="6"/>
  <c r="AY4" i="6"/>
  <c r="AY2" i="6"/>
  <c r="AY7" i="6"/>
  <c r="AY5" i="6"/>
  <c r="AY6" i="6"/>
  <c r="AZ41" i="6"/>
  <c r="AZ47" i="6" s="1"/>
  <c r="BA13" i="6" a="1"/>
  <c r="BA13" i="6" s="1"/>
  <c r="BA17" i="6" a="1"/>
  <c r="BA17" i="6" s="1"/>
  <c r="BA12" i="6" a="1"/>
  <c r="BA12" i="6" s="1"/>
  <c r="BA16" i="6" a="1"/>
  <c r="BA16" i="6" s="1"/>
  <c r="BA15" i="6" a="1"/>
  <c r="BA15" i="6" s="1"/>
  <c r="BA14" i="6" a="1"/>
  <c r="BA14" i="6" s="1"/>
  <c r="AY9" i="6" l="1" a="1"/>
  <c r="AY9" i="6" s="1"/>
  <c r="AY56" i="6" a="1"/>
  <c r="AY56" i="6" s="1"/>
  <c r="AY55" i="6" a="1"/>
  <c r="AY55" i="6" s="1"/>
  <c r="AY54" i="6" a="1"/>
  <c r="AY54" i="6" s="1"/>
  <c r="AY53" i="6" a="1"/>
  <c r="AY53" i="6" s="1"/>
  <c r="AY57" i="6" a="1"/>
  <c r="AY57" i="6" s="1"/>
  <c r="AY52" i="6" a="1"/>
  <c r="AY52" i="6" s="1"/>
  <c r="AZ45" i="6"/>
  <c r="AZ50" i="6"/>
  <c r="AZ2" i="6"/>
  <c r="AZ3" i="6"/>
  <c r="AZ5" i="6"/>
  <c r="AZ49" i="6"/>
  <c r="AZ6" i="6"/>
  <c r="AZ7" i="6"/>
  <c r="BA10" i="6"/>
  <c r="AZ48" i="6"/>
  <c r="AZ46" i="6"/>
  <c r="BA41" i="6"/>
  <c r="BA46" i="6" s="1"/>
  <c r="BB12" i="6" a="1"/>
  <c r="BB12" i="6" s="1"/>
  <c r="BB16" i="6" a="1"/>
  <c r="BB16" i="6" s="1"/>
  <c r="BB14" i="6" a="1"/>
  <c r="BB14" i="6" s="1"/>
  <c r="BB13" i="6" a="1"/>
  <c r="BB13" i="6" s="1"/>
  <c r="BB15" i="6" a="1"/>
  <c r="BB15" i="6" s="1"/>
  <c r="BB17" i="6" a="1"/>
  <c r="BB17" i="6" s="1"/>
  <c r="AZ9" i="6" l="1" a="1"/>
  <c r="AZ9" i="6" s="1"/>
  <c r="AZ52" i="6" a="1"/>
  <c r="AZ52" i="6" s="1"/>
  <c r="AZ55" i="6" a="1"/>
  <c r="AZ55" i="6" s="1"/>
  <c r="AZ56" i="6" a="1"/>
  <c r="AZ56" i="6" s="1"/>
  <c r="AZ54" i="6" a="1"/>
  <c r="AZ54" i="6" s="1"/>
  <c r="AZ53" i="6" a="1"/>
  <c r="AZ53" i="6" s="1"/>
  <c r="AZ57" i="6" a="1"/>
  <c r="AZ57" i="6" s="1"/>
  <c r="AY59" i="6"/>
  <c r="BA50" i="6"/>
  <c r="BA47" i="6"/>
  <c r="BA48" i="6"/>
  <c r="BA45" i="6"/>
  <c r="BA49" i="6"/>
  <c r="BA4" i="6"/>
  <c r="BA5" i="6"/>
  <c r="BA7" i="6"/>
  <c r="BA3" i="6"/>
  <c r="BA2" i="6"/>
  <c r="BA6" i="6"/>
  <c r="BB10" i="6"/>
  <c r="BB41" i="6"/>
  <c r="BB50" i="6" s="1"/>
  <c r="BC12" i="6" a="1"/>
  <c r="BC12" i="6" s="1"/>
  <c r="BC16" i="6" a="1"/>
  <c r="BC16" i="6" s="1"/>
  <c r="BC13" i="6" a="1"/>
  <c r="BC13" i="6" s="1"/>
  <c r="BC15" i="6" a="1"/>
  <c r="BC15" i="6" s="1"/>
  <c r="BC14" i="6" a="1"/>
  <c r="BC14" i="6" s="1"/>
  <c r="BC17" i="6" a="1"/>
  <c r="BC17" i="6" s="1"/>
  <c r="BA9" i="6" l="1" a="1"/>
  <c r="BA9" i="6" s="1"/>
  <c r="BA52" i="6" a="1"/>
  <c r="BA52" i="6" s="1"/>
  <c r="BA56" i="6" a="1"/>
  <c r="BA56" i="6" s="1"/>
  <c r="BA54" i="6" a="1"/>
  <c r="BA54" i="6" s="1"/>
  <c r="BA55" i="6" a="1"/>
  <c r="BA55" i="6" s="1"/>
  <c r="BA57" i="6" a="1"/>
  <c r="BA57" i="6" s="1"/>
  <c r="BA53" i="6" a="1"/>
  <c r="BA53" i="6" s="1"/>
  <c r="BB45" i="6"/>
  <c r="BB49" i="6"/>
  <c r="BB47" i="6"/>
  <c r="BC10" i="6"/>
  <c r="BB5" i="6"/>
  <c r="BB7" i="6"/>
  <c r="BB3" i="6"/>
  <c r="BB4" i="6"/>
  <c r="BB2" i="6"/>
  <c r="BB6" i="6"/>
  <c r="BB46" i="6"/>
  <c r="BC41" i="6"/>
  <c r="BC45" i="6" s="1"/>
  <c r="BB48" i="6"/>
  <c r="BD16" i="6" a="1"/>
  <c r="BD16" i="6" s="1"/>
  <c r="BD13" i="6" a="1"/>
  <c r="BD13" i="6" s="1"/>
  <c r="BD14" i="6" a="1"/>
  <c r="BD14" i="6" s="1"/>
  <c r="BD17" i="6" a="1"/>
  <c r="BD17" i="6" s="1"/>
  <c r="BD15" i="6" a="1"/>
  <c r="BD15" i="6" s="1"/>
  <c r="BD12" i="6" a="1"/>
  <c r="BD12" i="6" s="1"/>
  <c r="BB9" i="6" l="1" a="1"/>
  <c r="BB9" i="6" s="1"/>
  <c r="BB52" i="6" a="1"/>
  <c r="BB52" i="6" s="1"/>
  <c r="BB56" i="6" a="1"/>
  <c r="BB56" i="6" s="1"/>
  <c r="BB55" i="6" a="1"/>
  <c r="BB55" i="6" s="1"/>
  <c r="BB53" i="6" a="1"/>
  <c r="BB53" i="6" s="1"/>
  <c r="BB54" i="6" a="1"/>
  <c r="BB54" i="6" s="1"/>
  <c r="BB57" i="6" a="1"/>
  <c r="BB57" i="6" s="1"/>
  <c r="BA59" i="6"/>
  <c r="BC47" i="6"/>
  <c r="BC50" i="6"/>
  <c r="BC49" i="6"/>
  <c r="BC46" i="6"/>
  <c r="BC48" i="6"/>
  <c r="BC7" i="6"/>
  <c r="BC3" i="6"/>
  <c r="BC4" i="6"/>
  <c r="BC5" i="6"/>
  <c r="BC2" i="6"/>
  <c r="BC6" i="6"/>
  <c r="BD10" i="6"/>
  <c r="BD41" i="6"/>
  <c r="BD45" i="6" s="1"/>
  <c r="BE17" i="6" a="1"/>
  <c r="BE17" i="6" s="1"/>
  <c r="BE15" i="6" a="1"/>
  <c r="BE15" i="6" s="1"/>
  <c r="BE14" i="6" a="1"/>
  <c r="BE14" i="6" s="1"/>
  <c r="BE12" i="6" a="1"/>
  <c r="BE12" i="6" s="1"/>
  <c r="BE16" i="6" a="1"/>
  <c r="BE16" i="6" s="1"/>
  <c r="BE13" i="6" a="1"/>
  <c r="BE13" i="6" s="1"/>
  <c r="BC9" i="6" l="1" a="1"/>
  <c r="BC9" i="6" s="1"/>
  <c r="BC55" i="6" a="1"/>
  <c r="BC55" i="6" s="1"/>
  <c r="BC56" i="6" a="1"/>
  <c r="BC56" i="6" s="1"/>
  <c r="BC52" i="6" a="1"/>
  <c r="BC52" i="6" s="1"/>
  <c r="BC53" i="6" a="1"/>
  <c r="BC53" i="6" s="1"/>
  <c r="BC57" i="6" a="1"/>
  <c r="BC57" i="6" s="1"/>
  <c r="BC54" i="6" a="1"/>
  <c r="BC54" i="6" s="1"/>
  <c r="BB59" i="6"/>
  <c r="BE41" i="6"/>
  <c r="BE47" i="6" s="1"/>
  <c r="BD5" i="6"/>
  <c r="BD2" i="6"/>
  <c r="BD6" i="6"/>
  <c r="BD3" i="6"/>
  <c r="BD4" i="6"/>
  <c r="BD7" i="6"/>
  <c r="BE10" i="6"/>
  <c r="BD48" i="6"/>
  <c r="BD47" i="6"/>
  <c r="BD50" i="6"/>
  <c r="BD49" i="6"/>
  <c r="BD46" i="6"/>
  <c r="BF17" i="6" a="1"/>
  <c r="BF17" i="6" s="1"/>
  <c r="BF12" i="6" a="1"/>
  <c r="BF12" i="6" s="1"/>
  <c r="BF14" i="6" a="1"/>
  <c r="BF14" i="6" s="1"/>
  <c r="BF15" i="6" a="1"/>
  <c r="BF15" i="6" s="1"/>
  <c r="BF16" i="6" a="1"/>
  <c r="BF16" i="6" s="1"/>
  <c r="BF13" i="6" a="1"/>
  <c r="BF13" i="6" s="1"/>
  <c r="BD9" i="6" l="1" a="1"/>
  <c r="BD9" i="6" s="1"/>
  <c r="BD57" i="6" a="1"/>
  <c r="BD57" i="6" s="1"/>
  <c r="BD55" i="6" a="1"/>
  <c r="BD55" i="6" s="1"/>
  <c r="BD56" i="6" a="1"/>
  <c r="BD56" i="6" s="1"/>
  <c r="BD53" i="6" a="1"/>
  <c r="BD53" i="6" s="1"/>
  <c r="BD52" i="6" a="1"/>
  <c r="BD52" i="6" s="1"/>
  <c r="BD54" i="6" a="1"/>
  <c r="BD54" i="6" s="1"/>
  <c r="BC59" i="6"/>
  <c r="BE49" i="6"/>
  <c r="BE50" i="6"/>
  <c r="BE46" i="6"/>
  <c r="BE48" i="6"/>
  <c r="BE45" i="6"/>
  <c r="BE7" i="6"/>
  <c r="BE5" i="6"/>
  <c r="BE2" i="6"/>
  <c r="BE6" i="6"/>
  <c r="BE4" i="6"/>
  <c r="BE3" i="6"/>
  <c r="BF10" i="6"/>
  <c r="BF41" i="6"/>
  <c r="BF48" i="6" s="1"/>
  <c r="BG15" i="6" a="1"/>
  <c r="BG15" i="6" s="1"/>
  <c r="BG17" i="6" a="1"/>
  <c r="BG17" i="6" s="1"/>
  <c r="BG12" i="6" a="1"/>
  <c r="BG12" i="6" s="1"/>
  <c r="BG16" i="6" a="1"/>
  <c r="BG16" i="6" s="1"/>
  <c r="BG13" i="6" a="1"/>
  <c r="BG13" i="6" s="1"/>
  <c r="BG14" i="6" a="1"/>
  <c r="BG14" i="6" s="1"/>
  <c r="BE9" i="6" l="1" a="1"/>
  <c r="BE9" i="6" s="1"/>
  <c r="BE55" i="6" a="1"/>
  <c r="BE55" i="6" s="1"/>
  <c r="BE52" i="6" a="1"/>
  <c r="BE52" i="6" s="1"/>
  <c r="BE56" i="6" a="1"/>
  <c r="BE56" i="6" s="1"/>
  <c r="BE57" i="6" a="1"/>
  <c r="BE57" i="6" s="1"/>
  <c r="BE53" i="6" a="1"/>
  <c r="BE53" i="6" s="1"/>
  <c r="BE54" i="6" a="1"/>
  <c r="BE54" i="6" s="1"/>
  <c r="BF45" i="6"/>
  <c r="BF50" i="6"/>
  <c r="BF49" i="6"/>
  <c r="BF46" i="6"/>
  <c r="BF47" i="6"/>
  <c r="BF6" i="6"/>
  <c r="BF7" i="6"/>
  <c r="BF2" i="6"/>
  <c r="BF5" i="6"/>
  <c r="BF3" i="6"/>
  <c r="BF4" i="6"/>
  <c r="BG10" i="6"/>
  <c r="BD59" i="6"/>
  <c r="BG41" i="6"/>
  <c r="BG50" i="6" s="1"/>
  <c r="BH12" i="6" a="1"/>
  <c r="BH12" i="6" s="1"/>
  <c r="BH16" i="6" a="1"/>
  <c r="BH16" i="6" s="1"/>
  <c r="BH13" i="6" a="1"/>
  <c r="BH13" i="6" s="1"/>
  <c r="BH14" i="6" a="1"/>
  <c r="BH14" i="6" s="1"/>
  <c r="BH17" i="6" a="1"/>
  <c r="BH17" i="6" s="1"/>
  <c r="BH15" i="6" a="1"/>
  <c r="BH15" i="6" s="1"/>
  <c r="BF9" i="6" l="1" a="1"/>
  <c r="BF9" i="6" s="1"/>
  <c r="BF52" i="6" a="1"/>
  <c r="BF52" i="6" s="1"/>
  <c r="BF54" i="6" a="1"/>
  <c r="BF54" i="6" s="1"/>
  <c r="BF56" i="6" a="1"/>
  <c r="BF56" i="6" s="1"/>
  <c r="BF55" i="6" a="1"/>
  <c r="BF55" i="6" s="1"/>
  <c r="BF53" i="6" a="1"/>
  <c r="BF53" i="6" s="1"/>
  <c r="BF57" i="6" a="1"/>
  <c r="BF57" i="6" s="1"/>
  <c r="BE59" i="6"/>
  <c r="BH10" i="6"/>
  <c r="BG4" i="6"/>
  <c r="BG3" i="6"/>
  <c r="BG5" i="6"/>
  <c r="BG2" i="6"/>
  <c r="BG7" i="6"/>
  <c r="BG6" i="6"/>
  <c r="BG45" i="6"/>
  <c r="BG49" i="6"/>
  <c r="BG47" i="6"/>
  <c r="BG46" i="6"/>
  <c r="BG48" i="6"/>
  <c r="BH41" i="6"/>
  <c r="BH50" i="6" s="1"/>
  <c r="BI17" i="6" a="1"/>
  <c r="BI17" i="6" s="1"/>
  <c r="BI16" i="6" a="1"/>
  <c r="BI16" i="6" s="1"/>
  <c r="BI13" i="6" a="1"/>
  <c r="BI13" i="6" s="1"/>
  <c r="BI15" i="6" a="1"/>
  <c r="BI15" i="6" s="1"/>
  <c r="BI12" i="6" a="1"/>
  <c r="BI12" i="6" s="1"/>
  <c r="BI14" i="6" a="1"/>
  <c r="BI14" i="6" s="1"/>
  <c r="BG9" i="6" l="1" a="1"/>
  <c r="BG9" i="6" s="1"/>
  <c r="BG52" i="6" a="1"/>
  <c r="BG52" i="6" s="1"/>
  <c r="BG56" i="6" a="1"/>
  <c r="BG56" i="6" s="1"/>
  <c r="BG55" i="6" a="1"/>
  <c r="BG55" i="6" s="1"/>
  <c r="BG54" i="6" a="1"/>
  <c r="BG54" i="6" s="1"/>
  <c r="BG57" i="6" a="1"/>
  <c r="BG57" i="6" s="1"/>
  <c r="BG53" i="6" a="1"/>
  <c r="BG53" i="6" s="1"/>
  <c r="BF59" i="6"/>
  <c r="BI10" i="6"/>
  <c r="BI5" i="6" s="1"/>
  <c r="BH3" i="6"/>
  <c r="BH2" i="6"/>
  <c r="BH5" i="6"/>
  <c r="BH7" i="6"/>
  <c r="BH6" i="6"/>
  <c r="BH4" i="6"/>
  <c r="BH47" i="6"/>
  <c r="BH45" i="6"/>
  <c r="BH46" i="6"/>
  <c r="BH49" i="6"/>
  <c r="BH48" i="6"/>
  <c r="BI41" i="6"/>
  <c r="BI49" i="6" s="1"/>
  <c r="BJ13" i="6" a="1"/>
  <c r="BJ13" i="6" s="1"/>
  <c r="BJ17" i="6" a="1"/>
  <c r="BJ17" i="6" s="1"/>
  <c r="BJ12" i="6" a="1"/>
  <c r="BJ12" i="6" s="1"/>
  <c r="BJ16" i="6" a="1"/>
  <c r="BJ16" i="6" s="1"/>
  <c r="BJ15" i="6" a="1"/>
  <c r="BJ15" i="6" s="1"/>
  <c r="BJ14" i="6" a="1"/>
  <c r="BJ14" i="6" s="1"/>
  <c r="BH9" i="6" l="1" a="1"/>
  <c r="BH9" i="6" s="1"/>
  <c r="BH52" i="6" a="1"/>
  <c r="BH52" i="6" s="1"/>
  <c r="BH55" i="6" a="1"/>
  <c r="BH55" i="6" s="1"/>
  <c r="BH56" i="6" a="1"/>
  <c r="BH56" i="6" s="1"/>
  <c r="BH54" i="6" a="1"/>
  <c r="BH54" i="6" s="1"/>
  <c r="BH53" i="6" a="1"/>
  <c r="BH53" i="6" s="1"/>
  <c r="BH57" i="6" a="1"/>
  <c r="BH57" i="6" s="1"/>
  <c r="BI45" i="6"/>
  <c r="BI4" i="6"/>
  <c r="BI6" i="6"/>
  <c r="BI3" i="6"/>
  <c r="BI48" i="6"/>
  <c r="BI7" i="6"/>
  <c r="BI50" i="6"/>
  <c r="BJ10" i="6"/>
  <c r="BJ2" i="6" s="1"/>
  <c r="BI2" i="6"/>
  <c r="BI46" i="6"/>
  <c r="BI47" i="6"/>
  <c r="BG59" i="6"/>
  <c r="BJ41" i="6"/>
  <c r="BJ45" i="6" s="1"/>
  <c r="BK17" i="6" a="1"/>
  <c r="BK17" i="6" s="1"/>
  <c r="BK12" i="6" a="1"/>
  <c r="BK12" i="6" s="1"/>
  <c r="BK16" i="6" a="1"/>
  <c r="BK16" i="6" s="1"/>
  <c r="BK15" i="6" a="1"/>
  <c r="BK15" i="6" s="1"/>
  <c r="BK13" i="6" a="1"/>
  <c r="BK13" i="6" s="1"/>
  <c r="BK14" i="6" a="1"/>
  <c r="BK14" i="6" s="1"/>
  <c r="BI9" i="6" l="1" a="1"/>
  <c r="BI9" i="6" s="1"/>
  <c r="BI55" i="6" a="1"/>
  <c r="BI55" i="6" s="1"/>
  <c r="BI52" i="6" a="1"/>
  <c r="BI52" i="6" s="1"/>
  <c r="BI54" i="6" a="1"/>
  <c r="BI54" i="6" s="1"/>
  <c r="BI56" i="6" a="1"/>
  <c r="BI56" i="6" s="1"/>
  <c r="BI57" i="6" a="1"/>
  <c r="BI57" i="6" s="1"/>
  <c r="BI53" i="6" a="1"/>
  <c r="BI53" i="6" s="1"/>
  <c r="BJ3" i="6"/>
  <c r="BJ7" i="6"/>
  <c r="BJ5" i="6"/>
  <c r="BJ48" i="6"/>
  <c r="BJ4" i="6"/>
  <c r="BJ49" i="6"/>
  <c r="BJ6" i="6"/>
  <c r="BJ47" i="6"/>
  <c r="BH59" i="6"/>
  <c r="BK10" i="6"/>
  <c r="BK41" i="6"/>
  <c r="BK45" i="6" s="1"/>
  <c r="BJ46" i="6"/>
  <c r="BJ50" i="6"/>
  <c r="BL13" i="6" a="1"/>
  <c r="BL13" i="6" s="1"/>
  <c r="BL12" i="6" a="1"/>
  <c r="BL12" i="6" s="1"/>
  <c r="BL16" i="6" a="1"/>
  <c r="BL16" i="6" s="1"/>
  <c r="BL14" i="6" a="1"/>
  <c r="BL14" i="6" s="1"/>
  <c r="BL15" i="6" a="1"/>
  <c r="BL15" i="6" s="1"/>
  <c r="BL17" i="6" a="1"/>
  <c r="BL17" i="6" s="1"/>
  <c r="BJ9" i="6" l="1" a="1"/>
  <c r="BJ9" i="6" s="1"/>
  <c r="BJ55" i="6" a="1"/>
  <c r="BJ55" i="6" s="1"/>
  <c r="BJ56" i="6" a="1"/>
  <c r="BJ56" i="6" s="1"/>
  <c r="BJ52" i="6" a="1"/>
  <c r="BJ52" i="6" s="1"/>
  <c r="BJ53" i="6" a="1"/>
  <c r="BJ53" i="6" s="1"/>
  <c r="BJ54" i="6" a="1"/>
  <c r="BJ54" i="6" s="1"/>
  <c r="BJ57" i="6" a="1"/>
  <c r="BJ57" i="6" s="1"/>
  <c r="BI59" i="6"/>
  <c r="BK49" i="6"/>
  <c r="BK47" i="6"/>
  <c r="BK48" i="6"/>
  <c r="BK50" i="6"/>
  <c r="BL41" i="6"/>
  <c r="BL49" i="6" s="1"/>
  <c r="BK7" i="6"/>
  <c r="BK6" i="6"/>
  <c r="BK3" i="6"/>
  <c r="BK5" i="6"/>
  <c r="BK4" i="6"/>
  <c r="BK2" i="6"/>
  <c r="BK46" i="6"/>
  <c r="BL10" i="6"/>
  <c r="BM16" i="6" a="1"/>
  <c r="BM16" i="6" s="1"/>
  <c r="BM15" i="6" a="1"/>
  <c r="BM15" i="6" s="1"/>
  <c r="BM17" i="6" a="1"/>
  <c r="BM17" i="6" s="1"/>
  <c r="BM14" i="6" a="1"/>
  <c r="BM14" i="6" s="1"/>
  <c r="BM13" i="6" a="1"/>
  <c r="BM13" i="6" s="1"/>
  <c r="BM12" i="6" a="1"/>
  <c r="BM12" i="6" s="1"/>
  <c r="BK9" i="6" l="1" a="1"/>
  <c r="BK9" i="6" s="1"/>
  <c r="BK52" i="6" a="1"/>
  <c r="BK52" i="6" s="1"/>
  <c r="BK53" i="6" a="1"/>
  <c r="BK53" i="6" s="1"/>
  <c r="BK57" i="6" a="1"/>
  <c r="BK57" i="6" s="1"/>
  <c r="BK54" i="6" a="1"/>
  <c r="BK54" i="6" s="1"/>
  <c r="BK56" i="6" a="1"/>
  <c r="BK56" i="6" s="1"/>
  <c r="BK55" i="6" a="1"/>
  <c r="BK55" i="6" s="1"/>
  <c r="BL46" i="6"/>
  <c r="BL45" i="6"/>
  <c r="BL47" i="6"/>
  <c r="BL50" i="6"/>
  <c r="BL48" i="6"/>
  <c r="BM10" i="6"/>
  <c r="BM7" i="6" s="1"/>
  <c r="BL4" i="6"/>
  <c r="BL3" i="6"/>
  <c r="BL5" i="6"/>
  <c r="BL7" i="6"/>
  <c r="BL2" i="6"/>
  <c r="BL6" i="6"/>
  <c r="BJ59" i="6"/>
  <c r="BM41" i="6"/>
  <c r="BM48" i="6" s="1"/>
  <c r="BN15" i="6" a="1"/>
  <c r="BN15" i="6" s="1"/>
  <c r="BN14" i="6" a="1"/>
  <c r="BN14" i="6" s="1"/>
  <c r="BN13" i="6" a="1"/>
  <c r="BN13" i="6" s="1"/>
  <c r="BN17" i="6" a="1"/>
  <c r="BN17" i="6" s="1"/>
  <c r="BN12" i="6" a="1"/>
  <c r="BN12" i="6" s="1"/>
  <c r="BN16" i="6" a="1"/>
  <c r="BN16" i="6" s="1"/>
  <c r="BL9" i="6" l="1" a="1"/>
  <c r="BL9" i="6" s="1"/>
  <c r="BL52" i="6" a="1"/>
  <c r="BL52" i="6" s="1"/>
  <c r="BL55" i="6" a="1"/>
  <c r="BL55" i="6" s="1"/>
  <c r="BL56" i="6" a="1"/>
  <c r="BL56" i="6" s="1"/>
  <c r="BL54" i="6" a="1"/>
  <c r="BL54" i="6" s="1"/>
  <c r="BL57" i="6" a="1"/>
  <c r="BL57" i="6" s="1"/>
  <c r="BL53" i="6" a="1"/>
  <c r="BL53" i="6" s="1"/>
  <c r="BM6" i="6"/>
  <c r="BK59" i="6"/>
  <c r="BM5" i="6"/>
  <c r="BM45" i="6"/>
  <c r="BM50" i="6"/>
  <c r="BM46" i="6"/>
  <c r="BM49" i="6"/>
  <c r="BM47" i="6"/>
  <c r="BM2" i="6"/>
  <c r="BN10" i="6"/>
  <c r="BN3" i="6" s="1"/>
  <c r="BM3" i="6"/>
  <c r="BM4" i="6"/>
  <c r="BN41" i="6"/>
  <c r="BN47" i="6" s="1"/>
  <c r="BO15" i="6" a="1"/>
  <c r="BO15" i="6" s="1"/>
  <c r="BO14" i="6" a="1"/>
  <c r="BO14" i="6" s="1"/>
  <c r="BO12" i="6" a="1"/>
  <c r="BO12" i="6" s="1"/>
  <c r="BO16" i="6" a="1"/>
  <c r="BO16" i="6" s="1"/>
  <c r="BO13" i="6" a="1"/>
  <c r="BO13" i="6" s="1"/>
  <c r="BO17" i="6" a="1"/>
  <c r="BO17" i="6" s="1"/>
  <c r="V2" i="6" l="1"/>
  <c r="V616" i="6"/>
  <c r="V541" i="6"/>
  <c r="V959" i="6"/>
  <c r="V437" i="6"/>
  <c r="V893" i="6"/>
  <c r="V455" i="6"/>
  <c r="V736" i="6"/>
  <c r="V405" i="6"/>
  <c r="V430" i="6"/>
  <c r="V379" i="6"/>
  <c r="V750" i="6"/>
  <c r="V910" i="6"/>
  <c r="V931" i="6"/>
  <c r="V520" i="6"/>
  <c r="V776" i="6"/>
  <c r="V974" i="6"/>
  <c r="V982" i="6"/>
  <c r="V305" i="6"/>
  <c r="V634" i="6"/>
  <c r="V927" i="6"/>
  <c r="V406" i="6"/>
  <c r="V708" i="6"/>
  <c r="V763" i="6"/>
  <c r="V766" i="6"/>
  <c r="V443" i="6"/>
  <c r="V451" i="6"/>
  <c r="V897" i="6"/>
  <c r="V669" i="6"/>
  <c r="V671" i="6"/>
  <c r="V322" i="6"/>
  <c r="V539" i="6"/>
  <c r="V975" i="6"/>
  <c r="V653" i="6"/>
  <c r="V694" i="6"/>
  <c r="V937" i="6"/>
  <c r="V396" i="6"/>
  <c r="V678" i="6"/>
  <c r="V493" i="6"/>
  <c r="V781" i="6"/>
  <c r="V725" i="6"/>
  <c r="V586" i="6"/>
  <c r="V827" i="6"/>
  <c r="V636" i="6"/>
  <c r="V918" i="6"/>
  <c r="V501" i="6"/>
  <c r="V929" i="6"/>
  <c r="V664" i="6"/>
  <c r="V843" i="6"/>
  <c r="V334" i="6"/>
  <c r="V605" i="6"/>
  <c r="V508" i="6"/>
  <c r="V473" i="6"/>
  <c r="V648" i="6"/>
  <c r="V643" i="6"/>
  <c r="V744" i="6"/>
  <c r="V431" i="6"/>
  <c r="V448" i="6"/>
  <c r="V960" i="6"/>
  <c r="V482" i="6"/>
  <c r="V907" i="6"/>
  <c r="V333" i="6"/>
  <c r="V886" i="6"/>
  <c r="V533" i="6"/>
  <c r="V483" i="6"/>
  <c r="V865" i="6"/>
  <c r="V532" i="6"/>
  <c r="V519" i="6"/>
  <c r="V948" i="6"/>
  <c r="V478" i="6"/>
  <c r="V365" i="6"/>
  <c r="V558" i="6"/>
  <c r="V731" i="6"/>
  <c r="V569" i="6"/>
  <c r="V571" i="6"/>
  <c r="V825" i="6"/>
  <c r="V596" i="6"/>
  <c r="V984" i="6"/>
  <c r="V323" i="6"/>
  <c r="V716" i="6"/>
  <c r="V639" i="6"/>
  <c r="V661" i="6"/>
  <c r="V550" i="6"/>
  <c r="V401" i="6"/>
  <c r="V784" i="6"/>
  <c r="V300" i="6"/>
  <c r="V723" i="6"/>
  <c r="V458" i="6"/>
  <c r="V956" i="6"/>
  <c r="V720" i="6"/>
  <c r="V991" i="6"/>
  <c r="V630" i="6"/>
  <c r="V816" i="6"/>
  <c r="V380" i="6"/>
  <c r="V603" i="6"/>
  <c r="V562" i="6"/>
  <c r="V996" i="6"/>
  <c r="V572" i="6"/>
  <c r="V598" i="6"/>
  <c r="V914" i="6"/>
  <c r="V680" i="6"/>
  <c r="V319" i="6"/>
  <c r="V815" i="6"/>
  <c r="V538" i="6"/>
  <c r="V874" i="6"/>
  <c r="V318" i="6"/>
  <c r="V845" i="6"/>
  <c r="V656" i="6"/>
  <c r="V309" i="6"/>
  <c r="V456" i="6"/>
  <c r="V797" i="6"/>
  <c r="V985" i="6"/>
  <c r="V674" i="6"/>
  <c r="V793" i="6"/>
  <c r="V557" i="6"/>
  <c r="V849" i="6"/>
  <c r="V384" i="6"/>
  <c r="V364" i="6"/>
  <c r="V851" i="6"/>
  <c r="V440" i="6"/>
  <c r="V343" i="6"/>
  <c r="V476" i="6"/>
  <c r="V629" i="6"/>
  <c r="V327" i="6"/>
  <c r="V823" i="6"/>
  <c r="V628" i="6"/>
  <c r="V624" i="6"/>
  <c r="V761" i="6"/>
  <c r="V492" i="6"/>
  <c r="V933" i="6"/>
  <c r="V646" i="6"/>
  <c r="V410" i="6"/>
  <c r="V868" i="6"/>
  <c r="V756" i="6"/>
  <c r="V608" i="6"/>
  <c r="V810" i="6"/>
  <c r="V356" i="6"/>
  <c r="V881" i="6"/>
  <c r="V600" i="6"/>
  <c r="V424" i="6"/>
  <c r="V877" i="6"/>
  <c r="V496" i="6"/>
  <c r="V987" i="6"/>
  <c r="V880" i="6"/>
  <c r="V609" i="6"/>
  <c r="V403" i="6"/>
  <c r="V316" i="6"/>
  <c r="V802" i="6"/>
  <c r="V686" i="6"/>
  <c r="V461" i="6"/>
  <c r="V890" i="6"/>
  <c r="V513" i="6"/>
  <c r="V320" i="6"/>
  <c r="V659" i="6"/>
  <c r="V420" i="6"/>
  <c r="V732" i="6"/>
  <c r="V516" i="6"/>
  <c r="V399" i="6"/>
  <c r="V777" i="6"/>
  <c r="V999" i="6"/>
  <c r="V826" i="6"/>
  <c r="V745" i="6"/>
  <c r="V940" i="6"/>
  <c r="V712" i="6"/>
  <c r="V772" i="6"/>
  <c r="V665" i="6"/>
  <c r="V564" i="6"/>
  <c r="V913" i="6"/>
  <c r="V632" i="6"/>
  <c r="V594" i="6"/>
  <c r="V753" i="6"/>
  <c r="V638" i="6"/>
  <c r="V314" i="6"/>
  <c r="V1000" i="6"/>
  <c r="V685" i="6"/>
  <c r="V471" i="6"/>
  <c r="V402" i="6"/>
  <c r="V912" i="6"/>
  <c r="V597" i="6"/>
  <c r="V967" i="6"/>
  <c r="V730" i="6"/>
  <c r="V551" i="6"/>
  <c r="V371" i="6"/>
  <c r="V835" i="6"/>
  <c r="V767" i="6"/>
  <c r="V729" i="6"/>
  <c r="V963" i="6"/>
  <c r="V689" i="6"/>
  <c r="V700" i="6"/>
  <c r="V658" i="6"/>
  <c r="V618" i="6"/>
  <c r="V311" i="6"/>
  <c r="V391" i="6"/>
  <c r="V591" i="6"/>
  <c r="V367" i="6"/>
  <c r="V978" i="6"/>
  <c r="V791" i="6"/>
  <c r="V675" i="6"/>
  <c r="V615" i="6"/>
  <c r="V326" i="6"/>
  <c r="V527" i="6"/>
  <c r="V706" i="6"/>
  <c r="V345" i="6"/>
  <c r="V895" i="6"/>
  <c r="V561" i="6"/>
  <c r="V949" i="6"/>
  <c r="V354" i="6"/>
  <c r="V352" i="6"/>
  <c r="V705" i="6"/>
  <c r="V417" i="6"/>
  <c r="V509" i="6"/>
  <c r="V820" i="6"/>
  <c r="V697" i="6"/>
  <c r="V768" i="6"/>
  <c r="V806" i="6"/>
  <c r="V883" i="6"/>
  <c r="V487" i="6"/>
  <c r="V524" i="6"/>
  <c r="V419" i="6"/>
  <c r="V805" i="6"/>
  <c r="V499" i="6"/>
  <c r="V435" i="6"/>
  <c r="V917" i="6"/>
  <c r="V577" i="6"/>
  <c r="V302" i="6"/>
  <c r="V903" i="6"/>
  <c r="V672" i="6"/>
  <c r="V595" i="6"/>
  <c r="V749" i="6"/>
  <c r="V494" i="6"/>
  <c r="V981" i="6"/>
  <c r="V502" i="6"/>
  <c r="V407" i="6"/>
  <c r="V920" i="6"/>
  <c r="V892" i="6"/>
  <c r="V660" i="6"/>
  <c r="V968" i="6"/>
  <c r="V563" i="6"/>
  <c r="V930" i="6"/>
  <c r="V751" i="6"/>
  <c r="V457" i="6"/>
  <c r="V792" i="6"/>
  <c r="V614" i="6"/>
  <c r="V408" i="6"/>
  <c r="V938" i="6"/>
  <c r="V677" i="6"/>
  <c r="V523" i="6"/>
  <c r="V307" i="6"/>
  <c r="V863" i="6"/>
  <c r="V666" i="6"/>
  <c r="V485" i="6"/>
  <c r="V936" i="6"/>
  <c r="V552" i="6"/>
  <c r="V328" i="6"/>
  <c r="V696" i="6"/>
  <c r="V537" i="6"/>
  <c r="V785" i="6"/>
  <c r="V567" i="6"/>
  <c r="V433" i="6"/>
  <c r="V926" i="6"/>
  <c r="V350" i="6"/>
  <c r="V924" i="6"/>
  <c r="V795" i="6"/>
  <c r="V342" i="6"/>
  <c r="V739" i="6"/>
  <c r="V900" i="6"/>
  <c r="V687" i="6"/>
  <c r="V642" i="6"/>
  <c r="V977" i="6"/>
  <c r="V844" i="6"/>
  <c r="V623" i="6"/>
  <c r="V741" i="6"/>
  <c r="V782" i="6"/>
  <c r="V377" i="6"/>
  <c r="V355" i="6"/>
  <c r="V734" i="6"/>
  <c r="V464" i="6"/>
  <c r="V462" i="6"/>
  <c r="V778" i="6"/>
  <c r="V549" i="6"/>
  <c r="V321" i="6"/>
  <c r="V796" i="6"/>
  <c r="V692" i="6"/>
  <c r="V347" i="6"/>
  <c r="V873" i="6"/>
  <c r="V663" i="6"/>
  <c r="V779" i="6"/>
  <c r="V467" i="6"/>
  <c r="V909" i="6"/>
  <c r="V746" i="6"/>
  <c r="V754" i="6"/>
  <c r="V306" i="6"/>
  <c r="V698" i="6"/>
  <c r="V441" i="6"/>
  <c r="V581" i="6"/>
  <c r="V507" i="6"/>
  <c r="V954" i="6"/>
  <c r="V1001" i="6"/>
  <c r="V576" i="6"/>
  <c r="V934" i="6"/>
  <c r="V848" i="6"/>
  <c r="V684" i="6"/>
  <c r="V582" i="6"/>
  <c r="V353" i="6"/>
  <c r="V862" i="6"/>
  <c r="V637" i="6"/>
  <c r="V383" i="6"/>
  <c r="V387" i="6"/>
  <c r="V388" i="6"/>
  <c r="V804" i="6"/>
  <c r="V652" i="6"/>
  <c r="V517" i="6"/>
  <c r="V447" i="6"/>
  <c r="V973" i="6"/>
  <c r="V808" i="6"/>
  <c r="V928" i="6"/>
  <c r="V724" i="6"/>
  <c r="V650" i="6"/>
  <c r="V575" i="6"/>
  <c r="V426" i="6"/>
  <c r="V889" i="6"/>
  <c r="V644" i="6"/>
  <c r="V635" i="6"/>
  <c r="V986" i="6"/>
  <c r="V683" i="6"/>
  <c r="V373" i="6"/>
  <c r="V875" i="6"/>
  <c r="V822" i="6"/>
  <c r="V972" i="6"/>
  <c r="V850" i="6"/>
  <c r="V512" i="6"/>
  <c r="V511" i="6"/>
  <c r="V888" i="6"/>
  <c r="V470" i="6"/>
  <c r="V503" i="6"/>
  <c r="V817" i="6"/>
  <c r="V759" i="6"/>
  <c r="V330" i="6"/>
  <c r="V641" i="6"/>
  <c r="V340" i="6"/>
  <c r="V812" i="6"/>
  <c r="V477" i="6"/>
  <c r="V966" i="6"/>
  <c r="V606" i="6"/>
  <c r="V465" i="6"/>
  <c r="V362" i="6"/>
  <c r="V811" i="6"/>
  <c r="V554" i="6"/>
  <c r="V393" i="6"/>
  <c r="V915" i="6"/>
  <c r="V760" i="6"/>
  <c r="V530" i="6"/>
  <c r="V313" i="6"/>
  <c r="V715" i="6"/>
  <c r="V412" i="6"/>
  <c r="V783" i="6"/>
  <c r="V613" i="6"/>
  <c r="V857" i="6"/>
  <c r="V584" i="6"/>
  <c r="V498" i="6"/>
  <c r="V535" i="6"/>
  <c r="V500" i="6"/>
  <c r="V878" i="6"/>
  <c r="V733" i="6"/>
  <c r="V381" i="6"/>
  <c r="V799" i="6"/>
  <c r="V833" i="6"/>
  <c r="V838" i="6"/>
  <c r="V579" i="6"/>
  <c r="V995" i="6"/>
  <c r="V896" i="6"/>
  <c r="V640" i="6"/>
  <c r="V864" i="6"/>
  <c r="V728" i="6"/>
  <c r="V395" i="6"/>
  <c r="V370" i="6"/>
  <c r="V819" i="6"/>
  <c r="V547" i="6"/>
  <c r="V481" i="6"/>
  <c r="V839" i="6"/>
  <c r="V651" i="6"/>
  <c r="V398" i="6"/>
  <c r="V871" i="6"/>
  <c r="V738" i="6"/>
  <c r="V423" i="6"/>
  <c r="V922" i="6"/>
  <c r="V809" i="6"/>
  <c r="V800" i="6"/>
  <c r="V543" i="6"/>
  <c r="V976" i="6"/>
  <c r="V807" i="6"/>
  <c r="V468" i="6"/>
  <c r="V312" i="6"/>
  <c r="V548" i="6"/>
  <c r="V718" i="6"/>
  <c r="V952" i="6"/>
  <c r="V713" i="6"/>
  <c r="V301" i="6"/>
  <c r="V657" i="6"/>
  <c r="V385" i="6"/>
  <c r="V506" i="6"/>
  <c r="V382" i="6"/>
  <c r="V722" i="6"/>
  <c r="V479" i="6"/>
  <c r="V654" i="6"/>
  <c r="V415" i="6"/>
  <c r="V529" i="6"/>
  <c r="V945" i="6"/>
  <c r="V450" i="6"/>
  <c r="V979" i="6"/>
  <c r="V647" i="6"/>
  <c r="V497" i="6"/>
  <c r="V556" i="6"/>
  <c r="V484" i="6"/>
  <c r="V925" i="6"/>
  <c r="V769" i="6"/>
  <c r="V626" i="6"/>
  <c r="V908" i="6"/>
  <c r="V495" i="6"/>
  <c r="V861" i="6"/>
  <c r="V962" i="6"/>
  <c r="V992" i="6"/>
  <c r="V921" i="6"/>
  <c r="V592" i="6"/>
  <c r="V436" i="6"/>
  <c r="V990" i="6"/>
  <c r="V726" i="6"/>
  <c r="V832" i="6"/>
  <c r="V349" i="6"/>
  <c r="V747" i="6"/>
  <c r="V429" i="6"/>
  <c r="V368" i="6"/>
  <c r="V872" i="6"/>
  <c r="V604" i="6"/>
  <c r="V902" i="6"/>
  <c r="V540" i="6"/>
  <c r="V627" i="6"/>
  <c r="V837" i="6"/>
  <c r="V489" i="6"/>
  <c r="V619" i="6"/>
  <c r="V958" i="6"/>
  <c r="V831" i="6"/>
  <c r="V587" i="6"/>
  <c r="V709" i="6"/>
  <c r="V331" i="6"/>
  <c r="V870" i="6"/>
  <c r="V510" i="6"/>
  <c r="V378" i="6"/>
  <c r="V774" i="6"/>
  <c r="V452" i="6"/>
  <c r="V414" i="6"/>
  <c r="V898" i="6"/>
  <c r="V568" i="6"/>
  <c r="V411" i="6"/>
  <c r="V943" i="6"/>
  <c r="V853" i="6"/>
  <c r="V518" i="6"/>
  <c r="V338" i="6"/>
  <c r="V676" i="6"/>
  <c r="V460" i="6"/>
  <c r="V717" i="6"/>
  <c r="V566" i="6"/>
  <c r="V944" i="6"/>
  <c r="V735" i="6"/>
  <c r="V505" i="6"/>
  <c r="V580" i="6"/>
  <c r="V714" i="6"/>
  <c r="V942" i="6"/>
  <c r="V856" i="6"/>
  <c r="V425" i="6"/>
  <c r="V764" i="6"/>
  <c r="V969" i="6"/>
  <c r="V885" i="6"/>
  <c r="V662" i="6"/>
  <c r="V386" i="6"/>
  <c r="V946" i="6"/>
  <c r="V852" i="6"/>
  <c r="V842" i="6"/>
  <c r="V821" i="6"/>
  <c r="V515" i="6"/>
  <c r="V422" i="6"/>
  <c r="V906" i="6"/>
  <c r="V625" i="6"/>
  <c r="V474" i="6"/>
  <c r="V919" i="6"/>
  <c r="V688" i="6"/>
  <c r="V514" i="6"/>
  <c r="V814" i="6"/>
  <c r="V801" i="6"/>
  <c r="V555" i="6"/>
  <c r="V475" i="6"/>
  <c r="V957" i="6"/>
  <c r="V840" i="6"/>
  <c r="V588" i="6"/>
  <c r="V337" i="6"/>
  <c r="V887" i="6"/>
  <c r="V612" i="6"/>
  <c r="V439" i="6"/>
  <c r="V947" i="6"/>
  <c r="V762" i="6"/>
  <c r="V369" i="6"/>
  <c r="V788" i="6"/>
  <c r="V828" i="6"/>
  <c r="V432" i="6"/>
  <c r="V351" i="6"/>
  <c r="V803" i="6"/>
  <c r="V824" i="6"/>
  <c r="V526" i="6"/>
  <c r="V617" i="6"/>
  <c r="V964" i="6"/>
  <c r="V559" i="6"/>
  <c r="V469" i="6"/>
  <c r="V357" i="6"/>
  <c r="V585" i="6"/>
  <c r="V536" i="6"/>
  <c r="V578" i="6"/>
  <c r="V486" i="6"/>
  <c r="V993" i="6"/>
  <c r="V757" i="6"/>
  <c r="V534" i="6"/>
  <c r="V346" i="6"/>
  <c r="V565" i="6"/>
  <c r="V884" i="6"/>
  <c r="V372" i="6"/>
  <c r="V344" i="6"/>
  <c r="V428" i="6"/>
  <c r="V743" i="6"/>
  <c r="V649" i="6"/>
  <c r="V335" i="6"/>
  <c r="V770" i="6"/>
  <c r="V336" i="6"/>
  <c r="V397" i="6"/>
  <c r="V869" i="6"/>
  <c r="V480" i="6"/>
  <c r="V404" i="6"/>
  <c r="V882" i="6"/>
  <c r="V941" i="6"/>
  <c r="V951" i="6"/>
  <c r="V573" i="6"/>
  <c r="V710" i="6"/>
  <c r="V997" i="6"/>
  <c r="V490" i="6"/>
  <c r="V702" i="6"/>
  <c r="V339" i="6"/>
  <c r="V911" i="6"/>
  <c r="V418" i="6"/>
  <c r="V758" i="6"/>
  <c r="V392" i="6"/>
  <c r="V994" i="6"/>
  <c r="V593" i="6"/>
  <c r="V670" i="6"/>
  <c r="V859" i="6"/>
  <c r="V570" i="6"/>
  <c r="V413" i="6"/>
  <c r="V935" i="6"/>
  <c r="V794" i="6"/>
  <c r="V434" i="6"/>
  <c r="V442" i="6"/>
  <c r="V876" i="6"/>
  <c r="V601" i="6"/>
  <c r="V390" i="6"/>
  <c r="V727" i="6"/>
  <c r="V491" i="6"/>
  <c r="V740" i="6"/>
  <c r="V667" i="6"/>
  <c r="V324" i="6"/>
  <c r="V748" i="6"/>
  <c r="V544" i="6"/>
  <c r="V673" i="6"/>
  <c r="V737" i="6"/>
  <c r="V965" i="6"/>
  <c r="V834" i="6"/>
  <c r="V545" i="6"/>
  <c r="V867" i="6"/>
  <c r="V955" i="6"/>
  <c r="V989" i="6"/>
  <c r="V645" i="6"/>
  <c r="V446" i="6"/>
  <c r="V394" i="6"/>
  <c r="V904" i="6"/>
  <c r="V894" i="6"/>
  <c r="V905" i="6"/>
  <c r="V786" i="6"/>
  <c r="V421" i="6"/>
  <c r="V363" i="6"/>
  <c r="V693" i="6"/>
  <c r="V602" i="6"/>
  <c r="V891" i="6"/>
  <c r="V775" i="6"/>
  <c r="V521" i="6"/>
  <c r="V303" i="6"/>
  <c r="V879" i="6"/>
  <c r="V633" i="6"/>
  <c r="V528" i="6"/>
  <c r="V389" i="6"/>
  <c r="V818" i="6"/>
  <c r="V681" i="6"/>
  <c r="V359" i="6"/>
  <c r="V846" i="6"/>
  <c r="V755" i="6"/>
  <c r="V765" i="6"/>
  <c r="V409" i="6"/>
  <c r="V553" i="6"/>
  <c r="V719" i="6"/>
  <c r="V780" i="6"/>
  <c r="V583" i="6"/>
  <c r="V531" i="6"/>
  <c r="V771" i="6"/>
  <c r="V376" i="6"/>
  <c r="V953" i="6"/>
  <c r="V829" i="6"/>
  <c r="V899" i="6"/>
  <c r="V860" i="6"/>
  <c r="V971" i="6"/>
  <c r="V679" i="6"/>
  <c r="V590" i="6"/>
  <c r="V416" i="6"/>
  <c r="V691" i="6"/>
  <c r="V542" i="6"/>
  <c r="V836" i="6"/>
  <c r="V504" i="6"/>
  <c r="V980" i="6"/>
  <c r="V858" i="6"/>
  <c r="V721" i="6"/>
  <c r="V607" i="6"/>
  <c r="V611" i="6"/>
  <c r="V983" i="6"/>
  <c r="V427" i="6"/>
  <c r="V304" i="6"/>
  <c r="V332" i="6"/>
  <c r="V773" i="6"/>
  <c r="V574" i="6"/>
  <c r="V310" i="6"/>
  <c r="V866" i="6"/>
  <c r="V472" i="6"/>
  <c r="V375" i="6"/>
  <c r="V961" i="6"/>
  <c r="V622" i="6"/>
  <c r="V444" i="6"/>
  <c r="V361" i="6"/>
  <c r="V374" i="6"/>
  <c r="V360" i="6"/>
  <c r="V620" i="6"/>
  <c r="V655" i="6"/>
  <c r="V752" i="6"/>
  <c r="V610" i="6"/>
  <c r="V682" i="6"/>
  <c r="V400" i="6"/>
  <c r="V988" i="6"/>
  <c r="V546" i="6"/>
  <c r="V711" i="6"/>
  <c r="V449" i="6"/>
  <c r="V348" i="6"/>
  <c r="V699" i="6"/>
  <c r="V798" i="6"/>
  <c r="V813" i="6"/>
  <c r="V599" i="6"/>
  <c r="V466" i="6"/>
  <c r="V308" i="6"/>
  <c r="V855" i="6"/>
  <c r="V459" i="6"/>
  <c r="V488" i="6"/>
  <c r="V789" i="6"/>
  <c r="V707" i="6"/>
  <c r="V445" i="6"/>
  <c r="V703" i="6"/>
  <c r="V525" i="6"/>
  <c r="V841" i="6"/>
  <c r="V704" i="6"/>
  <c r="V315" i="6"/>
  <c r="V923" i="6"/>
  <c r="V668" i="6"/>
  <c r="V854" i="6"/>
  <c r="V787" i="6"/>
  <c r="V358" i="6"/>
  <c r="V932" i="6"/>
  <c r="V621" i="6"/>
  <c r="V690" i="6"/>
  <c r="V325" i="6"/>
  <c r="V317" i="6"/>
  <c r="V790" i="6"/>
  <c r="V522" i="6"/>
  <c r="V454" i="6"/>
  <c r="V366" i="6"/>
  <c r="V950" i="6"/>
  <c r="V998" i="6"/>
  <c r="V847" i="6"/>
  <c r="V463" i="6"/>
  <c r="V341" i="6"/>
  <c r="V742" i="6"/>
  <c r="V631" i="6"/>
  <c r="V970" i="6"/>
  <c r="V695" i="6"/>
  <c r="V560" i="6"/>
  <c r="V329" i="6"/>
  <c r="V830" i="6"/>
  <c r="V701" i="6"/>
  <c r="V589" i="6"/>
  <c r="V453" i="6"/>
  <c r="V916" i="6"/>
  <c r="V901" i="6"/>
  <c r="V438" i="6"/>
  <c r="V939" i="6"/>
  <c r="V100" i="6"/>
  <c r="V12" i="6"/>
  <c r="V255" i="6"/>
  <c r="V106" i="6"/>
  <c r="V229" i="6"/>
  <c r="V169" i="6"/>
  <c r="V13" i="6"/>
  <c r="V96" i="6"/>
  <c r="V177" i="6"/>
  <c r="V250" i="6"/>
  <c r="V66" i="6"/>
  <c r="V82" i="6"/>
  <c r="V26" i="6"/>
  <c r="V129" i="6"/>
  <c r="V294" i="6"/>
  <c r="V174" i="6"/>
  <c r="V211" i="6"/>
  <c r="V190" i="6"/>
  <c r="V73" i="6"/>
  <c r="V182" i="6"/>
  <c r="V273" i="6"/>
  <c r="V6" i="6"/>
  <c r="V195" i="6"/>
  <c r="V39" i="6"/>
  <c r="V148" i="6"/>
  <c r="V88" i="6"/>
  <c r="V188" i="6"/>
  <c r="V291" i="6"/>
  <c r="V115" i="6"/>
  <c r="V23" i="6"/>
  <c r="V27" i="6"/>
  <c r="V204" i="6"/>
  <c r="V48" i="6"/>
  <c r="V270" i="6"/>
  <c r="V186" i="6"/>
  <c r="V89" i="6"/>
  <c r="V52" i="6"/>
  <c r="V18" i="6"/>
  <c r="V295" i="6"/>
  <c r="V58" i="6"/>
  <c r="V292" i="6"/>
  <c r="V10" i="6"/>
  <c r="V189" i="6"/>
  <c r="V33" i="6"/>
  <c r="V133" i="6"/>
  <c r="V226" i="6"/>
  <c r="V136" i="6"/>
  <c r="V260" i="6"/>
  <c r="V293" i="6"/>
  <c r="V109" i="6"/>
  <c r="V17" i="6"/>
  <c r="V21" i="6"/>
  <c r="V214" i="6"/>
  <c r="V231" i="6"/>
  <c r="V102" i="6"/>
  <c r="V181" i="6"/>
  <c r="V93" i="6"/>
  <c r="V222" i="6"/>
  <c r="V235" i="6"/>
  <c r="V175" i="6"/>
  <c r="V19" i="6"/>
  <c r="V192" i="6"/>
  <c r="V196" i="6"/>
  <c r="V108" i="6"/>
  <c r="V208" i="6"/>
  <c r="V198" i="6"/>
  <c r="V22" i="6"/>
  <c r="V135" i="6"/>
  <c r="V259" i="6"/>
  <c r="V184" i="6"/>
  <c r="V28" i="6"/>
  <c r="V159" i="6"/>
  <c r="V282" i="6"/>
  <c r="V232" i="6"/>
  <c r="V249" i="6"/>
  <c r="V123" i="6"/>
  <c r="V205" i="6"/>
  <c r="V15" i="6"/>
  <c r="V225" i="6"/>
  <c r="V35" i="6"/>
  <c r="V113" i="6"/>
  <c r="V124" i="6"/>
  <c r="V69" i="6"/>
  <c r="V144" i="6"/>
  <c r="V117" i="6"/>
  <c r="V32" i="6"/>
  <c r="V9" i="6"/>
  <c r="V90" i="6"/>
  <c r="V29" i="6"/>
  <c r="V36" i="6"/>
  <c r="V54" i="6"/>
  <c r="V31" i="6"/>
  <c r="V94" i="6"/>
  <c r="V57" i="6"/>
  <c r="V215" i="6"/>
  <c r="V298" i="6"/>
  <c r="V171" i="6"/>
  <c r="V168" i="6"/>
  <c r="V219" i="6"/>
  <c r="V266" i="6"/>
  <c r="V111" i="6"/>
  <c r="V256" i="6"/>
  <c r="V131" i="6"/>
  <c r="V209" i="6"/>
  <c r="V220" i="6"/>
  <c r="V165" i="6"/>
  <c r="V240" i="6"/>
  <c r="V274" i="6"/>
  <c r="V119" i="6"/>
  <c r="V50" i="6"/>
  <c r="V75" i="6"/>
  <c r="V98" i="6"/>
  <c r="V132" i="6"/>
  <c r="V246" i="6"/>
  <c r="V24" i="6"/>
  <c r="V286" i="6"/>
  <c r="V44" i="6"/>
  <c r="V62" i="6"/>
  <c r="V191" i="6"/>
  <c r="V279" i="6"/>
  <c r="V265" i="6"/>
  <c r="V70" i="6"/>
  <c r="V130" i="6"/>
  <c r="V207" i="6"/>
  <c r="V178" i="6"/>
  <c r="V227" i="6"/>
  <c r="V296" i="6"/>
  <c r="V51" i="6"/>
  <c r="V281" i="6"/>
  <c r="V71" i="6"/>
  <c r="V244" i="6"/>
  <c r="V224" i="6"/>
  <c r="V201" i="6"/>
  <c r="V180" i="6"/>
  <c r="V221" i="6"/>
  <c r="V228" i="6"/>
  <c r="V45" i="6"/>
  <c r="V120" i="6"/>
  <c r="V65" i="6"/>
  <c r="V140" i="6"/>
  <c r="V254" i="6"/>
  <c r="V185" i="6"/>
  <c r="V166" i="6"/>
  <c r="V234" i="6"/>
  <c r="V213" i="6"/>
  <c r="V128" i="6"/>
  <c r="V105" i="6"/>
  <c r="V84" i="6"/>
  <c r="V125" i="6"/>
  <c r="V146" i="6"/>
  <c r="V147" i="6"/>
  <c r="V42" i="6"/>
  <c r="V167" i="6"/>
  <c r="V154" i="6"/>
  <c r="V55" i="6"/>
  <c r="V202" i="6"/>
  <c r="V11" i="6"/>
  <c r="V252" i="6"/>
  <c r="V59" i="6"/>
  <c r="V141" i="6"/>
  <c r="V216" i="6"/>
  <c r="V161" i="6"/>
  <c r="V236" i="6"/>
  <c r="V49" i="6"/>
  <c r="V60" i="6"/>
  <c r="V5" i="6"/>
  <c r="V80" i="6"/>
  <c r="V53" i="6"/>
  <c r="V142" i="6"/>
  <c r="V238" i="6"/>
  <c r="V121" i="6"/>
  <c r="V278" i="6"/>
  <c r="V25" i="6"/>
  <c r="V243" i="6"/>
  <c r="V290" i="6"/>
  <c r="V271" i="6"/>
  <c r="V127" i="6"/>
  <c r="V151" i="6"/>
  <c r="V122" i="6"/>
  <c r="V107" i="6"/>
  <c r="V170" i="6"/>
  <c r="V262" i="6"/>
  <c r="V8" i="6"/>
  <c r="V46" i="6"/>
  <c r="V63" i="6"/>
  <c r="V86" i="6"/>
  <c r="V145" i="6"/>
  <c r="V156" i="6"/>
  <c r="V101" i="6"/>
  <c r="V176" i="6"/>
  <c r="V149" i="6"/>
  <c r="V64" i="6"/>
  <c r="V41" i="6"/>
  <c r="V20" i="6"/>
  <c r="V61" i="6"/>
  <c r="V68" i="6"/>
  <c r="V118" i="6"/>
  <c r="V14" i="6"/>
  <c r="V158" i="6"/>
  <c r="V162" i="6"/>
  <c r="V247" i="6"/>
  <c r="V72" i="6"/>
  <c r="V203" i="6"/>
  <c r="V95" i="6"/>
  <c r="V251" i="6"/>
  <c r="V268" i="6"/>
  <c r="V143" i="6"/>
  <c r="V288" i="6"/>
  <c r="V163" i="6"/>
  <c r="V241" i="6"/>
  <c r="V275" i="6"/>
  <c r="V197" i="6"/>
  <c r="V7" i="6"/>
  <c r="V245" i="6"/>
  <c r="V160" i="6"/>
  <c r="V137" i="6"/>
  <c r="V116" i="6"/>
  <c r="V157" i="6"/>
  <c r="V155" i="6"/>
  <c r="V237" i="6"/>
  <c r="V47" i="6"/>
  <c r="V261" i="6"/>
  <c r="V67" i="6"/>
  <c r="V126" i="6"/>
  <c r="V206" i="6"/>
  <c r="V38" i="6"/>
  <c r="V153" i="6"/>
  <c r="V134" i="6"/>
  <c r="V210" i="6"/>
  <c r="V239" i="6"/>
  <c r="V258" i="6"/>
  <c r="V263" i="6"/>
  <c r="V272" i="6"/>
  <c r="V83" i="6"/>
  <c r="V138" i="6"/>
  <c r="V103" i="6"/>
  <c r="V276" i="6"/>
  <c r="V283" i="6"/>
  <c r="V233" i="6"/>
  <c r="V212" i="6"/>
  <c r="V253" i="6"/>
  <c r="V287" i="6"/>
  <c r="V77" i="6"/>
  <c r="V152" i="6"/>
  <c r="V97" i="6"/>
  <c r="V172" i="6"/>
  <c r="V277" i="6"/>
  <c r="V280" i="6"/>
  <c r="V230" i="6"/>
  <c r="V16" i="6"/>
  <c r="V285" i="6"/>
  <c r="V200" i="6"/>
  <c r="V110" i="6"/>
  <c r="V223" i="6"/>
  <c r="V150" i="6"/>
  <c r="V164" i="6"/>
  <c r="V269" i="6"/>
  <c r="V56" i="6"/>
  <c r="V297" i="6"/>
  <c r="V76" i="6"/>
  <c r="V87" i="6"/>
  <c r="V264" i="6"/>
  <c r="V43" i="6"/>
  <c r="V284" i="6"/>
  <c r="V91" i="6"/>
  <c r="V173" i="6"/>
  <c r="V267" i="6"/>
  <c r="V193" i="6"/>
  <c r="V3" i="6"/>
  <c r="V81" i="6"/>
  <c r="V92" i="6"/>
  <c r="V37" i="6"/>
  <c r="V112" i="6"/>
  <c r="V85" i="6"/>
  <c r="V248" i="6"/>
  <c r="V257" i="6"/>
  <c r="V217" i="6"/>
  <c r="V289" i="6"/>
  <c r="V4" i="6"/>
  <c r="V299" i="6"/>
  <c r="V104" i="6"/>
  <c r="V30" i="6"/>
  <c r="V78" i="6"/>
  <c r="V183" i="6"/>
  <c r="V194" i="6"/>
  <c r="V139" i="6"/>
  <c r="V242" i="6"/>
  <c r="V187" i="6"/>
  <c r="V34" i="6"/>
  <c r="V79" i="6"/>
  <c r="V74" i="6"/>
  <c r="V99" i="6"/>
  <c r="V218" i="6"/>
  <c r="V179" i="6"/>
  <c r="V114" i="6"/>
  <c r="V199" i="6"/>
  <c r="V40" i="6"/>
  <c r="BM9" i="6" a="1"/>
  <c r="BM9" i="6" s="1"/>
  <c r="BM56" i="6" a="1"/>
  <c r="BM56" i="6" s="1"/>
  <c r="BM55" i="6" a="1"/>
  <c r="BM55" i="6" s="1"/>
  <c r="BM52" i="6" a="1"/>
  <c r="BM52" i="6" s="1"/>
  <c r="BM54" i="6" a="1"/>
  <c r="BM54" i="6" s="1"/>
  <c r="BM53" i="6" a="1"/>
  <c r="BM53" i="6" s="1"/>
  <c r="BM57" i="6" a="1"/>
  <c r="BM57" i="6" s="1"/>
  <c r="BL59" i="6"/>
  <c r="BN46" i="6"/>
  <c r="BN49" i="6"/>
  <c r="BN45" i="6"/>
  <c r="BN48" i="6"/>
  <c r="BN50" i="6"/>
  <c r="BN2" i="6"/>
  <c r="BN4" i="6"/>
  <c r="BN7" i="6"/>
  <c r="BN5" i="6"/>
  <c r="BN6" i="6"/>
  <c r="BO10" i="6"/>
  <c r="BO41" i="6"/>
  <c r="BO49" i="6" s="1"/>
  <c r="BP14" i="6" a="1"/>
  <c r="BP14" i="6" s="1"/>
  <c r="BP12" i="6" a="1"/>
  <c r="BP12" i="6" s="1"/>
  <c r="BP16" i="6" a="1"/>
  <c r="BP16" i="6" s="1"/>
  <c r="BP13" i="6" a="1"/>
  <c r="BP13" i="6" s="1"/>
  <c r="BP15" i="6" a="1"/>
  <c r="BP15" i="6" s="1"/>
  <c r="BP17" i="6" a="1"/>
  <c r="BP17" i="6" s="1"/>
  <c r="R15" i="8" l="1"/>
  <c r="N15" i="8"/>
  <c r="BN9" i="6" a="1"/>
  <c r="BN9" i="6" s="1"/>
  <c r="BN52" i="6" a="1"/>
  <c r="BN52" i="6" s="1"/>
  <c r="BN56" i="6" a="1"/>
  <c r="BN56" i="6" s="1"/>
  <c r="BN55" i="6" a="1"/>
  <c r="BN55" i="6" s="1"/>
  <c r="BN53" i="6" a="1"/>
  <c r="BN53" i="6" s="1"/>
  <c r="BN57" i="6" a="1"/>
  <c r="BN57" i="6" s="1"/>
  <c r="BN54" i="6" a="1"/>
  <c r="BN54" i="6" s="1"/>
  <c r="BM59" i="6"/>
  <c r="BO50" i="6"/>
  <c r="BO48" i="6"/>
  <c r="BO46" i="6"/>
  <c r="BO47" i="6"/>
  <c r="BP10" i="6"/>
  <c r="BO4" i="6"/>
  <c r="BO7" i="6"/>
  <c r="BO6" i="6"/>
  <c r="BO2" i="6"/>
  <c r="BO5" i="6"/>
  <c r="BO3" i="6"/>
  <c r="BO45" i="6"/>
  <c r="BP41" i="6"/>
  <c r="BP49" i="6" s="1"/>
  <c r="BQ12" i="6" a="1"/>
  <c r="BQ12" i="6" s="1"/>
  <c r="BQ14" i="6" a="1"/>
  <c r="BQ14" i="6" s="1"/>
  <c r="BQ15" i="6" a="1"/>
  <c r="BQ15" i="6" s="1"/>
  <c r="BQ13" i="6" a="1"/>
  <c r="BQ13" i="6" s="1"/>
  <c r="BQ17" i="6" a="1"/>
  <c r="BQ17" i="6" s="1"/>
  <c r="BQ16" i="6" a="1"/>
  <c r="BQ16" i="6" s="1"/>
  <c r="BO9" i="6" l="1" a="1"/>
  <c r="BO9" i="6" s="1"/>
  <c r="BO56" i="6" a="1"/>
  <c r="BO56" i="6" s="1"/>
  <c r="BO52" i="6" a="1"/>
  <c r="BO52" i="6" s="1"/>
  <c r="BO53" i="6" a="1"/>
  <c r="BO53" i="6" s="1"/>
  <c r="BO57" i="6" a="1"/>
  <c r="BO57" i="6" s="1"/>
  <c r="BO54" i="6" a="1"/>
  <c r="BO54" i="6" s="1"/>
  <c r="BO55" i="6" a="1"/>
  <c r="BO55" i="6" s="1"/>
  <c r="BN59" i="6"/>
  <c r="BQ10" i="6"/>
  <c r="BP7" i="6"/>
  <c r="BP6" i="6"/>
  <c r="BP2" i="6"/>
  <c r="BP4" i="6"/>
  <c r="BP3" i="6"/>
  <c r="BP5" i="6"/>
  <c r="BP47" i="6"/>
  <c r="BP45" i="6"/>
  <c r="BP50" i="6"/>
  <c r="BP46" i="6"/>
  <c r="BQ41" i="6"/>
  <c r="BQ48" i="6" s="1"/>
  <c r="BP48" i="6"/>
  <c r="BR13" i="6" a="1"/>
  <c r="BR13" i="6" s="1"/>
  <c r="BR17" i="6" a="1"/>
  <c r="BR17" i="6" s="1"/>
  <c r="BR12" i="6" a="1"/>
  <c r="BR12" i="6" s="1"/>
  <c r="BR16" i="6" a="1"/>
  <c r="BR16" i="6" s="1"/>
  <c r="BR15" i="6" a="1"/>
  <c r="BR15" i="6" s="1"/>
  <c r="BR14" i="6" a="1"/>
  <c r="BR14" i="6" s="1"/>
  <c r="BP9" i="6" l="1" a="1"/>
  <c r="BP9" i="6" s="1"/>
  <c r="BP52" i="6" a="1"/>
  <c r="BP52" i="6" s="1"/>
  <c r="BP55" i="6" a="1"/>
  <c r="BP55" i="6" s="1"/>
  <c r="BP56" i="6" a="1"/>
  <c r="BP56" i="6" s="1"/>
  <c r="BP54" i="6" a="1"/>
  <c r="BP54" i="6" s="1"/>
  <c r="BP57" i="6" a="1"/>
  <c r="BP57" i="6" s="1"/>
  <c r="BP53" i="6" a="1"/>
  <c r="BP53" i="6" s="1"/>
  <c r="BO59" i="6"/>
  <c r="BR10" i="6"/>
  <c r="BQ4" i="6"/>
  <c r="BQ7" i="6"/>
  <c r="BQ3" i="6"/>
  <c r="BQ6" i="6"/>
  <c r="BQ2" i="6"/>
  <c r="BQ5" i="6"/>
  <c r="BR41" i="6"/>
  <c r="BR49" i="6" s="1"/>
  <c r="BQ46" i="6"/>
  <c r="BQ49" i="6"/>
  <c r="BQ50" i="6"/>
  <c r="BQ47" i="6"/>
  <c r="BQ45" i="6"/>
  <c r="BS15" i="6" a="1"/>
  <c r="BS15" i="6" s="1"/>
  <c r="BS13" i="6" a="1"/>
  <c r="BS13" i="6" s="1"/>
  <c r="BS12" i="6" a="1"/>
  <c r="BS12" i="6" s="1"/>
  <c r="BS16" i="6" a="1"/>
  <c r="BS16" i="6" s="1"/>
  <c r="BS14" i="6" a="1"/>
  <c r="BS14" i="6" s="1"/>
  <c r="BS17" i="6" a="1"/>
  <c r="BS17" i="6" s="1"/>
  <c r="BQ9" i="6" l="1" a="1"/>
  <c r="BQ9" i="6" s="1"/>
  <c r="BQ56" i="6" a="1"/>
  <c r="BQ56" i="6" s="1"/>
  <c r="BQ55" i="6" a="1"/>
  <c r="BQ55" i="6" s="1"/>
  <c r="BQ54" i="6" a="1"/>
  <c r="BQ54" i="6" s="1"/>
  <c r="BQ52" i="6" a="1"/>
  <c r="BQ52" i="6" s="1"/>
  <c r="BQ53" i="6" a="1"/>
  <c r="BQ53" i="6" s="1"/>
  <c r="BQ57" i="6" a="1"/>
  <c r="BQ57" i="6" s="1"/>
  <c r="BR46" i="6"/>
  <c r="BR50" i="6"/>
  <c r="BR48" i="6"/>
  <c r="BR47" i="6"/>
  <c r="BR3" i="6"/>
  <c r="BR4" i="6"/>
  <c r="BR7" i="6"/>
  <c r="BR5" i="6"/>
  <c r="BR6" i="6"/>
  <c r="BR2" i="6"/>
  <c r="BR45" i="6"/>
  <c r="BS10" i="6"/>
  <c r="BP59" i="6"/>
  <c r="BS41" i="6"/>
  <c r="BS47" i="6" s="1"/>
  <c r="BT14" i="6" a="1"/>
  <c r="BT14" i="6" s="1"/>
  <c r="BT12" i="6" a="1"/>
  <c r="BT12" i="6" s="1"/>
  <c r="BT15" i="6" a="1"/>
  <c r="BT15" i="6" s="1"/>
  <c r="BT16" i="6" a="1"/>
  <c r="BT16" i="6" s="1"/>
  <c r="BT13" i="6" a="1"/>
  <c r="BT13" i="6" s="1"/>
  <c r="BT17" i="6" a="1"/>
  <c r="BT17" i="6" s="1"/>
  <c r="BR9" i="6" l="1" a="1"/>
  <c r="BR9" i="6" s="1"/>
  <c r="BR52" i="6" a="1"/>
  <c r="BR52" i="6" s="1"/>
  <c r="BR54" i="6" a="1"/>
  <c r="BR54" i="6" s="1"/>
  <c r="BR56" i="6" a="1"/>
  <c r="BR56" i="6" s="1"/>
  <c r="BR55" i="6" a="1"/>
  <c r="BR55" i="6" s="1"/>
  <c r="BR57" i="6" a="1"/>
  <c r="BR57" i="6" s="1"/>
  <c r="BR53" i="6" a="1"/>
  <c r="BR53" i="6" s="1"/>
  <c r="BS48" i="6"/>
  <c r="BT10" i="6"/>
  <c r="BT3" i="6" s="1"/>
  <c r="BS2" i="6"/>
  <c r="BS5" i="6"/>
  <c r="BS3" i="6"/>
  <c r="BS4" i="6"/>
  <c r="BS6" i="6"/>
  <c r="BS7" i="6"/>
  <c r="BQ59" i="6"/>
  <c r="BS50" i="6"/>
  <c r="BS45" i="6"/>
  <c r="BS46" i="6"/>
  <c r="BS49" i="6"/>
  <c r="BT41" i="6"/>
  <c r="BT48" i="6" s="1"/>
  <c r="BU12" i="6" a="1"/>
  <c r="BU12" i="6" s="1"/>
  <c r="BU15" i="6" a="1"/>
  <c r="BU15" i="6" s="1"/>
  <c r="BU14" i="6" a="1"/>
  <c r="BU14" i="6" s="1"/>
  <c r="BU13" i="6" a="1"/>
  <c r="BU13" i="6" s="1"/>
  <c r="BU17" i="6" a="1"/>
  <c r="BU17" i="6" s="1"/>
  <c r="BU16" i="6" a="1"/>
  <c r="BU16" i="6" s="1"/>
  <c r="BS9" i="6" l="1" a="1"/>
  <c r="BS9" i="6" s="1"/>
  <c r="BS55" i="6" a="1"/>
  <c r="BS55" i="6" s="1"/>
  <c r="BS52" i="6" a="1"/>
  <c r="BS52" i="6" s="1"/>
  <c r="BS56" i="6" a="1"/>
  <c r="BS56" i="6" s="1"/>
  <c r="BS53" i="6" a="1"/>
  <c r="BS53" i="6" s="1"/>
  <c r="BS57" i="6" a="1"/>
  <c r="BS57" i="6" s="1"/>
  <c r="BS54" i="6" a="1"/>
  <c r="BS54" i="6" s="1"/>
  <c r="BR59" i="6"/>
  <c r="BT6" i="6"/>
  <c r="BT2" i="6"/>
  <c r="BT7" i="6"/>
  <c r="BT5" i="6"/>
  <c r="BT4" i="6"/>
  <c r="BU10" i="6"/>
  <c r="BT45" i="6"/>
  <c r="BT47" i="6"/>
  <c r="BT49" i="6"/>
  <c r="BU41" i="6"/>
  <c r="BU49" i="6" s="1"/>
  <c r="BT50" i="6"/>
  <c r="BT46" i="6"/>
  <c r="BV13" i="6" a="1"/>
  <c r="BV13" i="6" s="1"/>
  <c r="BV14" i="6" a="1"/>
  <c r="BV14" i="6" s="1"/>
  <c r="BV17" i="6" a="1"/>
  <c r="BV17" i="6" s="1"/>
  <c r="BV12" i="6" a="1"/>
  <c r="BV12" i="6" s="1"/>
  <c r="BV16" i="6" a="1"/>
  <c r="BV16" i="6" s="1"/>
  <c r="BV15" i="6" a="1"/>
  <c r="BV15" i="6" s="1"/>
  <c r="BT9" i="6" l="1" a="1"/>
  <c r="BT9" i="6" s="1"/>
  <c r="BT52" i="6" a="1"/>
  <c r="BT52" i="6" s="1"/>
  <c r="BT55" i="6" a="1"/>
  <c r="BT55" i="6" s="1"/>
  <c r="BT56" i="6" a="1"/>
  <c r="BT56" i="6" s="1"/>
  <c r="BT54" i="6" a="1"/>
  <c r="BT54" i="6" s="1"/>
  <c r="BT57" i="6" a="1"/>
  <c r="BT57" i="6" s="1"/>
  <c r="BT53" i="6" a="1"/>
  <c r="BT53" i="6" s="1"/>
  <c r="BS59" i="6"/>
  <c r="BU45" i="6"/>
  <c r="BU46" i="6"/>
  <c r="BU48" i="6"/>
  <c r="BV10" i="6"/>
  <c r="BU7" i="6"/>
  <c r="BU6" i="6"/>
  <c r="BU4" i="6"/>
  <c r="BU2" i="6"/>
  <c r="BU3" i="6"/>
  <c r="BU5" i="6"/>
  <c r="BU47" i="6"/>
  <c r="BU50" i="6"/>
  <c r="BV41" i="6"/>
  <c r="BV49" i="6" s="1"/>
  <c r="BW17" i="6" a="1"/>
  <c r="BW17" i="6" s="1"/>
  <c r="BW13" i="6" a="1"/>
  <c r="BW13" i="6" s="1"/>
  <c r="BW14" i="6" a="1"/>
  <c r="BW14" i="6" s="1"/>
  <c r="BW12" i="6" a="1"/>
  <c r="BW12" i="6" s="1"/>
  <c r="BW16" i="6" a="1"/>
  <c r="BW16" i="6" s="1"/>
  <c r="BW15" i="6" a="1"/>
  <c r="BW15" i="6" s="1"/>
  <c r="BU9" i="6" l="1" a="1"/>
  <c r="BU9" i="6" s="1"/>
  <c r="BU56" i="6" a="1"/>
  <c r="BU56" i="6" s="1"/>
  <c r="BU55" i="6" a="1"/>
  <c r="BU55" i="6" s="1"/>
  <c r="BU52" i="6" a="1"/>
  <c r="BU52" i="6" s="1"/>
  <c r="BU53" i="6" a="1"/>
  <c r="BU53" i="6" s="1"/>
  <c r="BU54" i="6" a="1"/>
  <c r="BU54" i="6" s="1"/>
  <c r="BU57" i="6" a="1"/>
  <c r="BU57" i="6" s="1"/>
  <c r="BV50" i="6"/>
  <c r="BV46" i="6"/>
  <c r="BV48" i="6"/>
  <c r="BV45" i="6"/>
  <c r="BT59" i="6"/>
  <c r="BW10" i="6"/>
  <c r="BW41" i="6"/>
  <c r="BW50" i="6" s="1"/>
  <c r="BV7" i="6"/>
  <c r="BV5" i="6"/>
  <c r="BV3" i="6"/>
  <c r="BV2" i="6"/>
  <c r="BV4" i="6"/>
  <c r="BV6" i="6"/>
  <c r="BV47" i="6"/>
  <c r="BX17" i="6" a="1"/>
  <c r="BX17" i="6" s="1"/>
  <c r="BX12" i="6" a="1"/>
  <c r="BX12" i="6" s="1"/>
  <c r="BX16" i="6" a="1"/>
  <c r="BX16" i="6" s="1"/>
  <c r="BX15" i="6" a="1"/>
  <c r="BX15" i="6" s="1"/>
  <c r="BX13" i="6" a="1"/>
  <c r="BX13" i="6" s="1"/>
  <c r="BX14" i="6" a="1"/>
  <c r="BX14" i="6" s="1"/>
  <c r="BV9" i="6" l="1" a="1"/>
  <c r="BV9" i="6" s="1"/>
  <c r="BV52" i="6" a="1"/>
  <c r="BV52" i="6" s="1"/>
  <c r="BV56" i="6" a="1"/>
  <c r="BV56" i="6" s="1"/>
  <c r="BV55" i="6" a="1"/>
  <c r="BV55" i="6" s="1"/>
  <c r="BV54" i="6" a="1"/>
  <c r="BV54" i="6" s="1"/>
  <c r="BV57" i="6" a="1"/>
  <c r="BV57" i="6" s="1"/>
  <c r="BV53" i="6" a="1"/>
  <c r="BV53" i="6" s="1"/>
  <c r="BU59" i="6"/>
  <c r="BW46" i="6"/>
  <c r="BW47" i="6"/>
  <c r="BW45" i="6"/>
  <c r="BW49" i="6"/>
  <c r="BW48" i="6"/>
  <c r="BX10" i="6"/>
  <c r="BX6" i="6" s="1"/>
  <c r="BW3" i="6"/>
  <c r="BW2" i="6"/>
  <c r="BW4" i="6"/>
  <c r="BW5" i="6"/>
  <c r="BW6" i="6"/>
  <c r="BW7" i="6"/>
  <c r="BX41" i="6"/>
  <c r="BX45" i="6" s="1"/>
  <c r="BY12" i="6" a="1"/>
  <c r="BY12" i="6" s="1"/>
  <c r="BY14" i="6" a="1"/>
  <c r="BY14" i="6" s="1"/>
  <c r="BY15" i="6" a="1"/>
  <c r="BY15" i="6" s="1"/>
  <c r="BY16" i="6" a="1"/>
  <c r="BY16" i="6" s="1"/>
  <c r="BY13" i="6" a="1"/>
  <c r="BY13" i="6" s="1"/>
  <c r="BY17" i="6" a="1"/>
  <c r="BY17" i="6" s="1"/>
  <c r="BW9" i="6" l="1" a="1"/>
  <c r="BW9" i="6" s="1"/>
  <c r="BW52" i="6" a="1"/>
  <c r="BW52" i="6" s="1"/>
  <c r="BW55" i="6" a="1"/>
  <c r="BW55" i="6" s="1"/>
  <c r="BW56" i="6" a="1"/>
  <c r="BW56" i="6" s="1"/>
  <c r="BW54" i="6" a="1"/>
  <c r="BW54" i="6" s="1"/>
  <c r="BW53" i="6" a="1"/>
  <c r="BW53" i="6" s="1"/>
  <c r="BW57" i="6" a="1"/>
  <c r="BW57" i="6" s="1"/>
  <c r="BV59" i="6"/>
  <c r="BX48" i="6"/>
  <c r="BY41" i="6"/>
  <c r="BY48" i="6" s="1"/>
  <c r="BX7" i="6"/>
  <c r="BX2" i="6"/>
  <c r="BX4" i="6"/>
  <c r="BY10" i="6"/>
  <c r="BY6" i="6" s="1"/>
  <c r="BX5" i="6"/>
  <c r="BX3" i="6"/>
  <c r="BX47" i="6"/>
  <c r="BX50" i="6"/>
  <c r="BX49" i="6"/>
  <c r="BX46" i="6"/>
  <c r="BZ16" i="6" a="1"/>
  <c r="BZ16" i="6" s="1"/>
  <c r="BZ13" i="6" a="1"/>
  <c r="BZ13" i="6" s="1"/>
  <c r="BZ15" i="6" a="1"/>
  <c r="BZ15" i="6" s="1"/>
  <c r="BZ17" i="6" a="1"/>
  <c r="BZ17" i="6" s="1"/>
  <c r="BZ12" i="6" a="1"/>
  <c r="BZ12" i="6" s="1"/>
  <c r="BZ14" i="6" a="1"/>
  <c r="BZ14" i="6" s="1"/>
  <c r="BX9" i="6" l="1" a="1"/>
  <c r="BX9" i="6" s="1"/>
  <c r="BX52" i="6" a="1"/>
  <c r="BX52" i="6" s="1"/>
  <c r="BX53" i="6" a="1"/>
  <c r="BX53" i="6" s="1"/>
  <c r="BX57" i="6" a="1"/>
  <c r="BX57" i="6" s="1"/>
  <c r="BX56" i="6" a="1"/>
  <c r="BX56" i="6" s="1"/>
  <c r="BX54" i="6" a="1"/>
  <c r="BX54" i="6" s="1"/>
  <c r="BX55" i="6" a="1"/>
  <c r="BX55" i="6" s="1"/>
  <c r="BY50" i="6"/>
  <c r="BW59" i="6"/>
  <c r="BY45" i="6"/>
  <c r="BY47" i="6"/>
  <c r="BY49" i="6"/>
  <c r="BY46" i="6"/>
  <c r="BY5" i="6"/>
  <c r="BY3" i="6"/>
  <c r="BY4" i="6"/>
  <c r="BY7" i="6"/>
  <c r="BY2" i="6"/>
  <c r="BZ10" i="6"/>
  <c r="BZ41" i="6"/>
  <c r="BZ50" i="6" s="1"/>
  <c r="CA15" i="6" a="1"/>
  <c r="CA15" i="6" s="1"/>
  <c r="CA13" i="6" a="1"/>
  <c r="CA13" i="6" s="1"/>
  <c r="CA17" i="6" a="1"/>
  <c r="CA17" i="6" s="1"/>
  <c r="CA14" i="6" a="1"/>
  <c r="CA14" i="6" s="1"/>
  <c r="CA12" i="6" a="1"/>
  <c r="CA12" i="6" s="1"/>
  <c r="CA16" i="6" a="1"/>
  <c r="CA16" i="6" s="1"/>
  <c r="BY9" i="6" l="1" a="1"/>
  <c r="BY9" i="6" s="1"/>
  <c r="BY56" i="6" a="1"/>
  <c r="BY56" i="6" s="1"/>
  <c r="BY54" i="6" a="1"/>
  <c r="BY54" i="6" s="1"/>
  <c r="BY55" i="6" a="1"/>
  <c r="BY55" i="6" s="1"/>
  <c r="BY52" i="6" a="1"/>
  <c r="BY52" i="6" s="1"/>
  <c r="BY53" i="6" a="1"/>
  <c r="BY53" i="6" s="1"/>
  <c r="BY57" i="6" a="1"/>
  <c r="BY57" i="6" s="1"/>
  <c r="BX59" i="6"/>
  <c r="BZ6" i="6"/>
  <c r="BZ5" i="6"/>
  <c r="BZ3" i="6"/>
  <c r="BZ7" i="6"/>
  <c r="BZ2" i="6"/>
  <c r="BZ4" i="6"/>
  <c r="CA10" i="6"/>
  <c r="BZ47" i="6"/>
  <c r="BZ48" i="6"/>
  <c r="BZ49" i="6"/>
  <c r="BZ45" i="6"/>
  <c r="CA41" i="6"/>
  <c r="CA50" i="6" s="1"/>
  <c r="BZ46" i="6"/>
  <c r="CB15" i="6" a="1"/>
  <c r="CB15" i="6" s="1"/>
  <c r="CB17" i="6" a="1"/>
  <c r="CB17" i="6" s="1"/>
  <c r="CB12" i="6" a="1"/>
  <c r="CB12" i="6" s="1"/>
  <c r="CB14" i="6" a="1"/>
  <c r="CB14" i="6" s="1"/>
  <c r="CB16" i="6" a="1"/>
  <c r="CB16" i="6" s="1"/>
  <c r="CB13" i="6" a="1"/>
  <c r="CB13" i="6" s="1"/>
  <c r="BZ9" i="6" l="1" a="1"/>
  <c r="BZ9" i="6" s="1"/>
  <c r="BZ52" i="6" a="1"/>
  <c r="BZ52" i="6" s="1"/>
  <c r="BZ56" i="6" a="1"/>
  <c r="BZ56" i="6" s="1"/>
  <c r="BZ55" i="6" a="1"/>
  <c r="BZ55" i="6" s="1"/>
  <c r="BZ53" i="6" a="1"/>
  <c r="BZ53" i="6" s="1"/>
  <c r="BZ54" i="6" a="1"/>
  <c r="BZ54" i="6" s="1"/>
  <c r="BZ57" i="6" a="1"/>
  <c r="BZ57" i="6" s="1"/>
  <c r="BY59" i="6"/>
  <c r="CB10" i="6"/>
  <c r="CA5" i="6"/>
  <c r="CA3" i="6"/>
  <c r="CA2" i="6"/>
  <c r="CA6" i="6"/>
  <c r="CA7" i="6"/>
  <c r="CA4" i="6"/>
  <c r="CA49" i="6"/>
  <c r="CA48" i="6"/>
  <c r="CA46" i="6"/>
  <c r="CA45" i="6"/>
  <c r="CB41" i="6"/>
  <c r="CB47" i="6" s="1"/>
  <c r="CA47" i="6"/>
  <c r="CC15" i="6" a="1"/>
  <c r="CC15" i="6" s="1"/>
  <c r="CC14" i="6" a="1"/>
  <c r="CC14" i="6" s="1"/>
  <c r="CC16" i="6" a="1"/>
  <c r="CC16" i="6" s="1"/>
  <c r="CC12" i="6" a="1"/>
  <c r="CC12" i="6" s="1"/>
  <c r="CC13" i="6" a="1"/>
  <c r="CC13" i="6" s="1"/>
  <c r="CC17" i="6" a="1"/>
  <c r="CC17" i="6" s="1"/>
  <c r="CA9" i="6" l="1" a="1"/>
  <c r="CA9" i="6" s="1"/>
  <c r="CA55" i="6" a="1"/>
  <c r="CA55" i="6" s="1"/>
  <c r="CA52" i="6" a="1"/>
  <c r="CA52" i="6" s="1"/>
  <c r="CA56" i="6" a="1"/>
  <c r="CA56" i="6" s="1"/>
  <c r="CA53" i="6" a="1"/>
  <c r="CA53" i="6" s="1"/>
  <c r="CA54" i="6" a="1"/>
  <c r="CA54" i="6" s="1"/>
  <c r="CA57" i="6" a="1"/>
  <c r="CA57" i="6" s="1"/>
  <c r="CB50" i="6"/>
  <c r="CB45" i="6"/>
  <c r="CB46" i="6"/>
  <c r="CB48" i="6"/>
  <c r="CB49" i="6"/>
  <c r="CB3" i="6"/>
  <c r="CB2" i="6"/>
  <c r="CB5" i="6"/>
  <c r="CB6" i="6"/>
  <c r="CB4" i="6"/>
  <c r="CB7" i="6"/>
  <c r="CC10" i="6"/>
  <c r="BZ59" i="6"/>
  <c r="CC41" i="6"/>
  <c r="CC48" i="6" s="1"/>
  <c r="CD16" i="6" a="1"/>
  <c r="CD16" i="6" s="1"/>
  <c r="CD14" i="6" a="1"/>
  <c r="CD14" i="6" s="1"/>
  <c r="CD15" i="6" a="1"/>
  <c r="CD15" i="6" s="1"/>
  <c r="CD13" i="6" a="1"/>
  <c r="CD13" i="6" s="1"/>
  <c r="CD17" i="6" a="1"/>
  <c r="CD17" i="6" s="1"/>
  <c r="CD12" i="6" a="1"/>
  <c r="CD12" i="6" s="1"/>
  <c r="CB9" i="6" l="1" a="1"/>
  <c r="CB9" i="6" s="1"/>
  <c r="CB52" i="6" a="1"/>
  <c r="CB52" i="6" s="1"/>
  <c r="CB54" i="6" a="1"/>
  <c r="CB54" i="6" s="1"/>
  <c r="CB55" i="6" a="1"/>
  <c r="CB55" i="6" s="1"/>
  <c r="CB56" i="6" a="1"/>
  <c r="CB56" i="6" s="1"/>
  <c r="CB53" i="6" a="1"/>
  <c r="CB53" i="6" s="1"/>
  <c r="CB57" i="6" a="1"/>
  <c r="CB57" i="6" s="1"/>
  <c r="CD10" i="6"/>
  <c r="CD3" i="6" s="1"/>
  <c r="CC2" i="6"/>
  <c r="CC4" i="6"/>
  <c r="CC3" i="6"/>
  <c r="CC6" i="6"/>
  <c r="CC5" i="6"/>
  <c r="CC7" i="6"/>
  <c r="CA59" i="6"/>
  <c r="CC50" i="6"/>
  <c r="CC47" i="6"/>
  <c r="CC46" i="6"/>
  <c r="CC45" i="6"/>
  <c r="CD41" i="6"/>
  <c r="CD50" i="6" s="1"/>
  <c r="CC49" i="6"/>
  <c r="CE12" i="6" a="1"/>
  <c r="CE12" i="6" s="1"/>
  <c r="CE16" i="6" a="1"/>
  <c r="CE16" i="6" s="1"/>
  <c r="CE13" i="6" a="1"/>
  <c r="CE13" i="6" s="1"/>
  <c r="CE17" i="6" a="1"/>
  <c r="CE17" i="6" s="1"/>
  <c r="CE14" i="6" a="1"/>
  <c r="CE14" i="6" s="1"/>
  <c r="CE15" i="6" a="1"/>
  <c r="CE15" i="6" s="1"/>
  <c r="CC9" i="6" l="1" a="1"/>
  <c r="CC9" i="6" s="1"/>
  <c r="CC54" i="6" a="1"/>
  <c r="CC54" i="6" s="1"/>
  <c r="CC56" i="6" a="1"/>
  <c r="CC56" i="6" s="1"/>
  <c r="CC55" i="6" a="1"/>
  <c r="CC55" i="6" s="1"/>
  <c r="CC52" i="6" a="1"/>
  <c r="CC52" i="6" s="1"/>
  <c r="CC57" i="6" a="1"/>
  <c r="CC57" i="6" s="1"/>
  <c r="CC53" i="6" a="1"/>
  <c r="CC53" i="6" s="1"/>
  <c r="CB59" i="6"/>
  <c r="CD6" i="6"/>
  <c r="CD2" i="6"/>
  <c r="CD7" i="6"/>
  <c r="CD46" i="6"/>
  <c r="CD4" i="6"/>
  <c r="CD5" i="6"/>
  <c r="CE10" i="6"/>
  <c r="CD47" i="6"/>
  <c r="CD48" i="6"/>
  <c r="CD45" i="6"/>
  <c r="CD49" i="6"/>
  <c r="CE41" i="6"/>
  <c r="CE48" i="6" s="1"/>
  <c r="CF17" i="6" a="1"/>
  <c r="CF17" i="6" s="1"/>
  <c r="CF15" i="6" a="1"/>
  <c r="CF15" i="6" s="1"/>
  <c r="CF12" i="6" a="1"/>
  <c r="CF12" i="6" s="1"/>
  <c r="CF13" i="6" a="1"/>
  <c r="CF13" i="6" s="1"/>
  <c r="CF16" i="6" a="1"/>
  <c r="CF16" i="6" s="1"/>
  <c r="CF14" i="6" a="1"/>
  <c r="CF14" i="6" s="1"/>
  <c r="CD9" i="6" l="1" a="1"/>
  <c r="CD9" i="6" s="1"/>
  <c r="CD52" i="6" a="1"/>
  <c r="CD52" i="6" s="1"/>
  <c r="CD56" i="6" a="1"/>
  <c r="CD56" i="6" s="1"/>
  <c r="CD55" i="6" a="1"/>
  <c r="CD55" i="6" s="1"/>
  <c r="CD54" i="6" a="1"/>
  <c r="CD54" i="6" s="1"/>
  <c r="CD57" i="6" a="1"/>
  <c r="CD57" i="6" s="1"/>
  <c r="CD53" i="6" a="1"/>
  <c r="CD53" i="6" s="1"/>
  <c r="CC59" i="6"/>
  <c r="CF10" i="6"/>
  <c r="CE6" i="6"/>
  <c r="CE7" i="6"/>
  <c r="CE2" i="6"/>
  <c r="CE3" i="6"/>
  <c r="CE4" i="6"/>
  <c r="CE5" i="6"/>
  <c r="CF41" i="6"/>
  <c r="CF46" i="6" s="1"/>
  <c r="CE45" i="6"/>
  <c r="CE47" i="6"/>
  <c r="CE49" i="6"/>
  <c r="CE46" i="6"/>
  <c r="CE50" i="6"/>
  <c r="CG16" i="6" a="1"/>
  <c r="CG16" i="6" s="1"/>
  <c r="CG17" i="6" a="1"/>
  <c r="CG17" i="6" s="1"/>
  <c r="CG15" i="6" a="1"/>
  <c r="CG15" i="6" s="1"/>
  <c r="CG14" i="6" a="1"/>
  <c r="CG14" i="6" s="1"/>
  <c r="CG12" i="6" a="1"/>
  <c r="CG12" i="6" s="1"/>
  <c r="CG13" i="6" a="1"/>
  <c r="CG13" i="6" s="1"/>
  <c r="CE9" i="6" l="1" a="1"/>
  <c r="CE9" i="6" s="1"/>
  <c r="CE55" i="6" a="1"/>
  <c r="CE55" i="6" s="1"/>
  <c r="CE56" i="6" a="1"/>
  <c r="CE56" i="6" s="1"/>
  <c r="CE52" i="6" a="1"/>
  <c r="CE52" i="6" s="1"/>
  <c r="CE53" i="6" a="1"/>
  <c r="CE53" i="6" s="1"/>
  <c r="CE54" i="6" a="1"/>
  <c r="CE54" i="6" s="1"/>
  <c r="CE57" i="6" a="1"/>
  <c r="CE57" i="6" s="1"/>
  <c r="CD59" i="6"/>
  <c r="CF45" i="6"/>
  <c r="CF47" i="6"/>
  <c r="CF49" i="6"/>
  <c r="CG10" i="6"/>
  <c r="CG4" i="6" s="1"/>
  <c r="CF50" i="6"/>
  <c r="CF48" i="6"/>
  <c r="CF4" i="6"/>
  <c r="CF2" i="6"/>
  <c r="CF5" i="6"/>
  <c r="CF6" i="6"/>
  <c r="CF3" i="6"/>
  <c r="CF7" i="6"/>
  <c r="CG41" i="6"/>
  <c r="CG47" i="6" s="1"/>
  <c r="CH12" i="6" a="1"/>
  <c r="CH12" i="6" s="1"/>
  <c r="CH15" i="6" a="1"/>
  <c r="CH15" i="6" s="1"/>
  <c r="CH16" i="6" a="1"/>
  <c r="CH16" i="6" s="1"/>
  <c r="CH14" i="6" a="1"/>
  <c r="CH14" i="6" s="1"/>
  <c r="CH13" i="6" a="1"/>
  <c r="CH13" i="6" s="1"/>
  <c r="CH17" i="6" a="1"/>
  <c r="CH17" i="6" s="1"/>
  <c r="CF9" i="6" l="1" a="1"/>
  <c r="CF9" i="6" s="1"/>
  <c r="CF52" i="6" a="1"/>
  <c r="CF52" i="6" s="1"/>
  <c r="CF55" i="6" a="1"/>
  <c r="CF55" i="6" s="1"/>
  <c r="CF56" i="6" a="1"/>
  <c r="CF56" i="6" s="1"/>
  <c r="CF54" i="6" a="1"/>
  <c r="CF54" i="6" s="1"/>
  <c r="CF53" i="6" a="1"/>
  <c r="CF53" i="6" s="1"/>
  <c r="CF57" i="6" a="1"/>
  <c r="CF57" i="6" s="1"/>
  <c r="CG45" i="6"/>
  <c r="CG48" i="6"/>
  <c r="CG46" i="6"/>
  <c r="CG49" i="6"/>
  <c r="CG50" i="6"/>
  <c r="CG5" i="6"/>
  <c r="CG2" i="6"/>
  <c r="CG6" i="6"/>
  <c r="CG3" i="6"/>
  <c r="CG7" i="6"/>
  <c r="CH10" i="6"/>
  <c r="CE59" i="6"/>
  <c r="CH41" i="6"/>
  <c r="CH45" i="6" s="1"/>
  <c r="CI15" i="6" a="1"/>
  <c r="CI15" i="6" s="1"/>
  <c r="CI12" i="6" a="1"/>
  <c r="CI12" i="6" s="1"/>
  <c r="CI16" i="6" a="1"/>
  <c r="CI16" i="6" s="1"/>
  <c r="CI14" i="6" a="1"/>
  <c r="CI14" i="6" s="1"/>
  <c r="CI13" i="6" a="1"/>
  <c r="CI13" i="6" s="1"/>
  <c r="CI17" i="6" a="1"/>
  <c r="CI17" i="6" s="1"/>
  <c r="CG9" i="6" l="1" a="1"/>
  <c r="CG9" i="6" s="1"/>
  <c r="CG52" i="6" a="1"/>
  <c r="CG52" i="6" s="1"/>
  <c r="CG56" i="6" a="1"/>
  <c r="CG56" i="6" s="1"/>
  <c r="CG55" i="6" a="1"/>
  <c r="CG55" i="6" s="1"/>
  <c r="CG54" i="6" a="1"/>
  <c r="CG54" i="6" s="1"/>
  <c r="CG57" i="6" a="1"/>
  <c r="CG57" i="6" s="1"/>
  <c r="CG53" i="6" a="1"/>
  <c r="CG53" i="6" s="1"/>
  <c r="CH49" i="6"/>
  <c r="CH48" i="6"/>
  <c r="CF59" i="6"/>
  <c r="CH47" i="6"/>
  <c r="CH46" i="6"/>
  <c r="CI10" i="6"/>
  <c r="CI5" i="6" s="1"/>
  <c r="CI41" i="6"/>
  <c r="CI50" i="6" s="1"/>
  <c r="CH50" i="6"/>
  <c r="CH5" i="6"/>
  <c r="CH2" i="6"/>
  <c r="CH6" i="6"/>
  <c r="CH7" i="6"/>
  <c r="CH3" i="6"/>
  <c r="CH4" i="6"/>
  <c r="CJ16" i="6" a="1"/>
  <c r="CJ16" i="6" s="1"/>
  <c r="CJ15" i="6" a="1"/>
  <c r="CJ15" i="6" s="1"/>
  <c r="CJ17" i="6" a="1"/>
  <c r="CJ17" i="6" s="1"/>
  <c r="CJ13" i="6" a="1"/>
  <c r="CJ13" i="6" s="1"/>
  <c r="CJ14" i="6" a="1"/>
  <c r="CJ14" i="6" s="1"/>
  <c r="CJ12" i="6" a="1"/>
  <c r="CJ12" i="6" s="1"/>
  <c r="CH9" i="6" l="1" a="1"/>
  <c r="CH9" i="6" s="1"/>
  <c r="CH54" i="6" a="1"/>
  <c r="CH54" i="6" s="1"/>
  <c r="CH56" i="6" a="1"/>
  <c r="CH56" i="6" s="1"/>
  <c r="CH57" i="6" a="1"/>
  <c r="CH57" i="6" s="1"/>
  <c r="CH52" i="6" a="1"/>
  <c r="CH52" i="6" s="1"/>
  <c r="CH53" i="6" a="1"/>
  <c r="CH53" i="6" s="1"/>
  <c r="CH55" i="6" a="1"/>
  <c r="CH55" i="6" s="1"/>
  <c r="CG59" i="6"/>
  <c r="CI47" i="6"/>
  <c r="CI49" i="6"/>
  <c r="CI48" i="6"/>
  <c r="CI45" i="6"/>
  <c r="CI46" i="6"/>
  <c r="CI6" i="6"/>
  <c r="CI7" i="6"/>
  <c r="CI4" i="6"/>
  <c r="CI2" i="6"/>
  <c r="CI3" i="6"/>
  <c r="CJ10" i="6"/>
  <c r="CJ41" i="6"/>
  <c r="CJ50" i="6" s="1"/>
  <c r="CK16" i="6" a="1"/>
  <c r="CK16" i="6" s="1"/>
  <c r="CK15" i="6" a="1"/>
  <c r="CK15" i="6" s="1"/>
  <c r="CK14" i="6" a="1"/>
  <c r="CK14" i="6" s="1"/>
  <c r="CK17" i="6" a="1"/>
  <c r="CK17" i="6" s="1"/>
  <c r="CK13" i="6" a="1"/>
  <c r="CK13" i="6" s="1"/>
  <c r="CK12" i="6" a="1"/>
  <c r="CK12" i="6" s="1"/>
  <c r="CI9" i="6" l="1" a="1"/>
  <c r="CI9" i="6" s="1"/>
  <c r="CI52" i="6" a="1"/>
  <c r="CI52" i="6" s="1"/>
  <c r="CI55" i="6" a="1"/>
  <c r="CI55" i="6" s="1"/>
  <c r="CI56" i="6" a="1"/>
  <c r="CI56" i="6" s="1"/>
  <c r="CI54" i="6" a="1"/>
  <c r="CI54" i="6" s="1"/>
  <c r="CI57" i="6" a="1"/>
  <c r="CI57" i="6" s="1"/>
  <c r="CI53" i="6" a="1"/>
  <c r="CI53" i="6" s="1"/>
  <c r="CH59" i="6"/>
  <c r="CK41" i="6"/>
  <c r="CK50" i="6" s="1"/>
  <c r="CJ45" i="6"/>
  <c r="CJ46" i="6"/>
  <c r="CJ49" i="6"/>
  <c r="CJ48" i="6"/>
  <c r="CK10" i="6"/>
  <c r="CK4" i="6" s="1"/>
  <c r="CJ3" i="6"/>
  <c r="CJ2" i="6"/>
  <c r="CJ5" i="6"/>
  <c r="CJ6" i="6"/>
  <c r="CJ4" i="6"/>
  <c r="CJ7" i="6"/>
  <c r="CJ47" i="6"/>
  <c r="CL17" i="6" a="1"/>
  <c r="CL17" i="6" s="1"/>
  <c r="CL12" i="6" a="1"/>
  <c r="CL12" i="6" s="1"/>
  <c r="CL16" i="6" a="1"/>
  <c r="CL16" i="6" s="1"/>
  <c r="CL14" i="6" a="1"/>
  <c r="CL14" i="6" s="1"/>
  <c r="CL15" i="6" a="1"/>
  <c r="CL15" i="6" s="1"/>
  <c r="CL13" i="6" a="1"/>
  <c r="CL13" i="6" s="1"/>
  <c r="CJ9" i="6" l="1" a="1"/>
  <c r="CJ9" i="6" s="1"/>
  <c r="CJ56" i="6" a="1"/>
  <c r="CJ56" i="6" s="1"/>
  <c r="CJ52" i="6" a="1"/>
  <c r="CJ52" i="6" s="1"/>
  <c r="CJ55" i="6" a="1"/>
  <c r="CJ55" i="6" s="1"/>
  <c r="CJ54" i="6" a="1"/>
  <c r="CJ54" i="6" s="1"/>
  <c r="CJ53" i="6" a="1"/>
  <c r="CJ53" i="6" s="1"/>
  <c r="CJ57" i="6" a="1"/>
  <c r="CJ57" i="6" s="1"/>
  <c r="CI59" i="6"/>
  <c r="CK45" i="6"/>
  <c r="CK48" i="6"/>
  <c r="CK46" i="6"/>
  <c r="CK47" i="6"/>
  <c r="CK49" i="6"/>
  <c r="CK3" i="6"/>
  <c r="CK6" i="6"/>
  <c r="CK5" i="6"/>
  <c r="CK7" i="6"/>
  <c r="CK2" i="6"/>
  <c r="CL10" i="6"/>
  <c r="CL41" i="6"/>
  <c r="CL46" i="6" s="1"/>
  <c r="CM13" i="6" a="1"/>
  <c r="CM13" i="6" s="1"/>
  <c r="CM12" i="6" a="1"/>
  <c r="CM12" i="6" s="1"/>
  <c r="CM16" i="6" a="1"/>
  <c r="CM16" i="6" s="1"/>
  <c r="CM17" i="6" a="1"/>
  <c r="CM17" i="6" s="1"/>
  <c r="CM14" i="6" a="1"/>
  <c r="CM14" i="6" s="1"/>
  <c r="CM15" i="6" a="1"/>
  <c r="CM15" i="6" s="1"/>
  <c r="CK9" i="6" l="1" a="1"/>
  <c r="CK9" i="6" s="1"/>
  <c r="CK55" i="6" a="1"/>
  <c r="CK55" i="6" s="1"/>
  <c r="CK52" i="6" a="1"/>
  <c r="CK52" i="6" s="1"/>
  <c r="CK56" i="6" a="1"/>
  <c r="CK56" i="6" s="1"/>
  <c r="CK53" i="6" a="1"/>
  <c r="CK53" i="6" s="1"/>
  <c r="CK57" i="6" a="1"/>
  <c r="CK57" i="6" s="1"/>
  <c r="CK54" i="6" a="1"/>
  <c r="CK54" i="6" s="1"/>
  <c r="CL49" i="6"/>
  <c r="CL48" i="6"/>
  <c r="CL50" i="6"/>
  <c r="CL47" i="6"/>
  <c r="CL45" i="6"/>
  <c r="CM41" i="6"/>
  <c r="CM49" i="6" s="1"/>
  <c r="CJ59" i="6"/>
  <c r="CM10" i="6"/>
  <c r="CM4" i="6" s="1"/>
  <c r="CL4" i="6"/>
  <c r="CL3" i="6"/>
  <c r="CL2" i="6"/>
  <c r="CL7" i="6"/>
  <c r="CL5" i="6"/>
  <c r="CL6" i="6"/>
  <c r="CN12" i="6" a="1"/>
  <c r="CN12" i="6" s="1"/>
  <c r="CN16" i="6" a="1"/>
  <c r="CN16" i="6" s="1"/>
  <c r="CN15" i="6" a="1"/>
  <c r="CN15" i="6" s="1"/>
  <c r="CN17" i="6" a="1"/>
  <c r="CN17" i="6" s="1"/>
  <c r="CN13" i="6" a="1"/>
  <c r="CN13" i="6" s="1"/>
  <c r="CN14" i="6" a="1"/>
  <c r="CN14" i="6" s="1"/>
  <c r="CL9" i="6" l="1" a="1"/>
  <c r="CL9" i="6" s="1"/>
  <c r="CL52" i="6" a="1"/>
  <c r="CL52" i="6" s="1"/>
  <c r="CL56" i="6" a="1"/>
  <c r="CL56" i="6" s="1"/>
  <c r="CL55" i="6" a="1"/>
  <c r="CL55" i="6" s="1"/>
  <c r="CL54" i="6" a="1"/>
  <c r="CL54" i="6" s="1"/>
  <c r="CL53" i="6" a="1"/>
  <c r="CL53" i="6" s="1"/>
  <c r="CL57" i="6" a="1"/>
  <c r="CL57" i="6" s="1"/>
  <c r="CK59" i="6"/>
  <c r="CM50" i="6"/>
  <c r="CM46" i="6"/>
  <c r="CM45" i="6"/>
  <c r="CM48" i="6"/>
  <c r="CM47" i="6"/>
  <c r="CM3" i="6"/>
  <c r="CM2" i="6"/>
  <c r="CM6" i="6"/>
  <c r="CM7" i="6"/>
  <c r="CM5" i="6"/>
  <c r="CN10" i="6"/>
  <c r="CN41" i="6"/>
  <c r="CN45" i="6" s="1"/>
  <c r="CO13" i="6" a="1"/>
  <c r="CO13" i="6" s="1"/>
  <c r="CO15" i="6" a="1"/>
  <c r="CO15" i="6" s="1"/>
  <c r="CO17" i="6" a="1"/>
  <c r="CO17" i="6" s="1"/>
  <c r="CO14" i="6" a="1"/>
  <c r="CO14" i="6" s="1"/>
  <c r="CO12" i="6" a="1"/>
  <c r="CO12" i="6" s="1"/>
  <c r="CO16" i="6" a="1"/>
  <c r="CO16" i="6" s="1"/>
  <c r="CM9" i="6" l="1" a="1"/>
  <c r="CM9" i="6" s="1"/>
  <c r="CM52" i="6" a="1"/>
  <c r="CM52" i="6" s="1"/>
  <c r="CM56" i="6" a="1"/>
  <c r="CM56" i="6" s="1"/>
  <c r="CM55" i="6" a="1"/>
  <c r="CM55" i="6" s="1"/>
  <c r="CM57" i="6" a="1"/>
  <c r="CM57" i="6" s="1"/>
  <c r="CM53" i="6" a="1"/>
  <c r="CM53" i="6" s="1"/>
  <c r="CM54" i="6" a="1"/>
  <c r="CM54" i="6" s="1"/>
  <c r="CL59" i="6"/>
  <c r="CN46" i="6"/>
  <c r="CN50" i="6"/>
  <c r="CN49" i="6"/>
  <c r="CO41" i="6"/>
  <c r="CO45" i="6" s="1"/>
  <c r="CO10" i="6"/>
  <c r="CN2" i="6"/>
  <c r="CN3" i="6"/>
  <c r="CN4" i="6"/>
  <c r="CN7" i="6"/>
  <c r="CN6" i="6"/>
  <c r="CN5" i="6"/>
  <c r="CN47" i="6"/>
  <c r="CN48" i="6"/>
  <c r="CP12" i="6" a="1"/>
  <c r="CP12" i="6" s="1"/>
  <c r="CP15" i="6" a="1"/>
  <c r="CP15" i="6" s="1"/>
  <c r="CP14" i="6" a="1"/>
  <c r="CP14" i="6" s="1"/>
  <c r="CP16" i="6" a="1"/>
  <c r="CP16" i="6" s="1"/>
  <c r="CP13" i="6" a="1"/>
  <c r="CP13" i="6" s="1"/>
  <c r="CP17" i="6" a="1"/>
  <c r="CP17" i="6" s="1"/>
  <c r="CN9" i="6" l="1" a="1"/>
  <c r="CN9" i="6" s="1"/>
  <c r="CN55" i="6" a="1"/>
  <c r="CN55" i="6" s="1"/>
  <c r="CN54" i="6" a="1"/>
  <c r="CN54" i="6" s="1"/>
  <c r="CN53" i="6" a="1"/>
  <c r="CN53" i="6" s="1"/>
  <c r="CN57" i="6" a="1"/>
  <c r="CN57" i="6" s="1"/>
  <c r="CN52" i="6" a="1"/>
  <c r="CN52" i="6" s="1"/>
  <c r="CN56" i="6" a="1"/>
  <c r="CN56" i="6" s="1"/>
  <c r="CM59" i="6"/>
  <c r="CO48" i="6"/>
  <c r="CO46" i="6"/>
  <c r="CO49" i="6"/>
  <c r="CO50" i="6"/>
  <c r="CO47" i="6"/>
  <c r="CP10" i="6"/>
  <c r="CP5" i="6" s="1"/>
  <c r="CO4" i="6"/>
  <c r="CO3" i="6"/>
  <c r="CO6" i="6"/>
  <c r="CO2" i="6"/>
  <c r="CO7" i="6"/>
  <c r="CO5" i="6"/>
  <c r="CP41" i="6"/>
  <c r="CP50" i="6" s="1"/>
  <c r="CQ14" i="6" a="1"/>
  <c r="CQ14" i="6" s="1"/>
  <c r="CQ17" i="6" a="1"/>
  <c r="CQ17" i="6" s="1"/>
  <c r="CQ12" i="6" a="1"/>
  <c r="CQ12" i="6" s="1"/>
  <c r="CQ16" i="6" a="1"/>
  <c r="CQ16" i="6" s="1"/>
  <c r="CQ15" i="6" a="1"/>
  <c r="CQ15" i="6" s="1"/>
  <c r="CQ13" i="6" a="1"/>
  <c r="CQ13" i="6" s="1"/>
  <c r="CO9" i="6" l="1" a="1"/>
  <c r="CO9" i="6" s="1"/>
  <c r="CO56" i="6" a="1"/>
  <c r="CO56" i="6" s="1"/>
  <c r="CO54" i="6" a="1"/>
  <c r="CO54" i="6" s="1"/>
  <c r="CO52" i="6" a="1"/>
  <c r="CO52" i="6" s="1"/>
  <c r="CO55" i="6" a="1"/>
  <c r="CO55" i="6" s="1"/>
  <c r="CO57" i="6" a="1"/>
  <c r="CO57" i="6" s="1"/>
  <c r="CO53" i="6" a="1"/>
  <c r="CO53" i="6" s="1"/>
  <c r="CP7" i="6"/>
  <c r="CP3" i="6"/>
  <c r="CP2" i="6"/>
  <c r="CP4" i="6"/>
  <c r="CN59" i="6"/>
  <c r="CP6" i="6"/>
  <c r="CP47" i="6"/>
  <c r="CQ10" i="6"/>
  <c r="CP45" i="6"/>
  <c r="CP48" i="6"/>
  <c r="CP46" i="6"/>
  <c r="CP49" i="6"/>
  <c r="CQ41" i="6"/>
  <c r="CQ45" i="6" s="1"/>
  <c r="CR12" i="6" a="1"/>
  <c r="CR12" i="6" s="1"/>
  <c r="CR15" i="6" a="1"/>
  <c r="CR15" i="6" s="1"/>
  <c r="CR16" i="6" a="1"/>
  <c r="CR16" i="6" s="1"/>
  <c r="CR13" i="6" a="1"/>
  <c r="CR13" i="6" s="1"/>
  <c r="CR17" i="6" a="1"/>
  <c r="CR17" i="6" s="1"/>
  <c r="CR14" i="6" a="1"/>
  <c r="CR14" i="6" s="1"/>
  <c r="CP9" i="6" l="1" a="1"/>
  <c r="CP9" i="6" s="1"/>
  <c r="CP52" i="6" a="1"/>
  <c r="CP52" i="6" s="1"/>
  <c r="CP56" i="6" a="1"/>
  <c r="CP56" i="6" s="1"/>
  <c r="CP55" i="6" a="1"/>
  <c r="CP55" i="6" s="1"/>
  <c r="CP57" i="6" a="1"/>
  <c r="CP57" i="6" s="1"/>
  <c r="CP54" i="6" a="1"/>
  <c r="CP54" i="6" s="1"/>
  <c r="CP53" i="6" a="1"/>
  <c r="CP53" i="6" s="1"/>
  <c r="CO59" i="6"/>
  <c r="CQ46" i="6"/>
  <c r="CQ48" i="6"/>
  <c r="CQ49" i="6"/>
  <c r="CR41" i="6"/>
  <c r="CR50" i="6" s="1"/>
  <c r="CR10" i="6"/>
  <c r="CR2" i="6" s="1"/>
  <c r="CQ3" i="6"/>
  <c r="CQ4" i="6"/>
  <c r="CQ5" i="6"/>
  <c r="CQ2" i="6"/>
  <c r="CQ7" i="6"/>
  <c r="CQ6" i="6"/>
  <c r="CQ50" i="6"/>
  <c r="CQ47" i="6"/>
  <c r="CS14" i="6" a="1"/>
  <c r="CS14" i="6" s="1"/>
  <c r="CS13" i="6" a="1"/>
  <c r="CS13" i="6" s="1"/>
  <c r="CS16" i="6" a="1"/>
  <c r="CS16" i="6" s="1"/>
  <c r="CS17" i="6" a="1"/>
  <c r="CS17" i="6" s="1"/>
  <c r="CS15" i="6" a="1"/>
  <c r="CS15" i="6" s="1"/>
  <c r="CS12" i="6" a="1"/>
  <c r="CS12" i="6" s="1"/>
  <c r="CQ9" i="6" l="1" a="1"/>
  <c r="CQ9" i="6" s="1"/>
  <c r="CQ52" i="6" a="1"/>
  <c r="CQ52" i="6" s="1"/>
  <c r="CQ54" i="6" a="1"/>
  <c r="CQ54" i="6" s="1"/>
  <c r="CQ55" i="6" a="1"/>
  <c r="CQ55" i="6" s="1"/>
  <c r="CQ53" i="6" a="1"/>
  <c r="CQ53" i="6" s="1"/>
  <c r="CQ57" i="6" a="1"/>
  <c r="CQ57" i="6" s="1"/>
  <c r="CQ56" i="6" a="1"/>
  <c r="CQ56" i="6" s="1"/>
  <c r="CR48" i="6"/>
  <c r="CR45" i="6"/>
  <c r="CR46" i="6"/>
  <c r="CR47" i="6"/>
  <c r="CR49" i="6"/>
  <c r="CR5" i="6"/>
  <c r="CP59" i="6"/>
  <c r="CR6" i="6"/>
  <c r="CR4" i="6"/>
  <c r="CR3" i="6"/>
  <c r="CR7" i="6"/>
  <c r="CS10" i="6"/>
  <c r="CS4" i="6" s="1"/>
  <c r="CS41" i="6"/>
  <c r="CS50" i="6" s="1"/>
  <c r="CT12" i="6" a="1"/>
  <c r="CT12" i="6" s="1"/>
  <c r="CT15" i="6" a="1"/>
  <c r="CT15" i="6" s="1"/>
  <c r="CT14" i="6" a="1"/>
  <c r="CT14" i="6" s="1"/>
  <c r="CT16" i="6" a="1"/>
  <c r="CT16" i="6" s="1"/>
  <c r="CT17" i="6" a="1"/>
  <c r="CT17" i="6" s="1"/>
  <c r="CT13" i="6" a="1"/>
  <c r="CT13" i="6" s="1"/>
  <c r="CR9" i="6" l="1" a="1"/>
  <c r="CR9" i="6" s="1"/>
  <c r="CR55" i="6" a="1"/>
  <c r="CR55" i="6" s="1"/>
  <c r="CR56" i="6" a="1"/>
  <c r="CR56" i="6" s="1"/>
  <c r="CR52" i="6" a="1"/>
  <c r="CR52" i="6" s="1"/>
  <c r="CR54" i="6" a="1"/>
  <c r="CR54" i="6" s="1"/>
  <c r="CR57" i="6" a="1"/>
  <c r="CR57" i="6" s="1"/>
  <c r="CR53" i="6" a="1"/>
  <c r="CR53" i="6" s="1"/>
  <c r="CQ59" i="6"/>
  <c r="CS46" i="6"/>
  <c r="CS49" i="6"/>
  <c r="CS45" i="6"/>
  <c r="CS6" i="6"/>
  <c r="CS7" i="6"/>
  <c r="CS48" i="6"/>
  <c r="CS47" i="6"/>
  <c r="CS5" i="6"/>
  <c r="CS3" i="6"/>
  <c r="CS2" i="6"/>
  <c r="CT10" i="6"/>
  <c r="CT41" i="6"/>
  <c r="CT45" i="6" s="1"/>
  <c r="CU13" i="6" a="1"/>
  <c r="CU13" i="6" s="1"/>
  <c r="CU12" i="6" a="1"/>
  <c r="CU12" i="6" s="1"/>
  <c r="CU16" i="6" a="1"/>
  <c r="CU16" i="6" s="1"/>
  <c r="CU15" i="6" a="1"/>
  <c r="CU15" i="6" s="1"/>
  <c r="CU14" i="6" a="1"/>
  <c r="CU14" i="6" s="1"/>
  <c r="CU17" i="6" a="1"/>
  <c r="CU17" i="6" s="1"/>
  <c r="CS9" i="6" l="1" a="1"/>
  <c r="CS9" i="6" s="1"/>
  <c r="CS56" i="6" a="1"/>
  <c r="CS56" i="6" s="1"/>
  <c r="CS55" i="6" a="1"/>
  <c r="CS55" i="6" s="1"/>
  <c r="CS52" i="6" a="1"/>
  <c r="CS52" i="6" s="1"/>
  <c r="CS54" i="6" a="1"/>
  <c r="CS54" i="6" s="1"/>
  <c r="CS57" i="6" a="1"/>
  <c r="CS57" i="6" s="1"/>
  <c r="CS53" i="6" a="1"/>
  <c r="CS53" i="6" s="1"/>
  <c r="CR59" i="6"/>
  <c r="CU10" i="6"/>
  <c r="CT2" i="6"/>
  <c r="CT5" i="6"/>
  <c r="CT3" i="6"/>
  <c r="CT7" i="6"/>
  <c r="CT4" i="6"/>
  <c r="CT6" i="6"/>
  <c r="CU41" i="6"/>
  <c r="CU48" i="6" s="1"/>
  <c r="CT46" i="6"/>
  <c r="CT50" i="6"/>
  <c r="CT49" i="6"/>
  <c r="CT47" i="6"/>
  <c r="CT48" i="6"/>
  <c r="CV13" i="6" a="1"/>
  <c r="CV13" i="6" s="1"/>
  <c r="CV12" i="6" a="1"/>
  <c r="CV12" i="6" s="1"/>
  <c r="CV15" i="6" a="1"/>
  <c r="CV15" i="6" s="1"/>
  <c r="CV16" i="6" a="1"/>
  <c r="CV16" i="6" s="1"/>
  <c r="CV14" i="6" a="1"/>
  <c r="CV14" i="6" s="1"/>
  <c r="CV17" i="6" a="1"/>
  <c r="CV17" i="6" s="1"/>
  <c r="CT9" i="6" l="1" a="1"/>
  <c r="CT9" i="6" s="1"/>
  <c r="CT56" i="6" a="1"/>
  <c r="CT56" i="6" s="1"/>
  <c r="CT53" i="6" a="1"/>
  <c r="CT53" i="6" s="1"/>
  <c r="CT54" i="6" a="1"/>
  <c r="CT54" i="6" s="1"/>
  <c r="CT57" i="6" a="1"/>
  <c r="CT57" i="6" s="1"/>
  <c r="CT52" i="6" a="1"/>
  <c r="CT52" i="6" s="1"/>
  <c r="CT55" i="6" a="1"/>
  <c r="CT55" i="6" s="1"/>
  <c r="CS59" i="6"/>
  <c r="CU46" i="6"/>
  <c r="CU45" i="6"/>
  <c r="CU49" i="6"/>
  <c r="CV10" i="6"/>
  <c r="CU47" i="6"/>
  <c r="CU50" i="6"/>
  <c r="CU4" i="6"/>
  <c r="CU3" i="6"/>
  <c r="CU6" i="6"/>
  <c r="CU7" i="6"/>
  <c r="CU5" i="6"/>
  <c r="CU2" i="6"/>
  <c r="CV41" i="6"/>
  <c r="CV48" i="6" s="1"/>
  <c r="CW12" i="6" a="1"/>
  <c r="CW12" i="6" s="1"/>
  <c r="CW15" i="6" a="1"/>
  <c r="CW15" i="6" s="1"/>
  <c r="CW13" i="6" a="1"/>
  <c r="CW13" i="6" s="1"/>
  <c r="CW16" i="6" a="1"/>
  <c r="CW16" i="6" s="1"/>
  <c r="CW17" i="6" a="1"/>
  <c r="CW17" i="6" s="1"/>
  <c r="CW14" i="6" a="1"/>
  <c r="CW14" i="6" s="1"/>
  <c r="CU9" i="6" l="1" a="1"/>
  <c r="CU9" i="6" s="1"/>
  <c r="CU52" i="6" a="1"/>
  <c r="CU52" i="6" s="1"/>
  <c r="CU56" i="6" a="1"/>
  <c r="CU56" i="6" s="1"/>
  <c r="CU54" i="6" a="1"/>
  <c r="CU54" i="6" s="1"/>
  <c r="CU55" i="6" a="1"/>
  <c r="CU55" i="6" s="1"/>
  <c r="CU57" i="6" a="1"/>
  <c r="CU57" i="6" s="1"/>
  <c r="CU53" i="6" a="1"/>
  <c r="CU53" i="6" s="1"/>
  <c r="CV47" i="6"/>
  <c r="CV3" i="6"/>
  <c r="CV6" i="6"/>
  <c r="CV7" i="6"/>
  <c r="CV4" i="6"/>
  <c r="CV2" i="6"/>
  <c r="CV5" i="6"/>
  <c r="CW10" i="6"/>
  <c r="CV50" i="6"/>
  <c r="CT59" i="6"/>
  <c r="CV45" i="6"/>
  <c r="CV46" i="6"/>
  <c r="CV49" i="6"/>
  <c r="CW41" i="6"/>
  <c r="CW46" i="6" s="1"/>
  <c r="CX15" i="6" a="1"/>
  <c r="CX15" i="6" s="1"/>
  <c r="CX14" i="6" a="1"/>
  <c r="CX14" i="6" s="1"/>
  <c r="CX17" i="6" a="1"/>
  <c r="CX17" i="6" s="1"/>
  <c r="CX12" i="6" a="1"/>
  <c r="CX12" i="6" s="1"/>
  <c r="CX13" i="6" a="1"/>
  <c r="CX13" i="6" s="1"/>
  <c r="CX16" i="6" a="1"/>
  <c r="CX16" i="6" s="1"/>
  <c r="CV9" i="6" l="1" a="1"/>
  <c r="CV9" i="6" s="1"/>
  <c r="CV54" i="6" a="1"/>
  <c r="CV54" i="6" s="1"/>
  <c r="CV55" i="6" a="1"/>
  <c r="CV55" i="6" s="1"/>
  <c r="CV52" i="6" a="1"/>
  <c r="CV52" i="6" s="1"/>
  <c r="CV56" i="6" a="1"/>
  <c r="CV56" i="6" s="1"/>
  <c r="CV53" i="6" a="1"/>
  <c r="CV53" i="6" s="1"/>
  <c r="CV57" i="6" a="1"/>
  <c r="CV57" i="6" s="1"/>
  <c r="CU59" i="6"/>
  <c r="CW48" i="6"/>
  <c r="CW47" i="6"/>
  <c r="CX10" i="6"/>
  <c r="CX5" i="6" s="1"/>
  <c r="CW3" i="6"/>
  <c r="CW5" i="6"/>
  <c r="CW4" i="6"/>
  <c r="CW6" i="6"/>
  <c r="CW7" i="6"/>
  <c r="CW2" i="6"/>
  <c r="CW49" i="6"/>
  <c r="CW45" i="6"/>
  <c r="CW50" i="6"/>
  <c r="CX41" i="6"/>
  <c r="CX50" i="6" s="1"/>
  <c r="CY13" i="6" a="1"/>
  <c r="CY13" i="6" s="1"/>
  <c r="CY14" i="6" a="1"/>
  <c r="CY14" i="6" s="1"/>
  <c r="CY12" i="6" a="1"/>
  <c r="CY12" i="6" s="1"/>
  <c r="CY16" i="6" a="1"/>
  <c r="CY16" i="6" s="1"/>
  <c r="CY17" i="6" a="1"/>
  <c r="CY17" i="6" s="1"/>
  <c r="CY15" i="6" a="1"/>
  <c r="CY15" i="6" s="1"/>
  <c r="CW9" i="6" l="1" a="1"/>
  <c r="CW9" i="6" s="1"/>
  <c r="CW56" i="6" a="1"/>
  <c r="CW56" i="6" s="1"/>
  <c r="CW55" i="6" a="1"/>
  <c r="CW55" i="6" s="1"/>
  <c r="CW52" i="6" a="1"/>
  <c r="CW52" i="6" s="1"/>
  <c r="CW54" i="6" a="1"/>
  <c r="CW54" i="6" s="1"/>
  <c r="CW53" i="6" a="1"/>
  <c r="CW53" i="6" s="1"/>
  <c r="CW57" i="6" a="1"/>
  <c r="CW57" i="6" s="1"/>
  <c r="CX4" i="6"/>
  <c r="CV59" i="6"/>
  <c r="CX3" i="6"/>
  <c r="CX2" i="6"/>
  <c r="CX6" i="6"/>
  <c r="CX49" i="6"/>
  <c r="CX7" i="6"/>
  <c r="CY10" i="6"/>
  <c r="CX45" i="6"/>
  <c r="CX48" i="6"/>
  <c r="CX47" i="6"/>
  <c r="CX46" i="6"/>
  <c r="CY41" i="6"/>
  <c r="CY46" i="6" s="1"/>
  <c r="CZ12" i="6" a="1"/>
  <c r="CZ12" i="6" s="1"/>
  <c r="CZ13" i="6" a="1"/>
  <c r="CZ13" i="6" s="1"/>
  <c r="CZ16" i="6" a="1"/>
  <c r="CZ16" i="6" s="1"/>
  <c r="CZ14" i="6" a="1"/>
  <c r="CZ14" i="6" s="1"/>
  <c r="CZ15" i="6" a="1"/>
  <c r="CZ15" i="6" s="1"/>
  <c r="CZ17" i="6" a="1"/>
  <c r="CZ17" i="6" s="1"/>
  <c r="CX9" i="6" l="1" a="1"/>
  <c r="CX9" i="6" s="1"/>
  <c r="CX56" i="6" a="1"/>
  <c r="CX56" i="6" s="1"/>
  <c r="CX55" i="6" a="1"/>
  <c r="CX55" i="6" s="1"/>
  <c r="CX52" i="6" a="1"/>
  <c r="CX52" i="6" s="1"/>
  <c r="CX54" i="6" a="1"/>
  <c r="CX54" i="6" s="1"/>
  <c r="CX57" i="6" a="1"/>
  <c r="CX57" i="6" s="1"/>
  <c r="CX53" i="6" a="1"/>
  <c r="CX53" i="6" s="1"/>
  <c r="CW59" i="6"/>
  <c r="CZ41" i="6"/>
  <c r="CZ49" i="6" s="1"/>
  <c r="CZ10" i="6"/>
  <c r="CZ7" i="6" s="1"/>
  <c r="CY50" i="6"/>
  <c r="CY47" i="6"/>
  <c r="CY48" i="6"/>
  <c r="CY45" i="6"/>
  <c r="CY3" i="6"/>
  <c r="CY5" i="6"/>
  <c r="CY7" i="6"/>
  <c r="CY2" i="6"/>
  <c r="CY4" i="6"/>
  <c r="CY6" i="6"/>
  <c r="CY49" i="6"/>
  <c r="DA14" i="6" a="1"/>
  <c r="DA14" i="6" s="1"/>
  <c r="DA12" i="6" a="1"/>
  <c r="DA12" i="6" s="1"/>
  <c r="DA16" i="6" a="1"/>
  <c r="DA16" i="6" s="1"/>
  <c r="DA13" i="6" a="1"/>
  <c r="DA13" i="6" s="1"/>
  <c r="DA15" i="6" a="1"/>
  <c r="DA15" i="6" s="1"/>
  <c r="DA17" i="6" a="1"/>
  <c r="DA17" i="6" s="1"/>
  <c r="CY9" i="6" l="1" a="1"/>
  <c r="CY9" i="6" s="1"/>
  <c r="CY55" i="6" a="1"/>
  <c r="CY55" i="6" s="1"/>
  <c r="CY52" i="6" a="1"/>
  <c r="CY52" i="6" s="1"/>
  <c r="CY56" i="6" a="1"/>
  <c r="CY56" i="6" s="1"/>
  <c r="CY53" i="6" a="1"/>
  <c r="CY53" i="6" s="1"/>
  <c r="CY54" i="6" a="1"/>
  <c r="CY54" i="6" s="1"/>
  <c r="CY57" i="6" a="1"/>
  <c r="CY57" i="6" s="1"/>
  <c r="CZ46" i="6"/>
  <c r="CZ50" i="6"/>
  <c r="CZ48" i="6"/>
  <c r="CZ47" i="6"/>
  <c r="CZ45" i="6"/>
  <c r="CZ4" i="6"/>
  <c r="CZ6" i="6"/>
  <c r="CZ5" i="6"/>
  <c r="CZ2" i="6"/>
  <c r="CZ3" i="6"/>
  <c r="CX59" i="6"/>
  <c r="DA10" i="6"/>
  <c r="DA41" i="6"/>
  <c r="DA46" i="6" s="1"/>
  <c r="DB17" i="6" a="1"/>
  <c r="DB17" i="6" s="1"/>
  <c r="DB15" i="6" a="1"/>
  <c r="DB15" i="6" s="1"/>
  <c r="DB13" i="6" a="1"/>
  <c r="DB13" i="6" s="1"/>
  <c r="DB12" i="6" a="1"/>
  <c r="DB12" i="6" s="1"/>
  <c r="DB14" i="6" a="1"/>
  <c r="DB14" i="6" s="1"/>
  <c r="DB16" i="6" a="1"/>
  <c r="DB16" i="6" s="1"/>
  <c r="CZ9" i="6" l="1" a="1"/>
  <c r="CZ9" i="6" s="1"/>
  <c r="CZ55" i="6" a="1"/>
  <c r="CZ55" i="6" s="1"/>
  <c r="CZ56" i="6" a="1"/>
  <c r="CZ56" i="6" s="1"/>
  <c r="CZ52" i="6" a="1"/>
  <c r="CZ52" i="6" s="1"/>
  <c r="CZ53" i="6" a="1"/>
  <c r="CZ53" i="6" s="1"/>
  <c r="CZ57" i="6" a="1"/>
  <c r="CZ57" i="6" s="1"/>
  <c r="CZ54" i="6" a="1"/>
  <c r="CZ54" i="6" s="1"/>
  <c r="DA49" i="6"/>
  <c r="DA48" i="6"/>
  <c r="DA45" i="6"/>
  <c r="DA47" i="6"/>
  <c r="DA50" i="6"/>
  <c r="DB10" i="6"/>
  <c r="DB2" i="6" s="1"/>
  <c r="DA7" i="6"/>
  <c r="DA5" i="6"/>
  <c r="DA6" i="6"/>
  <c r="DA4" i="6"/>
  <c r="DA2" i="6"/>
  <c r="DA3" i="6"/>
  <c r="CY59" i="6"/>
  <c r="DB41" i="6"/>
  <c r="DB49" i="6" s="1"/>
  <c r="DC17" i="6" a="1"/>
  <c r="DC17" i="6" s="1"/>
  <c r="DC15" i="6" a="1"/>
  <c r="DC15" i="6" s="1"/>
  <c r="DC12" i="6" a="1"/>
  <c r="DC12" i="6" s="1"/>
  <c r="DC16" i="6" a="1"/>
  <c r="DC16" i="6" s="1"/>
  <c r="DC13" i="6" a="1"/>
  <c r="DC13" i="6" s="1"/>
  <c r="DC14" i="6" a="1"/>
  <c r="DC14" i="6" s="1"/>
  <c r="DA9" i="6" l="1" a="1"/>
  <c r="DA9" i="6" s="1"/>
  <c r="DA56" i="6" a="1"/>
  <c r="DA56" i="6" s="1"/>
  <c r="DA55" i="6" a="1"/>
  <c r="DA55" i="6" s="1"/>
  <c r="DA52" i="6" a="1"/>
  <c r="DA52" i="6" s="1"/>
  <c r="DA54" i="6" a="1"/>
  <c r="DA54" i="6" s="1"/>
  <c r="DA53" i="6" a="1"/>
  <c r="DA53" i="6" s="1"/>
  <c r="DA57" i="6" a="1"/>
  <c r="DA57" i="6" s="1"/>
  <c r="CZ59" i="6"/>
  <c r="DB45" i="6"/>
  <c r="DB48" i="6"/>
  <c r="DB50" i="6"/>
  <c r="DB46" i="6"/>
  <c r="DB6" i="6"/>
  <c r="DB4" i="6"/>
  <c r="DB5" i="6"/>
  <c r="DB3" i="6"/>
  <c r="DB7" i="6"/>
  <c r="DB47" i="6"/>
  <c r="DC10" i="6"/>
  <c r="DC41" i="6"/>
  <c r="DC46" i="6" s="1"/>
  <c r="DD17" i="6" a="1"/>
  <c r="DD17" i="6" s="1"/>
  <c r="DD15" i="6" a="1"/>
  <c r="DD15" i="6" s="1"/>
  <c r="DD13" i="6" a="1"/>
  <c r="DD13" i="6" s="1"/>
  <c r="DD14" i="6" a="1"/>
  <c r="DD14" i="6" s="1"/>
  <c r="DD12" i="6" a="1"/>
  <c r="DD12" i="6" s="1"/>
  <c r="DD16" i="6" a="1"/>
  <c r="DD16" i="6" s="1"/>
  <c r="DB9" i="6" l="1" a="1"/>
  <c r="DB9" i="6" s="1"/>
  <c r="DB56" i="6" a="1"/>
  <c r="DB56" i="6" s="1"/>
  <c r="DB55" i="6" a="1"/>
  <c r="DB55" i="6" s="1"/>
  <c r="DB52" i="6" a="1"/>
  <c r="DB52" i="6" s="1"/>
  <c r="DB54" i="6" a="1"/>
  <c r="DB54" i="6" s="1"/>
  <c r="DB53" i="6" a="1"/>
  <c r="DB53" i="6" s="1"/>
  <c r="DB57" i="6" a="1"/>
  <c r="DB57" i="6" s="1"/>
  <c r="DA59" i="6"/>
  <c r="DC48" i="6"/>
  <c r="DC50" i="6"/>
  <c r="DC45" i="6"/>
  <c r="DC49" i="6"/>
  <c r="DC2" i="6"/>
  <c r="DC3" i="6"/>
  <c r="DC4" i="6"/>
  <c r="DC7" i="6"/>
  <c r="DC6" i="6"/>
  <c r="DC5" i="6"/>
  <c r="DD41" i="6"/>
  <c r="DD50" i="6" s="1"/>
  <c r="DD10" i="6"/>
  <c r="DC47" i="6"/>
  <c r="DE15" i="6" a="1"/>
  <c r="DE15" i="6" s="1"/>
  <c r="DE13" i="6" a="1"/>
  <c r="DE13" i="6" s="1"/>
  <c r="DE12" i="6" a="1"/>
  <c r="DE12" i="6" s="1"/>
  <c r="DE17" i="6" a="1"/>
  <c r="DE17" i="6" s="1"/>
  <c r="DE16" i="6" a="1"/>
  <c r="DE16" i="6" s="1"/>
  <c r="DE14" i="6" a="1"/>
  <c r="DE14" i="6" s="1"/>
  <c r="DC9" i="6" l="1" a="1"/>
  <c r="DC9" i="6" s="1"/>
  <c r="DC56" i="6" a="1"/>
  <c r="DC56" i="6" s="1"/>
  <c r="DC54" i="6" a="1"/>
  <c r="DC54" i="6" s="1"/>
  <c r="DC52" i="6" a="1"/>
  <c r="DC52" i="6" s="1"/>
  <c r="DC55" i="6" a="1"/>
  <c r="DC55" i="6" s="1"/>
  <c r="DC53" i="6" a="1"/>
  <c r="DC53" i="6" s="1"/>
  <c r="DC57" i="6" a="1"/>
  <c r="DC57" i="6" s="1"/>
  <c r="DB59" i="6"/>
  <c r="DD49" i="6"/>
  <c r="DD47" i="6"/>
  <c r="DD46" i="6"/>
  <c r="DD48" i="6"/>
  <c r="DD45" i="6"/>
  <c r="DE10" i="6"/>
  <c r="DE3" i="6" s="1"/>
  <c r="DD3" i="6"/>
  <c r="DD4" i="6"/>
  <c r="DD6" i="6"/>
  <c r="DD7" i="6"/>
  <c r="DD5" i="6"/>
  <c r="DD2" i="6"/>
  <c r="DE41" i="6"/>
  <c r="DE49" i="6" s="1"/>
  <c r="DF16" i="6" a="1"/>
  <c r="DF16" i="6" s="1"/>
  <c r="DF15" i="6" a="1"/>
  <c r="DF15" i="6" s="1"/>
  <c r="DF14" i="6" a="1"/>
  <c r="DF14" i="6" s="1"/>
  <c r="DF13" i="6" a="1"/>
  <c r="DF13" i="6" s="1"/>
  <c r="DF12" i="6" a="1"/>
  <c r="DF12" i="6" s="1"/>
  <c r="DF17" i="6" a="1"/>
  <c r="DF17" i="6" s="1"/>
  <c r="DD9" i="6" l="1" a="1"/>
  <c r="DD9" i="6" s="1"/>
  <c r="DD54" i="6" a="1"/>
  <c r="DD54" i="6" s="1"/>
  <c r="DD52" i="6" a="1"/>
  <c r="DD52" i="6" s="1"/>
  <c r="DD55" i="6" a="1"/>
  <c r="DD55" i="6" s="1"/>
  <c r="DD56" i="6" a="1"/>
  <c r="DD56" i="6" s="1"/>
  <c r="DD53" i="6" a="1"/>
  <c r="DD53" i="6" s="1"/>
  <c r="DD57" i="6" a="1"/>
  <c r="DD57" i="6" s="1"/>
  <c r="DC59" i="6"/>
  <c r="DE5" i="6"/>
  <c r="DE7" i="6"/>
  <c r="DE6" i="6"/>
  <c r="DE2" i="6"/>
  <c r="DE4" i="6"/>
  <c r="DF10" i="6"/>
  <c r="DF41" i="6"/>
  <c r="DF45" i="6" s="1"/>
  <c r="DE50" i="6"/>
  <c r="DE47" i="6"/>
  <c r="DE45" i="6"/>
  <c r="DE46" i="6"/>
  <c r="DE48" i="6"/>
  <c r="DG14" i="6" a="1"/>
  <c r="DG14" i="6" s="1"/>
  <c r="DG17" i="6" a="1"/>
  <c r="DG17" i="6" s="1"/>
  <c r="DG15" i="6" a="1"/>
  <c r="DG15" i="6" s="1"/>
  <c r="DG12" i="6" a="1"/>
  <c r="DG12" i="6" s="1"/>
  <c r="DG16" i="6" a="1"/>
  <c r="DG16" i="6" s="1"/>
  <c r="DG13" i="6" a="1"/>
  <c r="DG13" i="6" s="1"/>
  <c r="DE9" i="6" l="1" a="1"/>
  <c r="DE9" i="6" s="1"/>
  <c r="DE56" i="6" a="1"/>
  <c r="DE56" i="6" s="1"/>
  <c r="DE55" i="6" a="1"/>
  <c r="DE55" i="6" s="1"/>
  <c r="DE52" i="6" a="1"/>
  <c r="DE52" i="6" s="1"/>
  <c r="DE53" i="6" a="1"/>
  <c r="DE53" i="6" s="1"/>
  <c r="DE54" i="6" a="1"/>
  <c r="DE54" i="6" s="1"/>
  <c r="DE57" i="6" a="1"/>
  <c r="DE57" i="6" s="1"/>
  <c r="DD59" i="6"/>
  <c r="DF48" i="6"/>
  <c r="DF47" i="6"/>
  <c r="DG10" i="6"/>
  <c r="DG5" i="6" s="1"/>
  <c r="DF49" i="6"/>
  <c r="DF46" i="6"/>
  <c r="DF50" i="6"/>
  <c r="DF3" i="6"/>
  <c r="DF6" i="6"/>
  <c r="DF4" i="6"/>
  <c r="DF5" i="6"/>
  <c r="DF7" i="6"/>
  <c r="DF2" i="6"/>
  <c r="DG41" i="6"/>
  <c r="DG49" i="6" s="1"/>
  <c r="DH14" i="6" a="1"/>
  <c r="DH14" i="6" s="1"/>
  <c r="DH17" i="6" a="1"/>
  <c r="DH17" i="6" s="1"/>
  <c r="DH13" i="6" a="1"/>
  <c r="DH13" i="6" s="1"/>
  <c r="DH12" i="6" a="1"/>
  <c r="DH12" i="6" s="1"/>
  <c r="DH16" i="6" a="1"/>
  <c r="DH16" i="6" s="1"/>
  <c r="DH15" i="6" a="1"/>
  <c r="DH15" i="6" s="1"/>
  <c r="DF9" i="6" l="1" a="1"/>
  <c r="DF9" i="6" s="1"/>
  <c r="DF52" i="6" a="1"/>
  <c r="DF52" i="6" s="1"/>
  <c r="DF54" i="6" a="1"/>
  <c r="DF54" i="6" s="1"/>
  <c r="DF57" i="6" a="1"/>
  <c r="DF57" i="6" s="1"/>
  <c r="DF53" i="6" a="1"/>
  <c r="DF53" i="6" s="1"/>
  <c r="DF55" i="6" a="1"/>
  <c r="DF55" i="6" s="1"/>
  <c r="DF56" i="6" a="1"/>
  <c r="DF56" i="6" s="1"/>
  <c r="DG50" i="6"/>
  <c r="DG2" i="6"/>
  <c r="DG48" i="6"/>
  <c r="DG4" i="6"/>
  <c r="DG6" i="6"/>
  <c r="DE59" i="6"/>
  <c r="DG7" i="6"/>
  <c r="DG3" i="6"/>
  <c r="DH10" i="6"/>
  <c r="DH7" i="6" s="1"/>
  <c r="DH41" i="6"/>
  <c r="DH46" i="6" s="1"/>
  <c r="DG47" i="6"/>
  <c r="DG46" i="6"/>
  <c r="DG45" i="6"/>
  <c r="DI12" i="6" a="1"/>
  <c r="DI12" i="6" s="1"/>
  <c r="DI17" i="6" a="1"/>
  <c r="DI17" i="6" s="1"/>
  <c r="DI16" i="6" a="1"/>
  <c r="DI16" i="6" s="1"/>
  <c r="DI15" i="6" a="1"/>
  <c r="DI15" i="6" s="1"/>
  <c r="DI14" i="6" a="1"/>
  <c r="DI14" i="6" s="1"/>
  <c r="DI13" i="6" a="1"/>
  <c r="DI13" i="6" s="1"/>
  <c r="DG9" i="6" l="1" a="1"/>
  <c r="DG9" i="6" s="1"/>
  <c r="DG52" i="6" a="1"/>
  <c r="DG52" i="6" s="1"/>
  <c r="DG56" i="6" a="1"/>
  <c r="DG56" i="6" s="1"/>
  <c r="DG54" i="6" a="1"/>
  <c r="DG54" i="6" s="1"/>
  <c r="DG53" i="6" a="1"/>
  <c r="DG53" i="6" s="1"/>
  <c r="DG57" i="6" a="1"/>
  <c r="DG57" i="6" s="1"/>
  <c r="DG55" i="6" a="1"/>
  <c r="DG55" i="6" s="1"/>
  <c r="DF59" i="6"/>
  <c r="DH48" i="6"/>
  <c r="DH47" i="6"/>
  <c r="DH3" i="6"/>
  <c r="DH6" i="6"/>
  <c r="DH2" i="6"/>
  <c r="DH50" i="6"/>
  <c r="DH5" i="6"/>
  <c r="DH4" i="6"/>
  <c r="DH45" i="6"/>
  <c r="DI10" i="6"/>
  <c r="DH49" i="6"/>
  <c r="DI41" i="6"/>
  <c r="DI45" i="6" s="1"/>
  <c r="DJ14" i="6" a="1"/>
  <c r="DJ14" i="6" s="1"/>
  <c r="DJ17" i="6" a="1"/>
  <c r="DJ17" i="6" s="1"/>
  <c r="DJ16" i="6" a="1"/>
  <c r="DJ16" i="6" s="1"/>
  <c r="DJ15" i="6" a="1"/>
  <c r="DJ15" i="6" s="1"/>
  <c r="DJ13" i="6" a="1"/>
  <c r="DJ13" i="6" s="1"/>
  <c r="DJ12" i="6" a="1"/>
  <c r="DJ12" i="6" s="1"/>
  <c r="DH9" i="6" l="1" a="1"/>
  <c r="DH9" i="6" s="1"/>
  <c r="DH52" i="6" a="1"/>
  <c r="DH52" i="6" s="1"/>
  <c r="DH55" i="6" a="1"/>
  <c r="DH55" i="6" s="1"/>
  <c r="DH56" i="6" a="1"/>
  <c r="DH56" i="6" s="1"/>
  <c r="DH54" i="6" a="1"/>
  <c r="DH54" i="6" s="1"/>
  <c r="DH53" i="6" a="1"/>
  <c r="DH53" i="6" s="1"/>
  <c r="DH57" i="6" a="1"/>
  <c r="DH57" i="6" s="1"/>
  <c r="DI47" i="6"/>
  <c r="DI46" i="6"/>
  <c r="DI50" i="6"/>
  <c r="DG59" i="6"/>
  <c r="DI49" i="6"/>
  <c r="DI48" i="6"/>
  <c r="DJ10" i="6"/>
  <c r="DI4" i="6"/>
  <c r="DI6" i="6"/>
  <c r="DI3" i="6"/>
  <c r="DI7" i="6"/>
  <c r="DI2" i="6"/>
  <c r="DI5" i="6"/>
  <c r="DJ41" i="6"/>
  <c r="DJ50" i="6" s="1"/>
  <c r="DK12" i="6" a="1"/>
  <c r="DK12" i="6" s="1"/>
  <c r="DK16" i="6" a="1"/>
  <c r="DK16" i="6" s="1"/>
  <c r="DK14" i="6" a="1"/>
  <c r="DK14" i="6" s="1"/>
  <c r="DK15" i="6" a="1"/>
  <c r="DK15" i="6" s="1"/>
  <c r="DK13" i="6" a="1"/>
  <c r="DK13" i="6" s="1"/>
  <c r="DK17" i="6" a="1"/>
  <c r="DK17" i="6" s="1"/>
  <c r="DI9" i="6" l="1" a="1"/>
  <c r="DI9" i="6" s="1"/>
  <c r="DI54" i="6" a="1"/>
  <c r="DI54" i="6" s="1"/>
  <c r="DI52" i="6" a="1"/>
  <c r="DI52" i="6" s="1"/>
  <c r="DI56" i="6" a="1"/>
  <c r="DI56" i="6" s="1"/>
  <c r="DI53" i="6" a="1"/>
  <c r="DI53" i="6" s="1"/>
  <c r="DI57" i="6" a="1"/>
  <c r="DI57" i="6" s="1"/>
  <c r="DI55" i="6" a="1"/>
  <c r="DI55" i="6" s="1"/>
  <c r="DH59" i="6"/>
  <c r="DJ49" i="6"/>
  <c r="DJ45" i="6"/>
  <c r="DK41" i="6"/>
  <c r="DK49" i="6" s="1"/>
  <c r="DJ47" i="6"/>
  <c r="DK10" i="6"/>
  <c r="DJ48" i="6"/>
  <c r="DJ4" i="6"/>
  <c r="DJ3" i="6"/>
  <c r="DJ2" i="6"/>
  <c r="DJ7" i="6"/>
  <c r="DJ5" i="6"/>
  <c r="DJ6" i="6"/>
  <c r="DJ46" i="6"/>
  <c r="DL15" i="6" a="1"/>
  <c r="DL15" i="6" s="1"/>
  <c r="DL13" i="6" a="1"/>
  <c r="DL13" i="6" s="1"/>
  <c r="DL17" i="6" a="1"/>
  <c r="DL17" i="6" s="1"/>
  <c r="DL14" i="6" a="1"/>
  <c r="DL14" i="6" s="1"/>
  <c r="DL12" i="6" a="1"/>
  <c r="DL12" i="6" s="1"/>
  <c r="DL16" i="6" a="1"/>
  <c r="DL16" i="6" s="1"/>
  <c r="DJ9" i="6" l="1" a="1"/>
  <c r="DJ9" i="6" s="1"/>
  <c r="DJ52" i="6" a="1"/>
  <c r="DJ52" i="6" s="1"/>
  <c r="DJ56" i="6" a="1"/>
  <c r="DJ56" i="6" s="1"/>
  <c r="DJ55" i="6" a="1"/>
  <c r="DJ55" i="6" s="1"/>
  <c r="DJ53" i="6" a="1"/>
  <c r="DJ53" i="6" s="1"/>
  <c r="DJ54" i="6" a="1"/>
  <c r="DJ54" i="6" s="1"/>
  <c r="DJ57" i="6" a="1"/>
  <c r="DJ57" i="6" s="1"/>
  <c r="DI59" i="6"/>
  <c r="DK46" i="6"/>
  <c r="DK47" i="6"/>
  <c r="DK48" i="6"/>
  <c r="DK45" i="6"/>
  <c r="DK50" i="6"/>
  <c r="DK6" i="6"/>
  <c r="DK3" i="6"/>
  <c r="DK7" i="6"/>
  <c r="DK4" i="6"/>
  <c r="DK2" i="6"/>
  <c r="DK5" i="6"/>
  <c r="DL10" i="6"/>
  <c r="DL41" i="6"/>
  <c r="DL48" i="6" s="1"/>
  <c r="DM13" i="6" a="1"/>
  <c r="DM13" i="6" s="1"/>
  <c r="DM16" i="6" a="1"/>
  <c r="DM16" i="6" s="1"/>
  <c r="DM12" i="6" a="1"/>
  <c r="DM12" i="6" s="1"/>
  <c r="DM17" i="6" a="1"/>
  <c r="DM17" i="6" s="1"/>
  <c r="DM15" i="6" a="1"/>
  <c r="DM15" i="6" s="1"/>
  <c r="DM14" i="6" a="1"/>
  <c r="DM14" i="6" s="1"/>
  <c r="DK9" i="6" l="1" a="1"/>
  <c r="DK9" i="6" s="1"/>
  <c r="DK55" i="6" a="1"/>
  <c r="DK55" i="6" s="1"/>
  <c r="DK54" i="6" a="1"/>
  <c r="DK54" i="6" s="1"/>
  <c r="DK56" i="6" a="1"/>
  <c r="DK56" i="6" s="1"/>
  <c r="DK52" i="6" a="1"/>
  <c r="DK52" i="6" s="1"/>
  <c r="DK53" i="6" a="1"/>
  <c r="DK53" i="6" s="1"/>
  <c r="DK57" i="6" a="1"/>
  <c r="DK57" i="6" s="1"/>
  <c r="DJ59" i="6"/>
  <c r="DM10" i="6"/>
  <c r="DL7" i="6"/>
  <c r="DL5" i="6"/>
  <c r="DL2" i="6"/>
  <c r="DL4" i="6"/>
  <c r="DL3" i="6"/>
  <c r="DL6" i="6"/>
  <c r="DL45" i="6"/>
  <c r="DL50" i="6"/>
  <c r="DL47" i="6"/>
  <c r="DL49" i="6"/>
  <c r="DM41" i="6"/>
  <c r="DM46" i="6" s="1"/>
  <c r="DL46" i="6"/>
  <c r="DN12" i="6" a="1"/>
  <c r="DN12" i="6" s="1"/>
  <c r="DN16" i="6" a="1"/>
  <c r="DN16" i="6" s="1"/>
  <c r="DN14" i="6" a="1"/>
  <c r="DN14" i="6" s="1"/>
  <c r="DN13" i="6" a="1"/>
  <c r="DN13" i="6" s="1"/>
  <c r="DN17" i="6" a="1"/>
  <c r="DN17" i="6" s="1"/>
  <c r="DN15" i="6" a="1"/>
  <c r="DN15" i="6" s="1"/>
  <c r="DL9" i="6" l="1" a="1"/>
  <c r="DL9" i="6" s="1"/>
  <c r="DL54" i="6" a="1"/>
  <c r="DL54" i="6" s="1"/>
  <c r="DL52" i="6" a="1"/>
  <c r="DL52" i="6" s="1"/>
  <c r="DL55" i="6" a="1"/>
  <c r="DL55" i="6" s="1"/>
  <c r="DL56" i="6" a="1"/>
  <c r="DL56" i="6" s="1"/>
  <c r="DL53" i="6" a="1"/>
  <c r="DL53" i="6" s="1"/>
  <c r="DL57" i="6" a="1"/>
  <c r="DL57" i="6" s="1"/>
  <c r="DK59" i="6"/>
  <c r="DN10" i="6"/>
  <c r="DM5" i="6"/>
  <c r="DM6" i="6"/>
  <c r="DM2" i="6"/>
  <c r="DM7" i="6"/>
  <c r="DM4" i="6"/>
  <c r="DM3" i="6"/>
  <c r="DM49" i="6"/>
  <c r="DM48" i="6"/>
  <c r="DM45" i="6"/>
  <c r="DM47" i="6"/>
  <c r="DN41" i="6"/>
  <c r="DN49" i="6" s="1"/>
  <c r="DM50" i="6"/>
  <c r="DO17" i="6" a="1"/>
  <c r="DO17" i="6" s="1"/>
  <c r="DO12" i="6" a="1"/>
  <c r="DO12" i="6" s="1"/>
  <c r="DO16" i="6" a="1"/>
  <c r="DO16" i="6" s="1"/>
  <c r="DO15" i="6" a="1"/>
  <c r="DO15" i="6" s="1"/>
  <c r="DO14" i="6" a="1"/>
  <c r="DO14" i="6" s="1"/>
  <c r="DO13" i="6" a="1"/>
  <c r="DO13" i="6" s="1"/>
  <c r="DM9" i="6" l="1" a="1"/>
  <c r="DM9" i="6" s="1"/>
  <c r="DM52" i="6" a="1"/>
  <c r="DM52" i="6" s="1"/>
  <c r="DM55" i="6" a="1"/>
  <c r="DM55" i="6" s="1"/>
  <c r="DM56" i="6" a="1"/>
  <c r="DM56" i="6" s="1"/>
  <c r="DM57" i="6" a="1"/>
  <c r="DM57" i="6" s="1"/>
  <c r="DM54" i="6" a="1"/>
  <c r="DM54" i="6" s="1"/>
  <c r="DM53" i="6" a="1"/>
  <c r="DM53" i="6" s="1"/>
  <c r="DO10" i="6"/>
  <c r="DO7" i="6" s="1"/>
  <c r="DN6" i="6"/>
  <c r="DN7" i="6"/>
  <c r="DN4" i="6"/>
  <c r="DN2" i="6"/>
  <c r="DN5" i="6"/>
  <c r="DN3" i="6"/>
  <c r="DL59" i="6"/>
  <c r="DN47" i="6"/>
  <c r="DN46" i="6"/>
  <c r="DN45" i="6"/>
  <c r="DN50" i="6"/>
  <c r="DN48" i="6"/>
  <c r="DO41" i="6"/>
  <c r="DO45" i="6" s="1"/>
  <c r="DP16" i="6" a="1"/>
  <c r="DP16" i="6" s="1"/>
  <c r="DP13" i="6" a="1"/>
  <c r="DP13" i="6" s="1"/>
  <c r="DP14" i="6" a="1"/>
  <c r="DP14" i="6" s="1"/>
  <c r="DP17" i="6" a="1"/>
  <c r="DP17" i="6" s="1"/>
  <c r="DP15" i="6" a="1"/>
  <c r="DP15" i="6" s="1"/>
  <c r="DP12" i="6" a="1"/>
  <c r="DP12" i="6" s="1"/>
  <c r="DN9" i="6" l="1" a="1"/>
  <c r="DN9" i="6" s="1"/>
  <c r="DN55" i="6" a="1"/>
  <c r="DN55" i="6" s="1"/>
  <c r="DN52" i="6" a="1"/>
  <c r="DN52" i="6" s="1"/>
  <c r="DN56" i="6" a="1"/>
  <c r="DN56" i="6" s="1"/>
  <c r="DN54" i="6" a="1"/>
  <c r="DN54" i="6" s="1"/>
  <c r="DN53" i="6" a="1"/>
  <c r="DN53" i="6" s="1"/>
  <c r="DN57" i="6" a="1"/>
  <c r="DN57" i="6" s="1"/>
  <c r="DO5" i="6"/>
  <c r="DO6" i="6"/>
  <c r="DO4" i="6"/>
  <c r="DO3" i="6"/>
  <c r="DO2" i="6"/>
  <c r="DM59" i="6"/>
  <c r="DP10" i="6"/>
  <c r="DP41" i="6"/>
  <c r="DP45" i="6" s="1"/>
  <c r="DO50" i="6"/>
  <c r="DO48" i="6"/>
  <c r="DO46" i="6"/>
  <c r="DO47" i="6"/>
  <c r="DO49" i="6"/>
  <c r="DQ17" i="6" a="1"/>
  <c r="DQ17" i="6" s="1"/>
  <c r="DQ16" i="6" a="1"/>
  <c r="DQ16" i="6" s="1"/>
  <c r="DQ15" i="6" a="1"/>
  <c r="DQ15" i="6" s="1"/>
  <c r="DQ14" i="6" a="1"/>
  <c r="DQ14" i="6" s="1"/>
  <c r="DQ12" i="6" a="1"/>
  <c r="DQ12" i="6" s="1"/>
  <c r="DQ13" i="6" a="1"/>
  <c r="DQ13" i="6" s="1"/>
  <c r="DO9" i="6" l="1" a="1"/>
  <c r="DO9" i="6" s="1"/>
  <c r="DO52" i="6" a="1"/>
  <c r="DO52" i="6" s="1"/>
  <c r="DO53" i="6" a="1"/>
  <c r="DO53" i="6" s="1"/>
  <c r="DO55" i="6" a="1"/>
  <c r="DO55" i="6" s="1"/>
  <c r="DO57" i="6" a="1"/>
  <c r="DO57" i="6" s="1"/>
  <c r="DO54" i="6" a="1"/>
  <c r="DO54" i="6" s="1"/>
  <c r="DO56" i="6" a="1"/>
  <c r="DO56" i="6" s="1"/>
  <c r="DQ10" i="6"/>
  <c r="DQ4" i="6" s="1"/>
  <c r="DN59" i="6"/>
  <c r="DP3" i="6"/>
  <c r="DP5" i="6"/>
  <c r="DP6" i="6"/>
  <c r="DP2" i="6"/>
  <c r="DP4" i="6"/>
  <c r="DP7" i="6"/>
  <c r="DP47" i="6"/>
  <c r="DP50" i="6"/>
  <c r="DP46" i="6"/>
  <c r="DP49" i="6"/>
  <c r="DP48" i="6"/>
  <c r="DQ41" i="6"/>
  <c r="DQ49" i="6" s="1"/>
  <c r="DR12" i="6" a="1"/>
  <c r="DR12" i="6" s="1"/>
  <c r="DR15" i="6" a="1"/>
  <c r="DR15" i="6" s="1"/>
  <c r="DR14" i="6" a="1"/>
  <c r="DR14" i="6" s="1"/>
  <c r="DR16" i="6" a="1"/>
  <c r="DR16" i="6" s="1"/>
  <c r="DR13" i="6" a="1"/>
  <c r="DR13" i="6" s="1"/>
  <c r="DR17" i="6" a="1"/>
  <c r="DR17" i="6" s="1"/>
  <c r="DP9" i="6" l="1" a="1"/>
  <c r="DP9" i="6" s="1"/>
  <c r="DP57" i="6" a="1"/>
  <c r="DP57" i="6" s="1"/>
  <c r="DP56" i="6" a="1"/>
  <c r="DP56" i="6" s="1"/>
  <c r="DP53" i="6" a="1"/>
  <c r="DP53" i="6" s="1"/>
  <c r="DP54" i="6" a="1"/>
  <c r="DP54" i="6" s="1"/>
  <c r="DP52" i="6" a="1"/>
  <c r="DP52" i="6" s="1"/>
  <c r="DP55" i="6" a="1"/>
  <c r="DP55" i="6" s="1"/>
  <c r="DQ2" i="6"/>
  <c r="DQ7" i="6"/>
  <c r="DQ5" i="6"/>
  <c r="DQ6" i="6"/>
  <c r="DQ3" i="6"/>
  <c r="DR10" i="6"/>
  <c r="DO59" i="6"/>
  <c r="DQ47" i="6"/>
  <c r="DQ50" i="6"/>
  <c r="DQ48" i="6"/>
  <c r="DQ45" i="6"/>
  <c r="DR41" i="6"/>
  <c r="DR47" i="6" s="1"/>
  <c r="DQ46" i="6"/>
  <c r="DS17" i="6" a="1"/>
  <c r="DS17" i="6" s="1"/>
  <c r="DS12" i="6" a="1"/>
  <c r="DS12" i="6" s="1"/>
  <c r="DS16" i="6" a="1"/>
  <c r="DS16" i="6" s="1"/>
  <c r="DS15" i="6" a="1"/>
  <c r="DS15" i="6" s="1"/>
  <c r="DS13" i="6" a="1"/>
  <c r="DS13" i="6" s="1"/>
  <c r="DS14" i="6" a="1"/>
  <c r="DS14" i="6" s="1"/>
  <c r="DQ9" i="6" l="1" a="1"/>
  <c r="DQ9" i="6" s="1"/>
  <c r="DQ52" i="6" a="1"/>
  <c r="DQ52" i="6" s="1"/>
  <c r="DQ56" i="6" a="1"/>
  <c r="DQ56" i="6" s="1"/>
  <c r="DQ55" i="6" a="1"/>
  <c r="DQ55" i="6" s="1"/>
  <c r="DQ57" i="6" a="1"/>
  <c r="DQ57" i="6" s="1"/>
  <c r="DQ54" i="6" a="1"/>
  <c r="DQ54" i="6" s="1"/>
  <c r="DQ53" i="6" a="1"/>
  <c r="DQ53" i="6" s="1"/>
  <c r="DS10" i="6"/>
  <c r="DS3" i="6" s="1"/>
  <c r="DP59" i="6"/>
  <c r="DR5" i="6"/>
  <c r="DR7" i="6"/>
  <c r="DR2" i="6"/>
  <c r="DR3" i="6"/>
  <c r="DR6" i="6"/>
  <c r="DR4" i="6"/>
  <c r="DR48" i="6"/>
  <c r="DR49" i="6"/>
  <c r="DR50" i="6"/>
  <c r="DR45" i="6"/>
  <c r="DR46" i="6"/>
  <c r="DS41" i="6"/>
  <c r="DS45" i="6" s="1"/>
  <c r="DT12" i="6" a="1"/>
  <c r="DT12" i="6" s="1"/>
  <c r="DT16" i="6" a="1"/>
  <c r="DT16" i="6" s="1"/>
  <c r="DT13" i="6" a="1"/>
  <c r="DT13" i="6" s="1"/>
  <c r="DT14" i="6" a="1"/>
  <c r="DT14" i="6" s="1"/>
  <c r="DT17" i="6" a="1"/>
  <c r="DT17" i="6" s="1"/>
  <c r="DT15" i="6" a="1"/>
  <c r="DT15" i="6" s="1"/>
  <c r="DR9" i="6" l="1" a="1"/>
  <c r="DR9" i="6" s="1"/>
  <c r="DR52" i="6" a="1"/>
  <c r="DR52" i="6" s="1"/>
  <c r="DR55" i="6" a="1"/>
  <c r="DR55" i="6" s="1"/>
  <c r="DR56" i="6" a="1"/>
  <c r="DR56" i="6" s="1"/>
  <c r="DR53" i="6" a="1"/>
  <c r="DR53" i="6" s="1"/>
  <c r="DR54" i="6" a="1"/>
  <c r="DR54" i="6" s="1"/>
  <c r="DR57" i="6" a="1"/>
  <c r="DR57" i="6" s="1"/>
  <c r="DS4" i="6"/>
  <c r="DS6" i="6"/>
  <c r="DS2" i="6"/>
  <c r="DS5" i="6"/>
  <c r="DS7" i="6"/>
  <c r="DT10" i="6"/>
  <c r="DS46" i="6"/>
  <c r="DS49" i="6"/>
  <c r="DS48" i="6"/>
  <c r="DS50" i="6"/>
  <c r="DS47" i="6"/>
  <c r="DQ59" i="6"/>
  <c r="DT41" i="6"/>
  <c r="DT45" i="6" s="1"/>
  <c r="DU16" i="6" a="1"/>
  <c r="DU16" i="6" s="1"/>
  <c r="DU13" i="6" a="1"/>
  <c r="DU13" i="6" s="1"/>
  <c r="DU14" i="6" a="1"/>
  <c r="DU14" i="6" s="1"/>
  <c r="DU17" i="6" a="1"/>
  <c r="DU17" i="6" s="1"/>
  <c r="DU15" i="6" a="1"/>
  <c r="DU15" i="6" s="1"/>
  <c r="DU12" i="6" a="1"/>
  <c r="DU12" i="6" s="1"/>
  <c r="DS9" i="6" l="1" a="1"/>
  <c r="DS9" i="6" s="1"/>
  <c r="DS54" i="6" a="1"/>
  <c r="DS54" i="6" s="1"/>
  <c r="DS53" i="6" a="1"/>
  <c r="DS53" i="6" s="1"/>
  <c r="DS57" i="6" a="1"/>
  <c r="DS57" i="6" s="1"/>
  <c r="DS56" i="6" a="1"/>
  <c r="DS56" i="6" s="1"/>
  <c r="DS55" i="6" a="1"/>
  <c r="DS55" i="6" s="1"/>
  <c r="DS52" i="6" a="1"/>
  <c r="DS52" i="6" s="1"/>
  <c r="DR59" i="6"/>
  <c r="DT2" i="6"/>
  <c r="DT6" i="6"/>
  <c r="DT3" i="6"/>
  <c r="DT4" i="6"/>
  <c r="DT7" i="6"/>
  <c r="DT5" i="6"/>
  <c r="DU10" i="6"/>
  <c r="DU41" i="6"/>
  <c r="DU45" i="6" s="1"/>
  <c r="DT47" i="6"/>
  <c r="DT48" i="6"/>
  <c r="DT50" i="6"/>
  <c r="DT49" i="6"/>
  <c r="DT46" i="6"/>
  <c r="DV13" i="6" a="1"/>
  <c r="DV13" i="6" s="1"/>
  <c r="DV12" i="6" a="1"/>
  <c r="DV12" i="6" s="1"/>
  <c r="DV15" i="6" a="1"/>
  <c r="DV15" i="6" s="1"/>
  <c r="DV16" i="6" a="1"/>
  <c r="DV16" i="6" s="1"/>
  <c r="DV17" i="6" a="1"/>
  <c r="DV17" i="6" s="1"/>
  <c r="DV14" i="6" a="1"/>
  <c r="DV14" i="6" s="1"/>
  <c r="DT9" i="6" l="1" a="1"/>
  <c r="DT9" i="6" s="1"/>
  <c r="DT56" i="6" a="1"/>
  <c r="DT56" i="6" s="1"/>
  <c r="DT52" i="6" a="1"/>
  <c r="DT52" i="6" s="1"/>
  <c r="DT54" i="6" a="1"/>
  <c r="DT54" i="6" s="1"/>
  <c r="DT55" i="6" a="1"/>
  <c r="DT55" i="6" s="1"/>
  <c r="DT57" i="6" a="1"/>
  <c r="DT57" i="6" s="1"/>
  <c r="DT53" i="6" a="1"/>
  <c r="DT53" i="6" s="1"/>
  <c r="DU50" i="6"/>
  <c r="DU48" i="6"/>
  <c r="DU49" i="6"/>
  <c r="DS59" i="6"/>
  <c r="DU46" i="6"/>
  <c r="DU2" i="6"/>
  <c r="DU7" i="6"/>
  <c r="DU3" i="6"/>
  <c r="DU4" i="6"/>
  <c r="DU5" i="6"/>
  <c r="DU6" i="6"/>
  <c r="DV10" i="6"/>
  <c r="DU47" i="6"/>
  <c r="DV41" i="6"/>
  <c r="DV49" i="6" s="1"/>
  <c r="DW12" i="6" a="1"/>
  <c r="DW12" i="6" s="1"/>
  <c r="DW16" i="6" a="1"/>
  <c r="DW16" i="6" s="1"/>
  <c r="DW13" i="6" a="1"/>
  <c r="DW13" i="6" s="1"/>
  <c r="DW17" i="6" a="1"/>
  <c r="DW17" i="6" s="1"/>
  <c r="DW15" i="6" a="1"/>
  <c r="DW15" i="6" s="1"/>
  <c r="DW14" i="6" a="1"/>
  <c r="DW14" i="6" s="1"/>
  <c r="DU9" i="6" l="1" a="1"/>
  <c r="DU9" i="6" s="1"/>
  <c r="DU52" i="6" a="1"/>
  <c r="DU52" i="6" s="1"/>
  <c r="DU53" i="6" a="1"/>
  <c r="DU53" i="6" s="1"/>
  <c r="DU57" i="6" a="1"/>
  <c r="DU57" i="6" s="1"/>
  <c r="DU56" i="6" a="1"/>
  <c r="DU56" i="6" s="1"/>
  <c r="DU55" i="6" a="1"/>
  <c r="DU55" i="6" s="1"/>
  <c r="DU54" i="6" a="1"/>
  <c r="DU54" i="6" s="1"/>
  <c r="DV48" i="6"/>
  <c r="DV46" i="6"/>
  <c r="DV47" i="6"/>
  <c r="DV45" i="6"/>
  <c r="DV5" i="6"/>
  <c r="DV2" i="6"/>
  <c r="DV3" i="6"/>
  <c r="DV7" i="6"/>
  <c r="DV4" i="6"/>
  <c r="DV6" i="6"/>
  <c r="DW10" i="6"/>
  <c r="DV50" i="6"/>
  <c r="DT59" i="6"/>
  <c r="DW41" i="6"/>
  <c r="DW45" i="6" s="1"/>
  <c r="DX13" i="6" a="1"/>
  <c r="DX13" i="6" s="1"/>
  <c r="DX12" i="6" a="1"/>
  <c r="DX12" i="6" s="1"/>
  <c r="DX16" i="6" a="1"/>
  <c r="DX16" i="6" s="1"/>
  <c r="DX14" i="6" a="1"/>
  <c r="DX14" i="6" s="1"/>
  <c r="DX17" i="6" a="1"/>
  <c r="DX17" i="6" s="1"/>
  <c r="DX15" i="6" a="1"/>
  <c r="DX15" i="6" s="1"/>
  <c r="DV9" i="6" l="1" a="1"/>
  <c r="DV9" i="6" s="1"/>
  <c r="DV52" i="6" a="1"/>
  <c r="DV52" i="6" s="1"/>
  <c r="DV56" i="6" a="1"/>
  <c r="DV56" i="6" s="1"/>
  <c r="DV55" i="6" a="1"/>
  <c r="DV55" i="6" s="1"/>
  <c r="DV57" i="6" a="1"/>
  <c r="DV57" i="6" s="1"/>
  <c r="DV54" i="6" a="1"/>
  <c r="DV54" i="6" s="1"/>
  <c r="DV53" i="6" a="1"/>
  <c r="DV53" i="6" s="1"/>
  <c r="DU59" i="6"/>
  <c r="DW49" i="6"/>
  <c r="DW50" i="6"/>
  <c r="DW46" i="6"/>
  <c r="DW48" i="6"/>
  <c r="DW47" i="6"/>
  <c r="DX41" i="6"/>
  <c r="DX46" i="6" s="1"/>
  <c r="DX10" i="6"/>
  <c r="DX5" i="6" s="1"/>
  <c r="DW2" i="6"/>
  <c r="DW3" i="6"/>
  <c r="DW7" i="6"/>
  <c r="DW6" i="6"/>
  <c r="DW5" i="6"/>
  <c r="DW4" i="6"/>
  <c r="DY16" i="6" a="1"/>
  <c r="DY16" i="6" s="1"/>
  <c r="DY14" i="6" a="1"/>
  <c r="DY14" i="6" s="1"/>
  <c r="DY15" i="6" a="1"/>
  <c r="DY15" i="6" s="1"/>
  <c r="DY13" i="6" a="1"/>
  <c r="DY13" i="6" s="1"/>
  <c r="DY12" i="6" a="1"/>
  <c r="DY12" i="6" s="1"/>
  <c r="DY17" i="6" a="1"/>
  <c r="DY17" i="6" s="1"/>
  <c r="DW9" i="6" l="1" a="1"/>
  <c r="DW9" i="6" s="1"/>
  <c r="DW56" i="6" a="1"/>
  <c r="DW56" i="6" s="1"/>
  <c r="DW54" i="6" a="1"/>
  <c r="DW54" i="6" s="1"/>
  <c r="DW53" i="6" a="1"/>
  <c r="DW53" i="6" s="1"/>
  <c r="DW57" i="6" a="1"/>
  <c r="DW57" i="6" s="1"/>
  <c r="DW55" i="6" a="1"/>
  <c r="DW55" i="6" s="1"/>
  <c r="DW52" i="6" a="1"/>
  <c r="DW52" i="6" s="1"/>
  <c r="DX4" i="6"/>
  <c r="DX7" i="6"/>
  <c r="DX50" i="6"/>
  <c r="DX48" i="6"/>
  <c r="DX49" i="6"/>
  <c r="DX45" i="6"/>
  <c r="DX47" i="6"/>
  <c r="DV59" i="6"/>
  <c r="DX2" i="6"/>
  <c r="DX3" i="6"/>
  <c r="DX6" i="6"/>
  <c r="DY10" i="6"/>
  <c r="DY41" i="6"/>
  <c r="DY48" i="6" s="1"/>
  <c r="DZ14" i="6" a="1"/>
  <c r="DZ14" i="6" s="1"/>
  <c r="DZ13" i="6" a="1"/>
  <c r="DZ13" i="6" s="1"/>
  <c r="DZ17" i="6" a="1"/>
  <c r="DZ17" i="6" s="1"/>
  <c r="DZ12" i="6" a="1"/>
  <c r="DZ12" i="6" s="1"/>
  <c r="DZ15" i="6" a="1"/>
  <c r="DZ15" i="6" s="1"/>
  <c r="DZ16" i="6" a="1"/>
  <c r="DZ16" i="6" s="1"/>
  <c r="DX9" i="6" l="1" a="1"/>
  <c r="DX9" i="6" s="1"/>
  <c r="DX56" i="6" a="1"/>
  <c r="DX56" i="6" s="1"/>
  <c r="DX52" i="6" a="1"/>
  <c r="DX52" i="6" s="1"/>
  <c r="DX55" i="6" a="1"/>
  <c r="DX55" i="6" s="1"/>
  <c r="DX57" i="6" a="1"/>
  <c r="DX57" i="6" s="1"/>
  <c r="DX53" i="6" a="1"/>
  <c r="DX53" i="6" s="1"/>
  <c r="DX54" i="6" a="1"/>
  <c r="DX54" i="6" s="1"/>
  <c r="DW59" i="6"/>
  <c r="DZ41" i="6"/>
  <c r="DZ45" i="6" s="1"/>
  <c r="DY6" i="6"/>
  <c r="DY3" i="6"/>
  <c r="DY7" i="6"/>
  <c r="DY5" i="6"/>
  <c r="DY4" i="6"/>
  <c r="DY2" i="6"/>
  <c r="DZ10" i="6"/>
  <c r="DY47" i="6"/>
  <c r="DY49" i="6"/>
  <c r="DY46" i="6"/>
  <c r="DY50" i="6"/>
  <c r="DY45" i="6"/>
  <c r="EA15" i="6" a="1"/>
  <c r="EA15" i="6" s="1"/>
  <c r="EA12" i="6" a="1"/>
  <c r="EA12" i="6" s="1"/>
  <c r="EA16" i="6" a="1"/>
  <c r="EA16" i="6" s="1"/>
  <c r="EA13" i="6" a="1"/>
  <c r="EA13" i="6" s="1"/>
  <c r="EA17" i="6" a="1"/>
  <c r="EA17" i="6" s="1"/>
  <c r="EA14" i="6" a="1"/>
  <c r="EA14" i="6" s="1"/>
  <c r="DY9" i="6" l="1" a="1"/>
  <c r="DY9" i="6" s="1"/>
  <c r="DY56" i="6" a="1"/>
  <c r="DY56" i="6" s="1"/>
  <c r="DY52" i="6" a="1"/>
  <c r="DY52" i="6" s="1"/>
  <c r="DY54" i="6" a="1"/>
  <c r="DY54" i="6" s="1"/>
  <c r="DY55" i="6" a="1"/>
  <c r="DY55" i="6" s="1"/>
  <c r="DY53" i="6" a="1"/>
  <c r="DY53" i="6" s="1"/>
  <c r="DY57" i="6" a="1"/>
  <c r="DY57" i="6" s="1"/>
  <c r="DZ50" i="6"/>
  <c r="DZ49" i="6"/>
  <c r="DX59" i="6"/>
  <c r="DZ46" i="6"/>
  <c r="DZ47" i="6"/>
  <c r="DZ48" i="6"/>
  <c r="DZ2" i="6"/>
  <c r="DZ3" i="6"/>
  <c r="DZ4" i="6"/>
  <c r="DZ7" i="6"/>
  <c r="DZ6" i="6"/>
  <c r="DZ5" i="6"/>
  <c r="EA10" i="6"/>
  <c r="EA41" i="6"/>
  <c r="EA48" i="6" s="1"/>
  <c r="EB15" i="6" a="1"/>
  <c r="EB15" i="6" s="1"/>
  <c r="EB14" i="6" a="1"/>
  <c r="EB14" i="6" s="1"/>
  <c r="EB12" i="6" a="1"/>
  <c r="EB12" i="6" s="1"/>
  <c r="EB16" i="6" a="1"/>
  <c r="EB16" i="6" s="1"/>
  <c r="EB17" i="6" a="1"/>
  <c r="EB17" i="6" s="1"/>
  <c r="EB13" i="6" a="1"/>
  <c r="EB13" i="6" s="1"/>
  <c r="DZ9" i="6" l="1" a="1"/>
  <c r="DZ9" i="6" s="1"/>
  <c r="DZ56" i="6" a="1"/>
  <c r="DZ56" i="6" s="1"/>
  <c r="DZ57" i="6" a="1"/>
  <c r="DZ57" i="6" s="1"/>
  <c r="DZ53" i="6" a="1"/>
  <c r="DZ53" i="6" s="1"/>
  <c r="DZ54" i="6" a="1"/>
  <c r="DZ54" i="6" s="1"/>
  <c r="DZ52" i="6" a="1"/>
  <c r="DZ52" i="6" s="1"/>
  <c r="DZ55" i="6" a="1"/>
  <c r="DZ55" i="6" s="1"/>
  <c r="EA46" i="6"/>
  <c r="EA50" i="6"/>
  <c r="EA47" i="6"/>
  <c r="EA45" i="6"/>
  <c r="EA49" i="6"/>
  <c r="EA4" i="6"/>
  <c r="EA6" i="6"/>
  <c r="EA3" i="6"/>
  <c r="EA2" i="6"/>
  <c r="EA7" i="6"/>
  <c r="EA5" i="6"/>
  <c r="EB10" i="6"/>
  <c r="DY59" i="6"/>
  <c r="EB41" i="6"/>
  <c r="EB49" i="6" s="1"/>
  <c r="EC12" i="6" a="1"/>
  <c r="EC12" i="6" s="1"/>
  <c r="EC17" i="6" a="1"/>
  <c r="EC17" i="6" s="1"/>
  <c r="EC14" i="6" a="1"/>
  <c r="EC14" i="6" s="1"/>
  <c r="EC16" i="6" a="1"/>
  <c r="EC16" i="6" s="1"/>
  <c r="EC13" i="6" a="1"/>
  <c r="EC13" i="6" s="1"/>
  <c r="EC15" i="6" a="1"/>
  <c r="EC15" i="6" s="1"/>
  <c r="EA9" i="6" l="1" a="1"/>
  <c r="EA9" i="6" s="1"/>
  <c r="EA52" i="6" a="1"/>
  <c r="EA52" i="6" s="1"/>
  <c r="EA56" i="6" a="1"/>
  <c r="EA56" i="6" s="1"/>
  <c r="EA55" i="6" a="1"/>
  <c r="EA55" i="6" s="1"/>
  <c r="EA54" i="6" a="1"/>
  <c r="EA54" i="6" s="1"/>
  <c r="EA53" i="6" a="1"/>
  <c r="EA53" i="6" s="1"/>
  <c r="EA57" i="6" a="1"/>
  <c r="EA57" i="6" s="1"/>
  <c r="DZ59" i="6"/>
  <c r="EC41" i="6"/>
  <c r="EC50" i="6" s="1"/>
  <c r="EC10" i="6"/>
  <c r="EB2" i="6"/>
  <c r="EB3" i="6"/>
  <c r="EB5" i="6"/>
  <c r="EB7" i="6"/>
  <c r="EB6" i="6"/>
  <c r="EB4" i="6"/>
  <c r="EB45" i="6"/>
  <c r="EB50" i="6"/>
  <c r="EB48" i="6"/>
  <c r="EB46" i="6"/>
  <c r="EB47" i="6"/>
  <c r="ED13" i="6" a="1"/>
  <c r="ED13" i="6" s="1"/>
  <c r="ED12" i="6" a="1"/>
  <c r="ED12" i="6" s="1"/>
  <c r="ED15" i="6" a="1"/>
  <c r="ED15" i="6" s="1"/>
  <c r="ED17" i="6" a="1"/>
  <c r="ED17" i="6" s="1"/>
  <c r="ED16" i="6" a="1"/>
  <c r="ED16" i="6" s="1"/>
  <c r="ED14" i="6" a="1"/>
  <c r="ED14" i="6" s="1"/>
  <c r="EB9" i="6" l="1" a="1"/>
  <c r="EB9" i="6" s="1"/>
  <c r="EB56" i="6" a="1"/>
  <c r="EB56" i="6" s="1"/>
  <c r="EB55" i="6" a="1"/>
  <c r="EB55" i="6" s="1"/>
  <c r="EB52" i="6" a="1"/>
  <c r="EB52" i="6" s="1"/>
  <c r="EB57" i="6" a="1"/>
  <c r="EB57" i="6" s="1"/>
  <c r="EB53" i="6" a="1"/>
  <c r="EB53" i="6" s="1"/>
  <c r="EB54" i="6" a="1"/>
  <c r="EB54" i="6" s="1"/>
  <c r="EA59" i="6"/>
  <c r="EC46" i="6"/>
  <c r="EC47" i="6"/>
  <c r="EC48" i="6"/>
  <c r="EC49" i="6"/>
  <c r="EC45" i="6"/>
  <c r="EC7" i="6"/>
  <c r="EC2" i="6"/>
  <c r="EC5" i="6"/>
  <c r="EC6" i="6"/>
  <c r="EC3" i="6"/>
  <c r="EC4" i="6"/>
  <c r="ED10" i="6"/>
  <c r="ED41" i="6"/>
  <c r="ED47" i="6" s="1"/>
  <c r="EE17" i="6" a="1"/>
  <c r="EE17" i="6" s="1"/>
  <c r="EE13" i="6" a="1"/>
  <c r="EE13" i="6" s="1"/>
  <c r="EE12" i="6" a="1"/>
  <c r="EE12" i="6" s="1"/>
  <c r="EE16" i="6" a="1"/>
  <c r="EE16" i="6" s="1"/>
  <c r="EE14" i="6" a="1"/>
  <c r="EE14" i="6" s="1"/>
  <c r="EE15" i="6" a="1"/>
  <c r="EE15" i="6" s="1"/>
  <c r="EC9" i="6" l="1" a="1"/>
  <c r="EC9" i="6" s="1"/>
  <c r="EC56" i="6" a="1"/>
  <c r="EC56" i="6" s="1"/>
  <c r="EC52" i="6" a="1"/>
  <c r="EC52" i="6" s="1"/>
  <c r="EC55" i="6" a="1"/>
  <c r="EC55" i="6" s="1"/>
  <c r="EC54" i="6" a="1"/>
  <c r="EC54" i="6" s="1"/>
  <c r="EC53" i="6" a="1"/>
  <c r="EC53" i="6" s="1"/>
  <c r="EC57" i="6" a="1"/>
  <c r="EC57" i="6" s="1"/>
  <c r="ED48" i="6"/>
  <c r="ED50" i="6"/>
  <c r="ED49" i="6"/>
  <c r="ED45" i="6"/>
  <c r="ED46" i="6"/>
  <c r="EB59" i="6"/>
  <c r="ED3" i="6"/>
  <c r="ED7" i="6"/>
  <c r="ED6" i="6"/>
  <c r="ED5" i="6"/>
  <c r="ED4" i="6"/>
  <c r="ED2" i="6"/>
  <c r="EE10" i="6"/>
  <c r="EE41" i="6"/>
  <c r="EE50" i="6" s="1"/>
  <c r="EF15" i="6" a="1"/>
  <c r="EF15" i="6" s="1"/>
  <c r="EF14" i="6" a="1"/>
  <c r="EF14" i="6" s="1"/>
  <c r="EF12" i="6" a="1"/>
  <c r="EF12" i="6" s="1"/>
  <c r="EF16" i="6" a="1"/>
  <c r="EF16" i="6" s="1"/>
  <c r="EF13" i="6" a="1"/>
  <c r="EF13" i="6" s="1"/>
  <c r="EF17" i="6" a="1"/>
  <c r="EF17" i="6" s="1"/>
  <c r="ED9" i="6" l="1" a="1"/>
  <c r="ED9" i="6" s="1"/>
  <c r="ED56" i="6" a="1"/>
  <c r="ED56" i="6" s="1"/>
  <c r="ED55" i="6" a="1"/>
  <c r="ED55" i="6" s="1"/>
  <c r="ED52" i="6" a="1"/>
  <c r="ED52" i="6" s="1"/>
  <c r="ED54" i="6" a="1"/>
  <c r="ED54" i="6" s="1"/>
  <c r="ED57" i="6" a="1"/>
  <c r="ED57" i="6" s="1"/>
  <c r="ED53" i="6" a="1"/>
  <c r="ED53" i="6" s="1"/>
  <c r="EC59" i="6"/>
  <c r="EE6" i="6"/>
  <c r="EE2" i="6"/>
  <c r="EE7" i="6"/>
  <c r="EE4" i="6"/>
  <c r="EE3" i="6"/>
  <c r="EE5" i="6"/>
  <c r="EF10" i="6"/>
  <c r="EE47" i="6"/>
  <c r="EE49" i="6"/>
  <c r="EE48" i="6"/>
  <c r="EE46" i="6"/>
  <c r="EE45" i="6"/>
  <c r="EF41" i="6"/>
  <c r="EF45" i="6" s="1"/>
  <c r="EG15" i="6" a="1"/>
  <c r="EG15" i="6" s="1"/>
  <c r="EG12" i="6" a="1"/>
  <c r="EG12" i="6" s="1"/>
  <c r="EG17" i="6" a="1"/>
  <c r="EG17" i="6" s="1"/>
  <c r="EG14" i="6" a="1"/>
  <c r="EG14" i="6" s="1"/>
  <c r="EG16" i="6" a="1"/>
  <c r="EG16" i="6" s="1"/>
  <c r="EG13" i="6" a="1"/>
  <c r="EG13" i="6" s="1"/>
  <c r="EE9" i="6" l="1" a="1"/>
  <c r="EE9" i="6" s="1"/>
  <c r="EE52" i="6" a="1"/>
  <c r="EE52" i="6" s="1"/>
  <c r="EE56" i="6" a="1"/>
  <c r="EE56" i="6" s="1"/>
  <c r="EE55" i="6" a="1"/>
  <c r="EE55" i="6" s="1"/>
  <c r="EE54" i="6" a="1"/>
  <c r="EE54" i="6" s="1"/>
  <c r="EE53" i="6" a="1"/>
  <c r="EE53" i="6" s="1"/>
  <c r="EE57" i="6" a="1"/>
  <c r="EE57" i="6" s="1"/>
  <c r="ED59" i="6"/>
  <c r="EG10" i="6"/>
  <c r="EG3" i="6" s="1"/>
  <c r="EF49" i="6"/>
  <c r="EF47" i="6"/>
  <c r="EF48" i="6"/>
  <c r="EF3" i="6"/>
  <c r="EF4" i="6"/>
  <c r="EF7" i="6"/>
  <c r="EF5" i="6"/>
  <c r="EF2" i="6"/>
  <c r="EF6" i="6"/>
  <c r="EF50" i="6"/>
  <c r="EF46" i="6"/>
  <c r="EG41" i="6"/>
  <c r="EG49" i="6" s="1"/>
  <c r="EH17" i="6" a="1"/>
  <c r="EH17" i="6" s="1"/>
  <c r="EH12" i="6" a="1"/>
  <c r="EH12" i="6" s="1"/>
  <c r="EH15" i="6" a="1"/>
  <c r="EH15" i="6" s="1"/>
  <c r="EH16" i="6" a="1"/>
  <c r="EH16" i="6" s="1"/>
  <c r="EH14" i="6" a="1"/>
  <c r="EH14" i="6" s="1"/>
  <c r="EH13" i="6" a="1"/>
  <c r="EH13" i="6" s="1"/>
  <c r="EF9" i="6" l="1" a="1"/>
  <c r="EF9" i="6" s="1"/>
  <c r="EF55" i="6" a="1"/>
  <c r="EF55" i="6" s="1"/>
  <c r="EF53" i="6" a="1"/>
  <c r="EF53" i="6" s="1"/>
  <c r="EF57" i="6" a="1"/>
  <c r="EF57" i="6" s="1"/>
  <c r="EF52" i="6" a="1"/>
  <c r="EF52" i="6" s="1"/>
  <c r="EF54" i="6" a="1"/>
  <c r="EF54" i="6" s="1"/>
  <c r="EF56" i="6" a="1"/>
  <c r="EF56" i="6" s="1"/>
  <c r="EG6" i="6"/>
  <c r="EG5" i="6"/>
  <c r="EG4" i="6"/>
  <c r="EE59" i="6"/>
  <c r="EG47" i="6"/>
  <c r="EG2" i="6"/>
  <c r="EG48" i="6"/>
  <c r="EG50" i="6"/>
  <c r="EG7" i="6"/>
  <c r="EH41" i="6"/>
  <c r="EH50" i="6" s="1"/>
  <c r="EH10" i="6"/>
  <c r="EG45" i="6"/>
  <c r="EG46" i="6"/>
  <c r="EI13" i="6" a="1"/>
  <c r="EI13" i="6" s="1"/>
  <c r="EI15" i="6" a="1"/>
  <c r="EI15" i="6" s="1"/>
  <c r="EI14" i="6" a="1"/>
  <c r="EI14" i="6" s="1"/>
  <c r="EI17" i="6" a="1"/>
  <c r="EI17" i="6" s="1"/>
  <c r="EI12" i="6" a="1"/>
  <c r="EI12" i="6" s="1"/>
  <c r="EI16" i="6" a="1"/>
  <c r="EI16" i="6" s="1"/>
  <c r="EG9" i="6" l="1" a="1"/>
  <c r="EG9" i="6" s="1"/>
  <c r="EG56" i="6" a="1"/>
  <c r="EG56" i="6" s="1"/>
  <c r="EG55" i="6" a="1"/>
  <c r="EG55" i="6" s="1"/>
  <c r="EG52" i="6" a="1"/>
  <c r="EG52" i="6" s="1"/>
  <c r="EG53" i="6" a="1"/>
  <c r="EG53" i="6" s="1"/>
  <c r="EG57" i="6" a="1"/>
  <c r="EG57" i="6" s="1"/>
  <c r="EG54" i="6" a="1"/>
  <c r="EG54" i="6" s="1"/>
  <c r="EH45" i="6"/>
  <c r="EH46" i="6"/>
  <c r="EH49" i="6"/>
  <c r="EH47" i="6"/>
  <c r="EH48" i="6"/>
  <c r="EI41" i="6"/>
  <c r="EI49" i="6" s="1"/>
  <c r="EF59" i="6"/>
  <c r="EH3" i="6"/>
  <c r="EH7" i="6"/>
  <c r="EH2" i="6"/>
  <c r="EH5" i="6"/>
  <c r="EH4" i="6"/>
  <c r="EH6" i="6"/>
  <c r="EI10" i="6"/>
  <c r="EJ15" i="6" a="1"/>
  <c r="EJ15" i="6" s="1"/>
  <c r="EJ16" i="6" a="1"/>
  <c r="EJ16" i="6" s="1"/>
  <c r="EJ13" i="6" a="1"/>
  <c r="EJ13" i="6" s="1"/>
  <c r="EJ17" i="6" a="1"/>
  <c r="EJ17" i="6" s="1"/>
  <c r="EJ12" i="6" a="1"/>
  <c r="EJ12" i="6" s="1"/>
  <c r="EJ14" i="6" a="1"/>
  <c r="EJ14" i="6" s="1"/>
  <c r="EH9" i="6" l="1" a="1"/>
  <c r="EH9" i="6" s="1"/>
  <c r="N16" i="8"/>
  <c r="EH56" i="6" a="1"/>
  <c r="EH56" i="6" s="1"/>
  <c r="EH52" i="6" a="1"/>
  <c r="EH52" i="6" s="1"/>
  <c r="EH55" i="6" a="1"/>
  <c r="EH55" i="6" s="1"/>
  <c r="EH54" i="6" a="1"/>
  <c r="EH54" i="6" s="1"/>
  <c r="EH57" i="6" a="1"/>
  <c r="EH57" i="6" s="1"/>
  <c r="EH53" i="6" a="1"/>
  <c r="EH53" i="6" s="1"/>
  <c r="EI48" i="6"/>
  <c r="EI50" i="6"/>
  <c r="EI45" i="6"/>
  <c r="EI47" i="6"/>
  <c r="EI46" i="6"/>
  <c r="EG59" i="6"/>
  <c r="EI7" i="6"/>
  <c r="EI3" i="6"/>
  <c r="EI5" i="6"/>
  <c r="EI4" i="6"/>
  <c r="EI2" i="6"/>
  <c r="EI6" i="6"/>
  <c r="EJ10" i="6"/>
  <c r="EJ41" i="6"/>
  <c r="EJ50" i="6" s="1"/>
  <c r="EI9" i="6" l="1" a="1"/>
  <c r="EI9" i="6" s="1"/>
  <c r="EI56" i="6" a="1"/>
  <c r="EI56" i="6" s="1"/>
  <c r="EI52" i="6" a="1"/>
  <c r="EI52" i="6" s="1"/>
  <c r="EI53" i="6" a="1"/>
  <c r="EI53" i="6" s="1"/>
  <c r="EI55" i="6" a="1"/>
  <c r="EI55" i="6" s="1"/>
  <c r="EI57" i="6" a="1"/>
  <c r="EI57" i="6" s="1"/>
  <c r="EI54" i="6" a="1"/>
  <c r="EI54" i="6" s="1"/>
  <c r="EH59" i="6"/>
  <c r="EJ45" i="6"/>
  <c r="EJ4" i="6"/>
  <c r="EJ3" i="6"/>
  <c r="EJ6" i="6"/>
  <c r="EJ5" i="6"/>
  <c r="EJ7" i="6"/>
  <c r="EJ2" i="6"/>
  <c r="EJ46" i="6"/>
  <c r="EJ47" i="6"/>
  <c r="EJ48" i="6"/>
  <c r="EJ49" i="6"/>
  <c r="AZ59" i="6"/>
  <c r="EJ9" i="6" l="1" a="1"/>
  <c r="EJ9" i="6" s="1"/>
  <c r="EJ55" i="6" a="1"/>
  <c r="EJ55" i="6" s="1"/>
  <c r="EJ52" i="6" a="1"/>
  <c r="EJ52" i="6" s="1"/>
  <c r="EJ56" i="6" a="1"/>
  <c r="EJ56" i="6" s="1"/>
  <c r="EJ54" i="6" a="1"/>
  <c r="EJ54" i="6" s="1"/>
  <c r="EJ57" i="6" a="1"/>
  <c r="EJ57" i="6" s="1"/>
  <c r="EJ53" i="6" a="1"/>
  <c r="EJ53" i="6" s="1"/>
  <c r="EI59" i="6"/>
  <c r="EJ59" i="6" l="1"/>
  <c r="N17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<sst xmlns="http://schemas.openxmlformats.org/spreadsheetml/2006/main" count="374" uniqueCount="283">
  <si>
    <t>Y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</si>
  <si>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</si>
  <si>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</si>
  <si>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</si>
  <si>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</si>
  <si>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</si>
  <si>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</si>
  <si>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</si>
  <si>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</si>
  <si>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</si>
  <si>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</si>
  <si>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</si>
  <si>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</si>
  <si>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</si>
  <si>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</si>
  <si>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</si>
  <si>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</si>
  <si>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</si>
  <si>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</si>
  <si>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</si>
  <si>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</si>
  <si>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</si>
  <si>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</si>
  <si>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</si>
  <si>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</si>
  <si>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</si>
  <si>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</si>
  <si>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</si>
  <si>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</si>
  <si>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</si>
  <si>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</si>
  <si>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</si>
  <si>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</si>
  <si>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</si>
  <si>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</si>
  <si>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</si>
  <si>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</si>
  <si>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</si>
  <si>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</si>
  <si>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</si>
  <si>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</si>
  <si>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</si>
  <si>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</si>
  <si>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</si>
  <si>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</si>
  <si>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</si>
  <si>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</si>
  <si>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</si>
  <si>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</si>
  <si>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</si>
  <si>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</si>
  <si>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</si>
  <si>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</si>
  <si>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</si>
  <si>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</si>
  <si>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</si>
  <si>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</si>
  <si>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</si>
  <si>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</si>
  <si>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</si>
  <si>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</si>
  <si>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</si>
  <si>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</si>
  <si>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</si>
  <si>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</si>
  <si>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</si>
  <si>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</si>
  <si>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</si>
  <si>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</si>
  <si>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</si>
  <si>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</si>
  <si>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</si>
  <si>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</si>
  <si>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</si>
  <si>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</si>
  <si>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</si>
  <si>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</si>
  <si>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</si>
  <si>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</si>
  <si>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</si>
  <si>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</si>
  <si>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</si>
  <si>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</si>
  <si>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</si>
  <si>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</si>
  <si>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</si>
  <si>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</si>
  <si>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</si>
  <si>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</si>
  <si>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</si>
  <si>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</si>
  <si>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</si>
  <si>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</si>
  <si>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Noise</t>
  </si>
  <si>
    <t>https://math.stackexchange.com/questions/2554808/finding-approximation-of-largest-eigenvalue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</si>
  <si>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</si>
  <si>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</si>
  <si>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</si>
  <si>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</si>
  <si>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</si>
  <si>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</si>
  <si>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1</t>
    </r>
  </si>
  <si>
    <r>
      <t>Z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</si>
  <si>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</si>
  <si>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</si>
  <si>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</si>
  <si>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</si>
  <si>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Eigenvalue</t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</si>
  <si>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</si>
  <si>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</si>
  <si>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</si>
  <si>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</si>
  <si>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</si>
  <si>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</si>
  <si>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Correl</t>
  </si>
  <si>
    <r>
      <t>Z</t>
    </r>
    <r>
      <rPr>
        <vertAlign val="subscript"/>
        <sz val="1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</si>
  <si>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</si>
  <si>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</si>
  <si>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Y</t>
    </r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</si>
  <si>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</si>
  <si>
    <t>L</t>
  </si>
  <si>
    <t>Weights</t>
  </si>
  <si>
    <t>Cov</t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</si>
  <si>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</si>
  <si>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</si>
  <si>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</si>
  <si>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</si>
  <si>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</si>
  <si>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</si>
  <si>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</si>
  <si>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</si>
  <si>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</si>
  <si>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</si>
  <si>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</si>
  <si>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</si>
  <si>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</si>
  <si>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</si>
  <si>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</si>
  <si>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</si>
  <si>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</si>
  <si>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</si>
  <si>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</si>
  <si>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</si>
  <si>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</si>
  <si>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</si>
  <si>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</si>
  <si>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</si>
  <si>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</si>
  <si>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</si>
  <si>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</si>
  <si>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</si>
  <si>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</si>
  <si>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</si>
  <si>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</si>
  <si>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</si>
  <si>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</si>
  <si>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</si>
  <si>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</si>
  <si>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</si>
  <si>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</si>
  <si>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</si>
  <si>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</si>
  <si>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</si>
  <si>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</si>
  <si>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</si>
  <si>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</si>
  <si>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</si>
  <si>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</si>
  <si>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</si>
  <si>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</si>
  <si>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</si>
  <si>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</si>
  <si>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</si>
  <si>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</si>
  <si>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</si>
  <si>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</si>
  <si>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</si>
  <si>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</si>
  <si>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</si>
  <si>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</si>
  <si>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</si>
  <si>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</si>
  <si>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</si>
  <si>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</si>
  <si>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</si>
  <si>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</si>
  <si>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</si>
  <si>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</si>
  <si>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</si>
  <si>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</si>
  <si>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</si>
  <si>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</si>
  <si>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</si>
  <si>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</si>
  <si>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</si>
  <si>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</si>
  <si>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</si>
  <si>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</si>
  <si>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</si>
  <si>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</si>
  <si>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</si>
  <si>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</si>
  <si>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</si>
  <si>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</si>
  <si>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</si>
  <si>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</si>
  <si>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</si>
  <si>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</si>
  <si>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</si>
  <si>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</si>
  <si>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</si>
  <si>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</si>
  <si>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</si>
  <si>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</si>
  <si>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</si>
  <si>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g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</si>
  <si>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</si>
  <si>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</si>
  <si>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</si>
  <si>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</si>
  <si>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</si>
  <si>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</si>
  <si>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</si>
  <si>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</si>
  <si>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</si>
  <si>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</si>
  <si>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</si>
  <si>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</si>
  <si>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</si>
  <si>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</si>
  <si>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</si>
  <si>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</si>
  <si>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</si>
  <si>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</si>
  <si>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/>
    </r>
  </si>
  <si>
    <t>Feature selection</t>
  </si>
  <si>
    <t>b</t>
  </si>
  <si>
    <t>c</t>
  </si>
  <si>
    <t>n</t>
  </si>
  <si>
    <t>Source:</t>
  </si>
  <si>
    <t>www.MLTechniques.com</t>
  </si>
  <si>
    <t>White Noise</t>
  </si>
  <si>
    <t>Mean noise</t>
  </si>
  <si>
    <t>Exact Y</t>
  </si>
  <si>
    <t>Observed Y</t>
  </si>
  <si>
    <t>Stdev</t>
  </si>
  <si>
    <t>Mean</t>
  </si>
  <si>
    <t>w</t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</si>
  <si>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</si>
  <si>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 xml:space="preserve">b = </t>
    </r>
    <r>
      <rPr>
        <sz val="11"/>
        <color theme="1"/>
        <rFont val="Symbol"/>
        <family val="1"/>
        <charset val="2"/>
      </rPr>
      <t>w</t>
    </r>
    <r>
      <rPr>
        <sz val="11"/>
        <color theme="1"/>
        <rFont val="Calibri"/>
        <family val="2"/>
        <scheme val="minor"/>
      </rPr>
      <t>c</t>
    </r>
  </si>
  <si>
    <r>
      <t>Y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</si>
  <si>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c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</si>
  <si>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b</t>
    </r>
  </si>
  <si>
    <r>
      <t>Y</t>
    </r>
    <r>
      <rPr>
        <vertAlign val="subscript"/>
        <sz val="11"/>
        <color rgb="FFFF0000"/>
        <rFont val="Calibri"/>
        <family val="2"/>
        <scheme val="minor"/>
      </rPr>
      <t>b</t>
    </r>
  </si>
  <si>
    <r>
      <t xml:space="preserve">a </t>
    </r>
    <r>
      <rPr>
        <sz val="11"/>
        <color theme="1"/>
        <rFont val="Calibri"/>
        <family val="2"/>
      </rPr>
      <t xml:space="preserve">(= true </t>
    </r>
    <r>
      <rPr>
        <sz val="11"/>
        <color theme="1"/>
        <rFont val="Symbol"/>
        <family val="1"/>
        <charset val="2"/>
      </rPr>
      <t>b</t>
    </r>
    <r>
      <rPr>
        <sz val="11"/>
        <color theme="1"/>
        <rFont val="Calibri"/>
        <family val="2"/>
      </rPr>
      <t>)</t>
    </r>
  </si>
  <si>
    <t>R-squared</t>
  </si>
  <si>
    <t>Base model</t>
  </si>
  <si>
    <t>Error P</t>
  </si>
  <si>
    <t>Error Q</t>
  </si>
  <si>
    <t>Error R</t>
  </si>
  <si>
    <t>Error S</t>
  </si>
  <si>
    <r>
      <t>Mean Y</t>
    </r>
    <r>
      <rPr>
        <vertAlign val="subscript"/>
        <sz val="11"/>
        <color theme="1"/>
        <rFont val="Calibri"/>
        <family val="2"/>
        <scheme val="minor"/>
      </rPr>
      <t>b</t>
    </r>
  </si>
  <si>
    <t>Base Error</t>
  </si>
  <si>
    <r>
      <t xml:space="preserve">(if not zero, start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b)</t>
    </r>
  </si>
  <si>
    <t>Linest</t>
  </si>
  <si>
    <t>Excel</t>
  </si>
  <si>
    <r>
      <t>Y</t>
    </r>
    <r>
      <rPr>
        <vertAlign val="subscript"/>
        <sz val="11"/>
        <color rgb="FFFF0000"/>
        <rFont val="Calibri"/>
        <family val="2"/>
        <scheme val="minor"/>
      </rPr>
      <t>Excel</t>
    </r>
  </si>
  <si>
    <t>Excel Error</t>
  </si>
  <si>
    <r>
      <t xml:space="preserve">Feature selection only works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0</t>
    </r>
  </si>
  <si>
    <r>
      <t>b</t>
    </r>
    <r>
      <rPr>
        <vertAlign val="subscript"/>
        <sz val="11"/>
        <color theme="1"/>
        <rFont val="Symbol"/>
        <family val="1"/>
        <charset val="2"/>
      </rPr>
      <t>15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</si>
  <si>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15</t>
    </r>
  </si>
  <si>
    <t>Y[k = 15]</t>
  </si>
  <si>
    <r>
      <t>b</t>
    </r>
    <r>
      <rPr>
        <vertAlign val="subscript"/>
        <sz val="11"/>
        <color theme="1"/>
        <rFont val="Symbol"/>
        <family val="1"/>
        <charset val="2"/>
      </rPr>
      <t>100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</si>
  <si>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100</t>
    </r>
  </si>
  <si>
    <t>Y[k = 100]</t>
  </si>
  <si>
    <r>
      <t>Regression coefficients (</t>
    </r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 xml:space="preserve"> = exact,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= estimate after k iterations)</t>
    </r>
  </si>
  <si>
    <r>
      <t>Y</t>
    </r>
    <r>
      <rPr>
        <vertAlign val="subscript"/>
        <sz val="11"/>
        <color theme="1"/>
        <rFont val="Calibri"/>
        <family val="2"/>
        <scheme val="minor"/>
      </rPr>
      <t>Excel</t>
    </r>
  </si>
  <si>
    <t>Mean Excel</t>
  </si>
  <si>
    <t>Score</t>
  </si>
  <si>
    <t>Cross-validation</t>
  </si>
  <si>
    <t>RMSE</t>
  </si>
  <si>
    <t>Test</t>
  </si>
  <si>
    <t>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</si>
</sst>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8"/>
      <name val="Calibri"/>
      <family val="2"/>
      <scheme val="minor"/>
    </font>
    <font>
      <vertAlign val="subscript"/>
      <sz val="11"/>
      <color theme="1"/>
      <name val="Symbol"/>
      <family val="1"/>
      <charset val="2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vertAlign val="superscript"/>
      <sz val="11"/>
      <color theme="1"/>
      <name val="Symbol"/>
      <family val="1"/>
      <charset val="2"/>
    </font>
    <font>
      <u/>
      <sz val="11"/>
      <color theme="10"/>
      <name val="Calibri"/>
      <family val="2"/>
      <scheme val="minor"/>
    </font>
    <font>
      <vertAlign val="subscript"/>
      <sz val="11"/>
      <color rgb="FFFF0000"/>
      <name val="Calibri"/>
      <family val="2"/>
      <scheme val="minor"/>
    </font>
    <font>
      <sz val="11"/>
      <color rgb="FFFF0000"/>
      <name val="Calibri"/>
      <family val="1"/>
      <charset val="2"/>
      <scheme val="minor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97">
    <xf numFmtId="0" fontId="0" fillId="0" borderId="0" xfId="0"/>
    <xf numFmtId="0" fontId="0" fillId="2" borderId="0" xfId="0" applyFill="1"/>
    <xf numFmtId="0" fontId="0" fillId="0" borderId="0" xfId="0" applyFill="1"/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0" fillId="5" borderId="0" xfId="0" applyNumberFormat="1" applyFill="1"/>
    <xf numFmtId="2" fontId="0" fillId="3" borderId="0" xfId="0" applyNumberFormat="1" applyFill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0" fillId="0" borderId="0" xfId="0" applyFill="1" applyAlignment="1">
      <alignment horizontal="center"/>
    </xf>
    <xf numFmtId="2" fontId="0" fillId="0" borderId="0" xfId="0" applyNumberFormat="1" applyFill="1"/>
    <xf numFmtId="164" fontId="1" fillId="0" borderId="0" xfId="0" applyNumberFormat="1" applyFont="1"/>
    <xf numFmtId="164" fontId="0" fillId="2" borderId="0" xfId="0" applyNumberFormat="1" applyFill="1" applyAlignment="1">
      <alignment horizontal="center"/>
    </xf>
    <xf numFmtId="164" fontId="4" fillId="2" borderId="0" xfId="0" applyNumberFormat="1" applyFont="1" applyFill="1" applyAlignment="1">
      <alignment horizontal="center"/>
    </xf>
    <xf numFmtId="0" fontId="1" fillId="0" borderId="0" xfId="0" applyFont="1"/>
    <xf numFmtId="0" fontId="3" fillId="0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0" fillId="8" borderId="0" xfId="0" applyFill="1"/>
    <xf numFmtId="164" fontId="0" fillId="0" borderId="0" xfId="0" applyNumberFormat="1" applyFont="1"/>
    <xf numFmtId="164" fontId="8" fillId="0" borderId="0" xfId="0" applyNumberFormat="1" applyFont="1"/>
    <xf numFmtId="2" fontId="0" fillId="5" borderId="0" xfId="0" applyNumberForma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64" fontId="8" fillId="2" borderId="0" xfId="0" applyNumberFormat="1" applyFont="1" applyFill="1" applyAlignment="1">
      <alignment horizontal="center"/>
    </xf>
    <xf numFmtId="164" fontId="0" fillId="2" borderId="0" xfId="0" applyNumberFormat="1" applyFont="1" applyFill="1" applyAlignment="1">
      <alignment horizontal="left"/>
    </xf>
    <xf numFmtId="1" fontId="0" fillId="0" borderId="0" xfId="0" applyNumberFormat="1" applyFill="1" applyAlignment="1">
      <alignment horizontal="center"/>
    </xf>
    <xf numFmtId="164" fontId="8" fillId="0" borderId="0" xfId="0" applyNumberFormat="1" applyFont="1" applyFill="1"/>
    <xf numFmtId="164" fontId="0" fillId="0" borderId="0" xfId="0" applyNumberFormat="1" applyFont="1" applyFill="1"/>
    <xf numFmtId="1" fontId="0" fillId="0" borderId="0" xfId="0" applyNumberFormat="1" applyFill="1"/>
    <xf numFmtId="1" fontId="0" fillId="0" borderId="0" xfId="0" applyNumberFormat="1"/>
    <xf numFmtId="1" fontId="0" fillId="4" borderId="0" xfId="0" applyNumberFormat="1" applyFill="1"/>
    <xf numFmtId="2" fontId="3" fillId="0" borderId="0" xfId="0" applyNumberFormat="1" applyFont="1" applyFill="1" applyAlignment="1">
      <alignment horizontal="center"/>
    </xf>
    <xf numFmtId="164" fontId="8" fillId="5" borderId="0" xfId="0" applyNumberFormat="1" applyFont="1" applyFill="1"/>
    <xf numFmtId="1" fontId="0" fillId="5" borderId="0" xfId="0" applyNumberFormat="1" applyFill="1" applyAlignment="1">
      <alignment horizontal="center"/>
    </xf>
    <xf numFmtId="164" fontId="11" fillId="0" borderId="0" xfId="1" applyNumberFormat="1" applyFill="1"/>
    <xf numFmtId="2" fontId="3" fillId="2" borderId="0" xfId="0" applyNumberFormat="1" applyFont="1" applyFill="1" applyAlignment="1">
      <alignment horizontal="center"/>
    </xf>
    <xf numFmtId="164" fontId="1" fillId="7" borderId="0" xfId="0" applyNumberFormat="1" applyFont="1" applyFill="1" applyAlignment="1">
      <alignment horizontal="center"/>
    </xf>
    <xf numFmtId="2" fontId="0" fillId="2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left"/>
    </xf>
    <xf numFmtId="164" fontId="1" fillId="6" borderId="0" xfId="0" applyNumberFormat="1" applyFont="1" applyFill="1" applyAlignment="1">
      <alignment horizontal="center"/>
    </xf>
    <xf numFmtId="164" fontId="1" fillId="0" borderId="0" xfId="0" applyNumberFormat="1" applyFont="1" applyFill="1"/>
    <xf numFmtId="164" fontId="0" fillId="6" borderId="0" xfId="0" applyNumberFormat="1" applyFont="1" applyFill="1"/>
    <xf numFmtId="0" fontId="0" fillId="0" borderId="0" xfId="0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164" fontId="0" fillId="4" borderId="0" xfId="0" applyNumberFormat="1" applyFill="1"/>
    <xf numFmtId="164" fontId="0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64" fontId="1" fillId="8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left"/>
    </xf>
    <xf numFmtId="164" fontId="0" fillId="8" borderId="0" xfId="0" applyNumberFormat="1" applyFill="1"/>
    <xf numFmtId="2" fontId="3" fillId="8" borderId="0" xfId="0" applyNumberFormat="1" applyFont="1" applyFill="1" applyAlignment="1">
      <alignment horizontal="left"/>
    </xf>
    <xf numFmtId="0" fontId="0" fillId="8" borderId="0" xfId="0" applyFill="1" applyAlignment="1">
      <alignment horizontal="left"/>
    </xf>
    <xf numFmtId="0" fontId="5" fillId="7" borderId="0" xfId="0" applyFont="1" applyFill="1" applyAlignment="1">
      <alignment horizontal="left"/>
    </xf>
    <xf numFmtId="164" fontId="0" fillId="3" borderId="0" xfId="0" applyNumberFormat="1" applyFill="1"/>
    <xf numFmtId="0" fontId="0" fillId="3" borderId="0" xfId="0" applyFill="1"/>
    <xf numFmtId="2" fontId="0" fillId="8" borderId="0" xfId="0" applyNumberFormat="1" applyFill="1"/>
    <xf numFmtId="0" fontId="5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left"/>
    </xf>
    <xf numFmtId="0" fontId="0" fillId="0" borderId="0" xfId="0" applyBorder="1"/>
    <xf numFmtId="164" fontId="0" fillId="2" borderId="5" xfId="0" applyNumberFormat="1" applyFont="1" applyFill="1" applyBorder="1" applyAlignment="1">
      <alignment horizontal="left"/>
    </xf>
    <xf numFmtId="164" fontId="5" fillId="6" borderId="0" xfId="0" applyNumberFormat="1" applyFont="1" applyFill="1" applyBorder="1" applyAlignment="1">
      <alignment horizontal="center"/>
    </xf>
    <xf numFmtId="164" fontId="13" fillId="6" borderId="0" xfId="0" applyNumberFormat="1" applyFont="1" applyFill="1" applyBorder="1" applyAlignment="1">
      <alignment horizontal="center"/>
    </xf>
    <xf numFmtId="2" fontId="0" fillId="6" borderId="0" xfId="0" applyNumberFormat="1" applyFill="1" applyBorder="1" applyAlignment="1"/>
    <xf numFmtId="164" fontId="0" fillId="6" borderId="0" xfId="0" applyNumberFormat="1" applyFill="1" applyBorder="1"/>
    <xf numFmtId="9" fontId="0" fillId="6" borderId="6" xfId="0" applyNumberFormat="1" applyFill="1" applyBorder="1"/>
    <xf numFmtId="0" fontId="0" fillId="2" borderId="5" xfId="0" applyFill="1" applyBorder="1" applyAlignment="1">
      <alignment horizontal="left"/>
    </xf>
    <xf numFmtId="164" fontId="0" fillId="6" borderId="0" xfId="0" applyNumberFormat="1" applyFill="1" applyBorder="1" applyAlignment="1">
      <alignment horizontal="center"/>
    </xf>
    <xf numFmtId="164" fontId="1" fillId="6" borderId="0" xfId="0" applyNumberFormat="1" applyFont="1" applyFill="1" applyBorder="1" applyAlignment="1">
      <alignment horizontal="center"/>
    </xf>
    <xf numFmtId="0" fontId="0" fillId="2" borderId="7" xfId="0" applyFill="1" applyBorder="1" applyAlignment="1">
      <alignment horizontal="left"/>
    </xf>
    <xf numFmtId="164" fontId="0" fillId="6" borderId="8" xfId="0" applyNumberFormat="1" applyFill="1" applyBorder="1" applyAlignment="1">
      <alignment horizontal="center"/>
    </xf>
    <xf numFmtId="164" fontId="1" fillId="6" borderId="8" xfId="0" applyNumberFormat="1" applyFont="1" applyFill="1" applyBorder="1" applyAlignment="1">
      <alignment horizontal="center"/>
    </xf>
    <xf numFmtId="0" fontId="0" fillId="0" borderId="8" xfId="0" applyBorder="1"/>
    <xf numFmtId="164" fontId="5" fillId="6" borderId="8" xfId="0" applyNumberFormat="1" applyFont="1" applyFill="1" applyBorder="1" applyAlignment="1">
      <alignment horizontal="center"/>
    </xf>
    <xf numFmtId="2" fontId="0" fillId="6" borderId="8" xfId="0" applyNumberFormat="1" applyFill="1" applyBorder="1" applyAlignment="1"/>
    <xf numFmtId="164" fontId="0" fillId="6" borderId="8" xfId="0" applyNumberFormat="1" applyFill="1" applyBorder="1"/>
    <xf numFmtId="9" fontId="0" fillId="6" borderId="9" xfId="0" applyNumberFormat="1" applyFill="1" applyBorder="1"/>
    <xf numFmtId="164" fontId="0" fillId="9" borderId="5" xfId="0" applyNumberForma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164" fontId="0" fillId="9" borderId="6" xfId="0" applyNumberFormat="1" applyFont="1" applyFill="1" applyBorder="1"/>
    <xf numFmtId="0" fontId="1" fillId="0" borderId="0" xfId="0" applyFont="1" applyFill="1"/>
    <xf numFmtId="165" fontId="0" fillId="0" borderId="0" xfId="0" applyNumberFormat="1"/>
    <xf numFmtId="0" fontId="0" fillId="2" borderId="0" xfId="0" applyFill="1" applyAlignment="1"/>
    <xf numFmtId="0" fontId="0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64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Convergence</a:t>
            </a:r>
            <a:r>
              <a:rPr lang="en-US" sz="1000" baseline="0"/>
              <a:t> of the 6 regression coefficients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Test!$AX$20:$ES$20</c:f>
              <c:numCache>
                <c:formatCode>0.0000</c:formatCode>
                <c:ptCount val="100"/>
                <c:pt idx="0">
                  <c:v>0.37980730399274049</c:v>
                </c:pt>
                <c:pt idx="1">
                  <c:v>0.72638125256954789</c:v>
                </c:pt>
                <c:pt idx="2">
                  <c:v>0.92874122542033355</c:v>
                </c:pt>
                <c:pt idx="3">
                  <c:v>1.0738537583892089</c:v>
                </c:pt>
                <c:pt idx="4">
                  <c:v>1.1751663390409064</c:v>
                </c:pt>
                <c:pt idx="5">
                  <c:v>1.2497725399141972</c:v>
                </c:pt>
                <c:pt idx="6">
                  <c:v>1.3047672692957879</c:v>
                </c:pt>
                <c:pt idx="7">
                  <c:v>1.3460279581274006</c:v>
                </c:pt>
                <c:pt idx="8">
                  <c:v>1.3770978132051206</c:v>
                </c:pt>
                <c:pt idx="9">
                  <c:v>1.4006743149977523</c:v>
                </c:pt>
                <c:pt idx="10">
                  <c:v>1.4186431284614986</c:v>
                </c:pt>
                <c:pt idx="11">
                  <c:v>1.4324190013653391</c:v>
                </c:pt>
                <c:pt idx="12">
                  <c:v>1.4430423294932919</c:v>
                </c:pt>
                <c:pt idx="13">
                  <c:v>1.4512941283951479</c:v>
                </c:pt>
                <c:pt idx="14">
                  <c:v>1.4577584445345806</c:v>
                </c:pt>
                <c:pt idx="15">
                  <c:v>1.4628747435927751</c:v>
                </c:pt>
                <c:pt idx="16">
                  <c:v>1.4669735963856616</c:v>
                </c:pt>
                <c:pt idx="17">
                  <c:v>1.470304171153348</c:v>
                </c:pt>
                <c:pt idx="18">
                  <c:v>1.4730543302012584</c:v>
                </c:pt>
                <c:pt idx="19">
                  <c:v>1.4753658239303831</c:v>
                </c:pt>
                <c:pt idx="20">
                  <c:v>1.4773456377136833</c:v>
                </c:pt>
                <c:pt idx="21">
                  <c:v>1.4790745459767436</c:v>
                </c:pt>
                <c:pt idx="22">
                  <c:v>1.4806135447344402</c:v>
                </c:pt>
                <c:pt idx="23">
                  <c:v>1.4820087024969404</c:v>
                </c:pt>
                <c:pt idx="24">
                  <c:v>1.4832948173760936</c:v>
                </c:pt>
                <c:pt idx="25">
                  <c:v>1.4844981768590217</c:v>
                </c:pt>
                <c:pt idx="26">
                  <c:v>1.4856386406769579</c:v>
                </c:pt>
                <c:pt idx="27">
                  <c:v>1.4867312134106989</c:v>
                </c:pt>
                <c:pt idx="28">
                  <c:v>1.4877872320058378</c:v>
                </c:pt>
                <c:pt idx="29">
                  <c:v>1.4888152626598656</c:v>
                </c:pt>
                <c:pt idx="30">
                  <c:v>1.4898217782760335</c:v>
                </c:pt>
                <c:pt idx="31">
                  <c:v>1.4908116702191245</c:v>
                </c:pt>
                <c:pt idx="32">
                  <c:v>1.4917886349252081</c:v>
                </c:pt>
                <c:pt idx="33">
                  <c:v>1.4927554659841009</c:v>
                </c:pt>
                <c:pt idx="34">
                  <c:v>1.4937142748149532</c:v>
                </c:pt>
                <c:pt idx="35">
                  <c:v>1.4946666573970842</c:v>
                </c:pt>
                <c:pt idx="36">
                  <c:v>1.4956138202457581</c:v>
                </c:pt>
                <c:pt idx="37">
                  <c:v>1.4965566755965272</c:v>
                </c:pt>
                <c:pt idx="38">
                  <c:v>1.4974959133252095</c:v>
                </c:pt>
                <c:pt idx="39">
                  <c:v>1.4984320552901624</c:v>
                </c:pt>
                <c:pt idx="40">
                  <c:v>1.4993654963932641</c:v>
                </c:pt>
                <c:pt idx="41">
                  <c:v>1.5002965356057341</c:v>
                </c:pt>
                <c:pt idx="42">
                  <c:v>1.5012253994114537</c:v>
                </c:pt>
                <c:pt idx="43">
                  <c:v>1.5021522595209591</c:v>
                </c:pt>
                <c:pt idx="44">
                  <c:v>1.5030772462563298</c:v>
                </c:pt>
                <c:pt idx="45">
                  <c:v>1.5040004586649829</c:v>
                </c:pt>
                <c:pt idx="46">
                  <c:v>1.504921972161793</c:v>
                </c:pt>
                <c:pt idx="47">
                  <c:v>1.5058418443035941</c:v>
                </c:pt>
                <c:pt idx="48">
                  <c:v>1.506760119152478</c:v>
                </c:pt>
                <c:pt idx="49">
                  <c:v>1.507676830572775</c:v>
                </c:pt>
                <c:pt idx="50">
                  <c:v>1.5085920047223058</c:v>
                </c:pt>
                <c:pt idx="51">
                  <c:v>1.5095056619348144</c:v>
                </c:pt>
                <c:pt idx="52">
                  <c:v>1.5104178181423644</c:v>
                </c:pt>
                <c:pt idx="53">
                  <c:v>1.5113284859501306</c:v>
                </c:pt>
                <c:pt idx="54">
                  <c:v>1.5122376754485276</c:v>
                </c:pt>
                <c:pt idx="55">
                  <c:v>1.5131453948268714</c:v>
                </c:pt>
                <c:pt idx="56">
                  <c:v>1.5140516508370725</c:v>
                </c:pt>
                <c:pt idx="57">
                  <c:v>1.5149564491440144</c:v>
                </c:pt>
                <c:pt idx="58">
                  <c:v>1.5158597945903025</c:v>
                </c:pt>
                <c:pt idx="59">
                  <c:v>1.5167616913963191</c:v>
                </c:pt>
                <c:pt idx="60">
                  <c:v>1.5176621433113868</c:v>
                </c:pt>
                <c:pt idx="61">
                  <c:v>1.5185611537279924</c:v>
                </c:pt>
                <c:pt idx="62">
                  <c:v>1.5194587257680985</c:v>
                </c:pt>
                <c:pt idx="63">
                  <c:v>1.5203548623483623</c:v>
                </c:pt>
                <c:pt idx="64">
                  <c:v>1.5212495662294183</c:v>
                </c:pt>
                <c:pt idx="65">
                  <c:v>1.5221428400531187</c:v>
                </c:pt>
                <c:pt idx="66">
                  <c:v>1.5230346863706734</c:v>
                </c:pt>
                <c:pt idx="67">
                  <c:v>1.5239251076639149</c:v>
                </c:pt>
                <c:pt idx="68">
                  <c:v>1.5248141063613692</c:v>
                </c:pt>
                <c:pt idx="69">
                  <c:v>1.5257016848503979</c:v>
                </c:pt>
                <c:pt idx="70">
                  <c:v>1.5265878454863768</c:v>
                </c:pt>
                <c:pt idx="71">
                  <c:v>1.527472590599632</c:v>
                </c:pt>
                <c:pt idx="72">
                  <c:v>1.5283559225006815</c:v>
                </c:pt>
                <c:pt idx="73">
                  <c:v>1.5292378434841996</c:v>
                </c:pt>
                <c:pt idx="74">
                  <c:v>1.5301183558320099</c:v>
                </c:pt>
                <c:pt idx="75">
                  <c:v>1.5309974618153535</c:v>
                </c:pt>
                <c:pt idx="76">
                  <c:v>1.5318751636965988</c:v>
                </c:pt>
                <c:pt idx="77">
                  <c:v>1.5327514637305399</c:v>
                </c:pt>
                <c:pt idx="78">
                  <c:v>1.5336263641653749</c:v>
                </c:pt>
                <c:pt idx="79">
                  <c:v>1.5344998672434489</c:v>
                </c:pt>
                <c:pt idx="80">
                  <c:v>1.5353719752018165</c:v>
                </c:pt>
                <c:pt idx="81">
                  <c:v>1.5362426902726676</c:v>
                </c:pt>
                <c:pt idx="82">
                  <c:v>1.5371120146836508</c:v>
                </c:pt>
                <c:pt idx="83">
                  <c:v>1.5379799506581202</c:v>
                </c:pt>
                <c:pt idx="84">
                  <c:v>1.5388465004153202</c:v>
                </c:pt>
                <c:pt idx="85">
                  <c:v>1.5397116661705312</c:v>
                </c:pt>
                <c:pt idx="86">
                  <c:v>1.5405754501351763</c:v>
                </c:pt>
                <c:pt idx="87">
                  <c:v>1.5414378545169067</c:v>
                </c:pt>
                <c:pt idx="88">
                  <c:v>1.5422988815196654</c:v>
                </c:pt>
                <c:pt idx="89">
                  <c:v>1.5431585333437392</c:v>
                </c:pt>
                <c:pt idx="90">
                  <c:v>1.544016812185796</c:v>
                </c:pt>
                <c:pt idx="91">
                  <c:v>1.5448737202389176</c:v>
                </c:pt>
                <c:pt idx="92">
                  <c:v>1.5457292596926238</c:v>
                </c:pt>
                <c:pt idx="93">
                  <c:v>1.5465834327328922</c:v>
                </c:pt>
                <c:pt idx="94">
                  <c:v>1.5474362415421761</c:v>
                </c:pt>
                <c:pt idx="95">
                  <c:v>1.5482876882994168</c:v>
                </c:pt>
                <c:pt idx="96">
                  <c:v>1.549137775180057</c:v>
                </c:pt>
                <c:pt idx="97">
                  <c:v>1.5499865043560495</c:v>
                </c:pt>
                <c:pt idx="98">
                  <c:v>1.5508338779958677</c:v>
                </c:pt>
                <c:pt idx="99">
                  <c:v>1.5516798982645135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2-49B3-A750-6FF6A0B35A05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Test!$AX$21:$ES$21</c:f>
              <c:numCache>
                <c:formatCode>0.0000</c:formatCode>
                <c:ptCount val="100"/>
                <c:pt idx="0">
                  <c:v>0.53814757133438695</c:v>
                </c:pt>
                <c:pt idx="1">
                  <c:v>0.87529890415100098</c:v>
                </c:pt>
                <c:pt idx="2">
                  <c:v>1.1338491641369355</c:v>
                </c:pt>
                <c:pt idx="3">
                  <c:v>1.3430601114001632</c:v>
                </c:pt>
                <c:pt idx="4">
                  <c:v>1.5034740573736842</c:v>
                </c:pt>
                <c:pt idx="5">
                  <c:v>1.6292546746785674</c:v>
                </c:pt>
                <c:pt idx="6">
                  <c:v>1.7259248982010642</c:v>
                </c:pt>
                <c:pt idx="7">
                  <c:v>1.8003725699136832</c:v>
                </c:pt>
                <c:pt idx="8">
                  <c:v>1.8572595667731957</c:v>
                </c:pt>
                <c:pt idx="9">
                  <c:v>1.9006447310765036</c:v>
                </c:pt>
                <c:pt idx="10">
                  <c:v>1.93360086366887</c:v>
                </c:pt>
                <c:pt idx="11">
                  <c:v>1.95857562398459</c:v>
                </c:pt>
                <c:pt idx="12">
                  <c:v>1.9774479263353393</c:v>
                </c:pt>
                <c:pt idx="13">
                  <c:v>1.991672066835386</c:v>
                </c:pt>
                <c:pt idx="14">
                  <c:v>2.0023607440569959</c:v>
                </c:pt>
                <c:pt idx="15">
                  <c:v>2.010365220480181</c:v>
                </c:pt>
                <c:pt idx="16">
                  <c:v>2.0163339036473067</c:v>
                </c:pt>
                <c:pt idx="17">
                  <c:v>2.0207600899087876</c:v>
                </c:pt>
                <c:pt idx="18">
                  <c:v>2.0240183293533454</c:v>
                </c:pt>
                <c:pt idx="19">
                  <c:v>2.0263927318762311</c:v>
                </c:pt>
                <c:pt idx="20">
                  <c:v>2.0280985883381515</c:v>
                </c:pt>
                <c:pt idx="21">
                  <c:v>2.0292989365535425</c:v>
                </c:pt>
                <c:pt idx="22">
                  <c:v>2.0301171757345511</c:v>
                </c:pt>
                <c:pt idx="23">
                  <c:v>2.0306466675487567</c:v>
                </c:pt>
                <c:pt idx="24">
                  <c:v>2.0309580258400999</c:v>
                </c:pt>
                <c:pt idx="25">
                  <c:v>2.0311046469655785</c:v>
                </c:pt>
                <c:pt idx="26">
                  <c:v>2.0311269006349653</c:v>
                </c:pt>
                <c:pt idx="27">
                  <c:v>2.0310553037837473</c:v>
                </c:pt>
                <c:pt idx="28">
                  <c:v>2.0309129228539513</c:v>
                </c:pt>
                <c:pt idx="29">
                  <c:v>2.0307171913700479</c:v>
                </c:pt>
                <c:pt idx="30">
                  <c:v>2.0304812846819615</c:v>
                </c:pt>
                <c:pt idx="31">
                  <c:v>2.0302151595285709</c:v>
                </c:pt>
                <c:pt idx="32">
                  <c:v>2.0299263399992924</c:v>
                </c:pt>
                <c:pt idx="33">
                  <c:v>2.0296205116798829</c:v>
                </c:pt>
                <c:pt idx="34">
                  <c:v>2.0293019707485165</c:v>
                </c:pt>
                <c:pt idx="35">
                  <c:v>2.0289739634066013</c:v>
                </c:pt>
                <c:pt idx="36">
                  <c:v>2.0286389424080835</c:v>
                </c:pt>
                <c:pt idx="37">
                  <c:v>2.0282987609259546</c:v>
                </c:pt>
                <c:pt idx="38">
                  <c:v>2.0279548190575527</c:v>
                </c:pt>
                <c:pt idx="39">
                  <c:v>2.0276081745359589</c:v>
                </c:pt>
                <c:pt idx="40">
                  <c:v>2.02725962639088</c:v>
                </c:pt>
                <c:pt idx="41">
                  <c:v>2.0269097781673961</c:v>
                </c:pt>
                <c:pt idx="42">
                  <c:v>2.0265590856969373</c:v>
                </c:pt>
                <c:pt idx="43">
                  <c:v>2.026207893194897</c:v>
                </c:pt>
                <c:pt idx="44">
                  <c:v>2.0258564605372102</c:v>
                </c:pt>
                <c:pt idx="45">
                  <c:v>2.0255049838713495</c:v>
                </c:pt>
                <c:pt idx="46">
                  <c:v>2.0251536111905448</c:v>
                </c:pt>
                <c:pt idx="47">
                  <c:v>2.0248024541020486</c:v>
                </c:pt>
                <c:pt idx="48">
                  <c:v>2.0244515967195031</c:v>
                </c:pt>
                <c:pt idx="49">
                  <c:v>2.0241011023822022</c:v>
                </c:pt>
                <c:pt idx="50">
                  <c:v>2.0237510187323071</c:v>
                </c:pt>
                <c:pt idx="51">
                  <c:v>2.0234013815512846</c:v>
                </c:pt>
                <c:pt idx="52">
                  <c:v>2.0230522176587939</c:v>
                </c:pt>
                <c:pt idx="53">
                  <c:v>2.022703547103144</c:v>
                </c:pt>
                <c:pt idx="54">
                  <c:v>2.022355384816434</c:v>
                </c:pt>
                <c:pt idx="55">
                  <c:v>2.022007741865214</c:v>
                </c:pt>
                <c:pt idx="56">
                  <c:v>2.0216606263955019</c:v>
                </c:pt>
                <c:pt idx="57">
                  <c:v>2.0213140443468571</c:v>
                </c:pt>
                <c:pt idx="58">
                  <c:v>2.0209679999919437</c:v>
                </c:pt>
                <c:pt idx="59">
                  <c:v>2.0206224963442359</c:v>
                </c:pt>
                <c:pt idx="60">
                  <c:v>2.0202775354660845</c:v>
                </c:pt>
                <c:pt idx="61">
                  <c:v>2.0199331187014993</c:v>
                </c:pt>
                <c:pt idx="62">
                  <c:v>2.0195892468520409</c:v>
                </c:pt>
                <c:pt idx="63">
                  <c:v>2.0192459203097273</c:v>
                </c:pt>
                <c:pt idx="64">
                  <c:v>2.0189031391574614</c:v>
                </c:pt>
                <c:pt idx="65">
                  <c:v>2.0185609032449121</c:v>
                </c:pt>
                <c:pt idx="66">
                  <c:v>2.0182192122458558</c:v>
                </c:pt>
                <c:pt idx="67">
                  <c:v>2.0178780657014981</c:v>
                </c:pt>
                <c:pt idx="68">
                  <c:v>2.0175374630532135</c:v>
                </c:pt>
                <c:pt idx="69">
                  <c:v>2.0171974036672773</c:v>
                </c:pt>
                <c:pt idx="70">
                  <c:v>2.0168578868535616</c:v>
                </c:pt>
                <c:pt idx="71">
                  <c:v>2.0165189118796523</c:v>
                </c:pt>
                <c:pt idx="72">
                  <c:v>2.0161804779815222</c:v>
                </c:pt>
                <c:pt idx="73">
                  <c:v>2.015842584371593</c:v>
                </c:pt>
                <c:pt idx="74">
                  <c:v>2.0155052302448251</c:v>
                </c:pt>
                <c:pt idx="75">
                  <c:v>2.0151684147833224</c:v>
                </c:pt>
                <c:pt idx="76">
                  <c:v>2.0148321371598064</c:v>
                </c:pt>
                <c:pt idx="77">
                  <c:v>2.0144963965402454</c:v>
                </c:pt>
                <c:pt idx="78">
                  <c:v>2.0141611920858384</c:v>
                </c:pt>
                <c:pt idx="79">
                  <c:v>2.0138265229545125</c:v>
                </c:pt>
                <c:pt idx="80">
                  <c:v>2.0134923883020552</c:v>
                </c:pt>
                <c:pt idx="81">
                  <c:v>2.0131587872829715</c:v>
                </c:pt>
                <c:pt idx="82">
                  <c:v>2.0128257190511261</c:v>
                </c:pt>
                <c:pt idx="83">
                  <c:v>2.0124931827602328</c:v>
                </c:pt>
                <c:pt idx="84">
                  <c:v>2.012161177564221</c:v>
                </c:pt>
                <c:pt idx="85">
                  <c:v>2.0118297026175136</c:v>
                </c:pt>
                <c:pt idx="86">
                  <c:v>2.011498757075235</c:v>
                </c:pt>
                <c:pt idx="87">
                  <c:v>2.0111683400933691</c:v>
                </c:pt>
                <c:pt idx="88">
                  <c:v>2.0108384508288779</c:v>
                </c:pt>
                <c:pt idx="89">
                  <c:v>2.01050908843979</c:v>
                </c:pt>
                <c:pt idx="90">
                  <c:v>2.0101802520852674</c:v>
                </c:pt>
                <c:pt idx="91">
                  <c:v>2.0098519409256546</c:v>
                </c:pt>
                <c:pt idx="92">
                  <c:v>2.0095241541225173</c:v>
                </c:pt>
                <c:pt idx="93">
                  <c:v>2.0091968908386688</c:v>
                </c:pt>
                <c:pt idx="94">
                  <c:v>2.0088701502381903</c:v>
                </c:pt>
                <c:pt idx="95">
                  <c:v>2.0085439314864466</c:v>
                </c:pt>
                <c:pt idx="96">
                  <c:v>2.008218233750096</c:v>
                </c:pt>
                <c:pt idx="97">
                  <c:v>2.0078930561970973</c:v>
                </c:pt>
                <c:pt idx="98">
                  <c:v>2.0075683979967169</c:v>
                </c:pt>
                <c:pt idx="99">
                  <c:v>2.0072442583195302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2-49B3-A750-6FF6A0B35A05}"/>
            </c:ext>
          </c:extLst>
        </c:ser>
        <c:ser>
          <c:idx val="2"/>
          <c:order val="2"/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Test!$AX$22:$ES$22</c:f>
              <c:numCache>
                <c:formatCode>0.0000</c:formatCode>
                <c:ptCount val="100"/>
                <c:pt idx="0">
                  <c:v>-0.78048022140428785</c:v>
                </c:pt>
                <c:pt idx="1">
                  <c:v>-1.2593395293567955</c:v>
                </c:pt>
                <c:pt idx="2">
                  <c:v>-1.5147502256024397</c:v>
                </c:pt>
                <c:pt idx="3">
                  <c:v>-1.659553502413653</c:v>
                </c:pt>
                <c:pt idx="4">
                  <c:v>-1.7538683961147998</c:v>
                </c:pt>
                <c:pt idx="5">
                  <c:v>-1.8165552669003198</c:v>
                </c:pt>
                <c:pt idx="6">
                  <c:v>-1.8612470115934665</c:v>
                </c:pt>
                <c:pt idx="7">
                  <c:v>-1.8935115473669497</c:v>
                </c:pt>
                <c:pt idx="8">
                  <c:v>-1.9173558605339849</c:v>
                </c:pt>
                <c:pt idx="9">
                  <c:v>-1.9350517262335372</c:v>
                </c:pt>
                <c:pt idx="10">
                  <c:v>-1.9482591421086375</c:v>
                </c:pt>
                <c:pt idx="11">
                  <c:v>-1.9581127684861022</c:v>
                </c:pt>
                <c:pt idx="12">
                  <c:v>-1.9654573786119496</c:v>
                </c:pt>
                <c:pt idx="13">
                  <c:v>-1.9709124884770777</c:v>
                </c:pt>
                <c:pt idx="14">
                  <c:v>-1.9749437961927239</c:v>
                </c:pt>
                <c:pt idx="15">
                  <c:v>-1.9779003018083858</c:v>
                </c:pt>
                <c:pt idx="16">
                  <c:v>-1.9800453170750587</c:v>
                </c:pt>
                <c:pt idx="17">
                  <c:v>-1.9815773881232679</c:v>
                </c:pt>
                <c:pt idx="18">
                  <c:v>-1.982646491490776</c:v>
                </c:pt>
                <c:pt idx="19">
                  <c:v>-1.9833659019922854</c:v>
                </c:pt>
                <c:pt idx="20">
                  <c:v>-1.9838212124142109</c:v>
                </c:pt>
                <c:pt idx="21">
                  <c:v>-1.9840770959062646</c:v>
                </c:pt>
                <c:pt idx="22">
                  <c:v>-1.9841824237473724</c:v>
                </c:pt>
                <c:pt idx="23">
                  <c:v>-1.984174125427383</c:v>
                </c:pt>
                <c:pt idx="24">
                  <c:v>-1.984080106981218</c:v>
                </c:pt>
                <c:pt idx="25">
                  <c:v>-1.9839214554401092</c:v>
                </c:pt>
                <c:pt idx="26">
                  <c:v>-1.9837141049756544</c:v>
                </c:pt>
                <c:pt idx="27">
                  <c:v>-1.9834700958889404</c:v>
                </c:pt>
                <c:pt idx="28">
                  <c:v>-1.9831985260577407</c:v>
                </c:pt>
                <c:pt idx="29">
                  <c:v>-1.9829062699129638</c:v>
                </c:pt>
                <c:pt idx="30">
                  <c:v>-1.9825985217542779</c:v>
                </c:pt>
                <c:pt idx="31">
                  <c:v>-1.9822792063103745</c:v>
                </c:pt>
                <c:pt idx="32">
                  <c:v>-1.9819512889804818</c:v>
                </c:pt>
                <c:pt idx="33">
                  <c:v>-1.9816170102663435</c:v>
                </c:pt>
                <c:pt idx="34">
                  <c:v>-1.9812780629181534</c:v>
                </c:pt>
                <c:pt idx="35">
                  <c:v>-1.980935725791932</c:v>
                </c:pt>
                <c:pt idx="36">
                  <c:v>-1.9805909649961739</c:v>
                </c:pt>
                <c:pt idx="37">
                  <c:v>-1.9802445103209694</c:v>
                </c:pt>
                <c:pt idx="38">
                  <c:v>-1.979896912989731</c:v>
                </c:pt>
                <c:pt idx="39">
                  <c:v>-1.9795485892977207</c:v>
                </c:pt>
                <c:pt idx="40">
                  <c:v>-1.9791998535862629</c:v>
                </c:pt>
                <c:pt idx="41">
                  <c:v>-1.9788509431587316</c:v>
                </c:pt>
                <c:pt idx="42">
                  <c:v>-1.9785020371075634</c:v>
                </c:pt>
                <c:pt idx="43">
                  <c:v>-1.9781532705403118</c:v>
                </c:pt>
                <c:pt idx="44">
                  <c:v>-1.9778047453291103</c:v>
                </c:pt>
                <c:pt idx="45">
                  <c:v>-1.9774565382331737</c:v>
                </c:pt>
                <c:pt idx="46">
                  <c:v>-1.9771087070362969</c:v>
                </c:pt>
                <c:pt idx="47">
                  <c:v>-1.9767612951844642</c:v>
                </c:pt>
                <c:pt idx="48">
                  <c:v>-1.9764143352901049</c:v>
                </c:pt>
                <c:pt idx="49">
                  <c:v>-1.9760678517799724</c:v>
                </c:pt>
                <c:pt idx="50">
                  <c:v>-1.975721862895925</c:v>
                </c:pt>
                <c:pt idx="51">
                  <c:v>-1.975376382206752</c:v>
                </c:pt>
                <c:pt idx="52">
                  <c:v>-1.9750314197505348</c:v>
                </c:pt>
                <c:pt idx="53">
                  <c:v>-1.9746869828978331</c:v>
                </c:pt>
                <c:pt idx="54">
                  <c:v>-1.9743430770039243</c:v>
                </c:pt>
                <c:pt idx="55">
                  <c:v>-1.9739997059016452</c:v>
                </c:pt>
                <c:pt idx="56">
                  <c:v>-1.9736568722737926</c:v>
                </c:pt>
                <c:pt idx="57">
                  <c:v>-1.9733145779345116</c:v>
                </c:pt>
                <c:pt idx="58">
                  <c:v>-1.9729728240419222</c:v>
                </c:pt>
                <c:pt idx="59">
                  <c:v>-1.9726316112587789</c:v>
                </c:pt>
                <c:pt idx="60">
                  <c:v>-1.9722909398738682</c:v>
                </c:pt>
                <c:pt idx="61">
                  <c:v>-1.9719508098937397</c:v>
                </c:pt>
                <c:pt idx="62">
                  <c:v>-1.9716112211120169</c:v>
                </c:pt>
                <c:pt idx="63">
                  <c:v>-1.9712721731617715</c:v>
                </c:pt>
                <c:pt idx="64">
                  <c:v>-1.9709336655550938</c:v>
                </c:pt>
                <c:pt idx="65">
                  <c:v>-1.970595697712999</c:v>
                </c:pt>
                <c:pt idx="66">
                  <c:v>-1.9702582689880166</c:v>
                </c:pt>
                <c:pt idx="67">
                  <c:v>-1.9699213786812644</c:v>
                </c:pt>
                <c:pt idx="68">
                  <c:v>-1.9695850260553462</c:v>
                </c:pt>
                <c:pt idx="69">
                  <c:v>-1.9692492103441013</c:v>
                </c:pt>
                <c:pt idx="70">
                  <c:v>-1.9689139307599621</c:v>
                </c:pt>
                <c:pt idx="71">
                  <c:v>-1.9685791864995252</c:v>
                </c:pt>
                <c:pt idx="72">
                  <c:v>-1.9682449767477501</c:v>
                </c:pt>
                <c:pt idx="73">
                  <c:v>-1.9679113006811364</c:v>
                </c:pt>
                <c:pt idx="74">
                  <c:v>-1.9675781574701223</c:v>
                </c:pt>
                <c:pt idx="75">
                  <c:v>-1.967245546280898</c:v>
                </c:pt>
                <c:pt idx="76">
                  <c:v>-1.9669134662767744</c:v>
                </c:pt>
                <c:pt idx="77">
                  <c:v>-1.9665819166192151</c:v>
                </c:pt>
                <c:pt idx="78">
                  <c:v>-1.9662508964686194</c:v>
                </c:pt>
                <c:pt idx="79">
                  <c:v>-1.9659204049849106</c:v>
                </c:pt>
                <c:pt idx="80">
                  <c:v>-1.9655904413279808</c:v>
                </c:pt>
                <c:pt idx="81">
                  <c:v>-1.9652610046580257</c:v>
                </c:pt>
                <c:pt idx="82">
                  <c:v>-1.9649320941357995</c:v>
                </c:pt>
                <c:pt idx="83">
                  <c:v>-1.9646037089228037</c:v>
                </c:pt>
                <c:pt idx="84">
                  <c:v>-1.964275848181432</c:v>
                </c:pt>
                <c:pt idx="85">
                  <c:v>-1.9639485110750772</c:v>
                </c:pt>
                <c:pt idx="86">
                  <c:v>-1.9636216967682132</c:v>
                </c:pt>
                <c:pt idx="87">
                  <c:v>-1.963295404426455</c:v>
                </c:pt>
                <c:pt idx="88">
                  <c:v>-1.9629696332166042</c:v>
                </c:pt>
                <c:pt idx="89">
                  <c:v>-1.9626443823066833</c:v>
                </c:pt>
                <c:pt idx="90">
                  <c:v>-1.9623196508659599</c:v>
                </c:pt>
                <c:pt idx="91">
                  <c:v>-1.9619954380649656</c:v>
                </c:pt>
                <c:pt idx="92">
                  <c:v>-1.9616717430755086</c:v>
                </c:pt>
                <c:pt idx="93">
                  <c:v>-1.9613485650706854</c:v>
                </c:pt>
                <c:pt idx="94">
                  <c:v>-1.9610259032248845</c:v>
                </c:pt>
                <c:pt idx="95">
                  <c:v>-1.9607037567137937</c:v>
                </c:pt>
                <c:pt idx="96">
                  <c:v>-1.9603821247144002</c:v>
                </c:pt>
                <c:pt idx="97">
                  <c:v>-1.9600610064049964</c:v>
                </c:pt>
                <c:pt idx="98">
                  <c:v>-1.9597404009651753</c:v>
                </c:pt>
                <c:pt idx="99">
                  <c:v>-1.9594203075758365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2-49B3-A750-6FF6A0B35A05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Test!$AX$23:$ES$23</c:f>
              <c:numCache>
                <c:formatCode>0.0000</c:formatCode>
                <c:ptCount val="100"/>
                <c:pt idx="0">
                  <c:v>-0.75473738354480269</c:v>
                </c:pt>
                <c:pt idx="1">
                  <c:v>-1.026566808158653</c:v>
                </c:pt>
                <c:pt idx="2">
                  <c:v>-1.0987999171226348</c:v>
                </c:pt>
                <c:pt idx="3">
                  <c:v>-1.1096558914538179</c:v>
                </c:pt>
                <c:pt idx="4">
                  <c:v>-1.0903724220750621</c:v>
                </c:pt>
                <c:pt idx="5">
                  <c:v>-1.0662667345700707</c:v>
                </c:pt>
                <c:pt idx="6">
                  <c:v>-1.0422650128448288</c:v>
                </c:pt>
                <c:pt idx="7">
                  <c:v>-1.0217753710770192</c:v>
                </c:pt>
                <c:pt idx="8">
                  <c:v>-1.0049075172002464</c:v>
                </c:pt>
                <c:pt idx="9">
                  <c:v>-0.99149868636366134</c:v>
                </c:pt>
                <c:pt idx="10">
                  <c:v>-0.98096685593093114</c:v>
                </c:pt>
                <c:pt idx="11">
                  <c:v>-0.97278075336923686</c:v>
                </c:pt>
                <c:pt idx="12">
                  <c:v>-0.96644286632376464</c:v>
                </c:pt>
                <c:pt idx="13">
                  <c:v>-0.96154746280732906</c:v>
                </c:pt>
                <c:pt idx="14">
                  <c:v>-0.95776495182320209</c:v>
                </c:pt>
                <c:pt idx="15">
                  <c:v>-0.9548368248867517</c:v>
                </c:pt>
                <c:pt idx="16">
                  <c:v>-0.95256152295560925</c:v>
                </c:pt>
                <c:pt idx="17">
                  <c:v>-0.95078372521489096</c:v>
                </c:pt>
                <c:pt idx="18">
                  <c:v>-0.94938422934439004</c:v>
                </c:pt>
                <c:pt idx="19">
                  <c:v>-0.94827198987693628</c:v>
                </c:pt>
                <c:pt idx="20">
                  <c:v>-0.9473776376832227</c:v>
                </c:pt>
                <c:pt idx="21">
                  <c:v>-0.94664843875635452</c:v>
                </c:pt>
                <c:pt idx="22">
                  <c:v>-0.94604436198536479</c:v>
                </c:pt>
                <c:pt idx="23">
                  <c:v>-0.94553505489735867</c:v>
                </c:pt>
                <c:pt idx="24">
                  <c:v>-0.94509752237268663</c:v>
                </c:pt>
                <c:pt idx="25">
                  <c:v>-0.94471435444060192</c:v>
                </c:pt>
                <c:pt idx="26">
                  <c:v>-0.94437237591010614</c:v>
                </c:pt>
                <c:pt idx="27">
                  <c:v>-0.94406161989995885</c:v>
                </c:pt>
                <c:pt idx="28">
                  <c:v>-0.94377454859470955</c:v>
                </c:pt>
                <c:pt idx="29">
                  <c:v>-0.94350546240175215</c:v>
                </c:pt>
                <c:pt idx="30">
                  <c:v>-0.94325005231463332</c:v>
                </c:pt>
                <c:pt idx="31">
                  <c:v>-0.94300506099638703</c:v>
                </c:pt>
                <c:pt idx="32">
                  <c:v>-0.94276802629767031</c:v>
                </c:pt>
                <c:pt idx="33">
                  <c:v>-0.9425370872309099</c:v>
                </c:pt>
                <c:pt idx="34">
                  <c:v>-0.94231083723189057</c:v>
                </c:pt>
                <c:pt idx="35">
                  <c:v>-0.9420882132074947</c:v>
                </c:pt>
                <c:pt idx="36">
                  <c:v>-0.94186841165550095</c:v>
                </c:pt>
                <c:pt idx="37">
                  <c:v>-0.94165082525865729</c:v>
                </c:pt>
                <c:pt idx="38">
                  <c:v>-0.94143499495989835</c:v>
                </c:pt>
                <c:pt idx="39">
                  <c:v>-0.94122057374139578</c:v>
                </c:pt>
                <c:pt idx="40">
                  <c:v>-0.94100729925068483</c:v>
                </c:pt>
                <c:pt idx="41">
                  <c:v>-0.94079497311379179</c:v>
                </c:pt>
                <c:pt idx="42">
                  <c:v>-0.9405834453023153</c:v>
                </c:pt>
                <c:pt idx="43">
                  <c:v>-0.94037260232002695</c:v>
                </c:pt>
                <c:pt idx="44">
                  <c:v>-0.94016235827594818</c:v>
                </c:pt>
                <c:pt idx="45">
                  <c:v>-0.93995264813871326</c:v>
                </c:pt>
                <c:pt idx="46">
                  <c:v>-0.93974342263927968</c:v>
                </c:pt>
                <c:pt idx="47">
                  <c:v>-0.9395346444192294</c:v>
                </c:pt>
                <c:pt idx="48">
                  <c:v>-0.93932628512030059</c:v>
                </c:pt>
                <c:pt idx="49">
                  <c:v>-0.93911832318515598</c:v>
                </c:pt>
                <c:pt idx="50">
                  <c:v>-0.93891074219558623</c:v>
                </c:pt>
                <c:pt idx="51">
                  <c:v>-0.93870352961681547</c:v>
                </c:pt>
                <c:pt idx="52">
                  <c:v>-0.93849667584867258</c:v>
                </c:pt>
                <c:pt idx="53">
                  <c:v>-0.93829017350863408</c:v>
                </c:pt>
                <c:pt idx="54">
                  <c:v>-0.93808401689007592</c:v>
                </c:pt>
                <c:pt idx="55">
                  <c:v>-0.9378782015529209</c:v>
                </c:pt>
                <c:pt idx="56">
                  <c:v>-0.93767272401432078</c:v>
                </c:pt>
                <c:pt idx="57">
                  <c:v>-0.9374675815149317</c:v>
                </c:pt>
                <c:pt idx="58">
                  <c:v>-0.93726277184230378</c:v>
                </c:pt>
                <c:pt idx="59">
                  <c:v>-0.93705829319743705</c:v>
                </c:pt>
                <c:pt idx="60">
                  <c:v>-0.93685414409394185</c:v>
                </c:pt>
                <c:pt idx="61">
                  <c:v>-0.93665032328184628</c:v>
                </c:pt>
                <c:pt idx="62">
                  <c:v>-0.93644682969002224</c:v>
                </c:pt>
                <c:pt idx="63">
                  <c:v>-0.93624366238268142</c:v>
                </c:pt>
                <c:pt idx="64">
                  <c:v>-0.93604082052650284</c:v>
                </c:pt>
                <c:pt idx="65">
                  <c:v>-0.93583830336579188</c:v>
                </c:pt>
                <c:pt idx="66">
                  <c:v>-0.93563611020371318</c:v>
                </c:pt>
                <c:pt idx="67">
                  <c:v>-0.93543424038810474</c:v>
                </c:pt>
                <c:pt idx="68">
                  <c:v>-0.93523269330076386</c:v>
                </c:pt>
                <c:pt idx="69">
                  <c:v>-0.93503146834934592</c:v>
                </c:pt>
                <c:pt idx="70">
                  <c:v>-0.9348305649612475</c:v>
                </c:pt>
                <c:pt idx="71">
                  <c:v>-0.93462998257897933</c:v>
                </c:pt>
                <c:pt idx="72">
                  <c:v>-0.93442972065667373</c:v>
                </c:pt>
                <c:pt idx="73">
                  <c:v>-0.93422977865744317</c:v>
                </c:pt>
                <c:pt idx="74">
                  <c:v>-0.93403015605138306</c:v>
                </c:pt>
                <c:pt idx="75">
                  <c:v>-0.93383085231406615</c:v>
                </c:pt>
                <c:pt idx="76">
                  <c:v>-0.93363186692539846</c:v>
                </c:pt>
                <c:pt idx="77">
                  <c:v>-0.93343319936876235</c:v>
                </c:pt>
                <c:pt idx="78">
                  <c:v>-0.93323484913036148</c:v>
                </c:pt>
                <c:pt idx="79">
                  <c:v>-0.93303681569872887</c:v>
                </c:pt>
                <c:pt idx="80">
                  <c:v>-0.93283909856435532</c:v>
                </c:pt>
                <c:pt idx="81">
                  <c:v>-0.93264169721940682</c:v>
                </c:pt>
                <c:pt idx="82">
                  <c:v>-0.93244461115751132</c:v>
                </c:pt>
                <c:pt idx="83">
                  <c:v>-0.93224783987359849</c:v>
                </c:pt>
                <c:pt idx="84">
                  <c:v>-0.93205138286377465</c:v>
                </c:pt>
                <c:pt idx="85">
                  <c:v>-0.9318552396252332</c:v>
                </c:pt>
                <c:pt idx="86">
                  <c:v>-0.93165940965618221</c:v>
                </c:pt>
                <c:pt idx="87">
                  <c:v>-0.93146389245579231</c:v>
                </c:pt>
                <c:pt idx="88">
                  <c:v>-0.93126868752415426</c:v>
                </c:pt>
                <c:pt idx="89">
                  <c:v>-0.93107379436224957</c:v>
                </c:pt>
                <c:pt idx="90">
                  <c:v>-0.93087921247192473</c:v>
                </c:pt>
                <c:pt idx="91">
                  <c:v>-0.93068494135587565</c:v>
                </c:pt>
                <c:pt idx="92">
                  <c:v>-0.93049098051763124</c:v>
                </c:pt>
                <c:pt idx="93">
                  <c:v>-0.93029732946154342</c:v>
                </c:pt>
                <c:pt idx="94">
                  <c:v>-0.93010398769277824</c:v>
                </c:pt>
                <c:pt idx="95">
                  <c:v>-0.92991095471730856</c:v>
                </c:pt>
                <c:pt idx="96">
                  <c:v>-0.92971823004191001</c:v>
                </c:pt>
                <c:pt idx="97">
                  <c:v>-0.92952581317415517</c:v>
                </c:pt>
                <c:pt idx="98">
                  <c:v>-0.92933370362241052</c:v>
                </c:pt>
                <c:pt idx="99">
                  <c:v>-0.92914190089583348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A2-49B3-A750-6FF6A0B35A05}"/>
            </c:ext>
          </c:extLst>
        </c:ser>
        <c:ser>
          <c:idx val="4"/>
          <c:order val="4"/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Test!$AX$24:$ES$24</c:f>
              <c:numCache>
                <c:formatCode>0.0000</c:formatCode>
                <c:ptCount val="100"/>
                <c:pt idx="0">
                  <c:v>0.37441383718230009</c:v>
                </c:pt>
                <c:pt idx="1">
                  <c:v>0.27119921704506667</c:v>
                </c:pt>
                <c:pt idx="2">
                  <c:v>0.18286776046713982</c:v>
                </c:pt>
                <c:pt idx="3">
                  <c:v>8.726129483011752E-2</c:v>
                </c:pt>
                <c:pt idx="4">
                  <c:v>1.1932442595485704E-2</c:v>
                </c:pt>
                <c:pt idx="5">
                  <c:v>-4.7411217259320071E-2</c:v>
                </c:pt>
                <c:pt idx="6">
                  <c:v>-9.1812783739009585E-2</c:v>
                </c:pt>
                <c:pt idx="7">
                  <c:v>-0.12506627923604219</c:v>
                </c:pt>
                <c:pt idx="8">
                  <c:v>-0.14969976230866094</c:v>
                </c:pt>
                <c:pt idx="9">
                  <c:v>-0.16797227421680017</c:v>
                </c:pt>
                <c:pt idx="10">
                  <c:v>-0.18149323509224646</c:v>
                </c:pt>
                <c:pt idx="11">
                  <c:v>-0.19149591744530181</c:v>
                </c:pt>
                <c:pt idx="12">
                  <c:v>-0.1988780758142969</c:v>
                </c:pt>
                <c:pt idx="13">
                  <c:v>-0.20430825574855299</c:v>
                </c:pt>
                <c:pt idx="14">
                  <c:v>-0.20827942835791408</c:v>
                </c:pt>
                <c:pt idx="15">
                  <c:v>-0.21115836635329588</c:v>
                </c:pt>
                <c:pt idx="16">
                  <c:v>-0.21321793365223191</c:v>
                </c:pt>
                <c:pt idx="17">
                  <c:v>-0.21466201501227283</c:v>
                </c:pt>
                <c:pt idx="18">
                  <c:v>-0.21564319940395199</c:v>
                </c:pt>
                <c:pt idx="19">
                  <c:v>-0.2162759596416623</c:v>
                </c:pt>
                <c:pt idx="20">
                  <c:v>-0.21664629511144096</c:v>
                </c:pt>
                <c:pt idx="21">
                  <c:v>-0.21681890375240959</c:v>
                </c:pt>
                <c:pt idx="22">
                  <c:v>-0.2168425049454214</c:v>
                </c:pt>
                <c:pt idx="23">
                  <c:v>-0.21675381555873663</c:v>
                </c:pt>
                <c:pt idx="24">
                  <c:v>-0.21658052336447153</c:v>
                </c:pt>
                <c:pt idx="25">
                  <c:v>-0.21634351729951734</c:v>
                </c:pt>
                <c:pt idx="26">
                  <c:v>-0.21605856253548372</c:v>
                </c:pt>
                <c:pt idx="27">
                  <c:v>-0.21573756052585674</c:v>
                </c:pt>
                <c:pt idx="28">
                  <c:v>-0.21538949776201494</c:v>
                </c:pt>
                <c:pt idx="29">
                  <c:v>-0.21502116076123295</c:v>
                </c:pt>
                <c:pt idx="30">
                  <c:v>-0.21463767521088456</c:v>
                </c:pt>
                <c:pt idx="31">
                  <c:v>-0.21424291271748297</c:v>
                </c:pt>
                <c:pt idx="32">
                  <c:v>-0.21383979778398388</c:v>
                </c:pt>
                <c:pt idx="33">
                  <c:v>-0.21343053955491043</c:v>
                </c:pt>
                <c:pt idx="34">
                  <c:v>-0.21301680680442792</c:v>
                </c:pt>
                <c:pt idx="35">
                  <c:v>-0.21259986008984549</c:v>
                </c:pt>
                <c:pt idx="36">
                  <c:v>-0.21218065156842281</c:v>
                </c:pt>
                <c:pt idx="37">
                  <c:v>-0.21175990039726145</c:v>
                </c:pt>
                <c:pt idx="38">
                  <c:v>-0.21133814969327563</c:v>
                </c:pt>
                <c:pt idx="39">
                  <c:v>-0.21091580956535844</c:v>
                </c:pt>
                <c:pt idx="40">
                  <c:v>-0.21049318962575436</c:v>
                </c:pt>
                <c:pt idx="41">
                  <c:v>-0.21007052355363209</c:v>
                </c:pt>
                <c:pt idx="42">
                  <c:v>-0.20964798765426124</c:v>
                </c:pt>
                <c:pt idx="43">
                  <c:v>-0.20922571488178787</c:v>
                </c:pt>
                <c:pt idx="44">
                  <c:v>-0.20880380543459304</c:v>
                </c:pt>
                <c:pt idx="45">
                  <c:v>-0.20838233476104401</c:v>
                </c:pt>
                <c:pt idx="46">
                  <c:v>-0.20796135960861223</c:v>
                </c:pt>
                <c:pt idx="47">
                  <c:v>-0.20754092259459928</c:v>
                </c:pt>
                <c:pt idx="48">
                  <c:v>-0.2071210556597966</c:v>
                </c:pt>
                <c:pt idx="49">
                  <c:v>-0.2067017826781028</c:v>
                </c:pt>
                <c:pt idx="50">
                  <c:v>-0.20628312142837429</c:v>
                </c:pt>
                <c:pt idx="51">
                  <c:v>-0.20586508508437917</c:v>
                </c:pt>
                <c:pt idx="52">
                  <c:v>-0.20544768334062513</c:v>
                </c:pt>
                <c:pt idx="53">
                  <c:v>-0.20503092326305056</c:v>
                </c:pt>
                <c:pt idx="54">
                  <c:v>-0.20461480993181846</c:v>
                </c:pt>
                <c:pt idx="55">
                  <c:v>-0.20419934692702169</c:v>
                </c:pt>
                <c:pt idx="56">
                  <c:v>-0.20378453669568691</c:v>
                </c:pt>
                <c:pt idx="57">
                  <c:v>-0.20337038082909076</c:v>
                </c:pt>
                <c:pt idx="58">
                  <c:v>-0.20295688027230102</c:v>
                </c:pt>
                <c:pt idx="59">
                  <c:v>-0.20254403548251121</c:v>
                </c:pt>
                <c:pt idx="60">
                  <c:v>-0.20213184654867822</c:v>
                </c:pt>
                <c:pt idx="61">
                  <c:v>-0.2017203132819233</c:v>
                </c:pt>
                <c:pt idx="62">
                  <c:v>-0.2013094352838391</c:v>
                </c:pt>
                <c:pt idx="63">
                  <c:v>-0.20089921199810323</c:v>
                </c:pt>
                <c:pt idx="64">
                  <c:v>-0.20048964274947806</c:v>
                </c:pt>
                <c:pt idx="65">
                  <c:v>-0.20008072677327837</c:v>
                </c:pt>
                <c:pt idx="66">
                  <c:v>-0.1996724632376371</c:v>
                </c:pt>
                <c:pt idx="67">
                  <c:v>-0.19926485126032917</c:v>
                </c:pt>
                <c:pt idx="68">
                  <c:v>-0.19885788992148384</c:v>
                </c:pt>
                <c:pt idx="69">
                  <c:v>-0.19845157827318821</c:v>
                </c:pt>
                <c:pt idx="70">
                  <c:v>-0.19804591534674471</c:v>
                </c:pt>
                <c:pt idx="71">
                  <c:v>-0.19764090015815378</c:v>
                </c:pt>
                <c:pt idx="72">
                  <c:v>-0.19723653171225514</c:v>
                </c:pt>
                <c:pt idx="73">
                  <c:v>-0.19683280900585853</c:v>
                </c:pt>
                <c:pt idx="74">
                  <c:v>-0.19642973103010553</c:v>
                </c:pt>
                <c:pt idx="75">
                  <c:v>-0.19602729677225711</c:v>
                </c:pt>
                <c:pt idx="76">
                  <c:v>-0.19562550521704092</c:v>
                </c:pt>
                <c:pt idx="77">
                  <c:v>-0.19522435534767046</c:v>
                </c:pt>
                <c:pt idx="78">
                  <c:v>-0.19482384614661247</c:v>
                </c:pt>
                <c:pt idx="79">
                  <c:v>-0.19442397659616933</c:v>
                </c:pt>
                <c:pt idx="80">
                  <c:v>-0.19402474567891498</c:v>
                </c:pt>
                <c:pt idx="81">
                  <c:v>-0.19362615237802649</c:v>
                </c:pt>
                <c:pt idx="82">
                  <c:v>-0.19322819567753241</c:v>
                </c:pt>
                <c:pt idx="83">
                  <c:v>-0.19283087456249992</c:v>
                </c:pt>
                <c:pt idx="84">
                  <c:v>-0.19243418801917617</c:v>
                </c:pt>
                <c:pt idx="85">
                  <c:v>-0.1920381350350942</c:v>
                </c:pt>
                <c:pt idx="86">
                  <c:v>-0.19164271459915244</c:v>
                </c:pt>
                <c:pt idx="87">
                  <c:v>-0.19124792570167382</c:v>
                </c:pt>
                <c:pt idx="88">
                  <c:v>-0.19085376733444948</c:v>
                </c:pt>
                <c:pt idx="89">
                  <c:v>-0.19046023849077309</c:v>
                </c:pt>
                <c:pt idx="90">
                  <c:v>-0.19006733816546362</c:v>
                </c:pt>
                <c:pt idx="91">
                  <c:v>-0.18967506535488377</c:v>
                </c:pt>
                <c:pt idx="92">
                  <c:v>-0.18928341905695151</c:v>
                </c:pt>
                <c:pt idx="93">
                  <c:v>-0.18889239827115023</c:v>
                </c:pt>
                <c:pt idx="94">
                  <c:v>-0.18850200199853512</c:v>
                </c:pt>
                <c:pt idx="95">
                  <c:v>-0.18811222924173582</c:v>
                </c:pt>
                <c:pt idx="96">
                  <c:v>-0.18772307900495988</c:v>
                </c:pt>
                <c:pt idx="97">
                  <c:v>-0.18733455029399376</c:v>
                </c:pt>
                <c:pt idx="98">
                  <c:v>-0.18694664211620327</c:v>
                </c:pt>
                <c:pt idx="99">
                  <c:v>-0.18655935348053276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A2-49B3-A750-6FF6A0B35A05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Test!$AX$25:$ES$25</c:f>
              <c:numCache>
                <c:formatCode>0.0000</c:formatCode>
                <c:ptCount val="100"/>
                <c:pt idx="0">
                  <c:v>-0.76662400512917994</c:v>
                </c:pt>
                <c:pt idx="1">
                  <c:v>-1.0874632929610033</c:v>
                </c:pt>
                <c:pt idx="2">
                  <c:v>-1.3632039204400457</c:v>
                </c:pt>
                <c:pt idx="3">
                  <c:v>-1.5517424681254364</c:v>
                </c:pt>
                <c:pt idx="4">
                  <c:v>-1.6918880606428992</c:v>
                </c:pt>
                <c:pt idx="5">
                  <c:v>-1.7929580401849741</c:v>
                </c:pt>
                <c:pt idx="6">
                  <c:v>-1.8675593463528926</c:v>
                </c:pt>
                <c:pt idx="7">
                  <c:v>-1.9224409803097384</c:v>
                </c:pt>
                <c:pt idx="8">
                  <c:v>-1.9631936019964868</c:v>
                </c:pt>
                <c:pt idx="9">
                  <c:v>-1.9935101946570397</c:v>
                </c:pt>
                <c:pt idx="10">
                  <c:v>-2.0161668473621077</c:v>
                </c:pt>
                <c:pt idx="11">
                  <c:v>-2.0331368083869852</c:v>
                </c:pt>
                <c:pt idx="12">
                  <c:v>-2.045880774976129</c:v>
                </c:pt>
                <c:pt idx="13">
                  <c:v>-2.0554683444311888</c:v>
                </c:pt>
                <c:pt idx="14">
                  <c:v>-2.062693926493961</c:v>
                </c:pt>
                <c:pt idx="15">
                  <c:v>-2.0681474487972173</c:v>
                </c:pt>
                <c:pt idx="16">
                  <c:v>-2.0722695445069013</c:v>
                </c:pt>
                <c:pt idx="17">
                  <c:v>-2.0753898662229338</c:v>
                </c:pt>
                <c:pt idx="18">
                  <c:v>-2.0777557234020327</c:v>
                </c:pt>
                <c:pt idx="19">
                  <c:v>-2.0795529114377125</c:v>
                </c:pt>
                <c:pt idx="20">
                  <c:v>-2.0809212174583891</c:v>
                </c:pt>
                <c:pt idx="21">
                  <c:v>-2.0819659125242342</c:v>
                </c:pt>
                <c:pt idx="22">
                  <c:v>-2.0827663394357248</c:v>
                </c:pt>
                <c:pt idx="23">
                  <c:v>-2.0833823337141051</c:v>
                </c:pt>
                <c:pt idx="24">
                  <c:v>-2.083859040912543</c:v>
                </c:pt>
                <c:pt idx="25">
                  <c:v>-2.0842305349491013</c:v>
                </c:pt>
                <c:pt idx="26">
                  <c:v>-2.0845225403523395</c:v>
                </c:pt>
                <c:pt idx="27">
                  <c:v>-2.0847544821599566</c:v>
                </c:pt>
                <c:pt idx="28">
                  <c:v>-2.0849410308776202</c:v>
                </c:pt>
                <c:pt idx="29">
                  <c:v>-2.0850932675464673</c:v>
                </c:pt>
                <c:pt idx="30">
                  <c:v>-2.0852195627599093</c:v>
                </c:pt>
                <c:pt idx="31">
                  <c:v>-2.0853262400934476</c:v>
                </c:pt>
                <c:pt idx="32">
                  <c:v>-2.0854180769619117</c:v>
                </c:pt>
                <c:pt idx="33">
                  <c:v>-2.0854986828206008</c:v>
                </c:pt>
                <c:pt idx="34">
                  <c:v>-2.0855707847938838</c:v>
                </c:pt>
                <c:pt idx="35">
                  <c:v>-2.0856364434164796</c:v>
                </c:pt>
                <c:pt idx="36">
                  <c:v>-2.0856972156026004</c:v>
                </c:pt>
                <c:pt idx="37">
                  <c:v>-2.085754277760183</c:v>
                </c:pt>
                <c:pt idx="38">
                  <c:v>-2.0858085188019722</c:v>
                </c:pt>
                <c:pt idx="39">
                  <c:v>-2.0858606104169892</c:v>
                </c:pt>
                <c:pt idx="40">
                  <c:v>-2.0859110601635038</c:v>
                </c:pt>
                <c:pt idx="41">
                  <c:v>-2.0859602515839133</c:v>
                </c:pt>
                <c:pt idx="42">
                  <c:v>-2.0860084745144567</c:v>
                </c:pt>
                <c:pt idx="43">
                  <c:v>-2.0860559479867335</c:v>
                </c:pt>
                <c:pt idx="44">
                  <c:v>-2.086102837531894</c:v>
                </c:pt>
                <c:pt idx="45">
                  <c:v>-2.0861492682556459</c:v>
                </c:pt>
                <c:pt idx="46">
                  <c:v>-2.0861953347177584</c:v>
                </c:pt>
                <c:pt idx="47">
                  <c:v>-2.0862411083970702</c:v>
                </c:pt>
                <c:pt idx="48">
                  <c:v>-2.0862866433321172</c:v>
                </c:pt>
                <c:pt idx="49">
                  <c:v>-2.0863319803832474</c:v>
                </c:pt>
                <c:pt idx="50">
                  <c:v>-2.0863771504531288</c:v>
                </c:pt>
                <c:pt idx="51">
                  <c:v>-2.0864221769202067</c:v>
                </c:pt>
                <c:pt idx="52">
                  <c:v>-2.0864670774774599</c:v>
                </c:pt>
                <c:pt idx="53">
                  <c:v>-2.0865118655217905</c:v>
                </c:pt>
                <c:pt idx="54">
                  <c:v>-2.0865565512038735</c:v>
                </c:pt>
                <c:pt idx="55">
                  <c:v>-2.0866011422214319</c:v>
                </c:pt>
                <c:pt idx="56">
                  <c:v>-2.086645644418657</c:v>
                </c:pt>
                <c:pt idx="57">
                  <c:v>-2.0866900622391329</c:v>
                </c:pt>
                <c:pt idx="58">
                  <c:v>-2.0867343990680798</c:v>
                </c:pt>
                <c:pt idx="59">
                  <c:v>-2.0867786574909526</c:v>
                </c:pt>
                <c:pt idx="60">
                  <c:v>-2.0868228394888502</c:v>
                </c:pt>
                <c:pt idx="61">
                  <c:v>-2.086866946586162</c:v>
                </c:pt>
                <c:pt idx="62">
                  <c:v>-2.0869109799621386</c:v>
                </c:pt>
                <c:pt idx="63">
                  <c:v>-2.0869549405351933</c:v>
                </c:pt>
                <c:pt idx="64">
                  <c:v>-2.0869988290266019</c:v>
                </c:pt>
                <c:pt idx="65">
                  <c:v>-2.087042646008638</c:v>
                </c:pt>
                <c:pt idx="66">
                  <c:v>-2.0870863919409399</c:v>
                </c:pt>
                <c:pt idx="67">
                  <c:v>-2.0871300671979967</c:v>
                </c:pt>
                <c:pt idx="68">
                  <c:v>-2.0871736720899108</c:v>
                </c:pt>
                <c:pt idx="69">
                  <c:v>-2.0872172068780932</c:v>
                </c:pt>
                <c:pt idx="70">
                  <c:v>-2.0872606717871154</c:v>
                </c:pt>
                <c:pt idx="71">
                  <c:v>-2.0873040670136715</c:v>
                </c:pt>
                <c:pt idx="72">
                  <c:v>-2.0873473927333492</c:v>
                </c:pt>
                <c:pt idx="73">
                  <c:v>-2.0873906491057408</c:v>
                </c:pt>
                <c:pt idx="74">
                  <c:v>-2.0874338362783131</c:v>
                </c:pt>
                <c:pt idx="75">
                  <c:v>-2.0874769543893255</c:v>
                </c:pt>
                <c:pt idx="76">
                  <c:v>-2.0875200035700381</c:v>
                </c:pt>
                <c:pt idx="77">
                  <c:v>-2.0875629839463787</c:v>
                </c:pt>
                <c:pt idx="78">
                  <c:v>-2.0876058956402055</c:v>
                </c:pt>
                <c:pt idx="79">
                  <c:v>-2.0876487387702545</c:v>
                </c:pt>
                <c:pt idx="80">
                  <c:v>-2.0876915134528651</c:v>
                </c:pt>
                <c:pt idx="81">
                  <c:v>-2.0877342198025195</c:v>
                </c:pt>
                <c:pt idx="82">
                  <c:v>-2.0877768579322562</c:v>
                </c:pt>
                <c:pt idx="83">
                  <c:v>-2.087819427953979</c:v>
                </c:pt>
                <c:pt idx="84">
                  <c:v>-2.0878619299786934</c:v>
                </c:pt>
                <c:pt idx="85">
                  <c:v>-2.0879043641166826</c:v>
                </c:pt>
                <c:pt idx="86">
                  <c:v>-2.0879467304776433</c:v>
                </c:pt>
                <c:pt idx="87">
                  <c:v>-2.0879890291707848</c:v>
                </c:pt>
                <c:pt idx="88">
                  <c:v>-2.0880312603049083</c:v>
                </c:pt>
                <c:pt idx="89">
                  <c:v>-2.0880734239884635</c:v>
                </c:pt>
                <c:pt idx="90">
                  <c:v>-2.0881155203295929</c:v>
                </c:pt>
                <c:pt idx="91">
                  <c:v>-2.0881575494361644</c:v>
                </c:pt>
                <c:pt idx="92">
                  <c:v>-2.0881995114157972</c:v>
                </c:pt>
                <c:pt idx="93">
                  <c:v>-2.0882414063758818</c:v>
                </c:pt>
                <c:pt idx="94">
                  <c:v>-2.0882832344235922</c:v>
                </c:pt>
                <c:pt idx="95">
                  <c:v>-2.0883249956658987</c:v>
                </c:pt>
                <c:pt idx="96">
                  <c:v>-2.0883666902095759</c:v>
                </c:pt>
                <c:pt idx="97">
                  <c:v>-2.0884083181612088</c:v>
                </c:pt>
                <c:pt idx="98">
                  <c:v>-2.0884498796271984</c:v>
                </c:pt>
                <c:pt idx="99">
                  <c:v>-2.0884913747137639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A2-49B3-A750-6FF6A0B35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818752"/>
        <c:axId val="613822080"/>
      </c:lineChart>
      <c:catAx>
        <c:axId val="61381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  <a:r>
                  <a:rPr lang="en-US" baseline="0"/>
                  <a:t> number (horizontal axis)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2208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6138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18752"/>
        <c:crosses val="autoZero"/>
        <c:crossBetween val="between"/>
      </c:valAx>
      <c:spPr>
        <a:noFill/>
        <a:ln w="0"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Error (vert. axis) vs observed Y (horiz. axis)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Training</a:t>
            </a:r>
            <a:r>
              <a:rPr lang="en-US" sz="1000" baseline="0"/>
              <a:t> set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Test!$V$1</c:f>
              <c:strCache>
                <c:ptCount val="1"/>
                <c:pt idx="0">
                  <c:v>Error 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10.818453234617813</c:v>
                </c:pt>
                <c:pt idx="1">
                  <c:v>23.552079303877584</c:v>
                </c:pt>
                <c:pt idx="2">
                  <c:v>25.267269198541904</c:v>
                </c:pt>
                <c:pt idx="3">
                  <c:v>6.5939237801028181</c:v>
                </c:pt>
                <c:pt idx="4">
                  <c:v>8.6544813120781328E-3</c:v>
                </c:pt>
                <c:pt idx="5">
                  <c:v>-41.730243870186086</c:v>
                </c:pt>
                <c:pt idx="6">
                  <c:v>4.0342315312268884</c:v>
                </c:pt>
                <c:pt idx="7">
                  <c:v>-7.0561124944978086</c:v>
                </c:pt>
                <c:pt idx="8">
                  <c:v>36.154672097712655</c:v>
                </c:pt>
                <c:pt idx="9">
                  <c:v>8.3451180227912012</c:v>
                </c:pt>
                <c:pt idx="10">
                  <c:v>15.41282085640238</c:v>
                </c:pt>
                <c:pt idx="11">
                  <c:v>-4.5812376209182721</c:v>
                </c:pt>
                <c:pt idx="12">
                  <c:v>45.850247870893014</c:v>
                </c:pt>
                <c:pt idx="13">
                  <c:v>-11.073059943282377</c:v>
                </c:pt>
                <c:pt idx="14">
                  <c:v>-8.4799394982988883</c:v>
                </c:pt>
                <c:pt idx="15">
                  <c:v>125.84930216879155</c:v>
                </c:pt>
                <c:pt idx="16">
                  <c:v>13.273276168410172</c:v>
                </c:pt>
                <c:pt idx="17">
                  <c:v>25.605553314361217</c:v>
                </c:pt>
                <c:pt idx="18">
                  <c:v>20.253081674628817</c:v>
                </c:pt>
                <c:pt idx="19">
                  <c:v>-17.130166047100779</c:v>
                </c:pt>
                <c:pt idx="20">
                  <c:v>-7.4063701365419794</c:v>
                </c:pt>
                <c:pt idx="21">
                  <c:v>-31.850766909379079</c:v>
                </c:pt>
                <c:pt idx="22">
                  <c:v>17.58526739880001</c:v>
                </c:pt>
                <c:pt idx="23">
                  <c:v>5.0171368525408555</c:v>
                </c:pt>
                <c:pt idx="24">
                  <c:v>10.463431574278527</c:v>
                </c:pt>
                <c:pt idx="25">
                  <c:v>24.53502725015089</c:v>
                </c:pt>
                <c:pt idx="26">
                  <c:v>-31.269256725339979</c:v>
                </c:pt>
                <c:pt idx="27">
                  <c:v>18.755689634905529</c:v>
                </c:pt>
                <c:pt idx="28">
                  <c:v>-1.9666021430940805</c:v>
                </c:pt>
                <c:pt idx="29">
                  <c:v>-5.8561595246358067E-2</c:v>
                </c:pt>
                <c:pt idx="30">
                  <c:v>-17.951934749083534</c:v>
                </c:pt>
                <c:pt idx="31">
                  <c:v>11.354734431229689</c:v>
                </c:pt>
                <c:pt idx="32">
                  <c:v>0.6552522542119632</c:v>
                </c:pt>
                <c:pt idx="33">
                  <c:v>-21.654376409693405</c:v>
                </c:pt>
                <c:pt idx="34">
                  <c:v>7.7165436993944816</c:v>
                </c:pt>
                <c:pt idx="35">
                  <c:v>-25.151252322347471</c:v>
                </c:pt>
                <c:pt idx="36">
                  <c:v>43.928804471893557</c:v>
                </c:pt>
                <c:pt idx="37">
                  <c:v>3.8232725336164961</c:v>
                </c:pt>
                <c:pt idx="38">
                  <c:v>-16.699099285693546</c:v>
                </c:pt>
                <c:pt idx="39">
                  <c:v>16.410065412644492</c:v>
                </c:pt>
                <c:pt idx="40">
                  <c:v>19.239034996641109</c:v>
                </c:pt>
                <c:pt idx="41">
                  <c:v>11.181049921670613</c:v>
                </c:pt>
                <c:pt idx="42">
                  <c:v>-17.733489638630875</c:v>
                </c:pt>
                <c:pt idx="43">
                  <c:v>20.700540377680021</c:v>
                </c:pt>
                <c:pt idx="44">
                  <c:v>31.772239597597128</c:v>
                </c:pt>
                <c:pt idx="45">
                  <c:v>1.1640179981551038</c:v>
                </c:pt>
                <c:pt idx="46">
                  <c:v>18.157311043365503</c:v>
                </c:pt>
                <c:pt idx="47">
                  <c:v>5.559748619851697</c:v>
                </c:pt>
                <c:pt idx="48">
                  <c:v>-25.640342907934418</c:v>
                </c:pt>
                <c:pt idx="49">
                  <c:v>-24.22544946861057</c:v>
                </c:pt>
                <c:pt idx="50">
                  <c:v>-42.643314960003153</c:v>
                </c:pt>
                <c:pt idx="51">
                  <c:v>8.3011990195289904</c:v>
                </c:pt>
                <c:pt idx="52">
                  <c:v>8.7350524646240437</c:v>
                </c:pt>
                <c:pt idx="53">
                  <c:v>-3.535747890875296</c:v>
                </c:pt>
                <c:pt idx="54">
                  <c:v>19.975935931684258</c:v>
                </c:pt>
                <c:pt idx="55">
                  <c:v>-19.658673861444083</c:v>
                </c:pt>
                <c:pt idx="56">
                  <c:v>-4.6489750323639427</c:v>
                </c:pt>
                <c:pt idx="57">
                  <c:v>4.0746230715622076</c:v>
                </c:pt>
                <c:pt idx="58">
                  <c:v>2.3304100025445749</c:v>
                </c:pt>
                <c:pt idx="59">
                  <c:v>30.742892820359213</c:v>
                </c:pt>
                <c:pt idx="60">
                  <c:v>63.976217898925483</c:v>
                </c:pt>
                <c:pt idx="61">
                  <c:v>-27.598328934757106</c:v>
                </c:pt>
                <c:pt idx="62">
                  <c:v>78.122206168727516</c:v>
                </c:pt>
                <c:pt idx="63">
                  <c:v>20.967647154691562</c:v>
                </c:pt>
                <c:pt idx="64">
                  <c:v>-5.0123547962749067</c:v>
                </c:pt>
                <c:pt idx="65">
                  <c:v>43.252627688779043</c:v>
                </c:pt>
                <c:pt idx="66">
                  <c:v>-5.1673149853935954</c:v>
                </c:pt>
                <c:pt idx="67">
                  <c:v>-22.56570434156421</c:v>
                </c:pt>
                <c:pt idx="68">
                  <c:v>3.6249428132596186</c:v>
                </c:pt>
                <c:pt idx="69">
                  <c:v>-3.7928140601545666</c:v>
                </c:pt>
                <c:pt idx="70">
                  <c:v>62.673932159174406</c:v>
                </c:pt>
                <c:pt idx="71">
                  <c:v>20.826570090387591</c:v>
                </c:pt>
                <c:pt idx="72">
                  <c:v>0.48683666809481441</c:v>
                </c:pt>
                <c:pt idx="73">
                  <c:v>-9.081445568599289</c:v>
                </c:pt>
                <c:pt idx="74">
                  <c:v>-12.45743799458338</c:v>
                </c:pt>
                <c:pt idx="75">
                  <c:v>-53.752438299089739</c:v>
                </c:pt>
                <c:pt idx="76">
                  <c:v>-31.191146625513358</c:v>
                </c:pt>
                <c:pt idx="77">
                  <c:v>28.054567519131627</c:v>
                </c:pt>
                <c:pt idx="78">
                  <c:v>-30.900385951525521</c:v>
                </c:pt>
                <c:pt idx="79">
                  <c:v>-22.611420309057532</c:v>
                </c:pt>
                <c:pt idx="80">
                  <c:v>29.693588058769372</c:v>
                </c:pt>
                <c:pt idx="81">
                  <c:v>-8.7604246055887067</c:v>
                </c:pt>
                <c:pt idx="82">
                  <c:v>-9.8405243731410508</c:v>
                </c:pt>
                <c:pt idx="83">
                  <c:v>15.305320098665947</c:v>
                </c:pt>
                <c:pt idx="84">
                  <c:v>-39.022137586723964</c:v>
                </c:pt>
                <c:pt idx="85">
                  <c:v>-36.91899973920308</c:v>
                </c:pt>
                <c:pt idx="86">
                  <c:v>-4.7865123132488208</c:v>
                </c:pt>
                <c:pt idx="87">
                  <c:v>-4.9553579917210531</c:v>
                </c:pt>
                <c:pt idx="88">
                  <c:v>-49.372726347202367</c:v>
                </c:pt>
                <c:pt idx="89">
                  <c:v>22.570390789074182</c:v>
                </c:pt>
                <c:pt idx="90">
                  <c:v>-14.542654353374044</c:v>
                </c:pt>
                <c:pt idx="91">
                  <c:v>-4.5181183452495519</c:v>
                </c:pt>
                <c:pt idx="92">
                  <c:v>28.229181794646671</c:v>
                </c:pt>
                <c:pt idx="93">
                  <c:v>44.146744638910604</c:v>
                </c:pt>
                <c:pt idx="94">
                  <c:v>-19.687945823924721</c:v>
                </c:pt>
                <c:pt idx="95">
                  <c:v>13.170641400435551</c:v>
                </c:pt>
                <c:pt idx="96">
                  <c:v>-37.84204494597472</c:v>
                </c:pt>
                <c:pt idx="97">
                  <c:v>-8.2978890400961482</c:v>
                </c:pt>
                <c:pt idx="98">
                  <c:v>-39.185157615208546</c:v>
                </c:pt>
                <c:pt idx="99">
                  <c:v>-20.970065512746519</c:v>
                </c:pt>
                <c:pt idx="100">
                  <c:v>46.796029979415934</c:v>
                </c:pt>
                <c:pt idx="101">
                  <c:v>36.051669330172942</c:v>
                </c:pt>
                <c:pt idx="102">
                  <c:v>0.956979669273756</c:v>
                </c:pt>
                <c:pt idx="103">
                  <c:v>-10.921411304790576</c:v>
                </c:pt>
                <c:pt idx="104">
                  <c:v>3.9529389143731901</c:v>
                </c:pt>
                <c:pt idx="105">
                  <c:v>-20.120906913666648</c:v>
                </c:pt>
                <c:pt idx="106">
                  <c:v>-4.6610556184505345</c:v>
                </c:pt>
                <c:pt idx="107">
                  <c:v>10.910894631035896</c:v>
                </c:pt>
                <c:pt idx="108">
                  <c:v>-0.87666946282191915</c:v>
                </c:pt>
                <c:pt idx="109">
                  <c:v>22.280397044377239</c:v>
                </c:pt>
                <c:pt idx="110">
                  <c:v>-11.995035432371234</c:v>
                </c:pt>
                <c:pt idx="111">
                  <c:v>-13.918524857316218</c:v>
                </c:pt>
                <c:pt idx="112">
                  <c:v>-18.230929047448353</c:v>
                </c:pt>
                <c:pt idx="113">
                  <c:v>-24.806419205853231</c:v>
                </c:pt>
                <c:pt idx="114">
                  <c:v>-0.97793805543125878</c:v>
                </c:pt>
                <c:pt idx="115">
                  <c:v>-40.922168366489011</c:v>
                </c:pt>
                <c:pt idx="116">
                  <c:v>-14.955667446196022</c:v>
                </c:pt>
                <c:pt idx="117">
                  <c:v>-0.54311681725475003</c:v>
                </c:pt>
                <c:pt idx="118">
                  <c:v>-41.421805325296667</c:v>
                </c:pt>
                <c:pt idx="119">
                  <c:v>0.3485581124411592</c:v>
                </c:pt>
                <c:pt idx="120">
                  <c:v>19.988763850209633</c:v>
                </c:pt>
                <c:pt idx="121">
                  <c:v>-13.692463613589036</c:v>
                </c:pt>
                <c:pt idx="122">
                  <c:v>16.363313183042539</c:v>
                </c:pt>
                <c:pt idx="123">
                  <c:v>4.2637331758925265</c:v>
                </c:pt>
                <c:pt idx="124">
                  <c:v>-12.279664539260803</c:v>
                </c:pt>
                <c:pt idx="125">
                  <c:v>9.2331172278128548</c:v>
                </c:pt>
                <c:pt idx="126">
                  <c:v>14.711594724956662</c:v>
                </c:pt>
                <c:pt idx="127">
                  <c:v>-21.248777645240313</c:v>
                </c:pt>
                <c:pt idx="128">
                  <c:v>8.6586228024969767</c:v>
                </c:pt>
                <c:pt idx="129">
                  <c:v>15.826306607322753</c:v>
                </c:pt>
                <c:pt idx="130">
                  <c:v>58.141892210182959</c:v>
                </c:pt>
                <c:pt idx="131">
                  <c:v>-12.345528587461416</c:v>
                </c:pt>
                <c:pt idx="132">
                  <c:v>2.9728507149110275</c:v>
                </c:pt>
                <c:pt idx="133">
                  <c:v>-1.0503744358989824</c:v>
                </c:pt>
                <c:pt idx="134">
                  <c:v>48.866159836604886</c:v>
                </c:pt>
                <c:pt idx="135">
                  <c:v>-42.52827111570258</c:v>
                </c:pt>
                <c:pt idx="136">
                  <c:v>45.540583031386653</c:v>
                </c:pt>
                <c:pt idx="137">
                  <c:v>11.88823457149784</c:v>
                </c:pt>
                <c:pt idx="138">
                  <c:v>-2.0030289370911731</c:v>
                </c:pt>
                <c:pt idx="139">
                  <c:v>28.954238717939024</c:v>
                </c:pt>
                <c:pt idx="140">
                  <c:v>8.3254374641112765</c:v>
                </c:pt>
                <c:pt idx="141">
                  <c:v>-0.93946173571458758</c:v>
                </c:pt>
                <c:pt idx="142">
                  <c:v>74.005084255237605</c:v>
                </c:pt>
                <c:pt idx="143">
                  <c:v>-5.204950413072833</c:v>
                </c:pt>
                <c:pt idx="144">
                  <c:v>37.185423345487592</c:v>
                </c:pt>
                <c:pt idx="145">
                  <c:v>-20.944196540649198</c:v>
                </c:pt>
                <c:pt idx="146">
                  <c:v>15.568944652787067</c:v>
                </c:pt>
                <c:pt idx="147">
                  <c:v>8.0149011324856225</c:v>
                </c:pt>
                <c:pt idx="148">
                  <c:v>25.020159671121039</c:v>
                </c:pt>
                <c:pt idx="149">
                  <c:v>-13.076534514315721</c:v>
                </c:pt>
                <c:pt idx="150">
                  <c:v>34.896100766752028</c:v>
                </c:pt>
                <c:pt idx="151">
                  <c:v>12.653880511455794</c:v>
                </c:pt>
                <c:pt idx="152">
                  <c:v>-4.3929376504514348</c:v>
                </c:pt>
                <c:pt idx="153">
                  <c:v>27.148441756563365</c:v>
                </c:pt>
                <c:pt idx="154">
                  <c:v>-9.3068863714052767</c:v>
                </c:pt>
                <c:pt idx="155">
                  <c:v>6.0637346714193505</c:v>
                </c:pt>
                <c:pt idx="156">
                  <c:v>-18.704176520476274</c:v>
                </c:pt>
                <c:pt idx="157">
                  <c:v>2.2029890197381938</c:v>
                </c:pt>
                <c:pt idx="158">
                  <c:v>9.532130944827145</c:v>
                </c:pt>
                <c:pt idx="159">
                  <c:v>-2.3436069905845116</c:v>
                </c:pt>
                <c:pt idx="160">
                  <c:v>26.090444353417723</c:v>
                </c:pt>
                <c:pt idx="161">
                  <c:v>1.9536082237738195</c:v>
                </c:pt>
                <c:pt idx="162">
                  <c:v>-13.158281079321737</c:v>
                </c:pt>
                <c:pt idx="163">
                  <c:v>-14.819626610704212</c:v>
                </c:pt>
                <c:pt idx="164">
                  <c:v>24.627553483710578</c:v>
                </c:pt>
                <c:pt idx="165">
                  <c:v>12.910329241491846</c:v>
                </c:pt>
                <c:pt idx="166">
                  <c:v>39.969445730350365</c:v>
                </c:pt>
                <c:pt idx="167">
                  <c:v>-0.7416240762745403</c:v>
                </c:pt>
                <c:pt idx="168">
                  <c:v>10.515269679909682</c:v>
                </c:pt>
                <c:pt idx="169">
                  <c:v>-0.79238904539830113</c:v>
                </c:pt>
                <c:pt idx="170">
                  <c:v>4.9760045670989967</c:v>
                </c:pt>
                <c:pt idx="171">
                  <c:v>29.155549608751986</c:v>
                </c:pt>
                <c:pt idx="172">
                  <c:v>58.120466758827369</c:v>
                </c:pt>
                <c:pt idx="173">
                  <c:v>18.470703735121397</c:v>
                </c:pt>
                <c:pt idx="174">
                  <c:v>-15.880075762589385</c:v>
                </c:pt>
                <c:pt idx="175">
                  <c:v>14.354317732992477</c:v>
                </c:pt>
                <c:pt idx="176">
                  <c:v>-5.6619162362418987</c:v>
                </c:pt>
                <c:pt idx="177">
                  <c:v>18.40898452617412</c:v>
                </c:pt>
                <c:pt idx="178">
                  <c:v>16.601994038531352</c:v>
                </c:pt>
                <c:pt idx="179">
                  <c:v>8.2427254815297708</c:v>
                </c:pt>
                <c:pt idx="180">
                  <c:v>10.739539229802226</c:v>
                </c:pt>
                <c:pt idx="181">
                  <c:v>10.72946564159218</c:v>
                </c:pt>
                <c:pt idx="182">
                  <c:v>-40.937311188656885</c:v>
                </c:pt>
                <c:pt idx="183">
                  <c:v>22.591558853428104</c:v>
                </c:pt>
                <c:pt idx="184">
                  <c:v>-11.562912631802497</c:v>
                </c:pt>
                <c:pt idx="185">
                  <c:v>11.662915443138239</c:v>
                </c:pt>
                <c:pt idx="186">
                  <c:v>-13.244980148684832</c:v>
                </c:pt>
                <c:pt idx="187">
                  <c:v>21.72318201271009</c:v>
                </c:pt>
                <c:pt idx="188">
                  <c:v>13.464421646756486</c:v>
                </c:pt>
                <c:pt idx="189">
                  <c:v>-40.50908026762432</c:v>
                </c:pt>
                <c:pt idx="190">
                  <c:v>-22.08137458672002</c:v>
                </c:pt>
                <c:pt idx="191">
                  <c:v>-8.9058849406259206</c:v>
                </c:pt>
                <c:pt idx="192">
                  <c:v>-10.48251939358938</c:v>
                </c:pt>
                <c:pt idx="193">
                  <c:v>-46.522133858845436</c:v>
                </c:pt>
                <c:pt idx="194">
                  <c:v>1.8029530841915733</c:v>
                </c:pt>
                <c:pt idx="195">
                  <c:v>-5.4414939597610719</c:v>
                </c:pt>
                <c:pt idx="196">
                  <c:v>-59.345575865446001</c:v>
                </c:pt>
                <c:pt idx="197">
                  <c:v>-26.839394516540899</c:v>
                </c:pt>
                <c:pt idx="198">
                  <c:v>33.965738535447429</c:v>
                </c:pt>
                <c:pt idx="199">
                  <c:v>-2.6456332181311835</c:v>
                </c:pt>
                <c:pt idx="200">
                  <c:v>-21.75516320113298</c:v>
                </c:pt>
                <c:pt idx="201">
                  <c:v>2.9676930098868333</c:v>
                </c:pt>
                <c:pt idx="202">
                  <c:v>-2.660296574532282</c:v>
                </c:pt>
                <c:pt idx="203">
                  <c:v>-19.700193947651332</c:v>
                </c:pt>
                <c:pt idx="204">
                  <c:v>-2.8378998736767094</c:v>
                </c:pt>
                <c:pt idx="205">
                  <c:v>-13.024325367108</c:v>
                </c:pt>
                <c:pt idx="206">
                  <c:v>-20.178585855931178</c:v>
                </c:pt>
                <c:pt idx="207">
                  <c:v>-8.8106198555702573</c:v>
                </c:pt>
                <c:pt idx="208">
                  <c:v>-9.7060196051969392</c:v>
                </c:pt>
                <c:pt idx="209">
                  <c:v>32.468597593390129</c:v>
                </c:pt>
                <c:pt idx="210">
                  <c:v>16.611542997357649</c:v>
                </c:pt>
                <c:pt idx="211">
                  <c:v>-7.3061181368164201</c:v>
                </c:pt>
                <c:pt idx="212">
                  <c:v>36.114019581461733</c:v>
                </c:pt>
                <c:pt idx="213">
                  <c:v>-9.5871515169543677</c:v>
                </c:pt>
                <c:pt idx="214">
                  <c:v>6.6793205081704183</c:v>
                </c:pt>
                <c:pt idx="215">
                  <c:v>-54.539716523381294</c:v>
                </c:pt>
                <c:pt idx="216">
                  <c:v>2.9167930199158825</c:v>
                </c:pt>
                <c:pt idx="217">
                  <c:v>22.373871200215479</c:v>
                </c:pt>
                <c:pt idx="218">
                  <c:v>-8.3803152805133401</c:v>
                </c:pt>
                <c:pt idx="219">
                  <c:v>29.203936402351843</c:v>
                </c:pt>
                <c:pt idx="220">
                  <c:v>0.2223137104860804</c:v>
                </c:pt>
                <c:pt idx="221">
                  <c:v>18.004272781999639</c:v>
                </c:pt>
                <c:pt idx="222">
                  <c:v>12.076286425947949</c:v>
                </c:pt>
                <c:pt idx="223">
                  <c:v>-2.3796514213186457</c:v>
                </c:pt>
                <c:pt idx="224">
                  <c:v>27.074420034371762</c:v>
                </c:pt>
                <c:pt idx="225">
                  <c:v>-43.943645587814757</c:v>
                </c:pt>
                <c:pt idx="226">
                  <c:v>-35.140113150801625</c:v>
                </c:pt>
                <c:pt idx="227">
                  <c:v>-19.162126255791094</c:v>
                </c:pt>
                <c:pt idx="228">
                  <c:v>11.899535279307369</c:v>
                </c:pt>
                <c:pt idx="229">
                  <c:v>-11.079613996075807</c:v>
                </c:pt>
                <c:pt idx="230">
                  <c:v>-15.645690861695776</c:v>
                </c:pt>
                <c:pt idx="231">
                  <c:v>23.227761420902578</c:v>
                </c:pt>
                <c:pt idx="232">
                  <c:v>2.3888713151677163</c:v>
                </c:pt>
                <c:pt idx="233">
                  <c:v>28.67580863494744</c:v>
                </c:pt>
                <c:pt idx="234">
                  <c:v>-33.780715431908668</c:v>
                </c:pt>
                <c:pt idx="235">
                  <c:v>13.166075063015775</c:v>
                </c:pt>
                <c:pt idx="236">
                  <c:v>21.943553224356982</c:v>
                </c:pt>
                <c:pt idx="237">
                  <c:v>30.680610767113897</c:v>
                </c:pt>
                <c:pt idx="238">
                  <c:v>-5.4733098702821232</c:v>
                </c:pt>
                <c:pt idx="239">
                  <c:v>38.941605292351603</c:v>
                </c:pt>
                <c:pt idx="240">
                  <c:v>10.98176032831978</c:v>
                </c:pt>
                <c:pt idx="241">
                  <c:v>39.228034797910581</c:v>
                </c:pt>
                <c:pt idx="242">
                  <c:v>5.2413858931456492</c:v>
                </c:pt>
                <c:pt idx="243">
                  <c:v>-6.7018444596088509</c:v>
                </c:pt>
                <c:pt idx="244">
                  <c:v>-7.8407564493133375</c:v>
                </c:pt>
                <c:pt idx="245">
                  <c:v>9.8916881339413081</c:v>
                </c:pt>
                <c:pt idx="246">
                  <c:v>-1.4434929217796917</c:v>
                </c:pt>
                <c:pt idx="247">
                  <c:v>7.9978005339706613</c:v>
                </c:pt>
                <c:pt idx="248">
                  <c:v>-28.77570391158045</c:v>
                </c:pt>
                <c:pt idx="249">
                  <c:v>54.552995196912008</c:v>
                </c:pt>
                <c:pt idx="250">
                  <c:v>-7.2979427857934356</c:v>
                </c:pt>
                <c:pt idx="251">
                  <c:v>-12.008842249740127</c:v>
                </c:pt>
                <c:pt idx="252">
                  <c:v>6.4265252110008975</c:v>
                </c:pt>
                <c:pt idx="253">
                  <c:v>-5.3081160707842248</c:v>
                </c:pt>
                <c:pt idx="254">
                  <c:v>2.8160628763103874</c:v>
                </c:pt>
                <c:pt idx="255">
                  <c:v>32.609906844278044</c:v>
                </c:pt>
                <c:pt idx="256">
                  <c:v>-13.50883886372117</c:v>
                </c:pt>
                <c:pt idx="257">
                  <c:v>17.222976213069124</c:v>
                </c:pt>
                <c:pt idx="258">
                  <c:v>23.614030036682411</c:v>
                </c:pt>
                <c:pt idx="259">
                  <c:v>-7.9190640804187931</c:v>
                </c:pt>
                <c:pt idx="260">
                  <c:v>-2.7994231927002535</c:v>
                </c:pt>
                <c:pt idx="261">
                  <c:v>-21.699267724202706</c:v>
                </c:pt>
                <c:pt idx="262">
                  <c:v>6.3500581317554259</c:v>
                </c:pt>
                <c:pt idx="263">
                  <c:v>-33.108913409055148</c:v>
                </c:pt>
                <c:pt idx="264">
                  <c:v>29.8319747402399</c:v>
                </c:pt>
                <c:pt idx="265">
                  <c:v>9.4193853900629456</c:v>
                </c:pt>
                <c:pt idx="266">
                  <c:v>-27.461474977522133</c:v>
                </c:pt>
                <c:pt idx="267">
                  <c:v>0.82635374260369865</c:v>
                </c:pt>
                <c:pt idx="268">
                  <c:v>-18.964856211668234</c:v>
                </c:pt>
                <c:pt idx="269">
                  <c:v>-71.265396671944742</c:v>
                </c:pt>
                <c:pt idx="270">
                  <c:v>30.676468035819337</c:v>
                </c:pt>
                <c:pt idx="271">
                  <c:v>-36.097231331282487</c:v>
                </c:pt>
                <c:pt idx="272">
                  <c:v>73.071658591868243</c:v>
                </c:pt>
                <c:pt idx="273">
                  <c:v>-60.158872743012417</c:v>
                </c:pt>
                <c:pt idx="274">
                  <c:v>6.4534520628979095</c:v>
                </c:pt>
                <c:pt idx="275">
                  <c:v>12.880853853040358</c:v>
                </c:pt>
                <c:pt idx="276">
                  <c:v>-19.792875014498183</c:v>
                </c:pt>
                <c:pt idx="277">
                  <c:v>-2.9065833597776773</c:v>
                </c:pt>
                <c:pt idx="278">
                  <c:v>2.4168913637434315</c:v>
                </c:pt>
                <c:pt idx="279">
                  <c:v>4.3769978401483378</c:v>
                </c:pt>
                <c:pt idx="280">
                  <c:v>-3.2775130872964393</c:v>
                </c:pt>
                <c:pt idx="281">
                  <c:v>17.654207143917031</c:v>
                </c:pt>
                <c:pt idx="282">
                  <c:v>-45.25069990822972</c:v>
                </c:pt>
                <c:pt idx="283">
                  <c:v>-58.499310706511942</c:v>
                </c:pt>
                <c:pt idx="284">
                  <c:v>3.6342043682552863</c:v>
                </c:pt>
                <c:pt idx="285">
                  <c:v>18.28669965709652</c:v>
                </c:pt>
                <c:pt idx="286">
                  <c:v>26.086862118664758</c:v>
                </c:pt>
                <c:pt idx="287">
                  <c:v>26.178724541884613</c:v>
                </c:pt>
                <c:pt idx="288">
                  <c:v>-18.840301769926334</c:v>
                </c:pt>
                <c:pt idx="289">
                  <c:v>3.3435385570871725</c:v>
                </c:pt>
                <c:pt idx="290">
                  <c:v>28.666881292155761</c:v>
                </c:pt>
                <c:pt idx="291">
                  <c:v>-23.734777718930033</c:v>
                </c:pt>
                <c:pt idx="292">
                  <c:v>20.90374158735893</c:v>
                </c:pt>
                <c:pt idx="293">
                  <c:v>6.1428362664015035</c:v>
                </c:pt>
                <c:pt idx="294">
                  <c:v>-21.737778610365595</c:v>
                </c:pt>
                <c:pt idx="295">
                  <c:v>-28.102770578704533</c:v>
                </c:pt>
                <c:pt idx="296">
                  <c:v>10.305991535732952</c:v>
                </c:pt>
                <c:pt idx="297">
                  <c:v>-2.3315102708516626</c:v>
                </c:pt>
                <c:pt idx="298">
                  <c:v>36.556449964742612</c:v>
                </c:pt>
                <c:pt idx="299">
                  <c:v>-21.88308232366148</c:v>
                </c:pt>
                <c:pt idx="300">
                  <c:v>13.890342130616684</c:v>
                </c:pt>
                <c:pt idx="301">
                  <c:v>-13.31223231345847</c:v>
                </c:pt>
                <c:pt idx="302">
                  <c:v>-39.367445062033823</c:v>
                </c:pt>
                <c:pt idx="303">
                  <c:v>4.4869403344042889</c:v>
                </c:pt>
                <c:pt idx="304">
                  <c:v>-26.675497111457013</c:v>
                </c:pt>
                <c:pt idx="305">
                  <c:v>-29.518558265696008</c:v>
                </c:pt>
                <c:pt idx="306">
                  <c:v>-20.205219687135976</c:v>
                </c:pt>
                <c:pt idx="307">
                  <c:v>-26.960856949390987</c:v>
                </c:pt>
                <c:pt idx="308">
                  <c:v>11.973689343690431</c:v>
                </c:pt>
                <c:pt idx="309">
                  <c:v>-22.910979559249036</c:v>
                </c:pt>
                <c:pt idx="310">
                  <c:v>48.411558876361852</c:v>
                </c:pt>
                <c:pt idx="311">
                  <c:v>-7.7351313976354898</c:v>
                </c:pt>
                <c:pt idx="312">
                  <c:v>14.366083613036395</c:v>
                </c:pt>
                <c:pt idx="313">
                  <c:v>-11.282571031170258</c:v>
                </c:pt>
                <c:pt idx="314">
                  <c:v>-20.93717854270588</c:v>
                </c:pt>
                <c:pt idx="315">
                  <c:v>-4.8248629414953061</c:v>
                </c:pt>
                <c:pt idx="316">
                  <c:v>-27.232869372412971</c:v>
                </c:pt>
                <c:pt idx="317">
                  <c:v>-3.5041338330156755</c:v>
                </c:pt>
                <c:pt idx="318">
                  <c:v>31.559031008022014</c:v>
                </c:pt>
                <c:pt idx="319">
                  <c:v>-8.0765732702081756</c:v>
                </c:pt>
                <c:pt idx="320">
                  <c:v>-8.6769648054734816</c:v>
                </c:pt>
                <c:pt idx="321">
                  <c:v>-51.103026868718928</c:v>
                </c:pt>
                <c:pt idx="322">
                  <c:v>8.211841264252655</c:v>
                </c:pt>
                <c:pt idx="323">
                  <c:v>4.2371838379863735</c:v>
                </c:pt>
                <c:pt idx="324">
                  <c:v>37.307045211375666</c:v>
                </c:pt>
                <c:pt idx="325">
                  <c:v>-78.634950022108171</c:v>
                </c:pt>
                <c:pt idx="326">
                  <c:v>-26.448229200366615</c:v>
                </c:pt>
                <c:pt idx="327">
                  <c:v>-37.726082047404731</c:v>
                </c:pt>
                <c:pt idx="328">
                  <c:v>-17.79999814620782</c:v>
                </c:pt>
                <c:pt idx="329">
                  <c:v>24.941340154626843</c:v>
                </c:pt>
                <c:pt idx="330">
                  <c:v>14.931418503777234</c:v>
                </c:pt>
                <c:pt idx="331">
                  <c:v>6.5769022318883739</c:v>
                </c:pt>
                <c:pt idx="332">
                  <c:v>48.98698696131575</c:v>
                </c:pt>
                <c:pt idx="333">
                  <c:v>-28.146798918826324</c:v>
                </c:pt>
                <c:pt idx="334">
                  <c:v>-33.616460337844472</c:v>
                </c:pt>
                <c:pt idx="335">
                  <c:v>-19.349799125434199</c:v>
                </c:pt>
                <c:pt idx="336">
                  <c:v>24.411229819153821</c:v>
                </c:pt>
                <c:pt idx="337">
                  <c:v>-19.311308727496485</c:v>
                </c:pt>
                <c:pt idx="338">
                  <c:v>23.033752488841934</c:v>
                </c:pt>
                <c:pt idx="339">
                  <c:v>10.707580548378086</c:v>
                </c:pt>
                <c:pt idx="340">
                  <c:v>37.733370641202889</c:v>
                </c:pt>
                <c:pt idx="341">
                  <c:v>40.179337197884145</c:v>
                </c:pt>
                <c:pt idx="342">
                  <c:v>9.1586630134986251</c:v>
                </c:pt>
                <c:pt idx="343">
                  <c:v>-12.669923840854427</c:v>
                </c:pt>
                <c:pt idx="344">
                  <c:v>10.122822701090456</c:v>
                </c:pt>
                <c:pt idx="345">
                  <c:v>-22.62879051020149</c:v>
                </c:pt>
                <c:pt idx="346">
                  <c:v>12.255172607673225</c:v>
                </c:pt>
                <c:pt idx="347">
                  <c:v>14.138452511696261</c:v>
                </c:pt>
                <c:pt idx="348">
                  <c:v>5.7602546519460773</c:v>
                </c:pt>
                <c:pt idx="349">
                  <c:v>-47.721180042702684</c:v>
                </c:pt>
                <c:pt idx="350">
                  <c:v>-32.295481011433772</c:v>
                </c:pt>
                <c:pt idx="351">
                  <c:v>16.903353210973471</c:v>
                </c:pt>
                <c:pt idx="352">
                  <c:v>-0.91325181340470785</c:v>
                </c:pt>
                <c:pt idx="353">
                  <c:v>10.982114076174188</c:v>
                </c:pt>
                <c:pt idx="354">
                  <c:v>-57.947010638879888</c:v>
                </c:pt>
                <c:pt idx="355">
                  <c:v>44.461746711296257</c:v>
                </c:pt>
                <c:pt idx="356">
                  <c:v>-6.5549706276613033</c:v>
                </c:pt>
                <c:pt idx="357">
                  <c:v>-3.264761854851526</c:v>
                </c:pt>
                <c:pt idx="358">
                  <c:v>5.6374681132884961</c:v>
                </c:pt>
                <c:pt idx="359">
                  <c:v>-11.5331419782901</c:v>
                </c:pt>
                <c:pt idx="360">
                  <c:v>-16.210753742296255</c:v>
                </c:pt>
                <c:pt idx="361">
                  <c:v>61.78470648171632</c:v>
                </c:pt>
                <c:pt idx="362">
                  <c:v>10.117978931747709</c:v>
                </c:pt>
                <c:pt idx="363">
                  <c:v>24.550894916472274</c:v>
                </c:pt>
                <c:pt idx="364">
                  <c:v>26.599444405096456</c:v>
                </c:pt>
                <c:pt idx="365">
                  <c:v>15.076674621980258</c:v>
                </c:pt>
                <c:pt idx="366">
                  <c:v>-39.430494033950779</c:v>
                </c:pt>
                <c:pt idx="367">
                  <c:v>-27.639078310551014</c:v>
                </c:pt>
                <c:pt idx="368">
                  <c:v>14.618049082218681</c:v>
                </c:pt>
                <c:pt idx="369">
                  <c:v>-9.3925567260112732</c:v>
                </c:pt>
                <c:pt idx="370">
                  <c:v>-1.190344401574881</c:v>
                </c:pt>
                <c:pt idx="371">
                  <c:v>-35.512626041237219</c:v>
                </c:pt>
                <c:pt idx="372">
                  <c:v>-16.834071650205665</c:v>
                </c:pt>
                <c:pt idx="373">
                  <c:v>14.538463723371569</c:v>
                </c:pt>
                <c:pt idx="374">
                  <c:v>-19.928965619656598</c:v>
                </c:pt>
                <c:pt idx="375">
                  <c:v>45.449941452356256</c:v>
                </c:pt>
                <c:pt idx="376">
                  <c:v>39.283978019868741</c:v>
                </c:pt>
                <c:pt idx="377">
                  <c:v>-4.4533477324029063</c:v>
                </c:pt>
                <c:pt idx="378">
                  <c:v>-7.9678108734754689</c:v>
                </c:pt>
                <c:pt idx="379">
                  <c:v>-46.93513683402184</c:v>
                </c:pt>
                <c:pt idx="380">
                  <c:v>-21.907338409334784</c:v>
                </c:pt>
                <c:pt idx="381">
                  <c:v>33.92715139036941</c:v>
                </c:pt>
                <c:pt idx="382">
                  <c:v>-24.894195276755379</c:v>
                </c:pt>
                <c:pt idx="383">
                  <c:v>-23.375145646325208</c:v>
                </c:pt>
                <c:pt idx="384">
                  <c:v>8.2887843717768916</c:v>
                </c:pt>
                <c:pt idx="385">
                  <c:v>5.5667585088641669</c:v>
                </c:pt>
                <c:pt idx="386">
                  <c:v>13.694254183885525</c:v>
                </c:pt>
                <c:pt idx="387">
                  <c:v>-20.237915101657002</c:v>
                </c:pt>
                <c:pt idx="388">
                  <c:v>11.763230921571097</c:v>
                </c:pt>
                <c:pt idx="389">
                  <c:v>-5.2089747460449995</c:v>
                </c:pt>
                <c:pt idx="390">
                  <c:v>-17.454870468885055</c:v>
                </c:pt>
                <c:pt idx="391">
                  <c:v>10.657513559547205</c:v>
                </c:pt>
                <c:pt idx="392">
                  <c:v>5.5673773103834705</c:v>
                </c:pt>
                <c:pt idx="393">
                  <c:v>-41.257258208621515</c:v>
                </c:pt>
                <c:pt idx="394">
                  <c:v>7.8186447971221975</c:v>
                </c:pt>
                <c:pt idx="395">
                  <c:v>4.4463784823307018</c:v>
                </c:pt>
                <c:pt idx="396">
                  <c:v>-59.387067438786772</c:v>
                </c:pt>
                <c:pt idx="397">
                  <c:v>38.864711874085167</c:v>
                </c:pt>
                <c:pt idx="398">
                  <c:v>9.1338296875003131</c:v>
                </c:pt>
                <c:pt idx="399">
                  <c:v>-7.2867992248399425</c:v>
                </c:pt>
                <c:pt idx="400">
                  <c:v>-25.400440861290534</c:v>
                </c:pt>
                <c:pt idx="401">
                  <c:v>29.286333663128289</c:v>
                </c:pt>
                <c:pt idx="402">
                  <c:v>12.4287971759932</c:v>
                </c:pt>
                <c:pt idx="403">
                  <c:v>-20.049144429316296</c:v>
                </c:pt>
                <c:pt idx="404">
                  <c:v>-5.5593874457010886</c:v>
                </c:pt>
                <c:pt idx="405">
                  <c:v>-7.7422313836652492</c:v>
                </c:pt>
                <c:pt idx="406">
                  <c:v>-6.5074444459462413</c:v>
                </c:pt>
                <c:pt idx="407">
                  <c:v>31.210961568443345</c:v>
                </c:pt>
                <c:pt idx="408">
                  <c:v>-31.873501924813066</c:v>
                </c:pt>
                <c:pt idx="409">
                  <c:v>-6.425261939943173</c:v>
                </c:pt>
                <c:pt idx="410">
                  <c:v>20.440178758997959</c:v>
                </c:pt>
                <c:pt idx="411">
                  <c:v>-9.890197935743938</c:v>
                </c:pt>
                <c:pt idx="412">
                  <c:v>-13.570564905313223</c:v>
                </c:pt>
                <c:pt idx="413">
                  <c:v>0.6870163854635486</c:v>
                </c:pt>
                <c:pt idx="414">
                  <c:v>8.7116099409817345</c:v>
                </c:pt>
                <c:pt idx="415">
                  <c:v>10.882437113849408</c:v>
                </c:pt>
                <c:pt idx="416">
                  <c:v>67.132362296559748</c:v>
                </c:pt>
                <c:pt idx="417">
                  <c:v>-71.748589650435264</c:v>
                </c:pt>
                <c:pt idx="418">
                  <c:v>-9.3663675763317649</c:v>
                </c:pt>
                <c:pt idx="419">
                  <c:v>-7.4331259189624284</c:v>
                </c:pt>
                <c:pt idx="420">
                  <c:v>68.229833302633466</c:v>
                </c:pt>
                <c:pt idx="421">
                  <c:v>-2.6028827457834121</c:v>
                </c:pt>
                <c:pt idx="422">
                  <c:v>1.6828220905543949</c:v>
                </c:pt>
                <c:pt idx="423">
                  <c:v>-26.707834936886691</c:v>
                </c:pt>
                <c:pt idx="424">
                  <c:v>-10.394085180660468</c:v>
                </c:pt>
                <c:pt idx="425">
                  <c:v>-21.276566075702757</c:v>
                </c:pt>
                <c:pt idx="426">
                  <c:v>-35.24699716704783</c:v>
                </c:pt>
                <c:pt idx="427">
                  <c:v>-71.165313157393527</c:v>
                </c:pt>
                <c:pt idx="428">
                  <c:v>21.083044448593469</c:v>
                </c:pt>
                <c:pt idx="429">
                  <c:v>25.295486424657863</c:v>
                </c:pt>
                <c:pt idx="430">
                  <c:v>-19.032112412747587</c:v>
                </c:pt>
                <c:pt idx="431">
                  <c:v>-13.856619611748449</c:v>
                </c:pt>
                <c:pt idx="432">
                  <c:v>2.8635468656788414</c:v>
                </c:pt>
                <c:pt idx="433">
                  <c:v>-25.297586329602982</c:v>
                </c:pt>
                <c:pt idx="434">
                  <c:v>3.1056340630334098</c:v>
                </c:pt>
                <c:pt idx="435">
                  <c:v>13.015562689848503</c:v>
                </c:pt>
                <c:pt idx="436">
                  <c:v>-13.622517654777679</c:v>
                </c:pt>
                <c:pt idx="437">
                  <c:v>-13.581440570262526</c:v>
                </c:pt>
                <c:pt idx="438">
                  <c:v>-12.311474035727343</c:v>
                </c:pt>
                <c:pt idx="439">
                  <c:v>26.528992020601802</c:v>
                </c:pt>
                <c:pt idx="440">
                  <c:v>4.8334507534429987</c:v>
                </c:pt>
                <c:pt idx="441">
                  <c:v>-41.16916832664397</c:v>
                </c:pt>
                <c:pt idx="442">
                  <c:v>6.263138356653025</c:v>
                </c:pt>
                <c:pt idx="443">
                  <c:v>3.4952417032311462</c:v>
                </c:pt>
                <c:pt idx="444">
                  <c:v>5.6744361600788604</c:v>
                </c:pt>
                <c:pt idx="445">
                  <c:v>-27.607182465703524</c:v>
                </c:pt>
                <c:pt idx="446">
                  <c:v>27.069553506307088</c:v>
                </c:pt>
                <c:pt idx="447">
                  <c:v>5.2589473821703923</c:v>
                </c:pt>
                <c:pt idx="448">
                  <c:v>-37.187721927568326</c:v>
                </c:pt>
                <c:pt idx="449">
                  <c:v>-27.556415174927267</c:v>
                </c:pt>
                <c:pt idx="450">
                  <c:v>13.628540899862209</c:v>
                </c:pt>
                <c:pt idx="451">
                  <c:v>-7.6292630646085797</c:v>
                </c:pt>
                <c:pt idx="452">
                  <c:v>37.667653498639112</c:v>
                </c:pt>
                <c:pt idx="453">
                  <c:v>35.695831277135568</c:v>
                </c:pt>
                <c:pt idx="454">
                  <c:v>10.915345575114852</c:v>
                </c:pt>
                <c:pt idx="455">
                  <c:v>-36.02828816318484</c:v>
                </c:pt>
                <c:pt idx="456">
                  <c:v>27.682200394334178</c:v>
                </c:pt>
                <c:pt idx="457">
                  <c:v>8.3613417645506036</c:v>
                </c:pt>
                <c:pt idx="458">
                  <c:v>1.2317373125874709</c:v>
                </c:pt>
                <c:pt idx="459">
                  <c:v>43.659722319368242</c:v>
                </c:pt>
                <c:pt idx="460">
                  <c:v>-7.7157317954010516</c:v>
                </c:pt>
                <c:pt idx="461">
                  <c:v>6.9435230564900428</c:v>
                </c:pt>
                <c:pt idx="462">
                  <c:v>-36.758533387483837</c:v>
                </c:pt>
                <c:pt idx="463">
                  <c:v>7.984775039023333</c:v>
                </c:pt>
                <c:pt idx="464">
                  <c:v>-7.0652049988810361E-2</c:v>
                </c:pt>
                <c:pt idx="465">
                  <c:v>18.888751560829682</c:v>
                </c:pt>
                <c:pt idx="466">
                  <c:v>8.5899364837840331</c:v>
                </c:pt>
                <c:pt idx="467">
                  <c:v>9.8099691705737406</c:v>
                </c:pt>
                <c:pt idx="468">
                  <c:v>29.187968912684898</c:v>
                </c:pt>
                <c:pt idx="469">
                  <c:v>-45.533491267995167</c:v>
                </c:pt>
                <c:pt idx="470">
                  <c:v>21.947081665845239</c:v>
                </c:pt>
                <c:pt idx="471">
                  <c:v>-13.152892354549047</c:v>
                </c:pt>
                <c:pt idx="472">
                  <c:v>-42.901458087951383</c:v>
                </c:pt>
                <c:pt idx="473">
                  <c:v>-25.076226454699118</c:v>
                </c:pt>
                <c:pt idx="474">
                  <c:v>-0.23607780418011781</c:v>
                </c:pt>
                <c:pt idx="475">
                  <c:v>8.3785303129325861</c:v>
                </c:pt>
                <c:pt idx="476">
                  <c:v>-29.519846019306964</c:v>
                </c:pt>
                <c:pt idx="477">
                  <c:v>50.460314764854026</c:v>
                </c:pt>
                <c:pt idx="478">
                  <c:v>-19.109940211557547</c:v>
                </c:pt>
                <c:pt idx="479">
                  <c:v>-25.201326544167721</c:v>
                </c:pt>
                <c:pt idx="480">
                  <c:v>-40.909519528392856</c:v>
                </c:pt>
                <c:pt idx="481">
                  <c:v>-24.343608828222152</c:v>
                </c:pt>
                <c:pt idx="482">
                  <c:v>-9.1044421961559774</c:v>
                </c:pt>
                <c:pt idx="483">
                  <c:v>-23.746147730721656</c:v>
                </c:pt>
                <c:pt idx="484">
                  <c:v>1.3796790510764585</c:v>
                </c:pt>
                <c:pt idx="485">
                  <c:v>-3.6228793784563615</c:v>
                </c:pt>
                <c:pt idx="486">
                  <c:v>-8.7337010649665814E-2</c:v>
                </c:pt>
                <c:pt idx="487">
                  <c:v>-2.8203566040914225</c:v>
                </c:pt>
                <c:pt idx="488">
                  <c:v>21.354039795743418</c:v>
                </c:pt>
                <c:pt idx="489">
                  <c:v>11.677357487510115</c:v>
                </c:pt>
                <c:pt idx="490">
                  <c:v>4.8128818128888806</c:v>
                </c:pt>
                <c:pt idx="491">
                  <c:v>-1.7942176055186789</c:v>
                </c:pt>
                <c:pt idx="492">
                  <c:v>21.902695321279449</c:v>
                </c:pt>
                <c:pt idx="493">
                  <c:v>-67.856466366705391</c:v>
                </c:pt>
                <c:pt idx="494">
                  <c:v>72.387292110634661</c:v>
                </c:pt>
                <c:pt idx="495">
                  <c:v>-20.927954371052714</c:v>
                </c:pt>
                <c:pt idx="496">
                  <c:v>29.458438941178898</c:v>
                </c:pt>
                <c:pt idx="497">
                  <c:v>4.8387561899708489</c:v>
                </c:pt>
                <c:pt idx="498">
                  <c:v>-0.53017924996847476</c:v>
                </c:pt>
                <c:pt idx="499">
                  <c:v>28.38149604456973</c:v>
                </c:pt>
                <c:pt idx="500">
                  <c:v>-16.179115344499436</c:v>
                </c:pt>
                <c:pt idx="501">
                  <c:v>-5.744615066820022</c:v>
                </c:pt>
                <c:pt idx="502">
                  <c:v>-12.696492371071416</c:v>
                </c:pt>
                <c:pt idx="503">
                  <c:v>-11.635793313516004</c:v>
                </c:pt>
                <c:pt idx="504">
                  <c:v>-7.7183252963351752</c:v>
                </c:pt>
                <c:pt idx="505">
                  <c:v>3.1925009705291685</c:v>
                </c:pt>
                <c:pt idx="506">
                  <c:v>-10.646598127655164</c:v>
                </c:pt>
                <c:pt idx="507">
                  <c:v>-21.517091820644506</c:v>
                </c:pt>
                <c:pt idx="508">
                  <c:v>8.4560141894495562</c:v>
                </c:pt>
                <c:pt idx="509">
                  <c:v>-21.68319719078508</c:v>
                </c:pt>
                <c:pt idx="510">
                  <c:v>-0.56008493570532192</c:v>
                </c:pt>
                <c:pt idx="511">
                  <c:v>6.6708172342658383</c:v>
                </c:pt>
                <c:pt idx="512">
                  <c:v>34.758660649130448</c:v>
                </c:pt>
                <c:pt idx="513">
                  <c:v>-7.6070775054126019</c:v>
                </c:pt>
                <c:pt idx="514">
                  <c:v>33.430412116621632</c:v>
                </c:pt>
                <c:pt idx="515">
                  <c:v>14.834798787693169</c:v>
                </c:pt>
                <c:pt idx="516">
                  <c:v>11.070422360940157</c:v>
                </c:pt>
                <c:pt idx="517">
                  <c:v>3.7266696917788269</c:v>
                </c:pt>
                <c:pt idx="518">
                  <c:v>22.004035456788813</c:v>
                </c:pt>
                <c:pt idx="519">
                  <c:v>2.3828263178459648</c:v>
                </c:pt>
                <c:pt idx="520">
                  <c:v>36.131768801819874</c:v>
                </c:pt>
                <c:pt idx="521">
                  <c:v>-4.2905219922907012</c:v>
                </c:pt>
                <c:pt idx="522">
                  <c:v>21.137467244050608</c:v>
                </c:pt>
                <c:pt idx="523">
                  <c:v>15.080310862869176</c:v>
                </c:pt>
                <c:pt idx="524">
                  <c:v>7.1337428466173691E-2</c:v>
                </c:pt>
                <c:pt idx="525">
                  <c:v>39.967720443240069</c:v>
                </c:pt>
                <c:pt idx="526">
                  <c:v>-4.4631900880974049</c:v>
                </c:pt>
                <c:pt idx="527">
                  <c:v>-26.908089958759387</c:v>
                </c:pt>
                <c:pt idx="528">
                  <c:v>16.86590418263955</c:v>
                </c:pt>
                <c:pt idx="529">
                  <c:v>2.1295174338383105</c:v>
                </c:pt>
                <c:pt idx="530">
                  <c:v>27.645961031247193</c:v>
                </c:pt>
                <c:pt idx="531">
                  <c:v>-1.9705147666994263</c:v>
                </c:pt>
                <c:pt idx="532">
                  <c:v>10.325511609139285</c:v>
                </c:pt>
                <c:pt idx="533">
                  <c:v>-45.518040493803298</c:v>
                </c:pt>
                <c:pt idx="534">
                  <c:v>18.577899549987954</c:v>
                </c:pt>
                <c:pt idx="535">
                  <c:v>-3.8559837033770754</c:v>
                </c:pt>
                <c:pt idx="536">
                  <c:v>-25.449750184814675</c:v>
                </c:pt>
                <c:pt idx="537">
                  <c:v>-21.111621608592923</c:v>
                </c:pt>
                <c:pt idx="538">
                  <c:v>4.7234252498532339</c:v>
                </c:pt>
                <c:pt idx="539">
                  <c:v>3.9438752810751359</c:v>
                </c:pt>
                <c:pt idx="540">
                  <c:v>-17.037844332704253</c:v>
                </c:pt>
                <c:pt idx="541">
                  <c:v>18.830172891863985</c:v>
                </c:pt>
                <c:pt idx="542">
                  <c:v>-4.8454560321707909</c:v>
                </c:pt>
                <c:pt idx="543">
                  <c:v>-14.328221018243278</c:v>
                </c:pt>
                <c:pt idx="544">
                  <c:v>-41.309088348438337</c:v>
                </c:pt>
                <c:pt idx="545">
                  <c:v>-36.670215190577011</c:v>
                </c:pt>
                <c:pt idx="546">
                  <c:v>-10.644234683129726</c:v>
                </c:pt>
                <c:pt idx="547">
                  <c:v>19.610547343342439</c:v>
                </c:pt>
                <c:pt idx="548">
                  <c:v>-1.9464066905985824</c:v>
                </c:pt>
                <c:pt idx="549">
                  <c:v>-18.465005585859043</c:v>
                </c:pt>
                <c:pt idx="550">
                  <c:v>-13.020566359153236</c:v>
                </c:pt>
                <c:pt idx="551">
                  <c:v>18.329475858154815</c:v>
                </c:pt>
                <c:pt idx="552">
                  <c:v>-5.3242286062299247</c:v>
                </c:pt>
                <c:pt idx="553">
                  <c:v>11.013958485468384</c:v>
                </c:pt>
                <c:pt idx="554">
                  <c:v>-6.87901423086279</c:v>
                </c:pt>
                <c:pt idx="555">
                  <c:v>-2.1255301598768837</c:v>
                </c:pt>
                <c:pt idx="556">
                  <c:v>45.295341156740832</c:v>
                </c:pt>
                <c:pt idx="557">
                  <c:v>19.629001138899412</c:v>
                </c:pt>
                <c:pt idx="558">
                  <c:v>14.544183299453762</c:v>
                </c:pt>
                <c:pt idx="559">
                  <c:v>-39.795675467441129</c:v>
                </c:pt>
                <c:pt idx="560">
                  <c:v>-23.013093136328401</c:v>
                </c:pt>
                <c:pt idx="561">
                  <c:v>58.987269375692605</c:v>
                </c:pt>
                <c:pt idx="562">
                  <c:v>-33.381007267935473</c:v>
                </c:pt>
                <c:pt idx="563">
                  <c:v>-8.0843664470998835</c:v>
                </c:pt>
                <c:pt idx="564">
                  <c:v>12.184962954330668</c:v>
                </c:pt>
                <c:pt idx="565">
                  <c:v>-2.7650113756536947</c:v>
                </c:pt>
                <c:pt idx="566">
                  <c:v>32.253361104503078</c:v>
                </c:pt>
                <c:pt idx="567">
                  <c:v>-25.879389508615468</c:v>
                </c:pt>
                <c:pt idx="568">
                  <c:v>2.8954121855688641</c:v>
                </c:pt>
                <c:pt idx="569">
                  <c:v>18.920954375144568</c:v>
                </c:pt>
                <c:pt idx="570">
                  <c:v>-11.983482279937247</c:v>
                </c:pt>
                <c:pt idx="571">
                  <c:v>-1.800087281447758</c:v>
                </c:pt>
                <c:pt idx="572">
                  <c:v>17.871400523502107</c:v>
                </c:pt>
                <c:pt idx="573">
                  <c:v>-1.8357117512525036</c:v>
                </c:pt>
                <c:pt idx="574">
                  <c:v>27.355395786359043</c:v>
                </c:pt>
                <c:pt idx="575">
                  <c:v>-30.153023512262465</c:v>
                </c:pt>
                <c:pt idx="576">
                  <c:v>6.3432638363860283</c:v>
                </c:pt>
                <c:pt idx="577">
                  <c:v>26.037485589100765</c:v>
                </c:pt>
                <c:pt idx="578">
                  <c:v>-24.770061831132661</c:v>
                </c:pt>
                <c:pt idx="579">
                  <c:v>16.058047624990767</c:v>
                </c:pt>
                <c:pt idx="580">
                  <c:v>-2.4399749241381299</c:v>
                </c:pt>
                <c:pt idx="581">
                  <c:v>-24.158638127492175</c:v>
                </c:pt>
                <c:pt idx="582">
                  <c:v>-0.83180627505540805</c:v>
                </c:pt>
                <c:pt idx="583">
                  <c:v>29.199233045044277</c:v>
                </c:pt>
                <c:pt idx="584">
                  <c:v>-9.2815564001413797</c:v>
                </c:pt>
                <c:pt idx="585">
                  <c:v>3.5360377132028731</c:v>
                </c:pt>
                <c:pt idx="586">
                  <c:v>10.553521644282602</c:v>
                </c:pt>
                <c:pt idx="587">
                  <c:v>-26.661240624693139</c:v>
                </c:pt>
                <c:pt idx="588">
                  <c:v>8.5545166589299502</c:v>
                </c:pt>
                <c:pt idx="589">
                  <c:v>7.6707735994914668</c:v>
                </c:pt>
                <c:pt idx="590">
                  <c:v>11.0147790923666</c:v>
                </c:pt>
                <c:pt idx="591">
                  <c:v>-9.8738692657020728</c:v>
                </c:pt>
                <c:pt idx="592">
                  <c:v>6.0210495916984463</c:v>
                </c:pt>
                <c:pt idx="593">
                  <c:v>-3.7874984254808708</c:v>
                </c:pt>
                <c:pt idx="594">
                  <c:v>-45.362276755195886</c:v>
                </c:pt>
                <c:pt idx="595">
                  <c:v>-2.0671769778288223</c:v>
                </c:pt>
                <c:pt idx="596">
                  <c:v>33.891159205947723</c:v>
                </c:pt>
                <c:pt idx="597">
                  <c:v>10.903689004555194</c:v>
                </c:pt>
                <c:pt idx="598">
                  <c:v>-14.982952112221323</c:v>
                </c:pt>
                <c:pt idx="599">
                  <c:v>46.981613254877352</c:v>
                </c:pt>
                <c:pt idx="600">
                  <c:v>13.857942689954763</c:v>
                </c:pt>
                <c:pt idx="601">
                  <c:v>-11.17961618642499</c:v>
                </c:pt>
                <c:pt idx="602">
                  <c:v>-2.5010080028735517</c:v>
                </c:pt>
                <c:pt idx="603">
                  <c:v>-20.20752066875805</c:v>
                </c:pt>
                <c:pt idx="604">
                  <c:v>-20.780443715329788</c:v>
                </c:pt>
                <c:pt idx="605">
                  <c:v>63.437113093379523</c:v>
                </c:pt>
                <c:pt idx="606">
                  <c:v>34.018613303999423</c:v>
                </c:pt>
                <c:pt idx="607">
                  <c:v>-7.5745322326882363</c:v>
                </c:pt>
                <c:pt idx="608">
                  <c:v>13.550464775272223</c:v>
                </c:pt>
                <c:pt idx="609">
                  <c:v>17.245477542324942</c:v>
                </c:pt>
                <c:pt idx="610">
                  <c:v>-15.770691877455262</c:v>
                </c:pt>
                <c:pt idx="611">
                  <c:v>-20.034427908159291</c:v>
                </c:pt>
                <c:pt idx="612">
                  <c:v>-7.8481951486217838E-3</c:v>
                </c:pt>
                <c:pt idx="613">
                  <c:v>-8.7539469727023125</c:v>
                </c:pt>
                <c:pt idx="614">
                  <c:v>11.920141336223383</c:v>
                </c:pt>
                <c:pt idx="615">
                  <c:v>-24.400319543216639</c:v>
                </c:pt>
                <c:pt idx="616">
                  <c:v>12.582217248017216</c:v>
                </c:pt>
                <c:pt idx="617">
                  <c:v>-20.192185375673905</c:v>
                </c:pt>
                <c:pt idx="618">
                  <c:v>-9.4880425568119851</c:v>
                </c:pt>
                <c:pt idx="619">
                  <c:v>-36.086728874093623</c:v>
                </c:pt>
                <c:pt idx="620">
                  <c:v>-3.0949278419732886</c:v>
                </c:pt>
                <c:pt idx="621">
                  <c:v>4.235810864961441</c:v>
                </c:pt>
                <c:pt idx="622">
                  <c:v>14.641252290712506</c:v>
                </c:pt>
                <c:pt idx="623">
                  <c:v>5.8517178458765642</c:v>
                </c:pt>
                <c:pt idx="624">
                  <c:v>-3.3936765777016324</c:v>
                </c:pt>
                <c:pt idx="625">
                  <c:v>13.719380025240994</c:v>
                </c:pt>
                <c:pt idx="626">
                  <c:v>2.0407452456999722</c:v>
                </c:pt>
                <c:pt idx="627">
                  <c:v>18.321361395872586</c:v>
                </c:pt>
                <c:pt idx="628">
                  <c:v>26.028088179587879</c:v>
                </c:pt>
                <c:pt idx="629">
                  <c:v>-9.945606034345527</c:v>
                </c:pt>
                <c:pt idx="630">
                  <c:v>-17.334850031232847</c:v>
                </c:pt>
                <c:pt idx="631">
                  <c:v>-8.9881355357024137</c:v>
                </c:pt>
                <c:pt idx="632">
                  <c:v>1.5759977429498937</c:v>
                </c:pt>
                <c:pt idx="633">
                  <c:v>8.8565293271487811</c:v>
                </c:pt>
                <c:pt idx="634">
                  <c:v>-19.873351001788521</c:v>
                </c:pt>
                <c:pt idx="635">
                  <c:v>1.991238199031748</c:v>
                </c:pt>
                <c:pt idx="636">
                  <c:v>-5.6063054323216912</c:v>
                </c:pt>
                <c:pt idx="637">
                  <c:v>-7.4749708937496298</c:v>
                </c:pt>
                <c:pt idx="638">
                  <c:v>8.4200833561381394</c:v>
                </c:pt>
                <c:pt idx="639">
                  <c:v>-8.4312809531747881</c:v>
                </c:pt>
                <c:pt idx="640">
                  <c:v>21.48237703385044</c:v>
                </c:pt>
                <c:pt idx="641">
                  <c:v>18.593087764820353</c:v>
                </c:pt>
                <c:pt idx="642">
                  <c:v>-30.457654601553557</c:v>
                </c:pt>
                <c:pt idx="643">
                  <c:v>-19.397256976619822</c:v>
                </c:pt>
                <c:pt idx="644">
                  <c:v>-51.763800697407902</c:v>
                </c:pt>
                <c:pt idx="645">
                  <c:v>-3.4994779611476385</c:v>
                </c:pt>
                <c:pt idx="646">
                  <c:v>8.2335068841047949</c:v>
                </c:pt>
                <c:pt idx="647">
                  <c:v>1.3943102675422381</c:v>
                </c:pt>
                <c:pt idx="648">
                  <c:v>12.422125611446301</c:v>
                </c:pt>
                <c:pt idx="649">
                  <c:v>5.8336706307129624</c:v>
                </c:pt>
                <c:pt idx="650">
                  <c:v>4.0947131934606382</c:v>
                </c:pt>
                <c:pt idx="651">
                  <c:v>1.5609405098541866</c:v>
                </c:pt>
                <c:pt idx="652">
                  <c:v>20.292548455087555</c:v>
                </c:pt>
                <c:pt idx="653">
                  <c:v>23.990599746870274</c:v>
                </c:pt>
                <c:pt idx="654">
                  <c:v>3.2154079791478436</c:v>
                </c:pt>
                <c:pt idx="655">
                  <c:v>3.2558405540438971</c:v>
                </c:pt>
                <c:pt idx="656">
                  <c:v>-3.178199701750394</c:v>
                </c:pt>
                <c:pt idx="657">
                  <c:v>-9.0129522622601179</c:v>
                </c:pt>
                <c:pt idx="658">
                  <c:v>-34.835153756203752</c:v>
                </c:pt>
                <c:pt idx="659">
                  <c:v>-7.448880728440848</c:v>
                </c:pt>
                <c:pt idx="660">
                  <c:v>9.9008806096893238</c:v>
                </c:pt>
                <c:pt idx="661">
                  <c:v>-19.375828397873921</c:v>
                </c:pt>
                <c:pt idx="662">
                  <c:v>-24.995790985761374</c:v>
                </c:pt>
                <c:pt idx="663">
                  <c:v>4.5980638626567565</c:v>
                </c:pt>
                <c:pt idx="664">
                  <c:v>-0.75745149052765548</c:v>
                </c:pt>
                <c:pt idx="665">
                  <c:v>1.9090873891775324</c:v>
                </c:pt>
                <c:pt idx="666">
                  <c:v>12.630910673859779</c:v>
                </c:pt>
                <c:pt idx="667">
                  <c:v>47.517327765394079</c:v>
                </c:pt>
                <c:pt idx="668">
                  <c:v>10.657008054466697</c:v>
                </c:pt>
                <c:pt idx="669">
                  <c:v>-41.417257424521367</c:v>
                </c:pt>
                <c:pt idx="670">
                  <c:v>-27.001333788320999</c:v>
                </c:pt>
                <c:pt idx="671">
                  <c:v>-14.125197368579409</c:v>
                </c:pt>
                <c:pt idx="672">
                  <c:v>-9.8997738364090822</c:v>
                </c:pt>
                <c:pt idx="673">
                  <c:v>12.111757009803734</c:v>
                </c:pt>
                <c:pt idx="674">
                  <c:v>40.244406782724852</c:v>
                </c:pt>
                <c:pt idx="675">
                  <c:v>13.416642393662265</c:v>
                </c:pt>
                <c:pt idx="676">
                  <c:v>-20.491981974841874</c:v>
                </c:pt>
                <c:pt idx="677">
                  <c:v>8.455565551908002</c:v>
                </c:pt>
                <c:pt idx="678">
                  <c:v>-23.465058657796511</c:v>
                </c:pt>
                <c:pt idx="679">
                  <c:v>-6.7236697495923385</c:v>
                </c:pt>
                <c:pt idx="680">
                  <c:v>57.387906287144752</c:v>
                </c:pt>
                <c:pt idx="681">
                  <c:v>10.248065084802073</c:v>
                </c:pt>
                <c:pt idx="682">
                  <c:v>-1.1649387607070847</c:v>
                </c:pt>
                <c:pt idx="683">
                  <c:v>-20.18663111902481</c:v>
                </c:pt>
                <c:pt idx="684">
                  <c:v>-15.81785780632088</c:v>
                </c:pt>
                <c:pt idx="685">
                  <c:v>-14.578284312533992</c:v>
                </c:pt>
                <c:pt idx="686">
                  <c:v>6.4855617631077251</c:v>
                </c:pt>
                <c:pt idx="687">
                  <c:v>2.5785741770430057</c:v>
                </c:pt>
                <c:pt idx="688">
                  <c:v>1.5969715270792881</c:v>
                </c:pt>
                <c:pt idx="689">
                  <c:v>9.5975646493177074</c:v>
                </c:pt>
                <c:pt idx="690">
                  <c:v>12.656761360225541</c:v>
                </c:pt>
                <c:pt idx="691">
                  <c:v>39.862866463500495</c:v>
                </c:pt>
                <c:pt idx="692">
                  <c:v>33.93130771720994</c:v>
                </c:pt>
                <c:pt idx="693">
                  <c:v>24.717273280819452</c:v>
                </c:pt>
                <c:pt idx="694">
                  <c:v>2.5613215441857768</c:v>
                </c:pt>
                <c:pt idx="695">
                  <c:v>-21.713502460999241</c:v>
                </c:pt>
                <c:pt idx="696">
                  <c:v>13.654704940391122</c:v>
                </c:pt>
                <c:pt idx="697">
                  <c:v>6.8934841862633149</c:v>
                </c:pt>
                <c:pt idx="698">
                  <c:v>8.7808826391592216</c:v>
                </c:pt>
                <c:pt idx="699">
                  <c:v>11.026504337038862</c:v>
                </c:pt>
                <c:pt idx="700">
                  <c:v>-23.050758891476065</c:v>
                </c:pt>
                <c:pt idx="701">
                  <c:v>33.978185644236355</c:v>
                </c:pt>
                <c:pt idx="702">
                  <c:v>-7.5847028982730649</c:v>
                </c:pt>
                <c:pt idx="703">
                  <c:v>-8.2037827384900215</c:v>
                </c:pt>
                <c:pt idx="704">
                  <c:v>44.442654039968446</c:v>
                </c:pt>
                <c:pt idx="705">
                  <c:v>-26.807608949092973</c:v>
                </c:pt>
                <c:pt idx="706">
                  <c:v>-48.023766108034067</c:v>
                </c:pt>
                <c:pt idx="707">
                  <c:v>12.640609560659101</c:v>
                </c:pt>
                <c:pt idx="708">
                  <c:v>-31.652368476586794</c:v>
                </c:pt>
                <c:pt idx="709">
                  <c:v>14.93584136491928</c:v>
                </c:pt>
                <c:pt idx="710">
                  <c:v>16.64244756568111</c:v>
                </c:pt>
                <c:pt idx="711">
                  <c:v>-5.154401330499403</c:v>
                </c:pt>
                <c:pt idx="712">
                  <c:v>-5.8329450087028603</c:v>
                </c:pt>
                <c:pt idx="713">
                  <c:v>-7.7975055818951686</c:v>
                </c:pt>
                <c:pt idx="714">
                  <c:v>62.491048102130421</c:v>
                </c:pt>
                <c:pt idx="715">
                  <c:v>47.638956970164756</c:v>
                </c:pt>
                <c:pt idx="716">
                  <c:v>13.871589201703777</c:v>
                </c:pt>
                <c:pt idx="717">
                  <c:v>-19.243936734323714</c:v>
                </c:pt>
                <c:pt idx="718">
                  <c:v>-13.576482732193904</c:v>
                </c:pt>
                <c:pt idx="719">
                  <c:v>-2.1844875666064296</c:v>
                </c:pt>
                <c:pt idx="720">
                  <c:v>-28.334772177684155</c:v>
                </c:pt>
                <c:pt idx="721">
                  <c:v>-2.2347693818755014</c:v>
                </c:pt>
                <c:pt idx="722">
                  <c:v>22.219020587820317</c:v>
                </c:pt>
                <c:pt idx="723">
                  <c:v>4.9426083045878393</c:v>
                </c:pt>
                <c:pt idx="724">
                  <c:v>-33.50379528996546</c:v>
                </c:pt>
                <c:pt idx="725">
                  <c:v>-5.9851098757354713</c:v>
                </c:pt>
                <c:pt idx="726">
                  <c:v>5.0806528543854679</c:v>
                </c:pt>
                <c:pt idx="727">
                  <c:v>13.159137747007811</c:v>
                </c:pt>
                <c:pt idx="728">
                  <c:v>-19.180967951713203</c:v>
                </c:pt>
                <c:pt idx="729">
                  <c:v>17.566106237272471</c:v>
                </c:pt>
                <c:pt idx="730">
                  <c:v>0.60908920120680321</c:v>
                </c:pt>
                <c:pt idx="731">
                  <c:v>20.580720136848825</c:v>
                </c:pt>
                <c:pt idx="732">
                  <c:v>14.23610550118245</c:v>
                </c:pt>
                <c:pt idx="733">
                  <c:v>12.868108219532084</c:v>
                </c:pt>
                <c:pt idx="734">
                  <c:v>-7.3682509751342993</c:v>
                </c:pt>
                <c:pt idx="735">
                  <c:v>-14.937001510190045</c:v>
                </c:pt>
                <c:pt idx="736">
                  <c:v>-8.019615136638226</c:v>
                </c:pt>
                <c:pt idx="737">
                  <c:v>-3.0849862408005695</c:v>
                </c:pt>
                <c:pt idx="738">
                  <c:v>-0.96680671486382508</c:v>
                </c:pt>
                <c:pt idx="739">
                  <c:v>13.23078278276399</c:v>
                </c:pt>
                <c:pt idx="740">
                  <c:v>40.588111552486119</c:v>
                </c:pt>
                <c:pt idx="741">
                  <c:v>-5.3208605655477692</c:v>
                </c:pt>
                <c:pt idx="742">
                  <c:v>17.480187819124897</c:v>
                </c:pt>
                <c:pt idx="743">
                  <c:v>-13.518515247366931</c:v>
                </c:pt>
                <c:pt idx="744">
                  <c:v>36.209094506081044</c:v>
                </c:pt>
                <c:pt idx="745">
                  <c:v>-13.778841984798122</c:v>
                </c:pt>
                <c:pt idx="746">
                  <c:v>-7.6336082768480082</c:v>
                </c:pt>
                <c:pt idx="747">
                  <c:v>22.777759172127976</c:v>
                </c:pt>
                <c:pt idx="748">
                  <c:v>-3.931324969468406</c:v>
                </c:pt>
                <c:pt idx="749">
                  <c:v>-16.557508289954505</c:v>
                </c:pt>
                <c:pt idx="750">
                  <c:v>21.727028704243548</c:v>
                </c:pt>
                <c:pt idx="751">
                  <c:v>7.5170221185938288</c:v>
                </c:pt>
                <c:pt idx="752">
                  <c:v>1.9944806121837209</c:v>
                </c:pt>
                <c:pt idx="753">
                  <c:v>-23.422827114996405</c:v>
                </c:pt>
                <c:pt idx="754">
                  <c:v>45.824751382203758</c:v>
                </c:pt>
                <c:pt idx="755">
                  <c:v>-75.642862703068445</c:v>
                </c:pt>
                <c:pt idx="756">
                  <c:v>-22.586079755783455</c:v>
                </c:pt>
                <c:pt idx="757">
                  <c:v>42.533772939366763</c:v>
                </c:pt>
                <c:pt idx="758">
                  <c:v>18.75559953788979</c:v>
                </c:pt>
                <c:pt idx="759">
                  <c:v>12.888887603811696</c:v>
                </c:pt>
                <c:pt idx="760">
                  <c:v>29.447665112126003</c:v>
                </c:pt>
                <c:pt idx="761">
                  <c:v>-37.023584802823628</c:v>
                </c:pt>
                <c:pt idx="762">
                  <c:v>3.4818823952693294</c:v>
                </c:pt>
                <c:pt idx="763">
                  <c:v>-21.31582975138928</c:v>
                </c:pt>
                <c:pt idx="764">
                  <c:v>6.7945954358098843</c:v>
                </c:pt>
                <c:pt idx="765">
                  <c:v>-35.746399280928919</c:v>
                </c:pt>
                <c:pt idx="766">
                  <c:v>17.778221006861255</c:v>
                </c:pt>
                <c:pt idx="767">
                  <c:v>43.704135965115412</c:v>
                </c:pt>
                <c:pt idx="768">
                  <c:v>21.019755446837937</c:v>
                </c:pt>
                <c:pt idx="769">
                  <c:v>22.495938254780089</c:v>
                </c:pt>
                <c:pt idx="770">
                  <c:v>8.559991735924001</c:v>
                </c:pt>
                <c:pt idx="771">
                  <c:v>-46.059761343312232</c:v>
                </c:pt>
                <c:pt idx="772">
                  <c:v>18.585330056117002</c:v>
                </c:pt>
                <c:pt idx="773">
                  <c:v>-8.4252055018071914</c:v>
                </c:pt>
                <c:pt idx="774">
                  <c:v>53.852314037343838</c:v>
                </c:pt>
                <c:pt idx="775">
                  <c:v>-36.350931164884145</c:v>
                </c:pt>
                <c:pt idx="776">
                  <c:v>-2.8454670555143116</c:v>
                </c:pt>
                <c:pt idx="777">
                  <c:v>-14.406631942119546</c:v>
                </c:pt>
                <c:pt idx="778">
                  <c:v>-27.292992690412458</c:v>
                </c:pt>
                <c:pt idx="779">
                  <c:v>-16.891418094647872</c:v>
                </c:pt>
                <c:pt idx="780">
                  <c:v>-8.1518630789179802</c:v>
                </c:pt>
                <c:pt idx="781">
                  <c:v>2.1537297352678753</c:v>
                </c:pt>
                <c:pt idx="782">
                  <c:v>-8.7776793275460507E-2</c:v>
                </c:pt>
                <c:pt idx="783">
                  <c:v>-7.2438391745836084</c:v>
                </c:pt>
                <c:pt idx="784">
                  <c:v>-13.102759054958339</c:v>
                </c:pt>
                <c:pt idx="785">
                  <c:v>6.6941018101817402</c:v>
                </c:pt>
                <c:pt idx="786">
                  <c:v>27.957128529484098</c:v>
                </c:pt>
                <c:pt idx="787">
                  <c:v>-15.351752521753088</c:v>
                </c:pt>
                <c:pt idx="788">
                  <c:v>-1.9419206527731987</c:v>
                </c:pt>
                <c:pt idx="789">
                  <c:v>71.645261524840677</c:v>
                </c:pt>
                <c:pt idx="790">
                  <c:v>-34.17451574048043</c:v>
                </c:pt>
                <c:pt idx="791">
                  <c:v>-14.147008433723798</c:v>
                </c:pt>
                <c:pt idx="792">
                  <c:v>-54.145694341788953</c:v>
                </c:pt>
                <c:pt idx="793">
                  <c:v>-14.719820439700705</c:v>
                </c:pt>
                <c:pt idx="794">
                  <c:v>-14.548047940144144</c:v>
                </c:pt>
                <c:pt idx="795">
                  <c:v>-1.3337746074216115</c:v>
                </c:pt>
                <c:pt idx="796">
                  <c:v>24.171539190887025</c:v>
                </c:pt>
                <c:pt idx="797">
                  <c:v>23.568478762874665</c:v>
                </c:pt>
                <c:pt idx="798">
                  <c:v>-21.329287433372826</c:v>
                </c:pt>
                <c:pt idx="799">
                  <c:v>-15.577938645215985</c:v>
                </c:pt>
                <c:pt idx="800">
                  <c:v>-37.029737739323494</c:v>
                </c:pt>
                <c:pt idx="801">
                  <c:v>16.091457025394039</c:v>
                </c:pt>
                <c:pt idx="802">
                  <c:v>-17.870724835202004</c:v>
                </c:pt>
                <c:pt idx="803">
                  <c:v>-23.723172925126729</c:v>
                </c:pt>
                <c:pt idx="804">
                  <c:v>-67.998240509519803</c:v>
                </c:pt>
                <c:pt idx="805">
                  <c:v>-31.154146671883328</c:v>
                </c:pt>
                <c:pt idx="806">
                  <c:v>-38.907027613272454</c:v>
                </c:pt>
                <c:pt idx="807">
                  <c:v>-23.574757314629476</c:v>
                </c:pt>
                <c:pt idx="808">
                  <c:v>-14.890665829878554</c:v>
                </c:pt>
                <c:pt idx="809">
                  <c:v>59.380208051976801</c:v>
                </c:pt>
                <c:pt idx="810">
                  <c:v>34.084063886426854</c:v>
                </c:pt>
                <c:pt idx="811">
                  <c:v>24.646923541005673</c:v>
                </c:pt>
                <c:pt idx="812">
                  <c:v>20.110636714081664</c:v>
                </c:pt>
                <c:pt idx="813">
                  <c:v>7.5459064091672889</c:v>
                </c:pt>
                <c:pt idx="814">
                  <c:v>10.459846874862476</c:v>
                </c:pt>
                <c:pt idx="815">
                  <c:v>-7.47952574809098</c:v>
                </c:pt>
                <c:pt idx="816">
                  <c:v>-10.292127970716814</c:v>
                </c:pt>
                <c:pt idx="817">
                  <c:v>1.8331938154832672</c:v>
                </c:pt>
                <c:pt idx="818">
                  <c:v>-1.9429581121832125</c:v>
                </c:pt>
                <c:pt idx="819">
                  <c:v>-15.229713916295559</c:v>
                </c:pt>
                <c:pt idx="820">
                  <c:v>0.79515762977677085</c:v>
                </c:pt>
                <c:pt idx="821">
                  <c:v>46.876741126394315</c:v>
                </c:pt>
                <c:pt idx="822">
                  <c:v>-5.8668525229994568</c:v>
                </c:pt>
                <c:pt idx="823">
                  <c:v>-31.38899184582165</c:v>
                </c:pt>
                <c:pt idx="824">
                  <c:v>-42.601658691359212</c:v>
                </c:pt>
                <c:pt idx="825">
                  <c:v>-28.241493178205456</c:v>
                </c:pt>
                <c:pt idx="826">
                  <c:v>21.074222327775136</c:v>
                </c:pt>
                <c:pt idx="827">
                  <c:v>-1.1607510305479634</c:v>
                </c:pt>
                <c:pt idx="828">
                  <c:v>11.606740317933102</c:v>
                </c:pt>
                <c:pt idx="829">
                  <c:v>-1.9345308053957595</c:v>
                </c:pt>
                <c:pt idx="830">
                  <c:v>-35.573222612675657</c:v>
                </c:pt>
                <c:pt idx="831">
                  <c:v>2.3253490680696283</c:v>
                </c:pt>
                <c:pt idx="832">
                  <c:v>31.78408382133729</c:v>
                </c:pt>
                <c:pt idx="833">
                  <c:v>-28.30297576747337</c:v>
                </c:pt>
                <c:pt idx="834">
                  <c:v>-1.175575172610003</c:v>
                </c:pt>
                <c:pt idx="835">
                  <c:v>41.037199027540531</c:v>
                </c:pt>
                <c:pt idx="836">
                  <c:v>-18.664405333731267</c:v>
                </c:pt>
                <c:pt idx="837">
                  <c:v>-19.714440471544634</c:v>
                </c:pt>
                <c:pt idx="838">
                  <c:v>6.7859077957569189</c:v>
                </c:pt>
                <c:pt idx="839">
                  <c:v>-1.6451855574678236</c:v>
                </c:pt>
                <c:pt idx="840">
                  <c:v>5.0276406758553183</c:v>
                </c:pt>
                <c:pt idx="841">
                  <c:v>-4.9632037835012364</c:v>
                </c:pt>
                <c:pt idx="842">
                  <c:v>15.290956156277883</c:v>
                </c:pt>
                <c:pt idx="843">
                  <c:v>-3.7735080517994355</c:v>
                </c:pt>
                <c:pt idx="844">
                  <c:v>-12.485070156063962</c:v>
                </c:pt>
                <c:pt idx="845">
                  <c:v>15.752474064374836</c:v>
                </c:pt>
                <c:pt idx="846">
                  <c:v>-7.8268306828507175</c:v>
                </c:pt>
                <c:pt idx="847">
                  <c:v>44.971912072929307</c:v>
                </c:pt>
                <c:pt idx="848">
                  <c:v>19.532785994343875</c:v>
                </c:pt>
                <c:pt idx="849">
                  <c:v>-11.669496304070996</c:v>
                </c:pt>
                <c:pt idx="850">
                  <c:v>35.404749470055627</c:v>
                </c:pt>
                <c:pt idx="851">
                  <c:v>-20.687652158863386</c:v>
                </c:pt>
                <c:pt idx="852">
                  <c:v>-1.8089687069730616</c:v>
                </c:pt>
                <c:pt idx="853">
                  <c:v>15.139294803288291</c:v>
                </c:pt>
                <c:pt idx="854">
                  <c:v>-19.876567076358224</c:v>
                </c:pt>
                <c:pt idx="855">
                  <c:v>-6.5593854216252927</c:v>
                </c:pt>
                <c:pt idx="856">
                  <c:v>-3.6887534433602918</c:v>
                </c:pt>
                <c:pt idx="857">
                  <c:v>14.301339857538107</c:v>
                </c:pt>
                <c:pt idx="858">
                  <c:v>1.6045592812680678</c:v>
                </c:pt>
                <c:pt idx="859">
                  <c:v>-10.533878874117656</c:v>
                </c:pt>
                <c:pt idx="860">
                  <c:v>-3.7498004214719982</c:v>
                </c:pt>
                <c:pt idx="861">
                  <c:v>29.144487622347619</c:v>
                </c:pt>
                <c:pt idx="862">
                  <c:v>28.535314059832253</c:v>
                </c:pt>
                <c:pt idx="863">
                  <c:v>4.5722157439607036</c:v>
                </c:pt>
                <c:pt idx="864">
                  <c:v>-7.4324523828763294</c:v>
                </c:pt>
                <c:pt idx="865">
                  <c:v>-15.233369798944144</c:v>
                </c:pt>
                <c:pt idx="866">
                  <c:v>-40.018555592801619</c:v>
                </c:pt>
                <c:pt idx="867">
                  <c:v>36.221354127430082</c:v>
                </c:pt>
                <c:pt idx="868">
                  <c:v>15.758833245580998</c:v>
                </c:pt>
                <c:pt idx="869">
                  <c:v>41.021719264025087</c:v>
                </c:pt>
                <c:pt idx="870">
                  <c:v>10.534793309435422</c:v>
                </c:pt>
                <c:pt idx="871">
                  <c:v>42.352176729363507</c:v>
                </c:pt>
                <c:pt idx="872">
                  <c:v>7.5853765284432528</c:v>
                </c:pt>
                <c:pt idx="873">
                  <c:v>-15.482682615796937</c:v>
                </c:pt>
                <c:pt idx="874">
                  <c:v>7.4552009925528626</c:v>
                </c:pt>
                <c:pt idx="875">
                  <c:v>10.605903097191964</c:v>
                </c:pt>
                <c:pt idx="876">
                  <c:v>5.6645953899201622</c:v>
                </c:pt>
                <c:pt idx="877">
                  <c:v>45.275195937981763</c:v>
                </c:pt>
                <c:pt idx="878">
                  <c:v>-12.476367646205924</c:v>
                </c:pt>
                <c:pt idx="879">
                  <c:v>-3.8320984798622311</c:v>
                </c:pt>
                <c:pt idx="880">
                  <c:v>-18.495363519339421</c:v>
                </c:pt>
                <c:pt idx="881">
                  <c:v>-11.629097060729336</c:v>
                </c:pt>
                <c:pt idx="882">
                  <c:v>7.4667889566013095</c:v>
                </c:pt>
                <c:pt idx="883">
                  <c:v>6.834310120151728</c:v>
                </c:pt>
                <c:pt idx="884">
                  <c:v>-32.72416724599794</c:v>
                </c:pt>
                <c:pt idx="885">
                  <c:v>-1.0915052469934636</c:v>
                </c:pt>
                <c:pt idx="886">
                  <c:v>-2.6117187402928548</c:v>
                </c:pt>
                <c:pt idx="887">
                  <c:v>1.4924245637048186</c:v>
                </c:pt>
                <c:pt idx="888">
                  <c:v>8.3275627879541929</c:v>
                </c:pt>
                <c:pt idx="889">
                  <c:v>-16.137356296516856</c:v>
                </c:pt>
                <c:pt idx="890">
                  <c:v>-81.454175006494339</c:v>
                </c:pt>
                <c:pt idx="891">
                  <c:v>-6.7235361339127451</c:v>
                </c:pt>
                <c:pt idx="892">
                  <c:v>26.405230647931059</c:v>
                </c:pt>
                <c:pt idx="893">
                  <c:v>-3.7080526879592703</c:v>
                </c:pt>
                <c:pt idx="894">
                  <c:v>-29.068271498406158</c:v>
                </c:pt>
                <c:pt idx="895">
                  <c:v>17.046437322285751</c:v>
                </c:pt>
                <c:pt idx="896">
                  <c:v>41.10159941771046</c:v>
                </c:pt>
                <c:pt idx="897">
                  <c:v>-2.2937620272503629</c:v>
                </c:pt>
                <c:pt idx="898">
                  <c:v>-25.962360915918072</c:v>
                </c:pt>
                <c:pt idx="899">
                  <c:v>9.3119905795614208</c:v>
                </c:pt>
                <c:pt idx="900">
                  <c:v>-6.3185739952805413</c:v>
                </c:pt>
                <c:pt idx="901">
                  <c:v>-35.609772264355804</c:v>
                </c:pt>
                <c:pt idx="902">
                  <c:v>-0.77354363503739298</c:v>
                </c:pt>
                <c:pt idx="903">
                  <c:v>-29.067197674905962</c:v>
                </c:pt>
                <c:pt idx="904">
                  <c:v>-5.2537003353064478</c:v>
                </c:pt>
                <c:pt idx="905">
                  <c:v>35.194104255009179</c:v>
                </c:pt>
                <c:pt idx="906">
                  <c:v>2.8802912540453809</c:v>
                </c:pt>
                <c:pt idx="907">
                  <c:v>30.818913446589157</c:v>
                </c:pt>
                <c:pt idx="908">
                  <c:v>-1.2502753373974356</c:v>
                </c:pt>
                <c:pt idx="909">
                  <c:v>9.95323456919823</c:v>
                </c:pt>
                <c:pt idx="910">
                  <c:v>29.706610848577576</c:v>
                </c:pt>
                <c:pt idx="911">
                  <c:v>0.66292209824056236</c:v>
                </c:pt>
                <c:pt idx="912">
                  <c:v>-59.566258064794994</c:v>
                </c:pt>
                <c:pt idx="913">
                  <c:v>34.783340012659693</c:v>
                </c:pt>
                <c:pt idx="914">
                  <c:v>-1.4758146130292822</c:v>
                </c:pt>
                <c:pt idx="915">
                  <c:v>26.11955926214258</c:v>
                </c:pt>
                <c:pt idx="916">
                  <c:v>-32.45751718420513</c:v>
                </c:pt>
                <c:pt idx="917">
                  <c:v>19.972328731920772</c:v>
                </c:pt>
                <c:pt idx="918">
                  <c:v>1.2712726177598681</c:v>
                </c:pt>
                <c:pt idx="919">
                  <c:v>50.649781647636075</c:v>
                </c:pt>
                <c:pt idx="920">
                  <c:v>36.327816477064651</c:v>
                </c:pt>
                <c:pt idx="921">
                  <c:v>-0.96196096471653814</c:v>
                </c:pt>
                <c:pt idx="922">
                  <c:v>1.9222176992709166</c:v>
                </c:pt>
                <c:pt idx="923">
                  <c:v>10.160985104316902</c:v>
                </c:pt>
                <c:pt idx="924">
                  <c:v>19.548127916409712</c:v>
                </c:pt>
                <c:pt idx="925">
                  <c:v>-8.3420697982698027</c:v>
                </c:pt>
                <c:pt idx="926">
                  <c:v>12.424943049886398</c:v>
                </c:pt>
                <c:pt idx="927">
                  <c:v>-35.166554985947457</c:v>
                </c:pt>
                <c:pt idx="928">
                  <c:v>3.4507954796064046</c:v>
                </c:pt>
                <c:pt idx="929">
                  <c:v>2.9977793799975667</c:v>
                </c:pt>
                <c:pt idx="930">
                  <c:v>11.802589192636006</c:v>
                </c:pt>
                <c:pt idx="931">
                  <c:v>-17.832459193356907</c:v>
                </c:pt>
                <c:pt idx="932">
                  <c:v>15.829428613679852</c:v>
                </c:pt>
                <c:pt idx="933">
                  <c:v>7.5311274035389939</c:v>
                </c:pt>
                <c:pt idx="934">
                  <c:v>4.8737556117930385</c:v>
                </c:pt>
                <c:pt idx="935">
                  <c:v>28.349976501053828</c:v>
                </c:pt>
                <c:pt idx="936">
                  <c:v>5.4872092115506597</c:v>
                </c:pt>
                <c:pt idx="937">
                  <c:v>-18.04857770566559</c:v>
                </c:pt>
                <c:pt idx="938">
                  <c:v>-41.585946279864444</c:v>
                </c:pt>
                <c:pt idx="939">
                  <c:v>19.965646915314657</c:v>
                </c:pt>
                <c:pt idx="940">
                  <c:v>37.154643472288015</c:v>
                </c:pt>
                <c:pt idx="941">
                  <c:v>12.679999146935083</c:v>
                </c:pt>
                <c:pt idx="942">
                  <c:v>2.7409693555874233</c:v>
                </c:pt>
                <c:pt idx="943">
                  <c:v>-14.477274210568535</c:v>
                </c:pt>
                <c:pt idx="944">
                  <c:v>2.9781575835486249</c:v>
                </c:pt>
                <c:pt idx="945">
                  <c:v>-6.9816613685241471</c:v>
                </c:pt>
                <c:pt idx="946">
                  <c:v>-4.1817374143433206</c:v>
                </c:pt>
                <c:pt idx="947">
                  <c:v>-39.380529752561444</c:v>
                </c:pt>
                <c:pt idx="948">
                  <c:v>6.7095471480874007</c:v>
                </c:pt>
                <c:pt idx="949">
                  <c:v>-25.585454633172958</c:v>
                </c:pt>
                <c:pt idx="950">
                  <c:v>6.6620520380138064</c:v>
                </c:pt>
                <c:pt idx="951">
                  <c:v>-0.29504367609899818</c:v>
                </c:pt>
                <c:pt idx="952">
                  <c:v>5.6358151648787862</c:v>
                </c:pt>
                <c:pt idx="953">
                  <c:v>55.344281567058715</c:v>
                </c:pt>
                <c:pt idx="954">
                  <c:v>-3.8945319553739033</c:v>
                </c:pt>
                <c:pt idx="955">
                  <c:v>2.2500941935525485</c:v>
                </c:pt>
                <c:pt idx="956">
                  <c:v>4.5241883625986414</c:v>
                </c:pt>
                <c:pt idx="957">
                  <c:v>14.376208503195583</c:v>
                </c:pt>
                <c:pt idx="958">
                  <c:v>61.399524176119868</c:v>
                </c:pt>
                <c:pt idx="959">
                  <c:v>-32.032123180181763</c:v>
                </c:pt>
                <c:pt idx="960">
                  <c:v>69.23875150118073</c:v>
                </c:pt>
                <c:pt idx="961">
                  <c:v>-19.880987620123445</c:v>
                </c:pt>
                <c:pt idx="962">
                  <c:v>-21.329940108237146</c:v>
                </c:pt>
                <c:pt idx="963">
                  <c:v>-15.162831479951146</c:v>
                </c:pt>
                <c:pt idx="964">
                  <c:v>11.136242467476587</c:v>
                </c:pt>
                <c:pt idx="965">
                  <c:v>1.7786860255123624</c:v>
                </c:pt>
                <c:pt idx="966">
                  <c:v>11.59288454511924</c:v>
                </c:pt>
                <c:pt idx="967">
                  <c:v>-40.011086997454633</c:v>
                </c:pt>
                <c:pt idx="968">
                  <c:v>-10.449723065594171</c:v>
                </c:pt>
                <c:pt idx="969">
                  <c:v>4.3129624199721679</c:v>
                </c:pt>
                <c:pt idx="970">
                  <c:v>31.631401426103888</c:v>
                </c:pt>
                <c:pt idx="971">
                  <c:v>-2.0430039184717792</c:v>
                </c:pt>
                <c:pt idx="972">
                  <c:v>-6.312354220295247</c:v>
                </c:pt>
                <c:pt idx="973">
                  <c:v>47.751377798584357</c:v>
                </c:pt>
                <c:pt idx="974">
                  <c:v>0.21716732004716688</c:v>
                </c:pt>
                <c:pt idx="975">
                  <c:v>2.3086515901574938</c:v>
                </c:pt>
                <c:pt idx="976">
                  <c:v>29.103544202858842</c:v>
                </c:pt>
                <c:pt idx="977">
                  <c:v>-14.310647880258681</c:v>
                </c:pt>
                <c:pt idx="978">
                  <c:v>1.2935877471153052</c:v>
                </c:pt>
                <c:pt idx="979">
                  <c:v>11.454506962540705</c:v>
                </c:pt>
                <c:pt idx="980">
                  <c:v>-1.8665895257496361</c:v>
                </c:pt>
                <c:pt idx="981">
                  <c:v>-48.779689014385347</c:v>
                </c:pt>
                <c:pt idx="982">
                  <c:v>-4.1351011451954278</c:v>
                </c:pt>
                <c:pt idx="983">
                  <c:v>12.992436333501246</c:v>
                </c:pt>
                <c:pt idx="984">
                  <c:v>9.2277714285160872</c:v>
                </c:pt>
                <c:pt idx="985">
                  <c:v>52.775019113054178</c:v>
                </c:pt>
                <c:pt idx="986">
                  <c:v>-6.5720537539932735</c:v>
                </c:pt>
                <c:pt idx="987">
                  <c:v>-5.5160393047466556</c:v>
                </c:pt>
                <c:pt idx="988">
                  <c:v>14.481696419892614</c:v>
                </c:pt>
                <c:pt idx="989">
                  <c:v>-29.766780606574876</c:v>
                </c:pt>
                <c:pt idx="990">
                  <c:v>-2.1535617890907535</c:v>
                </c:pt>
                <c:pt idx="991">
                  <c:v>9.231569930261692</c:v>
                </c:pt>
                <c:pt idx="992">
                  <c:v>-10.524633124413196</c:v>
                </c:pt>
                <c:pt idx="993">
                  <c:v>11.236460980599688</c:v>
                </c:pt>
                <c:pt idx="994">
                  <c:v>-28.398678337399854</c:v>
                </c:pt>
                <c:pt idx="995">
                  <c:v>5.4156448616947017E-2</c:v>
                </c:pt>
                <c:pt idx="996">
                  <c:v>-12.490486063070126</c:v>
                </c:pt>
                <c:pt idx="997">
                  <c:v>-8.8349067860984363</c:v>
                </c:pt>
                <c:pt idx="998">
                  <c:v>28.674404749324278</c:v>
                </c:pt>
                <c:pt idx="999">
                  <c:v>4.0306823447859692</c:v>
                </c:pt>
              </c:numCache>
            </c:numRef>
          </c:xVal>
          <c:yVal>
            <c:numRef>
              <c:f>Test!$V$2:$V$1001</c:f>
              <c:numCache>
                <c:formatCode>0.0000</c:formatCode>
                <c:ptCount val="1000"/>
                <c:pt idx="0">
                  <c:v>2.2999715436393604</c:v>
                </c:pt>
                <c:pt idx="1">
                  <c:v>3.540476734081885</c:v>
                </c:pt>
                <c:pt idx="2">
                  <c:v>3.8884783464117554</c:v>
                </c:pt>
                <c:pt idx="3">
                  <c:v>6.48551990505461</c:v>
                </c:pt>
                <c:pt idx="4">
                  <c:v>9.2536804076369865</c:v>
                </c:pt>
                <c:pt idx="5">
                  <c:v>-10.037584539830629</c:v>
                </c:pt>
                <c:pt idx="6">
                  <c:v>-7.5226468661382118</c:v>
                </c:pt>
                <c:pt idx="7">
                  <c:v>-1.9008713934348398</c:v>
                </c:pt>
                <c:pt idx="8">
                  <c:v>5.9512002114203142</c:v>
                </c:pt>
                <c:pt idx="9">
                  <c:v>-6.2010141059501915</c:v>
                </c:pt>
                <c:pt idx="10">
                  <c:v>5.7299945745875203</c:v>
                </c:pt>
                <c:pt idx="11">
                  <c:v>1.513286519639454</c:v>
                </c:pt>
                <c:pt idx="12">
                  <c:v>-13.430796716928441</c:v>
                </c:pt>
                <c:pt idx="13">
                  <c:v>6.2415411379927903</c:v>
                </c:pt>
                <c:pt idx="14">
                  <c:v>5.3636579753106766</c:v>
                </c:pt>
                <c:pt idx="15">
                  <c:v>2.2809529644527657</c:v>
                </c:pt>
                <c:pt idx="16">
                  <c:v>-6.9177862565070125</c:v>
                </c:pt>
                <c:pt idx="17">
                  <c:v>4.6372830447459812</c:v>
                </c:pt>
                <c:pt idx="18">
                  <c:v>-0.50207174779500718</c:v>
                </c:pt>
                <c:pt idx="19">
                  <c:v>9.8059757123363518</c:v>
                </c:pt>
                <c:pt idx="20">
                  <c:v>-0.46653005479200882</c:v>
                </c:pt>
                <c:pt idx="21">
                  <c:v>-3.9406161075368189</c:v>
                </c:pt>
                <c:pt idx="22">
                  <c:v>3.4491456255206838</c:v>
                </c:pt>
                <c:pt idx="23">
                  <c:v>-3.4455190832798879</c:v>
                </c:pt>
                <c:pt idx="24">
                  <c:v>13.26004267922796</c:v>
                </c:pt>
                <c:pt idx="25">
                  <c:v>-1.1181642807136498</c:v>
                </c:pt>
                <c:pt idx="26">
                  <c:v>9.2942960435126238</c:v>
                </c:pt>
                <c:pt idx="27">
                  <c:v>5.9831205325414505</c:v>
                </c:pt>
                <c:pt idx="28">
                  <c:v>-2.0425500096833598</c:v>
                </c:pt>
                <c:pt idx="29">
                  <c:v>10.133582802603877</c:v>
                </c:pt>
                <c:pt idx="30">
                  <c:v>-4.8193175583006411</c:v>
                </c:pt>
                <c:pt idx="31">
                  <c:v>2.2807200116339406</c:v>
                </c:pt>
                <c:pt idx="32">
                  <c:v>-1.4488290559313526</c:v>
                </c:pt>
                <c:pt idx="33">
                  <c:v>-10.802862218475106</c:v>
                </c:pt>
                <c:pt idx="34">
                  <c:v>1.6356049238371329</c:v>
                </c:pt>
                <c:pt idx="35">
                  <c:v>1.0416744950603558</c:v>
                </c:pt>
                <c:pt idx="36">
                  <c:v>1.46745707157379</c:v>
                </c:pt>
                <c:pt idx="37">
                  <c:v>-4.4479110003329279</c:v>
                </c:pt>
                <c:pt idx="38">
                  <c:v>-6.7030252405143376</c:v>
                </c:pt>
                <c:pt idx="39">
                  <c:v>10.885952698421967</c:v>
                </c:pt>
                <c:pt idx="40">
                  <c:v>2.9210371306839598</c:v>
                </c:pt>
                <c:pt idx="41">
                  <c:v>5.7333359999272613</c:v>
                </c:pt>
                <c:pt idx="42">
                  <c:v>-9.5021078707519813</c:v>
                </c:pt>
                <c:pt idx="43">
                  <c:v>-0.2126033283003359</c:v>
                </c:pt>
                <c:pt idx="44">
                  <c:v>-8.7200053937097337</c:v>
                </c:pt>
                <c:pt idx="45">
                  <c:v>-1.8826474643569751</c:v>
                </c:pt>
                <c:pt idx="46">
                  <c:v>7.098848955672473</c:v>
                </c:pt>
                <c:pt idx="47">
                  <c:v>0.50371135753546969</c:v>
                </c:pt>
                <c:pt idx="48">
                  <c:v>-8.1836734057600076</c:v>
                </c:pt>
                <c:pt idx="49">
                  <c:v>-3.5040726996696669</c:v>
                </c:pt>
                <c:pt idx="50">
                  <c:v>18.280041092684073</c:v>
                </c:pt>
                <c:pt idx="51">
                  <c:v>-1.888016956561529</c:v>
                </c:pt>
                <c:pt idx="52">
                  <c:v>-11.537276470546701</c:v>
                </c:pt>
                <c:pt idx="53">
                  <c:v>-12.394401464216134</c:v>
                </c:pt>
                <c:pt idx="54">
                  <c:v>5.6979432977083686</c:v>
                </c:pt>
                <c:pt idx="55">
                  <c:v>-3.7127282920769833</c:v>
                </c:pt>
                <c:pt idx="56">
                  <c:v>-2.3308301839021301</c:v>
                </c:pt>
                <c:pt idx="57">
                  <c:v>-1.8840475629255389</c:v>
                </c:pt>
                <c:pt idx="58">
                  <c:v>13.575340193137214</c:v>
                </c:pt>
                <c:pt idx="59">
                  <c:v>12.680951610867716</c:v>
                </c:pt>
                <c:pt idx="60">
                  <c:v>4.8648747056250556</c:v>
                </c:pt>
                <c:pt idx="61">
                  <c:v>-20.689395177482901</c:v>
                </c:pt>
                <c:pt idx="62">
                  <c:v>7.3565740820385059</c:v>
                </c:pt>
                <c:pt idx="63">
                  <c:v>6.3355826191943319</c:v>
                </c:pt>
                <c:pt idx="64">
                  <c:v>-0.39699894202618058</c:v>
                </c:pt>
                <c:pt idx="65">
                  <c:v>5.0488197708560705</c:v>
                </c:pt>
                <c:pt idx="66">
                  <c:v>-9.8403998280896872</c:v>
                </c:pt>
                <c:pt idx="67">
                  <c:v>-10.05616940533927</c:v>
                </c:pt>
                <c:pt idx="68">
                  <c:v>9.9468771688160444</c:v>
                </c:pt>
                <c:pt idx="69">
                  <c:v>-4.3611523270308039</c:v>
                </c:pt>
                <c:pt idx="70">
                  <c:v>7.6848926808207594</c:v>
                </c:pt>
                <c:pt idx="71">
                  <c:v>-9.9459561028640344</c:v>
                </c:pt>
                <c:pt idx="72">
                  <c:v>1.9747970829338839</c:v>
                </c:pt>
                <c:pt idx="73">
                  <c:v>-0.31612233826042235</c:v>
                </c:pt>
                <c:pt idx="74">
                  <c:v>-9.4236377991762339</c:v>
                </c:pt>
                <c:pt idx="75">
                  <c:v>-0.21512793403228869</c:v>
                </c:pt>
                <c:pt idx="76">
                  <c:v>-7.8607815359446782</c:v>
                </c:pt>
                <c:pt idx="77">
                  <c:v>2.3974250735510161</c:v>
                </c:pt>
                <c:pt idx="78">
                  <c:v>-3.5722303073793213</c:v>
                </c:pt>
                <c:pt idx="79">
                  <c:v>-12.220226230420595</c:v>
                </c:pt>
                <c:pt idx="80">
                  <c:v>8.0742237012755389</c:v>
                </c:pt>
                <c:pt idx="81">
                  <c:v>7.6404878179065285</c:v>
                </c:pt>
                <c:pt idx="82">
                  <c:v>5.8792479551646739</c:v>
                </c:pt>
                <c:pt idx="83">
                  <c:v>1.5344047032228332</c:v>
                </c:pt>
                <c:pt idx="84">
                  <c:v>4.2143397258663597</c:v>
                </c:pt>
                <c:pt idx="85">
                  <c:v>-7.989792903712857</c:v>
                </c:pt>
                <c:pt idx="86">
                  <c:v>-1.6819055215849068</c:v>
                </c:pt>
                <c:pt idx="87">
                  <c:v>8.6805077239907646</c:v>
                </c:pt>
                <c:pt idx="88">
                  <c:v>-5.813546417633809</c:v>
                </c:pt>
                <c:pt idx="89">
                  <c:v>-1.8712165434503518</c:v>
                </c:pt>
                <c:pt idx="90">
                  <c:v>0.73174320352780597</c:v>
                </c:pt>
                <c:pt idx="91">
                  <c:v>-0.24459786462740762</c:v>
                </c:pt>
                <c:pt idx="92">
                  <c:v>4.7651229148130447</c:v>
                </c:pt>
                <c:pt idx="93">
                  <c:v>9.8807764272417558</c:v>
                </c:pt>
                <c:pt idx="94">
                  <c:v>3.4251868851433329</c:v>
                </c:pt>
                <c:pt idx="95">
                  <c:v>-0.12303717757540156</c:v>
                </c:pt>
                <c:pt idx="96">
                  <c:v>-8.8274745497808276</c:v>
                </c:pt>
                <c:pt idx="97">
                  <c:v>-2.9275031208320828</c:v>
                </c:pt>
                <c:pt idx="98">
                  <c:v>-4.2923532931467676</c:v>
                </c:pt>
                <c:pt idx="99">
                  <c:v>0.39107572354267361</c:v>
                </c:pt>
                <c:pt idx="100">
                  <c:v>-4.3586734481495597</c:v>
                </c:pt>
                <c:pt idx="101">
                  <c:v>3.8151930250816406</c:v>
                </c:pt>
                <c:pt idx="102">
                  <c:v>-4.0625030093013326</c:v>
                </c:pt>
                <c:pt idx="103">
                  <c:v>2.5557864817199096</c:v>
                </c:pt>
                <c:pt idx="104">
                  <c:v>5.7116428583903005</c:v>
                </c:pt>
                <c:pt idx="105">
                  <c:v>-1.4202630197805739</c:v>
                </c:pt>
                <c:pt idx="106">
                  <c:v>10.8408450805656</c:v>
                </c:pt>
                <c:pt idx="107">
                  <c:v>-0.77920978261769491</c:v>
                </c:pt>
                <c:pt idx="108">
                  <c:v>-6.6182572666094552</c:v>
                </c:pt>
                <c:pt idx="109">
                  <c:v>-6.4596632771698417</c:v>
                </c:pt>
                <c:pt idx="110">
                  <c:v>-10.190589780004075</c:v>
                </c:pt>
                <c:pt idx="111">
                  <c:v>3.5792766861758096</c:v>
                </c:pt>
                <c:pt idx="112">
                  <c:v>3.3691920984738069</c:v>
                </c:pt>
                <c:pt idx="113">
                  <c:v>1.0420503376770576</c:v>
                </c:pt>
                <c:pt idx="114">
                  <c:v>0.78524619022556619</c:v>
                </c:pt>
                <c:pt idx="115">
                  <c:v>-10.755559415924356</c:v>
                </c:pt>
                <c:pt idx="116">
                  <c:v>-4.66256517451923</c:v>
                </c:pt>
                <c:pt idx="117">
                  <c:v>3.8615647846880266</c:v>
                </c:pt>
                <c:pt idx="118">
                  <c:v>-2.3560126234366052</c:v>
                </c:pt>
                <c:pt idx="119">
                  <c:v>4.3575678583485331</c:v>
                </c:pt>
                <c:pt idx="120">
                  <c:v>-11.126407921229095</c:v>
                </c:pt>
                <c:pt idx="121">
                  <c:v>3.0129039307488394</c:v>
                </c:pt>
                <c:pt idx="122">
                  <c:v>8.7422882250487088</c:v>
                </c:pt>
                <c:pt idx="123">
                  <c:v>-3.9928968165445573</c:v>
                </c:pt>
                <c:pt idx="124">
                  <c:v>-1.6414593956358718</c:v>
                </c:pt>
                <c:pt idx="125">
                  <c:v>4.6330920828785001</c:v>
                </c:pt>
                <c:pt idx="126">
                  <c:v>8.4561802968297446</c:v>
                </c:pt>
                <c:pt idx="127">
                  <c:v>-16.733431493299349</c:v>
                </c:pt>
                <c:pt idx="128">
                  <c:v>-5.9765627671583701</c:v>
                </c:pt>
                <c:pt idx="129">
                  <c:v>-6.8142049635583817</c:v>
                </c:pt>
                <c:pt idx="130">
                  <c:v>7.0697820280222601</c:v>
                </c:pt>
                <c:pt idx="131">
                  <c:v>-6.9865131936003779</c:v>
                </c:pt>
                <c:pt idx="132">
                  <c:v>-10.699196109088206</c:v>
                </c:pt>
                <c:pt idx="133">
                  <c:v>11.487028433129847</c:v>
                </c:pt>
                <c:pt idx="134">
                  <c:v>9.0956944466071192</c:v>
                </c:pt>
                <c:pt idx="135">
                  <c:v>-2.1763963835714719</c:v>
                </c:pt>
                <c:pt idx="136">
                  <c:v>-7.7533974757275175</c:v>
                </c:pt>
                <c:pt idx="137">
                  <c:v>-3.212798602995667</c:v>
                </c:pt>
                <c:pt idx="138">
                  <c:v>-5.7036318564233488</c:v>
                </c:pt>
                <c:pt idx="139">
                  <c:v>5.5857554490278751</c:v>
                </c:pt>
                <c:pt idx="140">
                  <c:v>5.158609211587617E-3</c:v>
                </c:pt>
                <c:pt idx="141">
                  <c:v>5.811752280425222</c:v>
                </c:pt>
                <c:pt idx="142">
                  <c:v>-4.7464640311422812</c:v>
                </c:pt>
                <c:pt idx="143">
                  <c:v>9.994351126786329</c:v>
                </c:pt>
                <c:pt idx="144">
                  <c:v>-1.0380694225102616</c:v>
                </c:pt>
                <c:pt idx="145">
                  <c:v>4.1240827471228627</c:v>
                </c:pt>
                <c:pt idx="146">
                  <c:v>0.54780449414079158</c:v>
                </c:pt>
                <c:pt idx="147">
                  <c:v>5.9383524980238125</c:v>
                </c:pt>
                <c:pt idx="148">
                  <c:v>-5.0497292241208953</c:v>
                </c:pt>
                <c:pt idx="149">
                  <c:v>6.5647963913302689</c:v>
                </c:pt>
                <c:pt idx="150">
                  <c:v>3.0369448300150914</c:v>
                </c:pt>
                <c:pt idx="151">
                  <c:v>-7.415221621121594</c:v>
                </c:pt>
                <c:pt idx="152">
                  <c:v>-6.5837328372978519</c:v>
                </c:pt>
                <c:pt idx="153">
                  <c:v>4.4834481308257956</c:v>
                </c:pt>
                <c:pt idx="154">
                  <c:v>-1.3339815782393689</c:v>
                </c:pt>
                <c:pt idx="155">
                  <c:v>0.51861960620749414</c:v>
                </c:pt>
                <c:pt idx="156">
                  <c:v>9.4274010484983144</c:v>
                </c:pt>
                <c:pt idx="157">
                  <c:v>3.3953464365492416</c:v>
                </c:pt>
                <c:pt idx="158">
                  <c:v>1.539875466130983</c:v>
                </c:pt>
                <c:pt idx="159">
                  <c:v>-3.917358317399978</c:v>
                </c:pt>
                <c:pt idx="160">
                  <c:v>7.4148647426757073</c:v>
                </c:pt>
                <c:pt idx="161">
                  <c:v>1.496481621982193</c:v>
                </c:pt>
                <c:pt idx="162">
                  <c:v>7.5468756277056048</c:v>
                </c:pt>
                <c:pt idx="163">
                  <c:v>-6.7303132052249026E-2</c:v>
                </c:pt>
                <c:pt idx="164">
                  <c:v>-4.5125913997327558</c:v>
                </c:pt>
                <c:pt idx="165">
                  <c:v>-0.46898035582235664</c:v>
                </c:pt>
                <c:pt idx="166">
                  <c:v>7.1163516577896146</c:v>
                </c:pt>
                <c:pt idx="167">
                  <c:v>-12.658748268875883</c:v>
                </c:pt>
                <c:pt idx="168">
                  <c:v>4.6869271772013059</c:v>
                </c:pt>
                <c:pt idx="169">
                  <c:v>0.93854538497085072</c:v>
                </c:pt>
                <c:pt idx="170">
                  <c:v>20.833008899403062</c:v>
                </c:pt>
                <c:pt idx="171">
                  <c:v>3.9172359343624876</c:v>
                </c:pt>
                <c:pt idx="172">
                  <c:v>4.7287710407783479</c:v>
                </c:pt>
                <c:pt idx="173">
                  <c:v>-3.1649594192713231</c:v>
                </c:pt>
                <c:pt idx="174">
                  <c:v>-4.1134520722304604</c:v>
                </c:pt>
                <c:pt idx="175">
                  <c:v>-7.4060707493218523</c:v>
                </c:pt>
                <c:pt idx="176">
                  <c:v>9.8739310727564416</c:v>
                </c:pt>
                <c:pt idx="177">
                  <c:v>7.6420647932020405</c:v>
                </c:pt>
                <c:pt idx="178">
                  <c:v>2.5209222130214801</c:v>
                </c:pt>
                <c:pt idx="179">
                  <c:v>6.4645943841381133</c:v>
                </c:pt>
                <c:pt idx="180">
                  <c:v>-1.1292480045301456</c:v>
                </c:pt>
                <c:pt idx="181">
                  <c:v>0.87864679530560963</c:v>
                </c:pt>
                <c:pt idx="182">
                  <c:v>-8.5041580287711085</c:v>
                </c:pt>
                <c:pt idx="183">
                  <c:v>3.7948642803372437</c:v>
                </c:pt>
                <c:pt idx="184">
                  <c:v>-6.5118112638485188</c:v>
                </c:pt>
                <c:pt idx="185">
                  <c:v>-2.9008512108316875</c:v>
                </c:pt>
                <c:pt idx="186">
                  <c:v>7.0060236025278932</c:v>
                </c:pt>
                <c:pt idx="187">
                  <c:v>9.9769917045574683</c:v>
                </c:pt>
                <c:pt idx="188">
                  <c:v>-12.813761522220959</c:v>
                </c:pt>
                <c:pt idx="189">
                  <c:v>-2.021374924352493</c:v>
                </c:pt>
                <c:pt idx="190">
                  <c:v>-4.8151633338250832</c:v>
                </c:pt>
                <c:pt idx="191">
                  <c:v>10.868909128051765</c:v>
                </c:pt>
                <c:pt idx="192">
                  <c:v>-1.1681909120118519</c:v>
                </c:pt>
                <c:pt idx="193">
                  <c:v>-7.4045035537988468</c:v>
                </c:pt>
                <c:pt idx="194">
                  <c:v>8.4062110498166973</c:v>
                </c:pt>
                <c:pt idx="195">
                  <c:v>18.374644437185811</c:v>
                </c:pt>
                <c:pt idx="196">
                  <c:v>-18.726541008793639</c:v>
                </c:pt>
                <c:pt idx="197">
                  <c:v>10.36118183855563</c:v>
                </c:pt>
                <c:pt idx="198">
                  <c:v>12.227841621026258</c:v>
                </c:pt>
                <c:pt idx="199">
                  <c:v>0.66130314712611282</c:v>
                </c:pt>
                <c:pt idx="200">
                  <c:v>-2.3814324550654469</c:v>
                </c:pt>
                <c:pt idx="201">
                  <c:v>-7.9752886507890643</c:v>
                </c:pt>
                <c:pt idx="202">
                  <c:v>-3.8639770531591568</c:v>
                </c:pt>
                <c:pt idx="203">
                  <c:v>4.5271085014034718</c:v>
                </c:pt>
                <c:pt idx="204">
                  <c:v>-2.9196963566057859</c:v>
                </c:pt>
                <c:pt idx="205">
                  <c:v>0.57317741306112779</c:v>
                </c:pt>
                <c:pt idx="206">
                  <c:v>-3.3339639611335343</c:v>
                </c:pt>
                <c:pt idx="207">
                  <c:v>-0.10241193242592139</c:v>
                </c:pt>
                <c:pt idx="208">
                  <c:v>4.9274671226541695</c:v>
                </c:pt>
                <c:pt idx="209">
                  <c:v>-4.6164184766327878</c:v>
                </c:pt>
                <c:pt idx="210">
                  <c:v>-10.119187479134325</c:v>
                </c:pt>
                <c:pt idx="211">
                  <c:v>-0.24660912467780349</c:v>
                </c:pt>
                <c:pt idx="212">
                  <c:v>1.4310701826900498</c:v>
                </c:pt>
                <c:pt idx="213">
                  <c:v>-0.82390849029715518</c:v>
                </c:pt>
                <c:pt idx="214">
                  <c:v>-1.5123786013115463</c:v>
                </c:pt>
                <c:pt idx="215">
                  <c:v>0.13101718325365397</c:v>
                </c:pt>
                <c:pt idx="216">
                  <c:v>10.89643024556219</c:v>
                </c:pt>
                <c:pt idx="217">
                  <c:v>3.1607121202029873</c:v>
                </c:pt>
                <c:pt idx="218">
                  <c:v>-3.8902039431309827</c:v>
                </c:pt>
                <c:pt idx="219">
                  <c:v>7.6227974618947627</c:v>
                </c:pt>
                <c:pt idx="220">
                  <c:v>-16.795792306178242</c:v>
                </c:pt>
                <c:pt idx="221">
                  <c:v>-5.3619122033317197</c:v>
                </c:pt>
                <c:pt idx="222">
                  <c:v>-8.1355227992489318</c:v>
                </c:pt>
                <c:pt idx="223">
                  <c:v>4.1068682446706033</c:v>
                </c:pt>
                <c:pt idx="224">
                  <c:v>-1.6100033014856301</c:v>
                </c:pt>
                <c:pt idx="225">
                  <c:v>-12.020399777076154</c:v>
                </c:pt>
                <c:pt idx="226">
                  <c:v>-4.3800609073377608</c:v>
                </c:pt>
                <c:pt idx="227">
                  <c:v>-0.53066412754147407</c:v>
                </c:pt>
                <c:pt idx="228">
                  <c:v>-3.8157193004637442</c:v>
                </c:pt>
                <c:pt idx="229">
                  <c:v>1.3199814489772645</c:v>
                </c:pt>
                <c:pt idx="230">
                  <c:v>-10.174182947051369</c:v>
                </c:pt>
                <c:pt idx="231">
                  <c:v>-1.383599910367785</c:v>
                </c:pt>
                <c:pt idx="232">
                  <c:v>-3.0393870935961416</c:v>
                </c:pt>
                <c:pt idx="233">
                  <c:v>5.6633079939992363</c:v>
                </c:pt>
                <c:pt idx="234">
                  <c:v>6.0648200135265782</c:v>
                </c:pt>
                <c:pt idx="235">
                  <c:v>2.4698101191130313</c:v>
                </c:pt>
                <c:pt idx="236">
                  <c:v>2.8783156986808365</c:v>
                </c:pt>
                <c:pt idx="237">
                  <c:v>-4.3524135344859687</c:v>
                </c:pt>
                <c:pt idx="238">
                  <c:v>-4.618907154346318</c:v>
                </c:pt>
                <c:pt idx="239">
                  <c:v>-3.3224124533945698</c:v>
                </c:pt>
                <c:pt idx="240">
                  <c:v>-0.5843234108782891</c:v>
                </c:pt>
                <c:pt idx="241">
                  <c:v>7.4368498770043239</c:v>
                </c:pt>
                <c:pt idx="242">
                  <c:v>-5.1520512303229324</c:v>
                </c:pt>
                <c:pt idx="243">
                  <c:v>-4.5312505294133043</c:v>
                </c:pt>
                <c:pt idx="244">
                  <c:v>-5.5830977523004659</c:v>
                </c:pt>
                <c:pt idx="245">
                  <c:v>-7.6276278007550289</c:v>
                </c:pt>
                <c:pt idx="246">
                  <c:v>5.1714087268962503</c:v>
                </c:pt>
                <c:pt idx="247">
                  <c:v>1.2725008172544436</c:v>
                </c:pt>
                <c:pt idx="248">
                  <c:v>-3.6390942722511213</c:v>
                </c:pt>
                <c:pt idx="249">
                  <c:v>-6.7173579993872465</c:v>
                </c:pt>
                <c:pt idx="250">
                  <c:v>1.579914878304435</c:v>
                </c:pt>
                <c:pt idx="251">
                  <c:v>4.6435633460535612</c:v>
                </c:pt>
                <c:pt idx="252">
                  <c:v>7.0863773669976311</c:v>
                </c:pt>
                <c:pt idx="253">
                  <c:v>-6.9192357808075187</c:v>
                </c:pt>
                <c:pt idx="254">
                  <c:v>-0.10457039032135151</c:v>
                </c:pt>
                <c:pt idx="255">
                  <c:v>-13.673567674620358</c:v>
                </c:pt>
                <c:pt idx="256">
                  <c:v>-5.1742940078142041</c:v>
                </c:pt>
                <c:pt idx="257">
                  <c:v>2.418664255538074</c:v>
                </c:pt>
                <c:pt idx="258">
                  <c:v>1.9256337218744157</c:v>
                </c:pt>
                <c:pt idx="259">
                  <c:v>-6.0462586280809898</c:v>
                </c:pt>
                <c:pt idx="260">
                  <c:v>-1.8962965041572861</c:v>
                </c:pt>
                <c:pt idx="261">
                  <c:v>-15.789163995146215</c:v>
                </c:pt>
                <c:pt idx="262">
                  <c:v>-5.0883219671722122</c:v>
                </c:pt>
                <c:pt idx="263">
                  <c:v>-12.404779497391051</c:v>
                </c:pt>
                <c:pt idx="264">
                  <c:v>3.8900034851340983</c:v>
                </c:pt>
                <c:pt idx="265">
                  <c:v>5.2383549694550693</c:v>
                </c:pt>
                <c:pt idx="266">
                  <c:v>-6.7064655211492301</c:v>
                </c:pt>
                <c:pt idx="267">
                  <c:v>3.1023622311728869</c:v>
                </c:pt>
                <c:pt idx="268">
                  <c:v>2.6003492139984523</c:v>
                </c:pt>
                <c:pt idx="269">
                  <c:v>-4.3894158899749982</c:v>
                </c:pt>
                <c:pt idx="270">
                  <c:v>2.9644083340408223</c:v>
                </c:pt>
                <c:pt idx="271">
                  <c:v>-11.006150542970826</c:v>
                </c:pt>
                <c:pt idx="272">
                  <c:v>12.489201334604175</c:v>
                </c:pt>
                <c:pt idx="273">
                  <c:v>-23.984683757298264</c:v>
                </c:pt>
                <c:pt idx="274">
                  <c:v>2.0293661113707957</c:v>
                </c:pt>
                <c:pt idx="275">
                  <c:v>-0.48504849825581076</c:v>
                </c:pt>
                <c:pt idx="276">
                  <c:v>-15.441469274809066</c:v>
                </c:pt>
                <c:pt idx="277">
                  <c:v>16.981620302668933</c:v>
                </c:pt>
                <c:pt idx="278">
                  <c:v>-4.9054001662571984</c:v>
                </c:pt>
                <c:pt idx="279">
                  <c:v>12.821927909314585</c:v>
                </c:pt>
                <c:pt idx="280">
                  <c:v>6.0208385345396902</c:v>
                </c:pt>
                <c:pt idx="281">
                  <c:v>-0.60613610330560164</c:v>
                </c:pt>
                <c:pt idx="282">
                  <c:v>-5.3847510073425866</c:v>
                </c:pt>
                <c:pt idx="283">
                  <c:v>-0.50763007874085275</c:v>
                </c:pt>
                <c:pt idx="284">
                  <c:v>25.198040481827132</c:v>
                </c:pt>
                <c:pt idx="285">
                  <c:v>6.209969821304723</c:v>
                </c:pt>
                <c:pt idx="286">
                  <c:v>-4.1552870867581753</c:v>
                </c:pt>
                <c:pt idx="287">
                  <c:v>2.5000677070128674</c:v>
                </c:pt>
                <c:pt idx="288">
                  <c:v>-2.6799126696537527</c:v>
                </c:pt>
                <c:pt idx="289">
                  <c:v>1.8384332331822075</c:v>
                </c:pt>
                <c:pt idx="290">
                  <c:v>4.3105961743400734</c:v>
                </c:pt>
                <c:pt idx="291">
                  <c:v>-2.6282875376240646</c:v>
                </c:pt>
                <c:pt idx="292">
                  <c:v>2.3478465574241589</c:v>
                </c:pt>
                <c:pt idx="293">
                  <c:v>-6.6884060670895051</c:v>
                </c:pt>
                <c:pt idx="294">
                  <c:v>6.8044003870525209</c:v>
                </c:pt>
                <c:pt idx="295">
                  <c:v>19.188159938113177</c:v>
                </c:pt>
                <c:pt idx="296">
                  <c:v>2.2562340543550814</c:v>
                </c:pt>
                <c:pt idx="297">
                  <c:v>-5.1211446319891873</c:v>
                </c:pt>
                <c:pt idx="298">
                  <c:v>-9.6354578288171666</c:v>
                </c:pt>
                <c:pt idx="299">
                  <c:v>-2.0087830704154861</c:v>
                </c:pt>
                <c:pt idx="300">
                  <c:v>2.285272112245643</c:v>
                </c:pt>
                <c:pt idx="301">
                  <c:v>0.94257435139989632</c:v>
                </c:pt>
                <c:pt idx="302">
                  <c:v>7.6106760397077267</c:v>
                </c:pt>
                <c:pt idx="303">
                  <c:v>5.9958036621971633</c:v>
                </c:pt>
                <c:pt idx="304">
                  <c:v>10.31329744640059</c:v>
                </c:pt>
                <c:pt idx="305">
                  <c:v>-5.1489114231624065</c:v>
                </c:pt>
                <c:pt idx="306">
                  <c:v>0.54714398418447985</c:v>
                </c:pt>
                <c:pt idx="307">
                  <c:v>1.9480017969324592</c:v>
                </c:pt>
                <c:pt idx="308">
                  <c:v>14.429153597124541</c:v>
                </c:pt>
                <c:pt idx="309">
                  <c:v>-16.425630052778939</c:v>
                </c:pt>
                <c:pt idx="310">
                  <c:v>6.5224320749806139</c:v>
                </c:pt>
                <c:pt idx="311">
                  <c:v>6.9184195459265609</c:v>
                </c:pt>
                <c:pt idx="312">
                  <c:v>-2.6136826852036066</c:v>
                </c:pt>
                <c:pt idx="313">
                  <c:v>9.2333952070067742</c:v>
                </c:pt>
                <c:pt idx="314">
                  <c:v>-3.7894774508264213</c:v>
                </c:pt>
                <c:pt idx="315">
                  <c:v>7.6795465600632937</c:v>
                </c:pt>
                <c:pt idx="316">
                  <c:v>-9.6118736798608602</c:v>
                </c:pt>
                <c:pt idx="317">
                  <c:v>-4.5679961036307404</c:v>
                </c:pt>
                <c:pt idx="318">
                  <c:v>1.3518323797754235</c:v>
                </c:pt>
                <c:pt idx="319">
                  <c:v>0.11906522392244057</c:v>
                </c:pt>
                <c:pt idx="320">
                  <c:v>-3.4404866529100753</c:v>
                </c:pt>
                <c:pt idx="321">
                  <c:v>-0.36222632677065292</c:v>
                </c:pt>
                <c:pt idx="322">
                  <c:v>-1.4252934908639148</c:v>
                </c:pt>
                <c:pt idx="323">
                  <c:v>-3.1570745487533678</c:v>
                </c:pt>
                <c:pt idx="324">
                  <c:v>3.1298681772767907</c:v>
                </c:pt>
                <c:pt idx="325">
                  <c:v>-4.200448217824686</c:v>
                </c:pt>
                <c:pt idx="326">
                  <c:v>-1.5973690601463808</c:v>
                </c:pt>
                <c:pt idx="327">
                  <c:v>-6.03198470187073</c:v>
                </c:pt>
                <c:pt idx="328">
                  <c:v>-6.2113607464620024</c:v>
                </c:pt>
                <c:pt idx="329">
                  <c:v>12.055956687229822</c:v>
                </c:pt>
                <c:pt idx="330">
                  <c:v>7.1490844549332717</c:v>
                </c:pt>
                <c:pt idx="331">
                  <c:v>-6.0670073288244026</c:v>
                </c:pt>
                <c:pt idx="332">
                  <c:v>-1.59054247321302</c:v>
                </c:pt>
                <c:pt idx="333">
                  <c:v>1.9918942349044215</c:v>
                </c:pt>
                <c:pt idx="334">
                  <c:v>1.2832179238687189</c:v>
                </c:pt>
                <c:pt idx="335">
                  <c:v>-3.5011284054601877</c:v>
                </c:pt>
                <c:pt idx="336">
                  <c:v>4.0710261448324729</c:v>
                </c:pt>
                <c:pt idx="337">
                  <c:v>-1.2258212882272232</c:v>
                </c:pt>
                <c:pt idx="338">
                  <c:v>1.6089293788886287</c:v>
                </c:pt>
                <c:pt idx="339">
                  <c:v>-1.9448695963619649</c:v>
                </c:pt>
                <c:pt idx="340">
                  <c:v>5.82607328827903</c:v>
                </c:pt>
                <c:pt idx="341">
                  <c:v>14.36937635708907</c:v>
                </c:pt>
                <c:pt idx="342">
                  <c:v>-6.100564387509996</c:v>
                </c:pt>
                <c:pt idx="343">
                  <c:v>-4.9908746620729909</c:v>
                </c:pt>
                <c:pt idx="344">
                  <c:v>10.069513726661912</c:v>
                </c:pt>
                <c:pt idx="345">
                  <c:v>1.4731087065184632</c:v>
                </c:pt>
                <c:pt idx="346">
                  <c:v>2.894869237750779</c:v>
                </c:pt>
                <c:pt idx="347">
                  <c:v>1.3058332906028536</c:v>
                </c:pt>
                <c:pt idx="348">
                  <c:v>1.0962454383383742</c:v>
                </c:pt>
                <c:pt idx="349">
                  <c:v>-20.767235788127039</c:v>
                </c:pt>
                <c:pt idx="350">
                  <c:v>-11.097368700240573</c:v>
                </c:pt>
                <c:pt idx="351">
                  <c:v>3.6815324201332817</c:v>
                </c:pt>
                <c:pt idx="352">
                  <c:v>-2.9305244640614205</c:v>
                </c:pt>
                <c:pt idx="353">
                  <c:v>4.7022408154627504</c:v>
                </c:pt>
                <c:pt idx="354">
                  <c:v>3.6291161795836047</c:v>
                </c:pt>
                <c:pt idx="355">
                  <c:v>4.4713729625193963</c:v>
                </c:pt>
                <c:pt idx="356">
                  <c:v>8.9587738506614212</c:v>
                </c:pt>
                <c:pt idx="357">
                  <c:v>-3.6916258793207346</c:v>
                </c:pt>
                <c:pt idx="358">
                  <c:v>-6.4831056356025814</c:v>
                </c:pt>
                <c:pt idx="359">
                  <c:v>-2.2831788153525263</c:v>
                </c:pt>
                <c:pt idx="360">
                  <c:v>1.8393759549270925</c:v>
                </c:pt>
                <c:pt idx="361">
                  <c:v>2.9364379084788155</c:v>
                </c:pt>
                <c:pt idx="362">
                  <c:v>9.5976144230255382</c:v>
                </c:pt>
                <c:pt idx="363">
                  <c:v>10.393873387648522</c:v>
                </c:pt>
                <c:pt idx="364">
                  <c:v>2.7603842538607104</c:v>
                </c:pt>
                <c:pt idx="365">
                  <c:v>3.8990852398031208</c:v>
                </c:pt>
                <c:pt idx="366">
                  <c:v>-7.7576234194376958</c:v>
                </c:pt>
                <c:pt idx="367">
                  <c:v>3.3873949501414415</c:v>
                </c:pt>
                <c:pt idx="368">
                  <c:v>18.161095552362134</c:v>
                </c:pt>
                <c:pt idx="369">
                  <c:v>-4.5843355341715961</c:v>
                </c:pt>
                <c:pt idx="370">
                  <c:v>-1.2537139400288284</c:v>
                </c:pt>
                <c:pt idx="371">
                  <c:v>-2.6913214102958349</c:v>
                </c:pt>
                <c:pt idx="372">
                  <c:v>2.7312270950671689</c:v>
                </c:pt>
                <c:pt idx="373">
                  <c:v>4.4742675033123476</c:v>
                </c:pt>
                <c:pt idx="374">
                  <c:v>-5.6581942713857618</c:v>
                </c:pt>
                <c:pt idx="375">
                  <c:v>16.657445075503539</c:v>
                </c:pt>
                <c:pt idx="376">
                  <c:v>2.1994090862100109</c:v>
                </c:pt>
                <c:pt idx="377">
                  <c:v>7.0728895434685297</c:v>
                </c:pt>
                <c:pt idx="378">
                  <c:v>6.9356236102632733</c:v>
                </c:pt>
                <c:pt idx="379">
                  <c:v>-7.321981915973673</c:v>
                </c:pt>
                <c:pt idx="380">
                  <c:v>-7.4574922119512532</c:v>
                </c:pt>
                <c:pt idx="381">
                  <c:v>9.3228004241654965</c:v>
                </c:pt>
                <c:pt idx="382">
                  <c:v>-2.4342309952378365</c:v>
                </c:pt>
                <c:pt idx="383">
                  <c:v>-8.7792657948251129</c:v>
                </c:pt>
                <c:pt idx="384">
                  <c:v>3.0546579632595554</c:v>
                </c:pt>
                <c:pt idx="385">
                  <c:v>-6.4787496985299455</c:v>
                </c:pt>
                <c:pt idx="386">
                  <c:v>-9.0545544427458449</c:v>
                </c:pt>
                <c:pt idx="387">
                  <c:v>0.5799359331384899</c:v>
                </c:pt>
                <c:pt idx="388">
                  <c:v>7.4338487356069356</c:v>
                </c:pt>
                <c:pt idx="389">
                  <c:v>8.5600984060032559</c:v>
                </c:pt>
                <c:pt idx="390">
                  <c:v>13.238069981491815</c:v>
                </c:pt>
                <c:pt idx="391">
                  <c:v>3.5920885919251164</c:v>
                </c:pt>
                <c:pt idx="392">
                  <c:v>-17.629287044844869</c:v>
                </c:pt>
                <c:pt idx="393">
                  <c:v>-1.180672866610216</c:v>
                </c:pt>
                <c:pt idx="394">
                  <c:v>-0.56071904890968849</c:v>
                </c:pt>
                <c:pt idx="395">
                  <c:v>2.4680055307370643</c:v>
                </c:pt>
                <c:pt idx="396">
                  <c:v>-24.025760079858017</c:v>
                </c:pt>
                <c:pt idx="397">
                  <c:v>-3.0093947504015759</c:v>
                </c:pt>
                <c:pt idx="398">
                  <c:v>6.234030488802409</c:v>
                </c:pt>
                <c:pt idx="399">
                  <c:v>0.9469500721662385</c:v>
                </c:pt>
                <c:pt idx="400">
                  <c:v>-21.54350316526731</c:v>
                </c:pt>
                <c:pt idx="401">
                  <c:v>7.8365076510650375</c:v>
                </c:pt>
                <c:pt idx="402">
                  <c:v>5.915132447512442</c:v>
                </c:pt>
                <c:pt idx="403">
                  <c:v>2.8042589490184788</c:v>
                </c:pt>
                <c:pt idx="404">
                  <c:v>4.8969426458878873</c:v>
                </c:pt>
                <c:pt idx="405">
                  <c:v>2.6458455062822974</c:v>
                </c:pt>
                <c:pt idx="406">
                  <c:v>-4.2811598921411207</c:v>
                </c:pt>
                <c:pt idx="407">
                  <c:v>5.9278226354955912</c:v>
                </c:pt>
                <c:pt idx="408">
                  <c:v>-3.1231409843199032</c:v>
                </c:pt>
                <c:pt idx="409">
                  <c:v>-6.6427160486339192</c:v>
                </c:pt>
                <c:pt idx="410">
                  <c:v>18.301049023126964</c:v>
                </c:pt>
                <c:pt idx="411">
                  <c:v>-1.7059767578684095</c:v>
                </c:pt>
                <c:pt idx="412">
                  <c:v>-1.2687284638996434</c:v>
                </c:pt>
                <c:pt idx="413">
                  <c:v>0.400757940452934</c:v>
                </c:pt>
                <c:pt idx="414">
                  <c:v>13.233865686649095</c:v>
                </c:pt>
                <c:pt idx="415">
                  <c:v>-2.1124098668571207</c:v>
                </c:pt>
                <c:pt idx="416">
                  <c:v>3.4261095883875896</c:v>
                </c:pt>
                <c:pt idx="417">
                  <c:v>-6.3260916217462295</c:v>
                </c:pt>
                <c:pt idx="418">
                  <c:v>-2.5187757212567616</c:v>
                </c:pt>
                <c:pt idx="419">
                  <c:v>-4.5885244439711901</c:v>
                </c:pt>
                <c:pt idx="420">
                  <c:v>-7.3538149701519586</c:v>
                </c:pt>
                <c:pt idx="421">
                  <c:v>-0.17392477322119726</c:v>
                </c:pt>
                <c:pt idx="422">
                  <c:v>5.9026303171237862</c:v>
                </c:pt>
                <c:pt idx="423">
                  <c:v>7.7227902179948487</c:v>
                </c:pt>
                <c:pt idx="424">
                  <c:v>20.624926127887598</c:v>
                </c:pt>
                <c:pt idx="425">
                  <c:v>-0.94417003599381033</c:v>
                </c:pt>
                <c:pt idx="426">
                  <c:v>-5.3683054663983221</c:v>
                </c:pt>
                <c:pt idx="427">
                  <c:v>-12.326551816554172</c:v>
                </c:pt>
                <c:pt idx="428">
                  <c:v>4.0595877866260928</c:v>
                </c:pt>
                <c:pt idx="429">
                  <c:v>6.4147957472342227</c:v>
                </c:pt>
                <c:pt idx="430">
                  <c:v>-16.46839801655689</c:v>
                </c:pt>
                <c:pt idx="431">
                  <c:v>-6.2341956033997787</c:v>
                </c:pt>
                <c:pt idx="432">
                  <c:v>4.4755091476042779</c:v>
                </c:pt>
                <c:pt idx="433">
                  <c:v>-2.5051125056950596</c:v>
                </c:pt>
                <c:pt idx="434">
                  <c:v>1.729077368976109</c:v>
                </c:pt>
                <c:pt idx="435">
                  <c:v>0.30838848076484915</c:v>
                </c:pt>
                <c:pt idx="436">
                  <c:v>-3.4920171686945487</c:v>
                </c:pt>
                <c:pt idx="437">
                  <c:v>7.6633562615598585</c:v>
                </c:pt>
                <c:pt idx="438">
                  <c:v>-6.381846394324822</c:v>
                </c:pt>
                <c:pt idx="439">
                  <c:v>12.545626410298723</c:v>
                </c:pt>
                <c:pt idx="440">
                  <c:v>-9.3974453854764661E-2</c:v>
                </c:pt>
                <c:pt idx="441">
                  <c:v>-23.469723284495643</c:v>
                </c:pt>
                <c:pt idx="442">
                  <c:v>1.3949848082594771</c:v>
                </c:pt>
                <c:pt idx="443">
                  <c:v>-2.4244565474327695</c:v>
                </c:pt>
                <c:pt idx="444">
                  <c:v>-7.221689882141618</c:v>
                </c:pt>
                <c:pt idx="445">
                  <c:v>-6.0281635368469892</c:v>
                </c:pt>
                <c:pt idx="446">
                  <c:v>-1.3759766156603455</c:v>
                </c:pt>
                <c:pt idx="447">
                  <c:v>-1.7444513888751896</c:v>
                </c:pt>
                <c:pt idx="448">
                  <c:v>-9.8876054579303094</c:v>
                </c:pt>
                <c:pt idx="449">
                  <c:v>-9.4541325372914216</c:v>
                </c:pt>
                <c:pt idx="450">
                  <c:v>6.2983345115308556</c:v>
                </c:pt>
                <c:pt idx="451">
                  <c:v>12.218138232421719</c:v>
                </c:pt>
                <c:pt idx="452">
                  <c:v>-3.0958419533950519</c:v>
                </c:pt>
                <c:pt idx="453">
                  <c:v>16.266250439439329</c:v>
                </c:pt>
                <c:pt idx="454">
                  <c:v>-6.5576197064528436</c:v>
                </c:pt>
                <c:pt idx="455">
                  <c:v>-9.0427501388348404</c:v>
                </c:pt>
                <c:pt idx="456">
                  <c:v>1.1368171488839209</c:v>
                </c:pt>
                <c:pt idx="457">
                  <c:v>-2.6609135500363656</c:v>
                </c:pt>
                <c:pt idx="458">
                  <c:v>-3.1704075517908898</c:v>
                </c:pt>
                <c:pt idx="459">
                  <c:v>1.288674817032728</c:v>
                </c:pt>
                <c:pt idx="460">
                  <c:v>1.8493811294723699</c:v>
                </c:pt>
                <c:pt idx="461">
                  <c:v>3.8217067809979777</c:v>
                </c:pt>
                <c:pt idx="462">
                  <c:v>-18.90209314610026</c:v>
                </c:pt>
                <c:pt idx="463">
                  <c:v>2.3376211611545807</c:v>
                </c:pt>
                <c:pt idx="464">
                  <c:v>-2.3805229153950651</c:v>
                </c:pt>
                <c:pt idx="465">
                  <c:v>14.558383189221885</c:v>
                </c:pt>
                <c:pt idx="466">
                  <c:v>4.4310655579809488</c:v>
                </c:pt>
                <c:pt idx="467">
                  <c:v>5.2029342906851044</c:v>
                </c:pt>
                <c:pt idx="468">
                  <c:v>-6.3441404414542824</c:v>
                </c:pt>
                <c:pt idx="469">
                  <c:v>-6.9580505346994883</c:v>
                </c:pt>
                <c:pt idx="470">
                  <c:v>15.73281450657139</c:v>
                </c:pt>
                <c:pt idx="471">
                  <c:v>-10.283809211617072</c:v>
                </c:pt>
                <c:pt idx="472">
                  <c:v>-1.8398317053796234</c:v>
                </c:pt>
                <c:pt idx="473">
                  <c:v>1.4911763287686703</c:v>
                </c:pt>
                <c:pt idx="474">
                  <c:v>-1.3789754525064128</c:v>
                </c:pt>
                <c:pt idx="475">
                  <c:v>-6.6990149478834162</c:v>
                </c:pt>
                <c:pt idx="476">
                  <c:v>1.3582052574797743</c:v>
                </c:pt>
                <c:pt idx="477">
                  <c:v>2.8322890262627638</c:v>
                </c:pt>
                <c:pt idx="478">
                  <c:v>-0.83200815510646819</c:v>
                </c:pt>
                <c:pt idx="479">
                  <c:v>8.8803364872845165</c:v>
                </c:pt>
                <c:pt idx="480">
                  <c:v>1.9960207712331126</c:v>
                </c:pt>
                <c:pt idx="481">
                  <c:v>-14.98675983535504</c:v>
                </c:pt>
                <c:pt idx="482">
                  <c:v>-5.6977014687939516</c:v>
                </c:pt>
                <c:pt idx="483">
                  <c:v>6.2506299847065492</c:v>
                </c:pt>
                <c:pt idx="484">
                  <c:v>-1.7823603585533272</c:v>
                </c:pt>
                <c:pt idx="485">
                  <c:v>-4.2707946489599031</c:v>
                </c:pt>
                <c:pt idx="486">
                  <c:v>13.167050444611039</c:v>
                </c:pt>
                <c:pt idx="487">
                  <c:v>1.5864717055936648</c:v>
                </c:pt>
                <c:pt idx="488">
                  <c:v>-0.37711097666807447</c:v>
                </c:pt>
                <c:pt idx="489">
                  <c:v>-6.3153193378450219</c:v>
                </c:pt>
                <c:pt idx="490">
                  <c:v>-9.2142810076762558</c:v>
                </c:pt>
                <c:pt idx="491">
                  <c:v>-2.8330557025031613</c:v>
                </c:pt>
                <c:pt idx="492">
                  <c:v>0.33020950592893428</c:v>
                </c:pt>
                <c:pt idx="493">
                  <c:v>3.1569349654994738</c:v>
                </c:pt>
                <c:pt idx="494">
                  <c:v>-4.1733965225854348</c:v>
                </c:pt>
                <c:pt idx="495">
                  <c:v>-4.0266608989416461</c:v>
                </c:pt>
                <c:pt idx="496">
                  <c:v>5.4363540295517936</c:v>
                </c:pt>
                <c:pt idx="497">
                  <c:v>2.6840548399064637</c:v>
                </c:pt>
                <c:pt idx="498">
                  <c:v>2.472854038642629</c:v>
                </c:pt>
                <c:pt idx="499">
                  <c:v>5.1584586412718743</c:v>
                </c:pt>
                <c:pt idx="500">
                  <c:v>-4.5955904393013149</c:v>
                </c:pt>
                <c:pt idx="501">
                  <c:v>-0.64830328204508358</c:v>
                </c:pt>
                <c:pt idx="502">
                  <c:v>-5.5936836861043853</c:v>
                </c:pt>
                <c:pt idx="503">
                  <c:v>-0.40761475362666033</c:v>
                </c:pt>
                <c:pt idx="504">
                  <c:v>6.7149038208688108</c:v>
                </c:pt>
                <c:pt idx="505">
                  <c:v>1.7483894266512294</c:v>
                </c:pt>
                <c:pt idx="506">
                  <c:v>-3.2301119913102374</c:v>
                </c:pt>
                <c:pt idx="507">
                  <c:v>4.7442875065404913</c:v>
                </c:pt>
                <c:pt idx="508">
                  <c:v>-1.6520164098772501</c:v>
                </c:pt>
                <c:pt idx="509">
                  <c:v>-6.6179933522985319</c:v>
                </c:pt>
                <c:pt idx="510">
                  <c:v>-2.9823165467158508</c:v>
                </c:pt>
                <c:pt idx="511">
                  <c:v>5.8542997242634325</c:v>
                </c:pt>
                <c:pt idx="512">
                  <c:v>15.5577264343401</c:v>
                </c:pt>
                <c:pt idx="513">
                  <c:v>-7.1156078317667006</c:v>
                </c:pt>
                <c:pt idx="514">
                  <c:v>4.1951450389781257</c:v>
                </c:pt>
                <c:pt idx="515">
                  <c:v>9.1253367060601924</c:v>
                </c:pt>
                <c:pt idx="516">
                  <c:v>-7.06263210745362</c:v>
                </c:pt>
                <c:pt idx="517">
                  <c:v>-2.4921240533639444</c:v>
                </c:pt>
                <c:pt idx="518">
                  <c:v>-0.45864584899917915</c:v>
                </c:pt>
                <c:pt idx="519">
                  <c:v>-3.4097437688253618</c:v>
                </c:pt>
                <c:pt idx="520">
                  <c:v>4.2182318497776343</c:v>
                </c:pt>
                <c:pt idx="521">
                  <c:v>0.73914590310183304</c:v>
                </c:pt>
                <c:pt idx="522">
                  <c:v>-7.606157114133083</c:v>
                </c:pt>
                <c:pt idx="523">
                  <c:v>-6.1181094440121733</c:v>
                </c:pt>
                <c:pt idx="524">
                  <c:v>-0.14583019409997539</c:v>
                </c:pt>
                <c:pt idx="525">
                  <c:v>1.3787023105555676</c:v>
                </c:pt>
                <c:pt idx="526">
                  <c:v>4.9823909288647767</c:v>
                </c:pt>
                <c:pt idx="527">
                  <c:v>-7.1905027525150551</c:v>
                </c:pt>
                <c:pt idx="528">
                  <c:v>3.7799795047286313</c:v>
                </c:pt>
                <c:pt idx="529">
                  <c:v>0.24195599429832582</c:v>
                </c:pt>
                <c:pt idx="530">
                  <c:v>-4.5120882133235263</c:v>
                </c:pt>
                <c:pt idx="531">
                  <c:v>4.036884438851235</c:v>
                </c:pt>
                <c:pt idx="532">
                  <c:v>12.811367958592816</c:v>
                </c:pt>
                <c:pt idx="533">
                  <c:v>-4.8641223631748147</c:v>
                </c:pt>
                <c:pt idx="534">
                  <c:v>-6.2641547676986384</c:v>
                </c:pt>
                <c:pt idx="535">
                  <c:v>2.2483412328591661</c:v>
                </c:pt>
                <c:pt idx="536">
                  <c:v>-9.4262700804945041</c:v>
                </c:pt>
                <c:pt idx="537">
                  <c:v>-0.57963429625729646</c:v>
                </c:pt>
                <c:pt idx="538">
                  <c:v>-9.4249521636395777</c:v>
                </c:pt>
                <c:pt idx="539">
                  <c:v>-6.727069802425599</c:v>
                </c:pt>
                <c:pt idx="540">
                  <c:v>-5.9411365552992557</c:v>
                </c:pt>
                <c:pt idx="541">
                  <c:v>-3.7395154680438623</c:v>
                </c:pt>
                <c:pt idx="542">
                  <c:v>-2.4202641213484251</c:v>
                </c:pt>
                <c:pt idx="543">
                  <c:v>-19.885172194685577</c:v>
                </c:pt>
                <c:pt idx="544">
                  <c:v>-4.333308924954963</c:v>
                </c:pt>
                <c:pt idx="545">
                  <c:v>0.26077831015444985</c:v>
                </c:pt>
                <c:pt idx="546">
                  <c:v>10.686973140349641</c:v>
                </c:pt>
                <c:pt idx="547">
                  <c:v>2.9965331883429762</c:v>
                </c:pt>
                <c:pt idx="548">
                  <c:v>12.82524033298618</c:v>
                </c:pt>
                <c:pt idx="549">
                  <c:v>0.94565138789973702</c:v>
                </c:pt>
                <c:pt idx="550">
                  <c:v>5.9474249811752991</c:v>
                </c:pt>
                <c:pt idx="551">
                  <c:v>12.326505058858388</c:v>
                </c:pt>
                <c:pt idx="552">
                  <c:v>3.5257868679690958</c:v>
                </c:pt>
                <c:pt idx="553">
                  <c:v>7.0321800796164791</c:v>
                </c:pt>
                <c:pt idx="554">
                  <c:v>-17.462377123017852</c:v>
                </c:pt>
                <c:pt idx="555">
                  <c:v>1.4592841637326521</c:v>
                </c:pt>
                <c:pt idx="556">
                  <c:v>15.384888108690337</c:v>
                </c:pt>
                <c:pt idx="557">
                  <c:v>-5.7126854729533498</c:v>
                </c:pt>
                <c:pt idx="558">
                  <c:v>-0.80602438021163714</c:v>
                </c:pt>
                <c:pt idx="559">
                  <c:v>-15.079570553145025</c:v>
                </c:pt>
                <c:pt idx="560">
                  <c:v>-3.6466370174862099</c:v>
                </c:pt>
                <c:pt idx="561">
                  <c:v>3.0314056366869693</c:v>
                </c:pt>
                <c:pt idx="562">
                  <c:v>-4.9664298344389017</c:v>
                </c:pt>
                <c:pt idx="563">
                  <c:v>1.6235662604280066</c:v>
                </c:pt>
                <c:pt idx="564">
                  <c:v>1.0215324562277441</c:v>
                </c:pt>
                <c:pt idx="565">
                  <c:v>-5.0119688642289928</c:v>
                </c:pt>
                <c:pt idx="566">
                  <c:v>0.50284452523844791</c:v>
                </c:pt>
                <c:pt idx="567">
                  <c:v>3.1841106208505146</c:v>
                </c:pt>
                <c:pt idx="568">
                  <c:v>2.6588714689077513</c:v>
                </c:pt>
                <c:pt idx="569">
                  <c:v>3.8603864246072863</c:v>
                </c:pt>
                <c:pt idx="570">
                  <c:v>6.552984392438157</c:v>
                </c:pt>
                <c:pt idx="571">
                  <c:v>6.4772242721196109</c:v>
                </c:pt>
                <c:pt idx="572">
                  <c:v>12.21286237252426</c:v>
                </c:pt>
                <c:pt idx="573">
                  <c:v>-7.3473507257113377</c:v>
                </c:pt>
                <c:pt idx="574">
                  <c:v>-7.1629942968154836E-2</c:v>
                </c:pt>
                <c:pt idx="575">
                  <c:v>4.6617669839928055</c:v>
                </c:pt>
                <c:pt idx="576">
                  <c:v>8.1395303580429772</c:v>
                </c:pt>
                <c:pt idx="577">
                  <c:v>-2.4376446884750642</c:v>
                </c:pt>
                <c:pt idx="578">
                  <c:v>-3.2454914010664027</c:v>
                </c:pt>
                <c:pt idx="579">
                  <c:v>-5.1390948514245771</c:v>
                </c:pt>
                <c:pt idx="580">
                  <c:v>1.142290986039638</c:v>
                </c:pt>
                <c:pt idx="581">
                  <c:v>-1.2030796534439752</c:v>
                </c:pt>
                <c:pt idx="582">
                  <c:v>9.6315517980873402</c:v>
                </c:pt>
                <c:pt idx="583">
                  <c:v>-8.3973679182460508</c:v>
                </c:pt>
                <c:pt idx="584">
                  <c:v>4.1168676859308917E-2</c:v>
                </c:pt>
                <c:pt idx="585">
                  <c:v>13.649852695670228</c:v>
                </c:pt>
                <c:pt idx="586">
                  <c:v>-10.690111770307341</c:v>
                </c:pt>
                <c:pt idx="587">
                  <c:v>5.9688330277827184</c:v>
                </c:pt>
                <c:pt idx="588">
                  <c:v>-0.38461218360032134</c:v>
                </c:pt>
                <c:pt idx="589">
                  <c:v>0.13387165112543187</c:v>
                </c:pt>
                <c:pt idx="590">
                  <c:v>4.9292191751132721</c:v>
                </c:pt>
                <c:pt idx="591">
                  <c:v>-3.2798368553613972</c:v>
                </c:pt>
                <c:pt idx="592">
                  <c:v>-1.4257212483438071</c:v>
                </c:pt>
                <c:pt idx="593">
                  <c:v>-1.8816333346098109</c:v>
                </c:pt>
                <c:pt idx="594">
                  <c:v>-0.34468734813507496</c:v>
                </c:pt>
                <c:pt idx="595">
                  <c:v>-6.3048161481792437</c:v>
                </c:pt>
                <c:pt idx="596">
                  <c:v>-0.25211371873886179</c:v>
                </c:pt>
                <c:pt idx="597">
                  <c:v>2.0266535260395759</c:v>
                </c:pt>
                <c:pt idx="598">
                  <c:v>-2.313717245166794</c:v>
                </c:pt>
                <c:pt idx="599">
                  <c:v>-3.3081230415596181</c:v>
                </c:pt>
                <c:pt idx="600">
                  <c:v>0.23502353329267578</c:v>
                </c:pt>
                <c:pt idx="601">
                  <c:v>-10.593600313549835</c:v>
                </c:pt>
                <c:pt idx="602">
                  <c:v>-6.325809285786038</c:v>
                </c:pt>
                <c:pt idx="603">
                  <c:v>-1.6407931747383238</c:v>
                </c:pt>
                <c:pt idx="604">
                  <c:v>6.3152410626038318</c:v>
                </c:pt>
                <c:pt idx="605">
                  <c:v>7.2681137937146048</c:v>
                </c:pt>
                <c:pt idx="606">
                  <c:v>7.9983408149806898</c:v>
                </c:pt>
                <c:pt idx="607">
                  <c:v>-4.6899520098846601</c:v>
                </c:pt>
                <c:pt idx="608">
                  <c:v>1.0896584491199697</c:v>
                </c:pt>
                <c:pt idx="609">
                  <c:v>-2.4885625279550325</c:v>
                </c:pt>
                <c:pt idx="610">
                  <c:v>2.2356785287526062</c:v>
                </c:pt>
                <c:pt idx="611">
                  <c:v>-4.1267143686342731</c:v>
                </c:pt>
                <c:pt idx="612">
                  <c:v>11.412266256602033</c:v>
                </c:pt>
                <c:pt idx="613">
                  <c:v>-0.9416742910567697</c:v>
                </c:pt>
                <c:pt idx="614">
                  <c:v>0.80287805005467661</c:v>
                </c:pt>
                <c:pt idx="615">
                  <c:v>7.7293818547072703</c:v>
                </c:pt>
                <c:pt idx="616">
                  <c:v>-5.1664476101814394</c:v>
                </c:pt>
                <c:pt idx="617">
                  <c:v>-8.1312716983787166</c:v>
                </c:pt>
                <c:pt idx="618">
                  <c:v>-0.54668581046702514</c:v>
                </c:pt>
                <c:pt idx="619">
                  <c:v>-2.9663381940936802</c:v>
                </c:pt>
                <c:pt idx="620">
                  <c:v>1.6446138067358991</c:v>
                </c:pt>
                <c:pt idx="621">
                  <c:v>-1.5544876514756112</c:v>
                </c:pt>
                <c:pt idx="622">
                  <c:v>-8.7306700995223228</c:v>
                </c:pt>
                <c:pt idx="623">
                  <c:v>-4.1712147677926712</c:v>
                </c:pt>
                <c:pt idx="624">
                  <c:v>-4.3579178090543795</c:v>
                </c:pt>
                <c:pt idx="625">
                  <c:v>2.0061148727010814</c:v>
                </c:pt>
                <c:pt idx="626">
                  <c:v>-0.23101087444405355</c:v>
                </c:pt>
                <c:pt idx="627">
                  <c:v>12.088558502557293</c:v>
                </c:pt>
                <c:pt idx="628">
                  <c:v>7.8092581426914869</c:v>
                </c:pt>
                <c:pt idx="629">
                  <c:v>-8.6947113921322039</c:v>
                </c:pt>
                <c:pt idx="630">
                  <c:v>4.9848761346752006</c:v>
                </c:pt>
                <c:pt idx="631">
                  <c:v>8.3270059456652721</c:v>
                </c:pt>
                <c:pt idx="632">
                  <c:v>4.1505788657099778</c:v>
                </c:pt>
                <c:pt idx="633">
                  <c:v>5.896372368846972</c:v>
                </c:pt>
                <c:pt idx="634">
                  <c:v>0.39298790179401877</c:v>
                </c:pt>
                <c:pt idx="635">
                  <c:v>1.6890106353601215</c:v>
                </c:pt>
                <c:pt idx="636">
                  <c:v>6.3494016191779918</c:v>
                </c:pt>
                <c:pt idx="637">
                  <c:v>-16.064619350192523</c:v>
                </c:pt>
                <c:pt idx="638">
                  <c:v>-2.7953397092269636</c:v>
                </c:pt>
                <c:pt idx="639">
                  <c:v>-10.255775138556265</c:v>
                </c:pt>
                <c:pt idx="640">
                  <c:v>-1.0968098760773231</c:v>
                </c:pt>
                <c:pt idx="641">
                  <c:v>0.91942660600377835</c:v>
                </c:pt>
                <c:pt idx="642">
                  <c:v>-3.834406275783504</c:v>
                </c:pt>
                <c:pt idx="643">
                  <c:v>-0.14111520417070622</c:v>
                </c:pt>
                <c:pt idx="644">
                  <c:v>-9.8807015867103161</c:v>
                </c:pt>
                <c:pt idx="645">
                  <c:v>2.8481370261389474</c:v>
                </c:pt>
                <c:pt idx="646">
                  <c:v>2.1010557458517392</c:v>
                </c:pt>
                <c:pt idx="647">
                  <c:v>-5.4744960774219864</c:v>
                </c:pt>
                <c:pt idx="648">
                  <c:v>4.6673486951800509</c:v>
                </c:pt>
                <c:pt idx="649">
                  <c:v>-12.679472947928176</c:v>
                </c:pt>
                <c:pt idx="650">
                  <c:v>-1.0973910515486578</c:v>
                </c:pt>
                <c:pt idx="651">
                  <c:v>-0.47686316596914469</c:v>
                </c:pt>
                <c:pt idx="652">
                  <c:v>2.9697466747744201</c:v>
                </c:pt>
                <c:pt idx="653">
                  <c:v>4.8979735790856544</c:v>
                </c:pt>
                <c:pt idx="654">
                  <c:v>2.4574534887625563</c:v>
                </c:pt>
                <c:pt idx="655">
                  <c:v>10.592156751796061</c:v>
                </c:pt>
                <c:pt idx="656">
                  <c:v>-9.4046648346270878</c:v>
                </c:pt>
                <c:pt idx="657">
                  <c:v>-4.933059031765028</c:v>
                </c:pt>
                <c:pt idx="658">
                  <c:v>1.9024892977930392</c:v>
                </c:pt>
                <c:pt idx="659">
                  <c:v>4.839452626049626</c:v>
                </c:pt>
                <c:pt idx="660">
                  <c:v>-3.7374888620181803</c:v>
                </c:pt>
                <c:pt idx="661">
                  <c:v>-4.6798422365471097</c:v>
                </c:pt>
                <c:pt idx="662">
                  <c:v>-5.4085876882784945</c:v>
                </c:pt>
                <c:pt idx="663">
                  <c:v>0.75606116741084239</c:v>
                </c:pt>
                <c:pt idx="664">
                  <c:v>2.7962156132396321</c:v>
                </c:pt>
                <c:pt idx="665">
                  <c:v>-1.7189813984419136</c:v>
                </c:pt>
                <c:pt idx="666">
                  <c:v>5.2814942867512435</c:v>
                </c:pt>
                <c:pt idx="667">
                  <c:v>0.26098435533939579</c:v>
                </c:pt>
                <c:pt idx="668">
                  <c:v>0.18812497493866509</c:v>
                </c:pt>
                <c:pt idx="669">
                  <c:v>-5.1287789015065073</c:v>
                </c:pt>
                <c:pt idx="670">
                  <c:v>-13.684183164131936</c:v>
                </c:pt>
                <c:pt idx="671">
                  <c:v>-1.5045889788772158</c:v>
                </c:pt>
                <c:pt idx="672">
                  <c:v>-5.8747211960757166</c:v>
                </c:pt>
                <c:pt idx="673">
                  <c:v>-0.69913512106350417</c:v>
                </c:pt>
                <c:pt idx="674">
                  <c:v>-3.9546023233646679</c:v>
                </c:pt>
                <c:pt idx="675">
                  <c:v>-4.4738851281917071</c:v>
                </c:pt>
                <c:pt idx="676">
                  <c:v>-5.4197335744263349</c:v>
                </c:pt>
                <c:pt idx="677">
                  <c:v>9.5965805371213779</c:v>
                </c:pt>
                <c:pt idx="678">
                  <c:v>1.4079962801656016</c:v>
                </c:pt>
                <c:pt idx="679">
                  <c:v>0.72335820706395459</c:v>
                </c:pt>
                <c:pt idx="680">
                  <c:v>2.8403685473555598</c:v>
                </c:pt>
                <c:pt idx="681">
                  <c:v>2.7461179355411147E-2</c:v>
                </c:pt>
                <c:pt idx="682">
                  <c:v>-3.6076507855206987</c:v>
                </c:pt>
                <c:pt idx="683">
                  <c:v>9.4975150145631666</c:v>
                </c:pt>
                <c:pt idx="684">
                  <c:v>16.079992503322842</c:v>
                </c:pt>
                <c:pt idx="685">
                  <c:v>4.1498732614150846</c:v>
                </c:pt>
                <c:pt idx="686">
                  <c:v>7.4468562779008707E-3</c:v>
                </c:pt>
                <c:pt idx="687">
                  <c:v>-10.072587227117745</c:v>
                </c:pt>
                <c:pt idx="688">
                  <c:v>-0.84593466683260843</c:v>
                </c:pt>
                <c:pt idx="689">
                  <c:v>2.6657174745484751</c:v>
                </c:pt>
                <c:pt idx="690">
                  <c:v>0.57484834538639795</c:v>
                </c:pt>
                <c:pt idx="691">
                  <c:v>6.7643886181157882</c:v>
                </c:pt>
                <c:pt idx="692">
                  <c:v>-3.3889665964978022</c:v>
                </c:pt>
                <c:pt idx="693">
                  <c:v>-8.6723065727376429</c:v>
                </c:pt>
                <c:pt idx="694">
                  <c:v>-0.80995513839116828</c:v>
                </c:pt>
                <c:pt idx="695">
                  <c:v>4.0938129797104033</c:v>
                </c:pt>
                <c:pt idx="696">
                  <c:v>-7.3224033432149103</c:v>
                </c:pt>
                <c:pt idx="697">
                  <c:v>-1.6967986309022951</c:v>
                </c:pt>
                <c:pt idx="698">
                  <c:v>-5.1248722584859703</c:v>
                </c:pt>
                <c:pt idx="699">
                  <c:v>4.0187949988936387</c:v>
                </c:pt>
                <c:pt idx="700">
                  <c:v>-6.8920958134410384</c:v>
                </c:pt>
                <c:pt idx="701">
                  <c:v>-4.1056518510953808</c:v>
                </c:pt>
                <c:pt idx="702">
                  <c:v>-3.761655285190876</c:v>
                </c:pt>
                <c:pt idx="703">
                  <c:v>-0.56387094957223294</c:v>
                </c:pt>
                <c:pt idx="704">
                  <c:v>7.5904263334086295</c:v>
                </c:pt>
                <c:pt idx="705">
                  <c:v>-3.7376176249213238</c:v>
                </c:pt>
                <c:pt idx="706">
                  <c:v>-8.9102264054038471</c:v>
                </c:pt>
                <c:pt idx="707">
                  <c:v>2.9534662005034349</c:v>
                </c:pt>
                <c:pt idx="708">
                  <c:v>-11.920317396004531</c:v>
                </c:pt>
                <c:pt idx="709">
                  <c:v>7.6124977348178557</c:v>
                </c:pt>
                <c:pt idx="710">
                  <c:v>-0.5234336533005397</c:v>
                </c:pt>
                <c:pt idx="711">
                  <c:v>-5.5284882085426599</c:v>
                </c:pt>
                <c:pt idx="712">
                  <c:v>-6.1151240777269518</c:v>
                </c:pt>
                <c:pt idx="713">
                  <c:v>2.0334724022539978</c:v>
                </c:pt>
                <c:pt idx="714">
                  <c:v>9.4515440918739273</c:v>
                </c:pt>
                <c:pt idx="715">
                  <c:v>-2.7618075949241074</c:v>
                </c:pt>
                <c:pt idx="716">
                  <c:v>2.6863053147498981</c:v>
                </c:pt>
                <c:pt idx="717">
                  <c:v>-3.0818837015166558</c:v>
                </c:pt>
                <c:pt idx="718">
                  <c:v>0.88583716255626399</c:v>
                </c:pt>
                <c:pt idx="719">
                  <c:v>-0.7631276236957043</c:v>
                </c:pt>
                <c:pt idx="720">
                  <c:v>-0.50353606845008869</c:v>
                </c:pt>
                <c:pt idx="721">
                  <c:v>0.66681360692938529</c:v>
                </c:pt>
                <c:pt idx="722">
                  <c:v>-10.945523805514306</c:v>
                </c:pt>
                <c:pt idx="723">
                  <c:v>-1.9710190611261629</c:v>
                </c:pt>
                <c:pt idx="724">
                  <c:v>5.937569910872206</c:v>
                </c:pt>
                <c:pt idx="725">
                  <c:v>-2.4470323177354731</c:v>
                </c:pt>
                <c:pt idx="726">
                  <c:v>-4.3846383336878674</c:v>
                </c:pt>
                <c:pt idx="727">
                  <c:v>-6.241934453054153</c:v>
                </c:pt>
                <c:pt idx="728">
                  <c:v>3.5833731039217582</c:v>
                </c:pt>
                <c:pt idx="729">
                  <c:v>5.6147182202770853</c:v>
                </c:pt>
                <c:pt idx="730">
                  <c:v>-13.86387448995781</c:v>
                </c:pt>
                <c:pt idx="731">
                  <c:v>7.7201603075683458</c:v>
                </c:pt>
                <c:pt idx="732">
                  <c:v>6.5684730846326591</c:v>
                </c:pt>
                <c:pt idx="733">
                  <c:v>1.804939979124935</c:v>
                </c:pt>
                <c:pt idx="734">
                  <c:v>-0.53279720345817516</c:v>
                </c:pt>
                <c:pt idx="735">
                  <c:v>-3.4859627031327829</c:v>
                </c:pt>
                <c:pt idx="736">
                  <c:v>-12.145598087209624</c:v>
                </c:pt>
                <c:pt idx="737">
                  <c:v>-10.033240704395116</c:v>
                </c:pt>
                <c:pt idx="738">
                  <c:v>-11.746579061036403</c:v>
                </c:pt>
                <c:pt idx="739">
                  <c:v>13.991554539961211</c:v>
                </c:pt>
                <c:pt idx="740">
                  <c:v>9.3496643709450176</c:v>
                </c:pt>
                <c:pt idx="741">
                  <c:v>-1.0817749467065711</c:v>
                </c:pt>
                <c:pt idx="742">
                  <c:v>-5.5138917692855216</c:v>
                </c:pt>
                <c:pt idx="743">
                  <c:v>0.36105863401992266</c:v>
                </c:pt>
                <c:pt idx="744">
                  <c:v>12.527122745823259</c:v>
                </c:pt>
                <c:pt idx="745">
                  <c:v>-4.4054818244692378</c:v>
                </c:pt>
                <c:pt idx="746">
                  <c:v>-14.661784863036836</c:v>
                </c:pt>
                <c:pt idx="747">
                  <c:v>-0.42740373206122939</c:v>
                </c:pt>
                <c:pt idx="748">
                  <c:v>4.5862811792230751</c:v>
                </c:pt>
                <c:pt idx="749">
                  <c:v>2.3742703771617251</c:v>
                </c:pt>
                <c:pt idx="750">
                  <c:v>8.7726581890825042</c:v>
                </c:pt>
                <c:pt idx="751">
                  <c:v>-0.73122284088642964</c:v>
                </c:pt>
                <c:pt idx="752">
                  <c:v>8.2726898032396878</c:v>
                </c:pt>
                <c:pt idx="753">
                  <c:v>1.645029513288172</c:v>
                </c:pt>
                <c:pt idx="754">
                  <c:v>-0.20020840115269323</c:v>
                </c:pt>
                <c:pt idx="755">
                  <c:v>-11.083355103999665</c:v>
                </c:pt>
                <c:pt idx="756">
                  <c:v>-2.7845698468629507</c:v>
                </c:pt>
                <c:pt idx="757">
                  <c:v>4.2370632423830656</c:v>
                </c:pt>
                <c:pt idx="758">
                  <c:v>9.2457267538397137</c:v>
                </c:pt>
                <c:pt idx="759">
                  <c:v>2.2186445287669905</c:v>
                </c:pt>
                <c:pt idx="760">
                  <c:v>4.6555834165348706</c:v>
                </c:pt>
                <c:pt idx="761">
                  <c:v>2.0889905536961137</c:v>
                </c:pt>
                <c:pt idx="762">
                  <c:v>-3.138030591570343</c:v>
                </c:pt>
                <c:pt idx="763">
                  <c:v>-8.1174304306154532</c:v>
                </c:pt>
                <c:pt idx="764">
                  <c:v>-4.0527690120188167</c:v>
                </c:pt>
                <c:pt idx="765">
                  <c:v>-13.686018522486581</c:v>
                </c:pt>
                <c:pt idx="766">
                  <c:v>-1.1401500821019681</c:v>
                </c:pt>
                <c:pt idx="767">
                  <c:v>3.5775550473089623</c:v>
                </c:pt>
                <c:pt idx="768">
                  <c:v>4.8491749697737951</c:v>
                </c:pt>
                <c:pt idx="769">
                  <c:v>1.8083778818329534</c:v>
                </c:pt>
                <c:pt idx="770">
                  <c:v>-5.5004648233552498</c:v>
                </c:pt>
                <c:pt idx="771">
                  <c:v>-4.3110977926676242</c:v>
                </c:pt>
                <c:pt idx="772">
                  <c:v>3.1276887761867052</c:v>
                </c:pt>
                <c:pt idx="773">
                  <c:v>-2.1802640487470475</c:v>
                </c:pt>
                <c:pt idx="774">
                  <c:v>1.9167416434304059</c:v>
                </c:pt>
                <c:pt idx="775">
                  <c:v>-3.8869860197447537</c:v>
                </c:pt>
                <c:pt idx="776">
                  <c:v>-0.80045547603035905</c:v>
                </c:pt>
                <c:pt idx="777">
                  <c:v>-7.4143521695814636</c:v>
                </c:pt>
                <c:pt idx="778">
                  <c:v>-2.6786129168673227</c:v>
                </c:pt>
                <c:pt idx="779">
                  <c:v>5.1495429093291172</c:v>
                </c:pt>
                <c:pt idx="780">
                  <c:v>1.6360147619633487</c:v>
                </c:pt>
                <c:pt idx="781">
                  <c:v>5.1498372147626927</c:v>
                </c:pt>
                <c:pt idx="782">
                  <c:v>1.6004284690558788</c:v>
                </c:pt>
                <c:pt idx="783">
                  <c:v>-6.1730253910826214</c:v>
                </c:pt>
                <c:pt idx="784">
                  <c:v>-9.1897895106890992</c:v>
                </c:pt>
                <c:pt idx="785">
                  <c:v>5.6799868582327324</c:v>
                </c:pt>
                <c:pt idx="786">
                  <c:v>10.694261523669532</c:v>
                </c:pt>
                <c:pt idx="787">
                  <c:v>3.0308980091189284</c:v>
                </c:pt>
                <c:pt idx="788">
                  <c:v>5.5472304533310295</c:v>
                </c:pt>
                <c:pt idx="789">
                  <c:v>11.964908758168761</c:v>
                </c:pt>
                <c:pt idx="790">
                  <c:v>-16.803507259694008</c:v>
                </c:pt>
                <c:pt idx="791">
                  <c:v>-6.5949602923259034</c:v>
                </c:pt>
                <c:pt idx="792">
                  <c:v>-10.00611783067518</c:v>
                </c:pt>
                <c:pt idx="793">
                  <c:v>-6.0609233935425237</c:v>
                </c:pt>
                <c:pt idx="794">
                  <c:v>6.0696155535252743</c:v>
                </c:pt>
                <c:pt idx="795">
                  <c:v>0.26831933378451356</c:v>
                </c:pt>
                <c:pt idx="796">
                  <c:v>3.6268743910103787</c:v>
                </c:pt>
                <c:pt idx="797">
                  <c:v>6.9045066537010271</c:v>
                </c:pt>
                <c:pt idx="798">
                  <c:v>1.4948367062060761</c:v>
                </c:pt>
                <c:pt idx="799">
                  <c:v>-6.8130797835110002E-2</c:v>
                </c:pt>
                <c:pt idx="800">
                  <c:v>0.6634839321329622</c:v>
                </c:pt>
                <c:pt idx="801">
                  <c:v>0.22877828695425606</c:v>
                </c:pt>
                <c:pt idx="802">
                  <c:v>-2.431771021522577</c:v>
                </c:pt>
                <c:pt idx="803">
                  <c:v>-6.3895190486376201</c:v>
                </c:pt>
                <c:pt idx="804">
                  <c:v>-6.3101767444574222</c:v>
                </c:pt>
                <c:pt idx="805">
                  <c:v>-4.1000640031676063</c:v>
                </c:pt>
                <c:pt idx="806">
                  <c:v>-2.2867682765831532</c:v>
                </c:pt>
                <c:pt idx="807">
                  <c:v>-3.4185455090110182</c:v>
                </c:pt>
                <c:pt idx="808">
                  <c:v>6.9294239176703698</c:v>
                </c:pt>
                <c:pt idx="809">
                  <c:v>23.657239560228412</c:v>
                </c:pt>
                <c:pt idx="810">
                  <c:v>-1.662539880101896</c:v>
                </c:pt>
                <c:pt idx="811">
                  <c:v>22.43061758446018</c:v>
                </c:pt>
                <c:pt idx="812">
                  <c:v>2.2951958993216053</c:v>
                </c:pt>
                <c:pt idx="813">
                  <c:v>-2.7433452359505175</c:v>
                </c:pt>
                <c:pt idx="814">
                  <c:v>11.643622640861071</c:v>
                </c:pt>
                <c:pt idx="815">
                  <c:v>-6.6522097460554077</c:v>
                </c:pt>
                <c:pt idx="816">
                  <c:v>-8.9016012616138251</c:v>
                </c:pt>
                <c:pt idx="817">
                  <c:v>-5.2071812091975573</c:v>
                </c:pt>
                <c:pt idx="818">
                  <c:v>0.70210169792412902</c:v>
                </c:pt>
                <c:pt idx="819">
                  <c:v>-3.8293254370738108</c:v>
                </c:pt>
                <c:pt idx="820">
                  <c:v>3.4874156667242588</c:v>
                </c:pt>
                <c:pt idx="821">
                  <c:v>15.088015133675786</c:v>
                </c:pt>
                <c:pt idx="822">
                  <c:v>0.62056197656530632</c:v>
                </c:pt>
                <c:pt idx="823">
                  <c:v>-9.4492658522861426</c:v>
                </c:pt>
                <c:pt idx="824">
                  <c:v>-6.0152936538974373</c:v>
                </c:pt>
                <c:pt idx="825">
                  <c:v>-2.0437808393931967</c:v>
                </c:pt>
                <c:pt idx="826">
                  <c:v>-1.3827239372481728</c:v>
                </c:pt>
                <c:pt idx="827">
                  <c:v>-1.8287523568901538</c:v>
                </c:pt>
                <c:pt idx="828">
                  <c:v>-3.045155792654235</c:v>
                </c:pt>
                <c:pt idx="829">
                  <c:v>-8.8385283791845062</c:v>
                </c:pt>
                <c:pt idx="830">
                  <c:v>-1.2347525523634815</c:v>
                </c:pt>
                <c:pt idx="831">
                  <c:v>6.4717688105810458</c:v>
                </c:pt>
                <c:pt idx="832">
                  <c:v>12.312239308273767</c:v>
                </c:pt>
                <c:pt idx="833">
                  <c:v>5.146211176431251</c:v>
                </c:pt>
                <c:pt idx="834">
                  <c:v>3.4290505004876977</c:v>
                </c:pt>
                <c:pt idx="835">
                  <c:v>1.5322311890156257</c:v>
                </c:pt>
                <c:pt idx="836">
                  <c:v>-5.9320130161048574</c:v>
                </c:pt>
                <c:pt idx="837">
                  <c:v>-2.0678418504671185</c:v>
                </c:pt>
                <c:pt idx="838">
                  <c:v>0.29501993719785435</c:v>
                </c:pt>
                <c:pt idx="839">
                  <c:v>6.9268062632218053</c:v>
                </c:pt>
                <c:pt idx="840">
                  <c:v>3.6031665360139944</c:v>
                </c:pt>
                <c:pt idx="841">
                  <c:v>4.6095243876536935</c:v>
                </c:pt>
                <c:pt idx="842">
                  <c:v>8.2696887060335307</c:v>
                </c:pt>
                <c:pt idx="843">
                  <c:v>0.82791253352791294</c:v>
                </c:pt>
                <c:pt idx="844">
                  <c:v>6.8473045131247368</c:v>
                </c:pt>
                <c:pt idx="845">
                  <c:v>-0.10879113327629319</c:v>
                </c:pt>
                <c:pt idx="846">
                  <c:v>-15.919598159020493</c:v>
                </c:pt>
                <c:pt idx="847">
                  <c:v>0.77071885925487749</c:v>
                </c:pt>
                <c:pt idx="848">
                  <c:v>10.139868094870785</c:v>
                </c:pt>
                <c:pt idx="849">
                  <c:v>-1.2466916623782183</c:v>
                </c:pt>
                <c:pt idx="850">
                  <c:v>19.519451435440711</c:v>
                </c:pt>
                <c:pt idx="851">
                  <c:v>-1.5984628668479353</c:v>
                </c:pt>
                <c:pt idx="852">
                  <c:v>-29.784504163957454</c:v>
                </c:pt>
                <c:pt idx="853">
                  <c:v>0.13359166429627045</c:v>
                </c:pt>
                <c:pt idx="854">
                  <c:v>0.82874034068140645</c:v>
                </c:pt>
                <c:pt idx="855">
                  <c:v>4.4940925761997432</c:v>
                </c:pt>
                <c:pt idx="856">
                  <c:v>-4.2157194421941213</c:v>
                </c:pt>
                <c:pt idx="857">
                  <c:v>-2.4384404538577549</c:v>
                </c:pt>
                <c:pt idx="858">
                  <c:v>0.65033004929646077</c:v>
                </c:pt>
                <c:pt idx="859">
                  <c:v>14.451794538681847</c:v>
                </c:pt>
                <c:pt idx="860">
                  <c:v>-2.5827584921165703</c:v>
                </c:pt>
                <c:pt idx="861">
                  <c:v>-1.6682865622716818</c:v>
                </c:pt>
                <c:pt idx="862">
                  <c:v>3.620178252472396</c:v>
                </c:pt>
                <c:pt idx="863">
                  <c:v>-6.2957489629524757</c:v>
                </c:pt>
                <c:pt idx="864">
                  <c:v>-11.91066566558721</c:v>
                </c:pt>
                <c:pt idx="865">
                  <c:v>8.1271374658338704</c:v>
                </c:pt>
                <c:pt idx="866">
                  <c:v>2.6894313809952735</c:v>
                </c:pt>
                <c:pt idx="867">
                  <c:v>-1.8021833133607643</c:v>
                </c:pt>
                <c:pt idx="868">
                  <c:v>-7.2983170167889284</c:v>
                </c:pt>
                <c:pt idx="869">
                  <c:v>0.15181029133002966</c:v>
                </c:pt>
                <c:pt idx="870">
                  <c:v>1.6467329366681458</c:v>
                </c:pt>
                <c:pt idx="871">
                  <c:v>6.9086878111626504</c:v>
                </c:pt>
                <c:pt idx="872">
                  <c:v>-6.4919472229116986</c:v>
                </c:pt>
                <c:pt idx="873">
                  <c:v>-11.404900147209872</c:v>
                </c:pt>
                <c:pt idx="874">
                  <c:v>-8.7564880089606145</c:v>
                </c:pt>
                <c:pt idx="875">
                  <c:v>-0.77359919374901409</c:v>
                </c:pt>
                <c:pt idx="876">
                  <c:v>1.6518696025407644</c:v>
                </c:pt>
                <c:pt idx="877">
                  <c:v>1.228409778921602</c:v>
                </c:pt>
                <c:pt idx="878">
                  <c:v>1.4026448125599185</c:v>
                </c:pt>
                <c:pt idx="879">
                  <c:v>4.2926636524734585</c:v>
                </c:pt>
                <c:pt idx="880">
                  <c:v>-7.4046962387469559</c:v>
                </c:pt>
                <c:pt idx="881">
                  <c:v>5.7571721503447755</c:v>
                </c:pt>
                <c:pt idx="882">
                  <c:v>7.1308896785055556</c:v>
                </c:pt>
                <c:pt idx="883">
                  <c:v>-2.2872118817394638</c:v>
                </c:pt>
                <c:pt idx="884">
                  <c:v>-1.5125089492270369</c:v>
                </c:pt>
                <c:pt idx="885">
                  <c:v>15.807745316032161</c:v>
                </c:pt>
                <c:pt idx="886">
                  <c:v>1.0776688658145255</c:v>
                </c:pt>
                <c:pt idx="887">
                  <c:v>7.0211269489866694</c:v>
                </c:pt>
                <c:pt idx="888">
                  <c:v>-5.293928524822979</c:v>
                </c:pt>
                <c:pt idx="889">
                  <c:v>-5.6658713095041477</c:v>
                </c:pt>
                <c:pt idx="890">
                  <c:v>-1.5271061595225888</c:v>
                </c:pt>
                <c:pt idx="891">
                  <c:v>-11.718871140568538</c:v>
                </c:pt>
                <c:pt idx="892">
                  <c:v>-2.4624438428623279</c:v>
                </c:pt>
                <c:pt idx="893">
                  <c:v>-2.8425217799047657</c:v>
                </c:pt>
                <c:pt idx="894">
                  <c:v>18.654404947619827</c:v>
                </c:pt>
                <c:pt idx="895">
                  <c:v>1.3192337984242606</c:v>
                </c:pt>
                <c:pt idx="896">
                  <c:v>8.0739610704269467</c:v>
                </c:pt>
                <c:pt idx="897">
                  <c:v>-5.3915254776191137</c:v>
                </c:pt>
                <c:pt idx="898">
                  <c:v>-19.541354905509081</c:v>
                </c:pt>
                <c:pt idx="899">
                  <c:v>4.7653350531092924</c:v>
                </c:pt>
                <c:pt idx="900">
                  <c:v>-5.3666669283049186</c:v>
                </c:pt>
                <c:pt idx="901">
                  <c:v>-3.8956772355134142</c:v>
                </c:pt>
                <c:pt idx="902">
                  <c:v>-3.8373930058012728</c:v>
                </c:pt>
                <c:pt idx="903">
                  <c:v>4.687065661499382</c:v>
                </c:pt>
                <c:pt idx="904">
                  <c:v>-13.508579708171977</c:v>
                </c:pt>
                <c:pt idx="905">
                  <c:v>13.238587821714706</c:v>
                </c:pt>
                <c:pt idx="906">
                  <c:v>-5.9711800081432562</c:v>
                </c:pt>
                <c:pt idx="907">
                  <c:v>-2.4849128212765024</c:v>
                </c:pt>
                <c:pt idx="908">
                  <c:v>1.9179640920873062</c:v>
                </c:pt>
                <c:pt idx="909">
                  <c:v>7.8709995308654825</c:v>
                </c:pt>
                <c:pt idx="910">
                  <c:v>-4.4656789245879978</c:v>
                </c:pt>
                <c:pt idx="911">
                  <c:v>-9.8227998384505959</c:v>
                </c:pt>
                <c:pt idx="912">
                  <c:v>5.1856018331310736</c:v>
                </c:pt>
                <c:pt idx="913">
                  <c:v>7.2031894813607664</c:v>
                </c:pt>
                <c:pt idx="914">
                  <c:v>-12.454524260322412</c:v>
                </c:pt>
                <c:pt idx="915">
                  <c:v>9.2220588723528891</c:v>
                </c:pt>
                <c:pt idx="916">
                  <c:v>-4.181867056564375</c:v>
                </c:pt>
                <c:pt idx="917">
                  <c:v>-1.3842668273118619</c:v>
                </c:pt>
                <c:pt idx="918">
                  <c:v>2.3351703910285826</c:v>
                </c:pt>
                <c:pt idx="919">
                  <c:v>12.829390606157645</c:v>
                </c:pt>
                <c:pt idx="920">
                  <c:v>-0.33123995995796207</c:v>
                </c:pt>
                <c:pt idx="921">
                  <c:v>1.0951429789710256</c:v>
                </c:pt>
                <c:pt idx="922">
                  <c:v>-8.3127901878197417</c:v>
                </c:pt>
                <c:pt idx="923">
                  <c:v>-3.8082036691609229</c:v>
                </c:pt>
                <c:pt idx="924">
                  <c:v>-6.8405097760866731</c:v>
                </c:pt>
                <c:pt idx="925">
                  <c:v>-2.6374835625219317</c:v>
                </c:pt>
                <c:pt idx="926">
                  <c:v>10.008175089529074</c:v>
                </c:pt>
                <c:pt idx="927">
                  <c:v>-0.97065112444300894</c:v>
                </c:pt>
                <c:pt idx="928">
                  <c:v>-4.7034665069836477</c:v>
                </c:pt>
                <c:pt idx="929">
                  <c:v>0.62691137836783106</c:v>
                </c:pt>
                <c:pt idx="930">
                  <c:v>-1.4645234687670925</c:v>
                </c:pt>
                <c:pt idx="931">
                  <c:v>3.5770902044622517</c:v>
                </c:pt>
                <c:pt idx="932">
                  <c:v>1.6160505496921473</c:v>
                </c:pt>
                <c:pt idx="933">
                  <c:v>-3.0584057118379668</c:v>
                </c:pt>
                <c:pt idx="934">
                  <c:v>0.14200333732096571</c:v>
                </c:pt>
                <c:pt idx="935">
                  <c:v>13.651440121507017</c:v>
                </c:pt>
                <c:pt idx="936">
                  <c:v>-2.1101968174112695</c:v>
                </c:pt>
                <c:pt idx="937">
                  <c:v>-1.7366822345493667</c:v>
                </c:pt>
                <c:pt idx="938">
                  <c:v>-6.9357684801792914</c:v>
                </c:pt>
                <c:pt idx="939">
                  <c:v>13.514865009973803</c:v>
                </c:pt>
                <c:pt idx="940">
                  <c:v>8.3277778673295906</c:v>
                </c:pt>
                <c:pt idx="941">
                  <c:v>1.5679066878575387</c:v>
                </c:pt>
                <c:pt idx="942">
                  <c:v>3.4180264786167576</c:v>
                </c:pt>
                <c:pt idx="943">
                  <c:v>-2.9796992443251149</c:v>
                </c:pt>
                <c:pt idx="944">
                  <c:v>-0.19928277507886349</c:v>
                </c:pt>
                <c:pt idx="945">
                  <c:v>10.739067113428263</c:v>
                </c:pt>
                <c:pt idx="946">
                  <c:v>7.7049690032536695</c:v>
                </c:pt>
                <c:pt idx="947">
                  <c:v>10.902034004892968</c:v>
                </c:pt>
                <c:pt idx="948">
                  <c:v>-5.2102587491386174</c:v>
                </c:pt>
                <c:pt idx="949">
                  <c:v>-10.53092361951307</c:v>
                </c:pt>
                <c:pt idx="950">
                  <c:v>14.916588788597933</c:v>
                </c:pt>
                <c:pt idx="951">
                  <c:v>-0.27965855105974513</c:v>
                </c:pt>
                <c:pt idx="952">
                  <c:v>4.9977201669801765</c:v>
                </c:pt>
                <c:pt idx="953">
                  <c:v>14.035303260395153</c:v>
                </c:pt>
                <c:pt idx="954">
                  <c:v>-15.737027848503233</c:v>
                </c:pt>
                <c:pt idx="955">
                  <c:v>5.862265475125179</c:v>
                </c:pt>
                <c:pt idx="956">
                  <c:v>-1.3236958505289484</c:v>
                </c:pt>
                <c:pt idx="957">
                  <c:v>4.4218770480955527</c:v>
                </c:pt>
                <c:pt idx="958">
                  <c:v>-3.708372112205268</c:v>
                </c:pt>
                <c:pt idx="959">
                  <c:v>3.860157844064382</c:v>
                </c:pt>
                <c:pt idx="960">
                  <c:v>1.3068021508066039</c:v>
                </c:pt>
                <c:pt idx="961">
                  <c:v>-1.586461772616591</c:v>
                </c:pt>
                <c:pt idx="962">
                  <c:v>-6.5007759276886059</c:v>
                </c:pt>
                <c:pt idx="963">
                  <c:v>2.5561603909326198</c:v>
                </c:pt>
                <c:pt idx="964">
                  <c:v>3.4429623883372589</c:v>
                </c:pt>
                <c:pt idx="965">
                  <c:v>0.87204290486435498</c:v>
                </c:pt>
                <c:pt idx="966">
                  <c:v>-11.858551968539238</c:v>
                </c:pt>
                <c:pt idx="967">
                  <c:v>2.5610071110822688</c:v>
                </c:pt>
                <c:pt idx="968">
                  <c:v>5.7806590597687446</c:v>
                </c:pt>
                <c:pt idx="969">
                  <c:v>-0.82767781303843257</c:v>
                </c:pt>
                <c:pt idx="970">
                  <c:v>1.3634052872953717</c:v>
                </c:pt>
                <c:pt idx="971">
                  <c:v>-20.770530427557798</c:v>
                </c:pt>
                <c:pt idx="972">
                  <c:v>-6.0501339751105245</c:v>
                </c:pt>
                <c:pt idx="973">
                  <c:v>1.1248603581895225</c:v>
                </c:pt>
                <c:pt idx="974">
                  <c:v>3.2386652036724382</c:v>
                </c:pt>
                <c:pt idx="975">
                  <c:v>1.3541897663143776</c:v>
                </c:pt>
                <c:pt idx="976">
                  <c:v>-6.1682639005314428</c:v>
                </c:pt>
                <c:pt idx="977">
                  <c:v>-17.523039129971323</c:v>
                </c:pt>
                <c:pt idx="978">
                  <c:v>12.526697415500642</c:v>
                </c:pt>
                <c:pt idx="979">
                  <c:v>-2.0228688236275794</c:v>
                </c:pt>
                <c:pt idx="980">
                  <c:v>7.7557323356988332</c:v>
                </c:pt>
                <c:pt idx="981">
                  <c:v>2.4251066875456999</c:v>
                </c:pt>
                <c:pt idx="982">
                  <c:v>-4.51093580218404</c:v>
                </c:pt>
                <c:pt idx="983">
                  <c:v>4.8360952403584161</c:v>
                </c:pt>
                <c:pt idx="984">
                  <c:v>20.284578737721453</c:v>
                </c:pt>
                <c:pt idx="985">
                  <c:v>-1.1448771466000096E-2</c:v>
                </c:pt>
                <c:pt idx="986">
                  <c:v>-2.3792493803479715</c:v>
                </c:pt>
                <c:pt idx="987">
                  <c:v>-7.3087025096081231</c:v>
                </c:pt>
                <c:pt idx="988">
                  <c:v>5.6097744292583993</c:v>
                </c:pt>
                <c:pt idx="989">
                  <c:v>-5.6400900981597886</c:v>
                </c:pt>
                <c:pt idx="990">
                  <c:v>8.8788366126650473</c:v>
                </c:pt>
                <c:pt idx="991">
                  <c:v>5.1688522202441645</c:v>
                </c:pt>
                <c:pt idx="992">
                  <c:v>-0.20066002013572692</c:v>
                </c:pt>
                <c:pt idx="993">
                  <c:v>8.3853534510272283</c:v>
                </c:pt>
                <c:pt idx="994">
                  <c:v>-3.6727157963102357</c:v>
                </c:pt>
                <c:pt idx="995">
                  <c:v>11.816079879495799</c:v>
                </c:pt>
                <c:pt idx="996">
                  <c:v>0.83824694060035121</c:v>
                </c:pt>
                <c:pt idx="997">
                  <c:v>-3.4610794131624241</c:v>
                </c:pt>
                <c:pt idx="998">
                  <c:v>9.7973007304741984</c:v>
                </c:pt>
                <c:pt idx="999">
                  <c:v>-0.7871336730057843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0C-43D8-95F1-F5CFC4CB1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54384"/>
        <c:axId val="570151888"/>
      </c:scatterChart>
      <c:valAx>
        <c:axId val="5701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1888"/>
        <c:crosses val="autoZero"/>
        <c:crossBetween val="midCat"/>
      </c:valAx>
      <c:valAx>
        <c:axId val="5701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Observed Y (horiz. axis) vs Predicted (vert. axis)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Validation set, based on </a:t>
            </a:r>
            <a:r>
              <a:rPr lang="en-US" sz="1000">
                <a:latin typeface="Symbol" panose="05050102010706020507" pitchFamily="18" charset="2"/>
              </a:rPr>
              <a:t>b</a:t>
            </a:r>
            <a:r>
              <a:rPr lang="en-US" sz="1000" baseline="-25000"/>
              <a:t>15</a:t>
            </a:r>
          </a:p>
        </c:rich>
      </c:tx>
      <c:layout>
        <c:manualLayout>
          <c:xMode val="edge"/>
          <c:yMode val="edge"/>
          <c:x val="0.14162348877374784"/>
          <c:y val="2.7210884353741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Control!$P$1</c:f>
              <c:strCache>
                <c:ptCount val="1"/>
                <c:pt idx="0">
                  <c:v>Y[k = 15]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60614472413746212"/>
                  <c:y val="-0.177706001035584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Control!$I$2:$I$1001</c:f>
              <c:numCache>
                <c:formatCode>0.0000</c:formatCode>
                <c:ptCount val="1000"/>
                <c:pt idx="0">
                  <c:v>15.362920032942927</c:v>
                </c:pt>
                <c:pt idx="1">
                  <c:v>-20.736003635662016</c:v>
                </c:pt>
                <c:pt idx="2">
                  <c:v>-5.0826155714601704</c:v>
                </c:pt>
                <c:pt idx="3">
                  <c:v>-22.485005462076941</c:v>
                </c:pt>
                <c:pt idx="4">
                  <c:v>-59.35039196790094</c:v>
                </c:pt>
                <c:pt idx="5">
                  <c:v>-33.469761022246509</c:v>
                </c:pt>
                <c:pt idx="6">
                  <c:v>-42.433772384792803</c:v>
                </c:pt>
                <c:pt idx="7">
                  <c:v>-31.54430042319629</c:v>
                </c:pt>
                <c:pt idx="8">
                  <c:v>-0.10562554834312721</c:v>
                </c:pt>
                <c:pt idx="9">
                  <c:v>27.926475837295662</c:v>
                </c:pt>
                <c:pt idx="10">
                  <c:v>7.6079919039752362</c:v>
                </c:pt>
                <c:pt idx="11">
                  <c:v>22.561904565745436</c:v>
                </c:pt>
                <c:pt idx="12">
                  <c:v>-23.715936574291959</c:v>
                </c:pt>
                <c:pt idx="13">
                  <c:v>-25.742768404398973</c:v>
                </c:pt>
                <c:pt idx="14">
                  <c:v>-5.2110051464241653</c:v>
                </c:pt>
                <c:pt idx="15">
                  <c:v>-0.60174953779150897</c:v>
                </c:pt>
                <c:pt idx="16">
                  <c:v>31.060445506491874</c:v>
                </c:pt>
                <c:pt idx="17">
                  <c:v>2.4833702825767645</c:v>
                </c:pt>
                <c:pt idx="18">
                  <c:v>104.80763894264364</c:v>
                </c:pt>
                <c:pt idx="19">
                  <c:v>0.73138211399490949</c:v>
                </c:pt>
                <c:pt idx="20">
                  <c:v>-5.927853495819166</c:v>
                </c:pt>
                <c:pt idx="21">
                  <c:v>-0.76952261319554616</c:v>
                </c:pt>
                <c:pt idx="22">
                  <c:v>38.609086616986502</c:v>
                </c:pt>
                <c:pt idx="23">
                  <c:v>15.573432427330632</c:v>
                </c:pt>
                <c:pt idx="24">
                  <c:v>-15.168812915740753</c:v>
                </c:pt>
                <c:pt idx="25">
                  <c:v>37.187130077839257</c:v>
                </c:pt>
                <c:pt idx="26">
                  <c:v>-27.234054333769169</c:v>
                </c:pt>
                <c:pt idx="27">
                  <c:v>13.65194722004097</c:v>
                </c:pt>
                <c:pt idx="28">
                  <c:v>-20.800231201725143</c:v>
                </c:pt>
                <c:pt idx="29">
                  <c:v>-35.243926294549809</c:v>
                </c:pt>
                <c:pt idx="30">
                  <c:v>-7.8965181870167704</c:v>
                </c:pt>
                <c:pt idx="31">
                  <c:v>-9.1872210952062865</c:v>
                </c:pt>
                <c:pt idx="32">
                  <c:v>15.339980353095781</c:v>
                </c:pt>
                <c:pt idx="33">
                  <c:v>19.168752550030433</c:v>
                </c:pt>
                <c:pt idx="34">
                  <c:v>43.399549192634169</c:v>
                </c:pt>
                <c:pt idx="35">
                  <c:v>10.606259030600526</c:v>
                </c:pt>
                <c:pt idx="36">
                  <c:v>-10.537846464466021</c:v>
                </c:pt>
                <c:pt idx="37">
                  <c:v>-5.6914263720809721</c:v>
                </c:pt>
                <c:pt idx="38">
                  <c:v>11.182123638523812</c:v>
                </c:pt>
                <c:pt idx="39">
                  <c:v>-16.494213167776223</c:v>
                </c:pt>
                <c:pt idx="40">
                  <c:v>13.115467128584509</c:v>
                </c:pt>
                <c:pt idx="41">
                  <c:v>26.451867658236235</c:v>
                </c:pt>
                <c:pt idx="42">
                  <c:v>52.980514951735415</c:v>
                </c:pt>
                <c:pt idx="43">
                  <c:v>2.6474195229197086</c:v>
                </c:pt>
                <c:pt idx="44">
                  <c:v>-12.112023574692902</c:v>
                </c:pt>
                <c:pt idx="45">
                  <c:v>-2.4437131872385862</c:v>
                </c:pt>
                <c:pt idx="46">
                  <c:v>4.042771292074482</c:v>
                </c:pt>
                <c:pt idx="47">
                  <c:v>-39.298440634990612</c:v>
                </c:pt>
                <c:pt idx="48">
                  <c:v>-20.106536603928149</c:v>
                </c:pt>
                <c:pt idx="49">
                  <c:v>-22.133662070440558</c:v>
                </c:pt>
                <c:pt idx="50">
                  <c:v>1.5119020265524075</c:v>
                </c:pt>
                <c:pt idx="51">
                  <c:v>-38.330124144429284</c:v>
                </c:pt>
                <c:pt idx="52">
                  <c:v>-1.0341745207533468</c:v>
                </c:pt>
                <c:pt idx="53">
                  <c:v>15.015305271505229</c:v>
                </c:pt>
                <c:pt idx="54">
                  <c:v>-31.571339917910919</c:v>
                </c:pt>
                <c:pt idx="55">
                  <c:v>18.346896062357036</c:v>
                </c:pt>
                <c:pt idx="56">
                  <c:v>-3.4275860420790814</c:v>
                </c:pt>
                <c:pt idx="57">
                  <c:v>34.480083785621652</c:v>
                </c:pt>
                <c:pt idx="58">
                  <c:v>66.031824354549769</c:v>
                </c:pt>
                <c:pt idx="59">
                  <c:v>-34.601818215864334</c:v>
                </c:pt>
                <c:pt idx="60">
                  <c:v>-14.954370403774867</c:v>
                </c:pt>
                <c:pt idx="61">
                  <c:v>19.283536461903804</c:v>
                </c:pt>
                <c:pt idx="62">
                  <c:v>-30.584567919482936</c:v>
                </c:pt>
                <c:pt idx="63">
                  <c:v>24.468821512592395</c:v>
                </c:pt>
                <c:pt idx="64">
                  <c:v>39.144310438960744</c:v>
                </c:pt>
                <c:pt idx="65">
                  <c:v>-31.846280331522401</c:v>
                </c:pt>
                <c:pt idx="66">
                  <c:v>17.8730866951596</c:v>
                </c:pt>
                <c:pt idx="67">
                  <c:v>-55.554575643077953</c:v>
                </c:pt>
                <c:pt idx="68">
                  <c:v>38.488499010191262</c:v>
                </c:pt>
                <c:pt idx="69">
                  <c:v>36.49350565515806</c:v>
                </c:pt>
                <c:pt idx="70">
                  <c:v>-17.843467870279543</c:v>
                </c:pt>
                <c:pt idx="71">
                  <c:v>-20.857135555848043</c:v>
                </c:pt>
                <c:pt idx="72">
                  <c:v>-18.339951910713697</c:v>
                </c:pt>
                <c:pt idx="73">
                  <c:v>-40.81936880549587</c:v>
                </c:pt>
                <c:pt idx="74">
                  <c:v>-6.4127208280283874</c:v>
                </c:pt>
                <c:pt idx="75">
                  <c:v>-56.801400855568829</c:v>
                </c:pt>
                <c:pt idx="76">
                  <c:v>-1.7372593466821309</c:v>
                </c:pt>
                <c:pt idx="77">
                  <c:v>-14.134649766185982</c:v>
                </c:pt>
                <c:pt idx="78">
                  <c:v>8.3856097426025915</c:v>
                </c:pt>
                <c:pt idx="79">
                  <c:v>-8.2571482971494348</c:v>
                </c:pt>
                <c:pt idx="80">
                  <c:v>-7.1902673345224901</c:v>
                </c:pt>
                <c:pt idx="81">
                  <c:v>-34.94025166087151</c:v>
                </c:pt>
                <c:pt idx="82">
                  <c:v>-24.251606867427761</c:v>
                </c:pt>
                <c:pt idx="83">
                  <c:v>36.780598047903425</c:v>
                </c:pt>
                <c:pt idx="84">
                  <c:v>-15.69556973644589</c:v>
                </c:pt>
                <c:pt idx="85">
                  <c:v>10.919219236914515</c:v>
                </c:pt>
                <c:pt idx="86">
                  <c:v>-0.92690263571154574</c:v>
                </c:pt>
                <c:pt idx="87">
                  <c:v>-11.597982679490896</c:v>
                </c:pt>
                <c:pt idx="88">
                  <c:v>-44.685231172005757</c:v>
                </c:pt>
                <c:pt idx="89">
                  <c:v>17.503979288249109</c:v>
                </c:pt>
                <c:pt idx="90">
                  <c:v>13.402764794161609</c:v>
                </c:pt>
                <c:pt idx="91">
                  <c:v>-21.619004994995244</c:v>
                </c:pt>
                <c:pt idx="92">
                  <c:v>-17.468702031355598</c:v>
                </c:pt>
                <c:pt idx="93">
                  <c:v>0.45452886589421349</c:v>
                </c:pt>
                <c:pt idx="94">
                  <c:v>24.529992787701886</c:v>
                </c:pt>
                <c:pt idx="95">
                  <c:v>23.922273698951042</c:v>
                </c:pt>
                <c:pt idx="96">
                  <c:v>41.267581126277719</c:v>
                </c:pt>
                <c:pt idx="97">
                  <c:v>18.665302844970672</c:v>
                </c:pt>
                <c:pt idx="98">
                  <c:v>12.102341422382903</c:v>
                </c:pt>
                <c:pt idx="99">
                  <c:v>-0.26151355039484603</c:v>
                </c:pt>
                <c:pt idx="100">
                  <c:v>0.3047478451031802</c:v>
                </c:pt>
                <c:pt idx="101">
                  <c:v>-0.24382951188535174</c:v>
                </c:pt>
                <c:pt idx="102">
                  <c:v>12.701351114067933</c:v>
                </c:pt>
                <c:pt idx="103">
                  <c:v>-34.677541899556999</c:v>
                </c:pt>
                <c:pt idx="104">
                  <c:v>-12.007929338458668</c:v>
                </c:pt>
                <c:pt idx="105">
                  <c:v>-7.7636530525634786</c:v>
                </c:pt>
                <c:pt idx="106">
                  <c:v>-26.751156503377182</c:v>
                </c:pt>
                <c:pt idx="107">
                  <c:v>-57.955377286282264</c:v>
                </c:pt>
                <c:pt idx="108">
                  <c:v>18.509927211372407</c:v>
                </c:pt>
                <c:pt idx="109">
                  <c:v>-8.3703677696835754</c:v>
                </c:pt>
                <c:pt idx="110">
                  <c:v>-29.369046289510219</c:v>
                </c:pt>
                <c:pt idx="111">
                  <c:v>-10.709128794131317</c:v>
                </c:pt>
                <c:pt idx="112">
                  <c:v>8.7306393846956922</c:v>
                </c:pt>
                <c:pt idx="113">
                  <c:v>-7.4736984589777578</c:v>
                </c:pt>
                <c:pt idx="114">
                  <c:v>28.613659479528984</c:v>
                </c:pt>
                <c:pt idx="115">
                  <c:v>12.454875159818439</c:v>
                </c:pt>
                <c:pt idx="116">
                  <c:v>-3.8010359169501058</c:v>
                </c:pt>
                <c:pt idx="117">
                  <c:v>-27.029532568630575</c:v>
                </c:pt>
                <c:pt idx="118">
                  <c:v>-25.160858412634369</c:v>
                </c:pt>
                <c:pt idx="119">
                  <c:v>5.3554770584153761</c:v>
                </c:pt>
                <c:pt idx="120">
                  <c:v>-10.361275339674439</c:v>
                </c:pt>
                <c:pt idx="121">
                  <c:v>12.320991840584121</c:v>
                </c:pt>
                <c:pt idx="122">
                  <c:v>-9.2810498226798632</c:v>
                </c:pt>
                <c:pt idx="123">
                  <c:v>-15.714656435939007</c:v>
                </c:pt>
                <c:pt idx="124">
                  <c:v>11.408684376736838</c:v>
                </c:pt>
                <c:pt idx="125">
                  <c:v>13.635890372007896</c:v>
                </c:pt>
                <c:pt idx="126">
                  <c:v>-14.135192134063809</c:v>
                </c:pt>
                <c:pt idx="127">
                  <c:v>12.423831633191808</c:v>
                </c:pt>
                <c:pt idx="128">
                  <c:v>-6.5292371906637516</c:v>
                </c:pt>
                <c:pt idx="129">
                  <c:v>16.400325842484094</c:v>
                </c:pt>
                <c:pt idx="130">
                  <c:v>30.016748747391865</c:v>
                </c:pt>
                <c:pt idx="131">
                  <c:v>-18.766228634886648</c:v>
                </c:pt>
                <c:pt idx="132">
                  <c:v>-16.797964033754365</c:v>
                </c:pt>
                <c:pt idx="133">
                  <c:v>22.94432818980577</c:v>
                </c:pt>
                <c:pt idx="134">
                  <c:v>-13.017098775726106</c:v>
                </c:pt>
                <c:pt idx="135">
                  <c:v>-45.763923043873348</c:v>
                </c:pt>
                <c:pt idx="136">
                  <c:v>-15.515133791514403</c:v>
                </c:pt>
                <c:pt idx="137">
                  <c:v>-0.45092576716698785</c:v>
                </c:pt>
                <c:pt idx="138">
                  <c:v>9.0602116330240232</c:v>
                </c:pt>
                <c:pt idx="139">
                  <c:v>22.486171070239546</c:v>
                </c:pt>
                <c:pt idx="140">
                  <c:v>6.3819764929290344</c:v>
                </c:pt>
                <c:pt idx="141">
                  <c:v>19.214420518202154</c:v>
                </c:pt>
                <c:pt idx="142">
                  <c:v>-6.0017084369143454</c:v>
                </c:pt>
                <c:pt idx="143">
                  <c:v>11.402672653736989</c:v>
                </c:pt>
                <c:pt idx="144">
                  <c:v>-16.246491867219785</c:v>
                </c:pt>
                <c:pt idx="145">
                  <c:v>-15.723214736798141</c:v>
                </c:pt>
                <c:pt idx="146">
                  <c:v>8.0383372352388278</c:v>
                </c:pt>
                <c:pt idx="147">
                  <c:v>-47.875392021283389</c:v>
                </c:pt>
                <c:pt idx="148">
                  <c:v>33.334514059614897</c:v>
                </c:pt>
                <c:pt idx="149">
                  <c:v>-12.434839917493738</c:v>
                </c:pt>
                <c:pt idx="150">
                  <c:v>-8.8075152254434155</c:v>
                </c:pt>
                <c:pt idx="151">
                  <c:v>1.585629453768826</c:v>
                </c:pt>
                <c:pt idx="152">
                  <c:v>-38.570364884061689</c:v>
                </c:pt>
                <c:pt idx="153">
                  <c:v>14.893314724941638</c:v>
                </c:pt>
                <c:pt idx="154">
                  <c:v>5.3462531994029483</c:v>
                </c:pt>
                <c:pt idx="155">
                  <c:v>-3.4986851796914227</c:v>
                </c:pt>
                <c:pt idx="156">
                  <c:v>2.12184991670606</c:v>
                </c:pt>
                <c:pt idx="157">
                  <c:v>-7.4229192780769173</c:v>
                </c:pt>
                <c:pt idx="158">
                  <c:v>-3.9088796106448811</c:v>
                </c:pt>
                <c:pt idx="159">
                  <c:v>-20.642991761592814</c:v>
                </c:pt>
                <c:pt idx="160">
                  <c:v>26.94485875600224</c:v>
                </c:pt>
                <c:pt idx="161">
                  <c:v>-10.314661530693291</c:v>
                </c:pt>
                <c:pt idx="162">
                  <c:v>3.2726043932901536</c:v>
                </c:pt>
                <c:pt idx="163">
                  <c:v>0.75555419446327043</c:v>
                </c:pt>
                <c:pt idx="164">
                  <c:v>11.565251373407159</c:v>
                </c:pt>
                <c:pt idx="165">
                  <c:v>16.055963282419818</c:v>
                </c:pt>
                <c:pt idx="166">
                  <c:v>20.444119039268628</c:v>
                </c:pt>
                <c:pt idx="167">
                  <c:v>10.956406875856466</c:v>
                </c:pt>
                <c:pt idx="168">
                  <c:v>12.916489407145118</c:v>
                </c:pt>
                <c:pt idx="169">
                  <c:v>29.085870467546741</c:v>
                </c:pt>
                <c:pt idx="170">
                  <c:v>8.3594360541624582</c:v>
                </c:pt>
                <c:pt idx="171">
                  <c:v>29.543076144444587</c:v>
                </c:pt>
                <c:pt idx="172">
                  <c:v>9.8487645503231747E-2</c:v>
                </c:pt>
                <c:pt idx="173">
                  <c:v>24.268823455437236</c:v>
                </c:pt>
                <c:pt idx="174">
                  <c:v>-0.41748299474666295</c:v>
                </c:pt>
                <c:pt idx="175">
                  <c:v>45.730592290365344</c:v>
                </c:pt>
                <c:pt idx="176">
                  <c:v>-14.729599175750968</c:v>
                </c:pt>
                <c:pt idx="177">
                  <c:v>-31.031194649414768</c:v>
                </c:pt>
                <c:pt idx="178">
                  <c:v>-8.296976123631115</c:v>
                </c:pt>
                <c:pt idx="179">
                  <c:v>-13.474768409841509</c:v>
                </c:pt>
                <c:pt idx="180">
                  <c:v>18.291776726841171</c:v>
                </c:pt>
                <c:pt idx="181">
                  <c:v>-3.9598440949623477</c:v>
                </c:pt>
                <c:pt idx="182">
                  <c:v>-27.357815021069086</c:v>
                </c:pt>
                <c:pt idx="183">
                  <c:v>-3.6050221746530546</c:v>
                </c:pt>
                <c:pt idx="184">
                  <c:v>32.35382816497232</c:v>
                </c:pt>
                <c:pt idx="185">
                  <c:v>20.353828626593909</c:v>
                </c:pt>
                <c:pt idx="186">
                  <c:v>33.990561131712781</c:v>
                </c:pt>
                <c:pt idx="187">
                  <c:v>-0.81541072704748707</c:v>
                </c:pt>
                <c:pt idx="188">
                  <c:v>12.021600589412312</c:v>
                </c:pt>
                <c:pt idx="189">
                  <c:v>18.724679828083989</c:v>
                </c:pt>
                <c:pt idx="190">
                  <c:v>40.638028215450142</c:v>
                </c:pt>
                <c:pt idx="191">
                  <c:v>-25.384458262886387</c:v>
                </c:pt>
                <c:pt idx="192">
                  <c:v>-50.34046450429674</c:v>
                </c:pt>
                <c:pt idx="193">
                  <c:v>24.705520543472744</c:v>
                </c:pt>
                <c:pt idx="194">
                  <c:v>-23.247703526013005</c:v>
                </c:pt>
                <c:pt idx="195">
                  <c:v>70.586612489731934</c:v>
                </c:pt>
                <c:pt idx="196">
                  <c:v>-35.421508329225887</c:v>
                </c:pt>
                <c:pt idx="197">
                  <c:v>19.209776703388023</c:v>
                </c:pt>
                <c:pt idx="198">
                  <c:v>-13.26011403388009</c:v>
                </c:pt>
                <c:pt idx="199">
                  <c:v>-20.246846230657304</c:v>
                </c:pt>
                <c:pt idx="200">
                  <c:v>-27.54818158483355</c:v>
                </c:pt>
                <c:pt idx="201">
                  <c:v>5.9056093768406122</c:v>
                </c:pt>
                <c:pt idx="202">
                  <c:v>-26.972980744707648</c:v>
                </c:pt>
                <c:pt idx="203">
                  <c:v>-1.8746071193140246</c:v>
                </c:pt>
                <c:pt idx="204">
                  <c:v>-2.9078163513770177</c:v>
                </c:pt>
                <c:pt idx="205">
                  <c:v>58.564275359664045</c:v>
                </c:pt>
                <c:pt idx="206">
                  <c:v>-51.968031363543268</c:v>
                </c:pt>
                <c:pt idx="207">
                  <c:v>-49.759332918915042</c:v>
                </c:pt>
                <c:pt idx="208">
                  <c:v>12.800464373452854</c:v>
                </c:pt>
                <c:pt idx="209">
                  <c:v>20.367499596636975</c:v>
                </c:pt>
                <c:pt idx="210">
                  <c:v>-13.701703673185595</c:v>
                </c:pt>
                <c:pt idx="211">
                  <c:v>-2.3364763847652306</c:v>
                </c:pt>
                <c:pt idx="212">
                  <c:v>13.159273031762062</c:v>
                </c:pt>
                <c:pt idx="213">
                  <c:v>-20.909693596152838</c:v>
                </c:pt>
                <c:pt idx="214">
                  <c:v>2.716323647832342</c:v>
                </c:pt>
                <c:pt idx="215">
                  <c:v>-16.825836927316299</c:v>
                </c:pt>
                <c:pt idx="216">
                  <c:v>22.740696630514815</c:v>
                </c:pt>
                <c:pt idx="217">
                  <c:v>-12.369696044894779</c:v>
                </c:pt>
                <c:pt idx="218">
                  <c:v>-35.706953209303052</c:v>
                </c:pt>
                <c:pt idx="219">
                  <c:v>20.923869536432399</c:v>
                </c:pt>
                <c:pt idx="220">
                  <c:v>-37.93471512371967</c:v>
                </c:pt>
                <c:pt idx="221">
                  <c:v>-14.64326223081725</c:v>
                </c:pt>
                <c:pt idx="222">
                  <c:v>17.958629870505678</c:v>
                </c:pt>
                <c:pt idx="223">
                  <c:v>-48.21169094049084</c:v>
                </c:pt>
                <c:pt idx="224">
                  <c:v>26.386232071383571</c:v>
                </c:pt>
                <c:pt idx="225">
                  <c:v>14.963907518182555</c:v>
                </c:pt>
                <c:pt idx="226">
                  <c:v>-17.744269139805283</c:v>
                </c:pt>
                <c:pt idx="227">
                  <c:v>-4.4138236075569468</c:v>
                </c:pt>
                <c:pt idx="228">
                  <c:v>35.674165988271199</c:v>
                </c:pt>
                <c:pt idx="229">
                  <c:v>-39.352846605217039</c:v>
                </c:pt>
                <c:pt idx="230">
                  <c:v>19.494327598418252</c:v>
                </c:pt>
                <c:pt idx="231">
                  <c:v>-3.8853296632617296</c:v>
                </c:pt>
                <c:pt idx="232">
                  <c:v>-80.462831025555374</c:v>
                </c:pt>
                <c:pt idx="233">
                  <c:v>27.803591999777993</c:v>
                </c:pt>
                <c:pt idx="234">
                  <c:v>6.6305302266623638</c:v>
                </c:pt>
                <c:pt idx="235">
                  <c:v>16.54548662752547</c:v>
                </c:pt>
                <c:pt idx="236">
                  <c:v>-25.311576674484972</c:v>
                </c:pt>
                <c:pt idx="237">
                  <c:v>-19.605336103680152</c:v>
                </c:pt>
                <c:pt idx="238">
                  <c:v>-0.71216589500259619</c:v>
                </c:pt>
                <c:pt idx="239">
                  <c:v>-0.51647210751066241</c:v>
                </c:pt>
                <c:pt idx="240">
                  <c:v>-29.007683182754249</c:v>
                </c:pt>
                <c:pt idx="241">
                  <c:v>-62.174082234634824</c:v>
                </c:pt>
                <c:pt idx="242">
                  <c:v>6.8474999041651516</c:v>
                </c:pt>
                <c:pt idx="243">
                  <c:v>-28.786859998841805</c:v>
                </c:pt>
                <c:pt idx="244">
                  <c:v>-51.79769137978775</c:v>
                </c:pt>
                <c:pt idx="245">
                  <c:v>14.424999784159528</c:v>
                </c:pt>
                <c:pt idx="246">
                  <c:v>-1.9593444162788902</c:v>
                </c:pt>
                <c:pt idx="247">
                  <c:v>-33.151371572635469</c:v>
                </c:pt>
                <c:pt idx="248">
                  <c:v>-26.425880752128187</c:v>
                </c:pt>
                <c:pt idx="249">
                  <c:v>20.199652348714736</c:v>
                </c:pt>
                <c:pt idx="250">
                  <c:v>-46.659112670747959</c:v>
                </c:pt>
                <c:pt idx="251">
                  <c:v>6.478920909131646</c:v>
                </c:pt>
                <c:pt idx="252">
                  <c:v>66.377220079216343</c:v>
                </c:pt>
                <c:pt idx="253">
                  <c:v>-3.0803330460617921</c:v>
                </c:pt>
                <c:pt idx="254">
                  <c:v>10.498962576557675</c:v>
                </c:pt>
                <c:pt idx="255">
                  <c:v>-41.120781087679873</c:v>
                </c:pt>
                <c:pt idx="256">
                  <c:v>14.137230395885629</c:v>
                </c:pt>
                <c:pt idx="257">
                  <c:v>13.00980335978184</c:v>
                </c:pt>
                <c:pt idx="258">
                  <c:v>-29.199585137730768</c:v>
                </c:pt>
                <c:pt idx="259">
                  <c:v>-6.6395837035038507</c:v>
                </c:pt>
                <c:pt idx="260">
                  <c:v>-2.9817740948008278</c:v>
                </c:pt>
                <c:pt idx="261">
                  <c:v>6.1693981115399357</c:v>
                </c:pt>
                <c:pt idx="262">
                  <c:v>37.748132762980255</c:v>
                </c:pt>
                <c:pt idx="263">
                  <c:v>22.609014589538965</c:v>
                </c:pt>
                <c:pt idx="264">
                  <c:v>19.476140800275935</c:v>
                </c:pt>
                <c:pt idx="265">
                  <c:v>6.9508265710177888</c:v>
                </c:pt>
                <c:pt idx="266">
                  <c:v>-51.382794540644021</c:v>
                </c:pt>
                <c:pt idx="267">
                  <c:v>34.191506563916896</c:v>
                </c:pt>
                <c:pt idx="268">
                  <c:v>30.550691137516921</c:v>
                </c:pt>
                <c:pt idx="269">
                  <c:v>10.471083202516429</c:v>
                </c:pt>
                <c:pt idx="270">
                  <c:v>18.656512675706509</c:v>
                </c:pt>
                <c:pt idx="271">
                  <c:v>29.390016370400467</c:v>
                </c:pt>
                <c:pt idx="272">
                  <c:v>19.486872720214546</c:v>
                </c:pt>
                <c:pt idx="273">
                  <c:v>15.720115852856512</c:v>
                </c:pt>
                <c:pt idx="274">
                  <c:v>-10.051094261871402</c:v>
                </c:pt>
                <c:pt idx="275">
                  <c:v>-6.9323291691146842</c:v>
                </c:pt>
                <c:pt idx="276">
                  <c:v>28.598270110377936</c:v>
                </c:pt>
                <c:pt idx="277">
                  <c:v>19.041682639232533</c:v>
                </c:pt>
                <c:pt idx="278">
                  <c:v>10.445084815820671</c:v>
                </c:pt>
                <c:pt idx="279">
                  <c:v>24.687126324854916</c:v>
                </c:pt>
                <c:pt idx="280">
                  <c:v>-10.812467095830916</c:v>
                </c:pt>
                <c:pt idx="281">
                  <c:v>16.71606671093803</c:v>
                </c:pt>
                <c:pt idx="282">
                  <c:v>5.3075828672550358</c:v>
                </c:pt>
                <c:pt idx="283">
                  <c:v>-5.7954474492127535</c:v>
                </c:pt>
                <c:pt idx="284">
                  <c:v>27.93332751738717</c:v>
                </c:pt>
                <c:pt idx="285">
                  <c:v>-24.025369292938539</c:v>
                </c:pt>
                <c:pt idx="286">
                  <c:v>-2.7538564010216398</c:v>
                </c:pt>
                <c:pt idx="287">
                  <c:v>20.811494804976967</c:v>
                </c:pt>
                <c:pt idx="288">
                  <c:v>-4.5321429749503075</c:v>
                </c:pt>
                <c:pt idx="289">
                  <c:v>5.0995059665520914</c:v>
                </c:pt>
                <c:pt idx="290">
                  <c:v>25.156983751020881</c:v>
                </c:pt>
                <c:pt idx="291">
                  <c:v>-16.199140655062983</c:v>
                </c:pt>
                <c:pt idx="292">
                  <c:v>1.8883233830433035</c:v>
                </c:pt>
                <c:pt idx="293">
                  <c:v>25.964099761239172</c:v>
                </c:pt>
                <c:pt idx="294">
                  <c:v>-31.431607475589693</c:v>
                </c:pt>
                <c:pt idx="295">
                  <c:v>-23.377398458406709</c:v>
                </c:pt>
                <c:pt idx="296">
                  <c:v>-36.533500865694165</c:v>
                </c:pt>
                <c:pt idx="297">
                  <c:v>-13.595014825604601</c:v>
                </c:pt>
                <c:pt idx="298">
                  <c:v>-11.967712211002038</c:v>
                </c:pt>
                <c:pt idx="299">
                  <c:v>11.695904581227193</c:v>
                </c:pt>
                <c:pt idx="300">
                  <c:v>-5.8657610365032546</c:v>
                </c:pt>
                <c:pt idx="301">
                  <c:v>-6.0462759208665089</c:v>
                </c:pt>
                <c:pt idx="302">
                  <c:v>-22.980926560657547</c:v>
                </c:pt>
                <c:pt idx="303">
                  <c:v>-17.061795178245774</c:v>
                </c:pt>
                <c:pt idx="304">
                  <c:v>-22.598146921586462</c:v>
                </c:pt>
                <c:pt idx="305">
                  <c:v>9.3972134841235615</c:v>
                </c:pt>
                <c:pt idx="306">
                  <c:v>24.017152185045443</c:v>
                </c:pt>
                <c:pt idx="307">
                  <c:v>0.2757083993182663</c:v>
                </c:pt>
                <c:pt idx="308">
                  <c:v>21.847512912746417</c:v>
                </c:pt>
                <c:pt idx="309">
                  <c:v>32.461938546377802</c:v>
                </c:pt>
                <c:pt idx="310">
                  <c:v>12.259415204516051</c:v>
                </c:pt>
                <c:pt idx="311">
                  <c:v>-57.997224278452421</c:v>
                </c:pt>
                <c:pt idx="312">
                  <c:v>12.143688574309779</c:v>
                </c:pt>
                <c:pt idx="313">
                  <c:v>39.707907947857336</c:v>
                </c:pt>
                <c:pt idx="314">
                  <c:v>15.571241098592703</c:v>
                </c:pt>
                <c:pt idx="315">
                  <c:v>5.7706425334010101</c:v>
                </c:pt>
                <c:pt idx="316">
                  <c:v>-6.7975878397146081</c:v>
                </c:pt>
                <c:pt idx="317">
                  <c:v>13.714647225621107</c:v>
                </c:pt>
                <c:pt idx="318">
                  <c:v>67.468951894601673</c:v>
                </c:pt>
                <c:pt idx="319">
                  <c:v>-35.861513713785243</c:v>
                </c:pt>
                <c:pt idx="320">
                  <c:v>3.7050716544409683</c:v>
                </c:pt>
                <c:pt idx="321">
                  <c:v>21.98205723400644</c:v>
                </c:pt>
                <c:pt idx="322">
                  <c:v>24.510195845840599</c:v>
                </c:pt>
                <c:pt idx="323">
                  <c:v>-3.8679192511486393</c:v>
                </c:pt>
                <c:pt idx="324">
                  <c:v>-13.827832944352648</c:v>
                </c:pt>
                <c:pt idx="325">
                  <c:v>40.70614631247102</c:v>
                </c:pt>
                <c:pt idx="326">
                  <c:v>-31.740213720268915</c:v>
                </c:pt>
                <c:pt idx="327">
                  <c:v>-9.3580073002358173</c:v>
                </c:pt>
                <c:pt idx="328">
                  <c:v>-4.205815183465436</c:v>
                </c:pt>
                <c:pt idx="329">
                  <c:v>6.9094511196933954</c:v>
                </c:pt>
                <c:pt idx="330">
                  <c:v>-8.8029082216051435</c:v>
                </c:pt>
                <c:pt idx="331">
                  <c:v>7.4883282699874467</c:v>
                </c:pt>
                <c:pt idx="332">
                  <c:v>23.478877792961999</c:v>
                </c:pt>
                <c:pt idx="333">
                  <c:v>-73.842401690554055</c:v>
                </c:pt>
                <c:pt idx="334">
                  <c:v>-5.7267315456276844</c:v>
                </c:pt>
                <c:pt idx="335">
                  <c:v>-25.264701873560462</c:v>
                </c:pt>
                <c:pt idx="336">
                  <c:v>-0.44029113540683085</c:v>
                </c:pt>
                <c:pt idx="337">
                  <c:v>9.3211305881748689</c:v>
                </c:pt>
                <c:pt idx="338">
                  <c:v>-10.170865491688279</c:v>
                </c:pt>
                <c:pt idx="339">
                  <c:v>6.1715264800109875</c:v>
                </c:pt>
                <c:pt idx="340">
                  <c:v>-36.453309002455867</c:v>
                </c:pt>
                <c:pt idx="341">
                  <c:v>10.779704392256136</c:v>
                </c:pt>
                <c:pt idx="342">
                  <c:v>8.5902317395645866</c:v>
                </c:pt>
                <c:pt idx="343">
                  <c:v>4.3973907138523156</c:v>
                </c:pt>
                <c:pt idx="344">
                  <c:v>21.537847407701001</c:v>
                </c:pt>
                <c:pt idx="345">
                  <c:v>4.2290898641762213</c:v>
                </c:pt>
                <c:pt idx="346">
                  <c:v>-60.687780541800443</c:v>
                </c:pt>
                <c:pt idx="347">
                  <c:v>-3.3245418593997407</c:v>
                </c:pt>
                <c:pt idx="348">
                  <c:v>-2.463802491704671</c:v>
                </c:pt>
                <c:pt idx="349">
                  <c:v>4.9880030620016163</c:v>
                </c:pt>
                <c:pt idx="350">
                  <c:v>-3.4825737450081773</c:v>
                </c:pt>
                <c:pt idx="351">
                  <c:v>-17.004099434501711</c:v>
                </c:pt>
                <c:pt idx="352">
                  <c:v>-9.6524062796964909</c:v>
                </c:pt>
                <c:pt idx="353">
                  <c:v>-24.845090158213306</c:v>
                </c:pt>
                <c:pt idx="354">
                  <c:v>-6.1123141775020873</c:v>
                </c:pt>
                <c:pt idx="355">
                  <c:v>3.6838441579732222</c:v>
                </c:pt>
                <c:pt idx="356">
                  <c:v>20.142218987772811</c:v>
                </c:pt>
                <c:pt idx="357">
                  <c:v>37.277620254662452</c:v>
                </c:pt>
                <c:pt idx="358">
                  <c:v>20.905975361599033</c:v>
                </c:pt>
                <c:pt idx="359">
                  <c:v>-14.079613495079167</c:v>
                </c:pt>
                <c:pt idx="360">
                  <c:v>8.0206884488139938</c:v>
                </c:pt>
                <c:pt idx="361">
                  <c:v>-6.7312427146672196</c:v>
                </c:pt>
                <c:pt idx="362">
                  <c:v>33.370387565747421</c:v>
                </c:pt>
                <c:pt idx="363">
                  <c:v>15.156485018677515</c:v>
                </c:pt>
                <c:pt idx="364">
                  <c:v>-38.867662837538674</c:v>
                </c:pt>
                <c:pt idx="365">
                  <c:v>11.738305521863561</c:v>
                </c:pt>
                <c:pt idx="366">
                  <c:v>34.281336562715545</c:v>
                </c:pt>
                <c:pt idx="367">
                  <c:v>-51.354204691683783</c:v>
                </c:pt>
                <c:pt idx="368">
                  <c:v>-11.3731273892543</c:v>
                </c:pt>
                <c:pt idx="369">
                  <c:v>-7.6064786610084383</c:v>
                </c:pt>
                <c:pt idx="370">
                  <c:v>13.401940210153192</c:v>
                </c:pt>
                <c:pt idx="371">
                  <c:v>-10.706391079049011</c:v>
                </c:pt>
                <c:pt idx="372">
                  <c:v>-20.81230966027913</c:v>
                </c:pt>
                <c:pt idx="373">
                  <c:v>19.832713635514367</c:v>
                </c:pt>
                <c:pt idx="374">
                  <c:v>24.301771176033537</c:v>
                </c:pt>
                <c:pt idx="375">
                  <c:v>-9.7835523997827956</c:v>
                </c:pt>
                <c:pt idx="376">
                  <c:v>33.123505476194318</c:v>
                </c:pt>
                <c:pt idx="377">
                  <c:v>-5.576272706856173</c:v>
                </c:pt>
                <c:pt idx="378">
                  <c:v>32.922407361289466</c:v>
                </c:pt>
                <c:pt idx="379">
                  <c:v>33.837964773386361</c:v>
                </c:pt>
                <c:pt idx="380">
                  <c:v>11.551806013522075</c:v>
                </c:pt>
                <c:pt idx="381">
                  <c:v>-21.931707268725035</c:v>
                </c:pt>
                <c:pt idx="382">
                  <c:v>-24.372968111602074</c:v>
                </c:pt>
                <c:pt idx="383">
                  <c:v>-6.1522537538870363</c:v>
                </c:pt>
                <c:pt idx="384">
                  <c:v>52.603865939932419</c:v>
                </c:pt>
                <c:pt idx="385">
                  <c:v>27.108158260729436</c:v>
                </c:pt>
                <c:pt idx="386">
                  <c:v>-21.141727975598464</c:v>
                </c:pt>
                <c:pt idx="387">
                  <c:v>-2.7678298443442628</c:v>
                </c:pt>
                <c:pt idx="388">
                  <c:v>20.299642502200825</c:v>
                </c:pt>
                <c:pt idx="389">
                  <c:v>-28.658002025721125</c:v>
                </c:pt>
                <c:pt idx="390">
                  <c:v>-17.363650683230233</c:v>
                </c:pt>
                <c:pt idx="391">
                  <c:v>18.601699189923114</c:v>
                </c:pt>
                <c:pt idx="392">
                  <c:v>23.964953775226981</c:v>
                </c:pt>
                <c:pt idx="393">
                  <c:v>18.837268441556553</c:v>
                </c:pt>
                <c:pt idx="394">
                  <c:v>2.3252368758280646</c:v>
                </c:pt>
                <c:pt idx="395">
                  <c:v>-4.0976802289093168</c:v>
                </c:pt>
                <c:pt idx="396">
                  <c:v>-44.975335262959206</c:v>
                </c:pt>
                <c:pt idx="397">
                  <c:v>-19.026490323967753</c:v>
                </c:pt>
                <c:pt idx="398">
                  <c:v>-11.972484649334564</c:v>
                </c:pt>
                <c:pt idx="399">
                  <c:v>17.219673801632311</c:v>
                </c:pt>
                <c:pt idx="400">
                  <c:v>25.166220247078876</c:v>
                </c:pt>
                <c:pt idx="401">
                  <c:v>33.215792700157671</c:v>
                </c:pt>
                <c:pt idx="402">
                  <c:v>30.505701011880483</c:v>
                </c:pt>
                <c:pt idx="403">
                  <c:v>25.653655024675324</c:v>
                </c:pt>
                <c:pt idx="404">
                  <c:v>10.883446529704418</c:v>
                </c:pt>
                <c:pt idx="405">
                  <c:v>33.591567335904045</c:v>
                </c:pt>
                <c:pt idx="406">
                  <c:v>-22.920500061236257</c:v>
                </c:pt>
                <c:pt idx="407">
                  <c:v>27.72998729013629</c:v>
                </c:pt>
                <c:pt idx="408">
                  <c:v>5.3296699975842579</c:v>
                </c:pt>
                <c:pt idx="409">
                  <c:v>17.166109350487208</c:v>
                </c:pt>
                <c:pt idx="410">
                  <c:v>21.159311144814367</c:v>
                </c:pt>
                <c:pt idx="411">
                  <c:v>21.089238824961626</c:v>
                </c:pt>
                <c:pt idx="412">
                  <c:v>2.2273968784130158</c:v>
                </c:pt>
                <c:pt idx="413">
                  <c:v>6.0628706958787868</c:v>
                </c:pt>
                <c:pt idx="414">
                  <c:v>-58.558353443048951</c:v>
                </c:pt>
                <c:pt idx="415">
                  <c:v>-26.408764090760172</c:v>
                </c:pt>
                <c:pt idx="416">
                  <c:v>-7.5255648445458263</c:v>
                </c:pt>
                <c:pt idx="417">
                  <c:v>7.8264850020818209</c:v>
                </c:pt>
                <c:pt idx="418">
                  <c:v>-15.459737675093942</c:v>
                </c:pt>
                <c:pt idx="419">
                  <c:v>-23.455808313277839</c:v>
                </c:pt>
                <c:pt idx="420">
                  <c:v>23.155335073356095</c:v>
                </c:pt>
                <c:pt idx="421">
                  <c:v>9.6492757463849408</c:v>
                </c:pt>
                <c:pt idx="422">
                  <c:v>-12.158419956919394</c:v>
                </c:pt>
                <c:pt idx="423">
                  <c:v>-3.680105707935482</c:v>
                </c:pt>
                <c:pt idx="424">
                  <c:v>-10.759320364769964</c:v>
                </c:pt>
                <c:pt idx="425">
                  <c:v>-15.410262419829877</c:v>
                </c:pt>
                <c:pt idx="426">
                  <c:v>7.0576303717299957</c:v>
                </c:pt>
                <c:pt idx="427">
                  <c:v>9.5486484772159876</c:v>
                </c:pt>
                <c:pt idx="428">
                  <c:v>43.241533374163311</c:v>
                </c:pt>
                <c:pt idx="429">
                  <c:v>-16.367976092657198</c:v>
                </c:pt>
                <c:pt idx="430">
                  <c:v>27.610986443981954</c:v>
                </c:pt>
                <c:pt idx="431">
                  <c:v>-3.3910982095830513</c:v>
                </c:pt>
                <c:pt idx="432">
                  <c:v>-18.87807569945161</c:v>
                </c:pt>
                <c:pt idx="433">
                  <c:v>10.299052627300389</c:v>
                </c:pt>
                <c:pt idx="434">
                  <c:v>27.710219381628509</c:v>
                </c:pt>
                <c:pt idx="435">
                  <c:v>-20.281320723247852</c:v>
                </c:pt>
                <c:pt idx="436">
                  <c:v>-7.9665317182427309E-2</c:v>
                </c:pt>
                <c:pt idx="437">
                  <c:v>-14.041459989854149</c:v>
                </c:pt>
                <c:pt idx="438">
                  <c:v>-1.464454641154918</c:v>
                </c:pt>
                <c:pt idx="439">
                  <c:v>20.78835070827904</c:v>
                </c:pt>
                <c:pt idx="440">
                  <c:v>22.968715719724081</c:v>
                </c:pt>
                <c:pt idx="441">
                  <c:v>-6.8297578416111939</c:v>
                </c:pt>
                <c:pt idx="442">
                  <c:v>-6.975897304701089</c:v>
                </c:pt>
                <c:pt idx="443">
                  <c:v>-7.8691523395582106</c:v>
                </c:pt>
                <c:pt idx="444">
                  <c:v>-0.87662752100314112</c:v>
                </c:pt>
                <c:pt idx="445">
                  <c:v>21.406229462373915</c:v>
                </c:pt>
                <c:pt idx="446">
                  <c:v>-31.834014616344128</c:v>
                </c:pt>
                <c:pt idx="447">
                  <c:v>-14.590034724922582</c:v>
                </c:pt>
                <c:pt idx="448">
                  <c:v>46.000036523176661</c:v>
                </c:pt>
                <c:pt idx="449">
                  <c:v>23.835435308258024</c:v>
                </c:pt>
                <c:pt idx="450">
                  <c:v>-1.3791844839093006</c:v>
                </c:pt>
                <c:pt idx="451">
                  <c:v>-25.693748972460355</c:v>
                </c:pt>
                <c:pt idx="452">
                  <c:v>-24.994055458894437</c:v>
                </c:pt>
                <c:pt idx="453">
                  <c:v>4.7729394894585315</c:v>
                </c:pt>
                <c:pt idx="454">
                  <c:v>23.620158592645524</c:v>
                </c:pt>
                <c:pt idx="455">
                  <c:v>-30.610103146932378</c:v>
                </c:pt>
                <c:pt idx="456">
                  <c:v>-22.175784380173553</c:v>
                </c:pt>
                <c:pt idx="457">
                  <c:v>23.898670708631393</c:v>
                </c:pt>
                <c:pt idx="458">
                  <c:v>4.7224013908596545</c:v>
                </c:pt>
                <c:pt idx="459">
                  <c:v>6.7962973472167381</c:v>
                </c:pt>
                <c:pt idx="460">
                  <c:v>10.042931491671993</c:v>
                </c:pt>
                <c:pt idx="461">
                  <c:v>-33.186837774044683</c:v>
                </c:pt>
                <c:pt idx="462">
                  <c:v>3.0665820333363349</c:v>
                </c:pt>
                <c:pt idx="463">
                  <c:v>0.59716967920303876</c:v>
                </c:pt>
                <c:pt idx="464">
                  <c:v>-34.062226102185548</c:v>
                </c:pt>
                <c:pt idx="465">
                  <c:v>-2.3348704144585231</c:v>
                </c:pt>
                <c:pt idx="466">
                  <c:v>12.65455736704951</c:v>
                </c:pt>
                <c:pt idx="467">
                  <c:v>42.754426978855612</c:v>
                </c:pt>
                <c:pt idx="468">
                  <c:v>-11.018176326837839</c:v>
                </c:pt>
                <c:pt idx="469">
                  <c:v>30.088759983860673</c:v>
                </c:pt>
                <c:pt idx="470">
                  <c:v>-21.52792194292293</c:v>
                </c:pt>
                <c:pt idx="471">
                  <c:v>12.594166699735762</c:v>
                </c:pt>
                <c:pt idx="472">
                  <c:v>-14.880836610040966</c:v>
                </c:pt>
                <c:pt idx="473">
                  <c:v>-45.637099733351135</c:v>
                </c:pt>
                <c:pt idx="474">
                  <c:v>10.307748294631224</c:v>
                </c:pt>
                <c:pt idx="475">
                  <c:v>-20.161094904046852</c:v>
                </c:pt>
                <c:pt idx="476">
                  <c:v>-67.18870539734877</c:v>
                </c:pt>
                <c:pt idx="477">
                  <c:v>6.591405422528597</c:v>
                </c:pt>
                <c:pt idx="478">
                  <c:v>9.3088064899400926</c:v>
                </c:pt>
                <c:pt idx="479">
                  <c:v>0.75988382731548465</c:v>
                </c:pt>
                <c:pt idx="480">
                  <c:v>1.6984177677154806</c:v>
                </c:pt>
                <c:pt idx="481">
                  <c:v>-4.6664804971904728</c:v>
                </c:pt>
                <c:pt idx="482">
                  <c:v>-38.936825894902839</c:v>
                </c:pt>
                <c:pt idx="483">
                  <c:v>56.589044781341414</c:v>
                </c:pt>
                <c:pt idx="484">
                  <c:v>59.019116669070115</c:v>
                </c:pt>
                <c:pt idx="485">
                  <c:v>-5.6365390019497177</c:v>
                </c:pt>
                <c:pt idx="486">
                  <c:v>-31.642671273815047</c:v>
                </c:pt>
                <c:pt idx="487">
                  <c:v>-19.499962562393812</c:v>
                </c:pt>
                <c:pt idx="488">
                  <c:v>51.394344235209296</c:v>
                </c:pt>
                <c:pt idx="489">
                  <c:v>25.862946978055344</c:v>
                </c:pt>
                <c:pt idx="490">
                  <c:v>5.0453046035347242</c:v>
                </c:pt>
                <c:pt idx="491">
                  <c:v>14.405934632290542</c:v>
                </c:pt>
                <c:pt idx="492">
                  <c:v>-9.0101948371292107</c:v>
                </c:pt>
                <c:pt idx="493">
                  <c:v>-0.10824880166459216</c:v>
                </c:pt>
                <c:pt idx="494">
                  <c:v>-9.0457500938998709</c:v>
                </c:pt>
                <c:pt idx="495">
                  <c:v>4.7802859028741977</c:v>
                </c:pt>
                <c:pt idx="496">
                  <c:v>-81.683540052524265</c:v>
                </c:pt>
                <c:pt idx="497">
                  <c:v>-29.509338134526701</c:v>
                </c:pt>
                <c:pt idx="498">
                  <c:v>36.11888353821945</c:v>
                </c:pt>
                <c:pt idx="499">
                  <c:v>-4.1334322699381367</c:v>
                </c:pt>
                <c:pt idx="500">
                  <c:v>-0.67304590515030327</c:v>
                </c:pt>
                <c:pt idx="501">
                  <c:v>27.789522906545869</c:v>
                </c:pt>
                <c:pt idx="502">
                  <c:v>12.524274800739924</c:v>
                </c:pt>
                <c:pt idx="503">
                  <c:v>33.792447707704383</c:v>
                </c:pt>
                <c:pt idx="504">
                  <c:v>8.9910563061863407</c:v>
                </c:pt>
                <c:pt idx="505">
                  <c:v>-9.0700379352928842</c:v>
                </c:pt>
                <c:pt idx="506">
                  <c:v>-12.001434843014449</c:v>
                </c:pt>
                <c:pt idx="507">
                  <c:v>-36.573603718451409</c:v>
                </c:pt>
                <c:pt idx="508">
                  <c:v>-14.169914129416135</c:v>
                </c:pt>
                <c:pt idx="509">
                  <c:v>14.712099981322746</c:v>
                </c:pt>
                <c:pt idx="510">
                  <c:v>19.586717570460973</c:v>
                </c:pt>
                <c:pt idx="511">
                  <c:v>37.700529427089577</c:v>
                </c:pt>
                <c:pt idx="512">
                  <c:v>-14.047619542127448</c:v>
                </c:pt>
                <c:pt idx="513">
                  <c:v>59.209889127132378</c:v>
                </c:pt>
                <c:pt idx="514">
                  <c:v>29.745505115940983</c:v>
                </c:pt>
                <c:pt idx="515">
                  <c:v>-18.673624135369664</c:v>
                </c:pt>
                <c:pt idx="516">
                  <c:v>-72.358349774175991</c:v>
                </c:pt>
                <c:pt idx="517">
                  <c:v>-13.689595104439235</c:v>
                </c:pt>
                <c:pt idx="518">
                  <c:v>-12.796267075547391</c:v>
                </c:pt>
                <c:pt idx="519">
                  <c:v>-4.2639775025910653</c:v>
                </c:pt>
                <c:pt idx="520">
                  <c:v>22.438107494878167</c:v>
                </c:pt>
                <c:pt idx="521">
                  <c:v>2.4168907053664097</c:v>
                </c:pt>
                <c:pt idx="522">
                  <c:v>19.773259761857528</c:v>
                </c:pt>
                <c:pt idx="523">
                  <c:v>-30.756989920005587</c:v>
                </c:pt>
                <c:pt idx="524">
                  <c:v>70.161227438990522</c:v>
                </c:pt>
                <c:pt idx="525">
                  <c:v>8.6804240113220388</c:v>
                </c:pt>
                <c:pt idx="526">
                  <c:v>-34.569091828517784</c:v>
                </c:pt>
                <c:pt idx="527">
                  <c:v>-71.075451787844486</c:v>
                </c:pt>
                <c:pt idx="528">
                  <c:v>36.591802635740507</c:v>
                </c:pt>
                <c:pt idx="529">
                  <c:v>-26.819271550717296</c:v>
                </c:pt>
                <c:pt idx="530">
                  <c:v>38.697184609042054</c:v>
                </c:pt>
                <c:pt idx="531">
                  <c:v>-16.354665126184081</c:v>
                </c:pt>
                <c:pt idx="532">
                  <c:v>-22.414284520959818</c:v>
                </c:pt>
                <c:pt idx="533">
                  <c:v>2.413370989562249</c:v>
                </c:pt>
                <c:pt idx="534">
                  <c:v>-26.79340508678051</c:v>
                </c:pt>
                <c:pt idx="535">
                  <c:v>18.913160989200925</c:v>
                </c:pt>
                <c:pt idx="536">
                  <c:v>8.4842140712098786</c:v>
                </c:pt>
                <c:pt idx="537">
                  <c:v>7.1581137489468212</c:v>
                </c:pt>
                <c:pt idx="538">
                  <c:v>14.343906767013264</c:v>
                </c:pt>
                <c:pt idx="539">
                  <c:v>35.636636094572467</c:v>
                </c:pt>
                <c:pt idx="540">
                  <c:v>-21.276349757354858</c:v>
                </c:pt>
                <c:pt idx="541">
                  <c:v>-3.1622934425369778</c:v>
                </c:pt>
                <c:pt idx="542">
                  <c:v>-17.530779109114345</c:v>
                </c:pt>
                <c:pt idx="543">
                  <c:v>5.8451164785684249</c:v>
                </c:pt>
                <c:pt idx="544">
                  <c:v>26.359206262512124</c:v>
                </c:pt>
                <c:pt idx="545">
                  <c:v>45.076411212942624</c:v>
                </c:pt>
                <c:pt idx="546">
                  <c:v>41.141056581437851</c:v>
                </c:pt>
                <c:pt idx="547">
                  <c:v>-35.904898802699492</c:v>
                </c:pt>
                <c:pt idx="548">
                  <c:v>37.349858984046833</c:v>
                </c:pt>
                <c:pt idx="549">
                  <c:v>-18.615339899287001</c:v>
                </c:pt>
                <c:pt idx="550">
                  <c:v>-25.716903306870091</c:v>
                </c:pt>
                <c:pt idx="551">
                  <c:v>-8.5307154677283989</c:v>
                </c:pt>
                <c:pt idx="552">
                  <c:v>18.665002322329393</c:v>
                </c:pt>
                <c:pt idx="553">
                  <c:v>-0.25974034958484538</c:v>
                </c:pt>
                <c:pt idx="554">
                  <c:v>39.73075677430257</c:v>
                </c:pt>
                <c:pt idx="555">
                  <c:v>9.9790511503500525</c:v>
                </c:pt>
                <c:pt idx="556">
                  <c:v>-16.503446260002274</c:v>
                </c:pt>
                <c:pt idx="557">
                  <c:v>-33.395528134530934</c:v>
                </c:pt>
                <c:pt idx="558">
                  <c:v>-20.138036044789153</c:v>
                </c:pt>
                <c:pt idx="559">
                  <c:v>12.284856468299537</c:v>
                </c:pt>
                <c:pt idx="560">
                  <c:v>-0.99463366085140414</c:v>
                </c:pt>
                <c:pt idx="561">
                  <c:v>24.300842589361714</c:v>
                </c:pt>
                <c:pt idx="562">
                  <c:v>-24.705102944143832</c:v>
                </c:pt>
                <c:pt idx="563">
                  <c:v>10.647314594173853</c:v>
                </c:pt>
                <c:pt idx="564">
                  <c:v>-25.216577853371934</c:v>
                </c:pt>
                <c:pt idx="565">
                  <c:v>-16.982257350020895</c:v>
                </c:pt>
                <c:pt idx="566">
                  <c:v>0.48443081060691084</c:v>
                </c:pt>
                <c:pt idx="567">
                  <c:v>-14.314222390351645</c:v>
                </c:pt>
                <c:pt idx="568">
                  <c:v>34.82400506382411</c:v>
                </c:pt>
                <c:pt idx="569">
                  <c:v>7.1546431261444869</c:v>
                </c:pt>
                <c:pt idx="570">
                  <c:v>-4.8186915941946511</c:v>
                </c:pt>
                <c:pt idx="571">
                  <c:v>33.431824096450285</c:v>
                </c:pt>
                <c:pt idx="572">
                  <c:v>-12.149425184300712</c:v>
                </c:pt>
                <c:pt idx="573">
                  <c:v>-42.382430934451506</c:v>
                </c:pt>
                <c:pt idx="574">
                  <c:v>35.128726885333364</c:v>
                </c:pt>
                <c:pt idx="575">
                  <c:v>8.6169567765446029</c:v>
                </c:pt>
                <c:pt idx="576">
                  <c:v>17.4060970127967</c:v>
                </c:pt>
                <c:pt idx="577">
                  <c:v>-0.21784371763735511</c:v>
                </c:pt>
                <c:pt idx="578">
                  <c:v>-0.78013347177812165</c:v>
                </c:pt>
                <c:pt idx="579">
                  <c:v>24.756992671176242</c:v>
                </c:pt>
                <c:pt idx="580">
                  <c:v>28.150751049730729</c:v>
                </c:pt>
                <c:pt idx="581">
                  <c:v>-5.7975152242963919</c:v>
                </c:pt>
                <c:pt idx="582">
                  <c:v>40.554860812249856</c:v>
                </c:pt>
                <c:pt idx="583">
                  <c:v>-44.337322343925806</c:v>
                </c:pt>
                <c:pt idx="584">
                  <c:v>-10.658367422884897</c:v>
                </c:pt>
                <c:pt idx="585">
                  <c:v>-14.742125793507601</c:v>
                </c:pt>
                <c:pt idx="586">
                  <c:v>-17.651270523342344</c:v>
                </c:pt>
                <c:pt idx="587">
                  <c:v>20.967064444782846</c:v>
                </c:pt>
                <c:pt idx="588">
                  <c:v>5.9845564673916769</c:v>
                </c:pt>
                <c:pt idx="589">
                  <c:v>-21.380592383694943</c:v>
                </c:pt>
                <c:pt idx="590">
                  <c:v>-37.603919917744932</c:v>
                </c:pt>
                <c:pt idx="591">
                  <c:v>-21.950319351677077</c:v>
                </c:pt>
                <c:pt idx="592">
                  <c:v>-44.953882452441825</c:v>
                </c:pt>
                <c:pt idx="593">
                  <c:v>-9.4108400748569778</c:v>
                </c:pt>
                <c:pt idx="594">
                  <c:v>35.666530238807717</c:v>
                </c:pt>
                <c:pt idx="595">
                  <c:v>8.6198962965579646</c:v>
                </c:pt>
                <c:pt idx="596">
                  <c:v>-48.783205266467732</c:v>
                </c:pt>
                <c:pt idx="597">
                  <c:v>57.437550297912907</c:v>
                </c:pt>
                <c:pt idx="598">
                  <c:v>5.7644537185644378</c:v>
                </c:pt>
                <c:pt idx="599">
                  <c:v>-9.9281810372820907</c:v>
                </c:pt>
                <c:pt idx="600">
                  <c:v>17.324174509494014</c:v>
                </c:pt>
                <c:pt idx="601">
                  <c:v>-3.2136387549647498</c:v>
                </c:pt>
                <c:pt idx="602">
                  <c:v>20.028482098201152</c:v>
                </c:pt>
                <c:pt idx="603">
                  <c:v>-54.006110384566981</c:v>
                </c:pt>
                <c:pt idx="604">
                  <c:v>23.003585876040042</c:v>
                </c:pt>
                <c:pt idx="605">
                  <c:v>1.2967203883544562</c:v>
                </c:pt>
                <c:pt idx="606">
                  <c:v>-14.064544048357122</c:v>
                </c:pt>
                <c:pt idx="607">
                  <c:v>-22.302244002769768</c:v>
                </c:pt>
                <c:pt idx="608">
                  <c:v>1.2637337425222959</c:v>
                </c:pt>
                <c:pt idx="609">
                  <c:v>-31.509423878428187</c:v>
                </c:pt>
                <c:pt idx="610">
                  <c:v>-24.426914936075203</c:v>
                </c:pt>
                <c:pt idx="611">
                  <c:v>21.310848221119315</c:v>
                </c:pt>
                <c:pt idx="612">
                  <c:v>3.9465870234129352</c:v>
                </c:pt>
                <c:pt idx="613">
                  <c:v>20.040413528687218</c:v>
                </c:pt>
                <c:pt idx="614">
                  <c:v>-3.7836460462317496</c:v>
                </c:pt>
                <c:pt idx="615">
                  <c:v>-57.292887452349447</c:v>
                </c:pt>
                <c:pt idx="616">
                  <c:v>11.344534424791812</c:v>
                </c:pt>
                <c:pt idx="617">
                  <c:v>-22.774211043670153</c:v>
                </c:pt>
                <c:pt idx="618">
                  <c:v>-34.310119605421029</c:v>
                </c:pt>
                <c:pt idx="619">
                  <c:v>-8.5900908845552379</c:v>
                </c:pt>
                <c:pt idx="620">
                  <c:v>-27.366688898049322</c:v>
                </c:pt>
                <c:pt idx="621">
                  <c:v>-35.548212705635336</c:v>
                </c:pt>
                <c:pt idx="622">
                  <c:v>36.222146426072754</c:v>
                </c:pt>
                <c:pt idx="623">
                  <c:v>-12.823567510133245</c:v>
                </c:pt>
                <c:pt idx="624">
                  <c:v>34.342460917856101</c:v>
                </c:pt>
                <c:pt idx="625">
                  <c:v>22.833274808722326</c:v>
                </c:pt>
                <c:pt idx="626">
                  <c:v>-23.046283138399115</c:v>
                </c:pt>
                <c:pt idx="627">
                  <c:v>12.199994539428744</c:v>
                </c:pt>
                <c:pt idx="628">
                  <c:v>6.3421093034342455</c:v>
                </c:pt>
                <c:pt idx="629">
                  <c:v>51.257265533402055</c:v>
                </c:pt>
                <c:pt idx="630">
                  <c:v>-19.926397374277517</c:v>
                </c:pt>
                <c:pt idx="631">
                  <c:v>55.678900162628963</c:v>
                </c:pt>
                <c:pt idx="632">
                  <c:v>-18.082785464046484</c:v>
                </c:pt>
                <c:pt idx="633">
                  <c:v>-9.8035191443186633</c:v>
                </c:pt>
                <c:pt idx="634">
                  <c:v>35.703765903208897</c:v>
                </c:pt>
                <c:pt idx="635">
                  <c:v>2.8480434665701591</c:v>
                </c:pt>
                <c:pt idx="636">
                  <c:v>-28.237914431914295</c:v>
                </c:pt>
                <c:pt idx="637">
                  <c:v>3.0140913102010494</c:v>
                </c:pt>
                <c:pt idx="638">
                  <c:v>1.4508027234900602</c:v>
                </c:pt>
                <c:pt idx="639">
                  <c:v>40.459342887770013</c:v>
                </c:pt>
                <c:pt idx="640">
                  <c:v>-21.437191752279741</c:v>
                </c:pt>
                <c:pt idx="641">
                  <c:v>-22.93447494503544</c:v>
                </c:pt>
                <c:pt idx="642">
                  <c:v>-11.579497660222506</c:v>
                </c:pt>
                <c:pt idx="643">
                  <c:v>0.87445461203816421</c:v>
                </c:pt>
                <c:pt idx="644">
                  <c:v>-88.605984722992829</c:v>
                </c:pt>
                <c:pt idx="645">
                  <c:v>2.5072616503190357</c:v>
                </c:pt>
                <c:pt idx="646">
                  <c:v>2.3854779793457759</c:v>
                </c:pt>
                <c:pt idx="647">
                  <c:v>-2.1722144981644296</c:v>
                </c:pt>
                <c:pt idx="648">
                  <c:v>-30.070166589851357</c:v>
                </c:pt>
                <c:pt idx="649">
                  <c:v>-13.709070671798209</c:v>
                </c:pt>
                <c:pt idx="650">
                  <c:v>16.424807412229416</c:v>
                </c:pt>
                <c:pt idx="651">
                  <c:v>45.448369580021939</c:v>
                </c:pt>
                <c:pt idx="652">
                  <c:v>19.589974366849496</c:v>
                </c:pt>
                <c:pt idx="653">
                  <c:v>-10.916110651166967</c:v>
                </c:pt>
                <c:pt idx="654">
                  <c:v>-20.939871043290161</c:v>
                </c:pt>
                <c:pt idx="655">
                  <c:v>-1.758429823448477</c:v>
                </c:pt>
                <c:pt idx="656">
                  <c:v>12.82045716552846</c:v>
                </c:pt>
                <c:pt idx="657">
                  <c:v>-6.016302398644485</c:v>
                </c:pt>
                <c:pt idx="658">
                  <c:v>-20.399008232529642</c:v>
                </c:pt>
                <c:pt idx="659">
                  <c:v>14.498155991679168</c:v>
                </c:pt>
                <c:pt idx="660">
                  <c:v>-34.303548563262474</c:v>
                </c:pt>
                <c:pt idx="661">
                  <c:v>16.883846073868639</c:v>
                </c:pt>
                <c:pt idx="662">
                  <c:v>-5.9281796700816667</c:v>
                </c:pt>
                <c:pt idx="663">
                  <c:v>-20.997968096414979</c:v>
                </c:pt>
                <c:pt idx="664">
                  <c:v>-19.659026981767603</c:v>
                </c:pt>
                <c:pt idx="665">
                  <c:v>14.814160282398158</c:v>
                </c:pt>
                <c:pt idx="666">
                  <c:v>-14.677761890442399</c:v>
                </c:pt>
                <c:pt idx="667">
                  <c:v>-3.6239784701280797</c:v>
                </c:pt>
                <c:pt idx="668">
                  <c:v>-12.603890757499533</c:v>
                </c:pt>
                <c:pt idx="669">
                  <c:v>14.267057268489982</c:v>
                </c:pt>
                <c:pt idx="670">
                  <c:v>3.5023084759041101</c:v>
                </c:pt>
                <c:pt idx="671">
                  <c:v>-37.171538293093192</c:v>
                </c:pt>
                <c:pt idx="672">
                  <c:v>-21.726537593723602</c:v>
                </c:pt>
                <c:pt idx="673">
                  <c:v>-24.76738219977139</c:v>
                </c:pt>
                <c:pt idx="674">
                  <c:v>-8.3447581394603318</c:v>
                </c:pt>
                <c:pt idx="675">
                  <c:v>-5.4172121767794934</c:v>
                </c:pt>
                <c:pt idx="676">
                  <c:v>3.0942912174678319</c:v>
                </c:pt>
                <c:pt idx="677">
                  <c:v>-4.5150919861478842</c:v>
                </c:pt>
                <c:pt idx="678">
                  <c:v>-8.9552063255435712</c:v>
                </c:pt>
                <c:pt idx="679">
                  <c:v>-15.987392898885854</c:v>
                </c:pt>
                <c:pt idx="680">
                  <c:v>35.565196120861714</c:v>
                </c:pt>
                <c:pt idx="681">
                  <c:v>36.899696122319455</c:v>
                </c:pt>
                <c:pt idx="682">
                  <c:v>-20.140860571501285</c:v>
                </c:pt>
                <c:pt idx="683">
                  <c:v>29.662088701304114</c:v>
                </c:pt>
                <c:pt idx="684">
                  <c:v>-30.505192938692218</c:v>
                </c:pt>
                <c:pt idx="685">
                  <c:v>-19.733807130742591</c:v>
                </c:pt>
                <c:pt idx="686">
                  <c:v>11.078133013152321</c:v>
                </c:pt>
                <c:pt idx="687">
                  <c:v>1.6897437334951197</c:v>
                </c:pt>
                <c:pt idx="688">
                  <c:v>-30.014772578049914</c:v>
                </c:pt>
                <c:pt idx="689">
                  <c:v>2.2977110690953051</c:v>
                </c:pt>
                <c:pt idx="690">
                  <c:v>17.721572233177639</c:v>
                </c:pt>
                <c:pt idx="691">
                  <c:v>-1.3365697799100458</c:v>
                </c:pt>
                <c:pt idx="692">
                  <c:v>-16.36009438673695</c:v>
                </c:pt>
                <c:pt idx="693">
                  <c:v>-35.238993021928977</c:v>
                </c:pt>
                <c:pt idx="694">
                  <c:v>-14.514405569583641</c:v>
                </c:pt>
                <c:pt idx="695">
                  <c:v>-45.50938467527083</c:v>
                </c:pt>
                <c:pt idx="696">
                  <c:v>22.667332260490628</c:v>
                </c:pt>
                <c:pt idx="697">
                  <c:v>12.109218116625925</c:v>
                </c:pt>
                <c:pt idx="698">
                  <c:v>-26.102245332972487</c:v>
                </c:pt>
                <c:pt idx="699">
                  <c:v>34.8867722929878</c:v>
                </c:pt>
                <c:pt idx="700">
                  <c:v>-0.98193906383025187</c:v>
                </c:pt>
                <c:pt idx="701">
                  <c:v>11.928007329603279</c:v>
                </c:pt>
                <c:pt idx="702">
                  <c:v>-67.557763635254531</c:v>
                </c:pt>
                <c:pt idx="703">
                  <c:v>19.06268946355214</c:v>
                </c:pt>
                <c:pt idx="704">
                  <c:v>12.437629458707711</c:v>
                </c:pt>
                <c:pt idx="705">
                  <c:v>-27.593482748971677</c:v>
                </c:pt>
                <c:pt idx="706">
                  <c:v>-31.13645151152695</c:v>
                </c:pt>
                <c:pt idx="707">
                  <c:v>-29.862297890575025</c:v>
                </c:pt>
                <c:pt idx="708">
                  <c:v>-41.245839329996848</c:v>
                </c:pt>
                <c:pt idx="709">
                  <c:v>-27.727350606512722</c:v>
                </c:pt>
                <c:pt idx="710">
                  <c:v>-15.149664206896375</c:v>
                </c:pt>
                <c:pt idx="711">
                  <c:v>4.4318208670934176</c:v>
                </c:pt>
                <c:pt idx="712">
                  <c:v>17.947551035514927</c:v>
                </c:pt>
                <c:pt idx="713">
                  <c:v>-20.106874817778483</c:v>
                </c:pt>
                <c:pt idx="714">
                  <c:v>-30.085310464670986</c:v>
                </c:pt>
                <c:pt idx="715">
                  <c:v>-30.464778382600798</c:v>
                </c:pt>
                <c:pt idx="716">
                  <c:v>-20.611899786162116</c:v>
                </c:pt>
                <c:pt idx="717">
                  <c:v>18.647528934624397</c:v>
                </c:pt>
                <c:pt idx="718">
                  <c:v>38.08030875763842</c:v>
                </c:pt>
                <c:pt idx="719">
                  <c:v>-34.808848563010429</c:v>
                </c:pt>
                <c:pt idx="720">
                  <c:v>-9.8263407243064869</c:v>
                </c:pt>
                <c:pt idx="721">
                  <c:v>13.514351741130021</c:v>
                </c:pt>
                <c:pt idx="722">
                  <c:v>40.105570047527493</c:v>
                </c:pt>
                <c:pt idx="723">
                  <c:v>23.966639898769284</c:v>
                </c:pt>
                <c:pt idx="724">
                  <c:v>-7.9568967586810366</c:v>
                </c:pt>
                <c:pt idx="725">
                  <c:v>-19.622370271004542</c:v>
                </c:pt>
                <c:pt idx="726">
                  <c:v>-14.871363285735789</c:v>
                </c:pt>
                <c:pt idx="727">
                  <c:v>-15.592351095020975</c:v>
                </c:pt>
                <c:pt idx="728">
                  <c:v>-8.7916470644648257</c:v>
                </c:pt>
                <c:pt idx="729">
                  <c:v>-37.683301138909634</c:v>
                </c:pt>
                <c:pt idx="730">
                  <c:v>16.507708577054551</c:v>
                </c:pt>
                <c:pt idx="731">
                  <c:v>-9.7605167218172788</c:v>
                </c:pt>
                <c:pt idx="732">
                  <c:v>-10.11767336648405</c:v>
                </c:pt>
                <c:pt idx="733">
                  <c:v>-39.502624172043454</c:v>
                </c:pt>
                <c:pt idx="734">
                  <c:v>7.4243121145389708</c:v>
                </c:pt>
                <c:pt idx="735">
                  <c:v>19.645951375388314</c:v>
                </c:pt>
                <c:pt idx="736">
                  <c:v>4.5913791283277519</c:v>
                </c:pt>
                <c:pt idx="737">
                  <c:v>33.143698516906319</c:v>
                </c:pt>
                <c:pt idx="738">
                  <c:v>0.15016395676570937</c:v>
                </c:pt>
                <c:pt idx="739">
                  <c:v>2.1752265161666688</c:v>
                </c:pt>
                <c:pt idx="740">
                  <c:v>-27.18821097652981</c:v>
                </c:pt>
                <c:pt idx="741">
                  <c:v>14.040706862324367</c:v>
                </c:pt>
                <c:pt idx="742">
                  <c:v>-34.862046518325897</c:v>
                </c:pt>
                <c:pt idx="743">
                  <c:v>19.456839486531862</c:v>
                </c:pt>
                <c:pt idx="744">
                  <c:v>22.476974578793772</c:v>
                </c:pt>
                <c:pt idx="745">
                  <c:v>-12.47176869625765</c:v>
                </c:pt>
                <c:pt idx="746">
                  <c:v>-15.768092327555658</c:v>
                </c:pt>
                <c:pt idx="747">
                  <c:v>47.828420590113588</c:v>
                </c:pt>
                <c:pt idx="748">
                  <c:v>52.804825821093033</c:v>
                </c:pt>
                <c:pt idx="749">
                  <c:v>-28.547307730365699</c:v>
                </c:pt>
                <c:pt idx="750">
                  <c:v>-13.911861902975424</c:v>
                </c:pt>
                <c:pt idx="751">
                  <c:v>29.214839125471666</c:v>
                </c:pt>
                <c:pt idx="752">
                  <c:v>21.748408543250388</c:v>
                </c:pt>
                <c:pt idx="753">
                  <c:v>6.57388942896032</c:v>
                </c:pt>
                <c:pt idx="754">
                  <c:v>9.8052706610949052</c:v>
                </c:pt>
                <c:pt idx="755">
                  <c:v>12.207050123956032</c:v>
                </c:pt>
                <c:pt idx="756">
                  <c:v>14.850183732635969</c:v>
                </c:pt>
                <c:pt idx="757">
                  <c:v>-18.169854818552782</c:v>
                </c:pt>
                <c:pt idx="758">
                  <c:v>-21.030687286563133</c:v>
                </c:pt>
                <c:pt idx="759">
                  <c:v>3.4899586665679259</c:v>
                </c:pt>
                <c:pt idx="760">
                  <c:v>-13.150951222097211</c:v>
                </c:pt>
                <c:pt idx="761">
                  <c:v>-12.790936511878014</c:v>
                </c:pt>
                <c:pt idx="762">
                  <c:v>-5.7728390188986651</c:v>
                </c:pt>
                <c:pt idx="763">
                  <c:v>32.074009461167336</c:v>
                </c:pt>
                <c:pt idx="764">
                  <c:v>-42.54686806174756</c:v>
                </c:pt>
                <c:pt idx="765">
                  <c:v>-46.912435532685812</c:v>
                </c:pt>
                <c:pt idx="766">
                  <c:v>5.7340544297184799</c:v>
                </c:pt>
                <c:pt idx="767">
                  <c:v>-26.87581722408536</c:v>
                </c:pt>
                <c:pt idx="768">
                  <c:v>0.22083599341657134</c:v>
                </c:pt>
                <c:pt idx="769">
                  <c:v>-29.992420600620463</c:v>
                </c:pt>
                <c:pt idx="770">
                  <c:v>19.477836417419233</c:v>
                </c:pt>
                <c:pt idx="771">
                  <c:v>26.642823304512948</c:v>
                </c:pt>
                <c:pt idx="772">
                  <c:v>6.1409618891552284</c:v>
                </c:pt>
                <c:pt idx="773">
                  <c:v>-15.824042396648526</c:v>
                </c:pt>
                <c:pt idx="774">
                  <c:v>49.436153900231275</c:v>
                </c:pt>
                <c:pt idx="775">
                  <c:v>17.028413654237706</c:v>
                </c:pt>
                <c:pt idx="776">
                  <c:v>27.952417132364847</c:v>
                </c:pt>
                <c:pt idx="777">
                  <c:v>-25.233600740956188</c:v>
                </c:pt>
                <c:pt idx="778">
                  <c:v>18.341201962488761</c:v>
                </c:pt>
                <c:pt idx="779">
                  <c:v>10.149422084852986</c:v>
                </c:pt>
                <c:pt idx="780">
                  <c:v>-5.7806475115077394</c:v>
                </c:pt>
                <c:pt idx="781">
                  <c:v>25.888927114890919</c:v>
                </c:pt>
                <c:pt idx="782">
                  <c:v>-21.942393270232131</c:v>
                </c:pt>
                <c:pt idx="783">
                  <c:v>20.632872526844491</c:v>
                </c:pt>
                <c:pt idx="784">
                  <c:v>-20.779087824994445</c:v>
                </c:pt>
                <c:pt idx="785">
                  <c:v>10.874440301759922</c:v>
                </c:pt>
                <c:pt idx="786">
                  <c:v>36.846255649009407</c:v>
                </c:pt>
                <c:pt idx="787">
                  <c:v>5.2279837225974575</c:v>
                </c:pt>
                <c:pt idx="788">
                  <c:v>-30.657125213788326</c:v>
                </c:pt>
                <c:pt idx="789">
                  <c:v>-1.5816076290616454</c:v>
                </c:pt>
                <c:pt idx="790">
                  <c:v>7.2833368502209721</c:v>
                </c:pt>
                <c:pt idx="791">
                  <c:v>-3.9168547065098451</c:v>
                </c:pt>
                <c:pt idx="792">
                  <c:v>15.960485479474054</c:v>
                </c:pt>
                <c:pt idx="793">
                  <c:v>-17.951625459972981</c:v>
                </c:pt>
                <c:pt idx="794">
                  <c:v>-23.603338210773217</c:v>
                </c:pt>
                <c:pt idx="795">
                  <c:v>-3.9605415030222995</c:v>
                </c:pt>
                <c:pt idx="796">
                  <c:v>-13.458883939631377</c:v>
                </c:pt>
                <c:pt idx="797">
                  <c:v>40.159175790349792</c:v>
                </c:pt>
                <c:pt idx="798">
                  <c:v>23.442331519444757</c:v>
                </c:pt>
                <c:pt idx="799">
                  <c:v>-17.269494647783581</c:v>
                </c:pt>
                <c:pt idx="800">
                  <c:v>-27.663743674018853</c:v>
                </c:pt>
                <c:pt idx="801">
                  <c:v>9.3338475252833071</c:v>
                </c:pt>
                <c:pt idx="802">
                  <c:v>41.980909437045526</c:v>
                </c:pt>
                <c:pt idx="803">
                  <c:v>-23.961903578544842</c:v>
                </c:pt>
                <c:pt idx="804">
                  <c:v>10.57795311594298</c:v>
                </c:pt>
                <c:pt idx="805">
                  <c:v>-12.972700526268351</c:v>
                </c:pt>
                <c:pt idx="806">
                  <c:v>18.622809989978911</c:v>
                </c:pt>
                <c:pt idx="807">
                  <c:v>6.6763811843986201</c:v>
                </c:pt>
                <c:pt idx="808">
                  <c:v>10.845282394614728</c:v>
                </c:pt>
                <c:pt idx="809">
                  <c:v>18.725126009436092</c:v>
                </c:pt>
                <c:pt idx="810">
                  <c:v>-6.085034567859724</c:v>
                </c:pt>
                <c:pt idx="811">
                  <c:v>37.005974800020333</c:v>
                </c:pt>
                <c:pt idx="812">
                  <c:v>0.16493111904926661</c:v>
                </c:pt>
                <c:pt idx="813">
                  <c:v>19.90807664571437</c:v>
                </c:pt>
                <c:pt idx="814">
                  <c:v>-2.0830581997258579</c:v>
                </c:pt>
                <c:pt idx="815">
                  <c:v>13.810999594494902</c:v>
                </c:pt>
                <c:pt idx="816">
                  <c:v>32.264885673197014</c:v>
                </c:pt>
                <c:pt idx="817">
                  <c:v>-11.839838277633348</c:v>
                </c:pt>
                <c:pt idx="818">
                  <c:v>41.071265312512821</c:v>
                </c:pt>
                <c:pt idx="819">
                  <c:v>8.4976948289000838</c:v>
                </c:pt>
                <c:pt idx="820">
                  <c:v>13.489281345948843</c:v>
                </c:pt>
                <c:pt idx="821">
                  <c:v>3.6394102333198131</c:v>
                </c:pt>
                <c:pt idx="822">
                  <c:v>9.9642884590662693</c:v>
                </c:pt>
                <c:pt idx="823">
                  <c:v>-24.58203087183357</c:v>
                </c:pt>
                <c:pt idx="824">
                  <c:v>50.050698316066473</c:v>
                </c:pt>
                <c:pt idx="825">
                  <c:v>-28.57135343389584</c:v>
                </c:pt>
                <c:pt idx="826">
                  <c:v>-14.966462502982116</c:v>
                </c:pt>
                <c:pt idx="827">
                  <c:v>-7.1851130245465198</c:v>
                </c:pt>
                <c:pt idx="828">
                  <c:v>27.492166843685034</c:v>
                </c:pt>
                <c:pt idx="829">
                  <c:v>-26.137518600968882</c:v>
                </c:pt>
                <c:pt idx="830">
                  <c:v>10.802900708436738</c:v>
                </c:pt>
                <c:pt idx="831">
                  <c:v>16.726869640125543</c:v>
                </c:pt>
                <c:pt idx="832">
                  <c:v>37.705851119149521</c:v>
                </c:pt>
                <c:pt idx="833">
                  <c:v>28.665253771445549</c:v>
                </c:pt>
                <c:pt idx="834">
                  <c:v>-3.0182712693482392</c:v>
                </c:pt>
                <c:pt idx="835">
                  <c:v>-12.026049936193147</c:v>
                </c:pt>
                <c:pt idx="836">
                  <c:v>54.910759871200177</c:v>
                </c:pt>
                <c:pt idx="837">
                  <c:v>-4.5033233853317203</c:v>
                </c:pt>
                <c:pt idx="838">
                  <c:v>-3.801003536614747</c:v>
                </c:pt>
                <c:pt idx="839">
                  <c:v>37.184306011549225</c:v>
                </c:pt>
                <c:pt idx="840">
                  <c:v>-44.914097480910229</c:v>
                </c:pt>
                <c:pt idx="841">
                  <c:v>-39.970451827738273</c:v>
                </c:pt>
                <c:pt idx="842">
                  <c:v>28.39415877689936</c:v>
                </c:pt>
                <c:pt idx="843">
                  <c:v>-25.350409060610541</c:v>
                </c:pt>
                <c:pt idx="844">
                  <c:v>7.650287486592136</c:v>
                </c:pt>
                <c:pt idx="845">
                  <c:v>21.501249803687667</c:v>
                </c:pt>
                <c:pt idx="846">
                  <c:v>2.6290643750417084</c:v>
                </c:pt>
                <c:pt idx="847">
                  <c:v>-0.23069971041460535</c:v>
                </c:pt>
                <c:pt idx="848">
                  <c:v>-5.1844995465711117</c:v>
                </c:pt>
                <c:pt idx="849">
                  <c:v>-56.362416850126422</c:v>
                </c:pt>
                <c:pt idx="850">
                  <c:v>7.1208289332472425</c:v>
                </c:pt>
                <c:pt idx="851">
                  <c:v>5.395102486211611</c:v>
                </c:pt>
                <c:pt idx="852">
                  <c:v>30.596270876248237</c:v>
                </c:pt>
                <c:pt idx="853">
                  <c:v>2.6761069497124685</c:v>
                </c:pt>
                <c:pt idx="854">
                  <c:v>-11.772662935506647</c:v>
                </c:pt>
                <c:pt idx="855">
                  <c:v>12.006325834156087</c:v>
                </c:pt>
                <c:pt idx="856">
                  <c:v>-60.920715540744872</c:v>
                </c:pt>
                <c:pt idx="857">
                  <c:v>-31.974907247769448</c:v>
                </c:pt>
                <c:pt idx="858">
                  <c:v>-28.380568112303923</c:v>
                </c:pt>
                <c:pt idx="859">
                  <c:v>-43.318429818797576</c:v>
                </c:pt>
                <c:pt idx="860">
                  <c:v>-22.000004500807737</c:v>
                </c:pt>
                <c:pt idx="861">
                  <c:v>-24.195339295195343</c:v>
                </c:pt>
                <c:pt idx="862">
                  <c:v>0.95731134893287329</c:v>
                </c:pt>
                <c:pt idx="863">
                  <c:v>-16.160447151040131</c:v>
                </c:pt>
                <c:pt idx="864">
                  <c:v>0.14566042506771737</c:v>
                </c:pt>
                <c:pt idx="865">
                  <c:v>-22.103478277879901</c:v>
                </c:pt>
                <c:pt idx="866">
                  <c:v>0.64629240505410479</c:v>
                </c:pt>
                <c:pt idx="867">
                  <c:v>20.191629670572311</c:v>
                </c:pt>
                <c:pt idx="868">
                  <c:v>12.629934627483912</c:v>
                </c:pt>
                <c:pt idx="869">
                  <c:v>-8.0753649959919827</c:v>
                </c:pt>
                <c:pt idx="870">
                  <c:v>34.625521981528564</c:v>
                </c:pt>
                <c:pt idx="871">
                  <c:v>-25.072394222194564</c:v>
                </c:pt>
                <c:pt idx="872">
                  <c:v>22.480894032158574</c:v>
                </c:pt>
                <c:pt idx="873">
                  <c:v>6.7771339706231544</c:v>
                </c:pt>
                <c:pt idx="874">
                  <c:v>-29.403445748001356</c:v>
                </c:pt>
                <c:pt idx="875">
                  <c:v>-12.811016808780607</c:v>
                </c:pt>
                <c:pt idx="876">
                  <c:v>4.720906701239592</c:v>
                </c:pt>
                <c:pt idx="877">
                  <c:v>-21.451235120892033</c:v>
                </c:pt>
                <c:pt idx="878">
                  <c:v>12.742618981865576</c:v>
                </c:pt>
                <c:pt idx="879">
                  <c:v>16.627528610467422</c:v>
                </c:pt>
                <c:pt idx="880">
                  <c:v>-39.014886004470554</c:v>
                </c:pt>
                <c:pt idx="881">
                  <c:v>-18.063409210637143</c:v>
                </c:pt>
                <c:pt idx="882">
                  <c:v>-8.4803170995764514</c:v>
                </c:pt>
                <c:pt idx="883">
                  <c:v>-0.90703710409035088</c:v>
                </c:pt>
                <c:pt idx="884">
                  <c:v>11.664099638570553</c:v>
                </c:pt>
                <c:pt idx="885">
                  <c:v>-50.238801498103875</c:v>
                </c:pt>
                <c:pt idx="886">
                  <c:v>-41.81913384992616</c:v>
                </c:pt>
                <c:pt idx="887">
                  <c:v>2.1107993585336704</c:v>
                </c:pt>
                <c:pt idx="888">
                  <c:v>-8.4383565544636809</c:v>
                </c:pt>
                <c:pt idx="889">
                  <c:v>-6.9587174783099623</c:v>
                </c:pt>
                <c:pt idx="890">
                  <c:v>-31.713684787824082</c:v>
                </c:pt>
                <c:pt idx="891">
                  <c:v>25.226357523696514</c:v>
                </c:pt>
                <c:pt idx="892">
                  <c:v>15.800811862877877</c:v>
                </c:pt>
                <c:pt idx="893">
                  <c:v>44.480161964916491</c:v>
                </c:pt>
                <c:pt idx="894">
                  <c:v>13.680799062293737</c:v>
                </c:pt>
                <c:pt idx="895">
                  <c:v>-35.546211638745042</c:v>
                </c:pt>
                <c:pt idx="896">
                  <c:v>27.453437166168456</c:v>
                </c:pt>
                <c:pt idx="897">
                  <c:v>11.839550901522182</c:v>
                </c:pt>
                <c:pt idx="898">
                  <c:v>-19.264121645922483</c:v>
                </c:pt>
                <c:pt idx="899">
                  <c:v>3.978419003168173</c:v>
                </c:pt>
                <c:pt idx="900">
                  <c:v>51.432414686351393</c:v>
                </c:pt>
                <c:pt idx="901">
                  <c:v>2.937278159951755</c:v>
                </c:pt>
                <c:pt idx="902">
                  <c:v>-3.6324164551928004</c:v>
                </c:pt>
                <c:pt idx="903">
                  <c:v>-8.1812724741145679</c:v>
                </c:pt>
                <c:pt idx="904">
                  <c:v>-54.145835024863189</c:v>
                </c:pt>
                <c:pt idx="905">
                  <c:v>-30.019885342681444</c:v>
                </c:pt>
                <c:pt idx="906">
                  <c:v>-19.542893030404606</c:v>
                </c:pt>
                <c:pt idx="907">
                  <c:v>-52.868503416244153</c:v>
                </c:pt>
                <c:pt idx="908">
                  <c:v>11.088811714771758</c:v>
                </c:pt>
                <c:pt idx="909">
                  <c:v>-31.985690934437493</c:v>
                </c:pt>
                <c:pt idx="910">
                  <c:v>10.981234015649127</c:v>
                </c:pt>
                <c:pt idx="911">
                  <c:v>7.7293783482528804</c:v>
                </c:pt>
                <c:pt idx="912">
                  <c:v>14.344480368262467</c:v>
                </c:pt>
                <c:pt idx="913">
                  <c:v>-39.63477396447454</c:v>
                </c:pt>
                <c:pt idx="914">
                  <c:v>6.4612960601124154</c:v>
                </c:pt>
                <c:pt idx="915">
                  <c:v>46.931415944456916</c:v>
                </c:pt>
                <c:pt idx="916">
                  <c:v>-19.269576996342238</c:v>
                </c:pt>
                <c:pt idx="917">
                  <c:v>38.558518184620191</c:v>
                </c:pt>
                <c:pt idx="918">
                  <c:v>-18.394296736496212</c:v>
                </c:pt>
                <c:pt idx="919">
                  <c:v>-48.467544268451903</c:v>
                </c:pt>
                <c:pt idx="920">
                  <c:v>-2.0259578245640011</c:v>
                </c:pt>
                <c:pt idx="921">
                  <c:v>-21.039400169814417</c:v>
                </c:pt>
                <c:pt idx="922">
                  <c:v>-27.092594955451929</c:v>
                </c:pt>
                <c:pt idx="923">
                  <c:v>50.285109416947435</c:v>
                </c:pt>
                <c:pt idx="924">
                  <c:v>-25.346739304428258</c:v>
                </c:pt>
                <c:pt idx="925">
                  <c:v>34.660936087481083</c:v>
                </c:pt>
                <c:pt idx="926">
                  <c:v>2.9430848516257782</c:v>
                </c:pt>
                <c:pt idx="927">
                  <c:v>-49.698355330900014</c:v>
                </c:pt>
                <c:pt idx="928">
                  <c:v>-62.152543572967609</c:v>
                </c:pt>
                <c:pt idx="929">
                  <c:v>-29.080923573293614</c:v>
                </c:pt>
                <c:pt idx="930">
                  <c:v>4.0223570602448842</c:v>
                </c:pt>
                <c:pt idx="931">
                  <c:v>20.849164013447275</c:v>
                </c:pt>
                <c:pt idx="932">
                  <c:v>2.8811420047857279</c:v>
                </c:pt>
                <c:pt idx="933">
                  <c:v>-1.3016125012046471</c:v>
                </c:pt>
                <c:pt idx="934">
                  <c:v>-8.9977216608494217</c:v>
                </c:pt>
                <c:pt idx="935">
                  <c:v>-9.9755014303347878</c:v>
                </c:pt>
                <c:pt idx="936">
                  <c:v>-57.061856954147117</c:v>
                </c:pt>
                <c:pt idx="937">
                  <c:v>-12.409993344177122</c:v>
                </c:pt>
                <c:pt idx="938">
                  <c:v>10.047174963000849</c:v>
                </c:pt>
                <c:pt idx="939">
                  <c:v>-26.097032051383067</c:v>
                </c:pt>
                <c:pt idx="940">
                  <c:v>-29.36407515591111</c:v>
                </c:pt>
                <c:pt idx="941">
                  <c:v>2.9920253688220448</c:v>
                </c:pt>
                <c:pt idx="942">
                  <c:v>11.651862627546597</c:v>
                </c:pt>
                <c:pt idx="943">
                  <c:v>-9.3901139997126197</c:v>
                </c:pt>
                <c:pt idx="944">
                  <c:v>-30.105085746329465</c:v>
                </c:pt>
                <c:pt idx="945">
                  <c:v>11.021097558285954</c:v>
                </c:pt>
                <c:pt idx="946">
                  <c:v>36.590889552804157</c:v>
                </c:pt>
                <c:pt idx="947">
                  <c:v>-15.690376728021295</c:v>
                </c:pt>
                <c:pt idx="948">
                  <c:v>15.14479961944336</c:v>
                </c:pt>
                <c:pt idx="949">
                  <c:v>-26.453489913071653</c:v>
                </c:pt>
                <c:pt idx="950">
                  <c:v>-25.196567835477389</c:v>
                </c:pt>
                <c:pt idx="951">
                  <c:v>-28.739064259086138</c:v>
                </c:pt>
                <c:pt idx="952">
                  <c:v>-21.91552270086337</c:v>
                </c:pt>
                <c:pt idx="953">
                  <c:v>-2.5203285594311158</c:v>
                </c:pt>
                <c:pt idx="954">
                  <c:v>10.548081769872674</c:v>
                </c:pt>
                <c:pt idx="955">
                  <c:v>-24.201048826065978</c:v>
                </c:pt>
                <c:pt idx="956">
                  <c:v>56.670497803383192</c:v>
                </c:pt>
                <c:pt idx="957">
                  <c:v>-31.899828434725954</c:v>
                </c:pt>
                <c:pt idx="958">
                  <c:v>-4.0585354801799411</c:v>
                </c:pt>
                <c:pt idx="959">
                  <c:v>19.342500631959705</c:v>
                </c:pt>
                <c:pt idx="960">
                  <c:v>-1.7063897121831191</c:v>
                </c:pt>
                <c:pt idx="961">
                  <c:v>17.866751509175103</c:v>
                </c:pt>
                <c:pt idx="962">
                  <c:v>5.1153716630391823</c:v>
                </c:pt>
                <c:pt idx="963">
                  <c:v>-3.7266677849076419</c:v>
                </c:pt>
                <c:pt idx="964">
                  <c:v>-40.566228801394523</c:v>
                </c:pt>
                <c:pt idx="965">
                  <c:v>-5.0872113621060411</c:v>
                </c:pt>
                <c:pt idx="966">
                  <c:v>3.717792464156946</c:v>
                </c:pt>
                <c:pt idx="967">
                  <c:v>23.923560000054952</c:v>
                </c:pt>
                <c:pt idx="968">
                  <c:v>20.019341413463906</c:v>
                </c:pt>
                <c:pt idx="969">
                  <c:v>-2.3255675904412376</c:v>
                </c:pt>
                <c:pt idx="970">
                  <c:v>-13.743345445467401</c:v>
                </c:pt>
                <c:pt idx="971">
                  <c:v>6.5765109591905695</c:v>
                </c:pt>
                <c:pt idx="972">
                  <c:v>50.713204232425767</c:v>
                </c:pt>
                <c:pt idx="973">
                  <c:v>-7.5290723890707003</c:v>
                </c:pt>
                <c:pt idx="974">
                  <c:v>6.4390193882968774</c:v>
                </c:pt>
                <c:pt idx="975">
                  <c:v>-6.0829561349868548</c:v>
                </c:pt>
                <c:pt idx="976">
                  <c:v>-34.761686437026917</c:v>
                </c:pt>
                <c:pt idx="977">
                  <c:v>-45.456348228782133</c:v>
                </c:pt>
                <c:pt idx="978">
                  <c:v>17.88112410505753</c:v>
                </c:pt>
                <c:pt idx="979">
                  <c:v>32.296485441034179</c:v>
                </c:pt>
                <c:pt idx="980">
                  <c:v>-14.19560412038404</c:v>
                </c:pt>
                <c:pt idx="981">
                  <c:v>-16.938409782993045</c:v>
                </c:pt>
                <c:pt idx="982">
                  <c:v>2.5672015443127121</c:v>
                </c:pt>
                <c:pt idx="983">
                  <c:v>15.283300837306019</c:v>
                </c:pt>
                <c:pt idx="984">
                  <c:v>-10.825194135408674</c:v>
                </c:pt>
                <c:pt idx="985">
                  <c:v>27.650615743346869</c:v>
                </c:pt>
                <c:pt idx="986">
                  <c:v>29.345407820949561</c:v>
                </c:pt>
                <c:pt idx="987">
                  <c:v>-16.692122261634566</c:v>
                </c:pt>
                <c:pt idx="988">
                  <c:v>20.519066012076543</c:v>
                </c:pt>
                <c:pt idx="989">
                  <c:v>20.955280713927003</c:v>
                </c:pt>
                <c:pt idx="990">
                  <c:v>-35.23464366595519</c:v>
                </c:pt>
                <c:pt idx="991">
                  <c:v>0.64161698717724747</c:v>
                </c:pt>
                <c:pt idx="992">
                  <c:v>-8.3779707773731431</c:v>
                </c:pt>
                <c:pt idx="993">
                  <c:v>-17.84405946139718</c:v>
                </c:pt>
                <c:pt idx="994">
                  <c:v>-53.735842295326634</c:v>
                </c:pt>
                <c:pt idx="995">
                  <c:v>24.296330430726911</c:v>
                </c:pt>
                <c:pt idx="996">
                  <c:v>-16.860527258377537</c:v>
                </c:pt>
                <c:pt idx="997">
                  <c:v>10.507390515803863</c:v>
                </c:pt>
                <c:pt idx="998">
                  <c:v>-28.466953452534355</c:v>
                </c:pt>
                <c:pt idx="999">
                  <c:v>-38.120386615284069</c:v>
                </c:pt>
              </c:numCache>
            </c:numRef>
          </c:xVal>
          <c:yVal>
            <c:numRef>
              <c:f>Control!$P$2:$P$1001</c:f>
              <c:numCache>
                <c:formatCode>0.0000</c:formatCode>
                <c:ptCount val="1000"/>
                <c:pt idx="0">
                  <c:v>15.405620583704298</c:v>
                </c:pt>
                <c:pt idx="1">
                  <c:v>-20.508172979255008</c:v>
                </c:pt>
                <c:pt idx="2">
                  <c:v>-3.7390853567239568</c:v>
                </c:pt>
                <c:pt idx="3">
                  <c:v>-17.499950696247627</c:v>
                </c:pt>
                <c:pt idx="4">
                  <c:v>-55.543722007575724</c:v>
                </c:pt>
                <c:pt idx="5">
                  <c:v>-17.839846092061958</c:v>
                </c:pt>
                <c:pt idx="6">
                  <c:v>-35.250718324624046</c:v>
                </c:pt>
                <c:pt idx="7">
                  <c:v>-19.594671085030924</c:v>
                </c:pt>
                <c:pt idx="8">
                  <c:v>18.507063364272039</c:v>
                </c:pt>
                <c:pt idx="9">
                  <c:v>42.497518476869558</c:v>
                </c:pt>
                <c:pt idx="10">
                  <c:v>-0.52360858108064312</c:v>
                </c:pt>
                <c:pt idx="11">
                  <c:v>34.552457089905545</c:v>
                </c:pt>
                <c:pt idx="12">
                  <c:v>-18.733853872311091</c:v>
                </c:pt>
                <c:pt idx="13">
                  <c:v>-18.995361551906672</c:v>
                </c:pt>
                <c:pt idx="14">
                  <c:v>-15.860579379978525</c:v>
                </c:pt>
                <c:pt idx="15">
                  <c:v>-10.209429953166765</c:v>
                </c:pt>
                <c:pt idx="16">
                  <c:v>16.962407098004658</c:v>
                </c:pt>
                <c:pt idx="17">
                  <c:v>-1.6451639418144155</c:v>
                </c:pt>
                <c:pt idx="18">
                  <c:v>98.351748982432454</c:v>
                </c:pt>
                <c:pt idx="19">
                  <c:v>-1.0290545347941547</c:v>
                </c:pt>
                <c:pt idx="20">
                  <c:v>-1.6591894251609944</c:v>
                </c:pt>
                <c:pt idx="21">
                  <c:v>-9.0439681254180222</c:v>
                </c:pt>
                <c:pt idx="22">
                  <c:v>35.441322581566737</c:v>
                </c:pt>
                <c:pt idx="23">
                  <c:v>6.4684898880766033</c:v>
                </c:pt>
                <c:pt idx="24">
                  <c:v>-21.680541443547984</c:v>
                </c:pt>
                <c:pt idx="25">
                  <c:v>13.137621063793578</c:v>
                </c:pt>
                <c:pt idx="26">
                  <c:v>-25.082991703613875</c:v>
                </c:pt>
                <c:pt idx="27">
                  <c:v>16.709699753146346</c:v>
                </c:pt>
                <c:pt idx="28">
                  <c:v>-25.753669146233083</c:v>
                </c:pt>
                <c:pt idx="29">
                  <c:v>-26.344150227922331</c:v>
                </c:pt>
                <c:pt idx="30">
                  <c:v>-3.3090366424269191</c:v>
                </c:pt>
                <c:pt idx="31">
                  <c:v>-14.058407815741548</c:v>
                </c:pt>
                <c:pt idx="32">
                  <c:v>6.1230998162911563</c:v>
                </c:pt>
                <c:pt idx="33">
                  <c:v>18.179299467183881</c:v>
                </c:pt>
                <c:pt idx="34">
                  <c:v>38.976877953816341</c:v>
                </c:pt>
                <c:pt idx="35">
                  <c:v>10.036803329206229</c:v>
                </c:pt>
                <c:pt idx="36">
                  <c:v>-3.0276877517330516</c:v>
                </c:pt>
                <c:pt idx="37">
                  <c:v>-15.535083671359212</c:v>
                </c:pt>
                <c:pt idx="38">
                  <c:v>23.530116897164284</c:v>
                </c:pt>
                <c:pt idx="39">
                  <c:v>-11.635598859024411</c:v>
                </c:pt>
                <c:pt idx="40">
                  <c:v>-17.746440788508735</c:v>
                </c:pt>
                <c:pt idx="41">
                  <c:v>27.106051213466113</c:v>
                </c:pt>
                <c:pt idx="42">
                  <c:v>36.295833187699969</c:v>
                </c:pt>
                <c:pt idx="43">
                  <c:v>12.523647987237739</c:v>
                </c:pt>
                <c:pt idx="44">
                  <c:v>-12.685256709456318</c:v>
                </c:pt>
                <c:pt idx="45">
                  <c:v>-8.3970858144212741</c:v>
                </c:pt>
                <c:pt idx="46">
                  <c:v>-3.9900965359718614</c:v>
                </c:pt>
                <c:pt idx="47">
                  <c:v>-27.12409825741199</c:v>
                </c:pt>
                <c:pt idx="48">
                  <c:v>-6.2563246268311472</c:v>
                </c:pt>
                <c:pt idx="49">
                  <c:v>-17.490142430827841</c:v>
                </c:pt>
                <c:pt idx="50">
                  <c:v>15.039972060358959</c:v>
                </c:pt>
                <c:pt idx="51">
                  <c:v>-43.699275558916241</c:v>
                </c:pt>
                <c:pt idx="52">
                  <c:v>-0.19056673669107271</c:v>
                </c:pt>
                <c:pt idx="53">
                  <c:v>14.290563061881683</c:v>
                </c:pt>
                <c:pt idx="54">
                  <c:v>-31.134465753357379</c:v>
                </c:pt>
                <c:pt idx="55">
                  <c:v>5.2135580895986617</c:v>
                </c:pt>
                <c:pt idx="56">
                  <c:v>-13.092099809720635</c:v>
                </c:pt>
                <c:pt idx="57">
                  <c:v>19.559984039168278</c:v>
                </c:pt>
                <c:pt idx="58">
                  <c:v>75.367642167050619</c:v>
                </c:pt>
                <c:pt idx="59">
                  <c:v>-39.413570963352086</c:v>
                </c:pt>
                <c:pt idx="60">
                  <c:v>-12.709340945949686</c:v>
                </c:pt>
                <c:pt idx="61">
                  <c:v>15.231087382915456</c:v>
                </c:pt>
                <c:pt idx="62">
                  <c:v>-26.756251425295826</c:v>
                </c:pt>
                <c:pt idx="63">
                  <c:v>16.451356037739078</c:v>
                </c:pt>
                <c:pt idx="64">
                  <c:v>53.5735939235404</c:v>
                </c:pt>
                <c:pt idx="65">
                  <c:v>-28.534435353135432</c:v>
                </c:pt>
                <c:pt idx="66">
                  <c:v>12.222988808980231</c:v>
                </c:pt>
                <c:pt idx="67">
                  <c:v>-52.623049032586835</c:v>
                </c:pt>
                <c:pt idx="68">
                  <c:v>26.753755820931293</c:v>
                </c:pt>
                <c:pt idx="69">
                  <c:v>43.009105990356531</c:v>
                </c:pt>
                <c:pt idx="70">
                  <c:v>-20.693363960981571</c:v>
                </c:pt>
                <c:pt idx="71">
                  <c:v>-22.962972962116325</c:v>
                </c:pt>
                <c:pt idx="72">
                  <c:v>-8.9680237136686731</c:v>
                </c:pt>
                <c:pt idx="73">
                  <c:v>-31.004324194370724</c:v>
                </c:pt>
                <c:pt idx="74">
                  <c:v>3.0479620333199064</c:v>
                </c:pt>
                <c:pt idx="75">
                  <c:v>-50.406743854021911</c:v>
                </c:pt>
                <c:pt idx="76">
                  <c:v>3.0723210801700023</c:v>
                </c:pt>
                <c:pt idx="77">
                  <c:v>-11.313365268748631</c:v>
                </c:pt>
                <c:pt idx="78">
                  <c:v>8.8856953709464985</c:v>
                </c:pt>
                <c:pt idx="79">
                  <c:v>-26.587944935319374</c:v>
                </c:pt>
                <c:pt idx="80">
                  <c:v>-16.901999815307118</c:v>
                </c:pt>
                <c:pt idx="81">
                  <c:v>-25.394856578806401</c:v>
                </c:pt>
                <c:pt idx="82">
                  <c:v>-19.374856523784995</c:v>
                </c:pt>
                <c:pt idx="83">
                  <c:v>25.545910130138193</c:v>
                </c:pt>
                <c:pt idx="84">
                  <c:v>-9.2662937579081746</c:v>
                </c:pt>
                <c:pt idx="85">
                  <c:v>2.5722659932727399</c:v>
                </c:pt>
                <c:pt idx="86">
                  <c:v>4.0171267142952871</c:v>
                </c:pt>
                <c:pt idx="87">
                  <c:v>-16.210341734075044</c:v>
                </c:pt>
                <c:pt idx="88">
                  <c:v>-46.846594432670457</c:v>
                </c:pt>
                <c:pt idx="89">
                  <c:v>20.139139401626295</c:v>
                </c:pt>
                <c:pt idx="90">
                  <c:v>3.3495256439000736</c:v>
                </c:pt>
                <c:pt idx="91">
                  <c:v>-19.626925266910096</c:v>
                </c:pt>
                <c:pt idx="92">
                  <c:v>-6.71369929128885</c:v>
                </c:pt>
                <c:pt idx="93">
                  <c:v>-1.9051922424327388</c:v>
                </c:pt>
                <c:pt idx="94">
                  <c:v>-3.6176041032957538</c:v>
                </c:pt>
                <c:pt idx="95">
                  <c:v>9.7700422984645403</c:v>
                </c:pt>
                <c:pt idx="96">
                  <c:v>15.484038954579486</c:v>
                </c:pt>
                <c:pt idx="97">
                  <c:v>16.088461000424239</c:v>
                </c:pt>
                <c:pt idx="98">
                  <c:v>7.5894076513086386</c:v>
                </c:pt>
                <c:pt idx="99">
                  <c:v>-6.4557714258135279</c:v>
                </c:pt>
                <c:pt idx="100">
                  <c:v>-4.6294684694372013</c:v>
                </c:pt>
                <c:pt idx="101">
                  <c:v>18.76634455677533</c:v>
                </c:pt>
                <c:pt idx="102">
                  <c:v>18.463958726783538</c:v>
                </c:pt>
                <c:pt idx="103">
                  <c:v>-22.700575896585153</c:v>
                </c:pt>
                <c:pt idx="104">
                  <c:v>-7.3412640858010461</c:v>
                </c:pt>
                <c:pt idx="105">
                  <c:v>-3.0174813616907366</c:v>
                </c:pt>
                <c:pt idx="106">
                  <c:v>-19.903003864838677</c:v>
                </c:pt>
                <c:pt idx="107">
                  <c:v>-41.655018341685007</c:v>
                </c:pt>
                <c:pt idx="108">
                  <c:v>19.733367459652303</c:v>
                </c:pt>
                <c:pt idx="109">
                  <c:v>-7.9346208461195493</c:v>
                </c:pt>
                <c:pt idx="110">
                  <c:v>-33.908405969950238</c:v>
                </c:pt>
                <c:pt idx="111">
                  <c:v>-20.211499426479989</c:v>
                </c:pt>
                <c:pt idx="112">
                  <c:v>-15.030521985044926</c:v>
                </c:pt>
                <c:pt idx="113">
                  <c:v>0.81068481669726777</c:v>
                </c:pt>
                <c:pt idx="114">
                  <c:v>13.358383822830964</c:v>
                </c:pt>
                <c:pt idx="115">
                  <c:v>5.2213130133962418</c:v>
                </c:pt>
                <c:pt idx="116">
                  <c:v>2.9928480127082397</c:v>
                </c:pt>
                <c:pt idx="117">
                  <c:v>-28.213185923634189</c:v>
                </c:pt>
                <c:pt idx="118">
                  <c:v>-15.522651152124395</c:v>
                </c:pt>
                <c:pt idx="119">
                  <c:v>-11.603545564790759</c:v>
                </c:pt>
                <c:pt idx="120">
                  <c:v>-11.654927314801201</c:v>
                </c:pt>
                <c:pt idx="121">
                  <c:v>3.2516160379776142</c:v>
                </c:pt>
                <c:pt idx="122">
                  <c:v>-7.3188622172563447</c:v>
                </c:pt>
                <c:pt idx="123">
                  <c:v>-3.0334018811856986</c:v>
                </c:pt>
                <c:pt idx="124">
                  <c:v>0.74103236754069668</c:v>
                </c:pt>
                <c:pt idx="125">
                  <c:v>13.768242451154176</c:v>
                </c:pt>
                <c:pt idx="126">
                  <c:v>-8.2349554739412234</c:v>
                </c:pt>
                <c:pt idx="127">
                  <c:v>14.751388292615742</c:v>
                </c:pt>
                <c:pt idx="128">
                  <c:v>5.6953810968795722</c:v>
                </c:pt>
                <c:pt idx="129">
                  <c:v>11.770509066700209</c:v>
                </c:pt>
                <c:pt idx="130">
                  <c:v>25.858568430542601</c:v>
                </c:pt>
                <c:pt idx="131">
                  <c:v>-10.639558993811088</c:v>
                </c:pt>
                <c:pt idx="132">
                  <c:v>-5.3041992948962697</c:v>
                </c:pt>
                <c:pt idx="133">
                  <c:v>16.527237404411263</c:v>
                </c:pt>
                <c:pt idx="134">
                  <c:v>-7.6980908360247424</c:v>
                </c:pt>
                <c:pt idx="135">
                  <c:v>-31.863972197474041</c:v>
                </c:pt>
                <c:pt idx="136">
                  <c:v>-17.212704259398478</c:v>
                </c:pt>
                <c:pt idx="137">
                  <c:v>-0.33544657524085209</c:v>
                </c:pt>
                <c:pt idx="138">
                  <c:v>6.6768409163547391</c:v>
                </c:pt>
                <c:pt idx="139">
                  <c:v>19.534268616694856</c:v>
                </c:pt>
                <c:pt idx="140">
                  <c:v>16.364424760144235</c:v>
                </c:pt>
                <c:pt idx="141">
                  <c:v>9.9444230393965949</c:v>
                </c:pt>
                <c:pt idx="142">
                  <c:v>-3.0769791447487571</c:v>
                </c:pt>
                <c:pt idx="143">
                  <c:v>11.956170176566813</c:v>
                </c:pt>
                <c:pt idx="144">
                  <c:v>-20.536703668263254</c:v>
                </c:pt>
                <c:pt idx="145">
                  <c:v>-10.016079174364952</c:v>
                </c:pt>
                <c:pt idx="146">
                  <c:v>6.7602385719355746</c:v>
                </c:pt>
                <c:pt idx="147">
                  <c:v>-36.207458630103361</c:v>
                </c:pt>
                <c:pt idx="148">
                  <c:v>30.41536281639527</c:v>
                </c:pt>
                <c:pt idx="149">
                  <c:v>-23.710904047930523</c:v>
                </c:pt>
                <c:pt idx="150">
                  <c:v>-13.961254483616656</c:v>
                </c:pt>
                <c:pt idx="151">
                  <c:v>-6.2836772194867718</c:v>
                </c:pt>
                <c:pt idx="152">
                  <c:v>-36.570021755259148</c:v>
                </c:pt>
                <c:pt idx="153">
                  <c:v>14.011371869147139</c:v>
                </c:pt>
                <c:pt idx="154">
                  <c:v>2.6083688618133651</c:v>
                </c:pt>
                <c:pt idx="155">
                  <c:v>12.242504244052226</c:v>
                </c:pt>
                <c:pt idx="156">
                  <c:v>1.7723888676842576</c:v>
                </c:pt>
                <c:pt idx="157">
                  <c:v>-7.3844856160910011</c:v>
                </c:pt>
                <c:pt idx="158">
                  <c:v>10.358338330787101</c:v>
                </c:pt>
                <c:pt idx="159">
                  <c:v>-13.596788845076498</c:v>
                </c:pt>
                <c:pt idx="160">
                  <c:v>32.697211637658327</c:v>
                </c:pt>
                <c:pt idx="161">
                  <c:v>-14.603702454802011</c:v>
                </c:pt>
                <c:pt idx="162">
                  <c:v>6.7914863020149339</c:v>
                </c:pt>
                <c:pt idx="163">
                  <c:v>-10.858353363433711</c:v>
                </c:pt>
                <c:pt idx="164">
                  <c:v>17.421684277287376</c:v>
                </c:pt>
                <c:pt idx="165">
                  <c:v>7.4835434022501683</c:v>
                </c:pt>
                <c:pt idx="166">
                  <c:v>23.515024876523917</c:v>
                </c:pt>
                <c:pt idx="167">
                  <c:v>12.772379397147082</c:v>
                </c:pt>
                <c:pt idx="168">
                  <c:v>1.6806310103024891</c:v>
                </c:pt>
                <c:pt idx="169">
                  <c:v>32.67555310072899</c:v>
                </c:pt>
                <c:pt idx="170">
                  <c:v>11.776597905080749</c:v>
                </c:pt>
                <c:pt idx="171">
                  <c:v>33.524035323987917</c:v>
                </c:pt>
                <c:pt idx="172">
                  <c:v>-3.3584981671509575</c:v>
                </c:pt>
                <c:pt idx="173">
                  <c:v>31.335168065725551</c:v>
                </c:pt>
                <c:pt idx="174">
                  <c:v>-1.0402018613577941</c:v>
                </c:pt>
                <c:pt idx="175">
                  <c:v>30.017744139894003</c:v>
                </c:pt>
                <c:pt idx="176">
                  <c:v>-17.203151417889654</c:v>
                </c:pt>
                <c:pt idx="177">
                  <c:v>-25.954055517492652</c:v>
                </c:pt>
                <c:pt idx="178">
                  <c:v>-11.606766683550116</c:v>
                </c:pt>
                <c:pt idx="179">
                  <c:v>-21.216488941721234</c:v>
                </c:pt>
                <c:pt idx="180">
                  <c:v>19.819765206016108</c:v>
                </c:pt>
                <c:pt idx="181">
                  <c:v>-16.286142372293497</c:v>
                </c:pt>
                <c:pt idx="182">
                  <c:v>-29.405730782815326</c:v>
                </c:pt>
                <c:pt idx="183">
                  <c:v>-24.046844983790191</c:v>
                </c:pt>
                <c:pt idx="184">
                  <c:v>37.249390748312322</c:v>
                </c:pt>
                <c:pt idx="185">
                  <c:v>13.912600187805994</c:v>
                </c:pt>
                <c:pt idx="186">
                  <c:v>12.869156145609223</c:v>
                </c:pt>
                <c:pt idx="187">
                  <c:v>3.639392523966845</c:v>
                </c:pt>
                <c:pt idx="188">
                  <c:v>2.2325192425958296</c:v>
                </c:pt>
                <c:pt idx="189">
                  <c:v>9.8684475202119</c:v>
                </c:pt>
                <c:pt idx="190">
                  <c:v>40.954293559202753</c:v>
                </c:pt>
                <c:pt idx="191">
                  <c:v>-30.491968953920651</c:v>
                </c:pt>
                <c:pt idx="192">
                  <c:v>-51.809883688865384</c:v>
                </c:pt>
                <c:pt idx="193">
                  <c:v>23.236625957459488</c:v>
                </c:pt>
                <c:pt idx="194">
                  <c:v>-25.846145693630941</c:v>
                </c:pt>
                <c:pt idx="195">
                  <c:v>74.679759213853387</c:v>
                </c:pt>
                <c:pt idx="196">
                  <c:v>-29.192748594107879</c:v>
                </c:pt>
                <c:pt idx="197">
                  <c:v>-10.66246263784134</c:v>
                </c:pt>
                <c:pt idx="198">
                  <c:v>-21.072427690643678</c:v>
                </c:pt>
                <c:pt idx="199">
                  <c:v>-25.854012680046282</c:v>
                </c:pt>
                <c:pt idx="200">
                  <c:v>-9.5740319586009388</c:v>
                </c:pt>
                <c:pt idx="201">
                  <c:v>17.959891180394241</c:v>
                </c:pt>
                <c:pt idx="202">
                  <c:v>-10.594451679226584</c:v>
                </c:pt>
                <c:pt idx="203">
                  <c:v>6.0750695453287742</c:v>
                </c:pt>
                <c:pt idx="204">
                  <c:v>0.57698636984860618</c:v>
                </c:pt>
                <c:pt idx="205">
                  <c:v>40.989682436117533</c:v>
                </c:pt>
                <c:pt idx="206">
                  <c:v>-47.790398969689292</c:v>
                </c:pt>
                <c:pt idx="207">
                  <c:v>-42.939156105418888</c:v>
                </c:pt>
                <c:pt idx="208">
                  <c:v>26.721077257646485</c:v>
                </c:pt>
                <c:pt idx="209">
                  <c:v>17.163470666385461</c:v>
                </c:pt>
                <c:pt idx="210">
                  <c:v>-20.577239604779631</c:v>
                </c:pt>
                <c:pt idx="211">
                  <c:v>16.10974119639663</c:v>
                </c:pt>
                <c:pt idx="212">
                  <c:v>7.1767011948883379</c:v>
                </c:pt>
                <c:pt idx="213">
                  <c:v>-22.966162602127074</c:v>
                </c:pt>
                <c:pt idx="214">
                  <c:v>-1.2459917457973004</c:v>
                </c:pt>
                <c:pt idx="215">
                  <c:v>-16.984872737811553</c:v>
                </c:pt>
                <c:pt idx="216">
                  <c:v>10.457144625503767</c:v>
                </c:pt>
                <c:pt idx="217">
                  <c:v>-5.951743883781579</c:v>
                </c:pt>
                <c:pt idx="218">
                  <c:v>-25.853689364670647</c:v>
                </c:pt>
                <c:pt idx="219">
                  <c:v>37.693362689983914</c:v>
                </c:pt>
                <c:pt idx="220">
                  <c:v>-31.340949719169199</c:v>
                </c:pt>
                <c:pt idx="221">
                  <c:v>-11.584663194091187</c:v>
                </c:pt>
                <c:pt idx="222">
                  <c:v>15.122811584235258</c:v>
                </c:pt>
                <c:pt idx="223">
                  <c:v>-49.84593149055388</c:v>
                </c:pt>
                <c:pt idx="224">
                  <c:v>19.726303312624726</c:v>
                </c:pt>
                <c:pt idx="225">
                  <c:v>29.789266214137058</c:v>
                </c:pt>
                <c:pt idx="226">
                  <c:v>-6.6771175266931619</c:v>
                </c:pt>
                <c:pt idx="227">
                  <c:v>-6.4332786816357546</c:v>
                </c:pt>
                <c:pt idx="228">
                  <c:v>44.284583537692868</c:v>
                </c:pt>
                <c:pt idx="229">
                  <c:v>-13.032216387127129</c:v>
                </c:pt>
                <c:pt idx="230">
                  <c:v>-5.4956846023629735</c:v>
                </c:pt>
                <c:pt idx="231">
                  <c:v>2.1642696047273939</c:v>
                </c:pt>
                <c:pt idx="232">
                  <c:v>-59.887274708163218</c:v>
                </c:pt>
                <c:pt idx="233">
                  <c:v>24.810116802440177</c:v>
                </c:pt>
                <c:pt idx="234">
                  <c:v>6.6152522493855637</c:v>
                </c:pt>
                <c:pt idx="235">
                  <c:v>26.715241212712119</c:v>
                </c:pt>
                <c:pt idx="236">
                  <c:v>-2.003408956242871</c:v>
                </c:pt>
                <c:pt idx="237">
                  <c:v>-16.729791540694837</c:v>
                </c:pt>
                <c:pt idx="238">
                  <c:v>-2.0389187601214531</c:v>
                </c:pt>
                <c:pt idx="239">
                  <c:v>-1.9760717500795875</c:v>
                </c:pt>
                <c:pt idx="240">
                  <c:v>-43.006766275468337</c:v>
                </c:pt>
                <c:pt idx="241">
                  <c:v>-55.058261613421578</c:v>
                </c:pt>
                <c:pt idx="242">
                  <c:v>4.0516760415746029</c:v>
                </c:pt>
                <c:pt idx="243">
                  <c:v>-26.231055653511099</c:v>
                </c:pt>
                <c:pt idx="244">
                  <c:v>-35.158204468186341</c:v>
                </c:pt>
                <c:pt idx="245">
                  <c:v>9.4028863534134342</c:v>
                </c:pt>
                <c:pt idx="246">
                  <c:v>8.1343827330962437</c:v>
                </c:pt>
                <c:pt idx="247">
                  <c:v>-9.0836533996853266</c:v>
                </c:pt>
                <c:pt idx="248">
                  <c:v>-30.347855309835609</c:v>
                </c:pt>
                <c:pt idx="249">
                  <c:v>20.655543224763168</c:v>
                </c:pt>
                <c:pt idx="250">
                  <c:v>-39.160905207331055</c:v>
                </c:pt>
                <c:pt idx="251">
                  <c:v>0.20719220001949645</c:v>
                </c:pt>
                <c:pt idx="252">
                  <c:v>65.708678552423919</c:v>
                </c:pt>
                <c:pt idx="253">
                  <c:v>15.18440756396155</c:v>
                </c:pt>
                <c:pt idx="254">
                  <c:v>8.2869044935738962</c:v>
                </c:pt>
                <c:pt idx="255">
                  <c:v>-53.848074534312232</c:v>
                </c:pt>
                <c:pt idx="256">
                  <c:v>11.471638938085523</c:v>
                </c:pt>
                <c:pt idx="257">
                  <c:v>17.991420657439093</c:v>
                </c:pt>
                <c:pt idx="258">
                  <c:v>-16.331086511755871</c:v>
                </c:pt>
                <c:pt idx="259">
                  <c:v>-9.7170130870586195</c:v>
                </c:pt>
                <c:pt idx="260">
                  <c:v>-6.5672239663858987</c:v>
                </c:pt>
                <c:pt idx="261">
                  <c:v>0.5051071856858429</c:v>
                </c:pt>
                <c:pt idx="262">
                  <c:v>34.55991225661414</c:v>
                </c:pt>
                <c:pt idx="263">
                  <c:v>14.697732158624309</c:v>
                </c:pt>
                <c:pt idx="264">
                  <c:v>32.393453971286377</c:v>
                </c:pt>
                <c:pt idx="265">
                  <c:v>6.5877997944306861</c:v>
                </c:pt>
                <c:pt idx="266">
                  <c:v>-48.015373841915846</c:v>
                </c:pt>
                <c:pt idx="267">
                  <c:v>25.529132028861167</c:v>
                </c:pt>
                <c:pt idx="268">
                  <c:v>18.652504904721919</c:v>
                </c:pt>
                <c:pt idx="269">
                  <c:v>4.9916464823926772</c:v>
                </c:pt>
                <c:pt idx="270">
                  <c:v>13.651260384741601</c:v>
                </c:pt>
                <c:pt idx="271">
                  <c:v>40.978618575160496</c:v>
                </c:pt>
                <c:pt idx="272">
                  <c:v>27.631417997437932</c:v>
                </c:pt>
                <c:pt idx="273">
                  <c:v>7.9378425278060565</c:v>
                </c:pt>
                <c:pt idx="274">
                  <c:v>-6.8233160563041553</c:v>
                </c:pt>
                <c:pt idx="275">
                  <c:v>-14.678961047270317</c:v>
                </c:pt>
                <c:pt idx="276">
                  <c:v>2.7848660828427838</c:v>
                </c:pt>
                <c:pt idx="277">
                  <c:v>27.529161252092365</c:v>
                </c:pt>
                <c:pt idx="278">
                  <c:v>13.587417489032928</c:v>
                </c:pt>
                <c:pt idx="279">
                  <c:v>15.754181973840168</c:v>
                </c:pt>
                <c:pt idx="280">
                  <c:v>-9.2893911503226185</c:v>
                </c:pt>
                <c:pt idx="281">
                  <c:v>11.573604724249538</c:v>
                </c:pt>
                <c:pt idx="282">
                  <c:v>13.938499889600841</c:v>
                </c:pt>
                <c:pt idx="283">
                  <c:v>7.6386467616707723</c:v>
                </c:pt>
                <c:pt idx="284">
                  <c:v>19.099248463967495</c:v>
                </c:pt>
                <c:pt idx="285">
                  <c:v>-27.80825435157973</c:v>
                </c:pt>
                <c:pt idx="286">
                  <c:v>21.740118118090663</c:v>
                </c:pt>
                <c:pt idx="287">
                  <c:v>12.161592578401347</c:v>
                </c:pt>
                <c:pt idx="288">
                  <c:v>-17.060938163224758</c:v>
                </c:pt>
                <c:pt idx="289">
                  <c:v>9.8273363620386771</c:v>
                </c:pt>
                <c:pt idx="290">
                  <c:v>22.557313530187098</c:v>
                </c:pt>
                <c:pt idx="291">
                  <c:v>-5.2014960126298897</c:v>
                </c:pt>
                <c:pt idx="292">
                  <c:v>-13.405635312495169</c:v>
                </c:pt>
                <c:pt idx="293">
                  <c:v>32.805588702952861</c:v>
                </c:pt>
                <c:pt idx="294">
                  <c:v>-35.803008971792281</c:v>
                </c:pt>
                <c:pt idx="295">
                  <c:v>-33.507841067374599</c:v>
                </c:pt>
                <c:pt idx="296">
                  <c:v>-29.547380299266603</c:v>
                </c:pt>
                <c:pt idx="297">
                  <c:v>-12.035877016399809</c:v>
                </c:pt>
                <c:pt idx="298">
                  <c:v>-6.1585734017599227</c:v>
                </c:pt>
                <c:pt idx="299">
                  <c:v>14.641424523407238</c:v>
                </c:pt>
                <c:pt idx="300">
                  <c:v>-5.5124620094103864</c:v>
                </c:pt>
                <c:pt idx="301">
                  <c:v>-9.0880979387112593</c:v>
                </c:pt>
                <c:pt idx="302">
                  <c:v>-29.793499091204236</c:v>
                </c:pt>
                <c:pt idx="303">
                  <c:v>-13.604287273727975</c:v>
                </c:pt>
                <c:pt idx="304">
                  <c:v>-16.573984419784523</c:v>
                </c:pt>
                <c:pt idx="305">
                  <c:v>31.124299017020025</c:v>
                </c:pt>
                <c:pt idx="306">
                  <c:v>15.37415767923175</c:v>
                </c:pt>
                <c:pt idx="307">
                  <c:v>2.39928083153448</c:v>
                </c:pt>
                <c:pt idx="308">
                  <c:v>1.5589176211603237</c:v>
                </c:pt>
                <c:pt idx="309">
                  <c:v>32.212711406375547</c:v>
                </c:pt>
                <c:pt idx="310">
                  <c:v>6.3529524255039682</c:v>
                </c:pt>
                <c:pt idx="311">
                  <c:v>-42.879465309385353</c:v>
                </c:pt>
                <c:pt idx="312">
                  <c:v>7.9539688369705281</c:v>
                </c:pt>
                <c:pt idx="313">
                  <c:v>41.871834979615926</c:v>
                </c:pt>
                <c:pt idx="314">
                  <c:v>13.97897068010337</c:v>
                </c:pt>
                <c:pt idx="315">
                  <c:v>8.8216782782675089</c:v>
                </c:pt>
                <c:pt idx="316">
                  <c:v>-4.1170811218697825</c:v>
                </c:pt>
                <c:pt idx="317">
                  <c:v>10.857035543281613</c:v>
                </c:pt>
                <c:pt idx="318">
                  <c:v>61.756945016415173</c:v>
                </c:pt>
                <c:pt idx="319">
                  <c:v>-44.955198792932165</c:v>
                </c:pt>
                <c:pt idx="320">
                  <c:v>-2.1248361255379566</c:v>
                </c:pt>
                <c:pt idx="321">
                  <c:v>17.19806278708371</c:v>
                </c:pt>
                <c:pt idx="322">
                  <c:v>-2.429637968971559</c:v>
                </c:pt>
                <c:pt idx="323">
                  <c:v>3.3669003111869236</c:v>
                </c:pt>
                <c:pt idx="324">
                  <c:v>-22.260411641061797</c:v>
                </c:pt>
                <c:pt idx="325">
                  <c:v>32.642989471040408</c:v>
                </c:pt>
                <c:pt idx="326">
                  <c:v>-30.695155555166952</c:v>
                </c:pt>
                <c:pt idx="327">
                  <c:v>-2.5032249134902274</c:v>
                </c:pt>
                <c:pt idx="328">
                  <c:v>-6.5300210577349658</c:v>
                </c:pt>
                <c:pt idx="329">
                  <c:v>7.2889479938727293</c:v>
                </c:pt>
                <c:pt idx="330">
                  <c:v>-5.99991864162513</c:v>
                </c:pt>
                <c:pt idx="331">
                  <c:v>12.994232720742948</c:v>
                </c:pt>
                <c:pt idx="332">
                  <c:v>26.130907304564236</c:v>
                </c:pt>
                <c:pt idx="333">
                  <c:v>-70.062731543185905</c:v>
                </c:pt>
                <c:pt idx="334">
                  <c:v>-7.8330783587527373</c:v>
                </c:pt>
                <c:pt idx="335">
                  <c:v>-21.102221922556389</c:v>
                </c:pt>
                <c:pt idx="336">
                  <c:v>-16.594586867275787</c:v>
                </c:pt>
                <c:pt idx="337">
                  <c:v>20.168615528287031</c:v>
                </c:pt>
                <c:pt idx="338">
                  <c:v>2.2851303623247694</c:v>
                </c:pt>
                <c:pt idx="339">
                  <c:v>11.051377182884172</c:v>
                </c:pt>
                <c:pt idx="340">
                  <c:v>-39.659952721399719</c:v>
                </c:pt>
                <c:pt idx="341">
                  <c:v>9.7454261697440021</c:v>
                </c:pt>
                <c:pt idx="342">
                  <c:v>5.1940751032339003</c:v>
                </c:pt>
                <c:pt idx="343">
                  <c:v>-4.9395798876099049</c:v>
                </c:pt>
                <c:pt idx="344">
                  <c:v>37.667343669310924</c:v>
                </c:pt>
                <c:pt idx="345">
                  <c:v>3.6474401099009235</c:v>
                </c:pt>
                <c:pt idx="346">
                  <c:v>-59.597344794822007</c:v>
                </c:pt>
                <c:pt idx="347">
                  <c:v>-10.498062930233022</c:v>
                </c:pt>
                <c:pt idx="348">
                  <c:v>4.7026120023614952</c:v>
                </c:pt>
                <c:pt idx="349">
                  <c:v>12.895370962996937</c:v>
                </c:pt>
                <c:pt idx="350">
                  <c:v>8.3492171403557136E-2</c:v>
                </c:pt>
                <c:pt idx="351">
                  <c:v>-12.635092124739508</c:v>
                </c:pt>
                <c:pt idx="352">
                  <c:v>-14.374511392854297</c:v>
                </c:pt>
                <c:pt idx="353">
                  <c:v>-15.650443070612331</c:v>
                </c:pt>
                <c:pt idx="354">
                  <c:v>9.0007710297356365</c:v>
                </c:pt>
                <c:pt idx="355">
                  <c:v>3.3836819811688459</c:v>
                </c:pt>
                <c:pt idx="356">
                  <c:v>-0.86017056667990011</c:v>
                </c:pt>
                <c:pt idx="357">
                  <c:v>23.394710676437658</c:v>
                </c:pt>
                <c:pt idx="358">
                  <c:v>8.6856906339628335</c:v>
                </c:pt>
                <c:pt idx="359">
                  <c:v>-13.430116048786145</c:v>
                </c:pt>
                <c:pt idx="360">
                  <c:v>12.296061565838325</c:v>
                </c:pt>
                <c:pt idx="361">
                  <c:v>-14.235595678212052</c:v>
                </c:pt>
                <c:pt idx="362">
                  <c:v>23.520794360028734</c:v>
                </c:pt>
                <c:pt idx="363">
                  <c:v>27.125104266984867</c:v>
                </c:pt>
                <c:pt idx="364">
                  <c:v>-27.586812957114837</c:v>
                </c:pt>
                <c:pt idx="365">
                  <c:v>7.2875788351327371</c:v>
                </c:pt>
                <c:pt idx="366">
                  <c:v>29.288274710513278</c:v>
                </c:pt>
                <c:pt idx="367">
                  <c:v>-60.832844484794535</c:v>
                </c:pt>
                <c:pt idx="368">
                  <c:v>-5.5735595025466704</c:v>
                </c:pt>
                <c:pt idx="369">
                  <c:v>-0.9085696576216874</c:v>
                </c:pt>
                <c:pt idx="370">
                  <c:v>-9.5540334941635163E-2</c:v>
                </c:pt>
                <c:pt idx="371">
                  <c:v>-24.061107339570416</c:v>
                </c:pt>
                <c:pt idx="372">
                  <c:v>-18.614057951246547</c:v>
                </c:pt>
                <c:pt idx="373">
                  <c:v>15.50895452886137</c:v>
                </c:pt>
                <c:pt idx="374">
                  <c:v>27.550921199670633</c:v>
                </c:pt>
                <c:pt idx="375">
                  <c:v>2.4048791682302832</c:v>
                </c:pt>
                <c:pt idx="376">
                  <c:v>28.536915401396019</c:v>
                </c:pt>
                <c:pt idx="377">
                  <c:v>-4.8336713457077378</c:v>
                </c:pt>
                <c:pt idx="378">
                  <c:v>24.392325944016957</c:v>
                </c:pt>
                <c:pt idx="379">
                  <c:v>46.765855153174698</c:v>
                </c:pt>
                <c:pt idx="380">
                  <c:v>3.2145529237545909</c:v>
                </c:pt>
                <c:pt idx="381">
                  <c:v>-22.814952089866335</c:v>
                </c:pt>
                <c:pt idx="382">
                  <c:v>-11.400277589777618</c:v>
                </c:pt>
                <c:pt idx="383">
                  <c:v>-16.210323061212698</c:v>
                </c:pt>
                <c:pt idx="384">
                  <c:v>39.674594721653776</c:v>
                </c:pt>
                <c:pt idx="385">
                  <c:v>25.082065345390827</c:v>
                </c:pt>
                <c:pt idx="386">
                  <c:v>-12.302395538690904</c:v>
                </c:pt>
                <c:pt idx="387">
                  <c:v>8.4869426278518763</c:v>
                </c:pt>
                <c:pt idx="388">
                  <c:v>26.358372227905644</c:v>
                </c:pt>
                <c:pt idx="389">
                  <c:v>-30.466544889600669</c:v>
                </c:pt>
                <c:pt idx="390">
                  <c:v>-7.3042479036740415</c:v>
                </c:pt>
                <c:pt idx="391">
                  <c:v>20.54026664407418</c:v>
                </c:pt>
                <c:pt idx="392">
                  <c:v>18.92217577645323</c:v>
                </c:pt>
                <c:pt idx="393">
                  <c:v>20.492381516851136</c:v>
                </c:pt>
                <c:pt idx="394">
                  <c:v>9.1312237054919034</c:v>
                </c:pt>
                <c:pt idx="395">
                  <c:v>-8.7784385716686675</c:v>
                </c:pt>
                <c:pt idx="396">
                  <c:v>-35.899970030346068</c:v>
                </c:pt>
                <c:pt idx="397">
                  <c:v>-16.269242263119153</c:v>
                </c:pt>
                <c:pt idx="398">
                  <c:v>-26.597742139038754</c:v>
                </c:pt>
                <c:pt idx="399">
                  <c:v>18.485764217840906</c:v>
                </c:pt>
                <c:pt idx="400">
                  <c:v>23.690545620903503</c:v>
                </c:pt>
                <c:pt idx="401">
                  <c:v>31.502501749420855</c:v>
                </c:pt>
                <c:pt idx="402">
                  <c:v>33.939668550262056</c:v>
                </c:pt>
                <c:pt idx="403">
                  <c:v>30.174978157051118</c:v>
                </c:pt>
                <c:pt idx="404">
                  <c:v>12.948157098825833</c:v>
                </c:pt>
                <c:pt idx="405">
                  <c:v>28.585728588843271</c:v>
                </c:pt>
                <c:pt idx="406">
                  <c:v>-23.911165831687452</c:v>
                </c:pt>
                <c:pt idx="407">
                  <c:v>24.654552380812135</c:v>
                </c:pt>
                <c:pt idx="408">
                  <c:v>-8.3132033724986591</c:v>
                </c:pt>
                <c:pt idx="409">
                  <c:v>20.109876805542953</c:v>
                </c:pt>
                <c:pt idx="410">
                  <c:v>22.300065134948387</c:v>
                </c:pt>
                <c:pt idx="411">
                  <c:v>11.926988737783255</c:v>
                </c:pt>
                <c:pt idx="412">
                  <c:v>15.351152177081421</c:v>
                </c:pt>
                <c:pt idx="413">
                  <c:v>5.6281498904731153</c:v>
                </c:pt>
                <c:pt idx="414">
                  <c:v>-60.25177384716784</c:v>
                </c:pt>
                <c:pt idx="415">
                  <c:v>-21.372359908738542</c:v>
                </c:pt>
                <c:pt idx="416">
                  <c:v>-1.0651529259695982</c:v>
                </c:pt>
                <c:pt idx="417">
                  <c:v>10.4937728424404</c:v>
                </c:pt>
                <c:pt idx="418">
                  <c:v>-14.88046693201184</c:v>
                </c:pt>
                <c:pt idx="419">
                  <c:v>-25.1073855012786</c:v>
                </c:pt>
                <c:pt idx="420">
                  <c:v>20.288802411989028</c:v>
                </c:pt>
                <c:pt idx="421">
                  <c:v>8.1533522834073846</c:v>
                </c:pt>
                <c:pt idx="422">
                  <c:v>-3.7871879428909954</c:v>
                </c:pt>
                <c:pt idx="423">
                  <c:v>-12.149987088237898</c:v>
                </c:pt>
                <c:pt idx="424">
                  <c:v>-18.214767631774311</c:v>
                </c:pt>
                <c:pt idx="425">
                  <c:v>-28.101457207159708</c:v>
                </c:pt>
                <c:pt idx="426">
                  <c:v>0.7111889362516286</c:v>
                </c:pt>
                <c:pt idx="427">
                  <c:v>6.5683224366202575</c:v>
                </c:pt>
                <c:pt idx="428">
                  <c:v>36.372576958122025</c:v>
                </c:pt>
                <c:pt idx="429">
                  <c:v>-24.821129606626247</c:v>
                </c:pt>
                <c:pt idx="430">
                  <c:v>26.446580465679141</c:v>
                </c:pt>
                <c:pt idx="431">
                  <c:v>0.29345437154687515</c:v>
                </c:pt>
                <c:pt idx="432">
                  <c:v>-18.739871034223878</c:v>
                </c:pt>
                <c:pt idx="433">
                  <c:v>10.318457509976884</c:v>
                </c:pt>
                <c:pt idx="434">
                  <c:v>27.850764520078275</c:v>
                </c:pt>
                <c:pt idx="435">
                  <c:v>-20.328914149135571</c:v>
                </c:pt>
                <c:pt idx="436">
                  <c:v>6.7235740065122238</c:v>
                </c:pt>
                <c:pt idx="437">
                  <c:v>0.41561259285852037</c:v>
                </c:pt>
                <c:pt idx="438">
                  <c:v>-1.7779522150121112</c:v>
                </c:pt>
                <c:pt idx="439">
                  <c:v>23.71030820901716</c:v>
                </c:pt>
                <c:pt idx="440">
                  <c:v>11.928326897752724</c:v>
                </c:pt>
                <c:pt idx="441">
                  <c:v>-1.0884835443413055</c:v>
                </c:pt>
                <c:pt idx="442">
                  <c:v>3.3361339398314422</c:v>
                </c:pt>
                <c:pt idx="443">
                  <c:v>-10.727075430543808</c:v>
                </c:pt>
                <c:pt idx="444">
                  <c:v>-6.4370763176082555</c:v>
                </c:pt>
                <c:pt idx="445">
                  <c:v>15.743377835062311</c:v>
                </c:pt>
                <c:pt idx="446">
                  <c:v>-36.618262547022184</c:v>
                </c:pt>
                <c:pt idx="447">
                  <c:v>-13.614742079457168</c:v>
                </c:pt>
                <c:pt idx="448">
                  <c:v>43.728039400934804</c:v>
                </c:pt>
                <c:pt idx="449">
                  <c:v>21.183537239490128</c:v>
                </c:pt>
                <c:pt idx="450">
                  <c:v>5.1756072861362634</c:v>
                </c:pt>
                <c:pt idx="451">
                  <c:v>-25.039793447231169</c:v>
                </c:pt>
                <c:pt idx="452">
                  <c:v>-62.514285997348793</c:v>
                </c:pt>
                <c:pt idx="453">
                  <c:v>-11.958082592829518</c:v>
                </c:pt>
                <c:pt idx="454">
                  <c:v>18.086649735696472</c:v>
                </c:pt>
                <c:pt idx="455">
                  <c:v>-25.467629026968819</c:v>
                </c:pt>
                <c:pt idx="456">
                  <c:v>-13.36042173356909</c:v>
                </c:pt>
                <c:pt idx="457">
                  <c:v>24.196899780321917</c:v>
                </c:pt>
                <c:pt idx="458">
                  <c:v>7.0039945012437661</c:v>
                </c:pt>
                <c:pt idx="459">
                  <c:v>9.6617903887737611E-2</c:v>
                </c:pt>
                <c:pt idx="460">
                  <c:v>2.4643199610158595</c:v>
                </c:pt>
                <c:pt idx="461">
                  <c:v>-27.53401046716607</c:v>
                </c:pt>
                <c:pt idx="462">
                  <c:v>17.321982587843262</c:v>
                </c:pt>
                <c:pt idx="463">
                  <c:v>-5.6433025758306474</c:v>
                </c:pt>
                <c:pt idx="464">
                  <c:v>-40.28785088965985</c:v>
                </c:pt>
                <c:pt idx="465">
                  <c:v>-4.3754184737809823</c:v>
                </c:pt>
                <c:pt idx="466">
                  <c:v>23.839867961438472</c:v>
                </c:pt>
                <c:pt idx="467">
                  <c:v>30.821918961360204</c:v>
                </c:pt>
                <c:pt idx="468">
                  <c:v>-6.4286069535203216</c:v>
                </c:pt>
                <c:pt idx="469">
                  <c:v>21.25231860622333</c:v>
                </c:pt>
                <c:pt idx="470">
                  <c:v>-24.604037613257084</c:v>
                </c:pt>
                <c:pt idx="471">
                  <c:v>12.862666873773071</c:v>
                </c:pt>
                <c:pt idx="472">
                  <c:v>-21.313349080843537</c:v>
                </c:pt>
                <c:pt idx="473">
                  <c:v>-51.009914267770782</c:v>
                </c:pt>
                <c:pt idx="474">
                  <c:v>13.762711985627762</c:v>
                </c:pt>
                <c:pt idx="475">
                  <c:v>-18.249032134779409</c:v>
                </c:pt>
                <c:pt idx="476">
                  <c:v>-65.839451808412576</c:v>
                </c:pt>
                <c:pt idx="477">
                  <c:v>8.4183030013492051</c:v>
                </c:pt>
                <c:pt idx="478">
                  <c:v>11.84011113302766</c:v>
                </c:pt>
                <c:pt idx="479">
                  <c:v>1.8622477570140368</c:v>
                </c:pt>
                <c:pt idx="480">
                  <c:v>-2.0399941714129128</c:v>
                </c:pt>
                <c:pt idx="481">
                  <c:v>-4.8257841724636696</c:v>
                </c:pt>
                <c:pt idx="482">
                  <c:v>-38.941349991324387</c:v>
                </c:pt>
                <c:pt idx="483">
                  <c:v>63.850801105682663</c:v>
                </c:pt>
                <c:pt idx="484">
                  <c:v>48.026635776711998</c:v>
                </c:pt>
                <c:pt idx="485">
                  <c:v>-3.9430145635893368</c:v>
                </c:pt>
                <c:pt idx="486">
                  <c:v>-24.074445072753171</c:v>
                </c:pt>
                <c:pt idx="487">
                  <c:v>-26.328690009509199</c:v>
                </c:pt>
                <c:pt idx="488">
                  <c:v>49.855911516643815</c:v>
                </c:pt>
                <c:pt idx="489">
                  <c:v>26.799401554231313</c:v>
                </c:pt>
                <c:pt idx="490">
                  <c:v>2.9347825478403724</c:v>
                </c:pt>
                <c:pt idx="491">
                  <c:v>16.480185815129005</c:v>
                </c:pt>
                <c:pt idx="492">
                  <c:v>-9.2609193814961941</c:v>
                </c:pt>
                <c:pt idx="493">
                  <c:v>-1.7199946552473722</c:v>
                </c:pt>
                <c:pt idx="494">
                  <c:v>-8.7956881386939418</c:v>
                </c:pt>
                <c:pt idx="495">
                  <c:v>12.61612076983778</c:v>
                </c:pt>
                <c:pt idx="496">
                  <c:v>-76.716729287159595</c:v>
                </c:pt>
                <c:pt idx="497">
                  <c:v>-27.573582602654955</c:v>
                </c:pt>
                <c:pt idx="498">
                  <c:v>13.164782780012294</c:v>
                </c:pt>
                <c:pt idx="499">
                  <c:v>8.5542532133211786</c:v>
                </c:pt>
                <c:pt idx="500">
                  <c:v>-11.817283060949935</c:v>
                </c:pt>
                <c:pt idx="501">
                  <c:v>31.976555230634556</c:v>
                </c:pt>
                <c:pt idx="502">
                  <c:v>-0.26456855706556104</c:v>
                </c:pt>
                <c:pt idx="503">
                  <c:v>22.780259052819527</c:v>
                </c:pt>
                <c:pt idx="504">
                  <c:v>10.064736519458263</c:v>
                </c:pt>
                <c:pt idx="505">
                  <c:v>-14.076542291738399</c:v>
                </c:pt>
                <c:pt idx="506">
                  <c:v>3.230552979171005</c:v>
                </c:pt>
                <c:pt idx="507">
                  <c:v>-26.971911513130873</c:v>
                </c:pt>
                <c:pt idx="508">
                  <c:v>-14.167795271266174</c:v>
                </c:pt>
                <c:pt idx="509">
                  <c:v>19.282475429257385</c:v>
                </c:pt>
                <c:pt idx="510">
                  <c:v>20.471540858167881</c:v>
                </c:pt>
                <c:pt idx="511">
                  <c:v>23.887024459888185</c:v>
                </c:pt>
                <c:pt idx="512">
                  <c:v>-10.872457065822827</c:v>
                </c:pt>
                <c:pt idx="513">
                  <c:v>63.634290232228182</c:v>
                </c:pt>
                <c:pt idx="514">
                  <c:v>23.628606867804589</c:v>
                </c:pt>
                <c:pt idx="515">
                  <c:v>-25.645247458411149</c:v>
                </c:pt>
                <c:pt idx="516">
                  <c:v>-52.634632636288316</c:v>
                </c:pt>
                <c:pt idx="517">
                  <c:v>11.123099782953433</c:v>
                </c:pt>
                <c:pt idx="518">
                  <c:v>-3.4449698158318758</c:v>
                </c:pt>
                <c:pt idx="519">
                  <c:v>-3.1416816059374253</c:v>
                </c:pt>
                <c:pt idx="520">
                  <c:v>37.585864873008148</c:v>
                </c:pt>
                <c:pt idx="521">
                  <c:v>3.5104362698383511</c:v>
                </c:pt>
                <c:pt idx="522">
                  <c:v>16.456692115045708</c:v>
                </c:pt>
                <c:pt idx="523">
                  <c:v>-21.026374883955175</c:v>
                </c:pt>
                <c:pt idx="524">
                  <c:v>80.782029379231616</c:v>
                </c:pt>
                <c:pt idx="525">
                  <c:v>-0.57104273143313711</c:v>
                </c:pt>
                <c:pt idx="526">
                  <c:v>-26.495379514032088</c:v>
                </c:pt>
                <c:pt idx="527">
                  <c:v>-57.537314552216316</c:v>
                </c:pt>
                <c:pt idx="528">
                  <c:v>24.516353959789168</c:v>
                </c:pt>
                <c:pt idx="529">
                  <c:v>-30.516396391094919</c:v>
                </c:pt>
                <c:pt idx="530">
                  <c:v>42.006650935773209</c:v>
                </c:pt>
                <c:pt idx="531">
                  <c:v>-12.580181968451472</c:v>
                </c:pt>
                <c:pt idx="532">
                  <c:v>-16.366032768603517</c:v>
                </c:pt>
                <c:pt idx="533">
                  <c:v>3.4617681388264794</c:v>
                </c:pt>
                <c:pt idx="534">
                  <c:v>-31.520239902842835</c:v>
                </c:pt>
                <c:pt idx="535">
                  <c:v>14.153849087783469</c:v>
                </c:pt>
                <c:pt idx="536">
                  <c:v>3.6782285016440808</c:v>
                </c:pt>
                <c:pt idx="537">
                  <c:v>15.503566775733592</c:v>
                </c:pt>
                <c:pt idx="538">
                  <c:v>7.6548628882692</c:v>
                </c:pt>
                <c:pt idx="539">
                  <c:v>16.273551389310118</c:v>
                </c:pt>
                <c:pt idx="540">
                  <c:v>-8.6354119868870711</c:v>
                </c:pt>
                <c:pt idx="541">
                  <c:v>-7.2089743023686799</c:v>
                </c:pt>
                <c:pt idx="542">
                  <c:v>-20.640423258516403</c:v>
                </c:pt>
                <c:pt idx="543">
                  <c:v>15.584358725902195</c:v>
                </c:pt>
                <c:pt idx="544">
                  <c:v>33.677978221209074</c:v>
                </c:pt>
                <c:pt idx="545">
                  <c:v>33.128371884100133</c:v>
                </c:pt>
                <c:pt idx="546">
                  <c:v>22.390946589077096</c:v>
                </c:pt>
                <c:pt idx="547">
                  <c:v>-31.448260436799224</c:v>
                </c:pt>
                <c:pt idx="548">
                  <c:v>35.592495714808024</c:v>
                </c:pt>
                <c:pt idx="549">
                  <c:v>-11.87039123353148</c:v>
                </c:pt>
                <c:pt idx="550">
                  <c:v>-31.300374718279766</c:v>
                </c:pt>
                <c:pt idx="551">
                  <c:v>-12.610225030811916</c:v>
                </c:pt>
                <c:pt idx="552">
                  <c:v>26.026136743724916</c:v>
                </c:pt>
                <c:pt idx="553">
                  <c:v>3.7855145139672617</c:v>
                </c:pt>
                <c:pt idx="554">
                  <c:v>38.348058888882193</c:v>
                </c:pt>
                <c:pt idx="555">
                  <c:v>5.2682614705852844</c:v>
                </c:pt>
                <c:pt idx="556">
                  <c:v>-13.89429168888158</c:v>
                </c:pt>
                <c:pt idx="557">
                  <c:v>-32.019478123913544</c:v>
                </c:pt>
                <c:pt idx="558">
                  <c:v>-18.480874000840171</c:v>
                </c:pt>
                <c:pt idx="559">
                  <c:v>21.655329348849229</c:v>
                </c:pt>
                <c:pt idx="560">
                  <c:v>-7.5984175509728065</c:v>
                </c:pt>
                <c:pt idx="561">
                  <c:v>15.674357142241252</c:v>
                </c:pt>
                <c:pt idx="562">
                  <c:v>-17.970344741646731</c:v>
                </c:pt>
                <c:pt idx="563">
                  <c:v>18.526835201010822</c:v>
                </c:pt>
                <c:pt idx="564">
                  <c:v>-20.966749302617675</c:v>
                </c:pt>
                <c:pt idx="565">
                  <c:v>0.29236954210453925</c:v>
                </c:pt>
                <c:pt idx="566">
                  <c:v>1.373949698760407</c:v>
                </c:pt>
                <c:pt idx="567">
                  <c:v>-17.592709104983221</c:v>
                </c:pt>
                <c:pt idx="568">
                  <c:v>25.467735050231759</c:v>
                </c:pt>
                <c:pt idx="569">
                  <c:v>-3.5043204092682054</c:v>
                </c:pt>
                <c:pt idx="570">
                  <c:v>-3.7386994418215438</c:v>
                </c:pt>
                <c:pt idx="571">
                  <c:v>13.740422993698747</c:v>
                </c:pt>
                <c:pt idx="572">
                  <c:v>-14.993749983620331</c:v>
                </c:pt>
                <c:pt idx="573">
                  <c:v>-36.171357124823714</c:v>
                </c:pt>
                <c:pt idx="574">
                  <c:v>33.128253985388056</c:v>
                </c:pt>
                <c:pt idx="575">
                  <c:v>15.64710809630774</c:v>
                </c:pt>
                <c:pt idx="576">
                  <c:v>17.22384780040457</c:v>
                </c:pt>
                <c:pt idx="577">
                  <c:v>5.2334770524810015</c:v>
                </c:pt>
                <c:pt idx="578">
                  <c:v>-12.282453608333633</c:v>
                </c:pt>
                <c:pt idx="579">
                  <c:v>30.72317566099294</c:v>
                </c:pt>
                <c:pt idx="580">
                  <c:v>45.094684098698806</c:v>
                </c:pt>
                <c:pt idx="581">
                  <c:v>-10.023459021483189</c:v>
                </c:pt>
                <c:pt idx="582">
                  <c:v>33.526261359579323</c:v>
                </c:pt>
                <c:pt idx="583">
                  <c:v>-37.528746791059817</c:v>
                </c:pt>
                <c:pt idx="584">
                  <c:v>-7.6047205978466144</c:v>
                </c:pt>
                <c:pt idx="585">
                  <c:v>-5.9002645984548208</c:v>
                </c:pt>
                <c:pt idx="586">
                  <c:v>-33.203280910579181</c:v>
                </c:pt>
                <c:pt idx="587">
                  <c:v>13.153728050697486</c:v>
                </c:pt>
                <c:pt idx="588">
                  <c:v>0.76045530809126083</c:v>
                </c:pt>
                <c:pt idx="589">
                  <c:v>-24.371519715072218</c:v>
                </c:pt>
                <c:pt idx="590">
                  <c:v>-38.446230062589876</c:v>
                </c:pt>
                <c:pt idx="591">
                  <c:v>-20.388817680100949</c:v>
                </c:pt>
                <c:pt idx="592">
                  <c:v>-36.577862108631408</c:v>
                </c:pt>
                <c:pt idx="593">
                  <c:v>-6.7348575904714316</c:v>
                </c:pt>
                <c:pt idx="594">
                  <c:v>35.028584731490042</c:v>
                </c:pt>
                <c:pt idx="595">
                  <c:v>17.625755878039538</c:v>
                </c:pt>
                <c:pt idx="596">
                  <c:v>-40.185179372009969</c:v>
                </c:pt>
                <c:pt idx="597">
                  <c:v>46.276148772829245</c:v>
                </c:pt>
                <c:pt idx="598">
                  <c:v>1.3271038970347386</c:v>
                </c:pt>
                <c:pt idx="599">
                  <c:v>-12.80739696535519</c:v>
                </c:pt>
                <c:pt idx="600">
                  <c:v>13.790683232615043</c:v>
                </c:pt>
                <c:pt idx="601">
                  <c:v>-5.4486769467138361</c:v>
                </c:pt>
                <c:pt idx="602">
                  <c:v>7.9337721082841561</c:v>
                </c:pt>
                <c:pt idx="603">
                  <c:v>-53.165901977831339</c:v>
                </c:pt>
                <c:pt idx="604">
                  <c:v>5.1558026851747689</c:v>
                </c:pt>
                <c:pt idx="605">
                  <c:v>3.312261798245232</c:v>
                </c:pt>
                <c:pt idx="606">
                  <c:v>-21.065683668434648</c:v>
                </c:pt>
                <c:pt idx="607">
                  <c:v>8.3335688201423697</c:v>
                </c:pt>
                <c:pt idx="608">
                  <c:v>3.390269801914692</c:v>
                </c:pt>
                <c:pt idx="609">
                  <c:v>-6.4012700209041107</c:v>
                </c:pt>
                <c:pt idx="610">
                  <c:v>-24.335716685806215</c:v>
                </c:pt>
                <c:pt idx="611">
                  <c:v>14.520953596633882</c:v>
                </c:pt>
                <c:pt idx="612">
                  <c:v>2.2456754475635368</c:v>
                </c:pt>
                <c:pt idx="613">
                  <c:v>17.359128721447824</c:v>
                </c:pt>
                <c:pt idx="614">
                  <c:v>-1.816324241856456</c:v>
                </c:pt>
                <c:pt idx="615">
                  <c:v>-48.62563797407536</c:v>
                </c:pt>
                <c:pt idx="616">
                  <c:v>19.654041698884519</c:v>
                </c:pt>
                <c:pt idx="617">
                  <c:v>-11.769256026468614</c:v>
                </c:pt>
                <c:pt idx="618">
                  <c:v>-34.421573595732198</c:v>
                </c:pt>
                <c:pt idx="619">
                  <c:v>-5.4806692976129634</c:v>
                </c:pt>
                <c:pt idx="620">
                  <c:v>-29.060272878601364</c:v>
                </c:pt>
                <c:pt idx="621">
                  <c:v>-31.8711801370182</c:v>
                </c:pt>
                <c:pt idx="622">
                  <c:v>27.817873209012223</c:v>
                </c:pt>
                <c:pt idx="623">
                  <c:v>-11.364925842186155</c:v>
                </c:pt>
                <c:pt idx="624">
                  <c:v>24.061383473041154</c:v>
                </c:pt>
                <c:pt idx="625">
                  <c:v>18.333889592500011</c:v>
                </c:pt>
                <c:pt idx="626">
                  <c:v>-17.822594118807583</c:v>
                </c:pt>
                <c:pt idx="627">
                  <c:v>7.0062358383551349</c:v>
                </c:pt>
                <c:pt idx="628">
                  <c:v>-1.0252230776433033</c:v>
                </c:pt>
                <c:pt idx="629">
                  <c:v>45.468552242310935</c:v>
                </c:pt>
                <c:pt idx="630">
                  <c:v>-18.817035589246743</c:v>
                </c:pt>
                <c:pt idx="631">
                  <c:v>60.341166623520593</c:v>
                </c:pt>
                <c:pt idx="632">
                  <c:v>-19.218114217287635</c:v>
                </c:pt>
                <c:pt idx="633">
                  <c:v>-4.940986649397451</c:v>
                </c:pt>
                <c:pt idx="634">
                  <c:v>29.612260380108619</c:v>
                </c:pt>
                <c:pt idx="635">
                  <c:v>0.65978954621793084</c:v>
                </c:pt>
                <c:pt idx="636">
                  <c:v>-16.414386301562871</c:v>
                </c:pt>
                <c:pt idx="637">
                  <c:v>5.6952937873622362</c:v>
                </c:pt>
                <c:pt idx="638">
                  <c:v>-4.4598719147664294</c:v>
                </c:pt>
                <c:pt idx="639">
                  <c:v>40.101190552261116</c:v>
                </c:pt>
                <c:pt idx="640">
                  <c:v>-20.447466279464752</c:v>
                </c:pt>
                <c:pt idx="641">
                  <c:v>-19.691231440414356</c:v>
                </c:pt>
                <c:pt idx="642">
                  <c:v>-15.500884320915716</c:v>
                </c:pt>
                <c:pt idx="643">
                  <c:v>6.8666959701840735</c:v>
                </c:pt>
                <c:pt idx="644">
                  <c:v>-72.631846067167274</c:v>
                </c:pt>
                <c:pt idx="645">
                  <c:v>7.2565839745278824</c:v>
                </c:pt>
                <c:pt idx="646">
                  <c:v>12.187071004733083</c:v>
                </c:pt>
                <c:pt idx="647">
                  <c:v>2.3977941495844632</c:v>
                </c:pt>
                <c:pt idx="648">
                  <c:v>-12.635615826649433</c:v>
                </c:pt>
                <c:pt idx="649">
                  <c:v>-9.267190389464476</c:v>
                </c:pt>
                <c:pt idx="650">
                  <c:v>22.457047179471356</c:v>
                </c:pt>
                <c:pt idx="651">
                  <c:v>32.596895124158479</c:v>
                </c:pt>
                <c:pt idx="652">
                  <c:v>18.296672717024222</c:v>
                </c:pt>
                <c:pt idx="653">
                  <c:v>-5.5790521642187825</c:v>
                </c:pt>
                <c:pt idx="654">
                  <c:v>-25.443406407308053</c:v>
                </c:pt>
                <c:pt idx="655">
                  <c:v>-5.6941612421088621</c:v>
                </c:pt>
                <c:pt idx="656">
                  <c:v>-5.5817245471844634</c:v>
                </c:pt>
                <c:pt idx="657">
                  <c:v>-9.3956431684515049</c:v>
                </c:pt>
                <c:pt idx="658">
                  <c:v>-20.395471645543413</c:v>
                </c:pt>
                <c:pt idx="659">
                  <c:v>15.87034217151885</c:v>
                </c:pt>
                <c:pt idx="660">
                  <c:v>-32.865361654865708</c:v>
                </c:pt>
                <c:pt idx="661">
                  <c:v>12.134328252142536</c:v>
                </c:pt>
                <c:pt idx="662">
                  <c:v>-3.8039241959582264</c:v>
                </c:pt>
                <c:pt idx="663">
                  <c:v>-28.624622465427116</c:v>
                </c:pt>
                <c:pt idx="664">
                  <c:v>-12.107226701303837</c:v>
                </c:pt>
                <c:pt idx="665">
                  <c:v>4.5738838233407115</c:v>
                </c:pt>
                <c:pt idx="666">
                  <c:v>-7.2853541336767593</c:v>
                </c:pt>
                <c:pt idx="667">
                  <c:v>-15.676969570429451</c:v>
                </c:pt>
                <c:pt idx="668">
                  <c:v>-23.844622902007114</c:v>
                </c:pt>
                <c:pt idx="669">
                  <c:v>14.130831616747665</c:v>
                </c:pt>
                <c:pt idx="670">
                  <c:v>9.4004289847006053</c:v>
                </c:pt>
                <c:pt idx="671">
                  <c:v>-38.614876309282309</c:v>
                </c:pt>
                <c:pt idx="672">
                  <c:v>-24.624790314512669</c:v>
                </c:pt>
                <c:pt idx="673">
                  <c:v>-13.809801655752368</c:v>
                </c:pt>
                <c:pt idx="674">
                  <c:v>1.4574939697834193</c:v>
                </c:pt>
                <c:pt idx="675">
                  <c:v>-12.922785912852321</c:v>
                </c:pt>
                <c:pt idx="676">
                  <c:v>0.78980630916376793</c:v>
                </c:pt>
                <c:pt idx="677">
                  <c:v>-2.0663143326517024</c:v>
                </c:pt>
                <c:pt idx="678">
                  <c:v>0.34230772074966698</c:v>
                </c:pt>
                <c:pt idx="679">
                  <c:v>-7.5956801486505539</c:v>
                </c:pt>
                <c:pt idx="680">
                  <c:v>33.130178501059518</c:v>
                </c:pt>
                <c:pt idx="681">
                  <c:v>41.99847552605334</c:v>
                </c:pt>
                <c:pt idx="682">
                  <c:v>-34.399618898579178</c:v>
                </c:pt>
                <c:pt idx="683">
                  <c:v>25.538185071414311</c:v>
                </c:pt>
                <c:pt idx="684">
                  <c:v>-4.2414966454066381</c:v>
                </c:pt>
                <c:pt idx="685">
                  <c:v>-9.5836687414181636</c:v>
                </c:pt>
                <c:pt idx="686">
                  <c:v>25.565866602453529</c:v>
                </c:pt>
                <c:pt idx="687">
                  <c:v>-0.26440368207665321</c:v>
                </c:pt>
                <c:pt idx="688">
                  <c:v>-20.274034843952343</c:v>
                </c:pt>
                <c:pt idx="689">
                  <c:v>0.62102122602120735</c:v>
                </c:pt>
                <c:pt idx="690">
                  <c:v>12.496491494170684</c:v>
                </c:pt>
                <c:pt idx="691">
                  <c:v>1.5008079212371999</c:v>
                </c:pt>
                <c:pt idx="692">
                  <c:v>-12.326309063006091</c:v>
                </c:pt>
                <c:pt idx="693">
                  <c:v>-8.4736734003696306</c:v>
                </c:pt>
                <c:pt idx="694">
                  <c:v>-13.845914359402867</c:v>
                </c:pt>
                <c:pt idx="695">
                  <c:v>-48.086300046830019</c:v>
                </c:pt>
                <c:pt idx="696">
                  <c:v>23.634251845023954</c:v>
                </c:pt>
                <c:pt idx="697">
                  <c:v>5.8560533621435189</c:v>
                </c:pt>
                <c:pt idx="698">
                  <c:v>-23.297285923193456</c:v>
                </c:pt>
                <c:pt idx="699">
                  <c:v>22.250628548084283</c:v>
                </c:pt>
                <c:pt idx="700">
                  <c:v>6.2751112892532888</c:v>
                </c:pt>
                <c:pt idx="701">
                  <c:v>-4.2847262926230041</c:v>
                </c:pt>
                <c:pt idx="702">
                  <c:v>-64.876912193918429</c:v>
                </c:pt>
                <c:pt idx="703">
                  <c:v>8.6095101048172591</c:v>
                </c:pt>
                <c:pt idx="704">
                  <c:v>6.4568495440067188</c:v>
                </c:pt>
                <c:pt idx="705">
                  <c:v>-14.13599514881528</c:v>
                </c:pt>
                <c:pt idx="706">
                  <c:v>-22.639310354345287</c:v>
                </c:pt>
                <c:pt idx="707">
                  <c:v>-32.990400804313026</c:v>
                </c:pt>
                <c:pt idx="708">
                  <c:v>-48.67128226547625</c:v>
                </c:pt>
                <c:pt idx="709">
                  <c:v>-20.495823191738591</c:v>
                </c:pt>
                <c:pt idx="710">
                  <c:v>-15.417943883363368</c:v>
                </c:pt>
                <c:pt idx="711">
                  <c:v>-3.8183998763672986</c:v>
                </c:pt>
                <c:pt idx="712">
                  <c:v>28.471842729062633</c:v>
                </c:pt>
                <c:pt idx="713">
                  <c:v>-17.251890329897034</c:v>
                </c:pt>
                <c:pt idx="714">
                  <c:v>-29.31102948194734</c:v>
                </c:pt>
                <c:pt idx="715">
                  <c:v>-22.217124815285608</c:v>
                </c:pt>
                <c:pt idx="716">
                  <c:v>-19.850913121547695</c:v>
                </c:pt>
                <c:pt idx="717">
                  <c:v>11.754703833031652</c:v>
                </c:pt>
                <c:pt idx="718">
                  <c:v>31.019051739881007</c:v>
                </c:pt>
                <c:pt idx="719">
                  <c:v>-28.065030406020618</c:v>
                </c:pt>
                <c:pt idx="720">
                  <c:v>-16.52388664761591</c:v>
                </c:pt>
                <c:pt idx="721">
                  <c:v>13.225766746361616</c:v>
                </c:pt>
                <c:pt idx="722">
                  <c:v>40.053173178196417</c:v>
                </c:pt>
                <c:pt idx="723">
                  <c:v>21.120708251181799</c:v>
                </c:pt>
                <c:pt idx="724">
                  <c:v>-8.9164968682024988</c:v>
                </c:pt>
                <c:pt idx="725">
                  <c:v>0.80134251229772557</c:v>
                </c:pt>
                <c:pt idx="726">
                  <c:v>-26.476095786048891</c:v>
                </c:pt>
                <c:pt idx="727">
                  <c:v>-24.473839818424349</c:v>
                </c:pt>
                <c:pt idx="728">
                  <c:v>-3.4633958826229994</c:v>
                </c:pt>
                <c:pt idx="729">
                  <c:v>-26.675348548901642</c:v>
                </c:pt>
                <c:pt idx="730">
                  <c:v>27.175476518773568</c:v>
                </c:pt>
                <c:pt idx="731">
                  <c:v>-15.420750212308187</c:v>
                </c:pt>
                <c:pt idx="732">
                  <c:v>-6.0230678962746707</c:v>
                </c:pt>
                <c:pt idx="733">
                  <c:v>-26.188168175303904</c:v>
                </c:pt>
                <c:pt idx="734">
                  <c:v>-6.2608188602377242</c:v>
                </c:pt>
                <c:pt idx="735">
                  <c:v>31.36017418905784</c:v>
                </c:pt>
                <c:pt idx="736">
                  <c:v>4.5118129772239444</c:v>
                </c:pt>
                <c:pt idx="737">
                  <c:v>27.200521259716336</c:v>
                </c:pt>
                <c:pt idx="738">
                  <c:v>3.5064954594532773</c:v>
                </c:pt>
                <c:pt idx="739">
                  <c:v>0.85363111377216816</c:v>
                </c:pt>
                <c:pt idx="740">
                  <c:v>-59.18896633319649</c:v>
                </c:pt>
                <c:pt idx="741">
                  <c:v>21.549746113165778</c:v>
                </c:pt>
                <c:pt idx="742">
                  <c:v>-29.240216693782724</c:v>
                </c:pt>
                <c:pt idx="743">
                  <c:v>26.743783968860125</c:v>
                </c:pt>
                <c:pt idx="744">
                  <c:v>1.5051590317044208</c:v>
                </c:pt>
                <c:pt idx="745">
                  <c:v>-12.177138659970892</c:v>
                </c:pt>
                <c:pt idx="746">
                  <c:v>-16.845210299894621</c:v>
                </c:pt>
                <c:pt idx="747">
                  <c:v>51.787723343832639</c:v>
                </c:pt>
                <c:pt idx="748">
                  <c:v>42.956452784244178</c:v>
                </c:pt>
                <c:pt idx="749">
                  <c:v>-24.615190070407014</c:v>
                </c:pt>
                <c:pt idx="750">
                  <c:v>-8.4710092944165751</c:v>
                </c:pt>
                <c:pt idx="751">
                  <c:v>22.128863893765622</c:v>
                </c:pt>
                <c:pt idx="752">
                  <c:v>-1.7160614788979154</c:v>
                </c:pt>
                <c:pt idx="753">
                  <c:v>1.2029679239842586</c:v>
                </c:pt>
                <c:pt idx="754">
                  <c:v>6.2482358588179645</c:v>
                </c:pt>
                <c:pt idx="755">
                  <c:v>3.2091064070233917</c:v>
                </c:pt>
                <c:pt idx="756">
                  <c:v>11.680684506049584</c:v>
                </c:pt>
                <c:pt idx="757">
                  <c:v>-16.432248946943815</c:v>
                </c:pt>
                <c:pt idx="758">
                  <c:v>-27.134671985609732</c:v>
                </c:pt>
                <c:pt idx="759">
                  <c:v>-4.0317800443564238</c:v>
                </c:pt>
                <c:pt idx="760">
                  <c:v>-9.4151966573758283</c:v>
                </c:pt>
                <c:pt idx="761">
                  <c:v>-6.2991555395688792</c:v>
                </c:pt>
                <c:pt idx="762">
                  <c:v>-11.525454130654545</c:v>
                </c:pt>
                <c:pt idx="763">
                  <c:v>26.907284268546512</c:v>
                </c:pt>
                <c:pt idx="764">
                  <c:v>-50.525424769137786</c:v>
                </c:pt>
                <c:pt idx="765">
                  <c:v>-39.578824006265521</c:v>
                </c:pt>
                <c:pt idx="766">
                  <c:v>1.5322437903311097</c:v>
                </c:pt>
                <c:pt idx="767">
                  <c:v>-28.828699741236907</c:v>
                </c:pt>
                <c:pt idx="768">
                  <c:v>4.8476896401435363</c:v>
                </c:pt>
                <c:pt idx="769">
                  <c:v>-33.109055902500614</c:v>
                </c:pt>
                <c:pt idx="770">
                  <c:v>14.281585783060768</c:v>
                </c:pt>
                <c:pt idx="771">
                  <c:v>41.825428964033406</c:v>
                </c:pt>
                <c:pt idx="772">
                  <c:v>13.418805962084701</c:v>
                </c:pt>
                <c:pt idx="773">
                  <c:v>-26.65813717613262</c:v>
                </c:pt>
                <c:pt idx="774">
                  <c:v>46.10966535240226</c:v>
                </c:pt>
                <c:pt idx="775">
                  <c:v>15.237678003441717</c:v>
                </c:pt>
                <c:pt idx="776">
                  <c:v>27.982682661665081</c:v>
                </c:pt>
                <c:pt idx="777">
                  <c:v>-30.966753492026104</c:v>
                </c:pt>
                <c:pt idx="778">
                  <c:v>16.19180141570887</c:v>
                </c:pt>
                <c:pt idx="779">
                  <c:v>4.6812683755055389</c:v>
                </c:pt>
                <c:pt idx="780">
                  <c:v>-2.5407052947184572</c:v>
                </c:pt>
                <c:pt idx="781">
                  <c:v>14.078165953899896</c:v>
                </c:pt>
                <c:pt idx="782">
                  <c:v>-12.320369237967761</c:v>
                </c:pt>
                <c:pt idx="783">
                  <c:v>16.545520587022249</c:v>
                </c:pt>
                <c:pt idx="784">
                  <c:v>-8.2768562822821004</c:v>
                </c:pt>
                <c:pt idx="785">
                  <c:v>5.9885976001304488</c:v>
                </c:pt>
                <c:pt idx="786">
                  <c:v>23.792501760829847</c:v>
                </c:pt>
                <c:pt idx="787">
                  <c:v>-27.19613635575795</c:v>
                </c:pt>
                <c:pt idx="788">
                  <c:v>-29.063098885092565</c:v>
                </c:pt>
                <c:pt idx="789">
                  <c:v>-11.615182372031898</c:v>
                </c:pt>
                <c:pt idx="790">
                  <c:v>7.8235670122015186</c:v>
                </c:pt>
                <c:pt idx="791">
                  <c:v>-21.968416401741617</c:v>
                </c:pt>
                <c:pt idx="792">
                  <c:v>11.176497875038299</c:v>
                </c:pt>
                <c:pt idx="793">
                  <c:v>-30.463486785711236</c:v>
                </c:pt>
                <c:pt idx="794">
                  <c:v>-15.046887783080665</c:v>
                </c:pt>
                <c:pt idx="795">
                  <c:v>-9.7389203332825041</c:v>
                </c:pt>
                <c:pt idx="796">
                  <c:v>2.9628057724049586</c:v>
                </c:pt>
                <c:pt idx="797">
                  <c:v>44.854128108940102</c:v>
                </c:pt>
                <c:pt idx="798">
                  <c:v>19.936193096820823</c:v>
                </c:pt>
                <c:pt idx="799">
                  <c:v>-14.376278212105861</c:v>
                </c:pt>
                <c:pt idx="800">
                  <c:v>-19.24256504841971</c:v>
                </c:pt>
                <c:pt idx="801">
                  <c:v>12.72434930671524</c:v>
                </c:pt>
                <c:pt idx="802">
                  <c:v>35.920838791340699</c:v>
                </c:pt>
                <c:pt idx="803">
                  <c:v>-16.859499539009562</c:v>
                </c:pt>
                <c:pt idx="804">
                  <c:v>-5.8325490690157649</c:v>
                </c:pt>
                <c:pt idx="805">
                  <c:v>-15.797662474697754</c:v>
                </c:pt>
                <c:pt idx="806">
                  <c:v>29.235504134385952</c:v>
                </c:pt>
                <c:pt idx="807">
                  <c:v>1.1213684026871653</c:v>
                </c:pt>
                <c:pt idx="808">
                  <c:v>5.867740800715862</c:v>
                </c:pt>
                <c:pt idx="809">
                  <c:v>18.978555676841655</c:v>
                </c:pt>
                <c:pt idx="810">
                  <c:v>-7.3286338831417082</c:v>
                </c:pt>
                <c:pt idx="811">
                  <c:v>36.31774274638893</c:v>
                </c:pt>
                <c:pt idx="812">
                  <c:v>4.5180884926849751</c:v>
                </c:pt>
                <c:pt idx="813">
                  <c:v>19.822029959247853</c:v>
                </c:pt>
                <c:pt idx="814">
                  <c:v>-1.103068954556329</c:v>
                </c:pt>
                <c:pt idx="815">
                  <c:v>8.4579227541995543</c:v>
                </c:pt>
                <c:pt idx="816">
                  <c:v>17.999955951231275</c:v>
                </c:pt>
                <c:pt idx="817">
                  <c:v>-26.110244315108364</c:v>
                </c:pt>
                <c:pt idx="818">
                  <c:v>44.906250735952909</c:v>
                </c:pt>
                <c:pt idx="819">
                  <c:v>-2.2426010747242247</c:v>
                </c:pt>
                <c:pt idx="820">
                  <c:v>8.1074306811040397</c:v>
                </c:pt>
                <c:pt idx="821">
                  <c:v>17.638336811640723</c:v>
                </c:pt>
                <c:pt idx="822">
                  <c:v>2.6354701080288385</c:v>
                </c:pt>
                <c:pt idx="823">
                  <c:v>-25.105975724756473</c:v>
                </c:pt>
                <c:pt idx="824">
                  <c:v>37.415265092859443</c:v>
                </c:pt>
                <c:pt idx="825">
                  <c:v>-32.568602462104522</c:v>
                </c:pt>
                <c:pt idx="826">
                  <c:v>-16.137782272094739</c:v>
                </c:pt>
                <c:pt idx="827">
                  <c:v>-1.8258628614072556</c:v>
                </c:pt>
                <c:pt idx="828">
                  <c:v>29.903126890208867</c:v>
                </c:pt>
                <c:pt idx="829">
                  <c:v>-12.525269384759019</c:v>
                </c:pt>
                <c:pt idx="830">
                  <c:v>11.826650506983126</c:v>
                </c:pt>
                <c:pt idx="831">
                  <c:v>28.433329573190765</c:v>
                </c:pt>
                <c:pt idx="832">
                  <c:v>33.391425730087803</c:v>
                </c:pt>
                <c:pt idx="833">
                  <c:v>31.701343094142782</c:v>
                </c:pt>
                <c:pt idx="834">
                  <c:v>0.8388989203672188</c:v>
                </c:pt>
                <c:pt idx="835">
                  <c:v>-25.635694565666579</c:v>
                </c:pt>
                <c:pt idx="836">
                  <c:v>40.266656335719929</c:v>
                </c:pt>
                <c:pt idx="837">
                  <c:v>-8.8878137470643708</c:v>
                </c:pt>
                <c:pt idx="838">
                  <c:v>-19.041671864700906</c:v>
                </c:pt>
                <c:pt idx="839">
                  <c:v>38.104289347247644</c:v>
                </c:pt>
                <c:pt idx="840">
                  <c:v>-28.227331585547262</c:v>
                </c:pt>
                <c:pt idx="841">
                  <c:v>-48.743885163370393</c:v>
                </c:pt>
                <c:pt idx="842">
                  <c:v>17.714260883663311</c:v>
                </c:pt>
                <c:pt idx="843">
                  <c:v>-18.302358470462462</c:v>
                </c:pt>
                <c:pt idx="844">
                  <c:v>1.5389417426112089</c:v>
                </c:pt>
                <c:pt idx="845">
                  <c:v>14.455577204237535</c:v>
                </c:pt>
                <c:pt idx="846">
                  <c:v>0.96075899924460595</c:v>
                </c:pt>
                <c:pt idx="847">
                  <c:v>-2.6029541373139611</c:v>
                </c:pt>
                <c:pt idx="848">
                  <c:v>4.5436103677647397</c:v>
                </c:pt>
                <c:pt idx="849">
                  <c:v>-62.299614479716894</c:v>
                </c:pt>
                <c:pt idx="850">
                  <c:v>20.314831580041375</c:v>
                </c:pt>
                <c:pt idx="851">
                  <c:v>3.4699920174639818</c:v>
                </c:pt>
                <c:pt idx="852">
                  <c:v>20.072356774075551</c:v>
                </c:pt>
                <c:pt idx="853">
                  <c:v>4.3836469076444651</c:v>
                </c:pt>
                <c:pt idx="854">
                  <c:v>-4.1616914188495748</c:v>
                </c:pt>
                <c:pt idx="855">
                  <c:v>22.187550367806001</c:v>
                </c:pt>
                <c:pt idx="856">
                  <c:v>-17.743114026253831</c:v>
                </c:pt>
                <c:pt idx="857">
                  <c:v>-30.291545592078368</c:v>
                </c:pt>
                <c:pt idx="858">
                  <c:v>-22.575864484512568</c:v>
                </c:pt>
                <c:pt idx="859">
                  <c:v>-27.882100217073951</c:v>
                </c:pt>
                <c:pt idx="860">
                  <c:v>-21.384943069304985</c:v>
                </c:pt>
                <c:pt idx="861">
                  <c:v>-26.636770674257139</c:v>
                </c:pt>
                <c:pt idx="862">
                  <c:v>1.6990564353024964</c:v>
                </c:pt>
                <c:pt idx="863">
                  <c:v>-9.0646100370071334</c:v>
                </c:pt>
                <c:pt idx="864">
                  <c:v>-4.7372199000423363</c:v>
                </c:pt>
                <c:pt idx="865">
                  <c:v>-20.256335027003924</c:v>
                </c:pt>
                <c:pt idx="866">
                  <c:v>6.9013714465386595</c:v>
                </c:pt>
                <c:pt idx="867">
                  <c:v>20.29708957713849</c:v>
                </c:pt>
                <c:pt idx="868">
                  <c:v>-7.1663625130588771E-2</c:v>
                </c:pt>
                <c:pt idx="869">
                  <c:v>-4.4574722478254145</c:v>
                </c:pt>
                <c:pt idx="870">
                  <c:v>37.279401325114449</c:v>
                </c:pt>
                <c:pt idx="871">
                  <c:v>-29.582514796748359</c:v>
                </c:pt>
                <c:pt idx="872">
                  <c:v>13.120627800221198</c:v>
                </c:pt>
                <c:pt idx="873">
                  <c:v>30.677913006639844</c:v>
                </c:pt>
                <c:pt idx="874">
                  <c:v>-26.541306894217914</c:v>
                </c:pt>
                <c:pt idx="875">
                  <c:v>-19.923062207571451</c:v>
                </c:pt>
                <c:pt idx="876">
                  <c:v>18.193989364862588</c:v>
                </c:pt>
                <c:pt idx="877">
                  <c:v>-13.961075698577021</c:v>
                </c:pt>
                <c:pt idx="878">
                  <c:v>1.1037437695435819</c:v>
                </c:pt>
                <c:pt idx="879">
                  <c:v>12.731234640690124</c:v>
                </c:pt>
                <c:pt idx="880">
                  <c:v>-40.032538905708691</c:v>
                </c:pt>
                <c:pt idx="881">
                  <c:v>-25.696400729075393</c:v>
                </c:pt>
                <c:pt idx="882">
                  <c:v>-17.864701226778642</c:v>
                </c:pt>
                <c:pt idx="883">
                  <c:v>0.67562134896941606</c:v>
                </c:pt>
                <c:pt idx="884">
                  <c:v>-1.7861624013008464</c:v>
                </c:pt>
                <c:pt idx="885">
                  <c:v>-47.817153503688289</c:v>
                </c:pt>
                <c:pt idx="886">
                  <c:v>-51.616537870552136</c:v>
                </c:pt>
                <c:pt idx="887">
                  <c:v>5.4463867884493888</c:v>
                </c:pt>
                <c:pt idx="888">
                  <c:v>-0.93717224916479813</c:v>
                </c:pt>
                <c:pt idx="889">
                  <c:v>3.5224528565600464</c:v>
                </c:pt>
                <c:pt idx="890">
                  <c:v>-32.933902664754996</c:v>
                </c:pt>
                <c:pt idx="891">
                  <c:v>27.559904043401104</c:v>
                </c:pt>
                <c:pt idx="892">
                  <c:v>13.133829919252099</c:v>
                </c:pt>
                <c:pt idx="893">
                  <c:v>31.981987020011555</c:v>
                </c:pt>
                <c:pt idx="894">
                  <c:v>24.985494732035587</c:v>
                </c:pt>
                <c:pt idx="895">
                  <c:v>-33.100812052207544</c:v>
                </c:pt>
                <c:pt idx="896">
                  <c:v>10.559141380621357</c:v>
                </c:pt>
                <c:pt idx="897">
                  <c:v>20.579028070034422</c:v>
                </c:pt>
                <c:pt idx="898">
                  <c:v>-7.150883657102308</c:v>
                </c:pt>
                <c:pt idx="899">
                  <c:v>7.0684657872935093</c:v>
                </c:pt>
                <c:pt idx="900">
                  <c:v>24.84744877961791</c:v>
                </c:pt>
                <c:pt idx="901">
                  <c:v>-2.5219183787126576</c:v>
                </c:pt>
                <c:pt idx="902">
                  <c:v>-3.4134726761585799</c:v>
                </c:pt>
                <c:pt idx="903">
                  <c:v>-6.5229430859791426</c:v>
                </c:pt>
                <c:pt idx="904">
                  <c:v>-51.485216568244539</c:v>
                </c:pt>
                <c:pt idx="905">
                  <c:v>-31.844747957045058</c:v>
                </c:pt>
                <c:pt idx="906">
                  <c:v>-11.940904035739022</c:v>
                </c:pt>
                <c:pt idx="907">
                  <c:v>-33.965188563252894</c:v>
                </c:pt>
                <c:pt idx="908">
                  <c:v>8.1542514018676808</c:v>
                </c:pt>
                <c:pt idx="909">
                  <c:v>-26.958160946723076</c:v>
                </c:pt>
                <c:pt idx="910">
                  <c:v>-8.0742333913147988</c:v>
                </c:pt>
                <c:pt idx="911">
                  <c:v>12.185878248746132</c:v>
                </c:pt>
                <c:pt idx="912">
                  <c:v>17.834484683184979</c:v>
                </c:pt>
                <c:pt idx="913">
                  <c:v>-27.98425021213227</c:v>
                </c:pt>
                <c:pt idx="914">
                  <c:v>-2.8537858599020045</c:v>
                </c:pt>
                <c:pt idx="915">
                  <c:v>38.36879466969522</c:v>
                </c:pt>
                <c:pt idx="916">
                  <c:v>-5.7192824183722726</c:v>
                </c:pt>
                <c:pt idx="917">
                  <c:v>31.363132379874099</c:v>
                </c:pt>
                <c:pt idx="918">
                  <c:v>-26.886834875064093</c:v>
                </c:pt>
                <c:pt idx="919">
                  <c:v>-47.606364703864983</c:v>
                </c:pt>
                <c:pt idx="920">
                  <c:v>11.407727867533456</c:v>
                </c:pt>
                <c:pt idx="921">
                  <c:v>-21.193045788714077</c:v>
                </c:pt>
                <c:pt idx="922">
                  <c:v>-27.656119854034518</c:v>
                </c:pt>
                <c:pt idx="923">
                  <c:v>52.548535033265068</c:v>
                </c:pt>
                <c:pt idx="924">
                  <c:v>-15.582611369652364</c:v>
                </c:pt>
                <c:pt idx="925">
                  <c:v>49.842120491272468</c:v>
                </c:pt>
                <c:pt idx="926">
                  <c:v>3.8291186416331877</c:v>
                </c:pt>
                <c:pt idx="927">
                  <c:v>-40.896634356228958</c:v>
                </c:pt>
                <c:pt idx="928">
                  <c:v>-69.882752051192639</c:v>
                </c:pt>
                <c:pt idx="929">
                  <c:v>-9.8357525848665279</c:v>
                </c:pt>
                <c:pt idx="930">
                  <c:v>-0.7304668001159037</c:v>
                </c:pt>
                <c:pt idx="931">
                  <c:v>23.569603187867923</c:v>
                </c:pt>
                <c:pt idx="932">
                  <c:v>-12.683381618169296</c:v>
                </c:pt>
                <c:pt idx="933">
                  <c:v>0.77836200607790818</c:v>
                </c:pt>
                <c:pt idx="934">
                  <c:v>-7.2364060155143699</c:v>
                </c:pt>
                <c:pt idx="935">
                  <c:v>10.580387059161326</c:v>
                </c:pt>
                <c:pt idx="936">
                  <c:v>-43.376148799185643</c:v>
                </c:pt>
                <c:pt idx="937">
                  <c:v>-14.575447601451842</c:v>
                </c:pt>
                <c:pt idx="938">
                  <c:v>4.7331161921652241</c:v>
                </c:pt>
                <c:pt idx="939">
                  <c:v>-15.978505629503751</c:v>
                </c:pt>
                <c:pt idx="940">
                  <c:v>-1.3776097450988845</c:v>
                </c:pt>
                <c:pt idx="941">
                  <c:v>-15.773266902222394</c:v>
                </c:pt>
                <c:pt idx="942">
                  <c:v>3.6081409643716897</c:v>
                </c:pt>
                <c:pt idx="943">
                  <c:v>-5.1355551876550809</c:v>
                </c:pt>
                <c:pt idx="944">
                  <c:v>-25.694793227332504</c:v>
                </c:pt>
                <c:pt idx="945">
                  <c:v>6.251706220252033</c:v>
                </c:pt>
                <c:pt idx="946">
                  <c:v>37.884019973151212</c:v>
                </c:pt>
                <c:pt idx="947">
                  <c:v>-15.691549561345884</c:v>
                </c:pt>
                <c:pt idx="948">
                  <c:v>9.5189441675054223</c:v>
                </c:pt>
                <c:pt idx="949">
                  <c:v>-22.607977962629974</c:v>
                </c:pt>
                <c:pt idx="950">
                  <c:v>-9.2361960314804197</c:v>
                </c:pt>
                <c:pt idx="951">
                  <c:v>-26.310166229608704</c:v>
                </c:pt>
                <c:pt idx="952">
                  <c:v>-9.3327341994342081</c:v>
                </c:pt>
                <c:pt idx="953">
                  <c:v>-11.397197717874453</c:v>
                </c:pt>
                <c:pt idx="954">
                  <c:v>1.3040520511123921E-3</c:v>
                </c:pt>
                <c:pt idx="955">
                  <c:v>-15.855405042686458</c:v>
                </c:pt>
                <c:pt idx="956">
                  <c:v>56.484802485506805</c:v>
                </c:pt>
                <c:pt idx="957">
                  <c:v>-27.785700304484184</c:v>
                </c:pt>
                <c:pt idx="958">
                  <c:v>-11.783824765576265</c:v>
                </c:pt>
                <c:pt idx="959">
                  <c:v>19.67149383614947</c:v>
                </c:pt>
                <c:pt idx="960">
                  <c:v>-1.4666826552085568</c:v>
                </c:pt>
                <c:pt idx="961">
                  <c:v>12.561740890212691</c:v>
                </c:pt>
                <c:pt idx="962">
                  <c:v>11.894498722238561</c:v>
                </c:pt>
                <c:pt idx="963">
                  <c:v>-11.386030883424469</c:v>
                </c:pt>
                <c:pt idx="964">
                  <c:v>-32.892992333087662</c:v>
                </c:pt>
                <c:pt idx="965">
                  <c:v>-18.507294396844461</c:v>
                </c:pt>
                <c:pt idx="966">
                  <c:v>-0.9067627621537101</c:v>
                </c:pt>
                <c:pt idx="967">
                  <c:v>26.084939856838862</c:v>
                </c:pt>
                <c:pt idx="968">
                  <c:v>25.050229387528194</c:v>
                </c:pt>
                <c:pt idx="969">
                  <c:v>-3.1373221008500454</c:v>
                </c:pt>
                <c:pt idx="970">
                  <c:v>-9.988270922977188</c:v>
                </c:pt>
                <c:pt idx="971">
                  <c:v>1.2229861795441122</c:v>
                </c:pt>
                <c:pt idx="972">
                  <c:v>46.0670381219484</c:v>
                </c:pt>
                <c:pt idx="973">
                  <c:v>-0.73291640487777932</c:v>
                </c:pt>
                <c:pt idx="974">
                  <c:v>-13.741716419511649</c:v>
                </c:pt>
                <c:pt idx="975">
                  <c:v>-11.32160650850283</c:v>
                </c:pt>
                <c:pt idx="976">
                  <c:v>-29.167606969098472</c:v>
                </c:pt>
                <c:pt idx="977">
                  <c:v>-36.673677849594867</c:v>
                </c:pt>
                <c:pt idx="978">
                  <c:v>17.897434586049116</c:v>
                </c:pt>
                <c:pt idx="979">
                  <c:v>44.742216327623169</c:v>
                </c:pt>
                <c:pt idx="980">
                  <c:v>-12.78553692929289</c:v>
                </c:pt>
                <c:pt idx="981">
                  <c:v>-7.7435409484655677</c:v>
                </c:pt>
                <c:pt idx="982">
                  <c:v>5.2794803692491987</c:v>
                </c:pt>
                <c:pt idx="983">
                  <c:v>10.31886576757257</c:v>
                </c:pt>
                <c:pt idx="984">
                  <c:v>-12.008456654271905</c:v>
                </c:pt>
                <c:pt idx="985">
                  <c:v>30.591476685551925</c:v>
                </c:pt>
                <c:pt idx="986">
                  <c:v>26.795784020800262</c:v>
                </c:pt>
                <c:pt idx="987">
                  <c:v>-18.052148473639679</c:v>
                </c:pt>
                <c:pt idx="988">
                  <c:v>8.0506846663062621</c:v>
                </c:pt>
                <c:pt idx="989">
                  <c:v>30.872236860710533</c:v>
                </c:pt>
                <c:pt idx="990">
                  <c:v>-31.640403775452238</c:v>
                </c:pt>
                <c:pt idx="991">
                  <c:v>5.0186341913273855</c:v>
                </c:pt>
                <c:pt idx="992">
                  <c:v>-9.7357700136984651</c:v>
                </c:pt>
                <c:pt idx="993">
                  <c:v>-19.946766811615785</c:v>
                </c:pt>
                <c:pt idx="994">
                  <c:v>-63.366675588618406</c:v>
                </c:pt>
                <c:pt idx="995">
                  <c:v>18.148592279957313</c:v>
                </c:pt>
                <c:pt idx="996">
                  <c:v>-4.8554620416044418</c:v>
                </c:pt>
                <c:pt idx="997">
                  <c:v>7.7609111850429606</c:v>
                </c:pt>
                <c:pt idx="998">
                  <c:v>-18.703417287695871</c:v>
                </c:pt>
                <c:pt idx="999">
                  <c:v>-32.557583077246946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B-4982-A961-CB3284233A16}"/>
            </c:ext>
          </c:extLst>
        </c:ser>
        <c:ser>
          <c:idx val="1"/>
          <c:order val="1"/>
          <c:tx>
            <c:strRef>
              <c:f>Test!$R$1</c:f>
              <c:strCache>
                <c:ptCount val="1"/>
                <c:pt idx="0">
                  <c:v>Exact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10.818453234617813</c:v>
                </c:pt>
                <c:pt idx="1">
                  <c:v>23.552079303877584</c:v>
                </c:pt>
                <c:pt idx="2">
                  <c:v>25.267269198541904</c:v>
                </c:pt>
                <c:pt idx="3">
                  <c:v>6.5939237801028181</c:v>
                </c:pt>
                <c:pt idx="4">
                  <c:v>8.6544813120781328E-3</c:v>
                </c:pt>
                <c:pt idx="5">
                  <c:v>-41.730243870186086</c:v>
                </c:pt>
                <c:pt idx="6">
                  <c:v>4.0342315312268884</c:v>
                </c:pt>
                <c:pt idx="7">
                  <c:v>-7.0561124944978086</c:v>
                </c:pt>
                <c:pt idx="8">
                  <c:v>36.154672097712655</c:v>
                </c:pt>
                <c:pt idx="9">
                  <c:v>8.3451180227912012</c:v>
                </c:pt>
                <c:pt idx="10">
                  <c:v>15.41282085640238</c:v>
                </c:pt>
                <c:pt idx="11">
                  <c:v>-4.5812376209182721</c:v>
                </c:pt>
                <c:pt idx="12">
                  <c:v>45.850247870893014</c:v>
                </c:pt>
                <c:pt idx="13">
                  <c:v>-11.073059943282377</c:v>
                </c:pt>
                <c:pt idx="14">
                  <c:v>-8.4799394982988883</c:v>
                </c:pt>
                <c:pt idx="15">
                  <c:v>125.84930216879155</c:v>
                </c:pt>
                <c:pt idx="16">
                  <c:v>13.273276168410172</c:v>
                </c:pt>
                <c:pt idx="17">
                  <c:v>25.605553314361217</c:v>
                </c:pt>
                <c:pt idx="18">
                  <c:v>20.253081674628817</c:v>
                </c:pt>
                <c:pt idx="19">
                  <c:v>-17.130166047100779</c:v>
                </c:pt>
                <c:pt idx="20">
                  <c:v>-7.4063701365419794</c:v>
                </c:pt>
                <c:pt idx="21">
                  <c:v>-31.850766909379079</c:v>
                </c:pt>
                <c:pt idx="22">
                  <c:v>17.58526739880001</c:v>
                </c:pt>
                <c:pt idx="23">
                  <c:v>5.0171368525408555</c:v>
                </c:pt>
                <c:pt idx="24">
                  <c:v>10.463431574278527</c:v>
                </c:pt>
                <c:pt idx="25">
                  <c:v>24.53502725015089</c:v>
                </c:pt>
                <c:pt idx="26">
                  <c:v>-31.269256725339979</c:v>
                </c:pt>
                <c:pt idx="27">
                  <c:v>18.755689634905529</c:v>
                </c:pt>
                <c:pt idx="28">
                  <c:v>-1.9666021430940805</c:v>
                </c:pt>
                <c:pt idx="29">
                  <c:v>-5.8561595246358067E-2</c:v>
                </c:pt>
                <c:pt idx="30">
                  <c:v>-17.951934749083534</c:v>
                </c:pt>
                <c:pt idx="31">
                  <c:v>11.354734431229689</c:v>
                </c:pt>
                <c:pt idx="32">
                  <c:v>0.6552522542119632</c:v>
                </c:pt>
                <c:pt idx="33">
                  <c:v>-21.654376409693405</c:v>
                </c:pt>
                <c:pt idx="34">
                  <c:v>7.7165436993944816</c:v>
                </c:pt>
                <c:pt idx="35">
                  <c:v>-25.151252322347471</c:v>
                </c:pt>
                <c:pt idx="36">
                  <c:v>43.928804471893557</c:v>
                </c:pt>
                <c:pt idx="37">
                  <c:v>3.8232725336164961</c:v>
                </c:pt>
                <c:pt idx="38">
                  <c:v>-16.699099285693546</c:v>
                </c:pt>
                <c:pt idx="39">
                  <c:v>16.410065412644492</c:v>
                </c:pt>
                <c:pt idx="40">
                  <c:v>19.239034996641109</c:v>
                </c:pt>
                <c:pt idx="41">
                  <c:v>11.181049921670613</c:v>
                </c:pt>
                <c:pt idx="42">
                  <c:v>-17.733489638630875</c:v>
                </c:pt>
                <c:pt idx="43">
                  <c:v>20.700540377680021</c:v>
                </c:pt>
                <c:pt idx="44">
                  <c:v>31.772239597597128</c:v>
                </c:pt>
                <c:pt idx="45">
                  <c:v>1.1640179981551038</c:v>
                </c:pt>
                <c:pt idx="46">
                  <c:v>18.157311043365503</c:v>
                </c:pt>
                <c:pt idx="47">
                  <c:v>5.559748619851697</c:v>
                </c:pt>
                <c:pt idx="48">
                  <c:v>-25.640342907934418</c:v>
                </c:pt>
                <c:pt idx="49">
                  <c:v>-24.22544946861057</c:v>
                </c:pt>
                <c:pt idx="50">
                  <c:v>-42.643314960003153</c:v>
                </c:pt>
                <c:pt idx="51">
                  <c:v>8.3011990195289904</c:v>
                </c:pt>
                <c:pt idx="52">
                  <c:v>8.7350524646240437</c:v>
                </c:pt>
                <c:pt idx="53">
                  <c:v>-3.535747890875296</c:v>
                </c:pt>
                <c:pt idx="54">
                  <c:v>19.975935931684258</c:v>
                </c:pt>
                <c:pt idx="55">
                  <c:v>-19.658673861444083</c:v>
                </c:pt>
                <c:pt idx="56">
                  <c:v>-4.6489750323639427</c:v>
                </c:pt>
                <c:pt idx="57">
                  <c:v>4.0746230715622076</c:v>
                </c:pt>
                <c:pt idx="58">
                  <c:v>2.3304100025445749</c:v>
                </c:pt>
                <c:pt idx="59">
                  <c:v>30.742892820359213</c:v>
                </c:pt>
                <c:pt idx="60">
                  <c:v>63.976217898925483</c:v>
                </c:pt>
                <c:pt idx="61">
                  <c:v>-27.598328934757106</c:v>
                </c:pt>
                <c:pt idx="62">
                  <c:v>78.122206168727516</c:v>
                </c:pt>
                <c:pt idx="63">
                  <c:v>20.967647154691562</c:v>
                </c:pt>
                <c:pt idx="64">
                  <c:v>-5.0123547962749067</c:v>
                </c:pt>
                <c:pt idx="65">
                  <c:v>43.252627688779043</c:v>
                </c:pt>
                <c:pt idx="66">
                  <c:v>-5.1673149853935954</c:v>
                </c:pt>
                <c:pt idx="67">
                  <c:v>-22.56570434156421</c:v>
                </c:pt>
                <c:pt idx="68">
                  <c:v>3.6249428132596186</c:v>
                </c:pt>
                <c:pt idx="69">
                  <c:v>-3.7928140601545666</c:v>
                </c:pt>
                <c:pt idx="70">
                  <c:v>62.673932159174406</c:v>
                </c:pt>
                <c:pt idx="71">
                  <c:v>20.826570090387591</c:v>
                </c:pt>
                <c:pt idx="72">
                  <c:v>0.48683666809481441</c:v>
                </c:pt>
                <c:pt idx="73">
                  <c:v>-9.081445568599289</c:v>
                </c:pt>
                <c:pt idx="74">
                  <c:v>-12.45743799458338</c:v>
                </c:pt>
                <c:pt idx="75">
                  <c:v>-53.752438299089739</c:v>
                </c:pt>
                <c:pt idx="76">
                  <c:v>-31.191146625513358</c:v>
                </c:pt>
                <c:pt idx="77">
                  <c:v>28.054567519131627</c:v>
                </c:pt>
                <c:pt idx="78">
                  <c:v>-30.900385951525521</c:v>
                </c:pt>
                <c:pt idx="79">
                  <c:v>-22.611420309057532</c:v>
                </c:pt>
                <c:pt idx="80">
                  <c:v>29.693588058769372</c:v>
                </c:pt>
                <c:pt idx="81">
                  <c:v>-8.7604246055887067</c:v>
                </c:pt>
                <c:pt idx="82">
                  <c:v>-9.8405243731410508</c:v>
                </c:pt>
                <c:pt idx="83">
                  <c:v>15.305320098665947</c:v>
                </c:pt>
                <c:pt idx="84">
                  <c:v>-39.022137586723964</c:v>
                </c:pt>
                <c:pt idx="85">
                  <c:v>-36.91899973920308</c:v>
                </c:pt>
                <c:pt idx="86">
                  <c:v>-4.7865123132488208</c:v>
                </c:pt>
                <c:pt idx="87">
                  <c:v>-4.9553579917210531</c:v>
                </c:pt>
                <c:pt idx="88">
                  <c:v>-49.372726347202367</c:v>
                </c:pt>
                <c:pt idx="89">
                  <c:v>22.570390789074182</c:v>
                </c:pt>
                <c:pt idx="90">
                  <c:v>-14.542654353374044</c:v>
                </c:pt>
                <c:pt idx="91">
                  <c:v>-4.5181183452495519</c:v>
                </c:pt>
                <c:pt idx="92">
                  <c:v>28.229181794646671</c:v>
                </c:pt>
                <c:pt idx="93">
                  <c:v>44.146744638910604</c:v>
                </c:pt>
                <c:pt idx="94">
                  <c:v>-19.687945823924721</c:v>
                </c:pt>
                <c:pt idx="95">
                  <c:v>13.170641400435551</c:v>
                </c:pt>
                <c:pt idx="96">
                  <c:v>-37.84204494597472</c:v>
                </c:pt>
                <c:pt idx="97">
                  <c:v>-8.2978890400961482</c:v>
                </c:pt>
                <c:pt idx="98">
                  <c:v>-39.185157615208546</c:v>
                </c:pt>
                <c:pt idx="99">
                  <c:v>-20.970065512746519</c:v>
                </c:pt>
                <c:pt idx="100">
                  <c:v>46.796029979415934</c:v>
                </c:pt>
                <c:pt idx="101">
                  <c:v>36.051669330172942</c:v>
                </c:pt>
                <c:pt idx="102">
                  <c:v>0.956979669273756</c:v>
                </c:pt>
                <c:pt idx="103">
                  <c:v>-10.921411304790576</c:v>
                </c:pt>
                <c:pt idx="104">
                  <c:v>3.9529389143731901</c:v>
                </c:pt>
                <c:pt idx="105">
                  <c:v>-20.120906913666648</c:v>
                </c:pt>
                <c:pt idx="106">
                  <c:v>-4.6610556184505345</c:v>
                </c:pt>
                <c:pt idx="107">
                  <c:v>10.910894631035896</c:v>
                </c:pt>
                <c:pt idx="108">
                  <c:v>-0.87666946282191915</c:v>
                </c:pt>
                <c:pt idx="109">
                  <c:v>22.280397044377239</c:v>
                </c:pt>
                <c:pt idx="110">
                  <c:v>-11.995035432371234</c:v>
                </c:pt>
                <c:pt idx="111">
                  <c:v>-13.918524857316218</c:v>
                </c:pt>
                <c:pt idx="112">
                  <c:v>-18.230929047448353</c:v>
                </c:pt>
                <c:pt idx="113">
                  <c:v>-24.806419205853231</c:v>
                </c:pt>
                <c:pt idx="114">
                  <c:v>-0.97793805543125878</c:v>
                </c:pt>
                <c:pt idx="115">
                  <c:v>-40.922168366489011</c:v>
                </c:pt>
                <c:pt idx="116">
                  <c:v>-14.955667446196022</c:v>
                </c:pt>
                <c:pt idx="117">
                  <c:v>-0.54311681725475003</c:v>
                </c:pt>
                <c:pt idx="118">
                  <c:v>-41.421805325296667</c:v>
                </c:pt>
                <c:pt idx="119">
                  <c:v>0.3485581124411592</c:v>
                </c:pt>
                <c:pt idx="120">
                  <c:v>19.988763850209633</c:v>
                </c:pt>
                <c:pt idx="121">
                  <c:v>-13.692463613589036</c:v>
                </c:pt>
                <c:pt idx="122">
                  <c:v>16.363313183042539</c:v>
                </c:pt>
                <c:pt idx="123">
                  <c:v>4.2637331758925265</c:v>
                </c:pt>
                <c:pt idx="124">
                  <c:v>-12.279664539260803</c:v>
                </c:pt>
                <c:pt idx="125">
                  <c:v>9.2331172278128548</c:v>
                </c:pt>
                <c:pt idx="126">
                  <c:v>14.711594724956662</c:v>
                </c:pt>
                <c:pt idx="127">
                  <c:v>-21.248777645240313</c:v>
                </c:pt>
                <c:pt idx="128">
                  <c:v>8.6586228024969767</c:v>
                </c:pt>
                <c:pt idx="129">
                  <c:v>15.826306607322753</c:v>
                </c:pt>
                <c:pt idx="130">
                  <c:v>58.141892210182959</c:v>
                </c:pt>
                <c:pt idx="131">
                  <c:v>-12.345528587461416</c:v>
                </c:pt>
                <c:pt idx="132">
                  <c:v>2.9728507149110275</c:v>
                </c:pt>
                <c:pt idx="133">
                  <c:v>-1.0503744358989824</c:v>
                </c:pt>
                <c:pt idx="134">
                  <c:v>48.866159836604886</c:v>
                </c:pt>
                <c:pt idx="135">
                  <c:v>-42.52827111570258</c:v>
                </c:pt>
                <c:pt idx="136">
                  <c:v>45.540583031386653</c:v>
                </c:pt>
                <c:pt idx="137">
                  <c:v>11.88823457149784</c:v>
                </c:pt>
                <c:pt idx="138">
                  <c:v>-2.0030289370911731</c:v>
                </c:pt>
                <c:pt idx="139">
                  <c:v>28.954238717939024</c:v>
                </c:pt>
                <c:pt idx="140">
                  <c:v>8.3254374641112765</c:v>
                </c:pt>
                <c:pt idx="141">
                  <c:v>-0.93946173571458758</c:v>
                </c:pt>
                <c:pt idx="142">
                  <c:v>74.005084255237605</c:v>
                </c:pt>
                <c:pt idx="143">
                  <c:v>-5.204950413072833</c:v>
                </c:pt>
                <c:pt idx="144">
                  <c:v>37.185423345487592</c:v>
                </c:pt>
                <c:pt idx="145">
                  <c:v>-20.944196540649198</c:v>
                </c:pt>
                <c:pt idx="146">
                  <c:v>15.568944652787067</c:v>
                </c:pt>
                <c:pt idx="147">
                  <c:v>8.0149011324856225</c:v>
                </c:pt>
                <c:pt idx="148">
                  <c:v>25.020159671121039</c:v>
                </c:pt>
                <c:pt idx="149">
                  <c:v>-13.076534514315721</c:v>
                </c:pt>
                <c:pt idx="150">
                  <c:v>34.896100766752028</c:v>
                </c:pt>
                <c:pt idx="151">
                  <c:v>12.653880511455794</c:v>
                </c:pt>
                <c:pt idx="152">
                  <c:v>-4.3929376504514348</c:v>
                </c:pt>
                <c:pt idx="153">
                  <c:v>27.148441756563365</c:v>
                </c:pt>
                <c:pt idx="154">
                  <c:v>-9.3068863714052767</c:v>
                </c:pt>
                <c:pt idx="155">
                  <c:v>6.0637346714193505</c:v>
                </c:pt>
                <c:pt idx="156">
                  <c:v>-18.704176520476274</c:v>
                </c:pt>
                <c:pt idx="157">
                  <c:v>2.2029890197381938</c:v>
                </c:pt>
                <c:pt idx="158">
                  <c:v>9.532130944827145</c:v>
                </c:pt>
                <c:pt idx="159">
                  <c:v>-2.3436069905845116</c:v>
                </c:pt>
                <c:pt idx="160">
                  <c:v>26.090444353417723</c:v>
                </c:pt>
                <c:pt idx="161">
                  <c:v>1.9536082237738195</c:v>
                </c:pt>
                <c:pt idx="162">
                  <c:v>-13.158281079321737</c:v>
                </c:pt>
                <c:pt idx="163">
                  <c:v>-14.819626610704212</c:v>
                </c:pt>
                <c:pt idx="164">
                  <c:v>24.627553483710578</c:v>
                </c:pt>
                <c:pt idx="165">
                  <c:v>12.910329241491846</c:v>
                </c:pt>
                <c:pt idx="166">
                  <c:v>39.969445730350365</c:v>
                </c:pt>
                <c:pt idx="167">
                  <c:v>-0.7416240762745403</c:v>
                </c:pt>
                <c:pt idx="168">
                  <c:v>10.515269679909682</c:v>
                </c:pt>
                <c:pt idx="169">
                  <c:v>-0.79238904539830113</c:v>
                </c:pt>
                <c:pt idx="170">
                  <c:v>4.9760045670989967</c:v>
                </c:pt>
                <c:pt idx="171">
                  <c:v>29.155549608751986</c:v>
                </c:pt>
                <c:pt idx="172">
                  <c:v>58.120466758827369</c:v>
                </c:pt>
                <c:pt idx="173">
                  <c:v>18.470703735121397</c:v>
                </c:pt>
                <c:pt idx="174">
                  <c:v>-15.880075762589385</c:v>
                </c:pt>
                <c:pt idx="175">
                  <c:v>14.354317732992477</c:v>
                </c:pt>
                <c:pt idx="176">
                  <c:v>-5.6619162362418987</c:v>
                </c:pt>
                <c:pt idx="177">
                  <c:v>18.40898452617412</c:v>
                </c:pt>
                <c:pt idx="178">
                  <c:v>16.601994038531352</c:v>
                </c:pt>
                <c:pt idx="179">
                  <c:v>8.2427254815297708</c:v>
                </c:pt>
                <c:pt idx="180">
                  <c:v>10.739539229802226</c:v>
                </c:pt>
                <c:pt idx="181">
                  <c:v>10.72946564159218</c:v>
                </c:pt>
                <c:pt idx="182">
                  <c:v>-40.937311188656885</c:v>
                </c:pt>
                <c:pt idx="183">
                  <c:v>22.591558853428104</c:v>
                </c:pt>
                <c:pt idx="184">
                  <c:v>-11.562912631802497</c:v>
                </c:pt>
                <c:pt idx="185">
                  <c:v>11.662915443138239</c:v>
                </c:pt>
                <c:pt idx="186">
                  <c:v>-13.244980148684832</c:v>
                </c:pt>
                <c:pt idx="187">
                  <c:v>21.72318201271009</c:v>
                </c:pt>
                <c:pt idx="188">
                  <c:v>13.464421646756486</c:v>
                </c:pt>
                <c:pt idx="189">
                  <c:v>-40.50908026762432</c:v>
                </c:pt>
                <c:pt idx="190">
                  <c:v>-22.08137458672002</c:v>
                </c:pt>
                <c:pt idx="191">
                  <c:v>-8.9058849406259206</c:v>
                </c:pt>
                <c:pt idx="192">
                  <c:v>-10.48251939358938</c:v>
                </c:pt>
                <c:pt idx="193">
                  <c:v>-46.522133858845436</c:v>
                </c:pt>
                <c:pt idx="194">
                  <c:v>1.8029530841915733</c:v>
                </c:pt>
                <c:pt idx="195">
                  <c:v>-5.4414939597610719</c:v>
                </c:pt>
                <c:pt idx="196">
                  <c:v>-59.345575865446001</c:v>
                </c:pt>
                <c:pt idx="197">
                  <c:v>-26.839394516540899</c:v>
                </c:pt>
                <c:pt idx="198">
                  <c:v>33.965738535447429</c:v>
                </c:pt>
                <c:pt idx="199">
                  <c:v>-2.6456332181311835</c:v>
                </c:pt>
                <c:pt idx="200">
                  <c:v>-21.75516320113298</c:v>
                </c:pt>
                <c:pt idx="201">
                  <c:v>2.9676930098868333</c:v>
                </c:pt>
                <c:pt idx="202">
                  <c:v>-2.660296574532282</c:v>
                </c:pt>
                <c:pt idx="203">
                  <c:v>-19.700193947651332</c:v>
                </c:pt>
                <c:pt idx="204">
                  <c:v>-2.8378998736767094</c:v>
                </c:pt>
                <c:pt idx="205">
                  <c:v>-13.024325367108</c:v>
                </c:pt>
                <c:pt idx="206">
                  <c:v>-20.178585855931178</c:v>
                </c:pt>
                <c:pt idx="207">
                  <c:v>-8.8106198555702573</c:v>
                </c:pt>
                <c:pt idx="208">
                  <c:v>-9.7060196051969392</c:v>
                </c:pt>
                <c:pt idx="209">
                  <c:v>32.468597593390129</c:v>
                </c:pt>
                <c:pt idx="210">
                  <c:v>16.611542997357649</c:v>
                </c:pt>
                <c:pt idx="211">
                  <c:v>-7.3061181368164201</c:v>
                </c:pt>
                <c:pt idx="212">
                  <c:v>36.114019581461733</c:v>
                </c:pt>
                <c:pt idx="213">
                  <c:v>-9.5871515169543677</c:v>
                </c:pt>
                <c:pt idx="214">
                  <c:v>6.6793205081704183</c:v>
                </c:pt>
                <c:pt idx="215">
                  <c:v>-54.539716523381294</c:v>
                </c:pt>
                <c:pt idx="216">
                  <c:v>2.9167930199158825</c:v>
                </c:pt>
                <c:pt idx="217">
                  <c:v>22.373871200215479</c:v>
                </c:pt>
                <c:pt idx="218">
                  <c:v>-8.3803152805133401</c:v>
                </c:pt>
                <c:pt idx="219">
                  <c:v>29.203936402351843</c:v>
                </c:pt>
                <c:pt idx="220">
                  <c:v>0.2223137104860804</c:v>
                </c:pt>
                <c:pt idx="221">
                  <c:v>18.004272781999639</c:v>
                </c:pt>
                <c:pt idx="222">
                  <c:v>12.076286425947949</c:v>
                </c:pt>
                <c:pt idx="223">
                  <c:v>-2.3796514213186457</c:v>
                </c:pt>
                <c:pt idx="224">
                  <c:v>27.074420034371762</c:v>
                </c:pt>
                <c:pt idx="225">
                  <c:v>-43.943645587814757</c:v>
                </c:pt>
                <c:pt idx="226">
                  <c:v>-35.140113150801625</c:v>
                </c:pt>
                <c:pt idx="227">
                  <c:v>-19.162126255791094</c:v>
                </c:pt>
                <c:pt idx="228">
                  <c:v>11.899535279307369</c:v>
                </c:pt>
                <c:pt idx="229">
                  <c:v>-11.079613996075807</c:v>
                </c:pt>
                <c:pt idx="230">
                  <c:v>-15.645690861695776</c:v>
                </c:pt>
                <c:pt idx="231">
                  <c:v>23.227761420902578</c:v>
                </c:pt>
                <c:pt idx="232">
                  <c:v>2.3888713151677163</c:v>
                </c:pt>
                <c:pt idx="233">
                  <c:v>28.67580863494744</c:v>
                </c:pt>
                <c:pt idx="234">
                  <c:v>-33.780715431908668</c:v>
                </c:pt>
                <c:pt idx="235">
                  <c:v>13.166075063015775</c:v>
                </c:pt>
                <c:pt idx="236">
                  <c:v>21.943553224356982</c:v>
                </c:pt>
                <c:pt idx="237">
                  <c:v>30.680610767113897</c:v>
                </c:pt>
                <c:pt idx="238">
                  <c:v>-5.4733098702821232</c:v>
                </c:pt>
                <c:pt idx="239">
                  <c:v>38.941605292351603</c:v>
                </c:pt>
                <c:pt idx="240">
                  <c:v>10.98176032831978</c:v>
                </c:pt>
                <c:pt idx="241">
                  <c:v>39.228034797910581</c:v>
                </c:pt>
                <c:pt idx="242">
                  <c:v>5.2413858931456492</c:v>
                </c:pt>
                <c:pt idx="243">
                  <c:v>-6.7018444596088509</c:v>
                </c:pt>
                <c:pt idx="244">
                  <c:v>-7.8407564493133375</c:v>
                </c:pt>
                <c:pt idx="245">
                  <c:v>9.8916881339413081</c:v>
                </c:pt>
                <c:pt idx="246">
                  <c:v>-1.4434929217796917</c:v>
                </c:pt>
                <c:pt idx="247">
                  <c:v>7.9978005339706613</c:v>
                </c:pt>
                <c:pt idx="248">
                  <c:v>-28.77570391158045</c:v>
                </c:pt>
                <c:pt idx="249">
                  <c:v>54.552995196912008</c:v>
                </c:pt>
                <c:pt idx="250">
                  <c:v>-7.2979427857934356</c:v>
                </c:pt>
                <c:pt idx="251">
                  <c:v>-12.008842249740127</c:v>
                </c:pt>
                <c:pt idx="252">
                  <c:v>6.4265252110008975</c:v>
                </c:pt>
                <c:pt idx="253">
                  <c:v>-5.3081160707842248</c:v>
                </c:pt>
                <c:pt idx="254">
                  <c:v>2.8160628763103874</c:v>
                </c:pt>
                <c:pt idx="255">
                  <c:v>32.609906844278044</c:v>
                </c:pt>
                <c:pt idx="256">
                  <c:v>-13.50883886372117</c:v>
                </c:pt>
                <c:pt idx="257">
                  <c:v>17.222976213069124</c:v>
                </c:pt>
                <c:pt idx="258">
                  <c:v>23.614030036682411</c:v>
                </c:pt>
                <c:pt idx="259">
                  <c:v>-7.9190640804187931</c:v>
                </c:pt>
                <c:pt idx="260">
                  <c:v>-2.7994231927002535</c:v>
                </c:pt>
                <c:pt idx="261">
                  <c:v>-21.699267724202706</c:v>
                </c:pt>
                <c:pt idx="262">
                  <c:v>6.3500581317554259</c:v>
                </c:pt>
                <c:pt idx="263">
                  <c:v>-33.108913409055148</c:v>
                </c:pt>
                <c:pt idx="264">
                  <c:v>29.8319747402399</c:v>
                </c:pt>
                <c:pt idx="265">
                  <c:v>9.4193853900629456</c:v>
                </c:pt>
                <c:pt idx="266">
                  <c:v>-27.461474977522133</c:v>
                </c:pt>
                <c:pt idx="267">
                  <c:v>0.82635374260369865</c:v>
                </c:pt>
                <c:pt idx="268">
                  <c:v>-18.964856211668234</c:v>
                </c:pt>
                <c:pt idx="269">
                  <c:v>-71.265396671944742</c:v>
                </c:pt>
                <c:pt idx="270">
                  <c:v>30.676468035819337</c:v>
                </c:pt>
                <c:pt idx="271">
                  <c:v>-36.097231331282487</c:v>
                </c:pt>
                <c:pt idx="272">
                  <c:v>73.071658591868243</c:v>
                </c:pt>
                <c:pt idx="273">
                  <c:v>-60.158872743012417</c:v>
                </c:pt>
                <c:pt idx="274">
                  <c:v>6.4534520628979095</c:v>
                </c:pt>
                <c:pt idx="275">
                  <c:v>12.880853853040358</c:v>
                </c:pt>
                <c:pt idx="276">
                  <c:v>-19.792875014498183</c:v>
                </c:pt>
                <c:pt idx="277">
                  <c:v>-2.9065833597776773</c:v>
                </c:pt>
                <c:pt idx="278">
                  <c:v>2.4168913637434315</c:v>
                </c:pt>
                <c:pt idx="279">
                  <c:v>4.3769978401483378</c:v>
                </c:pt>
                <c:pt idx="280">
                  <c:v>-3.2775130872964393</c:v>
                </c:pt>
                <c:pt idx="281">
                  <c:v>17.654207143917031</c:v>
                </c:pt>
                <c:pt idx="282">
                  <c:v>-45.25069990822972</c:v>
                </c:pt>
                <c:pt idx="283">
                  <c:v>-58.499310706511942</c:v>
                </c:pt>
                <c:pt idx="284">
                  <c:v>3.6342043682552863</c:v>
                </c:pt>
                <c:pt idx="285">
                  <c:v>18.28669965709652</c:v>
                </c:pt>
                <c:pt idx="286">
                  <c:v>26.086862118664758</c:v>
                </c:pt>
                <c:pt idx="287">
                  <c:v>26.178724541884613</c:v>
                </c:pt>
                <c:pt idx="288">
                  <c:v>-18.840301769926334</c:v>
                </c:pt>
                <c:pt idx="289">
                  <c:v>3.3435385570871725</c:v>
                </c:pt>
                <c:pt idx="290">
                  <c:v>28.666881292155761</c:v>
                </c:pt>
                <c:pt idx="291">
                  <c:v>-23.734777718930033</c:v>
                </c:pt>
                <c:pt idx="292">
                  <c:v>20.90374158735893</c:v>
                </c:pt>
                <c:pt idx="293">
                  <c:v>6.1428362664015035</c:v>
                </c:pt>
                <c:pt idx="294">
                  <c:v>-21.737778610365595</c:v>
                </c:pt>
                <c:pt idx="295">
                  <c:v>-28.102770578704533</c:v>
                </c:pt>
                <c:pt idx="296">
                  <c:v>10.305991535732952</c:v>
                </c:pt>
                <c:pt idx="297">
                  <c:v>-2.3315102708516626</c:v>
                </c:pt>
                <c:pt idx="298">
                  <c:v>36.556449964742612</c:v>
                </c:pt>
                <c:pt idx="299">
                  <c:v>-21.88308232366148</c:v>
                </c:pt>
                <c:pt idx="300">
                  <c:v>13.890342130616684</c:v>
                </c:pt>
                <c:pt idx="301">
                  <c:v>-13.31223231345847</c:v>
                </c:pt>
                <c:pt idx="302">
                  <c:v>-39.367445062033823</c:v>
                </c:pt>
                <c:pt idx="303">
                  <c:v>4.4869403344042889</c:v>
                </c:pt>
                <c:pt idx="304">
                  <c:v>-26.675497111457013</c:v>
                </c:pt>
                <c:pt idx="305">
                  <c:v>-29.518558265696008</c:v>
                </c:pt>
                <c:pt idx="306">
                  <c:v>-20.205219687135976</c:v>
                </c:pt>
                <c:pt idx="307">
                  <c:v>-26.960856949390987</c:v>
                </c:pt>
                <c:pt idx="308">
                  <c:v>11.973689343690431</c:v>
                </c:pt>
                <c:pt idx="309">
                  <c:v>-22.910979559249036</c:v>
                </c:pt>
                <c:pt idx="310">
                  <c:v>48.411558876361852</c:v>
                </c:pt>
                <c:pt idx="311">
                  <c:v>-7.7351313976354898</c:v>
                </c:pt>
                <c:pt idx="312">
                  <c:v>14.366083613036395</c:v>
                </c:pt>
                <c:pt idx="313">
                  <c:v>-11.282571031170258</c:v>
                </c:pt>
                <c:pt idx="314">
                  <c:v>-20.93717854270588</c:v>
                </c:pt>
                <c:pt idx="315">
                  <c:v>-4.8248629414953061</c:v>
                </c:pt>
                <c:pt idx="316">
                  <c:v>-27.232869372412971</c:v>
                </c:pt>
                <c:pt idx="317">
                  <c:v>-3.5041338330156755</c:v>
                </c:pt>
                <c:pt idx="318">
                  <c:v>31.559031008022014</c:v>
                </c:pt>
                <c:pt idx="319">
                  <c:v>-8.0765732702081756</c:v>
                </c:pt>
                <c:pt idx="320">
                  <c:v>-8.6769648054734816</c:v>
                </c:pt>
                <c:pt idx="321">
                  <c:v>-51.103026868718928</c:v>
                </c:pt>
                <c:pt idx="322">
                  <c:v>8.211841264252655</c:v>
                </c:pt>
                <c:pt idx="323">
                  <c:v>4.2371838379863735</c:v>
                </c:pt>
                <c:pt idx="324">
                  <c:v>37.307045211375666</c:v>
                </c:pt>
                <c:pt idx="325">
                  <c:v>-78.634950022108171</c:v>
                </c:pt>
                <c:pt idx="326">
                  <c:v>-26.448229200366615</c:v>
                </c:pt>
                <c:pt idx="327">
                  <c:v>-37.726082047404731</c:v>
                </c:pt>
                <c:pt idx="328">
                  <c:v>-17.79999814620782</c:v>
                </c:pt>
                <c:pt idx="329">
                  <c:v>24.941340154626843</c:v>
                </c:pt>
                <c:pt idx="330">
                  <c:v>14.931418503777234</c:v>
                </c:pt>
                <c:pt idx="331">
                  <c:v>6.5769022318883739</c:v>
                </c:pt>
                <c:pt idx="332">
                  <c:v>48.98698696131575</c:v>
                </c:pt>
                <c:pt idx="333">
                  <c:v>-28.146798918826324</c:v>
                </c:pt>
                <c:pt idx="334">
                  <c:v>-33.616460337844472</c:v>
                </c:pt>
                <c:pt idx="335">
                  <c:v>-19.349799125434199</c:v>
                </c:pt>
                <c:pt idx="336">
                  <c:v>24.411229819153821</c:v>
                </c:pt>
                <c:pt idx="337">
                  <c:v>-19.311308727496485</c:v>
                </c:pt>
                <c:pt idx="338">
                  <c:v>23.033752488841934</c:v>
                </c:pt>
                <c:pt idx="339">
                  <c:v>10.707580548378086</c:v>
                </c:pt>
                <c:pt idx="340">
                  <c:v>37.733370641202889</c:v>
                </c:pt>
                <c:pt idx="341">
                  <c:v>40.179337197884145</c:v>
                </c:pt>
                <c:pt idx="342">
                  <c:v>9.1586630134986251</c:v>
                </c:pt>
                <c:pt idx="343">
                  <c:v>-12.669923840854427</c:v>
                </c:pt>
                <c:pt idx="344">
                  <c:v>10.122822701090456</c:v>
                </c:pt>
                <c:pt idx="345">
                  <c:v>-22.62879051020149</c:v>
                </c:pt>
                <c:pt idx="346">
                  <c:v>12.255172607673225</c:v>
                </c:pt>
                <c:pt idx="347">
                  <c:v>14.138452511696261</c:v>
                </c:pt>
                <c:pt idx="348">
                  <c:v>5.7602546519460773</c:v>
                </c:pt>
                <c:pt idx="349">
                  <c:v>-47.721180042702684</c:v>
                </c:pt>
                <c:pt idx="350">
                  <c:v>-32.295481011433772</c:v>
                </c:pt>
                <c:pt idx="351">
                  <c:v>16.903353210973471</c:v>
                </c:pt>
                <c:pt idx="352">
                  <c:v>-0.91325181340470785</c:v>
                </c:pt>
                <c:pt idx="353">
                  <c:v>10.982114076174188</c:v>
                </c:pt>
                <c:pt idx="354">
                  <c:v>-57.947010638879888</c:v>
                </c:pt>
                <c:pt idx="355">
                  <c:v>44.461746711296257</c:v>
                </c:pt>
                <c:pt idx="356">
                  <c:v>-6.5549706276613033</c:v>
                </c:pt>
                <c:pt idx="357">
                  <c:v>-3.264761854851526</c:v>
                </c:pt>
                <c:pt idx="358">
                  <c:v>5.6374681132884961</c:v>
                </c:pt>
                <c:pt idx="359">
                  <c:v>-11.5331419782901</c:v>
                </c:pt>
                <c:pt idx="360">
                  <c:v>-16.210753742296255</c:v>
                </c:pt>
                <c:pt idx="361">
                  <c:v>61.78470648171632</c:v>
                </c:pt>
                <c:pt idx="362">
                  <c:v>10.117978931747709</c:v>
                </c:pt>
                <c:pt idx="363">
                  <c:v>24.550894916472274</c:v>
                </c:pt>
                <c:pt idx="364">
                  <c:v>26.599444405096456</c:v>
                </c:pt>
                <c:pt idx="365">
                  <c:v>15.076674621980258</c:v>
                </c:pt>
                <c:pt idx="366">
                  <c:v>-39.430494033950779</c:v>
                </c:pt>
                <c:pt idx="367">
                  <c:v>-27.639078310551014</c:v>
                </c:pt>
                <c:pt idx="368">
                  <c:v>14.618049082218681</c:v>
                </c:pt>
                <c:pt idx="369">
                  <c:v>-9.3925567260112732</c:v>
                </c:pt>
                <c:pt idx="370">
                  <c:v>-1.190344401574881</c:v>
                </c:pt>
                <c:pt idx="371">
                  <c:v>-35.512626041237219</c:v>
                </c:pt>
                <c:pt idx="372">
                  <c:v>-16.834071650205665</c:v>
                </c:pt>
                <c:pt idx="373">
                  <c:v>14.538463723371569</c:v>
                </c:pt>
                <c:pt idx="374">
                  <c:v>-19.928965619656598</c:v>
                </c:pt>
                <c:pt idx="375">
                  <c:v>45.449941452356256</c:v>
                </c:pt>
                <c:pt idx="376">
                  <c:v>39.283978019868741</c:v>
                </c:pt>
                <c:pt idx="377">
                  <c:v>-4.4533477324029063</c:v>
                </c:pt>
                <c:pt idx="378">
                  <c:v>-7.9678108734754689</c:v>
                </c:pt>
                <c:pt idx="379">
                  <c:v>-46.93513683402184</c:v>
                </c:pt>
                <c:pt idx="380">
                  <c:v>-21.907338409334784</c:v>
                </c:pt>
                <c:pt idx="381">
                  <c:v>33.92715139036941</c:v>
                </c:pt>
                <c:pt idx="382">
                  <c:v>-24.894195276755379</c:v>
                </c:pt>
                <c:pt idx="383">
                  <c:v>-23.375145646325208</c:v>
                </c:pt>
                <c:pt idx="384">
                  <c:v>8.2887843717768916</c:v>
                </c:pt>
                <c:pt idx="385">
                  <c:v>5.5667585088641669</c:v>
                </c:pt>
                <c:pt idx="386">
                  <c:v>13.694254183885525</c:v>
                </c:pt>
                <c:pt idx="387">
                  <c:v>-20.237915101657002</c:v>
                </c:pt>
                <c:pt idx="388">
                  <c:v>11.763230921571097</c:v>
                </c:pt>
                <c:pt idx="389">
                  <c:v>-5.2089747460449995</c:v>
                </c:pt>
                <c:pt idx="390">
                  <c:v>-17.454870468885055</c:v>
                </c:pt>
                <c:pt idx="391">
                  <c:v>10.657513559547205</c:v>
                </c:pt>
                <c:pt idx="392">
                  <c:v>5.5673773103834705</c:v>
                </c:pt>
                <c:pt idx="393">
                  <c:v>-41.257258208621515</c:v>
                </c:pt>
                <c:pt idx="394">
                  <c:v>7.8186447971221975</c:v>
                </c:pt>
                <c:pt idx="395">
                  <c:v>4.4463784823307018</c:v>
                </c:pt>
                <c:pt idx="396">
                  <c:v>-59.387067438786772</c:v>
                </c:pt>
                <c:pt idx="397">
                  <c:v>38.864711874085167</c:v>
                </c:pt>
                <c:pt idx="398">
                  <c:v>9.1338296875003131</c:v>
                </c:pt>
                <c:pt idx="399">
                  <c:v>-7.2867992248399425</c:v>
                </c:pt>
                <c:pt idx="400">
                  <c:v>-25.400440861290534</c:v>
                </c:pt>
                <c:pt idx="401">
                  <c:v>29.286333663128289</c:v>
                </c:pt>
                <c:pt idx="402">
                  <c:v>12.4287971759932</c:v>
                </c:pt>
                <c:pt idx="403">
                  <c:v>-20.049144429316296</c:v>
                </c:pt>
                <c:pt idx="404">
                  <c:v>-5.5593874457010886</c:v>
                </c:pt>
                <c:pt idx="405">
                  <c:v>-7.7422313836652492</c:v>
                </c:pt>
                <c:pt idx="406">
                  <c:v>-6.5074444459462413</c:v>
                </c:pt>
                <c:pt idx="407">
                  <c:v>31.210961568443345</c:v>
                </c:pt>
                <c:pt idx="408">
                  <c:v>-31.873501924813066</c:v>
                </c:pt>
                <c:pt idx="409">
                  <c:v>-6.425261939943173</c:v>
                </c:pt>
                <c:pt idx="410">
                  <c:v>20.440178758997959</c:v>
                </c:pt>
                <c:pt idx="411">
                  <c:v>-9.890197935743938</c:v>
                </c:pt>
                <c:pt idx="412">
                  <c:v>-13.570564905313223</c:v>
                </c:pt>
                <c:pt idx="413">
                  <c:v>0.6870163854635486</c:v>
                </c:pt>
                <c:pt idx="414">
                  <c:v>8.7116099409817345</c:v>
                </c:pt>
                <c:pt idx="415">
                  <c:v>10.882437113849408</c:v>
                </c:pt>
                <c:pt idx="416">
                  <c:v>67.132362296559748</c:v>
                </c:pt>
                <c:pt idx="417">
                  <c:v>-71.748589650435264</c:v>
                </c:pt>
                <c:pt idx="418">
                  <c:v>-9.3663675763317649</c:v>
                </c:pt>
                <c:pt idx="419">
                  <c:v>-7.4331259189624284</c:v>
                </c:pt>
                <c:pt idx="420">
                  <c:v>68.229833302633466</c:v>
                </c:pt>
                <c:pt idx="421">
                  <c:v>-2.6028827457834121</c:v>
                </c:pt>
                <c:pt idx="422">
                  <c:v>1.6828220905543949</c:v>
                </c:pt>
                <c:pt idx="423">
                  <c:v>-26.707834936886691</c:v>
                </c:pt>
                <c:pt idx="424">
                  <c:v>-10.394085180660468</c:v>
                </c:pt>
                <c:pt idx="425">
                  <c:v>-21.276566075702757</c:v>
                </c:pt>
                <c:pt idx="426">
                  <c:v>-35.24699716704783</c:v>
                </c:pt>
                <c:pt idx="427">
                  <c:v>-71.165313157393527</c:v>
                </c:pt>
                <c:pt idx="428">
                  <c:v>21.083044448593469</c:v>
                </c:pt>
                <c:pt idx="429">
                  <c:v>25.295486424657863</c:v>
                </c:pt>
                <c:pt idx="430">
                  <c:v>-19.032112412747587</c:v>
                </c:pt>
                <c:pt idx="431">
                  <c:v>-13.856619611748449</c:v>
                </c:pt>
                <c:pt idx="432">
                  <c:v>2.8635468656788414</c:v>
                </c:pt>
                <c:pt idx="433">
                  <c:v>-25.297586329602982</c:v>
                </c:pt>
                <c:pt idx="434">
                  <c:v>3.1056340630334098</c:v>
                </c:pt>
                <c:pt idx="435">
                  <c:v>13.015562689848503</c:v>
                </c:pt>
                <c:pt idx="436">
                  <c:v>-13.622517654777679</c:v>
                </c:pt>
                <c:pt idx="437">
                  <c:v>-13.581440570262526</c:v>
                </c:pt>
                <c:pt idx="438">
                  <c:v>-12.311474035727343</c:v>
                </c:pt>
                <c:pt idx="439">
                  <c:v>26.528992020601802</c:v>
                </c:pt>
                <c:pt idx="440">
                  <c:v>4.8334507534429987</c:v>
                </c:pt>
                <c:pt idx="441">
                  <c:v>-41.16916832664397</c:v>
                </c:pt>
                <c:pt idx="442">
                  <c:v>6.263138356653025</c:v>
                </c:pt>
                <c:pt idx="443">
                  <c:v>3.4952417032311462</c:v>
                </c:pt>
                <c:pt idx="444">
                  <c:v>5.6744361600788604</c:v>
                </c:pt>
                <c:pt idx="445">
                  <c:v>-27.607182465703524</c:v>
                </c:pt>
                <c:pt idx="446">
                  <c:v>27.069553506307088</c:v>
                </c:pt>
                <c:pt idx="447">
                  <c:v>5.2589473821703923</c:v>
                </c:pt>
                <c:pt idx="448">
                  <c:v>-37.187721927568326</c:v>
                </c:pt>
                <c:pt idx="449">
                  <c:v>-27.556415174927267</c:v>
                </c:pt>
                <c:pt idx="450">
                  <c:v>13.628540899862209</c:v>
                </c:pt>
                <c:pt idx="451">
                  <c:v>-7.6292630646085797</c:v>
                </c:pt>
                <c:pt idx="452">
                  <c:v>37.667653498639112</c:v>
                </c:pt>
                <c:pt idx="453">
                  <c:v>35.695831277135568</c:v>
                </c:pt>
                <c:pt idx="454">
                  <c:v>10.915345575114852</c:v>
                </c:pt>
                <c:pt idx="455">
                  <c:v>-36.02828816318484</c:v>
                </c:pt>
                <c:pt idx="456">
                  <c:v>27.682200394334178</c:v>
                </c:pt>
                <c:pt idx="457">
                  <c:v>8.3613417645506036</c:v>
                </c:pt>
                <c:pt idx="458">
                  <c:v>1.2317373125874709</c:v>
                </c:pt>
                <c:pt idx="459">
                  <c:v>43.659722319368242</c:v>
                </c:pt>
                <c:pt idx="460">
                  <c:v>-7.7157317954010516</c:v>
                </c:pt>
                <c:pt idx="461">
                  <c:v>6.9435230564900428</c:v>
                </c:pt>
                <c:pt idx="462">
                  <c:v>-36.758533387483837</c:v>
                </c:pt>
                <c:pt idx="463">
                  <c:v>7.984775039023333</c:v>
                </c:pt>
                <c:pt idx="464">
                  <c:v>-7.0652049988810361E-2</c:v>
                </c:pt>
                <c:pt idx="465">
                  <c:v>18.888751560829682</c:v>
                </c:pt>
                <c:pt idx="466">
                  <c:v>8.5899364837840331</c:v>
                </c:pt>
                <c:pt idx="467">
                  <c:v>9.8099691705737406</c:v>
                </c:pt>
                <c:pt idx="468">
                  <c:v>29.187968912684898</c:v>
                </c:pt>
                <c:pt idx="469">
                  <c:v>-45.533491267995167</c:v>
                </c:pt>
                <c:pt idx="470">
                  <c:v>21.947081665845239</c:v>
                </c:pt>
                <c:pt idx="471">
                  <c:v>-13.152892354549047</c:v>
                </c:pt>
                <c:pt idx="472">
                  <c:v>-42.901458087951383</c:v>
                </c:pt>
                <c:pt idx="473">
                  <c:v>-25.076226454699118</c:v>
                </c:pt>
                <c:pt idx="474">
                  <c:v>-0.23607780418011781</c:v>
                </c:pt>
                <c:pt idx="475">
                  <c:v>8.3785303129325861</c:v>
                </c:pt>
                <c:pt idx="476">
                  <c:v>-29.519846019306964</c:v>
                </c:pt>
                <c:pt idx="477">
                  <c:v>50.460314764854026</c:v>
                </c:pt>
                <c:pt idx="478">
                  <c:v>-19.109940211557547</c:v>
                </c:pt>
                <c:pt idx="479">
                  <c:v>-25.201326544167721</c:v>
                </c:pt>
                <c:pt idx="480">
                  <c:v>-40.909519528392856</c:v>
                </c:pt>
                <c:pt idx="481">
                  <c:v>-24.343608828222152</c:v>
                </c:pt>
                <c:pt idx="482">
                  <c:v>-9.1044421961559774</c:v>
                </c:pt>
                <c:pt idx="483">
                  <c:v>-23.746147730721656</c:v>
                </c:pt>
                <c:pt idx="484">
                  <c:v>1.3796790510764585</c:v>
                </c:pt>
                <c:pt idx="485">
                  <c:v>-3.6228793784563615</c:v>
                </c:pt>
                <c:pt idx="486">
                  <c:v>-8.7337010649665814E-2</c:v>
                </c:pt>
                <c:pt idx="487">
                  <c:v>-2.8203566040914225</c:v>
                </c:pt>
                <c:pt idx="488">
                  <c:v>21.354039795743418</c:v>
                </c:pt>
                <c:pt idx="489">
                  <c:v>11.677357487510115</c:v>
                </c:pt>
                <c:pt idx="490">
                  <c:v>4.8128818128888806</c:v>
                </c:pt>
                <c:pt idx="491">
                  <c:v>-1.7942176055186789</c:v>
                </c:pt>
                <c:pt idx="492">
                  <c:v>21.902695321279449</c:v>
                </c:pt>
                <c:pt idx="493">
                  <c:v>-67.856466366705391</c:v>
                </c:pt>
                <c:pt idx="494">
                  <c:v>72.387292110634661</c:v>
                </c:pt>
                <c:pt idx="495">
                  <c:v>-20.927954371052714</c:v>
                </c:pt>
                <c:pt idx="496">
                  <c:v>29.458438941178898</c:v>
                </c:pt>
                <c:pt idx="497">
                  <c:v>4.8387561899708489</c:v>
                </c:pt>
                <c:pt idx="498">
                  <c:v>-0.53017924996847476</c:v>
                </c:pt>
                <c:pt idx="499">
                  <c:v>28.38149604456973</c:v>
                </c:pt>
                <c:pt idx="500">
                  <c:v>-16.179115344499436</c:v>
                </c:pt>
                <c:pt idx="501">
                  <c:v>-5.744615066820022</c:v>
                </c:pt>
                <c:pt idx="502">
                  <c:v>-12.696492371071416</c:v>
                </c:pt>
                <c:pt idx="503">
                  <c:v>-11.635793313516004</c:v>
                </c:pt>
                <c:pt idx="504">
                  <c:v>-7.7183252963351752</c:v>
                </c:pt>
                <c:pt idx="505">
                  <c:v>3.1925009705291685</c:v>
                </c:pt>
                <c:pt idx="506">
                  <c:v>-10.646598127655164</c:v>
                </c:pt>
                <c:pt idx="507">
                  <c:v>-21.517091820644506</c:v>
                </c:pt>
                <c:pt idx="508">
                  <c:v>8.4560141894495562</c:v>
                </c:pt>
                <c:pt idx="509">
                  <c:v>-21.68319719078508</c:v>
                </c:pt>
                <c:pt idx="510">
                  <c:v>-0.56008493570532192</c:v>
                </c:pt>
                <c:pt idx="511">
                  <c:v>6.6708172342658383</c:v>
                </c:pt>
                <c:pt idx="512">
                  <c:v>34.758660649130448</c:v>
                </c:pt>
                <c:pt idx="513">
                  <c:v>-7.6070775054126019</c:v>
                </c:pt>
                <c:pt idx="514">
                  <c:v>33.430412116621632</c:v>
                </c:pt>
                <c:pt idx="515">
                  <c:v>14.834798787693169</c:v>
                </c:pt>
                <c:pt idx="516">
                  <c:v>11.070422360940157</c:v>
                </c:pt>
                <c:pt idx="517">
                  <c:v>3.7266696917788269</c:v>
                </c:pt>
                <c:pt idx="518">
                  <c:v>22.004035456788813</c:v>
                </c:pt>
                <c:pt idx="519">
                  <c:v>2.3828263178459648</c:v>
                </c:pt>
                <c:pt idx="520">
                  <c:v>36.131768801819874</c:v>
                </c:pt>
                <c:pt idx="521">
                  <c:v>-4.2905219922907012</c:v>
                </c:pt>
                <c:pt idx="522">
                  <c:v>21.137467244050608</c:v>
                </c:pt>
                <c:pt idx="523">
                  <c:v>15.080310862869176</c:v>
                </c:pt>
                <c:pt idx="524">
                  <c:v>7.1337428466173691E-2</c:v>
                </c:pt>
                <c:pt idx="525">
                  <c:v>39.967720443240069</c:v>
                </c:pt>
                <c:pt idx="526">
                  <c:v>-4.4631900880974049</c:v>
                </c:pt>
                <c:pt idx="527">
                  <c:v>-26.908089958759387</c:v>
                </c:pt>
                <c:pt idx="528">
                  <c:v>16.86590418263955</c:v>
                </c:pt>
                <c:pt idx="529">
                  <c:v>2.1295174338383105</c:v>
                </c:pt>
                <c:pt idx="530">
                  <c:v>27.645961031247193</c:v>
                </c:pt>
                <c:pt idx="531">
                  <c:v>-1.9705147666994263</c:v>
                </c:pt>
                <c:pt idx="532">
                  <c:v>10.325511609139285</c:v>
                </c:pt>
                <c:pt idx="533">
                  <c:v>-45.518040493803298</c:v>
                </c:pt>
                <c:pt idx="534">
                  <c:v>18.577899549987954</c:v>
                </c:pt>
                <c:pt idx="535">
                  <c:v>-3.8559837033770754</c:v>
                </c:pt>
                <c:pt idx="536">
                  <c:v>-25.449750184814675</c:v>
                </c:pt>
                <c:pt idx="537">
                  <c:v>-21.111621608592923</c:v>
                </c:pt>
                <c:pt idx="538">
                  <c:v>4.7234252498532339</c:v>
                </c:pt>
                <c:pt idx="539">
                  <c:v>3.9438752810751359</c:v>
                </c:pt>
                <c:pt idx="540">
                  <c:v>-17.037844332704253</c:v>
                </c:pt>
                <c:pt idx="541">
                  <c:v>18.830172891863985</c:v>
                </c:pt>
                <c:pt idx="542">
                  <c:v>-4.8454560321707909</c:v>
                </c:pt>
                <c:pt idx="543">
                  <c:v>-14.328221018243278</c:v>
                </c:pt>
                <c:pt idx="544">
                  <c:v>-41.309088348438337</c:v>
                </c:pt>
                <c:pt idx="545">
                  <c:v>-36.670215190577011</c:v>
                </c:pt>
                <c:pt idx="546">
                  <c:v>-10.644234683129726</c:v>
                </c:pt>
                <c:pt idx="547">
                  <c:v>19.610547343342439</c:v>
                </c:pt>
                <c:pt idx="548">
                  <c:v>-1.9464066905985824</c:v>
                </c:pt>
                <c:pt idx="549">
                  <c:v>-18.465005585859043</c:v>
                </c:pt>
                <c:pt idx="550">
                  <c:v>-13.020566359153236</c:v>
                </c:pt>
                <c:pt idx="551">
                  <c:v>18.329475858154815</c:v>
                </c:pt>
                <c:pt idx="552">
                  <c:v>-5.3242286062299247</c:v>
                </c:pt>
                <c:pt idx="553">
                  <c:v>11.013958485468384</c:v>
                </c:pt>
                <c:pt idx="554">
                  <c:v>-6.87901423086279</c:v>
                </c:pt>
                <c:pt idx="555">
                  <c:v>-2.1255301598768837</c:v>
                </c:pt>
                <c:pt idx="556">
                  <c:v>45.295341156740832</c:v>
                </c:pt>
                <c:pt idx="557">
                  <c:v>19.629001138899412</c:v>
                </c:pt>
                <c:pt idx="558">
                  <c:v>14.544183299453762</c:v>
                </c:pt>
                <c:pt idx="559">
                  <c:v>-39.795675467441129</c:v>
                </c:pt>
                <c:pt idx="560">
                  <c:v>-23.013093136328401</c:v>
                </c:pt>
                <c:pt idx="561">
                  <c:v>58.987269375692605</c:v>
                </c:pt>
                <c:pt idx="562">
                  <c:v>-33.381007267935473</c:v>
                </c:pt>
                <c:pt idx="563">
                  <c:v>-8.0843664470998835</c:v>
                </c:pt>
                <c:pt idx="564">
                  <c:v>12.184962954330668</c:v>
                </c:pt>
                <c:pt idx="565">
                  <c:v>-2.7650113756536947</c:v>
                </c:pt>
                <c:pt idx="566">
                  <c:v>32.253361104503078</c:v>
                </c:pt>
                <c:pt idx="567">
                  <c:v>-25.879389508615468</c:v>
                </c:pt>
                <c:pt idx="568">
                  <c:v>2.8954121855688641</c:v>
                </c:pt>
                <c:pt idx="569">
                  <c:v>18.920954375144568</c:v>
                </c:pt>
                <c:pt idx="570">
                  <c:v>-11.983482279937247</c:v>
                </c:pt>
                <c:pt idx="571">
                  <c:v>-1.800087281447758</c:v>
                </c:pt>
                <c:pt idx="572">
                  <c:v>17.871400523502107</c:v>
                </c:pt>
                <c:pt idx="573">
                  <c:v>-1.8357117512525036</c:v>
                </c:pt>
                <c:pt idx="574">
                  <c:v>27.355395786359043</c:v>
                </c:pt>
                <c:pt idx="575">
                  <c:v>-30.153023512262465</c:v>
                </c:pt>
                <c:pt idx="576">
                  <c:v>6.3432638363860283</c:v>
                </c:pt>
                <c:pt idx="577">
                  <c:v>26.037485589100765</c:v>
                </c:pt>
                <c:pt idx="578">
                  <c:v>-24.770061831132661</c:v>
                </c:pt>
                <c:pt idx="579">
                  <c:v>16.058047624990767</c:v>
                </c:pt>
                <c:pt idx="580">
                  <c:v>-2.4399749241381299</c:v>
                </c:pt>
                <c:pt idx="581">
                  <c:v>-24.158638127492175</c:v>
                </c:pt>
                <c:pt idx="582">
                  <c:v>-0.83180627505540805</c:v>
                </c:pt>
                <c:pt idx="583">
                  <c:v>29.199233045044277</c:v>
                </c:pt>
                <c:pt idx="584">
                  <c:v>-9.2815564001413797</c:v>
                </c:pt>
                <c:pt idx="585">
                  <c:v>3.5360377132028731</c:v>
                </c:pt>
                <c:pt idx="586">
                  <c:v>10.553521644282602</c:v>
                </c:pt>
                <c:pt idx="587">
                  <c:v>-26.661240624693139</c:v>
                </c:pt>
                <c:pt idx="588">
                  <c:v>8.5545166589299502</c:v>
                </c:pt>
                <c:pt idx="589">
                  <c:v>7.6707735994914668</c:v>
                </c:pt>
                <c:pt idx="590">
                  <c:v>11.0147790923666</c:v>
                </c:pt>
                <c:pt idx="591">
                  <c:v>-9.8738692657020728</c:v>
                </c:pt>
                <c:pt idx="592">
                  <c:v>6.0210495916984463</c:v>
                </c:pt>
                <c:pt idx="593">
                  <c:v>-3.7874984254808708</c:v>
                </c:pt>
                <c:pt idx="594">
                  <c:v>-45.362276755195886</c:v>
                </c:pt>
                <c:pt idx="595">
                  <c:v>-2.0671769778288223</c:v>
                </c:pt>
                <c:pt idx="596">
                  <c:v>33.891159205947723</c:v>
                </c:pt>
                <c:pt idx="597">
                  <c:v>10.903689004555194</c:v>
                </c:pt>
                <c:pt idx="598">
                  <c:v>-14.982952112221323</c:v>
                </c:pt>
                <c:pt idx="599">
                  <c:v>46.981613254877352</c:v>
                </c:pt>
                <c:pt idx="600">
                  <c:v>13.857942689954763</c:v>
                </c:pt>
                <c:pt idx="601">
                  <c:v>-11.17961618642499</c:v>
                </c:pt>
                <c:pt idx="602">
                  <c:v>-2.5010080028735517</c:v>
                </c:pt>
                <c:pt idx="603">
                  <c:v>-20.20752066875805</c:v>
                </c:pt>
                <c:pt idx="604">
                  <c:v>-20.780443715329788</c:v>
                </c:pt>
                <c:pt idx="605">
                  <c:v>63.437113093379523</c:v>
                </c:pt>
                <c:pt idx="606">
                  <c:v>34.018613303999423</c:v>
                </c:pt>
                <c:pt idx="607">
                  <c:v>-7.5745322326882363</c:v>
                </c:pt>
                <c:pt idx="608">
                  <c:v>13.550464775272223</c:v>
                </c:pt>
                <c:pt idx="609">
                  <c:v>17.245477542324942</c:v>
                </c:pt>
                <c:pt idx="610">
                  <c:v>-15.770691877455262</c:v>
                </c:pt>
                <c:pt idx="611">
                  <c:v>-20.034427908159291</c:v>
                </c:pt>
                <c:pt idx="612">
                  <c:v>-7.8481951486217838E-3</c:v>
                </c:pt>
                <c:pt idx="613">
                  <c:v>-8.7539469727023125</c:v>
                </c:pt>
                <c:pt idx="614">
                  <c:v>11.920141336223383</c:v>
                </c:pt>
                <c:pt idx="615">
                  <c:v>-24.400319543216639</c:v>
                </c:pt>
                <c:pt idx="616">
                  <c:v>12.582217248017216</c:v>
                </c:pt>
                <c:pt idx="617">
                  <c:v>-20.192185375673905</c:v>
                </c:pt>
                <c:pt idx="618">
                  <c:v>-9.4880425568119851</c:v>
                </c:pt>
                <c:pt idx="619">
                  <c:v>-36.086728874093623</c:v>
                </c:pt>
                <c:pt idx="620">
                  <c:v>-3.0949278419732886</c:v>
                </c:pt>
                <c:pt idx="621">
                  <c:v>4.235810864961441</c:v>
                </c:pt>
                <c:pt idx="622">
                  <c:v>14.641252290712506</c:v>
                </c:pt>
                <c:pt idx="623">
                  <c:v>5.8517178458765642</c:v>
                </c:pt>
                <c:pt idx="624">
                  <c:v>-3.3936765777016324</c:v>
                </c:pt>
                <c:pt idx="625">
                  <c:v>13.719380025240994</c:v>
                </c:pt>
                <c:pt idx="626">
                  <c:v>2.0407452456999722</c:v>
                </c:pt>
                <c:pt idx="627">
                  <c:v>18.321361395872586</c:v>
                </c:pt>
                <c:pt idx="628">
                  <c:v>26.028088179587879</c:v>
                </c:pt>
                <c:pt idx="629">
                  <c:v>-9.945606034345527</c:v>
                </c:pt>
                <c:pt idx="630">
                  <c:v>-17.334850031232847</c:v>
                </c:pt>
                <c:pt idx="631">
                  <c:v>-8.9881355357024137</c:v>
                </c:pt>
                <c:pt idx="632">
                  <c:v>1.5759977429498937</c:v>
                </c:pt>
                <c:pt idx="633">
                  <c:v>8.8565293271487811</c:v>
                </c:pt>
                <c:pt idx="634">
                  <c:v>-19.873351001788521</c:v>
                </c:pt>
                <c:pt idx="635">
                  <c:v>1.991238199031748</c:v>
                </c:pt>
                <c:pt idx="636">
                  <c:v>-5.6063054323216912</c:v>
                </c:pt>
                <c:pt idx="637">
                  <c:v>-7.4749708937496298</c:v>
                </c:pt>
                <c:pt idx="638">
                  <c:v>8.4200833561381394</c:v>
                </c:pt>
                <c:pt idx="639">
                  <c:v>-8.4312809531747881</c:v>
                </c:pt>
                <c:pt idx="640">
                  <c:v>21.48237703385044</c:v>
                </c:pt>
                <c:pt idx="641">
                  <c:v>18.593087764820353</c:v>
                </c:pt>
                <c:pt idx="642">
                  <c:v>-30.457654601553557</c:v>
                </c:pt>
                <c:pt idx="643">
                  <c:v>-19.397256976619822</c:v>
                </c:pt>
                <c:pt idx="644">
                  <c:v>-51.763800697407902</c:v>
                </c:pt>
                <c:pt idx="645">
                  <c:v>-3.4994779611476385</c:v>
                </c:pt>
                <c:pt idx="646">
                  <c:v>8.2335068841047949</c:v>
                </c:pt>
                <c:pt idx="647">
                  <c:v>1.3943102675422381</c:v>
                </c:pt>
                <c:pt idx="648">
                  <c:v>12.422125611446301</c:v>
                </c:pt>
                <c:pt idx="649">
                  <c:v>5.8336706307129624</c:v>
                </c:pt>
                <c:pt idx="650">
                  <c:v>4.0947131934606382</c:v>
                </c:pt>
                <c:pt idx="651">
                  <c:v>1.5609405098541866</c:v>
                </c:pt>
                <c:pt idx="652">
                  <c:v>20.292548455087555</c:v>
                </c:pt>
                <c:pt idx="653">
                  <c:v>23.990599746870274</c:v>
                </c:pt>
                <c:pt idx="654">
                  <c:v>3.2154079791478436</c:v>
                </c:pt>
                <c:pt idx="655">
                  <c:v>3.2558405540438971</c:v>
                </c:pt>
                <c:pt idx="656">
                  <c:v>-3.178199701750394</c:v>
                </c:pt>
                <c:pt idx="657">
                  <c:v>-9.0129522622601179</c:v>
                </c:pt>
                <c:pt idx="658">
                  <c:v>-34.835153756203752</c:v>
                </c:pt>
                <c:pt idx="659">
                  <c:v>-7.448880728440848</c:v>
                </c:pt>
                <c:pt idx="660">
                  <c:v>9.9008806096893238</c:v>
                </c:pt>
                <c:pt idx="661">
                  <c:v>-19.375828397873921</c:v>
                </c:pt>
                <c:pt idx="662">
                  <c:v>-24.995790985761374</c:v>
                </c:pt>
                <c:pt idx="663">
                  <c:v>4.5980638626567565</c:v>
                </c:pt>
                <c:pt idx="664">
                  <c:v>-0.75745149052765548</c:v>
                </c:pt>
                <c:pt idx="665">
                  <c:v>1.9090873891775324</c:v>
                </c:pt>
                <c:pt idx="666">
                  <c:v>12.630910673859779</c:v>
                </c:pt>
                <c:pt idx="667">
                  <c:v>47.517327765394079</c:v>
                </c:pt>
                <c:pt idx="668">
                  <c:v>10.657008054466697</c:v>
                </c:pt>
                <c:pt idx="669">
                  <c:v>-41.417257424521367</c:v>
                </c:pt>
                <c:pt idx="670">
                  <c:v>-27.001333788320999</c:v>
                </c:pt>
                <c:pt idx="671">
                  <c:v>-14.125197368579409</c:v>
                </c:pt>
                <c:pt idx="672">
                  <c:v>-9.8997738364090822</c:v>
                </c:pt>
                <c:pt idx="673">
                  <c:v>12.111757009803734</c:v>
                </c:pt>
                <c:pt idx="674">
                  <c:v>40.244406782724852</c:v>
                </c:pt>
                <c:pt idx="675">
                  <c:v>13.416642393662265</c:v>
                </c:pt>
                <c:pt idx="676">
                  <c:v>-20.491981974841874</c:v>
                </c:pt>
                <c:pt idx="677">
                  <c:v>8.455565551908002</c:v>
                </c:pt>
                <c:pt idx="678">
                  <c:v>-23.465058657796511</c:v>
                </c:pt>
                <c:pt idx="679">
                  <c:v>-6.7236697495923385</c:v>
                </c:pt>
                <c:pt idx="680">
                  <c:v>57.387906287144752</c:v>
                </c:pt>
                <c:pt idx="681">
                  <c:v>10.248065084802073</c:v>
                </c:pt>
                <c:pt idx="682">
                  <c:v>-1.1649387607070847</c:v>
                </c:pt>
                <c:pt idx="683">
                  <c:v>-20.18663111902481</c:v>
                </c:pt>
                <c:pt idx="684">
                  <c:v>-15.81785780632088</c:v>
                </c:pt>
                <c:pt idx="685">
                  <c:v>-14.578284312533992</c:v>
                </c:pt>
                <c:pt idx="686">
                  <c:v>6.4855617631077251</c:v>
                </c:pt>
                <c:pt idx="687">
                  <c:v>2.5785741770430057</c:v>
                </c:pt>
                <c:pt idx="688">
                  <c:v>1.5969715270792881</c:v>
                </c:pt>
                <c:pt idx="689">
                  <c:v>9.5975646493177074</c:v>
                </c:pt>
                <c:pt idx="690">
                  <c:v>12.656761360225541</c:v>
                </c:pt>
                <c:pt idx="691">
                  <c:v>39.862866463500495</c:v>
                </c:pt>
                <c:pt idx="692">
                  <c:v>33.93130771720994</c:v>
                </c:pt>
                <c:pt idx="693">
                  <c:v>24.717273280819452</c:v>
                </c:pt>
                <c:pt idx="694">
                  <c:v>2.5613215441857768</c:v>
                </c:pt>
                <c:pt idx="695">
                  <c:v>-21.713502460999241</c:v>
                </c:pt>
                <c:pt idx="696">
                  <c:v>13.654704940391122</c:v>
                </c:pt>
                <c:pt idx="697">
                  <c:v>6.8934841862633149</c:v>
                </c:pt>
                <c:pt idx="698">
                  <c:v>8.7808826391592216</c:v>
                </c:pt>
                <c:pt idx="699">
                  <c:v>11.026504337038862</c:v>
                </c:pt>
                <c:pt idx="700">
                  <c:v>-23.050758891476065</c:v>
                </c:pt>
                <c:pt idx="701">
                  <c:v>33.978185644236355</c:v>
                </c:pt>
                <c:pt idx="702">
                  <c:v>-7.5847028982730649</c:v>
                </c:pt>
                <c:pt idx="703">
                  <c:v>-8.2037827384900215</c:v>
                </c:pt>
                <c:pt idx="704">
                  <c:v>44.442654039968446</c:v>
                </c:pt>
                <c:pt idx="705">
                  <c:v>-26.807608949092973</c:v>
                </c:pt>
                <c:pt idx="706">
                  <c:v>-48.023766108034067</c:v>
                </c:pt>
                <c:pt idx="707">
                  <c:v>12.640609560659101</c:v>
                </c:pt>
                <c:pt idx="708">
                  <c:v>-31.652368476586794</c:v>
                </c:pt>
                <c:pt idx="709">
                  <c:v>14.93584136491928</c:v>
                </c:pt>
                <c:pt idx="710">
                  <c:v>16.64244756568111</c:v>
                </c:pt>
                <c:pt idx="711">
                  <c:v>-5.154401330499403</c:v>
                </c:pt>
                <c:pt idx="712">
                  <c:v>-5.8329450087028603</c:v>
                </c:pt>
                <c:pt idx="713">
                  <c:v>-7.7975055818951686</c:v>
                </c:pt>
                <c:pt idx="714">
                  <c:v>62.491048102130421</c:v>
                </c:pt>
                <c:pt idx="715">
                  <c:v>47.638956970164756</c:v>
                </c:pt>
                <c:pt idx="716">
                  <c:v>13.871589201703777</c:v>
                </c:pt>
                <c:pt idx="717">
                  <c:v>-19.243936734323714</c:v>
                </c:pt>
                <c:pt idx="718">
                  <c:v>-13.576482732193904</c:v>
                </c:pt>
                <c:pt idx="719">
                  <c:v>-2.1844875666064296</c:v>
                </c:pt>
                <c:pt idx="720">
                  <c:v>-28.334772177684155</c:v>
                </c:pt>
                <c:pt idx="721">
                  <c:v>-2.2347693818755014</c:v>
                </c:pt>
                <c:pt idx="722">
                  <c:v>22.219020587820317</c:v>
                </c:pt>
                <c:pt idx="723">
                  <c:v>4.9426083045878393</c:v>
                </c:pt>
                <c:pt idx="724">
                  <c:v>-33.50379528996546</c:v>
                </c:pt>
                <c:pt idx="725">
                  <c:v>-5.9851098757354713</c:v>
                </c:pt>
                <c:pt idx="726">
                  <c:v>5.0806528543854679</c:v>
                </c:pt>
                <c:pt idx="727">
                  <c:v>13.159137747007811</c:v>
                </c:pt>
                <c:pt idx="728">
                  <c:v>-19.180967951713203</c:v>
                </c:pt>
                <c:pt idx="729">
                  <c:v>17.566106237272471</c:v>
                </c:pt>
                <c:pt idx="730">
                  <c:v>0.60908920120680321</c:v>
                </c:pt>
                <c:pt idx="731">
                  <c:v>20.580720136848825</c:v>
                </c:pt>
                <c:pt idx="732">
                  <c:v>14.23610550118245</c:v>
                </c:pt>
                <c:pt idx="733">
                  <c:v>12.868108219532084</c:v>
                </c:pt>
                <c:pt idx="734">
                  <c:v>-7.3682509751342993</c:v>
                </c:pt>
                <c:pt idx="735">
                  <c:v>-14.937001510190045</c:v>
                </c:pt>
                <c:pt idx="736">
                  <c:v>-8.019615136638226</c:v>
                </c:pt>
                <c:pt idx="737">
                  <c:v>-3.0849862408005695</c:v>
                </c:pt>
                <c:pt idx="738">
                  <c:v>-0.96680671486382508</c:v>
                </c:pt>
                <c:pt idx="739">
                  <c:v>13.23078278276399</c:v>
                </c:pt>
                <c:pt idx="740">
                  <c:v>40.588111552486119</c:v>
                </c:pt>
                <c:pt idx="741">
                  <c:v>-5.3208605655477692</c:v>
                </c:pt>
                <c:pt idx="742">
                  <c:v>17.480187819124897</c:v>
                </c:pt>
                <c:pt idx="743">
                  <c:v>-13.518515247366931</c:v>
                </c:pt>
                <c:pt idx="744">
                  <c:v>36.209094506081044</c:v>
                </c:pt>
                <c:pt idx="745">
                  <c:v>-13.778841984798122</c:v>
                </c:pt>
                <c:pt idx="746">
                  <c:v>-7.6336082768480082</c:v>
                </c:pt>
                <c:pt idx="747">
                  <c:v>22.777759172127976</c:v>
                </c:pt>
                <c:pt idx="748">
                  <c:v>-3.931324969468406</c:v>
                </c:pt>
                <c:pt idx="749">
                  <c:v>-16.557508289954505</c:v>
                </c:pt>
                <c:pt idx="750">
                  <c:v>21.727028704243548</c:v>
                </c:pt>
                <c:pt idx="751">
                  <c:v>7.5170221185938288</c:v>
                </c:pt>
                <c:pt idx="752">
                  <c:v>1.9944806121837209</c:v>
                </c:pt>
                <c:pt idx="753">
                  <c:v>-23.422827114996405</c:v>
                </c:pt>
                <c:pt idx="754">
                  <c:v>45.824751382203758</c:v>
                </c:pt>
                <c:pt idx="755">
                  <c:v>-75.642862703068445</c:v>
                </c:pt>
                <c:pt idx="756">
                  <c:v>-22.586079755783455</c:v>
                </c:pt>
                <c:pt idx="757">
                  <c:v>42.533772939366763</c:v>
                </c:pt>
                <c:pt idx="758">
                  <c:v>18.75559953788979</c:v>
                </c:pt>
                <c:pt idx="759">
                  <c:v>12.888887603811696</c:v>
                </c:pt>
                <c:pt idx="760">
                  <c:v>29.447665112126003</c:v>
                </c:pt>
                <c:pt idx="761">
                  <c:v>-37.023584802823628</c:v>
                </c:pt>
                <c:pt idx="762">
                  <c:v>3.4818823952693294</c:v>
                </c:pt>
                <c:pt idx="763">
                  <c:v>-21.31582975138928</c:v>
                </c:pt>
                <c:pt idx="764">
                  <c:v>6.7945954358098843</c:v>
                </c:pt>
                <c:pt idx="765">
                  <c:v>-35.746399280928919</c:v>
                </c:pt>
                <c:pt idx="766">
                  <c:v>17.778221006861255</c:v>
                </c:pt>
                <c:pt idx="767">
                  <c:v>43.704135965115412</c:v>
                </c:pt>
                <c:pt idx="768">
                  <c:v>21.019755446837937</c:v>
                </c:pt>
                <c:pt idx="769">
                  <c:v>22.495938254780089</c:v>
                </c:pt>
                <c:pt idx="770">
                  <c:v>8.559991735924001</c:v>
                </c:pt>
                <c:pt idx="771">
                  <c:v>-46.059761343312232</c:v>
                </c:pt>
                <c:pt idx="772">
                  <c:v>18.585330056117002</c:v>
                </c:pt>
                <c:pt idx="773">
                  <c:v>-8.4252055018071914</c:v>
                </c:pt>
                <c:pt idx="774">
                  <c:v>53.852314037343838</c:v>
                </c:pt>
                <c:pt idx="775">
                  <c:v>-36.350931164884145</c:v>
                </c:pt>
                <c:pt idx="776">
                  <c:v>-2.8454670555143116</c:v>
                </c:pt>
                <c:pt idx="777">
                  <c:v>-14.406631942119546</c:v>
                </c:pt>
                <c:pt idx="778">
                  <c:v>-27.292992690412458</c:v>
                </c:pt>
                <c:pt idx="779">
                  <c:v>-16.891418094647872</c:v>
                </c:pt>
                <c:pt idx="780">
                  <c:v>-8.1518630789179802</c:v>
                </c:pt>
                <c:pt idx="781">
                  <c:v>2.1537297352678753</c:v>
                </c:pt>
                <c:pt idx="782">
                  <c:v>-8.7776793275460507E-2</c:v>
                </c:pt>
                <c:pt idx="783">
                  <c:v>-7.2438391745836084</c:v>
                </c:pt>
                <c:pt idx="784">
                  <c:v>-13.102759054958339</c:v>
                </c:pt>
                <c:pt idx="785">
                  <c:v>6.6941018101817402</c:v>
                </c:pt>
                <c:pt idx="786">
                  <c:v>27.957128529484098</c:v>
                </c:pt>
                <c:pt idx="787">
                  <c:v>-15.351752521753088</c:v>
                </c:pt>
                <c:pt idx="788">
                  <c:v>-1.9419206527731987</c:v>
                </c:pt>
                <c:pt idx="789">
                  <c:v>71.645261524840677</c:v>
                </c:pt>
                <c:pt idx="790">
                  <c:v>-34.17451574048043</c:v>
                </c:pt>
                <c:pt idx="791">
                  <c:v>-14.147008433723798</c:v>
                </c:pt>
                <c:pt idx="792">
                  <c:v>-54.145694341788953</c:v>
                </c:pt>
                <c:pt idx="793">
                  <c:v>-14.719820439700705</c:v>
                </c:pt>
                <c:pt idx="794">
                  <c:v>-14.548047940144144</c:v>
                </c:pt>
                <c:pt idx="795">
                  <c:v>-1.3337746074216115</c:v>
                </c:pt>
                <c:pt idx="796">
                  <c:v>24.171539190887025</c:v>
                </c:pt>
                <c:pt idx="797">
                  <c:v>23.568478762874665</c:v>
                </c:pt>
                <c:pt idx="798">
                  <c:v>-21.329287433372826</c:v>
                </c:pt>
                <c:pt idx="799">
                  <c:v>-15.577938645215985</c:v>
                </c:pt>
                <c:pt idx="800">
                  <c:v>-37.029737739323494</c:v>
                </c:pt>
                <c:pt idx="801">
                  <c:v>16.091457025394039</c:v>
                </c:pt>
                <c:pt idx="802">
                  <c:v>-17.870724835202004</c:v>
                </c:pt>
                <c:pt idx="803">
                  <c:v>-23.723172925126729</c:v>
                </c:pt>
                <c:pt idx="804">
                  <c:v>-67.998240509519803</c:v>
                </c:pt>
                <c:pt idx="805">
                  <c:v>-31.154146671883328</c:v>
                </c:pt>
                <c:pt idx="806">
                  <c:v>-38.907027613272454</c:v>
                </c:pt>
                <c:pt idx="807">
                  <c:v>-23.574757314629476</c:v>
                </c:pt>
                <c:pt idx="808">
                  <c:v>-14.890665829878554</c:v>
                </c:pt>
                <c:pt idx="809">
                  <c:v>59.380208051976801</c:v>
                </c:pt>
                <c:pt idx="810">
                  <c:v>34.084063886426854</c:v>
                </c:pt>
                <c:pt idx="811">
                  <c:v>24.646923541005673</c:v>
                </c:pt>
                <c:pt idx="812">
                  <c:v>20.110636714081664</c:v>
                </c:pt>
                <c:pt idx="813">
                  <c:v>7.5459064091672889</c:v>
                </c:pt>
                <c:pt idx="814">
                  <c:v>10.459846874862476</c:v>
                </c:pt>
                <c:pt idx="815">
                  <c:v>-7.47952574809098</c:v>
                </c:pt>
                <c:pt idx="816">
                  <c:v>-10.292127970716814</c:v>
                </c:pt>
                <c:pt idx="817">
                  <c:v>1.8331938154832672</c:v>
                </c:pt>
                <c:pt idx="818">
                  <c:v>-1.9429581121832125</c:v>
                </c:pt>
                <c:pt idx="819">
                  <c:v>-15.229713916295559</c:v>
                </c:pt>
                <c:pt idx="820">
                  <c:v>0.79515762977677085</c:v>
                </c:pt>
                <c:pt idx="821">
                  <c:v>46.876741126394315</c:v>
                </c:pt>
                <c:pt idx="822">
                  <c:v>-5.8668525229994568</c:v>
                </c:pt>
                <c:pt idx="823">
                  <c:v>-31.38899184582165</c:v>
                </c:pt>
                <c:pt idx="824">
                  <c:v>-42.601658691359212</c:v>
                </c:pt>
                <c:pt idx="825">
                  <c:v>-28.241493178205456</c:v>
                </c:pt>
                <c:pt idx="826">
                  <c:v>21.074222327775136</c:v>
                </c:pt>
                <c:pt idx="827">
                  <c:v>-1.1607510305479634</c:v>
                </c:pt>
                <c:pt idx="828">
                  <c:v>11.606740317933102</c:v>
                </c:pt>
                <c:pt idx="829">
                  <c:v>-1.9345308053957595</c:v>
                </c:pt>
                <c:pt idx="830">
                  <c:v>-35.573222612675657</c:v>
                </c:pt>
                <c:pt idx="831">
                  <c:v>2.3253490680696283</c:v>
                </c:pt>
                <c:pt idx="832">
                  <c:v>31.78408382133729</c:v>
                </c:pt>
                <c:pt idx="833">
                  <c:v>-28.30297576747337</c:v>
                </c:pt>
                <c:pt idx="834">
                  <c:v>-1.175575172610003</c:v>
                </c:pt>
                <c:pt idx="835">
                  <c:v>41.037199027540531</c:v>
                </c:pt>
                <c:pt idx="836">
                  <c:v>-18.664405333731267</c:v>
                </c:pt>
                <c:pt idx="837">
                  <c:v>-19.714440471544634</c:v>
                </c:pt>
                <c:pt idx="838">
                  <c:v>6.7859077957569189</c:v>
                </c:pt>
                <c:pt idx="839">
                  <c:v>-1.6451855574678236</c:v>
                </c:pt>
                <c:pt idx="840">
                  <c:v>5.0276406758553183</c:v>
                </c:pt>
                <c:pt idx="841">
                  <c:v>-4.9632037835012364</c:v>
                </c:pt>
                <c:pt idx="842">
                  <c:v>15.290956156277883</c:v>
                </c:pt>
                <c:pt idx="843">
                  <c:v>-3.7735080517994355</c:v>
                </c:pt>
                <c:pt idx="844">
                  <c:v>-12.485070156063962</c:v>
                </c:pt>
                <c:pt idx="845">
                  <c:v>15.752474064374836</c:v>
                </c:pt>
                <c:pt idx="846">
                  <c:v>-7.8268306828507175</c:v>
                </c:pt>
                <c:pt idx="847">
                  <c:v>44.971912072929307</c:v>
                </c:pt>
                <c:pt idx="848">
                  <c:v>19.532785994343875</c:v>
                </c:pt>
                <c:pt idx="849">
                  <c:v>-11.669496304070996</c:v>
                </c:pt>
                <c:pt idx="850">
                  <c:v>35.404749470055627</c:v>
                </c:pt>
                <c:pt idx="851">
                  <c:v>-20.687652158863386</c:v>
                </c:pt>
                <c:pt idx="852">
                  <c:v>-1.8089687069730616</c:v>
                </c:pt>
                <c:pt idx="853">
                  <c:v>15.139294803288291</c:v>
                </c:pt>
                <c:pt idx="854">
                  <c:v>-19.876567076358224</c:v>
                </c:pt>
                <c:pt idx="855">
                  <c:v>-6.5593854216252927</c:v>
                </c:pt>
                <c:pt idx="856">
                  <c:v>-3.6887534433602918</c:v>
                </c:pt>
                <c:pt idx="857">
                  <c:v>14.301339857538107</c:v>
                </c:pt>
                <c:pt idx="858">
                  <c:v>1.6045592812680678</c:v>
                </c:pt>
                <c:pt idx="859">
                  <c:v>-10.533878874117656</c:v>
                </c:pt>
                <c:pt idx="860">
                  <c:v>-3.7498004214719982</c:v>
                </c:pt>
                <c:pt idx="861">
                  <c:v>29.144487622347619</c:v>
                </c:pt>
                <c:pt idx="862">
                  <c:v>28.535314059832253</c:v>
                </c:pt>
                <c:pt idx="863">
                  <c:v>4.5722157439607036</c:v>
                </c:pt>
                <c:pt idx="864">
                  <c:v>-7.4324523828763294</c:v>
                </c:pt>
                <c:pt idx="865">
                  <c:v>-15.233369798944144</c:v>
                </c:pt>
                <c:pt idx="866">
                  <c:v>-40.018555592801619</c:v>
                </c:pt>
                <c:pt idx="867">
                  <c:v>36.221354127430082</c:v>
                </c:pt>
                <c:pt idx="868">
                  <c:v>15.758833245580998</c:v>
                </c:pt>
                <c:pt idx="869">
                  <c:v>41.021719264025087</c:v>
                </c:pt>
                <c:pt idx="870">
                  <c:v>10.534793309435422</c:v>
                </c:pt>
                <c:pt idx="871">
                  <c:v>42.352176729363507</c:v>
                </c:pt>
                <c:pt idx="872">
                  <c:v>7.5853765284432528</c:v>
                </c:pt>
                <c:pt idx="873">
                  <c:v>-15.482682615796937</c:v>
                </c:pt>
                <c:pt idx="874">
                  <c:v>7.4552009925528626</c:v>
                </c:pt>
                <c:pt idx="875">
                  <c:v>10.605903097191964</c:v>
                </c:pt>
                <c:pt idx="876">
                  <c:v>5.6645953899201622</c:v>
                </c:pt>
                <c:pt idx="877">
                  <c:v>45.275195937981763</c:v>
                </c:pt>
                <c:pt idx="878">
                  <c:v>-12.476367646205924</c:v>
                </c:pt>
                <c:pt idx="879">
                  <c:v>-3.8320984798622311</c:v>
                </c:pt>
                <c:pt idx="880">
                  <c:v>-18.495363519339421</c:v>
                </c:pt>
                <c:pt idx="881">
                  <c:v>-11.629097060729336</c:v>
                </c:pt>
                <c:pt idx="882">
                  <c:v>7.4667889566013095</c:v>
                </c:pt>
                <c:pt idx="883">
                  <c:v>6.834310120151728</c:v>
                </c:pt>
                <c:pt idx="884">
                  <c:v>-32.72416724599794</c:v>
                </c:pt>
                <c:pt idx="885">
                  <c:v>-1.0915052469934636</c:v>
                </c:pt>
                <c:pt idx="886">
                  <c:v>-2.6117187402928548</c:v>
                </c:pt>
                <c:pt idx="887">
                  <c:v>1.4924245637048186</c:v>
                </c:pt>
                <c:pt idx="888">
                  <c:v>8.3275627879541929</c:v>
                </c:pt>
                <c:pt idx="889">
                  <c:v>-16.137356296516856</c:v>
                </c:pt>
                <c:pt idx="890">
                  <c:v>-81.454175006494339</c:v>
                </c:pt>
                <c:pt idx="891">
                  <c:v>-6.7235361339127451</c:v>
                </c:pt>
                <c:pt idx="892">
                  <c:v>26.405230647931059</c:v>
                </c:pt>
                <c:pt idx="893">
                  <c:v>-3.7080526879592703</c:v>
                </c:pt>
                <c:pt idx="894">
                  <c:v>-29.068271498406158</c:v>
                </c:pt>
                <c:pt idx="895">
                  <c:v>17.046437322285751</c:v>
                </c:pt>
                <c:pt idx="896">
                  <c:v>41.10159941771046</c:v>
                </c:pt>
                <c:pt idx="897">
                  <c:v>-2.2937620272503629</c:v>
                </c:pt>
                <c:pt idx="898">
                  <c:v>-25.962360915918072</c:v>
                </c:pt>
                <c:pt idx="899">
                  <c:v>9.3119905795614208</c:v>
                </c:pt>
                <c:pt idx="900">
                  <c:v>-6.3185739952805413</c:v>
                </c:pt>
                <c:pt idx="901">
                  <c:v>-35.609772264355804</c:v>
                </c:pt>
                <c:pt idx="902">
                  <c:v>-0.77354363503739298</c:v>
                </c:pt>
                <c:pt idx="903">
                  <c:v>-29.067197674905962</c:v>
                </c:pt>
                <c:pt idx="904">
                  <c:v>-5.2537003353064478</c:v>
                </c:pt>
                <c:pt idx="905">
                  <c:v>35.194104255009179</c:v>
                </c:pt>
                <c:pt idx="906">
                  <c:v>2.8802912540453809</c:v>
                </c:pt>
                <c:pt idx="907">
                  <c:v>30.818913446589157</c:v>
                </c:pt>
                <c:pt idx="908">
                  <c:v>-1.2502753373974356</c:v>
                </c:pt>
                <c:pt idx="909">
                  <c:v>9.95323456919823</c:v>
                </c:pt>
                <c:pt idx="910">
                  <c:v>29.706610848577576</c:v>
                </c:pt>
                <c:pt idx="911">
                  <c:v>0.66292209824056236</c:v>
                </c:pt>
                <c:pt idx="912">
                  <c:v>-59.566258064794994</c:v>
                </c:pt>
                <c:pt idx="913">
                  <c:v>34.783340012659693</c:v>
                </c:pt>
                <c:pt idx="914">
                  <c:v>-1.4758146130292822</c:v>
                </c:pt>
                <c:pt idx="915">
                  <c:v>26.11955926214258</c:v>
                </c:pt>
                <c:pt idx="916">
                  <c:v>-32.45751718420513</c:v>
                </c:pt>
                <c:pt idx="917">
                  <c:v>19.972328731920772</c:v>
                </c:pt>
                <c:pt idx="918">
                  <c:v>1.2712726177598681</c:v>
                </c:pt>
                <c:pt idx="919">
                  <c:v>50.649781647636075</c:v>
                </c:pt>
                <c:pt idx="920">
                  <c:v>36.327816477064651</c:v>
                </c:pt>
                <c:pt idx="921">
                  <c:v>-0.96196096471653814</c:v>
                </c:pt>
                <c:pt idx="922">
                  <c:v>1.9222176992709166</c:v>
                </c:pt>
                <c:pt idx="923">
                  <c:v>10.160985104316902</c:v>
                </c:pt>
                <c:pt idx="924">
                  <c:v>19.548127916409712</c:v>
                </c:pt>
                <c:pt idx="925">
                  <c:v>-8.3420697982698027</c:v>
                </c:pt>
                <c:pt idx="926">
                  <c:v>12.424943049886398</c:v>
                </c:pt>
                <c:pt idx="927">
                  <c:v>-35.166554985947457</c:v>
                </c:pt>
                <c:pt idx="928">
                  <c:v>3.4507954796064046</c:v>
                </c:pt>
                <c:pt idx="929">
                  <c:v>2.9977793799975667</c:v>
                </c:pt>
                <c:pt idx="930">
                  <c:v>11.802589192636006</c:v>
                </c:pt>
                <c:pt idx="931">
                  <c:v>-17.832459193356907</c:v>
                </c:pt>
                <c:pt idx="932">
                  <c:v>15.829428613679852</c:v>
                </c:pt>
                <c:pt idx="933">
                  <c:v>7.5311274035389939</c:v>
                </c:pt>
                <c:pt idx="934">
                  <c:v>4.8737556117930385</c:v>
                </c:pt>
                <c:pt idx="935">
                  <c:v>28.349976501053828</c:v>
                </c:pt>
                <c:pt idx="936">
                  <c:v>5.4872092115506597</c:v>
                </c:pt>
                <c:pt idx="937">
                  <c:v>-18.04857770566559</c:v>
                </c:pt>
                <c:pt idx="938">
                  <c:v>-41.585946279864444</c:v>
                </c:pt>
                <c:pt idx="939">
                  <c:v>19.965646915314657</c:v>
                </c:pt>
                <c:pt idx="940">
                  <c:v>37.154643472288015</c:v>
                </c:pt>
                <c:pt idx="941">
                  <c:v>12.679999146935083</c:v>
                </c:pt>
                <c:pt idx="942">
                  <c:v>2.7409693555874233</c:v>
                </c:pt>
                <c:pt idx="943">
                  <c:v>-14.477274210568535</c:v>
                </c:pt>
                <c:pt idx="944">
                  <c:v>2.9781575835486249</c:v>
                </c:pt>
                <c:pt idx="945">
                  <c:v>-6.9816613685241471</c:v>
                </c:pt>
                <c:pt idx="946">
                  <c:v>-4.1817374143433206</c:v>
                </c:pt>
                <c:pt idx="947">
                  <c:v>-39.380529752561444</c:v>
                </c:pt>
                <c:pt idx="948">
                  <c:v>6.7095471480874007</c:v>
                </c:pt>
                <c:pt idx="949">
                  <c:v>-25.585454633172958</c:v>
                </c:pt>
                <c:pt idx="950">
                  <c:v>6.6620520380138064</c:v>
                </c:pt>
                <c:pt idx="951">
                  <c:v>-0.29504367609899818</c:v>
                </c:pt>
                <c:pt idx="952">
                  <c:v>5.6358151648787862</c:v>
                </c:pt>
                <c:pt idx="953">
                  <c:v>55.344281567058715</c:v>
                </c:pt>
                <c:pt idx="954">
                  <c:v>-3.8945319553739033</c:v>
                </c:pt>
                <c:pt idx="955">
                  <c:v>2.2500941935525485</c:v>
                </c:pt>
                <c:pt idx="956">
                  <c:v>4.5241883625986414</c:v>
                </c:pt>
                <c:pt idx="957">
                  <c:v>14.376208503195583</c:v>
                </c:pt>
                <c:pt idx="958">
                  <c:v>61.399524176119868</c:v>
                </c:pt>
                <c:pt idx="959">
                  <c:v>-32.032123180181763</c:v>
                </c:pt>
                <c:pt idx="960">
                  <c:v>69.23875150118073</c:v>
                </c:pt>
                <c:pt idx="961">
                  <c:v>-19.880987620123445</c:v>
                </c:pt>
                <c:pt idx="962">
                  <c:v>-21.329940108237146</c:v>
                </c:pt>
                <c:pt idx="963">
                  <c:v>-15.162831479951146</c:v>
                </c:pt>
                <c:pt idx="964">
                  <c:v>11.136242467476587</c:v>
                </c:pt>
                <c:pt idx="965">
                  <c:v>1.7786860255123624</c:v>
                </c:pt>
                <c:pt idx="966">
                  <c:v>11.59288454511924</c:v>
                </c:pt>
                <c:pt idx="967">
                  <c:v>-40.011086997454633</c:v>
                </c:pt>
                <c:pt idx="968">
                  <c:v>-10.449723065594171</c:v>
                </c:pt>
                <c:pt idx="969">
                  <c:v>4.3129624199721679</c:v>
                </c:pt>
                <c:pt idx="970">
                  <c:v>31.631401426103888</c:v>
                </c:pt>
                <c:pt idx="971">
                  <c:v>-2.0430039184717792</c:v>
                </c:pt>
                <c:pt idx="972">
                  <c:v>-6.312354220295247</c:v>
                </c:pt>
                <c:pt idx="973">
                  <c:v>47.751377798584357</c:v>
                </c:pt>
                <c:pt idx="974">
                  <c:v>0.21716732004716688</c:v>
                </c:pt>
                <c:pt idx="975">
                  <c:v>2.3086515901574938</c:v>
                </c:pt>
                <c:pt idx="976">
                  <c:v>29.103544202858842</c:v>
                </c:pt>
                <c:pt idx="977">
                  <c:v>-14.310647880258681</c:v>
                </c:pt>
                <c:pt idx="978">
                  <c:v>1.2935877471153052</c:v>
                </c:pt>
                <c:pt idx="979">
                  <c:v>11.454506962540705</c:v>
                </c:pt>
                <c:pt idx="980">
                  <c:v>-1.8665895257496361</c:v>
                </c:pt>
                <c:pt idx="981">
                  <c:v>-48.779689014385347</c:v>
                </c:pt>
                <c:pt idx="982">
                  <c:v>-4.1351011451954278</c:v>
                </c:pt>
                <c:pt idx="983">
                  <c:v>12.992436333501246</c:v>
                </c:pt>
                <c:pt idx="984">
                  <c:v>9.2277714285160872</c:v>
                </c:pt>
                <c:pt idx="985">
                  <c:v>52.775019113054178</c:v>
                </c:pt>
                <c:pt idx="986">
                  <c:v>-6.5720537539932735</c:v>
                </c:pt>
                <c:pt idx="987">
                  <c:v>-5.5160393047466556</c:v>
                </c:pt>
                <c:pt idx="988">
                  <c:v>14.481696419892614</c:v>
                </c:pt>
                <c:pt idx="989">
                  <c:v>-29.766780606574876</c:v>
                </c:pt>
                <c:pt idx="990">
                  <c:v>-2.1535617890907535</c:v>
                </c:pt>
                <c:pt idx="991">
                  <c:v>9.231569930261692</c:v>
                </c:pt>
                <c:pt idx="992">
                  <c:v>-10.524633124413196</c:v>
                </c:pt>
                <c:pt idx="993">
                  <c:v>11.236460980599688</c:v>
                </c:pt>
                <c:pt idx="994">
                  <c:v>-28.398678337399854</c:v>
                </c:pt>
                <c:pt idx="995">
                  <c:v>5.4156448616947017E-2</c:v>
                </c:pt>
                <c:pt idx="996">
                  <c:v>-12.490486063070126</c:v>
                </c:pt>
                <c:pt idx="997">
                  <c:v>-8.8349067860984363</c:v>
                </c:pt>
                <c:pt idx="998">
                  <c:v>28.674404749324278</c:v>
                </c:pt>
                <c:pt idx="999">
                  <c:v>4.0306823447859692</c:v>
                </c:pt>
              </c:numCache>
            </c:numRef>
          </c:xVal>
          <c:yVal>
            <c:numRef>
              <c:f>Test!$R$2:$R$1001</c:f>
              <c:numCache>
                <c:formatCode>0.0000</c:formatCode>
                <c:ptCount val="1000"/>
                <c:pt idx="0">
                  <c:v>8.8188707354446034</c:v>
                </c:pt>
                <c:pt idx="1">
                  <c:v>19.711170514913917</c:v>
                </c:pt>
                <c:pt idx="2">
                  <c:v>20.552523346360957</c:v>
                </c:pt>
                <c:pt idx="3">
                  <c:v>-0.64483020949085734</c:v>
                </c:pt>
                <c:pt idx="4">
                  <c:v>-9.2367251719856096</c:v>
                </c:pt>
                <c:pt idx="5">
                  <c:v>-32.060757609690086</c:v>
                </c:pt>
                <c:pt idx="6">
                  <c:v>11.10019249847981</c:v>
                </c:pt>
                <c:pt idx="7">
                  <c:v>-4.7669151814831654</c:v>
                </c:pt>
                <c:pt idx="8">
                  <c:v>30.367137872690837</c:v>
                </c:pt>
                <c:pt idx="9">
                  <c:v>14.129770031772093</c:v>
                </c:pt>
                <c:pt idx="10">
                  <c:v>9.4216864739963633</c:v>
                </c:pt>
                <c:pt idx="11">
                  <c:v>-5.9340357757279065</c:v>
                </c:pt>
                <c:pt idx="12">
                  <c:v>59.249043466696151</c:v>
                </c:pt>
                <c:pt idx="13">
                  <c:v>-16.754984634374019</c:v>
                </c:pt>
                <c:pt idx="14">
                  <c:v>-14.51017321821536</c:v>
                </c:pt>
                <c:pt idx="15">
                  <c:v>123.96432248312024</c:v>
                </c:pt>
                <c:pt idx="16">
                  <c:v>20.338696774568064</c:v>
                </c:pt>
                <c:pt idx="17">
                  <c:v>20.623095519441655</c:v>
                </c:pt>
                <c:pt idx="18">
                  <c:v>20.316849382046822</c:v>
                </c:pt>
                <c:pt idx="19">
                  <c:v>-27.483558045567346</c:v>
                </c:pt>
                <c:pt idx="20">
                  <c:v>-7.1590782868569596</c:v>
                </c:pt>
                <c:pt idx="21">
                  <c:v>-27.96089999549223</c:v>
                </c:pt>
                <c:pt idx="22">
                  <c:v>13.656972648417963</c:v>
                </c:pt>
                <c:pt idx="23">
                  <c:v>8.7624909476365964</c:v>
                </c:pt>
                <c:pt idx="24">
                  <c:v>-3.0946927216787348</c:v>
                </c:pt>
                <c:pt idx="25">
                  <c:v>25.672548659712483</c:v>
                </c:pt>
                <c:pt idx="26">
                  <c:v>-39.917934116737214</c:v>
                </c:pt>
                <c:pt idx="27">
                  <c:v>12.823306192849925</c:v>
                </c:pt>
                <c:pt idx="28">
                  <c:v>0.43759077117383072</c:v>
                </c:pt>
                <c:pt idx="29">
                  <c:v>-10.297494387783415</c:v>
                </c:pt>
                <c:pt idx="30">
                  <c:v>-13.041982767606289</c:v>
                </c:pt>
                <c:pt idx="31">
                  <c:v>9.002801217005306</c:v>
                </c:pt>
                <c:pt idx="32">
                  <c:v>2.1375785397065901</c:v>
                </c:pt>
                <c:pt idx="33">
                  <c:v>-10.7243274258756</c:v>
                </c:pt>
                <c:pt idx="34">
                  <c:v>5.7910330972869453</c:v>
                </c:pt>
                <c:pt idx="35">
                  <c:v>-25.956927903690726</c:v>
                </c:pt>
                <c:pt idx="36">
                  <c:v>41.666258856375713</c:v>
                </c:pt>
                <c:pt idx="37">
                  <c:v>8.7208147201164863</c:v>
                </c:pt>
                <c:pt idx="38">
                  <c:v>-9.9227100886166291</c:v>
                </c:pt>
                <c:pt idx="39">
                  <c:v>5.3266839111026609</c:v>
                </c:pt>
                <c:pt idx="40">
                  <c:v>15.971080198489187</c:v>
                </c:pt>
                <c:pt idx="41">
                  <c:v>4.9712259380990877</c:v>
                </c:pt>
                <c:pt idx="42">
                  <c:v>-8.532458093664431</c:v>
                </c:pt>
                <c:pt idx="43">
                  <c:v>20.339866387481166</c:v>
                </c:pt>
                <c:pt idx="44">
                  <c:v>40.410427191993691</c:v>
                </c:pt>
                <c:pt idx="45">
                  <c:v>2.6253534118663318</c:v>
                </c:pt>
                <c:pt idx="46">
                  <c:v>10.819861368184196</c:v>
                </c:pt>
                <c:pt idx="47">
                  <c:v>5.1709753371858644</c:v>
                </c:pt>
                <c:pt idx="48">
                  <c:v>-17.758175739222651</c:v>
                </c:pt>
                <c:pt idx="49">
                  <c:v>-20.81675715384463</c:v>
                </c:pt>
                <c:pt idx="50">
                  <c:v>-60.380543947169734</c:v>
                </c:pt>
                <c:pt idx="51">
                  <c:v>10.49316070051065</c:v>
                </c:pt>
                <c:pt idx="52">
                  <c:v>20.495588408813436</c:v>
                </c:pt>
                <c:pt idx="53">
                  <c:v>8.5026113126285683</c:v>
                </c:pt>
                <c:pt idx="54">
                  <c:v>14.643608983883784</c:v>
                </c:pt>
                <c:pt idx="55">
                  <c:v>-15.76630633059807</c:v>
                </c:pt>
                <c:pt idx="56">
                  <c:v>-2.1318763433871064</c:v>
                </c:pt>
                <c:pt idx="57">
                  <c:v>5.6297413821514395</c:v>
                </c:pt>
                <c:pt idx="58">
                  <c:v>-11.787161961423077</c:v>
                </c:pt>
                <c:pt idx="59">
                  <c:v>18.009527493996345</c:v>
                </c:pt>
                <c:pt idx="60">
                  <c:v>59.225806362087859</c:v>
                </c:pt>
                <c:pt idx="61">
                  <c:v>-6.6852763781327198</c:v>
                </c:pt>
                <c:pt idx="62">
                  <c:v>70.85998901093312</c:v>
                </c:pt>
                <c:pt idx="63">
                  <c:v>16.415612995862531</c:v>
                </c:pt>
                <c:pt idx="64">
                  <c:v>-4.5454042541770878</c:v>
                </c:pt>
                <c:pt idx="65">
                  <c:v>37.889583931417022</c:v>
                </c:pt>
                <c:pt idx="66">
                  <c:v>4.3549732006875104</c:v>
                </c:pt>
                <c:pt idx="67">
                  <c:v>-12.069733209462239</c:v>
                </c:pt>
                <c:pt idx="68">
                  <c:v>-6.5366692079413795</c:v>
                </c:pt>
                <c:pt idx="69">
                  <c:v>9.7865973739118761E-2</c:v>
                </c:pt>
                <c:pt idx="70">
                  <c:v>56.089818187498693</c:v>
                </c:pt>
                <c:pt idx="71">
                  <c:v>31.019000833191924</c:v>
                </c:pt>
                <c:pt idx="72">
                  <c:v>-0.88088090877499337</c:v>
                </c:pt>
                <c:pt idx="73">
                  <c:v>-9.6401234694631626</c:v>
                </c:pt>
                <c:pt idx="74">
                  <c:v>-2.971125594744656</c:v>
                </c:pt>
                <c:pt idx="75">
                  <c:v>-53.000083609616738</c:v>
                </c:pt>
                <c:pt idx="76">
                  <c:v>-23.506394890872404</c:v>
                </c:pt>
                <c:pt idx="77">
                  <c:v>25.703645340160673</c:v>
                </c:pt>
                <c:pt idx="78">
                  <c:v>-26.36884860764744</c:v>
                </c:pt>
                <c:pt idx="79">
                  <c:v>-10.349665116904603</c:v>
                </c:pt>
                <c:pt idx="80">
                  <c:v>21.602503342361018</c:v>
                </c:pt>
                <c:pt idx="81">
                  <c:v>-16.668505181474874</c:v>
                </c:pt>
                <c:pt idx="82">
                  <c:v>-15.763187687794399</c:v>
                </c:pt>
                <c:pt idx="83">
                  <c:v>13.622630975852479</c:v>
                </c:pt>
                <c:pt idx="84">
                  <c:v>-43.299238279395873</c:v>
                </c:pt>
                <c:pt idx="85">
                  <c:v>-29.01639412779523</c:v>
                </c:pt>
                <c:pt idx="86">
                  <c:v>-3.1926633771573081</c:v>
                </c:pt>
                <c:pt idx="87">
                  <c:v>-13.461731350220688</c:v>
                </c:pt>
                <c:pt idx="88">
                  <c:v>-43.709305639962942</c:v>
                </c:pt>
                <c:pt idx="89">
                  <c:v>24.443516347941646</c:v>
                </c:pt>
                <c:pt idx="90">
                  <c:v>-15.639601910690642</c:v>
                </c:pt>
                <c:pt idx="91">
                  <c:v>-3.3858807200550061</c:v>
                </c:pt>
                <c:pt idx="92">
                  <c:v>24.106018552328898</c:v>
                </c:pt>
                <c:pt idx="93">
                  <c:v>34.51077659616935</c:v>
                </c:pt>
                <c:pt idx="94">
                  <c:v>-22.953229594693376</c:v>
                </c:pt>
                <c:pt idx="95">
                  <c:v>13.942027195204282</c:v>
                </c:pt>
                <c:pt idx="96">
                  <c:v>-28.968572709705498</c:v>
                </c:pt>
                <c:pt idx="97">
                  <c:v>-4.8541603802334601</c:v>
                </c:pt>
                <c:pt idx="98">
                  <c:v>-34.296829783196749</c:v>
                </c:pt>
                <c:pt idx="99">
                  <c:v>-21.874517983964317</c:v>
                </c:pt>
                <c:pt idx="100">
                  <c:v>51.47818413809739</c:v>
                </c:pt>
                <c:pt idx="101">
                  <c:v>32.336868394472567</c:v>
                </c:pt>
                <c:pt idx="102">
                  <c:v>4.9253229044150082</c:v>
                </c:pt>
                <c:pt idx="103">
                  <c:v>-13.282961252535774</c:v>
                </c:pt>
                <c:pt idx="104">
                  <c:v>-1.8642543317330489</c:v>
                </c:pt>
                <c:pt idx="105">
                  <c:v>-18.454568731337339</c:v>
                </c:pt>
                <c:pt idx="106">
                  <c:v>-15.891281350755825</c:v>
                </c:pt>
                <c:pt idx="107">
                  <c:v>11.751625719664304</c:v>
                </c:pt>
                <c:pt idx="108">
                  <c:v>5.7351797653189873</c:v>
                </c:pt>
                <c:pt idx="109">
                  <c:v>29.066039566770883</c:v>
                </c:pt>
                <c:pt idx="110">
                  <c:v>-1.4943293973899472</c:v>
                </c:pt>
                <c:pt idx="111">
                  <c:v>-17.993370182708698</c:v>
                </c:pt>
                <c:pt idx="112">
                  <c:v>-22.231848742998856</c:v>
                </c:pt>
                <c:pt idx="113">
                  <c:v>-25.779204705008812</c:v>
                </c:pt>
                <c:pt idx="114">
                  <c:v>-1.9350775220844247</c:v>
                </c:pt>
                <c:pt idx="115">
                  <c:v>-30.041752807012024</c:v>
                </c:pt>
                <c:pt idx="116">
                  <c:v>-10.229004345111509</c:v>
                </c:pt>
                <c:pt idx="117">
                  <c:v>-4.0499838975751139</c:v>
                </c:pt>
                <c:pt idx="118">
                  <c:v>-38.44621164122043</c:v>
                </c:pt>
                <c:pt idx="119">
                  <c:v>-4.140692132631961</c:v>
                </c:pt>
                <c:pt idx="120">
                  <c:v>31.470733094080298</c:v>
                </c:pt>
                <c:pt idx="121">
                  <c:v>-16.250438703861427</c:v>
                </c:pt>
                <c:pt idx="122">
                  <c:v>7.6305891043822633</c:v>
                </c:pt>
                <c:pt idx="123">
                  <c:v>7.9298260137095156</c:v>
                </c:pt>
                <c:pt idx="124">
                  <c:v>-10.562037737794595</c:v>
                </c:pt>
                <c:pt idx="125">
                  <c:v>4.6239035464694584</c:v>
                </c:pt>
                <c:pt idx="126">
                  <c:v>6.5823987206615371</c:v>
                </c:pt>
                <c:pt idx="127">
                  <c:v>-4.9326402060831391</c:v>
                </c:pt>
                <c:pt idx="128">
                  <c:v>14.258701856368475</c:v>
                </c:pt>
                <c:pt idx="129">
                  <c:v>22.389864570037936</c:v>
                </c:pt>
                <c:pt idx="130">
                  <c:v>51.364548296549373</c:v>
                </c:pt>
                <c:pt idx="131">
                  <c:v>-5.3039445938799972</c:v>
                </c:pt>
                <c:pt idx="132">
                  <c:v>14.01841244895045</c:v>
                </c:pt>
                <c:pt idx="133">
                  <c:v>-11.828980939510444</c:v>
                </c:pt>
                <c:pt idx="134">
                  <c:v>39.584577072689562</c:v>
                </c:pt>
                <c:pt idx="135">
                  <c:v>-40.626433358897543</c:v>
                </c:pt>
                <c:pt idx="136">
                  <c:v>52.681332058632876</c:v>
                </c:pt>
                <c:pt idx="137">
                  <c:v>15.478864238584231</c:v>
                </c:pt>
                <c:pt idx="138">
                  <c:v>3.3129417780211856</c:v>
                </c:pt>
                <c:pt idx="139">
                  <c:v>23.756409152735404</c:v>
                </c:pt>
                <c:pt idx="140">
                  <c:v>8.463194052242148</c:v>
                </c:pt>
                <c:pt idx="141">
                  <c:v>-7.0691177919246826</c:v>
                </c:pt>
                <c:pt idx="142">
                  <c:v>77.551465674241342</c:v>
                </c:pt>
                <c:pt idx="143">
                  <c:v>-15.09247264043716</c:v>
                </c:pt>
                <c:pt idx="144">
                  <c:v>38.032136273743717</c:v>
                </c:pt>
                <c:pt idx="145">
                  <c:v>-24.610030689824693</c:v>
                </c:pt>
                <c:pt idx="146">
                  <c:v>15.330885425732877</c:v>
                </c:pt>
                <c:pt idx="147">
                  <c:v>2.2661476884792098</c:v>
                </c:pt>
                <c:pt idx="148">
                  <c:v>29.657398192222566</c:v>
                </c:pt>
                <c:pt idx="149">
                  <c:v>-20.201614241233102</c:v>
                </c:pt>
                <c:pt idx="150">
                  <c:v>32.103876714557572</c:v>
                </c:pt>
                <c:pt idx="151">
                  <c:v>19.870403324876129</c:v>
                </c:pt>
                <c:pt idx="152">
                  <c:v>2.1196903401352287</c:v>
                </c:pt>
                <c:pt idx="153">
                  <c:v>21.726318805630989</c:v>
                </c:pt>
                <c:pt idx="154">
                  <c:v>-8.1044826283821827</c:v>
                </c:pt>
                <c:pt idx="155">
                  <c:v>5.8399495152692564</c:v>
                </c:pt>
                <c:pt idx="156">
                  <c:v>-28.058668268652589</c:v>
                </c:pt>
                <c:pt idx="157">
                  <c:v>-1.9140350457585651</c:v>
                </c:pt>
                <c:pt idx="158">
                  <c:v>8.1191123931606306</c:v>
                </c:pt>
                <c:pt idx="159">
                  <c:v>2.0143282457278051</c:v>
                </c:pt>
                <c:pt idx="160">
                  <c:v>18.767456677924866</c:v>
                </c:pt>
                <c:pt idx="161">
                  <c:v>0.60030998285844106</c:v>
                </c:pt>
                <c:pt idx="162">
                  <c:v>-20.868564799257037</c:v>
                </c:pt>
                <c:pt idx="163">
                  <c:v>-15.053018569796848</c:v>
                </c:pt>
                <c:pt idx="164">
                  <c:v>29.153831883637459</c:v>
                </c:pt>
                <c:pt idx="165">
                  <c:v>13.387123780406739</c:v>
                </c:pt>
                <c:pt idx="166">
                  <c:v>33.515436417693238</c:v>
                </c:pt>
                <c:pt idx="167">
                  <c:v>12.024514458163027</c:v>
                </c:pt>
                <c:pt idx="168">
                  <c:v>6.185057042078375</c:v>
                </c:pt>
                <c:pt idx="169">
                  <c:v>-1.7973387381648216</c:v>
                </c:pt>
                <c:pt idx="170">
                  <c:v>-15.674296122615498</c:v>
                </c:pt>
                <c:pt idx="171">
                  <c:v>25.237551116177649</c:v>
                </c:pt>
                <c:pt idx="172">
                  <c:v>53.681901036005357</c:v>
                </c:pt>
                <c:pt idx="173">
                  <c:v>21.503360781541467</c:v>
                </c:pt>
                <c:pt idx="174">
                  <c:v>-11.767168235476433</c:v>
                </c:pt>
                <c:pt idx="175">
                  <c:v>21.742297923909657</c:v>
                </c:pt>
                <c:pt idx="176">
                  <c:v>-15.804965173650624</c:v>
                </c:pt>
                <c:pt idx="177">
                  <c:v>10.245013380585529</c:v>
                </c:pt>
                <c:pt idx="178">
                  <c:v>14.144350137808681</c:v>
                </c:pt>
                <c:pt idx="179">
                  <c:v>1.528324241313868</c:v>
                </c:pt>
                <c:pt idx="180">
                  <c:v>11.767111452269333</c:v>
                </c:pt>
                <c:pt idx="181">
                  <c:v>10.934116576231547</c:v>
                </c:pt>
                <c:pt idx="182">
                  <c:v>-32.844226754372563</c:v>
                </c:pt>
                <c:pt idx="183">
                  <c:v>18.613238835822209</c:v>
                </c:pt>
                <c:pt idx="184">
                  <c:v>-5.5863442898758953</c:v>
                </c:pt>
                <c:pt idx="185">
                  <c:v>14.693767667045986</c:v>
                </c:pt>
                <c:pt idx="186">
                  <c:v>-19.900396752143333</c:v>
                </c:pt>
                <c:pt idx="187">
                  <c:v>11.948957534511665</c:v>
                </c:pt>
                <c:pt idx="188">
                  <c:v>25.846292963081801</c:v>
                </c:pt>
                <c:pt idx="189">
                  <c:v>-37.886115439093061</c:v>
                </c:pt>
                <c:pt idx="190">
                  <c:v>-17.069577577300301</c:v>
                </c:pt>
                <c:pt idx="191">
                  <c:v>-19.742189791590587</c:v>
                </c:pt>
                <c:pt idx="192">
                  <c:v>-9.463324034220161</c:v>
                </c:pt>
                <c:pt idx="193">
                  <c:v>-38.650430367433145</c:v>
                </c:pt>
                <c:pt idx="194">
                  <c:v>-6.7022600209288825</c:v>
                </c:pt>
                <c:pt idx="195">
                  <c:v>-23.402263437885296</c:v>
                </c:pt>
                <c:pt idx="196">
                  <c:v>-40.344596188922395</c:v>
                </c:pt>
                <c:pt idx="197">
                  <c:v>-37.499719900226779</c:v>
                </c:pt>
                <c:pt idx="198">
                  <c:v>21.790802392721055</c:v>
                </c:pt>
                <c:pt idx="199">
                  <c:v>-2.7485362671108868</c:v>
                </c:pt>
                <c:pt idx="200">
                  <c:v>-19.304524714718653</c:v>
                </c:pt>
                <c:pt idx="201">
                  <c:v>10.972966846200082</c:v>
                </c:pt>
                <c:pt idx="202">
                  <c:v>1.4607047340272024</c:v>
                </c:pt>
                <c:pt idx="203">
                  <c:v>-24.255320821083934</c:v>
                </c:pt>
                <c:pt idx="204">
                  <c:v>-0.1430772902720463</c:v>
                </c:pt>
                <c:pt idx="205">
                  <c:v>-13.582072645582315</c:v>
                </c:pt>
                <c:pt idx="206">
                  <c:v>-17.384224267851206</c:v>
                </c:pt>
                <c:pt idx="207">
                  <c:v>-8.6713700922807302</c:v>
                </c:pt>
                <c:pt idx="208">
                  <c:v>-14.669842348201726</c:v>
                </c:pt>
                <c:pt idx="209">
                  <c:v>37.36365978815855</c:v>
                </c:pt>
                <c:pt idx="210">
                  <c:v>26.592357256129056</c:v>
                </c:pt>
                <c:pt idx="211">
                  <c:v>-7.5193161582662249</c:v>
                </c:pt>
                <c:pt idx="212">
                  <c:v>34.123902951145674</c:v>
                </c:pt>
                <c:pt idx="213">
                  <c:v>-8.8560255961981156</c:v>
                </c:pt>
                <c:pt idx="214">
                  <c:v>8.0610232391424432</c:v>
                </c:pt>
                <c:pt idx="215">
                  <c:v>-54.653409012223804</c:v>
                </c:pt>
                <c:pt idx="216">
                  <c:v>-8.318566931498113</c:v>
                </c:pt>
                <c:pt idx="217">
                  <c:v>19.369846897769733</c:v>
                </c:pt>
                <c:pt idx="218">
                  <c:v>-4.1941484414582275</c:v>
                </c:pt>
                <c:pt idx="219">
                  <c:v>21.46889243760581</c:v>
                </c:pt>
                <c:pt idx="220">
                  <c:v>16.370827248816653</c:v>
                </c:pt>
                <c:pt idx="221">
                  <c:v>23.693652930605456</c:v>
                </c:pt>
                <c:pt idx="222">
                  <c:v>20.724156099663027</c:v>
                </c:pt>
                <c:pt idx="223">
                  <c:v>-6.4659595269370769</c:v>
                </c:pt>
                <c:pt idx="224">
                  <c:v>28.85314284993029</c:v>
                </c:pt>
                <c:pt idx="225">
                  <c:v>-31.598780969852321</c:v>
                </c:pt>
                <c:pt idx="226">
                  <c:v>-30.82275012856315</c:v>
                </c:pt>
                <c:pt idx="227">
                  <c:v>-17.906153234466274</c:v>
                </c:pt>
                <c:pt idx="228">
                  <c:v>15.463985594364797</c:v>
                </c:pt>
                <c:pt idx="229">
                  <c:v>-12.052363898898239</c:v>
                </c:pt>
                <c:pt idx="230">
                  <c:v>-5.4794147488736442</c:v>
                </c:pt>
                <c:pt idx="231">
                  <c:v>24.981519936655339</c:v>
                </c:pt>
                <c:pt idx="232">
                  <c:v>6.1738244146343852</c:v>
                </c:pt>
                <c:pt idx="233">
                  <c:v>22.902411142883633</c:v>
                </c:pt>
                <c:pt idx="234">
                  <c:v>-39.911144812434785</c:v>
                </c:pt>
                <c:pt idx="235">
                  <c:v>10.743874459174439</c:v>
                </c:pt>
                <c:pt idx="236">
                  <c:v>19.457123393422201</c:v>
                </c:pt>
                <c:pt idx="237">
                  <c:v>35.254624310062901</c:v>
                </c:pt>
                <c:pt idx="238">
                  <c:v>-1.3814350488637155</c:v>
                </c:pt>
                <c:pt idx="239">
                  <c:v>41.629960977286537</c:v>
                </c:pt>
                <c:pt idx="240">
                  <c:v>11.848357268932059</c:v>
                </c:pt>
                <c:pt idx="241">
                  <c:v>30.973901852756619</c:v>
                </c:pt>
                <c:pt idx="242">
                  <c:v>10.370665695039627</c:v>
                </c:pt>
                <c:pt idx="243">
                  <c:v>-2.7392691049130065</c:v>
                </c:pt>
                <c:pt idx="244">
                  <c:v>-2.1101421122223076</c:v>
                </c:pt>
                <c:pt idx="245">
                  <c:v>17.096852522404141</c:v>
                </c:pt>
                <c:pt idx="246">
                  <c:v>-6.2759503687427696</c:v>
                </c:pt>
                <c:pt idx="247">
                  <c:v>6.5118842483560435</c:v>
                </c:pt>
                <c:pt idx="248">
                  <c:v>-24.694681378397945</c:v>
                </c:pt>
                <c:pt idx="249">
                  <c:v>61.125454970065583</c:v>
                </c:pt>
                <c:pt idx="250">
                  <c:v>-8.8847954062019561</c:v>
                </c:pt>
                <c:pt idx="251">
                  <c:v>-16.412593338759393</c:v>
                </c:pt>
                <c:pt idx="252">
                  <c:v>-0.68934470746318866</c:v>
                </c:pt>
                <c:pt idx="253">
                  <c:v>1.5326627616390454</c:v>
                </c:pt>
                <c:pt idx="254">
                  <c:v>2.8398393767999091</c:v>
                </c:pt>
                <c:pt idx="255">
                  <c:v>45.749058357539241</c:v>
                </c:pt>
                <c:pt idx="256">
                  <c:v>-8.35911327313298</c:v>
                </c:pt>
                <c:pt idx="257">
                  <c:v>14.751673018392083</c:v>
                </c:pt>
                <c:pt idx="258">
                  <c:v>21.312247617764569</c:v>
                </c:pt>
                <c:pt idx="259">
                  <c:v>-1.7301372799215979</c:v>
                </c:pt>
                <c:pt idx="260">
                  <c:v>-0.53112256655955292</c:v>
                </c:pt>
                <c:pt idx="261">
                  <c:v>-5.9904313542437393</c:v>
                </c:pt>
                <c:pt idx="262">
                  <c:v>11.165525617151282</c:v>
                </c:pt>
                <c:pt idx="263">
                  <c:v>-20.96691977774891</c:v>
                </c:pt>
                <c:pt idx="264">
                  <c:v>26.501245319536554</c:v>
                </c:pt>
                <c:pt idx="265">
                  <c:v>3.918194414295157</c:v>
                </c:pt>
                <c:pt idx="266">
                  <c:v>-20.778659452441982</c:v>
                </c:pt>
                <c:pt idx="267">
                  <c:v>-1.7296131968666497</c:v>
                </c:pt>
                <c:pt idx="268">
                  <c:v>-21.701466951477506</c:v>
                </c:pt>
                <c:pt idx="269">
                  <c:v>-66.02715094544476</c:v>
                </c:pt>
                <c:pt idx="270">
                  <c:v>27.939082199769338</c:v>
                </c:pt>
                <c:pt idx="271">
                  <c:v>-25.429705677560733</c:v>
                </c:pt>
                <c:pt idx="272">
                  <c:v>60.351805730934764</c:v>
                </c:pt>
                <c:pt idx="273">
                  <c:v>-35.449173541094375</c:v>
                </c:pt>
                <c:pt idx="274">
                  <c:v>3.8085521980050197</c:v>
                </c:pt>
                <c:pt idx="275">
                  <c:v>13.58822859444815</c:v>
                </c:pt>
                <c:pt idx="276">
                  <c:v>-4.3099027534472594</c:v>
                </c:pt>
                <c:pt idx="277">
                  <c:v>-19.547031517331558</c:v>
                </c:pt>
                <c:pt idx="278">
                  <c:v>7.1679955003851408</c:v>
                </c:pt>
                <c:pt idx="279">
                  <c:v>-8.5896553838953054</c:v>
                </c:pt>
                <c:pt idx="280">
                  <c:v>-8.6412138153429598</c:v>
                </c:pt>
                <c:pt idx="281">
                  <c:v>18.370928906829903</c:v>
                </c:pt>
                <c:pt idx="282">
                  <c:v>-39.42627216529155</c:v>
                </c:pt>
                <c:pt idx="283">
                  <c:v>-57.863139272844727</c:v>
                </c:pt>
                <c:pt idx="284">
                  <c:v>-21.349644730709869</c:v>
                </c:pt>
                <c:pt idx="285">
                  <c:v>11.545168015636431</c:v>
                </c:pt>
                <c:pt idx="286">
                  <c:v>30.427781677124198</c:v>
                </c:pt>
                <c:pt idx="287">
                  <c:v>23.930703256535153</c:v>
                </c:pt>
                <c:pt idx="288">
                  <c:v>-16.426234279318699</c:v>
                </c:pt>
                <c:pt idx="289">
                  <c:v>1.7287350695103501</c:v>
                </c:pt>
                <c:pt idx="290">
                  <c:v>24.548361376587902</c:v>
                </c:pt>
                <c:pt idx="291">
                  <c:v>-20.359738161600166</c:v>
                </c:pt>
                <c:pt idx="292">
                  <c:v>18.4269566707707</c:v>
                </c:pt>
                <c:pt idx="293">
                  <c:v>12.645969342355597</c:v>
                </c:pt>
                <c:pt idx="294">
                  <c:v>-28.099805109082055</c:v>
                </c:pt>
                <c:pt idx="295">
                  <c:v>-47.27812116565417</c:v>
                </c:pt>
                <c:pt idx="296">
                  <c:v>7.7533354019663054</c:v>
                </c:pt>
                <c:pt idx="297">
                  <c:v>3.2056113813513321</c:v>
                </c:pt>
                <c:pt idx="298">
                  <c:v>45.624410429571753</c:v>
                </c:pt>
                <c:pt idx="299">
                  <c:v>-19.169659801451228</c:v>
                </c:pt>
                <c:pt idx="300">
                  <c:v>10.960659205913284</c:v>
                </c:pt>
                <c:pt idx="301">
                  <c:v>-14.649853264807806</c:v>
                </c:pt>
                <c:pt idx="302">
                  <c:v>-47.10779605402783</c:v>
                </c:pt>
                <c:pt idx="303">
                  <c:v>-1.0245914739957964</c:v>
                </c:pt>
                <c:pt idx="304">
                  <c:v>-36.911019902337337</c:v>
                </c:pt>
                <c:pt idx="305">
                  <c:v>-24.404590699861828</c:v>
                </c:pt>
                <c:pt idx="306">
                  <c:v>-20.805587341178295</c:v>
                </c:pt>
                <c:pt idx="307">
                  <c:v>-28.67951466897847</c:v>
                </c:pt>
                <c:pt idx="308">
                  <c:v>-2.9941043482667808</c:v>
                </c:pt>
                <c:pt idx="309">
                  <c:v>-6.0086530417520478</c:v>
                </c:pt>
                <c:pt idx="310">
                  <c:v>41.611322403646611</c:v>
                </c:pt>
                <c:pt idx="311">
                  <c:v>-14.799176901904339</c:v>
                </c:pt>
                <c:pt idx="312">
                  <c:v>16.618991014710424</c:v>
                </c:pt>
                <c:pt idx="313">
                  <c:v>-20.635206234031667</c:v>
                </c:pt>
                <c:pt idx="314">
                  <c:v>-17.277754889825413</c:v>
                </c:pt>
                <c:pt idx="315">
                  <c:v>-11.489386844445868</c:v>
                </c:pt>
                <c:pt idx="316">
                  <c:v>-17.749063192003696</c:v>
                </c:pt>
                <c:pt idx="317">
                  <c:v>1.1758619515065654</c:v>
                </c:pt>
                <c:pt idx="318">
                  <c:v>30.101407301117504</c:v>
                </c:pt>
                <c:pt idx="319">
                  <c:v>-8.8830216859397364</c:v>
                </c:pt>
                <c:pt idx="320">
                  <c:v>-5.7464414468800387</c:v>
                </c:pt>
                <c:pt idx="321">
                  <c:v>-50.351014281736319</c:v>
                </c:pt>
                <c:pt idx="322">
                  <c:v>9.9124822107633435</c:v>
                </c:pt>
                <c:pt idx="323">
                  <c:v>7.5110031349464101</c:v>
                </c:pt>
                <c:pt idx="324">
                  <c:v>33.553010629705248</c:v>
                </c:pt>
                <c:pt idx="325">
                  <c:v>-74.73615803450393</c:v>
                </c:pt>
                <c:pt idx="326">
                  <c:v>-25.500809643157414</c:v>
                </c:pt>
                <c:pt idx="327">
                  <c:v>-31.759428451803814</c:v>
                </c:pt>
                <c:pt idx="328">
                  <c:v>-12.123298325594609</c:v>
                </c:pt>
                <c:pt idx="329">
                  <c:v>12.596708135071276</c:v>
                </c:pt>
                <c:pt idx="330">
                  <c:v>8.2637990873152702</c:v>
                </c:pt>
                <c:pt idx="331">
                  <c:v>13.13242882746583</c:v>
                </c:pt>
                <c:pt idx="332">
                  <c:v>50.137754191812647</c:v>
                </c:pt>
                <c:pt idx="333">
                  <c:v>-30.502969055658642</c:v>
                </c:pt>
                <c:pt idx="334">
                  <c:v>-35.24641597723128</c:v>
                </c:pt>
                <c:pt idx="335">
                  <c:v>-15.802950081438242</c:v>
                </c:pt>
                <c:pt idx="336">
                  <c:v>20.282578716382073</c:v>
                </c:pt>
                <c:pt idx="337">
                  <c:v>-18.350191402320156</c:v>
                </c:pt>
                <c:pt idx="338">
                  <c:v>21.387413909655432</c:v>
                </c:pt>
                <c:pt idx="339">
                  <c:v>12.445029920476649</c:v>
                </c:pt>
                <c:pt idx="340">
                  <c:v>31.312652608327692</c:v>
                </c:pt>
                <c:pt idx="341">
                  <c:v>25.55010835393454</c:v>
                </c:pt>
                <c:pt idx="342">
                  <c:v>15.212698912522054</c:v>
                </c:pt>
                <c:pt idx="343">
                  <c:v>-7.629876418288247</c:v>
                </c:pt>
                <c:pt idx="344">
                  <c:v>0.34850196170272341</c:v>
                </c:pt>
                <c:pt idx="345">
                  <c:v>-23.832588104777855</c:v>
                </c:pt>
                <c:pt idx="346">
                  <c:v>9.1205187500140319</c:v>
                </c:pt>
                <c:pt idx="347">
                  <c:v>12.661336878958647</c:v>
                </c:pt>
                <c:pt idx="348">
                  <c:v>4.4712342683594208</c:v>
                </c:pt>
                <c:pt idx="349">
                  <c:v>-26.491509724726075</c:v>
                </c:pt>
                <c:pt idx="350">
                  <c:v>-20.836758746842868</c:v>
                </c:pt>
                <c:pt idx="351">
                  <c:v>12.948422294964628</c:v>
                </c:pt>
                <c:pt idx="352">
                  <c:v>1.8707704246695878</c:v>
                </c:pt>
                <c:pt idx="353">
                  <c:v>5.9854344466702853</c:v>
                </c:pt>
                <c:pt idx="354">
                  <c:v>-61.851596588162209</c:v>
                </c:pt>
                <c:pt idx="355">
                  <c:v>39.622251672759532</c:v>
                </c:pt>
                <c:pt idx="356">
                  <c:v>-15.92513424093443</c:v>
                </c:pt>
                <c:pt idx="357">
                  <c:v>0.54277528309810918</c:v>
                </c:pt>
                <c:pt idx="358">
                  <c:v>12.279242518786848</c:v>
                </c:pt>
                <c:pt idx="359">
                  <c:v>-9.5285137755001657</c:v>
                </c:pt>
                <c:pt idx="360">
                  <c:v>-18.580837949255404</c:v>
                </c:pt>
                <c:pt idx="361">
                  <c:v>59.078011697798473</c:v>
                </c:pt>
                <c:pt idx="362">
                  <c:v>0.3455556253874974</c:v>
                </c:pt>
                <c:pt idx="363">
                  <c:v>14.425950665400043</c:v>
                </c:pt>
                <c:pt idx="364">
                  <c:v>23.501459103492458</c:v>
                </c:pt>
                <c:pt idx="365">
                  <c:v>10.450303696758752</c:v>
                </c:pt>
                <c:pt idx="366">
                  <c:v>-31.560371119161097</c:v>
                </c:pt>
                <c:pt idx="367">
                  <c:v>-31.039990060646115</c:v>
                </c:pt>
                <c:pt idx="368">
                  <c:v>-3.5925599081588171</c:v>
                </c:pt>
                <c:pt idx="369">
                  <c:v>-5.01108417809305</c:v>
                </c:pt>
                <c:pt idx="370">
                  <c:v>-0.38964469904538401</c:v>
                </c:pt>
                <c:pt idx="371">
                  <c:v>-32.983051682815486</c:v>
                </c:pt>
                <c:pt idx="372">
                  <c:v>-19.58409828285216</c:v>
                </c:pt>
                <c:pt idx="373">
                  <c:v>10.540142207618739</c:v>
                </c:pt>
                <c:pt idx="374">
                  <c:v>-14.477060319524995</c:v>
                </c:pt>
                <c:pt idx="375">
                  <c:v>29.198861968164046</c:v>
                </c:pt>
                <c:pt idx="376">
                  <c:v>37.278589142039323</c:v>
                </c:pt>
                <c:pt idx="377">
                  <c:v>-11.647950322869901</c:v>
                </c:pt>
                <c:pt idx="378">
                  <c:v>-14.278050432709062</c:v>
                </c:pt>
                <c:pt idx="379">
                  <c:v>-39.607429146908672</c:v>
                </c:pt>
                <c:pt idx="380">
                  <c:v>-14.536438119282609</c:v>
                </c:pt>
                <c:pt idx="381">
                  <c:v>24.203431551613889</c:v>
                </c:pt>
                <c:pt idx="382">
                  <c:v>-22.629268278781097</c:v>
                </c:pt>
                <c:pt idx="383">
                  <c:v>-14.865090830231136</c:v>
                </c:pt>
                <c:pt idx="384">
                  <c:v>5.3237231010055845</c:v>
                </c:pt>
                <c:pt idx="385">
                  <c:v>12.169197793097023</c:v>
                </c:pt>
                <c:pt idx="386">
                  <c:v>22.736386073818409</c:v>
                </c:pt>
                <c:pt idx="387">
                  <c:v>-20.610108450228957</c:v>
                </c:pt>
                <c:pt idx="388">
                  <c:v>3.6890240798655256</c:v>
                </c:pt>
                <c:pt idx="389">
                  <c:v>-13.291369585675525</c:v>
                </c:pt>
                <c:pt idx="390">
                  <c:v>-30.414255692379427</c:v>
                </c:pt>
                <c:pt idx="391">
                  <c:v>6.7623505450169432</c:v>
                </c:pt>
                <c:pt idx="392">
                  <c:v>23.034448934396387</c:v>
                </c:pt>
                <c:pt idx="393">
                  <c:v>-40.1023682141481</c:v>
                </c:pt>
                <c:pt idx="394">
                  <c:v>8.7669268507657314</c:v>
                </c:pt>
                <c:pt idx="395">
                  <c:v>2.2169973509982102</c:v>
                </c:pt>
                <c:pt idx="396">
                  <c:v>-35.361457582666972</c:v>
                </c:pt>
                <c:pt idx="397">
                  <c:v>42.036539217682289</c:v>
                </c:pt>
                <c:pt idx="398">
                  <c:v>2.9693499851191794</c:v>
                </c:pt>
                <c:pt idx="399">
                  <c:v>-8.1748828746934947</c:v>
                </c:pt>
                <c:pt idx="400">
                  <c:v>-4.4561373668352076</c:v>
                </c:pt>
                <c:pt idx="401">
                  <c:v>21.224473473739693</c:v>
                </c:pt>
                <c:pt idx="402">
                  <c:v>6.979219028784045</c:v>
                </c:pt>
                <c:pt idx="403">
                  <c:v>-23.119083665353898</c:v>
                </c:pt>
                <c:pt idx="404">
                  <c:v>-10.552731911686557</c:v>
                </c:pt>
                <c:pt idx="405">
                  <c:v>-9.4879574009459962</c:v>
                </c:pt>
                <c:pt idx="406">
                  <c:v>-1.8997115523614312</c:v>
                </c:pt>
                <c:pt idx="407">
                  <c:v>24.740515728486585</c:v>
                </c:pt>
                <c:pt idx="408">
                  <c:v>-28.550343475298593</c:v>
                </c:pt>
                <c:pt idx="409">
                  <c:v>-2.3775146336317832E-3</c:v>
                </c:pt>
                <c:pt idx="410">
                  <c:v>1.957066493501646</c:v>
                </c:pt>
                <c:pt idx="411">
                  <c:v>-7.5909132787557638</c:v>
                </c:pt>
                <c:pt idx="412">
                  <c:v>-12.756811585092757</c:v>
                </c:pt>
                <c:pt idx="413">
                  <c:v>0.28361701067161071</c:v>
                </c:pt>
                <c:pt idx="414">
                  <c:v>-4.261455908699272</c:v>
                </c:pt>
                <c:pt idx="415">
                  <c:v>13.487196820104959</c:v>
                </c:pt>
                <c:pt idx="416">
                  <c:v>63.58780801746704</c:v>
                </c:pt>
                <c:pt idx="417">
                  <c:v>-65.718860351938559</c:v>
                </c:pt>
                <c:pt idx="418">
                  <c:v>-7.1118576927285915</c:v>
                </c:pt>
                <c:pt idx="419">
                  <c:v>-2.8616015347497417</c:v>
                </c:pt>
                <c:pt idx="420">
                  <c:v>76.078366873158387</c:v>
                </c:pt>
                <c:pt idx="421">
                  <c:v>-2.0058374133110712</c:v>
                </c:pt>
                <c:pt idx="422">
                  <c:v>-3.8569080261859758</c:v>
                </c:pt>
                <c:pt idx="423">
                  <c:v>-34.110523709139166</c:v>
                </c:pt>
                <c:pt idx="424">
                  <c:v>-30.775045252480979</c:v>
                </c:pt>
                <c:pt idx="425">
                  <c:v>-19.684990174750283</c:v>
                </c:pt>
                <c:pt idx="426">
                  <c:v>-29.902730425586618</c:v>
                </c:pt>
                <c:pt idx="427">
                  <c:v>-58.109753484446586</c:v>
                </c:pt>
                <c:pt idx="428">
                  <c:v>17.026255071972514</c:v>
                </c:pt>
                <c:pt idx="429">
                  <c:v>19.03579826045064</c:v>
                </c:pt>
                <c:pt idx="430">
                  <c:v>-2.4381209487293205</c:v>
                </c:pt>
                <c:pt idx="431">
                  <c:v>-7.6586113469966053</c:v>
                </c:pt>
                <c:pt idx="432">
                  <c:v>-1.2026395426285688</c:v>
                </c:pt>
                <c:pt idx="433">
                  <c:v>-22.585053356319335</c:v>
                </c:pt>
                <c:pt idx="434">
                  <c:v>1.1142546769377921</c:v>
                </c:pt>
                <c:pt idx="435">
                  <c:v>13.014162474411526</c:v>
                </c:pt>
                <c:pt idx="436">
                  <c:v>-10.543741364231973</c:v>
                </c:pt>
                <c:pt idx="437">
                  <c:v>-21.566467452627816</c:v>
                </c:pt>
                <c:pt idx="438">
                  <c:v>-5.8625671103617867</c:v>
                </c:pt>
                <c:pt idx="439">
                  <c:v>14.162530573209866</c:v>
                </c:pt>
                <c:pt idx="440">
                  <c:v>4.4935055834110145</c:v>
                </c:pt>
                <c:pt idx="441">
                  <c:v>-17.758090391347274</c:v>
                </c:pt>
                <c:pt idx="442">
                  <c:v>4.5175236649020487</c:v>
                </c:pt>
                <c:pt idx="443">
                  <c:v>6.1756932786660217</c:v>
                </c:pt>
                <c:pt idx="444">
                  <c:v>12.929073021953123</c:v>
                </c:pt>
                <c:pt idx="445">
                  <c:v>-22.165449313590287</c:v>
                </c:pt>
                <c:pt idx="446">
                  <c:v>27.973636677430587</c:v>
                </c:pt>
                <c:pt idx="447">
                  <c:v>7.489624493704957</c:v>
                </c:pt>
                <c:pt idx="448">
                  <c:v>-27.287618873399147</c:v>
                </c:pt>
                <c:pt idx="449">
                  <c:v>-17.370376927158073</c:v>
                </c:pt>
                <c:pt idx="450">
                  <c:v>7.4821852766635546</c:v>
                </c:pt>
                <c:pt idx="451">
                  <c:v>-20.100674286964907</c:v>
                </c:pt>
                <c:pt idx="452">
                  <c:v>40.912881788063757</c:v>
                </c:pt>
                <c:pt idx="453">
                  <c:v>18.877518089362329</c:v>
                </c:pt>
                <c:pt idx="454">
                  <c:v>17.280452728715744</c:v>
                </c:pt>
                <c:pt idx="455">
                  <c:v>-27.368070409257236</c:v>
                </c:pt>
                <c:pt idx="456">
                  <c:v>25.491289458154512</c:v>
                </c:pt>
                <c:pt idx="457">
                  <c:v>10.896998825745342</c:v>
                </c:pt>
                <c:pt idx="458">
                  <c:v>3.5959211670700317</c:v>
                </c:pt>
                <c:pt idx="459">
                  <c:v>42.107298594780303</c:v>
                </c:pt>
                <c:pt idx="460">
                  <c:v>-9.6882591959699447</c:v>
                </c:pt>
                <c:pt idx="461">
                  <c:v>3.2164449393320638</c:v>
                </c:pt>
                <c:pt idx="462">
                  <c:v>-16.824900024735783</c:v>
                </c:pt>
                <c:pt idx="463">
                  <c:v>5.7825292666159722</c:v>
                </c:pt>
                <c:pt idx="464">
                  <c:v>2.3272355451856037</c:v>
                </c:pt>
                <c:pt idx="465">
                  <c:v>4.7166764934196248</c:v>
                </c:pt>
                <c:pt idx="466">
                  <c:v>3.6671863437470682</c:v>
                </c:pt>
                <c:pt idx="467">
                  <c:v>5.1659647544941647</c:v>
                </c:pt>
                <c:pt idx="468">
                  <c:v>35.294172766886042</c:v>
                </c:pt>
                <c:pt idx="469">
                  <c:v>-37.552377077972181</c:v>
                </c:pt>
                <c:pt idx="470">
                  <c:v>5.5849227363165674</c:v>
                </c:pt>
                <c:pt idx="471">
                  <c:v>-2.3776427527206447</c:v>
                </c:pt>
                <c:pt idx="472">
                  <c:v>-40.866101034200341</c:v>
                </c:pt>
                <c:pt idx="473">
                  <c:v>-25.9713631235471</c:v>
                </c:pt>
                <c:pt idx="474">
                  <c:v>0.52936128433991314</c:v>
                </c:pt>
                <c:pt idx="475">
                  <c:v>14.641065953209001</c:v>
                </c:pt>
                <c:pt idx="476">
                  <c:v>-30.152639784260408</c:v>
                </c:pt>
                <c:pt idx="477">
                  <c:v>47.614629210450147</c:v>
                </c:pt>
                <c:pt idx="478">
                  <c:v>-18.500823841234364</c:v>
                </c:pt>
                <c:pt idx="479">
                  <c:v>-33.436943125822879</c:v>
                </c:pt>
                <c:pt idx="480">
                  <c:v>-43.128649504524944</c:v>
                </c:pt>
                <c:pt idx="481">
                  <c:v>-9.2258660718722698</c:v>
                </c:pt>
                <c:pt idx="482">
                  <c:v>-3.491808306929725</c:v>
                </c:pt>
                <c:pt idx="483">
                  <c:v>-30.253895597234763</c:v>
                </c:pt>
                <c:pt idx="484">
                  <c:v>2.2212910129114931</c:v>
                </c:pt>
                <c:pt idx="485">
                  <c:v>0.74944636902103401</c:v>
                </c:pt>
                <c:pt idx="486">
                  <c:v>-12.218289424331907</c:v>
                </c:pt>
                <c:pt idx="487">
                  <c:v>-4.8081121654791996</c:v>
                </c:pt>
                <c:pt idx="488">
                  <c:v>21.652296526082022</c:v>
                </c:pt>
                <c:pt idx="489">
                  <c:v>17.951749382743213</c:v>
                </c:pt>
                <c:pt idx="490">
                  <c:v>13.915994285099176</c:v>
                </c:pt>
                <c:pt idx="491">
                  <c:v>1.136904427542369</c:v>
                </c:pt>
                <c:pt idx="492">
                  <c:v>21.4050519317625</c:v>
                </c:pt>
                <c:pt idx="493">
                  <c:v>-71.256366728106869</c:v>
                </c:pt>
                <c:pt idx="494">
                  <c:v>76.607032918236854</c:v>
                </c:pt>
                <c:pt idx="495">
                  <c:v>-16.302636787078342</c:v>
                </c:pt>
                <c:pt idx="496">
                  <c:v>24.07565776746085</c:v>
                </c:pt>
                <c:pt idx="497">
                  <c:v>1.8750045043512884</c:v>
                </c:pt>
                <c:pt idx="498">
                  <c:v>-3.2734434044898721</c:v>
                </c:pt>
                <c:pt idx="499">
                  <c:v>22.957147259060243</c:v>
                </c:pt>
                <c:pt idx="500">
                  <c:v>-11.381559630738641</c:v>
                </c:pt>
                <c:pt idx="501">
                  <c:v>-5.3483193378910219</c:v>
                </c:pt>
                <c:pt idx="502">
                  <c:v>-7.2748366382432597</c:v>
                </c:pt>
                <c:pt idx="503">
                  <c:v>-11.682934437627619</c:v>
                </c:pt>
                <c:pt idx="504">
                  <c:v>-14.206901056477601</c:v>
                </c:pt>
                <c:pt idx="505">
                  <c:v>1.0132671262153501</c:v>
                </c:pt>
                <c:pt idx="506">
                  <c:v>-7.9259424943763044</c:v>
                </c:pt>
                <c:pt idx="507">
                  <c:v>-26.271877678333755</c:v>
                </c:pt>
                <c:pt idx="508">
                  <c:v>9.4837586004907664</c:v>
                </c:pt>
                <c:pt idx="509">
                  <c:v>-14.876261592363491</c:v>
                </c:pt>
                <c:pt idx="510">
                  <c:v>2.1405974712548783</c:v>
                </c:pt>
                <c:pt idx="511">
                  <c:v>0.8551261197001061</c:v>
                </c:pt>
                <c:pt idx="512">
                  <c:v>19.600143247998027</c:v>
                </c:pt>
                <c:pt idx="513">
                  <c:v>-0.56432756328298339</c:v>
                </c:pt>
                <c:pt idx="514">
                  <c:v>29.792664830279154</c:v>
                </c:pt>
                <c:pt idx="515">
                  <c:v>5.8282941294788788</c:v>
                </c:pt>
                <c:pt idx="516">
                  <c:v>18.161457409054677</c:v>
                </c:pt>
                <c:pt idx="517">
                  <c:v>6.5178577472998427</c:v>
                </c:pt>
                <c:pt idx="518">
                  <c:v>22.484721436088275</c:v>
                </c:pt>
                <c:pt idx="519">
                  <c:v>5.0227199174915675</c:v>
                </c:pt>
                <c:pt idx="520">
                  <c:v>32.200888119296032</c:v>
                </c:pt>
                <c:pt idx="521">
                  <c:v>-5.590884421800574</c:v>
                </c:pt>
                <c:pt idx="522">
                  <c:v>29.167741148951578</c:v>
                </c:pt>
                <c:pt idx="523">
                  <c:v>20.725342963020587</c:v>
                </c:pt>
                <c:pt idx="524">
                  <c:v>0.22610572997468559</c:v>
                </c:pt>
                <c:pt idx="525">
                  <c:v>37.971298158220932</c:v>
                </c:pt>
                <c:pt idx="526">
                  <c:v>-9.5211908371299643</c:v>
                </c:pt>
                <c:pt idx="527">
                  <c:v>-19.34000740646065</c:v>
                </c:pt>
                <c:pt idx="528">
                  <c:v>13.531400255236445</c:v>
                </c:pt>
                <c:pt idx="529">
                  <c:v>1.8217473106959758</c:v>
                </c:pt>
                <c:pt idx="530">
                  <c:v>31.892365256625304</c:v>
                </c:pt>
                <c:pt idx="531">
                  <c:v>-6.3143902051854974</c:v>
                </c:pt>
                <c:pt idx="532">
                  <c:v>-1.8784188735221186</c:v>
                </c:pt>
                <c:pt idx="533">
                  <c:v>-40.58846055351502</c:v>
                </c:pt>
                <c:pt idx="534">
                  <c:v>25.416169154158709</c:v>
                </c:pt>
                <c:pt idx="535">
                  <c:v>-6.2327686396455189</c:v>
                </c:pt>
                <c:pt idx="536">
                  <c:v>-15.979132369749944</c:v>
                </c:pt>
                <c:pt idx="537">
                  <c:v>-19.552856836201723</c:v>
                </c:pt>
                <c:pt idx="538">
                  <c:v>14.248271259074938</c:v>
                </c:pt>
                <c:pt idx="539">
                  <c:v>10.746414926323496</c:v>
                </c:pt>
                <c:pt idx="540">
                  <c:v>-10.597522447267719</c:v>
                </c:pt>
                <c:pt idx="541">
                  <c:v>22.628077098965182</c:v>
                </c:pt>
                <c:pt idx="542">
                  <c:v>-2.0210207463832139</c:v>
                </c:pt>
                <c:pt idx="543">
                  <c:v>5.1148457969727108</c:v>
                </c:pt>
                <c:pt idx="544">
                  <c:v>-36.840330451512862</c:v>
                </c:pt>
                <c:pt idx="545">
                  <c:v>-37.441328594881945</c:v>
                </c:pt>
                <c:pt idx="546">
                  <c:v>-21.667502498481166</c:v>
                </c:pt>
                <c:pt idx="547">
                  <c:v>16.587222640125464</c:v>
                </c:pt>
                <c:pt idx="548">
                  <c:v>-15.850175329950774</c:v>
                </c:pt>
                <c:pt idx="549">
                  <c:v>-19.429918794901788</c:v>
                </c:pt>
                <c:pt idx="550">
                  <c:v>-18.65426830026496</c:v>
                </c:pt>
                <c:pt idx="551">
                  <c:v>6.2800941776297208</c:v>
                </c:pt>
                <c:pt idx="552">
                  <c:v>-8.9201222676832526</c:v>
                </c:pt>
                <c:pt idx="553">
                  <c:v>4.3671529148736292</c:v>
                </c:pt>
                <c:pt idx="554">
                  <c:v>10.249993335894224</c:v>
                </c:pt>
                <c:pt idx="555">
                  <c:v>-2.8655743238697537</c:v>
                </c:pt>
                <c:pt idx="556">
                  <c:v>30.176301504216177</c:v>
                </c:pt>
                <c:pt idx="557">
                  <c:v>24.79641503202923</c:v>
                </c:pt>
                <c:pt idx="558">
                  <c:v>15.325421336486013</c:v>
                </c:pt>
                <c:pt idx="559">
                  <c:v>-24.291798835470733</c:v>
                </c:pt>
                <c:pt idx="560">
                  <c:v>-19.457718353728758</c:v>
                </c:pt>
                <c:pt idx="561">
                  <c:v>55.29484530635046</c:v>
                </c:pt>
                <c:pt idx="562">
                  <c:v>-28.234664360670109</c:v>
                </c:pt>
                <c:pt idx="563">
                  <c:v>-10.05102815149203</c:v>
                </c:pt>
                <c:pt idx="564">
                  <c:v>11.251044583138054</c:v>
                </c:pt>
                <c:pt idx="565">
                  <c:v>2.3409168029295109</c:v>
                </c:pt>
                <c:pt idx="566">
                  <c:v>31.281904521237529</c:v>
                </c:pt>
                <c:pt idx="567">
                  <c:v>-28.904132030058271</c:v>
                </c:pt>
                <c:pt idx="568">
                  <c:v>0.36721555262283401</c:v>
                </c:pt>
                <c:pt idx="569">
                  <c:v>14.872867400953224</c:v>
                </c:pt>
                <c:pt idx="570">
                  <c:v>-18.563712355766086</c:v>
                </c:pt>
                <c:pt idx="571">
                  <c:v>-8.3110580159647434</c:v>
                </c:pt>
                <c:pt idx="572">
                  <c:v>6.0167806959514269</c:v>
                </c:pt>
                <c:pt idx="573">
                  <c:v>5.1755568349762733</c:v>
                </c:pt>
                <c:pt idx="574">
                  <c:v>27.494959120976752</c:v>
                </c:pt>
                <c:pt idx="575">
                  <c:v>-35.141193477517724</c:v>
                </c:pt>
                <c:pt idx="576">
                  <c:v>-1.4803518875550168</c:v>
                </c:pt>
                <c:pt idx="577">
                  <c:v>28.203033572649893</c:v>
                </c:pt>
                <c:pt idx="578">
                  <c:v>-20.316986239636055</c:v>
                </c:pt>
                <c:pt idx="579">
                  <c:v>20.828263207107632</c:v>
                </c:pt>
                <c:pt idx="580">
                  <c:v>-3.6914375427707089</c:v>
                </c:pt>
                <c:pt idx="581">
                  <c:v>-22.580406284425386</c:v>
                </c:pt>
                <c:pt idx="582">
                  <c:v>-10.511782313977619</c:v>
                </c:pt>
                <c:pt idx="583">
                  <c:v>37.258485117972604</c:v>
                </c:pt>
                <c:pt idx="584">
                  <c:v>-9.2011542189861402</c:v>
                </c:pt>
                <c:pt idx="585">
                  <c:v>-9.8241540282789579</c:v>
                </c:pt>
                <c:pt idx="586">
                  <c:v>21.577149841310693</c:v>
                </c:pt>
                <c:pt idx="587">
                  <c:v>-32.994772005928041</c:v>
                </c:pt>
                <c:pt idx="588">
                  <c:v>9.1592338193305451</c:v>
                </c:pt>
                <c:pt idx="589">
                  <c:v>7.438691561493572</c:v>
                </c:pt>
                <c:pt idx="590">
                  <c:v>6.2638731191241348</c:v>
                </c:pt>
                <c:pt idx="591">
                  <c:v>-6.2135738293980456</c:v>
                </c:pt>
                <c:pt idx="592">
                  <c:v>7.3027252569480687</c:v>
                </c:pt>
                <c:pt idx="593">
                  <c:v>-1.8220478149809241</c:v>
                </c:pt>
                <c:pt idx="594">
                  <c:v>-45.111707424193909</c:v>
                </c:pt>
                <c:pt idx="595">
                  <c:v>4.4762418292450405</c:v>
                </c:pt>
                <c:pt idx="596">
                  <c:v>33.81360867639691</c:v>
                </c:pt>
                <c:pt idx="597">
                  <c:v>8.5391042505468491</c:v>
                </c:pt>
                <c:pt idx="598">
                  <c:v>-12.754661238143148</c:v>
                </c:pt>
                <c:pt idx="599">
                  <c:v>49.714533335585926</c:v>
                </c:pt>
                <c:pt idx="600">
                  <c:v>14.334445473108781</c:v>
                </c:pt>
                <c:pt idx="601">
                  <c:v>0.52724882637156867</c:v>
                </c:pt>
                <c:pt idx="602">
                  <c:v>3.6092155681874374</c:v>
                </c:pt>
                <c:pt idx="603">
                  <c:v>-18.225833664325968</c:v>
                </c:pt>
                <c:pt idx="604">
                  <c:v>-26.487095852703014</c:v>
                </c:pt>
                <c:pt idx="605">
                  <c:v>55.530725121872564</c:v>
                </c:pt>
                <c:pt idx="606">
                  <c:v>26.022591714197219</c:v>
                </c:pt>
                <c:pt idx="607">
                  <c:v>-3.0325733794731242</c:v>
                </c:pt>
                <c:pt idx="608">
                  <c:v>12.468232479345664</c:v>
                </c:pt>
                <c:pt idx="609">
                  <c:v>19.063062993406767</c:v>
                </c:pt>
                <c:pt idx="610">
                  <c:v>-17.503000778226554</c:v>
                </c:pt>
                <c:pt idx="611">
                  <c:v>-16.187804789407554</c:v>
                </c:pt>
                <c:pt idx="612">
                  <c:v>-10.973280081525559</c:v>
                </c:pt>
                <c:pt idx="613">
                  <c:v>-7.3627860006028696</c:v>
                </c:pt>
                <c:pt idx="614">
                  <c:v>10.558871035024016</c:v>
                </c:pt>
                <c:pt idx="615">
                  <c:v>-31.890038885934231</c:v>
                </c:pt>
                <c:pt idx="616">
                  <c:v>17.507200478348977</c:v>
                </c:pt>
                <c:pt idx="617">
                  <c:v>-12.795124719307211</c:v>
                </c:pt>
                <c:pt idx="618">
                  <c:v>-8.2081551324515161</c:v>
                </c:pt>
                <c:pt idx="619">
                  <c:v>-33.62078854490062</c:v>
                </c:pt>
                <c:pt idx="620">
                  <c:v>-4.4057190716112089</c:v>
                </c:pt>
                <c:pt idx="621">
                  <c:v>6.1048305454084257</c:v>
                </c:pt>
                <c:pt idx="622">
                  <c:v>23.290208812836653</c:v>
                </c:pt>
                <c:pt idx="623">
                  <c:v>9.3197550652652588</c:v>
                </c:pt>
                <c:pt idx="624">
                  <c:v>1.3922266245838895</c:v>
                </c:pt>
                <c:pt idx="625">
                  <c:v>11.507787920493776</c:v>
                </c:pt>
                <c:pt idx="626">
                  <c:v>2.1093621663720032</c:v>
                </c:pt>
                <c:pt idx="627">
                  <c:v>5.9661563595716309</c:v>
                </c:pt>
                <c:pt idx="628">
                  <c:v>18.065268401017548</c:v>
                </c:pt>
                <c:pt idx="629">
                  <c:v>-1.9536078095286973</c:v>
                </c:pt>
                <c:pt idx="630">
                  <c:v>-22.144938741853597</c:v>
                </c:pt>
                <c:pt idx="631">
                  <c:v>-17.104453687774225</c:v>
                </c:pt>
                <c:pt idx="632">
                  <c:v>-2.602510791562759</c:v>
                </c:pt>
                <c:pt idx="633">
                  <c:v>2.7747640251519803</c:v>
                </c:pt>
                <c:pt idx="634">
                  <c:v>-20.706347164658101</c:v>
                </c:pt>
                <c:pt idx="635">
                  <c:v>0.67857815685556488</c:v>
                </c:pt>
                <c:pt idx="636">
                  <c:v>-11.953917384996597</c:v>
                </c:pt>
                <c:pt idx="637">
                  <c:v>8.344978762929891</c:v>
                </c:pt>
                <c:pt idx="638">
                  <c:v>11.455336831028365</c:v>
                </c:pt>
                <c:pt idx="639">
                  <c:v>1.6657494914868636</c:v>
                </c:pt>
                <c:pt idx="640">
                  <c:v>22.386066418452859</c:v>
                </c:pt>
                <c:pt idx="641">
                  <c:v>17.939839384142545</c:v>
                </c:pt>
                <c:pt idx="642">
                  <c:v>-27.16304197201179</c:v>
                </c:pt>
                <c:pt idx="643">
                  <c:v>-19.538140604047307</c:v>
                </c:pt>
                <c:pt idx="644">
                  <c:v>-42.041009481276618</c:v>
                </c:pt>
                <c:pt idx="645">
                  <c:v>-6.4987177350611915</c:v>
                </c:pt>
                <c:pt idx="646">
                  <c:v>5.9285827447123971</c:v>
                </c:pt>
                <c:pt idx="647">
                  <c:v>7.0189356164275019</c:v>
                </c:pt>
                <c:pt idx="648">
                  <c:v>7.523567619412046</c:v>
                </c:pt>
                <c:pt idx="649">
                  <c:v>18.027715933262019</c:v>
                </c:pt>
                <c:pt idx="650">
                  <c:v>4.7942570807536597</c:v>
                </c:pt>
                <c:pt idx="651">
                  <c:v>1.5725583552073772</c:v>
                </c:pt>
                <c:pt idx="652">
                  <c:v>17.932497160935633</c:v>
                </c:pt>
                <c:pt idx="653">
                  <c:v>19.434982604162723</c:v>
                </c:pt>
                <c:pt idx="654">
                  <c:v>0.91666414843719402</c:v>
                </c:pt>
                <c:pt idx="655">
                  <c:v>-7.5234934464524477</c:v>
                </c:pt>
                <c:pt idx="656">
                  <c:v>5.9375996990881976</c:v>
                </c:pt>
                <c:pt idx="657">
                  <c:v>-4.5806878932291726</c:v>
                </c:pt>
                <c:pt idx="658">
                  <c:v>-36.219534393282117</c:v>
                </c:pt>
                <c:pt idx="659">
                  <c:v>-12.011408656034718</c:v>
                </c:pt>
                <c:pt idx="660">
                  <c:v>13.431895950979275</c:v>
                </c:pt>
                <c:pt idx="661">
                  <c:v>-14.710916052541943</c:v>
                </c:pt>
                <c:pt idx="662">
                  <c:v>-19.528821958249978</c:v>
                </c:pt>
                <c:pt idx="663">
                  <c:v>3.7606501794241249</c:v>
                </c:pt>
                <c:pt idx="664">
                  <c:v>-4.0269361892928472</c:v>
                </c:pt>
                <c:pt idx="665">
                  <c:v>4.2175526152784357</c:v>
                </c:pt>
                <c:pt idx="666">
                  <c:v>7.61524977875502</c:v>
                </c:pt>
                <c:pt idx="667">
                  <c:v>47.451230565973439</c:v>
                </c:pt>
                <c:pt idx="668">
                  <c:v>10.071992329727419</c:v>
                </c:pt>
                <c:pt idx="669">
                  <c:v>-35.974477665816671</c:v>
                </c:pt>
                <c:pt idx="670">
                  <c:v>-12.890121675469045</c:v>
                </c:pt>
                <c:pt idx="671">
                  <c:v>-12.498665936237412</c:v>
                </c:pt>
                <c:pt idx="672">
                  <c:v>-3.2690107613105042</c:v>
                </c:pt>
                <c:pt idx="673">
                  <c:v>12.878029891317341</c:v>
                </c:pt>
                <c:pt idx="674">
                  <c:v>44.555757103151663</c:v>
                </c:pt>
                <c:pt idx="675">
                  <c:v>17.748072797645925</c:v>
                </c:pt>
                <c:pt idx="676">
                  <c:v>-15.783192766185296</c:v>
                </c:pt>
                <c:pt idx="677">
                  <c:v>-1.0345375310329175</c:v>
                </c:pt>
                <c:pt idx="678">
                  <c:v>-24.461138166287544</c:v>
                </c:pt>
                <c:pt idx="679">
                  <c:v>-7.3480107813213227</c:v>
                </c:pt>
                <c:pt idx="680">
                  <c:v>53.672514009873368</c:v>
                </c:pt>
                <c:pt idx="681">
                  <c:v>10.477249656996616</c:v>
                </c:pt>
                <c:pt idx="682">
                  <c:v>1.9553363293506996</c:v>
                </c:pt>
                <c:pt idx="683">
                  <c:v>-29.870623971196892</c:v>
                </c:pt>
                <c:pt idx="684">
                  <c:v>-31.978358464262691</c:v>
                </c:pt>
                <c:pt idx="685">
                  <c:v>-18.19867287562327</c:v>
                </c:pt>
                <c:pt idx="686">
                  <c:v>6.9227452143195265</c:v>
                </c:pt>
                <c:pt idx="687">
                  <c:v>12.217554672437362</c:v>
                </c:pt>
                <c:pt idx="688">
                  <c:v>2.1973174311722765</c:v>
                </c:pt>
                <c:pt idx="689">
                  <c:v>6.4598621305438373</c:v>
                </c:pt>
                <c:pt idx="690">
                  <c:v>11.229264626012501</c:v>
                </c:pt>
                <c:pt idx="691">
                  <c:v>32.832616397505063</c:v>
                </c:pt>
                <c:pt idx="692">
                  <c:v>37.643973847349656</c:v>
                </c:pt>
                <c:pt idx="693">
                  <c:v>33.030704920753145</c:v>
                </c:pt>
                <c:pt idx="694">
                  <c:v>3.8342496211420389</c:v>
                </c:pt>
                <c:pt idx="695">
                  <c:v>-25.971370606819995</c:v>
                </c:pt>
                <c:pt idx="696">
                  <c:v>20.77241186056084</c:v>
                </c:pt>
                <c:pt idx="697">
                  <c:v>8.7741681999722125</c:v>
                </c:pt>
                <c:pt idx="698">
                  <c:v>13.868669359702249</c:v>
                </c:pt>
                <c:pt idx="699">
                  <c:v>7.1548684801402658</c:v>
                </c:pt>
                <c:pt idx="700">
                  <c:v>-16.342079804786461</c:v>
                </c:pt>
                <c:pt idx="701">
                  <c:v>37.896062200199985</c:v>
                </c:pt>
                <c:pt idx="702">
                  <c:v>-3.7392560539086936</c:v>
                </c:pt>
                <c:pt idx="703">
                  <c:v>-7.6637669446413321</c:v>
                </c:pt>
                <c:pt idx="704">
                  <c:v>36.874035958589495</c:v>
                </c:pt>
                <c:pt idx="705">
                  <c:v>-23.438164616474843</c:v>
                </c:pt>
                <c:pt idx="706">
                  <c:v>-38.878049960147436</c:v>
                </c:pt>
                <c:pt idx="707">
                  <c:v>9.447044778857407</c:v>
                </c:pt>
                <c:pt idx="708">
                  <c:v>-19.61979403951301</c:v>
                </c:pt>
                <c:pt idx="709">
                  <c:v>7.4892074070329331</c:v>
                </c:pt>
                <c:pt idx="710">
                  <c:v>17.437911266784901</c:v>
                </c:pt>
                <c:pt idx="711">
                  <c:v>0.50193842204017436</c:v>
                </c:pt>
                <c:pt idx="712">
                  <c:v>0.19431055124545793</c:v>
                </c:pt>
                <c:pt idx="713">
                  <c:v>-9.8804638620069873</c:v>
                </c:pt>
                <c:pt idx="714">
                  <c:v>52.432036351026625</c:v>
                </c:pt>
                <c:pt idx="715">
                  <c:v>50.224635283592598</c:v>
                </c:pt>
                <c:pt idx="716">
                  <c:v>11.313743813897641</c:v>
                </c:pt>
                <c:pt idx="717">
                  <c:v>-15.949034140224313</c:v>
                </c:pt>
                <c:pt idx="718">
                  <c:v>-14.395652166431256</c:v>
                </c:pt>
                <c:pt idx="719">
                  <c:v>-1.6773016069941091</c:v>
                </c:pt>
                <c:pt idx="720">
                  <c:v>-27.198500806432424</c:v>
                </c:pt>
                <c:pt idx="721">
                  <c:v>-3.4838693458463368</c:v>
                </c:pt>
                <c:pt idx="722">
                  <c:v>33.203988463062288</c:v>
                </c:pt>
                <c:pt idx="723">
                  <c:v>7.1228440321398612</c:v>
                </c:pt>
                <c:pt idx="724">
                  <c:v>-39.700243213849262</c:v>
                </c:pt>
                <c:pt idx="725">
                  <c:v>-4.247982990810673</c:v>
                </c:pt>
                <c:pt idx="726">
                  <c:v>9.431701100982643</c:v>
                </c:pt>
                <c:pt idx="727">
                  <c:v>19.578333469386997</c:v>
                </c:pt>
                <c:pt idx="728">
                  <c:v>-22.239560238110577</c:v>
                </c:pt>
                <c:pt idx="729">
                  <c:v>11.393882495248526</c:v>
                </c:pt>
                <c:pt idx="730">
                  <c:v>14.297406125540562</c:v>
                </c:pt>
                <c:pt idx="731">
                  <c:v>12.748272459946822</c:v>
                </c:pt>
                <c:pt idx="732">
                  <c:v>7.8829989521036499</c:v>
                </c:pt>
                <c:pt idx="733">
                  <c:v>11.070226890789764</c:v>
                </c:pt>
                <c:pt idx="734">
                  <c:v>-7.1737867086001259</c:v>
                </c:pt>
                <c:pt idx="735">
                  <c:v>-11.208648888573098</c:v>
                </c:pt>
                <c:pt idx="736">
                  <c:v>4.0292055437878869</c:v>
                </c:pt>
                <c:pt idx="737">
                  <c:v>6.821663776834118</c:v>
                </c:pt>
                <c:pt idx="738">
                  <c:v>10.625237633403216</c:v>
                </c:pt>
                <c:pt idx="739">
                  <c:v>-0.81640643319237682</c:v>
                </c:pt>
                <c:pt idx="740">
                  <c:v>31.226338315742034</c:v>
                </c:pt>
                <c:pt idx="741">
                  <c:v>-4.1133433248699198</c:v>
                </c:pt>
                <c:pt idx="742">
                  <c:v>22.993606696979533</c:v>
                </c:pt>
                <c:pt idx="743">
                  <c:v>-14.270425437699416</c:v>
                </c:pt>
                <c:pt idx="744">
                  <c:v>24.243239898221852</c:v>
                </c:pt>
                <c:pt idx="745">
                  <c:v>-9.7282507157483025</c:v>
                </c:pt>
                <c:pt idx="746">
                  <c:v>6.4962184493705379</c:v>
                </c:pt>
                <c:pt idx="747">
                  <c:v>23.0204505578129</c:v>
                </c:pt>
                <c:pt idx="748">
                  <c:v>-7.9248414295868832</c:v>
                </c:pt>
                <c:pt idx="749">
                  <c:v>-18.791666541688855</c:v>
                </c:pt>
                <c:pt idx="750">
                  <c:v>12.476393381752018</c:v>
                </c:pt>
                <c:pt idx="751">
                  <c:v>7.8544912244721523</c:v>
                </c:pt>
                <c:pt idx="752">
                  <c:v>-5.7314922057744546</c:v>
                </c:pt>
                <c:pt idx="753">
                  <c:v>-25.14764197559537</c:v>
                </c:pt>
                <c:pt idx="754">
                  <c:v>45.819045860584282</c:v>
                </c:pt>
                <c:pt idx="755">
                  <c:v>-64.445455512093673</c:v>
                </c:pt>
                <c:pt idx="756">
                  <c:v>-19.388985482517612</c:v>
                </c:pt>
                <c:pt idx="757">
                  <c:v>37.74847285409291</c:v>
                </c:pt>
                <c:pt idx="758">
                  <c:v>9.2857478792708417</c:v>
                </c:pt>
                <c:pt idx="759">
                  <c:v>10.391133160668904</c:v>
                </c:pt>
                <c:pt idx="760">
                  <c:v>24.800624311172861</c:v>
                </c:pt>
                <c:pt idx="761">
                  <c:v>-38.964821309399206</c:v>
                </c:pt>
                <c:pt idx="762">
                  <c:v>6.8486404610315823</c:v>
                </c:pt>
                <c:pt idx="763">
                  <c:v>-12.81667693109501</c:v>
                </c:pt>
                <c:pt idx="764">
                  <c:v>10.931904272405333</c:v>
                </c:pt>
                <c:pt idx="765">
                  <c:v>-21.66479715318895</c:v>
                </c:pt>
                <c:pt idx="766">
                  <c:v>18.873514898271502</c:v>
                </c:pt>
                <c:pt idx="767">
                  <c:v>39.656968623475677</c:v>
                </c:pt>
                <c:pt idx="768">
                  <c:v>16.362338228063084</c:v>
                </c:pt>
                <c:pt idx="769">
                  <c:v>20.746207098217695</c:v>
                </c:pt>
                <c:pt idx="770">
                  <c:v>13.67211158113313</c:v>
                </c:pt>
                <c:pt idx="771">
                  <c:v>-41.511317560648578</c:v>
                </c:pt>
                <c:pt idx="772">
                  <c:v>15.705623179095136</c:v>
                </c:pt>
                <c:pt idx="773">
                  <c:v>-6.1799901196777896</c:v>
                </c:pt>
                <c:pt idx="774">
                  <c:v>50.389899405017751</c:v>
                </c:pt>
                <c:pt idx="775">
                  <c:v>-32.376891297124864</c:v>
                </c:pt>
                <c:pt idx="776">
                  <c:v>-1.6948525368968983</c:v>
                </c:pt>
                <c:pt idx="777">
                  <c:v>-7.1774381119840927</c:v>
                </c:pt>
                <c:pt idx="778">
                  <c:v>-24.585628573517106</c:v>
                </c:pt>
                <c:pt idx="779">
                  <c:v>-21.985824862479827</c:v>
                </c:pt>
                <c:pt idx="780">
                  <c:v>-9.9976550622280804</c:v>
                </c:pt>
                <c:pt idx="781">
                  <c:v>-3.3088320830801692</c:v>
                </c:pt>
                <c:pt idx="782">
                  <c:v>-1.7610379535211234</c:v>
                </c:pt>
                <c:pt idx="783">
                  <c:v>-0.71285675285427175</c:v>
                </c:pt>
                <c:pt idx="784">
                  <c:v>-3.4315089688235929</c:v>
                </c:pt>
                <c:pt idx="785">
                  <c:v>0.85206427736290546</c:v>
                </c:pt>
                <c:pt idx="786">
                  <c:v>17.369523042608886</c:v>
                </c:pt>
                <c:pt idx="787">
                  <c:v>-18.314325213377902</c:v>
                </c:pt>
                <c:pt idx="788">
                  <c:v>-7.1606565285180785</c:v>
                </c:pt>
                <c:pt idx="789">
                  <c:v>59.582882934230192</c:v>
                </c:pt>
                <c:pt idx="790">
                  <c:v>-17.108292376938486</c:v>
                </c:pt>
                <c:pt idx="791">
                  <c:v>-7.2512363410350718</c:v>
                </c:pt>
                <c:pt idx="792">
                  <c:v>-44.067153383167721</c:v>
                </c:pt>
                <c:pt idx="793">
                  <c:v>-8.7347277838859814</c:v>
                </c:pt>
                <c:pt idx="794">
                  <c:v>-20.490186773358314</c:v>
                </c:pt>
                <c:pt idx="795">
                  <c:v>-1.1162350303359805</c:v>
                </c:pt>
                <c:pt idx="796">
                  <c:v>20.524351539215303</c:v>
                </c:pt>
                <c:pt idx="797">
                  <c:v>16.983929156947156</c:v>
                </c:pt>
                <c:pt idx="798">
                  <c:v>-22.553940060232286</c:v>
                </c:pt>
                <c:pt idx="799">
                  <c:v>-15.977445905128484</c:v>
                </c:pt>
                <c:pt idx="800">
                  <c:v>-37.175941280711122</c:v>
                </c:pt>
                <c:pt idx="801">
                  <c:v>16.384950142848272</c:v>
                </c:pt>
                <c:pt idx="802">
                  <c:v>-15.640039148264012</c:v>
                </c:pt>
                <c:pt idx="803">
                  <c:v>-16.994351990920542</c:v>
                </c:pt>
                <c:pt idx="804">
                  <c:v>-61.319899204151433</c:v>
                </c:pt>
                <c:pt idx="805">
                  <c:v>-27.204170658826673</c:v>
                </c:pt>
                <c:pt idx="806">
                  <c:v>-36.10509433916927</c:v>
                </c:pt>
                <c:pt idx="807">
                  <c:v>-20.201388554757742</c:v>
                </c:pt>
                <c:pt idx="808">
                  <c:v>-21.987442049070339</c:v>
                </c:pt>
                <c:pt idx="809">
                  <c:v>35.81898851804646</c:v>
                </c:pt>
                <c:pt idx="810">
                  <c:v>35.728911493299528</c:v>
                </c:pt>
                <c:pt idx="811">
                  <c:v>2.207106282755273</c:v>
                </c:pt>
                <c:pt idx="812">
                  <c:v>18.002258170509279</c:v>
                </c:pt>
                <c:pt idx="813">
                  <c:v>9.9117689230494896</c:v>
                </c:pt>
                <c:pt idx="814">
                  <c:v>-1.1708852845228979</c:v>
                </c:pt>
                <c:pt idx="815">
                  <c:v>-1.0624839548887461</c:v>
                </c:pt>
                <c:pt idx="816">
                  <c:v>-1.2218922884506558</c:v>
                </c:pt>
                <c:pt idx="817">
                  <c:v>7.436509646107929</c:v>
                </c:pt>
                <c:pt idx="818">
                  <c:v>-2.8764583610820988</c:v>
                </c:pt>
                <c:pt idx="819">
                  <c:v>-10.649017926894199</c:v>
                </c:pt>
                <c:pt idx="820">
                  <c:v>-2.8582104802486281</c:v>
                </c:pt>
                <c:pt idx="821">
                  <c:v>31.164246485782957</c:v>
                </c:pt>
                <c:pt idx="822">
                  <c:v>-6.4055065444141484</c:v>
                </c:pt>
                <c:pt idx="823">
                  <c:v>-21.342365935450118</c:v>
                </c:pt>
                <c:pt idx="824">
                  <c:v>-36.628391289235452</c:v>
                </c:pt>
                <c:pt idx="825">
                  <c:v>-25.851617775274644</c:v>
                </c:pt>
                <c:pt idx="826">
                  <c:v>22.684912714729094</c:v>
                </c:pt>
                <c:pt idx="827">
                  <c:v>0.734487062061703</c:v>
                </c:pt>
                <c:pt idx="828">
                  <c:v>14.461092823307437</c:v>
                </c:pt>
                <c:pt idx="829">
                  <c:v>7.1735403525960795</c:v>
                </c:pt>
                <c:pt idx="830">
                  <c:v>-35.098949249378244</c:v>
                </c:pt>
                <c:pt idx="831">
                  <c:v>-4.2941311199229837</c:v>
                </c:pt>
                <c:pt idx="832">
                  <c:v>19.124968031562599</c:v>
                </c:pt>
                <c:pt idx="833">
                  <c:v>-33.771142302801593</c:v>
                </c:pt>
                <c:pt idx="834">
                  <c:v>-5.1794167201341699</c:v>
                </c:pt>
                <c:pt idx="835">
                  <c:v>39.084274117851272</c:v>
                </c:pt>
                <c:pt idx="836">
                  <c:v>-12.074442490805962</c:v>
                </c:pt>
                <c:pt idx="837">
                  <c:v>-16.748908219224333</c:v>
                </c:pt>
                <c:pt idx="838">
                  <c:v>6.553688992099012</c:v>
                </c:pt>
                <c:pt idx="839">
                  <c:v>-8.9430658322932945</c:v>
                </c:pt>
                <c:pt idx="840">
                  <c:v>1.2790633400746967</c:v>
                </c:pt>
                <c:pt idx="841">
                  <c:v>-10.01296093148963</c:v>
                </c:pt>
                <c:pt idx="842">
                  <c:v>7.0279904083527907</c:v>
                </c:pt>
                <c:pt idx="843">
                  <c:v>-4.9070631096393535</c:v>
                </c:pt>
                <c:pt idx="844">
                  <c:v>-19.05008105285523</c:v>
                </c:pt>
                <c:pt idx="845">
                  <c:v>16.090930228170976</c:v>
                </c:pt>
                <c:pt idx="846">
                  <c:v>7.8589886685704062</c:v>
                </c:pt>
                <c:pt idx="847">
                  <c:v>44.26932082239918</c:v>
                </c:pt>
                <c:pt idx="848">
                  <c:v>9.3905256943375335</c:v>
                </c:pt>
                <c:pt idx="849">
                  <c:v>-10.647756722096844</c:v>
                </c:pt>
                <c:pt idx="850">
                  <c:v>15.498017137334124</c:v>
                </c:pt>
                <c:pt idx="851">
                  <c:v>-18.983369284142356</c:v>
                </c:pt>
                <c:pt idx="852">
                  <c:v>28.144533486623178</c:v>
                </c:pt>
                <c:pt idx="853">
                  <c:v>14.927031521638359</c:v>
                </c:pt>
                <c:pt idx="854">
                  <c:v>-20.804740582216176</c:v>
                </c:pt>
                <c:pt idx="855">
                  <c:v>-10.979774685367286</c:v>
                </c:pt>
                <c:pt idx="856">
                  <c:v>0.95078668678470901</c:v>
                </c:pt>
                <c:pt idx="857">
                  <c:v>17.581668913010333</c:v>
                </c:pt>
                <c:pt idx="858">
                  <c:v>1.1640888585816946</c:v>
                </c:pt>
                <c:pt idx="859">
                  <c:v>-25.701301968748389</c:v>
                </c:pt>
                <c:pt idx="860">
                  <c:v>-1.0060489448028012</c:v>
                </c:pt>
                <c:pt idx="861">
                  <c:v>30.168316062815048</c:v>
                </c:pt>
                <c:pt idx="862">
                  <c:v>25.458091126992429</c:v>
                </c:pt>
                <c:pt idx="863">
                  <c:v>10.62231649644902</c:v>
                </c:pt>
                <c:pt idx="864">
                  <c:v>4.7142613487613758</c:v>
                </c:pt>
                <c:pt idx="865">
                  <c:v>-23.745803323003244</c:v>
                </c:pt>
                <c:pt idx="866">
                  <c:v>-42.438987541123893</c:v>
                </c:pt>
                <c:pt idx="867">
                  <c:v>38.14825264141048</c:v>
                </c:pt>
                <c:pt idx="868">
                  <c:v>22.347026211138765</c:v>
                </c:pt>
                <c:pt idx="869">
                  <c:v>40.293677642953121</c:v>
                </c:pt>
                <c:pt idx="870">
                  <c:v>9.4691083426383145</c:v>
                </c:pt>
                <c:pt idx="871">
                  <c:v>34.757392564235921</c:v>
                </c:pt>
                <c:pt idx="872">
                  <c:v>14.113673936799884</c:v>
                </c:pt>
                <c:pt idx="873">
                  <c:v>-3.7083353687997302</c:v>
                </c:pt>
                <c:pt idx="874">
                  <c:v>15.99454123037688</c:v>
                </c:pt>
                <c:pt idx="875">
                  <c:v>10.950383846806945</c:v>
                </c:pt>
                <c:pt idx="876">
                  <c:v>3.8868641956542191</c:v>
                </c:pt>
                <c:pt idx="877">
                  <c:v>44.057702973953361</c:v>
                </c:pt>
                <c:pt idx="878">
                  <c:v>-14.225994285888973</c:v>
                </c:pt>
                <c:pt idx="879">
                  <c:v>-7.8941968492808101</c:v>
                </c:pt>
                <c:pt idx="880">
                  <c:v>-10.953233063683957</c:v>
                </c:pt>
                <c:pt idx="881">
                  <c:v>-17.277621794606226</c:v>
                </c:pt>
                <c:pt idx="882">
                  <c:v>0.28025841487693803</c:v>
                </c:pt>
                <c:pt idx="883">
                  <c:v>8.5828836400024304</c:v>
                </c:pt>
                <c:pt idx="884">
                  <c:v>-31.100590175076256</c:v>
                </c:pt>
                <c:pt idx="885">
                  <c:v>-16.609451411162411</c:v>
                </c:pt>
                <c:pt idx="886">
                  <c:v>-3.4625767594595516</c:v>
                </c:pt>
                <c:pt idx="887">
                  <c:v>-4.8997187033962604</c:v>
                </c:pt>
                <c:pt idx="888">
                  <c:v>14.309734192363182</c:v>
                </c:pt>
                <c:pt idx="889">
                  <c:v>-11.278215133246366</c:v>
                </c:pt>
                <c:pt idx="890">
                  <c:v>-80.604218217606146</c:v>
                </c:pt>
                <c:pt idx="891">
                  <c:v>5.2026947963148977</c:v>
                </c:pt>
                <c:pt idx="892">
                  <c:v>29.249182119979736</c:v>
                </c:pt>
                <c:pt idx="893">
                  <c:v>-0.70452714140057537</c:v>
                </c:pt>
                <c:pt idx="894">
                  <c:v>-47.769359031662034</c:v>
                </c:pt>
                <c:pt idx="895">
                  <c:v>15.615533702343043</c:v>
                </c:pt>
                <c:pt idx="896">
                  <c:v>33.455451520091451</c:v>
                </c:pt>
                <c:pt idx="897">
                  <c:v>3.0582035719297593</c:v>
                </c:pt>
                <c:pt idx="898">
                  <c:v>-6.6528565187057467</c:v>
                </c:pt>
                <c:pt idx="899">
                  <c:v>5.4650576079714002</c:v>
                </c:pt>
                <c:pt idx="900">
                  <c:v>-0.69383953899731488</c:v>
                </c:pt>
                <c:pt idx="901">
                  <c:v>-32.002709316607401</c:v>
                </c:pt>
                <c:pt idx="902">
                  <c:v>2.748857247088548</c:v>
                </c:pt>
                <c:pt idx="903">
                  <c:v>-33.174658282358507</c:v>
                </c:pt>
                <c:pt idx="904">
                  <c:v>8.7049525227160913</c:v>
                </c:pt>
                <c:pt idx="905">
                  <c:v>22.081405183767291</c:v>
                </c:pt>
                <c:pt idx="906">
                  <c:v>9.3162730709269663</c:v>
                </c:pt>
                <c:pt idx="907">
                  <c:v>32.570560221615949</c:v>
                </c:pt>
                <c:pt idx="908">
                  <c:v>-3.5789411105250393</c:v>
                </c:pt>
                <c:pt idx="909">
                  <c:v>1.9737422493620729</c:v>
                </c:pt>
                <c:pt idx="910">
                  <c:v>34.303189605692751</c:v>
                </c:pt>
                <c:pt idx="911">
                  <c:v>10.241364916478043</c:v>
                </c:pt>
                <c:pt idx="912">
                  <c:v>-63.976203300161224</c:v>
                </c:pt>
                <c:pt idx="913">
                  <c:v>27.195657406939578</c:v>
                </c:pt>
                <c:pt idx="914">
                  <c:v>10.998399632451367</c:v>
                </c:pt>
                <c:pt idx="915">
                  <c:v>16.999319868557144</c:v>
                </c:pt>
                <c:pt idx="916">
                  <c:v>-28.139898526742286</c:v>
                </c:pt>
                <c:pt idx="917">
                  <c:v>21.724565360090917</c:v>
                </c:pt>
                <c:pt idx="918">
                  <c:v>-0.6960839907149623</c:v>
                </c:pt>
                <c:pt idx="919">
                  <c:v>37.937480150499212</c:v>
                </c:pt>
                <c:pt idx="920">
                  <c:v>36.573903953874165</c:v>
                </c:pt>
                <c:pt idx="921">
                  <c:v>-2.3001112558499379</c:v>
                </c:pt>
                <c:pt idx="922">
                  <c:v>10.063344152676457</c:v>
                </c:pt>
                <c:pt idx="923">
                  <c:v>13.921729730887177</c:v>
                </c:pt>
                <c:pt idx="924">
                  <c:v>26.219833410086622</c:v>
                </c:pt>
                <c:pt idx="925">
                  <c:v>-5.7794301108878088</c:v>
                </c:pt>
                <c:pt idx="926">
                  <c:v>2.4978255867412074</c:v>
                </c:pt>
                <c:pt idx="927">
                  <c:v>-34.009660734938421</c:v>
                </c:pt>
                <c:pt idx="928">
                  <c:v>7.9736122919923034</c:v>
                </c:pt>
                <c:pt idx="929">
                  <c:v>3.1978486989986408</c:v>
                </c:pt>
                <c:pt idx="930">
                  <c:v>12.564470341534344</c:v>
                </c:pt>
                <c:pt idx="931">
                  <c:v>-21.37628481226573</c:v>
                </c:pt>
                <c:pt idx="932">
                  <c:v>14.299934737675629</c:v>
                </c:pt>
                <c:pt idx="933">
                  <c:v>10.028148252817566</c:v>
                </c:pt>
                <c:pt idx="934">
                  <c:v>4.2718846965943698</c:v>
                </c:pt>
                <c:pt idx="935">
                  <c:v>14.662167678817106</c:v>
                </c:pt>
                <c:pt idx="936">
                  <c:v>6.9120447527326458</c:v>
                </c:pt>
                <c:pt idx="937">
                  <c:v>-16.192456981333898</c:v>
                </c:pt>
                <c:pt idx="938">
                  <c:v>-34.48850561977558</c:v>
                </c:pt>
                <c:pt idx="939">
                  <c:v>5.9038170191558379</c:v>
                </c:pt>
                <c:pt idx="940">
                  <c:v>28.967395975587444</c:v>
                </c:pt>
                <c:pt idx="941">
                  <c:v>10.590176761358286</c:v>
                </c:pt>
                <c:pt idx="942">
                  <c:v>-1.2911578796492691</c:v>
                </c:pt>
                <c:pt idx="943">
                  <c:v>-12.137472774880047</c:v>
                </c:pt>
                <c:pt idx="944">
                  <c:v>3.5840497190621798</c:v>
                </c:pt>
                <c:pt idx="945">
                  <c:v>-17.385161293008196</c:v>
                </c:pt>
                <c:pt idx="946">
                  <c:v>-12.28593523148154</c:v>
                </c:pt>
                <c:pt idx="947">
                  <c:v>-49.773720757356358</c:v>
                </c:pt>
                <c:pt idx="948">
                  <c:v>11.382409746772902</c:v>
                </c:pt>
                <c:pt idx="949">
                  <c:v>-14.727409933814888</c:v>
                </c:pt>
                <c:pt idx="950">
                  <c:v>-7.9998641066753642</c:v>
                </c:pt>
                <c:pt idx="951">
                  <c:v>1.9330279315562748E-2</c:v>
                </c:pt>
                <c:pt idx="952">
                  <c:v>0.92644368748618788</c:v>
                </c:pt>
                <c:pt idx="953">
                  <c:v>40.688307463921959</c:v>
                </c:pt>
                <c:pt idx="954">
                  <c:v>11.779072785225583</c:v>
                </c:pt>
                <c:pt idx="955">
                  <c:v>-3.6454205724077648</c:v>
                </c:pt>
                <c:pt idx="956">
                  <c:v>5.9113736075314662</c:v>
                </c:pt>
                <c:pt idx="957">
                  <c:v>10.660282386881068</c:v>
                </c:pt>
                <c:pt idx="958">
                  <c:v>64.455687490324777</c:v>
                </c:pt>
                <c:pt idx="959">
                  <c:v>-34.994890067302904</c:v>
                </c:pt>
                <c:pt idx="960">
                  <c:v>68.173545780350139</c:v>
                </c:pt>
                <c:pt idx="961">
                  <c:v>-17.995300302437627</c:v>
                </c:pt>
                <c:pt idx="962">
                  <c:v>-14.704297893887734</c:v>
                </c:pt>
                <c:pt idx="963">
                  <c:v>-17.570880483610061</c:v>
                </c:pt>
                <c:pt idx="964">
                  <c:v>7.7451500051563915</c:v>
                </c:pt>
                <c:pt idx="965">
                  <c:v>1.0990143449665979</c:v>
                </c:pt>
                <c:pt idx="966">
                  <c:v>23.452838751003547</c:v>
                </c:pt>
                <c:pt idx="967">
                  <c:v>-42.310815048343187</c:v>
                </c:pt>
                <c:pt idx="968">
                  <c:v>-15.916265735226737</c:v>
                </c:pt>
                <c:pt idx="969">
                  <c:v>5.118432730884015</c:v>
                </c:pt>
                <c:pt idx="970">
                  <c:v>29.925906158476643</c:v>
                </c:pt>
                <c:pt idx="971">
                  <c:v>18.667933613470602</c:v>
                </c:pt>
                <c:pt idx="972">
                  <c:v>0.22564646447551517</c:v>
                </c:pt>
                <c:pt idx="973">
                  <c:v>45.620895533150538</c:v>
                </c:pt>
                <c:pt idx="974">
                  <c:v>-2.5604730413684091</c:v>
                </c:pt>
                <c:pt idx="975">
                  <c:v>0.70814721490877219</c:v>
                </c:pt>
                <c:pt idx="976">
                  <c:v>35.610799926311927</c:v>
                </c:pt>
                <c:pt idx="977">
                  <c:v>3.4973343404314043</c:v>
                </c:pt>
                <c:pt idx="978">
                  <c:v>-11.695924228171902</c:v>
                </c:pt>
                <c:pt idx="979">
                  <c:v>13.310414132401972</c:v>
                </c:pt>
                <c:pt idx="980">
                  <c:v>-9.7728311828776189</c:v>
                </c:pt>
                <c:pt idx="981">
                  <c:v>-50.64725758492196</c:v>
                </c:pt>
                <c:pt idx="982">
                  <c:v>0.57940211168472544</c:v>
                </c:pt>
                <c:pt idx="983">
                  <c:v>8.256321914839539</c:v>
                </c:pt>
                <c:pt idx="984">
                  <c:v>-10.814668062444072</c:v>
                </c:pt>
                <c:pt idx="985">
                  <c:v>52.559317630709273</c:v>
                </c:pt>
                <c:pt idx="986">
                  <c:v>-3.3739253445116453</c:v>
                </c:pt>
                <c:pt idx="987">
                  <c:v>2.2518418167464818</c:v>
                </c:pt>
                <c:pt idx="988">
                  <c:v>8.9562794368050014</c:v>
                </c:pt>
                <c:pt idx="989">
                  <c:v>-23.211460305447794</c:v>
                </c:pt>
                <c:pt idx="990">
                  <c:v>-11.13822384034397</c:v>
                </c:pt>
                <c:pt idx="991">
                  <c:v>4.2874631844299911</c:v>
                </c:pt>
                <c:pt idx="992">
                  <c:v>-11.003425907821235</c:v>
                </c:pt>
                <c:pt idx="993">
                  <c:v>2.6804516237537346</c:v>
                </c:pt>
                <c:pt idx="994">
                  <c:v>-24.715055423498459</c:v>
                </c:pt>
                <c:pt idx="995">
                  <c:v>-11.283091791922407</c:v>
                </c:pt>
                <c:pt idx="996">
                  <c:v>-13.221736632991036</c:v>
                </c:pt>
                <c:pt idx="997">
                  <c:v>-4.8249022164067332</c:v>
                </c:pt>
                <c:pt idx="998">
                  <c:v>19.374463540506625</c:v>
                </c:pt>
                <c:pt idx="999">
                  <c:v>4.744133926626489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B-4982-A961-CB328423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495408"/>
        <c:axId val="930492912"/>
      </c:scatterChart>
      <c:valAx>
        <c:axId val="93049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2912"/>
        <c:crosses val="autoZero"/>
        <c:crossBetween val="midCat"/>
      </c:valAx>
      <c:valAx>
        <c:axId val="930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Observed Y (horiz. axis) vs Predicted (vert. axis)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Training set, based on </a:t>
            </a:r>
            <a:r>
              <a:rPr lang="en-US" sz="1000">
                <a:latin typeface="Symbol" panose="05050102010706020507" pitchFamily="18" charset="2"/>
              </a:rPr>
              <a:t>b</a:t>
            </a:r>
            <a:r>
              <a:rPr lang="en-US" sz="1000" baseline="-25000"/>
              <a:t>15</a:t>
            </a:r>
          </a:p>
        </c:rich>
      </c:tx>
      <c:layout>
        <c:manualLayout>
          <c:xMode val="edge"/>
          <c:yMode val="edge"/>
          <c:x val="0.1692573402417962"/>
          <c:y val="2.7210884353741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Test!$P$1</c:f>
              <c:strCache>
                <c:ptCount val="1"/>
                <c:pt idx="0">
                  <c:v>Y[k = 15]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64703711258890562"/>
                  <c:y val="-0.114288213973253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Test!$I$2:$I$1001</c:f>
              <c:numCache>
                <c:formatCode>0.0000</c:formatCode>
                <c:ptCount val="1000"/>
                <c:pt idx="0">
                  <c:v>10.818453234617813</c:v>
                </c:pt>
                <c:pt idx="1">
                  <c:v>23.552079303877584</c:v>
                </c:pt>
                <c:pt idx="2">
                  <c:v>25.267269198541904</c:v>
                </c:pt>
                <c:pt idx="3">
                  <c:v>6.5939237801028181</c:v>
                </c:pt>
                <c:pt idx="4">
                  <c:v>8.6544813120781328E-3</c:v>
                </c:pt>
                <c:pt idx="5">
                  <c:v>-41.730243870186086</c:v>
                </c:pt>
                <c:pt idx="6">
                  <c:v>4.0342315312268884</c:v>
                </c:pt>
                <c:pt idx="7">
                  <c:v>-7.0561124944978086</c:v>
                </c:pt>
                <c:pt idx="8">
                  <c:v>36.154672097712655</c:v>
                </c:pt>
                <c:pt idx="9">
                  <c:v>8.3451180227912012</c:v>
                </c:pt>
                <c:pt idx="10">
                  <c:v>15.41282085640238</c:v>
                </c:pt>
                <c:pt idx="11">
                  <c:v>-4.5812376209182721</c:v>
                </c:pt>
                <c:pt idx="12">
                  <c:v>45.850247870893014</c:v>
                </c:pt>
                <c:pt idx="13">
                  <c:v>-11.073059943282377</c:v>
                </c:pt>
                <c:pt idx="14">
                  <c:v>-8.4799394982988883</c:v>
                </c:pt>
                <c:pt idx="15">
                  <c:v>125.84930216879155</c:v>
                </c:pt>
                <c:pt idx="16">
                  <c:v>13.273276168410172</c:v>
                </c:pt>
                <c:pt idx="17">
                  <c:v>25.605553314361217</c:v>
                </c:pt>
                <c:pt idx="18">
                  <c:v>20.253081674628817</c:v>
                </c:pt>
                <c:pt idx="19">
                  <c:v>-17.130166047100779</c:v>
                </c:pt>
                <c:pt idx="20">
                  <c:v>-7.4063701365419794</c:v>
                </c:pt>
                <c:pt idx="21">
                  <c:v>-31.850766909379079</c:v>
                </c:pt>
                <c:pt idx="22">
                  <c:v>17.58526739880001</c:v>
                </c:pt>
                <c:pt idx="23">
                  <c:v>5.0171368525408555</c:v>
                </c:pt>
                <c:pt idx="24">
                  <c:v>10.463431574278527</c:v>
                </c:pt>
                <c:pt idx="25">
                  <c:v>24.53502725015089</c:v>
                </c:pt>
                <c:pt idx="26">
                  <c:v>-31.269256725339979</c:v>
                </c:pt>
                <c:pt idx="27">
                  <c:v>18.755689634905529</c:v>
                </c:pt>
                <c:pt idx="28">
                  <c:v>-1.9666021430940805</c:v>
                </c:pt>
                <c:pt idx="29">
                  <c:v>-5.8561595246358067E-2</c:v>
                </c:pt>
                <c:pt idx="30">
                  <c:v>-17.951934749083534</c:v>
                </c:pt>
                <c:pt idx="31">
                  <c:v>11.354734431229689</c:v>
                </c:pt>
                <c:pt idx="32">
                  <c:v>0.6552522542119632</c:v>
                </c:pt>
                <c:pt idx="33">
                  <c:v>-21.654376409693405</c:v>
                </c:pt>
                <c:pt idx="34">
                  <c:v>7.7165436993944816</c:v>
                </c:pt>
                <c:pt idx="35">
                  <c:v>-25.151252322347471</c:v>
                </c:pt>
                <c:pt idx="36">
                  <c:v>43.928804471893557</c:v>
                </c:pt>
                <c:pt idx="37">
                  <c:v>3.8232725336164961</c:v>
                </c:pt>
                <c:pt idx="38">
                  <c:v>-16.699099285693546</c:v>
                </c:pt>
                <c:pt idx="39">
                  <c:v>16.410065412644492</c:v>
                </c:pt>
                <c:pt idx="40">
                  <c:v>19.239034996641109</c:v>
                </c:pt>
                <c:pt idx="41">
                  <c:v>11.181049921670613</c:v>
                </c:pt>
                <c:pt idx="42">
                  <c:v>-17.733489638630875</c:v>
                </c:pt>
                <c:pt idx="43">
                  <c:v>20.700540377680021</c:v>
                </c:pt>
                <c:pt idx="44">
                  <c:v>31.772239597597128</c:v>
                </c:pt>
                <c:pt idx="45">
                  <c:v>1.1640179981551038</c:v>
                </c:pt>
                <c:pt idx="46">
                  <c:v>18.157311043365503</c:v>
                </c:pt>
                <c:pt idx="47">
                  <c:v>5.559748619851697</c:v>
                </c:pt>
                <c:pt idx="48">
                  <c:v>-25.640342907934418</c:v>
                </c:pt>
                <c:pt idx="49">
                  <c:v>-24.22544946861057</c:v>
                </c:pt>
                <c:pt idx="50">
                  <c:v>-42.643314960003153</c:v>
                </c:pt>
                <c:pt idx="51">
                  <c:v>8.3011990195289904</c:v>
                </c:pt>
                <c:pt idx="52">
                  <c:v>8.7350524646240437</c:v>
                </c:pt>
                <c:pt idx="53">
                  <c:v>-3.535747890875296</c:v>
                </c:pt>
                <c:pt idx="54">
                  <c:v>19.975935931684258</c:v>
                </c:pt>
                <c:pt idx="55">
                  <c:v>-19.658673861444083</c:v>
                </c:pt>
                <c:pt idx="56">
                  <c:v>-4.6489750323639427</c:v>
                </c:pt>
                <c:pt idx="57">
                  <c:v>4.0746230715622076</c:v>
                </c:pt>
                <c:pt idx="58">
                  <c:v>2.3304100025445749</c:v>
                </c:pt>
                <c:pt idx="59">
                  <c:v>30.742892820359213</c:v>
                </c:pt>
                <c:pt idx="60">
                  <c:v>63.976217898925483</c:v>
                </c:pt>
                <c:pt idx="61">
                  <c:v>-27.598328934757106</c:v>
                </c:pt>
                <c:pt idx="62">
                  <c:v>78.122206168727516</c:v>
                </c:pt>
                <c:pt idx="63">
                  <c:v>20.967647154691562</c:v>
                </c:pt>
                <c:pt idx="64">
                  <c:v>-5.0123547962749067</c:v>
                </c:pt>
                <c:pt idx="65">
                  <c:v>43.252627688779043</c:v>
                </c:pt>
                <c:pt idx="66">
                  <c:v>-5.1673149853935954</c:v>
                </c:pt>
                <c:pt idx="67">
                  <c:v>-22.56570434156421</c:v>
                </c:pt>
                <c:pt idx="68">
                  <c:v>3.6249428132596186</c:v>
                </c:pt>
                <c:pt idx="69">
                  <c:v>-3.7928140601545666</c:v>
                </c:pt>
                <c:pt idx="70">
                  <c:v>62.673932159174406</c:v>
                </c:pt>
                <c:pt idx="71">
                  <c:v>20.826570090387591</c:v>
                </c:pt>
                <c:pt idx="72">
                  <c:v>0.48683666809481441</c:v>
                </c:pt>
                <c:pt idx="73">
                  <c:v>-9.081445568599289</c:v>
                </c:pt>
                <c:pt idx="74">
                  <c:v>-12.45743799458338</c:v>
                </c:pt>
                <c:pt idx="75">
                  <c:v>-53.752438299089739</c:v>
                </c:pt>
                <c:pt idx="76">
                  <c:v>-31.191146625513358</c:v>
                </c:pt>
                <c:pt idx="77">
                  <c:v>28.054567519131627</c:v>
                </c:pt>
                <c:pt idx="78">
                  <c:v>-30.900385951525521</c:v>
                </c:pt>
                <c:pt idx="79">
                  <c:v>-22.611420309057532</c:v>
                </c:pt>
                <c:pt idx="80">
                  <c:v>29.693588058769372</c:v>
                </c:pt>
                <c:pt idx="81">
                  <c:v>-8.7604246055887067</c:v>
                </c:pt>
                <c:pt idx="82">
                  <c:v>-9.8405243731410508</c:v>
                </c:pt>
                <c:pt idx="83">
                  <c:v>15.305320098665947</c:v>
                </c:pt>
                <c:pt idx="84">
                  <c:v>-39.022137586723964</c:v>
                </c:pt>
                <c:pt idx="85">
                  <c:v>-36.91899973920308</c:v>
                </c:pt>
                <c:pt idx="86">
                  <c:v>-4.7865123132488208</c:v>
                </c:pt>
                <c:pt idx="87">
                  <c:v>-4.9553579917210531</c:v>
                </c:pt>
                <c:pt idx="88">
                  <c:v>-49.372726347202367</c:v>
                </c:pt>
                <c:pt idx="89">
                  <c:v>22.570390789074182</c:v>
                </c:pt>
                <c:pt idx="90">
                  <c:v>-14.542654353374044</c:v>
                </c:pt>
                <c:pt idx="91">
                  <c:v>-4.5181183452495519</c:v>
                </c:pt>
                <c:pt idx="92">
                  <c:v>28.229181794646671</c:v>
                </c:pt>
                <c:pt idx="93">
                  <c:v>44.146744638910604</c:v>
                </c:pt>
                <c:pt idx="94">
                  <c:v>-19.687945823924721</c:v>
                </c:pt>
                <c:pt idx="95">
                  <c:v>13.170641400435551</c:v>
                </c:pt>
                <c:pt idx="96">
                  <c:v>-37.84204494597472</c:v>
                </c:pt>
                <c:pt idx="97">
                  <c:v>-8.2978890400961482</c:v>
                </c:pt>
                <c:pt idx="98">
                  <c:v>-39.185157615208546</c:v>
                </c:pt>
                <c:pt idx="99">
                  <c:v>-20.970065512746519</c:v>
                </c:pt>
                <c:pt idx="100">
                  <c:v>46.796029979415934</c:v>
                </c:pt>
                <c:pt idx="101">
                  <c:v>36.051669330172942</c:v>
                </c:pt>
                <c:pt idx="102">
                  <c:v>0.956979669273756</c:v>
                </c:pt>
                <c:pt idx="103">
                  <c:v>-10.921411304790576</c:v>
                </c:pt>
                <c:pt idx="104">
                  <c:v>3.9529389143731901</c:v>
                </c:pt>
                <c:pt idx="105">
                  <c:v>-20.120906913666648</c:v>
                </c:pt>
                <c:pt idx="106">
                  <c:v>-4.6610556184505345</c:v>
                </c:pt>
                <c:pt idx="107">
                  <c:v>10.910894631035896</c:v>
                </c:pt>
                <c:pt idx="108">
                  <c:v>-0.87666946282191915</c:v>
                </c:pt>
                <c:pt idx="109">
                  <c:v>22.280397044377239</c:v>
                </c:pt>
                <c:pt idx="110">
                  <c:v>-11.995035432371234</c:v>
                </c:pt>
                <c:pt idx="111">
                  <c:v>-13.918524857316218</c:v>
                </c:pt>
                <c:pt idx="112">
                  <c:v>-18.230929047448353</c:v>
                </c:pt>
                <c:pt idx="113">
                  <c:v>-24.806419205853231</c:v>
                </c:pt>
                <c:pt idx="114">
                  <c:v>-0.97793805543125878</c:v>
                </c:pt>
                <c:pt idx="115">
                  <c:v>-40.922168366489011</c:v>
                </c:pt>
                <c:pt idx="116">
                  <c:v>-14.955667446196022</c:v>
                </c:pt>
                <c:pt idx="117">
                  <c:v>-0.54311681725475003</c:v>
                </c:pt>
                <c:pt idx="118">
                  <c:v>-41.421805325296667</c:v>
                </c:pt>
                <c:pt idx="119">
                  <c:v>0.3485581124411592</c:v>
                </c:pt>
                <c:pt idx="120">
                  <c:v>19.988763850209633</c:v>
                </c:pt>
                <c:pt idx="121">
                  <c:v>-13.692463613589036</c:v>
                </c:pt>
                <c:pt idx="122">
                  <c:v>16.363313183042539</c:v>
                </c:pt>
                <c:pt idx="123">
                  <c:v>4.2637331758925265</c:v>
                </c:pt>
                <c:pt idx="124">
                  <c:v>-12.279664539260803</c:v>
                </c:pt>
                <c:pt idx="125">
                  <c:v>9.2331172278128548</c:v>
                </c:pt>
                <c:pt idx="126">
                  <c:v>14.711594724956662</c:v>
                </c:pt>
                <c:pt idx="127">
                  <c:v>-21.248777645240313</c:v>
                </c:pt>
                <c:pt idx="128">
                  <c:v>8.6586228024969767</c:v>
                </c:pt>
                <c:pt idx="129">
                  <c:v>15.826306607322753</c:v>
                </c:pt>
                <c:pt idx="130">
                  <c:v>58.141892210182959</c:v>
                </c:pt>
                <c:pt idx="131">
                  <c:v>-12.345528587461416</c:v>
                </c:pt>
                <c:pt idx="132">
                  <c:v>2.9728507149110275</c:v>
                </c:pt>
                <c:pt idx="133">
                  <c:v>-1.0503744358989824</c:v>
                </c:pt>
                <c:pt idx="134">
                  <c:v>48.866159836604886</c:v>
                </c:pt>
                <c:pt idx="135">
                  <c:v>-42.52827111570258</c:v>
                </c:pt>
                <c:pt idx="136">
                  <c:v>45.540583031386653</c:v>
                </c:pt>
                <c:pt idx="137">
                  <c:v>11.88823457149784</c:v>
                </c:pt>
                <c:pt idx="138">
                  <c:v>-2.0030289370911731</c:v>
                </c:pt>
                <c:pt idx="139">
                  <c:v>28.954238717939024</c:v>
                </c:pt>
                <c:pt idx="140">
                  <c:v>8.3254374641112765</c:v>
                </c:pt>
                <c:pt idx="141">
                  <c:v>-0.93946173571458758</c:v>
                </c:pt>
                <c:pt idx="142">
                  <c:v>74.005084255237605</c:v>
                </c:pt>
                <c:pt idx="143">
                  <c:v>-5.204950413072833</c:v>
                </c:pt>
                <c:pt idx="144">
                  <c:v>37.185423345487592</c:v>
                </c:pt>
                <c:pt idx="145">
                  <c:v>-20.944196540649198</c:v>
                </c:pt>
                <c:pt idx="146">
                  <c:v>15.568944652787067</c:v>
                </c:pt>
                <c:pt idx="147">
                  <c:v>8.0149011324856225</c:v>
                </c:pt>
                <c:pt idx="148">
                  <c:v>25.020159671121039</c:v>
                </c:pt>
                <c:pt idx="149">
                  <c:v>-13.076534514315721</c:v>
                </c:pt>
                <c:pt idx="150">
                  <c:v>34.896100766752028</c:v>
                </c:pt>
                <c:pt idx="151">
                  <c:v>12.653880511455794</c:v>
                </c:pt>
                <c:pt idx="152">
                  <c:v>-4.3929376504514348</c:v>
                </c:pt>
                <c:pt idx="153">
                  <c:v>27.148441756563365</c:v>
                </c:pt>
                <c:pt idx="154">
                  <c:v>-9.3068863714052767</c:v>
                </c:pt>
                <c:pt idx="155">
                  <c:v>6.0637346714193505</c:v>
                </c:pt>
                <c:pt idx="156">
                  <c:v>-18.704176520476274</c:v>
                </c:pt>
                <c:pt idx="157">
                  <c:v>2.2029890197381938</c:v>
                </c:pt>
                <c:pt idx="158">
                  <c:v>9.532130944827145</c:v>
                </c:pt>
                <c:pt idx="159">
                  <c:v>-2.3436069905845116</c:v>
                </c:pt>
                <c:pt idx="160">
                  <c:v>26.090444353417723</c:v>
                </c:pt>
                <c:pt idx="161">
                  <c:v>1.9536082237738195</c:v>
                </c:pt>
                <c:pt idx="162">
                  <c:v>-13.158281079321737</c:v>
                </c:pt>
                <c:pt idx="163">
                  <c:v>-14.819626610704212</c:v>
                </c:pt>
                <c:pt idx="164">
                  <c:v>24.627553483710578</c:v>
                </c:pt>
                <c:pt idx="165">
                  <c:v>12.910329241491846</c:v>
                </c:pt>
                <c:pt idx="166">
                  <c:v>39.969445730350365</c:v>
                </c:pt>
                <c:pt idx="167">
                  <c:v>-0.7416240762745403</c:v>
                </c:pt>
                <c:pt idx="168">
                  <c:v>10.515269679909682</c:v>
                </c:pt>
                <c:pt idx="169">
                  <c:v>-0.79238904539830113</c:v>
                </c:pt>
                <c:pt idx="170">
                  <c:v>4.9760045670989967</c:v>
                </c:pt>
                <c:pt idx="171">
                  <c:v>29.155549608751986</c:v>
                </c:pt>
                <c:pt idx="172">
                  <c:v>58.120466758827369</c:v>
                </c:pt>
                <c:pt idx="173">
                  <c:v>18.470703735121397</c:v>
                </c:pt>
                <c:pt idx="174">
                  <c:v>-15.880075762589385</c:v>
                </c:pt>
                <c:pt idx="175">
                  <c:v>14.354317732992477</c:v>
                </c:pt>
                <c:pt idx="176">
                  <c:v>-5.6619162362418987</c:v>
                </c:pt>
                <c:pt idx="177">
                  <c:v>18.40898452617412</c:v>
                </c:pt>
                <c:pt idx="178">
                  <c:v>16.601994038531352</c:v>
                </c:pt>
                <c:pt idx="179">
                  <c:v>8.2427254815297708</c:v>
                </c:pt>
                <c:pt idx="180">
                  <c:v>10.739539229802226</c:v>
                </c:pt>
                <c:pt idx="181">
                  <c:v>10.72946564159218</c:v>
                </c:pt>
                <c:pt idx="182">
                  <c:v>-40.937311188656885</c:v>
                </c:pt>
                <c:pt idx="183">
                  <c:v>22.591558853428104</c:v>
                </c:pt>
                <c:pt idx="184">
                  <c:v>-11.562912631802497</c:v>
                </c:pt>
                <c:pt idx="185">
                  <c:v>11.662915443138239</c:v>
                </c:pt>
                <c:pt idx="186">
                  <c:v>-13.244980148684832</c:v>
                </c:pt>
                <c:pt idx="187">
                  <c:v>21.72318201271009</c:v>
                </c:pt>
                <c:pt idx="188">
                  <c:v>13.464421646756486</c:v>
                </c:pt>
                <c:pt idx="189">
                  <c:v>-40.50908026762432</c:v>
                </c:pt>
                <c:pt idx="190">
                  <c:v>-22.08137458672002</c:v>
                </c:pt>
                <c:pt idx="191">
                  <c:v>-8.9058849406259206</c:v>
                </c:pt>
                <c:pt idx="192">
                  <c:v>-10.48251939358938</c:v>
                </c:pt>
                <c:pt idx="193">
                  <c:v>-46.522133858845436</c:v>
                </c:pt>
                <c:pt idx="194">
                  <c:v>1.8029530841915733</c:v>
                </c:pt>
                <c:pt idx="195">
                  <c:v>-5.4414939597610719</c:v>
                </c:pt>
                <c:pt idx="196">
                  <c:v>-59.345575865446001</c:v>
                </c:pt>
                <c:pt idx="197">
                  <c:v>-26.839394516540899</c:v>
                </c:pt>
                <c:pt idx="198">
                  <c:v>33.965738535447429</c:v>
                </c:pt>
                <c:pt idx="199">
                  <c:v>-2.6456332181311835</c:v>
                </c:pt>
                <c:pt idx="200">
                  <c:v>-21.75516320113298</c:v>
                </c:pt>
                <c:pt idx="201">
                  <c:v>2.9676930098868333</c:v>
                </c:pt>
                <c:pt idx="202">
                  <c:v>-2.660296574532282</c:v>
                </c:pt>
                <c:pt idx="203">
                  <c:v>-19.700193947651332</c:v>
                </c:pt>
                <c:pt idx="204">
                  <c:v>-2.8378998736767094</c:v>
                </c:pt>
                <c:pt idx="205">
                  <c:v>-13.024325367108</c:v>
                </c:pt>
                <c:pt idx="206">
                  <c:v>-20.178585855931178</c:v>
                </c:pt>
                <c:pt idx="207">
                  <c:v>-8.8106198555702573</c:v>
                </c:pt>
                <c:pt idx="208">
                  <c:v>-9.7060196051969392</c:v>
                </c:pt>
                <c:pt idx="209">
                  <c:v>32.468597593390129</c:v>
                </c:pt>
                <c:pt idx="210">
                  <c:v>16.611542997357649</c:v>
                </c:pt>
                <c:pt idx="211">
                  <c:v>-7.3061181368164201</c:v>
                </c:pt>
                <c:pt idx="212">
                  <c:v>36.114019581461733</c:v>
                </c:pt>
                <c:pt idx="213">
                  <c:v>-9.5871515169543677</c:v>
                </c:pt>
                <c:pt idx="214">
                  <c:v>6.6793205081704183</c:v>
                </c:pt>
                <c:pt idx="215">
                  <c:v>-54.539716523381294</c:v>
                </c:pt>
                <c:pt idx="216">
                  <c:v>2.9167930199158825</c:v>
                </c:pt>
                <c:pt idx="217">
                  <c:v>22.373871200215479</c:v>
                </c:pt>
                <c:pt idx="218">
                  <c:v>-8.3803152805133401</c:v>
                </c:pt>
                <c:pt idx="219">
                  <c:v>29.203936402351843</c:v>
                </c:pt>
                <c:pt idx="220">
                  <c:v>0.2223137104860804</c:v>
                </c:pt>
                <c:pt idx="221">
                  <c:v>18.004272781999639</c:v>
                </c:pt>
                <c:pt idx="222">
                  <c:v>12.076286425947949</c:v>
                </c:pt>
                <c:pt idx="223">
                  <c:v>-2.3796514213186457</c:v>
                </c:pt>
                <c:pt idx="224">
                  <c:v>27.074420034371762</c:v>
                </c:pt>
                <c:pt idx="225">
                  <c:v>-43.943645587814757</c:v>
                </c:pt>
                <c:pt idx="226">
                  <c:v>-35.140113150801625</c:v>
                </c:pt>
                <c:pt idx="227">
                  <c:v>-19.162126255791094</c:v>
                </c:pt>
                <c:pt idx="228">
                  <c:v>11.899535279307369</c:v>
                </c:pt>
                <c:pt idx="229">
                  <c:v>-11.079613996075807</c:v>
                </c:pt>
                <c:pt idx="230">
                  <c:v>-15.645690861695776</c:v>
                </c:pt>
                <c:pt idx="231">
                  <c:v>23.227761420902578</c:v>
                </c:pt>
                <c:pt idx="232">
                  <c:v>2.3888713151677163</c:v>
                </c:pt>
                <c:pt idx="233">
                  <c:v>28.67580863494744</c:v>
                </c:pt>
                <c:pt idx="234">
                  <c:v>-33.780715431908668</c:v>
                </c:pt>
                <c:pt idx="235">
                  <c:v>13.166075063015775</c:v>
                </c:pt>
                <c:pt idx="236">
                  <c:v>21.943553224356982</c:v>
                </c:pt>
                <c:pt idx="237">
                  <c:v>30.680610767113897</c:v>
                </c:pt>
                <c:pt idx="238">
                  <c:v>-5.4733098702821232</c:v>
                </c:pt>
                <c:pt idx="239">
                  <c:v>38.941605292351603</c:v>
                </c:pt>
                <c:pt idx="240">
                  <c:v>10.98176032831978</c:v>
                </c:pt>
                <c:pt idx="241">
                  <c:v>39.228034797910581</c:v>
                </c:pt>
                <c:pt idx="242">
                  <c:v>5.2413858931456492</c:v>
                </c:pt>
                <c:pt idx="243">
                  <c:v>-6.7018444596088509</c:v>
                </c:pt>
                <c:pt idx="244">
                  <c:v>-7.8407564493133375</c:v>
                </c:pt>
                <c:pt idx="245">
                  <c:v>9.8916881339413081</c:v>
                </c:pt>
                <c:pt idx="246">
                  <c:v>-1.4434929217796917</c:v>
                </c:pt>
                <c:pt idx="247">
                  <c:v>7.9978005339706613</c:v>
                </c:pt>
                <c:pt idx="248">
                  <c:v>-28.77570391158045</c:v>
                </c:pt>
                <c:pt idx="249">
                  <c:v>54.552995196912008</c:v>
                </c:pt>
                <c:pt idx="250">
                  <c:v>-7.2979427857934356</c:v>
                </c:pt>
                <c:pt idx="251">
                  <c:v>-12.008842249740127</c:v>
                </c:pt>
                <c:pt idx="252">
                  <c:v>6.4265252110008975</c:v>
                </c:pt>
                <c:pt idx="253">
                  <c:v>-5.3081160707842248</c:v>
                </c:pt>
                <c:pt idx="254">
                  <c:v>2.8160628763103874</c:v>
                </c:pt>
                <c:pt idx="255">
                  <c:v>32.609906844278044</c:v>
                </c:pt>
                <c:pt idx="256">
                  <c:v>-13.50883886372117</c:v>
                </c:pt>
                <c:pt idx="257">
                  <c:v>17.222976213069124</c:v>
                </c:pt>
                <c:pt idx="258">
                  <c:v>23.614030036682411</c:v>
                </c:pt>
                <c:pt idx="259">
                  <c:v>-7.9190640804187931</c:v>
                </c:pt>
                <c:pt idx="260">
                  <c:v>-2.7994231927002535</c:v>
                </c:pt>
                <c:pt idx="261">
                  <c:v>-21.699267724202706</c:v>
                </c:pt>
                <c:pt idx="262">
                  <c:v>6.3500581317554259</c:v>
                </c:pt>
                <c:pt idx="263">
                  <c:v>-33.108913409055148</c:v>
                </c:pt>
                <c:pt idx="264">
                  <c:v>29.8319747402399</c:v>
                </c:pt>
                <c:pt idx="265">
                  <c:v>9.4193853900629456</c:v>
                </c:pt>
                <c:pt idx="266">
                  <c:v>-27.461474977522133</c:v>
                </c:pt>
                <c:pt idx="267">
                  <c:v>0.82635374260369865</c:v>
                </c:pt>
                <c:pt idx="268">
                  <c:v>-18.964856211668234</c:v>
                </c:pt>
                <c:pt idx="269">
                  <c:v>-71.265396671944742</c:v>
                </c:pt>
                <c:pt idx="270">
                  <c:v>30.676468035819337</c:v>
                </c:pt>
                <c:pt idx="271">
                  <c:v>-36.097231331282487</c:v>
                </c:pt>
                <c:pt idx="272">
                  <c:v>73.071658591868243</c:v>
                </c:pt>
                <c:pt idx="273">
                  <c:v>-60.158872743012417</c:v>
                </c:pt>
                <c:pt idx="274">
                  <c:v>6.4534520628979095</c:v>
                </c:pt>
                <c:pt idx="275">
                  <c:v>12.880853853040358</c:v>
                </c:pt>
                <c:pt idx="276">
                  <c:v>-19.792875014498183</c:v>
                </c:pt>
                <c:pt idx="277">
                  <c:v>-2.9065833597776773</c:v>
                </c:pt>
                <c:pt idx="278">
                  <c:v>2.4168913637434315</c:v>
                </c:pt>
                <c:pt idx="279">
                  <c:v>4.3769978401483378</c:v>
                </c:pt>
                <c:pt idx="280">
                  <c:v>-3.2775130872964393</c:v>
                </c:pt>
                <c:pt idx="281">
                  <c:v>17.654207143917031</c:v>
                </c:pt>
                <c:pt idx="282">
                  <c:v>-45.25069990822972</c:v>
                </c:pt>
                <c:pt idx="283">
                  <c:v>-58.499310706511942</c:v>
                </c:pt>
                <c:pt idx="284">
                  <c:v>3.6342043682552863</c:v>
                </c:pt>
                <c:pt idx="285">
                  <c:v>18.28669965709652</c:v>
                </c:pt>
                <c:pt idx="286">
                  <c:v>26.086862118664758</c:v>
                </c:pt>
                <c:pt idx="287">
                  <c:v>26.178724541884613</c:v>
                </c:pt>
                <c:pt idx="288">
                  <c:v>-18.840301769926334</c:v>
                </c:pt>
                <c:pt idx="289">
                  <c:v>3.3435385570871725</c:v>
                </c:pt>
                <c:pt idx="290">
                  <c:v>28.666881292155761</c:v>
                </c:pt>
                <c:pt idx="291">
                  <c:v>-23.734777718930033</c:v>
                </c:pt>
                <c:pt idx="292">
                  <c:v>20.90374158735893</c:v>
                </c:pt>
                <c:pt idx="293">
                  <c:v>6.1428362664015035</c:v>
                </c:pt>
                <c:pt idx="294">
                  <c:v>-21.737778610365595</c:v>
                </c:pt>
                <c:pt idx="295">
                  <c:v>-28.102770578704533</c:v>
                </c:pt>
                <c:pt idx="296">
                  <c:v>10.305991535732952</c:v>
                </c:pt>
                <c:pt idx="297">
                  <c:v>-2.3315102708516626</c:v>
                </c:pt>
                <c:pt idx="298">
                  <c:v>36.556449964742612</c:v>
                </c:pt>
                <c:pt idx="299">
                  <c:v>-21.88308232366148</c:v>
                </c:pt>
                <c:pt idx="300">
                  <c:v>13.890342130616684</c:v>
                </c:pt>
                <c:pt idx="301">
                  <c:v>-13.31223231345847</c:v>
                </c:pt>
                <c:pt idx="302">
                  <c:v>-39.367445062033823</c:v>
                </c:pt>
                <c:pt idx="303">
                  <c:v>4.4869403344042889</c:v>
                </c:pt>
                <c:pt idx="304">
                  <c:v>-26.675497111457013</c:v>
                </c:pt>
                <c:pt idx="305">
                  <c:v>-29.518558265696008</c:v>
                </c:pt>
                <c:pt idx="306">
                  <c:v>-20.205219687135976</c:v>
                </c:pt>
                <c:pt idx="307">
                  <c:v>-26.960856949390987</c:v>
                </c:pt>
                <c:pt idx="308">
                  <c:v>11.973689343690431</c:v>
                </c:pt>
                <c:pt idx="309">
                  <c:v>-22.910979559249036</c:v>
                </c:pt>
                <c:pt idx="310">
                  <c:v>48.411558876361852</c:v>
                </c:pt>
                <c:pt idx="311">
                  <c:v>-7.7351313976354898</c:v>
                </c:pt>
                <c:pt idx="312">
                  <c:v>14.366083613036395</c:v>
                </c:pt>
                <c:pt idx="313">
                  <c:v>-11.282571031170258</c:v>
                </c:pt>
                <c:pt idx="314">
                  <c:v>-20.93717854270588</c:v>
                </c:pt>
                <c:pt idx="315">
                  <c:v>-4.8248629414953061</c:v>
                </c:pt>
                <c:pt idx="316">
                  <c:v>-27.232869372412971</c:v>
                </c:pt>
                <c:pt idx="317">
                  <c:v>-3.5041338330156755</c:v>
                </c:pt>
                <c:pt idx="318">
                  <c:v>31.559031008022014</c:v>
                </c:pt>
                <c:pt idx="319">
                  <c:v>-8.0765732702081756</c:v>
                </c:pt>
                <c:pt idx="320">
                  <c:v>-8.6769648054734816</c:v>
                </c:pt>
                <c:pt idx="321">
                  <c:v>-51.103026868718928</c:v>
                </c:pt>
                <c:pt idx="322">
                  <c:v>8.211841264252655</c:v>
                </c:pt>
                <c:pt idx="323">
                  <c:v>4.2371838379863735</c:v>
                </c:pt>
                <c:pt idx="324">
                  <c:v>37.307045211375666</c:v>
                </c:pt>
                <c:pt idx="325">
                  <c:v>-78.634950022108171</c:v>
                </c:pt>
                <c:pt idx="326">
                  <c:v>-26.448229200366615</c:v>
                </c:pt>
                <c:pt idx="327">
                  <c:v>-37.726082047404731</c:v>
                </c:pt>
                <c:pt idx="328">
                  <c:v>-17.79999814620782</c:v>
                </c:pt>
                <c:pt idx="329">
                  <c:v>24.941340154626843</c:v>
                </c:pt>
                <c:pt idx="330">
                  <c:v>14.931418503777234</c:v>
                </c:pt>
                <c:pt idx="331">
                  <c:v>6.5769022318883739</c:v>
                </c:pt>
                <c:pt idx="332">
                  <c:v>48.98698696131575</c:v>
                </c:pt>
                <c:pt idx="333">
                  <c:v>-28.146798918826324</c:v>
                </c:pt>
                <c:pt idx="334">
                  <c:v>-33.616460337844472</c:v>
                </c:pt>
                <c:pt idx="335">
                  <c:v>-19.349799125434199</c:v>
                </c:pt>
                <c:pt idx="336">
                  <c:v>24.411229819153821</c:v>
                </c:pt>
                <c:pt idx="337">
                  <c:v>-19.311308727496485</c:v>
                </c:pt>
                <c:pt idx="338">
                  <c:v>23.033752488841934</c:v>
                </c:pt>
                <c:pt idx="339">
                  <c:v>10.707580548378086</c:v>
                </c:pt>
                <c:pt idx="340">
                  <c:v>37.733370641202889</c:v>
                </c:pt>
                <c:pt idx="341">
                  <c:v>40.179337197884145</c:v>
                </c:pt>
                <c:pt idx="342">
                  <c:v>9.1586630134986251</c:v>
                </c:pt>
                <c:pt idx="343">
                  <c:v>-12.669923840854427</c:v>
                </c:pt>
                <c:pt idx="344">
                  <c:v>10.122822701090456</c:v>
                </c:pt>
                <c:pt idx="345">
                  <c:v>-22.62879051020149</c:v>
                </c:pt>
                <c:pt idx="346">
                  <c:v>12.255172607673225</c:v>
                </c:pt>
                <c:pt idx="347">
                  <c:v>14.138452511696261</c:v>
                </c:pt>
                <c:pt idx="348">
                  <c:v>5.7602546519460773</c:v>
                </c:pt>
                <c:pt idx="349">
                  <c:v>-47.721180042702684</c:v>
                </c:pt>
                <c:pt idx="350">
                  <c:v>-32.295481011433772</c:v>
                </c:pt>
                <c:pt idx="351">
                  <c:v>16.903353210973471</c:v>
                </c:pt>
                <c:pt idx="352">
                  <c:v>-0.91325181340470785</c:v>
                </c:pt>
                <c:pt idx="353">
                  <c:v>10.982114076174188</c:v>
                </c:pt>
                <c:pt idx="354">
                  <c:v>-57.947010638879888</c:v>
                </c:pt>
                <c:pt idx="355">
                  <c:v>44.461746711296257</c:v>
                </c:pt>
                <c:pt idx="356">
                  <c:v>-6.5549706276613033</c:v>
                </c:pt>
                <c:pt idx="357">
                  <c:v>-3.264761854851526</c:v>
                </c:pt>
                <c:pt idx="358">
                  <c:v>5.6374681132884961</c:v>
                </c:pt>
                <c:pt idx="359">
                  <c:v>-11.5331419782901</c:v>
                </c:pt>
                <c:pt idx="360">
                  <c:v>-16.210753742296255</c:v>
                </c:pt>
                <c:pt idx="361">
                  <c:v>61.78470648171632</c:v>
                </c:pt>
                <c:pt idx="362">
                  <c:v>10.117978931747709</c:v>
                </c:pt>
                <c:pt idx="363">
                  <c:v>24.550894916472274</c:v>
                </c:pt>
                <c:pt idx="364">
                  <c:v>26.599444405096456</c:v>
                </c:pt>
                <c:pt idx="365">
                  <c:v>15.076674621980258</c:v>
                </c:pt>
                <c:pt idx="366">
                  <c:v>-39.430494033950779</c:v>
                </c:pt>
                <c:pt idx="367">
                  <c:v>-27.639078310551014</c:v>
                </c:pt>
                <c:pt idx="368">
                  <c:v>14.618049082218681</c:v>
                </c:pt>
                <c:pt idx="369">
                  <c:v>-9.3925567260112732</c:v>
                </c:pt>
                <c:pt idx="370">
                  <c:v>-1.190344401574881</c:v>
                </c:pt>
                <c:pt idx="371">
                  <c:v>-35.512626041237219</c:v>
                </c:pt>
                <c:pt idx="372">
                  <c:v>-16.834071650205665</c:v>
                </c:pt>
                <c:pt idx="373">
                  <c:v>14.538463723371569</c:v>
                </c:pt>
                <c:pt idx="374">
                  <c:v>-19.928965619656598</c:v>
                </c:pt>
                <c:pt idx="375">
                  <c:v>45.449941452356256</c:v>
                </c:pt>
                <c:pt idx="376">
                  <c:v>39.283978019868741</c:v>
                </c:pt>
                <c:pt idx="377">
                  <c:v>-4.4533477324029063</c:v>
                </c:pt>
                <c:pt idx="378">
                  <c:v>-7.9678108734754689</c:v>
                </c:pt>
                <c:pt idx="379">
                  <c:v>-46.93513683402184</c:v>
                </c:pt>
                <c:pt idx="380">
                  <c:v>-21.907338409334784</c:v>
                </c:pt>
                <c:pt idx="381">
                  <c:v>33.92715139036941</c:v>
                </c:pt>
                <c:pt idx="382">
                  <c:v>-24.894195276755379</c:v>
                </c:pt>
                <c:pt idx="383">
                  <c:v>-23.375145646325208</c:v>
                </c:pt>
                <c:pt idx="384">
                  <c:v>8.2887843717768916</c:v>
                </c:pt>
                <c:pt idx="385">
                  <c:v>5.5667585088641669</c:v>
                </c:pt>
                <c:pt idx="386">
                  <c:v>13.694254183885525</c:v>
                </c:pt>
                <c:pt idx="387">
                  <c:v>-20.237915101657002</c:v>
                </c:pt>
                <c:pt idx="388">
                  <c:v>11.763230921571097</c:v>
                </c:pt>
                <c:pt idx="389">
                  <c:v>-5.2089747460449995</c:v>
                </c:pt>
                <c:pt idx="390">
                  <c:v>-17.454870468885055</c:v>
                </c:pt>
                <c:pt idx="391">
                  <c:v>10.657513559547205</c:v>
                </c:pt>
                <c:pt idx="392">
                  <c:v>5.5673773103834705</c:v>
                </c:pt>
                <c:pt idx="393">
                  <c:v>-41.257258208621515</c:v>
                </c:pt>
                <c:pt idx="394">
                  <c:v>7.8186447971221975</c:v>
                </c:pt>
                <c:pt idx="395">
                  <c:v>4.4463784823307018</c:v>
                </c:pt>
                <c:pt idx="396">
                  <c:v>-59.387067438786772</c:v>
                </c:pt>
                <c:pt idx="397">
                  <c:v>38.864711874085167</c:v>
                </c:pt>
                <c:pt idx="398">
                  <c:v>9.1338296875003131</c:v>
                </c:pt>
                <c:pt idx="399">
                  <c:v>-7.2867992248399425</c:v>
                </c:pt>
                <c:pt idx="400">
                  <c:v>-25.400440861290534</c:v>
                </c:pt>
                <c:pt idx="401">
                  <c:v>29.286333663128289</c:v>
                </c:pt>
                <c:pt idx="402">
                  <c:v>12.4287971759932</c:v>
                </c:pt>
                <c:pt idx="403">
                  <c:v>-20.049144429316296</c:v>
                </c:pt>
                <c:pt idx="404">
                  <c:v>-5.5593874457010886</c:v>
                </c:pt>
                <c:pt idx="405">
                  <c:v>-7.7422313836652492</c:v>
                </c:pt>
                <c:pt idx="406">
                  <c:v>-6.5074444459462413</c:v>
                </c:pt>
                <c:pt idx="407">
                  <c:v>31.210961568443345</c:v>
                </c:pt>
                <c:pt idx="408">
                  <c:v>-31.873501924813066</c:v>
                </c:pt>
                <c:pt idx="409">
                  <c:v>-6.425261939943173</c:v>
                </c:pt>
                <c:pt idx="410">
                  <c:v>20.440178758997959</c:v>
                </c:pt>
                <c:pt idx="411">
                  <c:v>-9.890197935743938</c:v>
                </c:pt>
                <c:pt idx="412">
                  <c:v>-13.570564905313223</c:v>
                </c:pt>
                <c:pt idx="413">
                  <c:v>0.6870163854635486</c:v>
                </c:pt>
                <c:pt idx="414">
                  <c:v>8.7116099409817345</c:v>
                </c:pt>
                <c:pt idx="415">
                  <c:v>10.882437113849408</c:v>
                </c:pt>
                <c:pt idx="416">
                  <c:v>67.132362296559748</c:v>
                </c:pt>
                <c:pt idx="417">
                  <c:v>-71.748589650435264</c:v>
                </c:pt>
                <c:pt idx="418">
                  <c:v>-9.3663675763317649</c:v>
                </c:pt>
                <c:pt idx="419">
                  <c:v>-7.4331259189624284</c:v>
                </c:pt>
                <c:pt idx="420">
                  <c:v>68.229833302633466</c:v>
                </c:pt>
                <c:pt idx="421">
                  <c:v>-2.6028827457834121</c:v>
                </c:pt>
                <c:pt idx="422">
                  <c:v>1.6828220905543949</c:v>
                </c:pt>
                <c:pt idx="423">
                  <c:v>-26.707834936886691</c:v>
                </c:pt>
                <c:pt idx="424">
                  <c:v>-10.394085180660468</c:v>
                </c:pt>
                <c:pt idx="425">
                  <c:v>-21.276566075702757</c:v>
                </c:pt>
                <c:pt idx="426">
                  <c:v>-35.24699716704783</c:v>
                </c:pt>
                <c:pt idx="427">
                  <c:v>-71.165313157393527</c:v>
                </c:pt>
                <c:pt idx="428">
                  <c:v>21.083044448593469</c:v>
                </c:pt>
                <c:pt idx="429">
                  <c:v>25.295486424657863</c:v>
                </c:pt>
                <c:pt idx="430">
                  <c:v>-19.032112412747587</c:v>
                </c:pt>
                <c:pt idx="431">
                  <c:v>-13.856619611748449</c:v>
                </c:pt>
                <c:pt idx="432">
                  <c:v>2.8635468656788414</c:v>
                </c:pt>
                <c:pt idx="433">
                  <c:v>-25.297586329602982</c:v>
                </c:pt>
                <c:pt idx="434">
                  <c:v>3.1056340630334098</c:v>
                </c:pt>
                <c:pt idx="435">
                  <c:v>13.015562689848503</c:v>
                </c:pt>
                <c:pt idx="436">
                  <c:v>-13.622517654777679</c:v>
                </c:pt>
                <c:pt idx="437">
                  <c:v>-13.581440570262526</c:v>
                </c:pt>
                <c:pt idx="438">
                  <c:v>-12.311474035727343</c:v>
                </c:pt>
                <c:pt idx="439">
                  <c:v>26.528992020601802</c:v>
                </c:pt>
                <c:pt idx="440">
                  <c:v>4.8334507534429987</c:v>
                </c:pt>
                <c:pt idx="441">
                  <c:v>-41.16916832664397</c:v>
                </c:pt>
                <c:pt idx="442">
                  <c:v>6.263138356653025</c:v>
                </c:pt>
                <c:pt idx="443">
                  <c:v>3.4952417032311462</c:v>
                </c:pt>
                <c:pt idx="444">
                  <c:v>5.6744361600788604</c:v>
                </c:pt>
                <c:pt idx="445">
                  <c:v>-27.607182465703524</c:v>
                </c:pt>
                <c:pt idx="446">
                  <c:v>27.069553506307088</c:v>
                </c:pt>
                <c:pt idx="447">
                  <c:v>5.2589473821703923</c:v>
                </c:pt>
                <c:pt idx="448">
                  <c:v>-37.187721927568326</c:v>
                </c:pt>
                <c:pt idx="449">
                  <c:v>-27.556415174927267</c:v>
                </c:pt>
                <c:pt idx="450">
                  <c:v>13.628540899862209</c:v>
                </c:pt>
                <c:pt idx="451">
                  <c:v>-7.6292630646085797</c:v>
                </c:pt>
                <c:pt idx="452">
                  <c:v>37.667653498639112</c:v>
                </c:pt>
                <c:pt idx="453">
                  <c:v>35.695831277135568</c:v>
                </c:pt>
                <c:pt idx="454">
                  <c:v>10.915345575114852</c:v>
                </c:pt>
                <c:pt idx="455">
                  <c:v>-36.02828816318484</c:v>
                </c:pt>
                <c:pt idx="456">
                  <c:v>27.682200394334178</c:v>
                </c:pt>
                <c:pt idx="457">
                  <c:v>8.3613417645506036</c:v>
                </c:pt>
                <c:pt idx="458">
                  <c:v>1.2317373125874709</c:v>
                </c:pt>
                <c:pt idx="459">
                  <c:v>43.659722319368242</c:v>
                </c:pt>
                <c:pt idx="460">
                  <c:v>-7.7157317954010516</c:v>
                </c:pt>
                <c:pt idx="461">
                  <c:v>6.9435230564900428</c:v>
                </c:pt>
                <c:pt idx="462">
                  <c:v>-36.758533387483837</c:v>
                </c:pt>
                <c:pt idx="463">
                  <c:v>7.984775039023333</c:v>
                </c:pt>
                <c:pt idx="464">
                  <c:v>-7.0652049988810361E-2</c:v>
                </c:pt>
                <c:pt idx="465">
                  <c:v>18.888751560829682</c:v>
                </c:pt>
                <c:pt idx="466">
                  <c:v>8.5899364837840331</c:v>
                </c:pt>
                <c:pt idx="467">
                  <c:v>9.8099691705737406</c:v>
                </c:pt>
                <c:pt idx="468">
                  <c:v>29.187968912684898</c:v>
                </c:pt>
                <c:pt idx="469">
                  <c:v>-45.533491267995167</c:v>
                </c:pt>
                <c:pt idx="470">
                  <c:v>21.947081665845239</c:v>
                </c:pt>
                <c:pt idx="471">
                  <c:v>-13.152892354549047</c:v>
                </c:pt>
                <c:pt idx="472">
                  <c:v>-42.901458087951383</c:v>
                </c:pt>
                <c:pt idx="473">
                  <c:v>-25.076226454699118</c:v>
                </c:pt>
                <c:pt idx="474">
                  <c:v>-0.23607780418011781</c:v>
                </c:pt>
                <c:pt idx="475">
                  <c:v>8.3785303129325861</c:v>
                </c:pt>
                <c:pt idx="476">
                  <c:v>-29.519846019306964</c:v>
                </c:pt>
                <c:pt idx="477">
                  <c:v>50.460314764854026</c:v>
                </c:pt>
                <c:pt idx="478">
                  <c:v>-19.109940211557547</c:v>
                </c:pt>
                <c:pt idx="479">
                  <c:v>-25.201326544167721</c:v>
                </c:pt>
                <c:pt idx="480">
                  <c:v>-40.909519528392856</c:v>
                </c:pt>
                <c:pt idx="481">
                  <c:v>-24.343608828222152</c:v>
                </c:pt>
                <c:pt idx="482">
                  <c:v>-9.1044421961559774</c:v>
                </c:pt>
                <c:pt idx="483">
                  <c:v>-23.746147730721656</c:v>
                </c:pt>
                <c:pt idx="484">
                  <c:v>1.3796790510764585</c:v>
                </c:pt>
                <c:pt idx="485">
                  <c:v>-3.6228793784563615</c:v>
                </c:pt>
                <c:pt idx="486">
                  <c:v>-8.7337010649665814E-2</c:v>
                </c:pt>
                <c:pt idx="487">
                  <c:v>-2.8203566040914225</c:v>
                </c:pt>
                <c:pt idx="488">
                  <c:v>21.354039795743418</c:v>
                </c:pt>
                <c:pt idx="489">
                  <c:v>11.677357487510115</c:v>
                </c:pt>
                <c:pt idx="490">
                  <c:v>4.8128818128888806</c:v>
                </c:pt>
                <c:pt idx="491">
                  <c:v>-1.7942176055186789</c:v>
                </c:pt>
                <c:pt idx="492">
                  <c:v>21.902695321279449</c:v>
                </c:pt>
                <c:pt idx="493">
                  <c:v>-67.856466366705391</c:v>
                </c:pt>
                <c:pt idx="494">
                  <c:v>72.387292110634661</c:v>
                </c:pt>
                <c:pt idx="495">
                  <c:v>-20.927954371052714</c:v>
                </c:pt>
                <c:pt idx="496">
                  <c:v>29.458438941178898</c:v>
                </c:pt>
                <c:pt idx="497">
                  <c:v>4.8387561899708489</c:v>
                </c:pt>
                <c:pt idx="498">
                  <c:v>-0.53017924996847476</c:v>
                </c:pt>
                <c:pt idx="499">
                  <c:v>28.38149604456973</c:v>
                </c:pt>
                <c:pt idx="500">
                  <c:v>-16.179115344499436</c:v>
                </c:pt>
                <c:pt idx="501">
                  <c:v>-5.744615066820022</c:v>
                </c:pt>
                <c:pt idx="502">
                  <c:v>-12.696492371071416</c:v>
                </c:pt>
                <c:pt idx="503">
                  <c:v>-11.635793313516004</c:v>
                </c:pt>
                <c:pt idx="504">
                  <c:v>-7.7183252963351752</c:v>
                </c:pt>
                <c:pt idx="505">
                  <c:v>3.1925009705291685</c:v>
                </c:pt>
                <c:pt idx="506">
                  <c:v>-10.646598127655164</c:v>
                </c:pt>
                <c:pt idx="507">
                  <c:v>-21.517091820644506</c:v>
                </c:pt>
                <c:pt idx="508">
                  <c:v>8.4560141894495562</c:v>
                </c:pt>
                <c:pt idx="509">
                  <c:v>-21.68319719078508</c:v>
                </c:pt>
                <c:pt idx="510">
                  <c:v>-0.56008493570532192</c:v>
                </c:pt>
                <c:pt idx="511">
                  <c:v>6.6708172342658383</c:v>
                </c:pt>
                <c:pt idx="512">
                  <c:v>34.758660649130448</c:v>
                </c:pt>
                <c:pt idx="513">
                  <c:v>-7.6070775054126019</c:v>
                </c:pt>
                <c:pt idx="514">
                  <c:v>33.430412116621632</c:v>
                </c:pt>
                <c:pt idx="515">
                  <c:v>14.834798787693169</c:v>
                </c:pt>
                <c:pt idx="516">
                  <c:v>11.070422360940157</c:v>
                </c:pt>
                <c:pt idx="517">
                  <c:v>3.7266696917788269</c:v>
                </c:pt>
                <c:pt idx="518">
                  <c:v>22.004035456788813</c:v>
                </c:pt>
                <c:pt idx="519">
                  <c:v>2.3828263178459648</c:v>
                </c:pt>
                <c:pt idx="520">
                  <c:v>36.131768801819874</c:v>
                </c:pt>
                <c:pt idx="521">
                  <c:v>-4.2905219922907012</c:v>
                </c:pt>
                <c:pt idx="522">
                  <c:v>21.137467244050608</c:v>
                </c:pt>
                <c:pt idx="523">
                  <c:v>15.080310862869176</c:v>
                </c:pt>
                <c:pt idx="524">
                  <c:v>7.1337428466173691E-2</c:v>
                </c:pt>
                <c:pt idx="525">
                  <c:v>39.967720443240069</c:v>
                </c:pt>
                <c:pt idx="526">
                  <c:v>-4.4631900880974049</c:v>
                </c:pt>
                <c:pt idx="527">
                  <c:v>-26.908089958759387</c:v>
                </c:pt>
                <c:pt idx="528">
                  <c:v>16.86590418263955</c:v>
                </c:pt>
                <c:pt idx="529">
                  <c:v>2.1295174338383105</c:v>
                </c:pt>
                <c:pt idx="530">
                  <c:v>27.645961031247193</c:v>
                </c:pt>
                <c:pt idx="531">
                  <c:v>-1.9705147666994263</c:v>
                </c:pt>
                <c:pt idx="532">
                  <c:v>10.325511609139285</c:v>
                </c:pt>
                <c:pt idx="533">
                  <c:v>-45.518040493803298</c:v>
                </c:pt>
                <c:pt idx="534">
                  <c:v>18.577899549987954</c:v>
                </c:pt>
                <c:pt idx="535">
                  <c:v>-3.8559837033770754</c:v>
                </c:pt>
                <c:pt idx="536">
                  <c:v>-25.449750184814675</c:v>
                </c:pt>
                <c:pt idx="537">
                  <c:v>-21.111621608592923</c:v>
                </c:pt>
                <c:pt idx="538">
                  <c:v>4.7234252498532339</c:v>
                </c:pt>
                <c:pt idx="539">
                  <c:v>3.9438752810751359</c:v>
                </c:pt>
                <c:pt idx="540">
                  <c:v>-17.037844332704253</c:v>
                </c:pt>
                <c:pt idx="541">
                  <c:v>18.830172891863985</c:v>
                </c:pt>
                <c:pt idx="542">
                  <c:v>-4.8454560321707909</c:v>
                </c:pt>
                <c:pt idx="543">
                  <c:v>-14.328221018243278</c:v>
                </c:pt>
                <c:pt idx="544">
                  <c:v>-41.309088348438337</c:v>
                </c:pt>
                <c:pt idx="545">
                  <c:v>-36.670215190577011</c:v>
                </c:pt>
                <c:pt idx="546">
                  <c:v>-10.644234683129726</c:v>
                </c:pt>
                <c:pt idx="547">
                  <c:v>19.610547343342439</c:v>
                </c:pt>
                <c:pt idx="548">
                  <c:v>-1.9464066905985824</c:v>
                </c:pt>
                <c:pt idx="549">
                  <c:v>-18.465005585859043</c:v>
                </c:pt>
                <c:pt idx="550">
                  <c:v>-13.020566359153236</c:v>
                </c:pt>
                <c:pt idx="551">
                  <c:v>18.329475858154815</c:v>
                </c:pt>
                <c:pt idx="552">
                  <c:v>-5.3242286062299247</c:v>
                </c:pt>
                <c:pt idx="553">
                  <c:v>11.013958485468384</c:v>
                </c:pt>
                <c:pt idx="554">
                  <c:v>-6.87901423086279</c:v>
                </c:pt>
                <c:pt idx="555">
                  <c:v>-2.1255301598768837</c:v>
                </c:pt>
                <c:pt idx="556">
                  <c:v>45.295341156740832</c:v>
                </c:pt>
                <c:pt idx="557">
                  <c:v>19.629001138899412</c:v>
                </c:pt>
                <c:pt idx="558">
                  <c:v>14.544183299453762</c:v>
                </c:pt>
                <c:pt idx="559">
                  <c:v>-39.795675467441129</c:v>
                </c:pt>
                <c:pt idx="560">
                  <c:v>-23.013093136328401</c:v>
                </c:pt>
                <c:pt idx="561">
                  <c:v>58.987269375692605</c:v>
                </c:pt>
                <c:pt idx="562">
                  <c:v>-33.381007267935473</c:v>
                </c:pt>
                <c:pt idx="563">
                  <c:v>-8.0843664470998835</c:v>
                </c:pt>
                <c:pt idx="564">
                  <c:v>12.184962954330668</c:v>
                </c:pt>
                <c:pt idx="565">
                  <c:v>-2.7650113756536947</c:v>
                </c:pt>
                <c:pt idx="566">
                  <c:v>32.253361104503078</c:v>
                </c:pt>
                <c:pt idx="567">
                  <c:v>-25.879389508615468</c:v>
                </c:pt>
                <c:pt idx="568">
                  <c:v>2.8954121855688641</c:v>
                </c:pt>
                <c:pt idx="569">
                  <c:v>18.920954375144568</c:v>
                </c:pt>
                <c:pt idx="570">
                  <c:v>-11.983482279937247</c:v>
                </c:pt>
                <c:pt idx="571">
                  <c:v>-1.800087281447758</c:v>
                </c:pt>
                <c:pt idx="572">
                  <c:v>17.871400523502107</c:v>
                </c:pt>
                <c:pt idx="573">
                  <c:v>-1.8357117512525036</c:v>
                </c:pt>
                <c:pt idx="574">
                  <c:v>27.355395786359043</c:v>
                </c:pt>
                <c:pt idx="575">
                  <c:v>-30.153023512262465</c:v>
                </c:pt>
                <c:pt idx="576">
                  <c:v>6.3432638363860283</c:v>
                </c:pt>
                <c:pt idx="577">
                  <c:v>26.037485589100765</c:v>
                </c:pt>
                <c:pt idx="578">
                  <c:v>-24.770061831132661</c:v>
                </c:pt>
                <c:pt idx="579">
                  <c:v>16.058047624990767</c:v>
                </c:pt>
                <c:pt idx="580">
                  <c:v>-2.4399749241381299</c:v>
                </c:pt>
                <c:pt idx="581">
                  <c:v>-24.158638127492175</c:v>
                </c:pt>
                <c:pt idx="582">
                  <c:v>-0.83180627505540805</c:v>
                </c:pt>
                <c:pt idx="583">
                  <c:v>29.199233045044277</c:v>
                </c:pt>
                <c:pt idx="584">
                  <c:v>-9.2815564001413797</c:v>
                </c:pt>
                <c:pt idx="585">
                  <c:v>3.5360377132028731</c:v>
                </c:pt>
                <c:pt idx="586">
                  <c:v>10.553521644282602</c:v>
                </c:pt>
                <c:pt idx="587">
                  <c:v>-26.661240624693139</c:v>
                </c:pt>
                <c:pt idx="588">
                  <c:v>8.5545166589299502</c:v>
                </c:pt>
                <c:pt idx="589">
                  <c:v>7.6707735994914668</c:v>
                </c:pt>
                <c:pt idx="590">
                  <c:v>11.0147790923666</c:v>
                </c:pt>
                <c:pt idx="591">
                  <c:v>-9.8738692657020728</c:v>
                </c:pt>
                <c:pt idx="592">
                  <c:v>6.0210495916984463</c:v>
                </c:pt>
                <c:pt idx="593">
                  <c:v>-3.7874984254808708</c:v>
                </c:pt>
                <c:pt idx="594">
                  <c:v>-45.362276755195886</c:v>
                </c:pt>
                <c:pt idx="595">
                  <c:v>-2.0671769778288223</c:v>
                </c:pt>
                <c:pt idx="596">
                  <c:v>33.891159205947723</c:v>
                </c:pt>
                <c:pt idx="597">
                  <c:v>10.903689004555194</c:v>
                </c:pt>
                <c:pt idx="598">
                  <c:v>-14.982952112221323</c:v>
                </c:pt>
                <c:pt idx="599">
                  <c:v>46.981613254877352</c:v>
                </c:pt>
                <c:pt idx="600">
                  <c:v>13.857942689954763</c:v>
                </c:pt>
                <c:pt idx="601">
                  <c:v>-11.17961618642499</c:v>
                </c:pt>
                <c:pt idx="602">
                  <c:v>-2.5010080028735517</c:v>
                </c:pt>
                <c:pt idx="603">
                  <c:v>-20.20752066875805</c:v>
                </c:pt>
                <c:pt idx="604">
                  <c:v>-20.780443715329788</c:v>
                </c:pt>
                <c:pt idx="605">
                  <c:v>63.437113093379523</c:v>
                </c:pt>
                <c:pt idx="606">
                  <c:v>34.018613303999423</c:v>
                </c:pt>
                <c:pt idx="607">
                  <c:v>-7.5745322326882363</c:v>
                </c:pt>
                <c:pt idx="608">
                  <c:v>13.550464775272223</c:v>
                </c:pt>
                <c:pt idx="609">
                  <c:v>17.245477542324942</c:v>
                </c:pt>
                <c:pt idx="610">
                  <c:v>-15.770691877455262</c:v>
                </c:pt>
                <c:pt idx="611">
                  <c:v>-20.034427908159291</c:v>
                </c:pt>
                <c:pt idx="612">
                  <c:v>-7.8481951486217838E-3</c:v>
                </c:pt>
                <c:pt idx="613">
                  <c:v>-8.7539469727023125</c:v>
                </c:pt>
                <c:pt idx="614">
                  <c:v>11.920141336223383</c:v>
                </c:pt>
                <c:pt idx="615">
                  <c:v>-24.400319543216639</c:v>
                </c:pt>
                <c:pt idx="616">
                  <c:v>12.582217248017216</c:v>
                </c:pt>
                <c:pt idx="617">
                  <c:v>-20.192185375673905</c:v>
                </c:pt>
                <c:pt idx="618">
                  <c:v>-9.4880425568119851</c:v>
                </c:pt>
                <c:pt idx="619">
                  <c:v>-36.086728874093623</c:v>
                </c:pt>
                <c:pt idx="620">
                  <c:v>-3.0949278419732886</c:v>
                </c:pt>
                <c:pt idx="621">
                  <c:v>4.235810864961441</c:v>
                </c:pt>
                <c:pt idx="622">
                  <c:v>14.641252290712506</c:v>
                </c:pt>
                <c:pt idx="623">
                  <c:v>5.8517178458765642</c:v>
                </c:pt>
                <c:pt idx="624">
                  <c:v>-3.3936765777016324</c:v>
                </c:pt>
                <c:pt idx="625">
                  <c:v>13.719380025240994</c:v>
                </c:pt>
                <c:pt idx="626">
                  <c:v>2.0407452456999722</c:v>
                </c:pt>
                <c:pt idx="627">
                  <c:v>18.321361395872586</c:v>
                </c:pt>
                <c:pt idx="628">
                  <c:v>26.028088179587879</c:v>
                </c:pt>
                <c:pt idx="629">
                  <c:v>-9.945606034345527</c:v>
                </c:pt>
                <c:pt idx="630">
                  <c:v>-17.334850031232847</c:v>
                </c:pt>
                <c:pt idx="631">
                  <c:v>-8.9881355357024137</c:v>
                </c:pt>
                <c:pt idx="632">
                  <c:v>1.5759977429498937</c:v>
                </c:pt>
                <c:pt idx="633">
                  <c:v>8.8565293271487811</c:v>
                </c:pt>
                <c:pt idx="634">
                  <c:v>-19.873351001788521</c:v>
                </c:pt>
                <c:pt idx="635">
                  <c:v>1.991238199031748</c:v>
                </c:pt>
                <c:pt idx="636">
                  <c:v>-5.6063054323216912</c:v>
                </c:pt>
                <c:pt idx="637">
                  <c:v>-7.4749708937496298</c:v>
                </c:pt>
                <c:pt idx="638">
                  <c:v>8.4200833561381394</c:v>
                </c:pt>
                <c:pt idx="639">
                  <c:v>-8.4312809531747881</c:v>
                </c:pt>
                <c:pt idx="640">
                  <c:v>21.48237703385044</c:v>
                </c:pt>
                <c:pt idx="641">
                  <c:v>18.593087764820353</c:v>
                </c:pt>
                <c:pt idx="642">
                  <c:v>-30.457654601553557</c:v>
                </c:pt>
                <c:pt idx="643">
                  <c:v>-19.397256976619822</c:v>
                </c:pt>
                <c:pt idx="644">
                  <c:v>-51.763800697407902</c:v>
                </c:pt>
                <c:pt idx="645">
                  <c:v>-3.4994779611476385</c:v>
                </c:pt>
                <c:pt idx="646">
                  <c:v>8.2335068841047949</c:v>
                </c:pt>
                <c:pt idx="647">
                  <c:v>1.3943102675422381</c:v>
                </c:pt>
                <c:pt idx="648">
                  <c:v>12.422125611446301</c:v>
                </c:pt>
                <c:pt idx="649">
                  <c:v>5.8336706307129624</c:v>
                </c:pt>
                <c:pt idx="650">
                  <c:v>4.0947131934606382</c:v>
                </c:pt>
                <c:pt idx="651">
                  <c:v>1.5609405098541866</c:v>
                </c:pt>
                <c:pt idx="652">
                  <c:v>20.292548455087555</c:v>
                </c:pt>
                <c:pt idx="653">
                  <c:v>23.990599746870274</c:v>
                </c:pt>
                <c:pt idx="654">
                  <c:v>3.2154079791478436</c:v>
                </c:pt>
                <c:pt idx="655">
                  <c:v>3.2558405540438971</c:v>
                </c:pt>
                <c:pt idx="656">
                  <c:v>-3.178199701750394</c:v>
                </c:pt>
                <c:pt idx="657">
                  <c:v>-9.0129522622601179</c:v>
                </c:pt>
                <c:pt idx="658">
                  <c:v>-34.835153756203752</c:v>
                </c:pt>
                <c:pt idx="659">
                  <c:v>-7.448880728440848</c:v>
                </c:pt>
                <c:pt idx="660">
                  <c:v>9.9008806096893238</c:v>
                </c:pt>
                <c:pt idx="661">
                  <c:v>-19.375828397873921</c:v>
                </c:pt>
                <c:pt idx="662">
                  <c:v>-24.995790985761374</c:v>
                </c:pt>
                <c:pt idx="663">
                  <c:v>4.5980638626567565</c:v>
                </c:pt>
                <c:pt idx="664">
                  <c:v>-0.75745149052765548</c:v>
                </c:pt>
                <c:pt idx="665">
                  <c:v>1.9090873891775324</c:v>
                </c:pt>
                <c:pt idx="666">
                  <c:v>12.630910673859779</c:v>
                </c:pt>
                <c:pt idx="667">
                  <c:v>47.517327765394079</c:v>
                </c:pt>
                <c:pt idx="668">
                  <c:v>10.657008054466697</c:v>
                </c:pt>
                <c:pt idx="669">
                  <c:v>-41.417257424521367</c:v>
                </c:pt>
                <c:pt idx="670">
                  <c:v>-27.001333788320999</c:v>
                </c:pt>
                <c:pt idx="671">
                  <c:v>-14.125197368579409</c:v>
                </c:pt>
                <c:pt idx="672">
                  <c:v>-9.8997738364090822</c:v>
                </c:pt>
                <c:pt idx="673">
                  <c:v>12.111757009803734</c:v>
                </c:pt>
                <c:pt idx="674">
                  <c:v>40.244406782724852</c:v>
                </c:pt>
                <c:pt idx="675">
                  <c:v>13.416642393662265</c:v>
                </c:pt>
                <c:pt idx="676">
                  <c:v>-20.491981974841874</c:v>
                </c:pt>
                <c:pt idx="677">
                  <c:v>8.455565551908002</c:v>
                </c:pt>
                <c:pt idx="678">
                  <c:v>-23.465058657796511</c:v>
                </c:pt>
                <c:pt idx="679">
                  <c:v>-6.7236697495923385</c:v>
                </c:pt>
                <c:pt idx="680">
                  <c:v>57.387906287144752</c:v>
                </c:pt>
                <c:pt idx="681">
                  <c:v>10.248065084802073</c:v>
                </c:pt>
                <c:pt idx="682">
                  <c:v>-1.1649387607070847</c:v>
                </c:pt>
                <c:pt idx="683">
                  <c:v>-20.18663111902481</c:v>
                </c:pt>
                <c:pt idx="684">
                  <c:v>-15.81785780632088</c:v>
                </c:pt>
                <c:pt idx="685">
                  <c:v>-14.578284312533992</c:v>
                </c:pt>
                <c:pt idx="686">
                  <c:v>6.4855617631077251</c:v>
                </c:pt>
                <c:pt idx="687">
                  <c:v>2.5785741770430057</c:v>
                </c:pt>
                <c:pt idx="688">
                  <c:v>1.5969715270792881</c:v>
                </c:pt>
                <c:pt idx="689">
                  <c:v>9.5975646493177074</c:v>
                </c:pt>
                <c:pt idx="690">
                  <c:v>12.656761360225541</c:v>
                </c:pt>
                <c:pt idx="691">
                  <c:v>39.862866463500495</c:v>
                </c:pt>
                <c:pt idx="692">
                  <c:v>33.93130771720994</c:v>
                </c:pt>
                <c:pt idx="693">
                  <c:v>24.717273280819452</c:v>
                </c:pt>
                <c:pt idx="694">
                  <c:v>2.5613215441857768</c:v>
                </c:pt>
                <c:pt idx="695">
                  <c:v>-21.713502460999241</c:v>
                </c:pt>
                <c:pt idx="696">
                  <c:v>13.654704940391122</c:v>
                </c:pt>
                <c:pt idx="697">
                  <c:v>6.8934841862633149</c:v>
                </c:pt>
                <c:pt idx="698">
                  <c:v>8.7808826391592216</c:v>
                </c:pt>
                <c:pt idx="699">
                  <c:v>11.026504337038862</c:v>
                </c:pt>
                <c:pt idx="700">
                  <c:v>-23.050758891476065</c:v>
                </c:pt>
                <c:pt idx="701">
                  <c:v>33.978185644236355</c:v>
                </c:pt>
                <c:pt idx="702">
                  <c:v>-7.5847028982730649</c:v>
                </c:pt>
                <c:pt idx="703">
                  <c:v>-8.2037827384900215</c:v>
                </c:pt>
                <c:pt idx="704">
                  <c:v>44.442654039968446</c:v>
                </c:pt>
                <c:pt idx="705">
                  <c:v>-26.807608949092973</c:v>
                </c:pt>
                <c:pt idx="706">
                  <c:v>-48.023766108034067</c:v>
                </c:pt>
                <c:pt idx="707">
                  <c:v>12.640609560659101</c:v>
                </c:pt>
                <c:pt idx="708">
                  <c:v>-31.652368476586794</c:v>
                </c:pt>
                <c:pt idx="709">
                  <c:v>14.93584136491928</c:v>
                </c:pt>
                <c:pt idx="710">
                  <c:v>16.64244756568111</c:v>
                </c:pt>
                <c:pt idx="711">
                  <c:v>-5.154401330499403</c:v>
                </c:pt>
                <c:pt idx="712">
                  <c:v>-5.8329450087028603</c:v>
                </c:pt>
                <c:pt idx="713">
                  <c:v>-7.7975055818951686</c:v>
                </c:pt>
                <c:pt idx="714">
                  <c:v>62.491048102130421</c:v>
                </c:pt>
                <c:pt idx="715">
                  <c:v>47.638956970164756</c:v>
                </c:pt>
                <c:pt idx="716">
                  <c:v>13.871589201703777</c:v>
                </c:pt>
                <c:pt idx="717">
                  <c:v>-19.243936734323714</c:v>
                </c:pt>
                <c:pt idx="718">
                  <c:v>-13.576482732193904</c:v>
                </c:pt>
                <c:pt idx="719">
                  <c:v>-2.1844875666064296</c:v>
                </c:pt>
                <c:pt idx="720">
                  <c:v>-28.334772177684155</c:v>
                </c:pt>
                <c:pt idx="721">
                  <c:v>-2.2347693818755014</c:v>
                </c:pt>
                <c:pt idx="722">
                  <c:v>22.219020587820317</c:v>
                </c:pt>
                <c:pt idx="723">
                  <c:v>4.9426083045878393</c:v>
                </c:pt>
                <c:pt idx="724">
                  <c:v>-33.50379528996546</c:v>
                </c:pt>
                <c:pt idx="725">
                  <c:v>-5.9851098757354713</c:v>
                </c:pt>
                <c:pt idx="726">
                  <c:v>5.0806528543854679</c:v>
                </c:pt>
                <c:pt idx="727">
                  <c:v>13.159137747007811</c:v>
                </c:pt>
                <c:pt idx="728">
                  <c:v>-19.180967951713203</c:v>
                </c:pt>
                <c:pt idx="729">
                  <c:v>17.566106237272471</c:v>
                </c:pt>
                <c:pt idx="730">
                  <c:v>0.60908920120680321</c:v>
                </c:pt>
                <c:pt idx="731">
                  <c:v>20.580720136848825</c:v>
                </c:pt>
                <c:pt idx="732">
                  <c:v>14.23610550118245</c:v>
                </c:pt>
                <c:pt idx="733">
                  <c:v>12.868108219532084</c:v>
                </c:pt>
                <c:pt idx="734">
                  <c:v>-7.3682509751342993</c:v>
                </c:pt>
                <c:pt idx="735">
                  <c:v>-14.937001510190045</c:v>
                </c:pt>
                <c:pt idx="736">
                  <c:v>-8.019615136638226</c:v>
                </c:pt>
                <c:pt idx="737">
                  <c:v>-3.0849862408005695</c:v>
                </c:pt>
                <c:pt idx="738">
                  <c:v>-0.96680671486382508</c:v>
                </c:pt>
                <c:pt idx="739">
                  <c:v>13.23078278276399</c:v>
                </c:pt>
                <c:pt idx="740">
                  <c:v>40.588111552486119</c:v>
                </c:pt>
                <c:pt idx="741">
                  <c:v>-5.3208605655477692</c:v>
                </c:pt>
                <c:pt idx="742">
                  <c:v>17.480187819124897</c:v>
                </c:pt>
                <c:pt idx="743">
                  <c:v>-13.518515247366931</c:v>
                </c:pt>
                <c:pt idx="744">
                  <c:v>36.209094506081044</c:v>
                </c:pt>
                <c:pt idx="745">
                  <c:v>-13.778841984798122</c:v>
                </c:pt>
                <c:pt idx="746">
                  <c:v>-7.6336082768480082</c:v>
                </c:pt>
                <c:pt idx="747">
                  <c:v>22.777759172127976</c:v>
                </c:pt>
                <c:pt idx="748">
                  <c:v>-3.931324969468406</c:v>
                </c:pt>
                <c:pt idx="749">
                  <c:v>-16.557508289954505</c:v>
                </c:pt>
                <c:pt idx="750">
                  <c:v>21.727028704243548</c:v>
                </c:pt>
                <c:pt idx="751">
                  <c:v>7.5170221185938288</c:v>
                </c:pt>
                <c:pt idx="752">
                  <c:v>1.9944806121837209</c:v>
                </c:pt>
                <c:pt idx="753">
                  <c:v>-23.422827114996405</c:v>
                </c:pt>
                <c:pt idx="754">
                  <c:v>45.824751382203758</c:v>
                </c:pt>
                <c:pt idx="755">
                  <c:v>-75.642862703068445</c:v>
                </c:pt>
                <c:pt idx="756">
                  <c:v>-22.586079755783455</c:v>
                </c:pt>
                <c:pt idx="757">
                  <c:v>42.533772939366763</c:v>
                </c:pt>
                <c:pt idx="758">
                  <c:v>18.75559953788979</c:v>
                </c:pt>
                <c:pt idx="759">
                  <c:v>12.888887603811696</c:v>
                </c:pt>
                <c:pt idx="760">
                  <c:v>29.447665112126003</c:v>
                </c:pt>
                <c:pt idx="761">
                  <c:v>-37.023584802823628</c:v>
                </c:pt>
                <c:pt idx="762">
                  <c:v>3.4818823952693294</c:v>
                </c:pt>
                <c:pt idx="763">
                  <c:v>-21.31582975138928</c:v>
                </c:pt>
                <c:pt idx="764">
                  <c:v>6.7945954358098843</c:v>
                </c:pt>
                <c:pt idx="765">
                  <c:v>-35.746399280928919</c:v>
                </c:pt>
                <c:pt idx="766">
                  <c:v>17.778221006861255</c:v>
                </c:pt>
                <c:pt idx="767">
                  <c:v>43.704135965115412</c:v>
                </c:pt>
                <c:pt idx="768">
                  <c:v>21.019755446837937</c:v>
                </c:pt>
                <c:pt idx="769">
                  <c:v>22.495938254780089</c:v>
                </c:pt>
                <c:pt idx="770">
                  <c:v>8.559991735924001</c:v>
                </c:pt>
                <c:pt idx="771">
                  <c:v>-46.059761343312232</c:v>
                </c:pt>
                <c:pt idx="772">
                  <c:v>18.585330056117002</c:v>
                </c:pt>
                <c:pt idx="773">
                  <c:v>-8.4252055018071914</c:v>
                </c:pt>
                <c:pt idx="774">
                  <c:v>53.852314037343838</c:v>
                </c:pt>
                <c:pt idx="775">
                  <c:v>-36.350931164884145</c:v>
                </c:pt>
                <c:pt idx="776">
                  <c:v>-2.8454670555143116</c:v>
                </c:pt>
                <c:pt idx="777">
                  <c:v>-14.406631942119546</c:v>
                </c:pt>
                <c:pt idx="778">
                  <c:v>-27.292992690412458</c:v>
                </c:pt>
                <c:pt idx="779">
                  <c:v>-16.891418094647872</c:v>
                </c:pt>
                <c:pt idx="780">
                  <c:v>-8.1518630789179802</c:v>
                </c:pt>
                <c:pt idx="781">
                  <c:v>2.1537297352678753</c:v>
                </c:pt>
                <c:pt idx="782">
                  <c:v>-8.7776793275460507E-2</c:v>
                </c:pt>
                <c:pt idx="783">
                  <c:v>-7.2438391745836084</c:v>
                </c:pt>
                <c:pt idx="784">
                  <c:v>-13.102759054958339</c:v>
                </c:pt>
                <c:pt idx="785">
                  <c:v>6.6941018101817402</c:v>
                </c:pt>
                <c:pt idx="786">
                  <c:v>27.957128529484098</c:v>
                </c:pt>
                <c:pt idx="787">
                  <c:v>-15.351752521753088</c:v>
                </c:pt>
                <c:pt idx="788">
                  <c:v>-1.9419206527731987</c:v>
                </c:pt>
                <c:pt idx="789">
                  <c:v>71.645261524840677</c:v>
                </c:pt>
                <c:pt idx="790">
                  <c:v>-34.17451574048043</c:v>
                </c:pt>
                <c:pt idx="791">
                  <c:v>-14.147008433723798</c:v>
                </c:pt>
                <c:pt idx="792">
                  <c:v>-54.145694341788953</c:v>
                </c:pt>
                <c:pt idx="793">
                  <c:v>-14.719820439700705</c:v>
                </c:pt>
                <c:pt idx="794">
                  <c:v>-14.548047940144144</c:v>
                </c:pt>
                <c:pt idx="795">
                  <c:v>-1.3337746074216115</c:v>
                </c:pt>
                <c:pt idx="796">
                  <c:v>24.171539190887025</c:v>
                </c:pt>
                <c:pt idx="797">
                  <c:v>23.568478762874665</c:v>
                </c:pt>
                <c:pt idx="798">
                  <c:v>-21.329287433372826</c:v>
                </c:pt>
                <c:pt idx="799">
                  <c:v>-15.577938645215985</c:v>
                </c:pt>
                <c:pt idx="800">
                  <c:v>-37.029737739323494</c:v>
                </c:pt>
                <c:pt idx="801">
                  <c:v>16.091457025394039</c:v>
                </c:pt>
                <c:pt idx="802">
                  <c:v>-17.870724835202004</c:v>
                </c:pt>
                <c:pt idx="803">
                  <c:v>-23.723172925126729</c:v>
                </c:pt>
                <c:pt idx="804">
                  <c:v>-67.998240509519803</c:v>
                </c:pt>
                <c:pt idx="805">
                  <c:v>-31.154146671883328</c:v>
                </c:pt>
                <c:pt idx="806">
                  <c:v>-38.907027613272454</c:v>
                </c:pt>
                <c:pt idx="807">
                  <c:v>-23.574757314629476</c:v>
                </c:pt>
                <c:pt idx="808">
                  <c:v>-14.890665829878554</c:v>
                </c:pt>
                <c:pt idx="809">
                  <c:v>59.380208051976801</c:v>
                </c:pt>
                <c:pt idx="810">
                  <c:v>34.084063886426854</c:v>
                </c:pt>
                <c:pt idx="811">
                  <c:v>24.646923541005673</c:v>
                </c:pt>
                <c:pt idx="812">
                  <c:v>20.110636714081664</c:v>
                </c:pt>
                <c:pt idx="813">
                  <c:v>7.5459064091672889</c:v>
                </c:pt>
                <c:pt idx="814">
                  <c:v>10.459846874862476</c:v>
                </c:pt>
                <c:pt idx="815">
                  <c:v>-7.47952574809098</c:v>
                </c:pt>
                <c:pt idx="816">
                  <c:v>-10.292127970716814</c:v>
                </c:pt>
                <c:pt idx="817">
                  <c:v>1.8331938154832672</c:v>
                </c:pt>
                <c:pt idx="818">
                  <c:v>-1.9429581121832125</c:v>
                </c:pt>
                <c:pt idx="819">
                  <c:v>-15.229713916295559</c:v>
                </c:pt>
                <c:pt idx="820">
                  <c:v>0.79515762977677085</c:v>
                </c:pt>
                <c:pt idx="821">
                  <c:v>46.876741126394315</c:v>
                </c:pt>
                <c:pt idx="822">
                  <c:v>-5.8668525229994568</c:v>
                </c:pt>
                <c:pt idx="823">
                  <c:v>-31.38899184582165</c:v>
                </c:pt>
                <c:pt idx="824">
                  <c:v>-42.601658691359212</c:v>
                </c:pt>
                <c:pt idx="825">
                  <c:v>-28.241493178205456</c:v>
                </c:pt>
                <c:pt idx="826">
                  <c:v>21.074222327775136</c:v>
                </c:pt>
                <c:pt idx="827">
                  <c:v>-1.1607510305479634</c:v>
                </c:pt>
                <c:pt idx="828">
                  <c:v>11.606740317933102</c:v>
                </c:pt>
                <c:pt idx="829">
                  <c:v>-1.9345308053957595</c:v>
                </c:pt>
                <c:pt idx="830">
                  <c:v>-35.573222612675657</c:v>
                </c:pt>
                <c:pt idx="831">
                  <c:v>2.3253490680696283</c:v>
                </c:pt>
                <c:pt idx="832">
                  <c:v>31.78408382133729</c:v>
                </c:pt>
                <c:pt idx="833">
                  <c:v>-28.30297576747337</c:v>
                </c:pt>
                <c:pt idx="834">
                  <c:v>-1.175575172610003</c:v>
                </c:pt>
                <c:pt idx="835">
                  <c:v>41.037199027540531</c:v>
                </c:pt>
                <c:pt idx="836">
                  <c:v>-18.664405333731267</c:v>
                </c:pt>
                <c:pt idx="837">
                  <c:v>-19.714440471544634</c:v>
                </c:pt>
                <c:pt idx="838">
                  <c:v>6.7859077957569189</c:v>
                </c:pt>
                <c:pt idx="839">
                  <c:v>-1.6451855574678236</c:v>
                </c:pt>
                <c:pt idx="840">
                  <c:v>5.0276406758553183</c:v>
                </c:pt>
                <c:pt idx="841">
                  <c:v>-4.9632037835012364</c:v>
                </c:pt>
                <c:pt idx="842">
                  <c:v>15.290956156277883</c:v>
                </c:pt>
                <c:pt idx="843">
                  <c:v>-3.7735080517994355</c:v>
                </c:pt>
                <c:pt idx="844">
                  <c:v>-12.485070156063962</c:v>
                </c:pt>
                <c:pt idx="845">
                  <c:v>15.752474064374836</c:v>
                </c:pt>
                <c:pt idx="846">
                  <c:v>-7.8268306828507175</c:v>
                </c:pt>
                <c:pt idx="847">
                  <c:v>44.971912072929307</c:v>
                </c:pt>
                <c:pt idx="848">
                  <c:v>19.532785994343875</c:v>
                </c:pt>
                <c:pt idx="849">
                  <c:v>-11.669496304070996</c:v>
                </c:pt>
                <c:pt idx="850">
                  <c:v>35.404749470055627</c:v>
                </c:pt>
                <c:pt idx="851">
                  <c:v>-20.687652158863386</c:v>
                </c:pt>
                <c:pt idx="852">
                  <c:v>-1.8089687069730616</c:v>
                </c:pt>
                <c:pt idx="853">
                  <c:v>15.139294803288291</c:v>
                </c:pt>
                <c:pt idx="854">
                  <c:v>-19.876567076358224</c:v>
                </c:pt>
                <c:pt idx="855">
                  <c:v>-6.5593854216252927</c:v>
                </c:pt>
                <c:pt idx="856">
                  <c:v>-3.6887534433602918</c:v>
                </c:pt>
                <c:pt idx="857">
                  <c:v>14.301339857538107</c:v>
                </c:pt>
                <c:pt idx="858">
                  <c:v>1.6045592812680678</c:v>
                </c:pt>
                <c:pt idx="859">
                  <c:v>-10.533878874117656</c:v>
                </c:pt>
                <c:pt idx="860">
                  <c:v>-3.7498004214719982</c:v>
                </c:pt>
                <c:pt idx="861">
                  <c:v>29.144487622347619</c:v>
                </c:pt>
                <c:pt idx="862">
                  <c:v>28.535314059832253</c:v>
                </c:pt>
                <c:pt idx="863">
                  <c:v>4.5722157439607036</c:v>
                </c:pt>
                <c:pt idx="864">
                  <c:v>-7.4324523828763294</c:v>
                </c:pt>
                <c:pt idx="865">
                  <c:v>-15.233369798944144</c:v>
                </c:pt>
                <c:pt idx="866">
                  <c:v>-40.018555592801619</c:v>
                </c:pt>
                <c:pt idx="867">
                  <c:v>36.221354127430082</c:v>
                </c:pt>
                <c:pt idx="868">
                  <c:v>15.758833245580998</c:v>
                </c:pt>
                <c:pt idx="869">
                  <c:v>41.021719264025087</c:v>
                </c:pt>
                <c:pt idx="870">
                  <c:v>10.534793309435422</c:v>
                </c:pt>
                <c:pt idx="871">
                  <c:v>42.352176729363507</c:v>
                </c:pt>
                <c:pt idx="872">
                  <c:v>7.5853765284432528</c:v>
                </c:pt>
                <c:pt idx="873">
                  <c:v>-15.482682615796937</c:v>
                </c:pt>
                <c:pt idx="874">
                  <c:v>7.4552009925528626</c:v>
                </c:pt>
                <c:pt idx="875">
                  <c:v>10.605903097191964</c:v>
                </c:pt>
                <c:pt idx="876">
                  <c:v>5.6645953899201622</c:v>
                </c:pt>
                <c:pt idx="877">
                  <c:v>45.275195937981763</c:v>
                </c:pt>
                <c:pt idx="878">
                  <c:v>-12.476367646205924</c:v>
                </c:pt>
                <c:pt idx="879">
                  <c:v>-3.8320984798622311</c:v>
                </c:pt>
                <c:pt idx="880">
                  <c:v>-18.495363519339421</c:v>
                </c:pt>
                <c:pt idx="881">
                  <c:v>-11.629097060729336</c:v>
                </c:pt>
                <c:pt idx="882">
                  <c:v>7.4667889566013095</c:v>
                </c:pt>
                <c:pt idx="883">
                  <c:v>6.834310120151728</c:v>
                </c:pt>
                <c:pt idx="884">
                  <c:v>-32.72416724599794</c:v>
                </c:pt>
                <c:pt idx="885">
                  <c:v>-1.0915052469934636</c:v>
                </c:pt>
                <c:pt idx="886">
                  <c:v>-2.6117187402928548</c:v>
                </c:pt>
                <c:pt idx="887">
                  <c:v>1.4924245637048186</c:v>
                </c:pt>
                <c:pt idx="888">
                  <c:v>8.3275627879541929</c:v>
                </c:pt>
                <c:pt idx="889">
                  <c:v>-16.137356296516856</c:v>
                </c:pt>
                <c:pt idx="890">
                  <c:v>-81.454175006494339</c:v>
                </c:pt>
                <c:pt idx="891">
                  <c:v>-6.7235361339127451</c:v>
                </c:pt>
                <c:pt idx="892">
                  <c:v>26.405230647931059</c:v>
                </c:pt>
                <c:pt idx="893">
                  <c:v>-3.7080526879592703</c:v>
                </c:pt>
                <c:pt idx="894">
                  <c:v>-29.068271498406158</c:v>
                </c:pt>
                <c:pt idx="895">
                  <c:v>17.046437322285751</c:v>
                </c:pt>
                <c:pt idx="896">
                  <c:v>41.10159941771046</c:v>
                </c:pt>
                <c:pt idx="897">
                  <c:v>-2.2937620272503629</c:v>
                </c:pt>
                <c:pt idx="898">
                  <c:v>-25.962360915918072</c:v>
                </c:pt>
                <c:pt idx="899">
                  <c:v>9.3119905795614208</c:v>
                </c:pt>
                <c:pt idx="900">
                  <c:v>-6.3185739952805413</c:v>
                </c:pt>
                <c:pt idx="901">
                  <c:v>-35.609772264355804</c:v>
                </c:pt>
                <c:pt idx="902">
                  <c:v>-0.77354363503739298</c:v>
                </c:pt>
                <c:pt idx="903">
                  <c:v>-29.067197674905962</c:v>
                </c:pt>
                <c:pt idx="904">
                  <c:v>-5.2537003353064478</c:v>
                </c:pt>
                <c:pt idx="905">
                  <c:v>35.194104255009179</c:v>
                </c:pt>
                <c:pt idx="906">
                  <c:v>2.8802912540453809</c:v>
                </c:pt>
                <c:pt idx="907">
                  <c:v>30.818913446589157</c:v>
                </c:pt>
                <c:pt idx="908">
                  <c:v>-1.2502753373974356</c:v>
                </c:pt>
                <c:pt idx="909">
                  <c:v>9.95323456919823</c:v>
                </c:pt>
                <c:pt idx="910">
                  <c:v>29.706610848577576</c:v>
                </c:pt>
                <c:pt idx="911">
                  <c:v>0.66292209824056236</c:v>
                </c:pt>
                <c:pt idx="912">
                  <c:v>-59.566258064794994</c:v>
                </c:pt>
                <c:pt idx="913">
                  <c:v>34.783340012659693</c:v>
                </c:pt>
                <c:pt idx="914">
                  <c:v>-1.4758146130292822</c:v>
                </c:pt>
                <c:pt idx="915">
                  <c:v>26.11955926214258</c:v>
                </c:pt>
                <c:pt idx="916">
                  <c:v>-32.45751718420513</c:v>
                </c:pt>
                <c:pt idx="917">
                  <c:v>19.972328731920772</c:v>
                </c:pt>
                <c:pt idx="918">
                  <c:v>1.2712726177598681</c:v>
                </c:pt>
                <c:pt idx="919">
                  <c:v>50.649781647636075</c:v>
                </c:pt>
                <c:pt idx="920">
                  <c:v>36.327816477064651</c:v>
                </c:pt>
                <c:pt idx="921">
                  <c:v>-0.96196096471653814</c:v>
                </c:pt>
                <c:pt idx="922">
                  <c:v>1.9222176992709166</c:v>
                </c:pt>
                <c:pt idx="923">
                  <c:v>10.160985104316902</c:v>
                </c:pt>
                <c:pt idx="924">
                  <c:v>19.548127916409712</c:v>
                </c:pt>
                <c:pt idx="925">
                  <c:v>-8.3420697982698027</c:v>
                </c:pt>
                <c:pt idx="926">
                  <c:v>12.424943049886398</c:v>
                </c:pt>
                <c:pt idx="927">
                  <c:v>-35.166554985947457</c:v>
                </c:pt>
                <c:pt idx="928">
                  <c:v>3.4507954796064046</c:v>
                </c:pt>
                <c:pt idx="929">
                  <c:v>2.9977793799975667</c:v>
                </c:pt>
                <c:pt idx="930">
                  <c:v>11.802589192636006</c:v>
                </c:pt>
                <c:pt idx="931">
                  <c:v>-17.832459193356907</c:v>
                </c:pt>
                <c:pt idx="932">
                  <c:v>15.829428613679852</c:v>
                </c:pt>
                <c:pt idx="933">
                  <c:v>7.5311274035389939</c:v>
                </c:pt>
                <c:pt idx="934">
                  <c:v>4.8737556117930385</c:v>
                </c:pt>
                <c:pt idx="935">
                  <c:v>28.349976501053828</c:v>
                </c:pt>
                <c:pt idx="936">
                  <c:v>5.4872092115506597</c:v>
                </c:pt>
                <c:pt idx="937">
                  <c:v>-18.04857770566559</c:v>
                </c:pt>
                <c:pt idx="938">
                  <c:v>-41.585946279864444</c:v>
                </c:pt>
                <c:pt idx="939">
                  <c:v>19.965646915314657</c:v>
                </c:pt>
                <c:pt idx="940">
                  <c:v>37.154643472288015</c:v>
                </c:pt>
                <c:pt idx="941">
                  <c:v>12.679999146935083</c:v>
                </c:pt>
                <c:pt idx="942">
                  <c:v>2.7409693555874233</c:v>
                </c:pt>
                <c:pt idx="943">
                  <c:v>-14.477274210568535</c:v>
                </c:pt>
                <c:pt idx="944">
                  <c:v>2.9781575835486249</c:v>
                </c:pt>
                <c:pt idx="945">
                  <c:v>-6.9816613685241471</c:v>
                </c:pt>
                <c:pt idx="946">
                  <c:v>-4.1817374143433206</c:v>
                </c:pt>
                <c:pt idx="947">
                  <c:v>-39.380529752561444</c:v>
                </c:pt>
                <c:pt idx="948">
                  <c:v>6.7095471480874007</c:v>
                </c:pt>
                <c:pt idx="949">
                  <c:v>-25.585454633172958</c:v>
                </c:pt>
                <c:pt idx="950">
                  <c:v>6.6620520380138064</c:v>
                </c:pt>
                <c:pt idx="951">
                  <c:v>-0.29504367609899818</c:v>
                </c:pt>
                <c:pt idx="952">
                  <c:v>5.6358151648787862</c:v>
                </c:pt>
                <c:pt idx="953">
                  <c:v>55.344281567058715</c:v>
                </c:pt>
                <c:pt idx="954">
                  <c:v>-3.8945319553739033</c:v>
                </c:pt>
                <c:pt idx="955">
                  <c:v>2.2500941935525485</c:v>
                </c:pt>
                <c:pt idx="956">
                  <c:v>4.5241883625986414</c:v>
                </c:pt>
                <c:pt idx="957">
                  <c:v>14.376208503195583</c:v>
                </c:pt>
                <c:pt idx="958">
                  <c:v>61.399524176119868</c:v>
                </c:pt>
                <c:pt idx="959">
                  <c:v>-32.032123180181763</c:v>
                </c:pt>
                <c:pt idx="960">
                  <c:v>69.23875150118073</c:v>
                </c:pt>
                <c:pt idx="961">
                  <c:v>-19.880987620123445</c:v>
                </c:pt>
                <c:pt idx="962">
                  <c:v>-21.329940108237146</c:v>
                </c:pt>
                <c:pt idx="963">
                  <c:v>-15.162831479951146</c:v>
                </c:pt>
                <c:pt idx="964">
                  <c:v>11.136242467476587</c:v>
                </c:pt>
                <c:pt idx="965">
                  <c:v>1.7786860255123624</c:v>
                </c:pt>
                <c:pt idx="966">
                  <c:v>11.59288454511924</c:v>
                </c:pt>
                <c:pt idx="967">
                  <c:v>-40.011086997454633</c:v>
                </c:pt>
                <c:pt idx="968">
                  <c:v>-10.449723065594171</c:v>
                </c:pt>
                <c:pt idx="969">
                  <c:v>4.3129624199721679</c:v>
                </c:pt>
                <c:pt idx="970">
                  <c:v>31.631401426103888</c:v>
                </c:pt>
                <c:pt idx="971">
                  <c:v>-2.0430039184717792</c:v>
                </c:pt>
                <c:pt idx="972">
                  <c:v>-6.312354220295247</c:v>
                </c:pt>
                <c:pt idx="973">
                  <c:v>47.751377798584357</c:v>
                </c:pt>
                <c:pt idx="974">
                  <c:v>0.21716732004716688</c:v>
                </c:pt>
                <c:pt idx="975">
                  <c:v>2.3086515901574938</c:v>
                </c:pt>
                <c:pt idx="976">
                  <c:v>29.103544202858842</c:v>
                </c:pt>
                <c:pt idx="977">
                  <c:v>-14.310647880258681</c:v>
                </c:pt>
                <c:pt idx="978">
                  <c:v>1.2935877471153052</c:v>
                </c:pt>
                <c:pt idx="979">
                  <c:v>11.454506962540705</c:v>
                </c:pt>
                <c:pt idx="980">
                  <c:v>-1.8665895257496361</c:v>
                </c:pt>
                <c:pt idx="981">
                  <c:v>-48.779689014385347</c:v>
                </c:pt>
                <c:pt idx="982">
                  <c:v>-4.1351011451954278</c:v>
                </c:pt>
                <c:pt idx="983">
                  <c:v>12.992436333501246</c:v>
                </c:pt>
                <c:pt idx="984">
                  <c:v>9.2277714285160872</c:v>
                </c:pt>
                <c:pt idx="985">
                  <c:v>52.775019113054178</c:v>
                </c:pt>
                <c:pt idx="986">
                  <c:v>-6.5720537539932735</c:v>
                </c:pt>
                <c:pt idx="987">
                  <c:v>-5.5160393047466556</c:v>
                </c:pt>
                <c:pt idx="988">
                  <c:v>14.481696419892614</c:v>
                </c:pt>
                <c:pt idx="989">
                  <c:v>-29.766780606574876</c:v>
                </c:pt>
                <c:pt idx="990">
                  <c:v>-2.1535617890907535</c:v>
                </c:pt>
                <c:pt idx="991">
                  <c:v>9.231569930261692</c:v>
                </c:pt>
                <c:pt idx="992">
                  <c:v>-10.524633124413196</c:v>
                </c:pt>
                <c:pt idx="993">
                  <c:v>11.236460980599688</c:v>
                </c:pt>
                <c:pt idx="994">
                  <c:v>-28.398678337399854</c:v>
                </c:pt>
                <c:pt idx="995">
                  <c:v>5.4156448616947017E-2</c:v>
                </c:pt>
                <c:pt idx="996">
                  <c:v>-12.490486063070126</c:v>
                </c:pt>
                <c:pt idx="997">
                  <c:v>-8.8349067860984363</c:v>
                </c:pt>
                <c:pt idx="998">
                  <c:v>28.674404749324278</c:v>
                </c:pt>
                <c:pt idx="999">
                  <c:v>4.0306823447859692</c:v>
                </c:pt>
              </c:numCache>
            </c:numRef>
          </c:xVal>
          <c:yVal>
            <c:numRef>
              <c:f>Test!$P$2:$P$1001</c:f>
              <c:numCache>
                <c:formatCode>0.0000</c:formatCode>
                <c:ptCount val="1000"/>
                <c:pt idx="0">
                  <c:v>8.5184816909784526</c:v>
                </c:pt>
                <c:pt idx="1">
                  <c:v>20.011602569795699</c:v>
                </c:pt>
                <c:pt idx="2">
                  <c:v>21.378790852130148</c:v>
                </c:pt>
                <c:pt idx="3">
                  <c:v>0.10840387504820848</c:v>
                </c:pt>
                <c:pt idx="4">
                  <c:v>-9.2450259263249084</c:v>
                </c:pt>
                <c:pt idx="5">
                  <c:v>-31.692659330355458</c:v>
                </c:pt>
                <c:pt idx="6">
                  <c:v>11.5568783973651</c:v>
                </c:pt>
                <c:pt idx="7">
                  <c:v>-5.1552411010629688</c:v>
                </c:pt>
                <c:pt idx="8">
                  <c:v>30.203471886292341</c:v>
                </c:pt>
                <c:pt idx="9">
                  <c:v>14.546132128741393</c:v>
                </c:pt>
                <c:pt idx="10">
                  <c:v>9.6828262818148598</c:v>
                </c:pt>
                <c:pt idx="11">
                  <c:v>-6.0945241405577262</c:v>
                </c:pt>
                <c:pt idx="12">
                  <c:v>59.281044587821455</c:v>
                </c:pt>
                <c:pt idx="13">
                  <c:v>-17.314601081275168</c:v>
                </c:pt>
                <c:pt idx="14">
                  <c:v>-13.843597473609565</c:v>
                </c:pt>
                <c:pt idx="15">
                  <c:v>123.56834920433879</c:v>
                </c:pt>
                <c:pt idx="16">
                  <c:v>20.191062424917185</c:v>
                </c:pt>
                <c:pt idx="17">
                  <c:v>20.968270269615235</c:v>
                </c:pt>
                <c:pt idx="18">
                  <c:v>20.755153422423824</c:v>
                </c:pt>
                <c:pt idx="19">
                  <c:v>-26.936141759437131</c:v>
                </c:pt>
                <c:pt idx="20">
                  <c:v>-6.9398400817499706</c:v>
                </c:pt>
                <c:pt idx="21">
                  <c:v>-27.91015080184226</c:v>
                </c:pt>
                <c:pt idx="22">
                  <c:v>14.136121773279326</c:v>
                </c:pt>
                <c:pt idx="23">
                  <c:v>8.4626559358207434</c:v>
                </c:pt>
                <c:pt idx="24">
                  <c:v>-2.7966111049494322</c:v>
                </c:pt>
                <c:pt idx="25">
                  <c:v>25.65319153086454</c:v>
                </c:pt>
                <c:pt idx="26">
                  <c:v>-40.563552768852603</c:v>
                </c:pt>
                <c:pt idx="27">
                  <c:v>12.772569102364079</c:v>
                </c:pt>
                <c:pt idx="28">
                  <c:v>7.5947866589279101E-2</c:v>
                </c:pt>
                <c:pt idx="29">
                  <c:v>-10.192144397850235</c:v>
                </c:pt>
                <c:pt idx="30">
                  <c:v>-13.132617190782893</c:v>
                </c:pt>
                <c:pt idx="31">
                  <c:v>9.0740144195957484</c:v>
                </c:pt>
                <c:pt idx="32">
                  <c:v>2.1040813101433158</c:v>
                </c:pt>
                <c:pt idx="33">
                  <c:v>-10.8515141912183</c:v>
                </c:pt>
                <c:pt idx="34">
                  <c:v>6.0809387755573487</c:v>
                </c:pt>
                <c:pt idx="35">
                  <c:v>-26.192926817407827</c:v>
                </c:pt>
                <c:pt idx="36">
                  <c:v>42.461347400319767</c:v>
                </c:pt>
                <c:pt idx="37">
                  <c:v>8.271183533949424</c:v>
                </c:pt>
                <c:pt idx="38">
                  <c:v>-9.9960740451792081</c:v>
                </c:pt>
                <c:pt idx="39">
                  <c:v>5.5241127142225244</c:v>
                </c:pt>
                <c:pt idx="40">
                  <c:v>16.31799786595715</c:v>
                </c:pt>
                <c:pt idx="41">
                  <c:v>5.4477139217433521</c:v>
                </c:pt>
                <c:pt idx="42">
                  <c:v>-8.2313817678788936</c:v>
                </c:pt>
                <c:pt idx="43">
                  <c:v>20.913143705980357</c:v>
                </c:pt>
                <c:pt idx="44">
                  <c:v>40.492244991306862</c:v>
                </c:pt>
                <c:pt idx="45">
                  <c:v>3.0466654625120788</c:v>
                </c:pt>
                <c:pt idx="46">
                  <c:v>11.05846208769303</c:v>
                </c:pt>
                <c:pt idx="47">
                  <c:v>5.0560372623162273</c:v>
                </c:pt>
                <c:pt idx="48">
                  <c:v>-17.45666950217441</c:v>
                </c:pt>
                <c:pt idx="49">
                  <c:v>-20.721376768940903</c:v>
                </c:pt>
                <c:pt idx="50">
                  <c:v>-60.923356052687225</c:v>
                </c:pt>
                <c:pt idx="51">
                  <c:v>10.189215976090519</c:v>
                </c:pt>
                <c:pt idx="52">
                  <c:v>20.272328935170744</c:v>
                </c:pt>
                <c:pt idx="53">
                  <c:v>8.8586535733408382</c:v>
                </c:pt>
                <c:pt idx="54">
                  <c:v>14.27799263397589</c:v>
                </c:pt>
                <c:pt idx="55">
                  <c:v>-15.945945569367099</c:v>
                </c:pt>
                <c:pt idx="56">
                  <c:v>-2.3181448484618126</c:v>
                </c:pt>
                <c:pt idx="57">
                  <c:v>5.9586706344877465</c:v>
                </c:pt>
                <c:pt idx="58">
                  <c:v>-11.244930190592639</c:v>
                </c:pt>
                <c:pt idx="59">
                  <c:v>18.061941209491497</c:v>
                </c:pt>
                <c:pt idx="60">
                  <c:v>59.111343193300428</c:v>
                </c:pt>
                <c:pt idx="61">
                  <c:v>-6.9089337572742053</c:v>
                </c:pt>
                <c:pt idx="62">
                  <c:v>70.76563208668901</c:v>
                </c:pt>
                <c:pt idx="63">
                  <c:v>14.63206453549723</c:v>
                </c:pt>
                <c:pt idx="64">
                  <c:v>-4.6153558542487261</c:v>
                </c:pt>
                <c:pt idx="65">
                  <c:v>38.203807917922973</c:v>
                </c:pt>
                <c:pt idx="66">
                  <c:v>4.6730848426960927</c:v>
                </c:pt>
                <c:pt idx="67">
                  <c:v>-12.50953493622494</c:v>
                </c:pt>
                <c:pt idx="68">
                  <c:v>-6.3219343555564267</c:v>
                </c:pt>
                <c:pt idx="69">
                  <c:v>0.56833826687623734</c:v>
                </c:pt>
                <c:pt idx="70">
                  <c:v>54.989039478353646</c:v>
                </c:pt>
                <c:pt idx="71">
                  <c:v>30.772526193251625</c:v>
                </c:pt>
                <c:pt idx="72">
                  <c:v>-1.4879604148390695</c:v>
                </c:pt>
                <c:pt idx="73">
                  <c:v>-8.7653232303388666</c:v>
                </c:pt>
                <c:pt idx="74">
                  <c:v>-3.0338001954071454</c:v>
                </c:pt>
                <c:pt idx="75">
                  <c:v>-53.537310365057451</c:v>
                </c:pt>
                <c:pt idx="76">
                  <c:v>-23.33036508956868</c:v>
                </c:pt>
                <c:pt idx="77">
                  <c:v>25.657142445580611</c:v>
                </c:pt>
                <c:pt idx="78">
                  <c:v>-27.3281556441462</c:v>
                </c:pt>
                <c:pt idx="79">
                  <c:v>-10.391194078636937</c:v>
                </c:pt>
                <c:pt idx="80">
                  <c:v>21.619364357493833</c:v>
                </c:pt>
                <c:pt idx="81">
                  <c:v>-16.400912423495235</c:v>
                </c:pt>
                <c:pt idx="82">
                  <c:v>-15.719772328305725</c:v>
                </c:pt>
                <c:pt idx="83">
                  <c:v>13.770915395443113</c:v>
                </c:pt>
                <c:pt idx="84">
                  <c:v>-43.236477312590324</c:v>
                </c:pt>
                <c:pt idx="85">
                  <c:v>-28.929206835490223</c:v>
                </c:pt>
                <c:pt idx="86">
                  <c:v>-3.104606791663914</c:v>
                </c:pt>
                <c:pt idx="87">
                  <c:v>-13.635865715711818</c:v>
                </c:pt>
                <c:pt idx="88">
                  <c:v>-43.559179929568558</c:v>
                </c:pt>
                <c:pt idx="89">
                  <c:v>24.441607332524534</c:v>
                </c:pt>
                <c:pt idx="90">
                  <c:v>-15.27439755690185</c:v>
                </c:pt>
                <c:pt idx="91">
                  <c:v>-4.2735204806221443</c:v>
                </c:pt>
                <c:pt idx="92">
                  <c:v>23.464058879833626</c:v>
                </c:pt>
                <c:pt idx="93">
                  <c:v>34.265968211668849</c:v>
                </c:pt>
                <c:pt idx="94">
                  <c:v>-23.113132709068054</c:v>
                </c:pt>
                <c:pt idx="95">
                  <c:v>13.293678578010953</c:v>
                </c:pt>
                <c:pt idx="96">
                  <c:v>-29.014570396193893</c:v>
                </c:pt>
                <c:pt idx="97">
                  <c:v>-5.3703859192640655</c:v>
                </c:pt>
                <c:pt idx="98">
                  <c:v>-34.892804322061778</c:v>
                </c:pt>
                <c:pt idx="99">
                  <c:v>-21.361141236289193</c:v>
                </c:pt>
                <c:pt idx="100">
                  <c:v>51.154703427565494</c:v>
                </c:pt>
                <c:pt idx="101">
                  <c:v>32.236476305091301</c:v>
                </c:pt>
                <c:pt idx="102">
                  <c:v>5.0194826785750886</c:v>
                </c:pt>
                <c:pt idx="103">
                  <c:v>-13.477197786510485</c:v>
                </c:pt>
                <c:pt idx="104">
                  <c:v>-1.7587039440171108</c:v>
                </c:pt>
                <c:pt idx="105">
                  <c:v>-18.700643893886074</c:v>
                </c:pt>
                <c:pt idx="106">
                  <c:v>-15.501900699016135</c:v>
                </c:pt>
                <c:pt idx="107">
                  <c:v>11.690104413653591</c:v>
                </c:pt>
                <c:pt idx="108">
                  <c:v>5.7415878037875361</c:v>
                </c:pt>
                <c:pt idx="109">
                  <c:v>28.74006032154708</c:v>
                </c:pt>
                <c:pt idx="110">
                  <c:v>-1.8044456523671593</c:v>
                </c:pt>
                <c:pt idx="111">
                  <c:v>-17.497801543492027</c:v>
                </c:pt>
                <c:pt idx="112">
                  <c:v>-21.600121145922159</c:v>
                </c:pt>
                <c:pt idx="113">
                  <c:v>-25.848469543530289</c:v>
                </c:pt>
                <c:pt idx="114">
                  <c:v>-1.763184245656825</c:v>
                </c:pt>
                <c:pt idx="115">
                  <c:v>-30.166608950564655</c:v>
                </c:pt>
                <c:pt idx="116">
                  <c:v>-10.293102271676792</c:v>
                </c:pt>
                <c:pt idx="117">
                  <c:v>-4.4046816019427766</c:v>
                </c:pt>
                <c:pt idx="118">
                  <c:v>-39.065792701860062</c:v>
                </c:pt>
                <c:pt idx="119">
                  <c:v>-4.0090097459073739</c:v>
                </c:pt>
                <c:pt idx="120">
                  <c:v>31.115171771438728</c:v>
                </c:pt>
                <c:pt idx="121">
                  <c:v>-16.705367544337875</c:v>
                </c:pt>
                <c:pt idx="122">
                  <c:v>7.6210249579938303</c:v>
                </c:pt>
                <c:pt idx="123">
                  <c:v>8.2566299924370838</c:v>
                </c:pt>
                <c:pt idx="124">
                  <c:v>-10.638205143624932</c:v>
                </c:pt>
                <c:pt idx="125">
                  <c:v>4.6000251449343548</c:v>
                </c:pt>
                <c:pt idx="126">
                  <c:v>6.2554144281269171</c:v>
                </c:pt>
                <c:pt idx="127">
                  <c:v>-4.5153461519409657</c:v>
                </c:pt>
                <c:pt idx="128">
                  <c:v>14.635185569655347</c:v>
                </c:pt>
                <c:pt idx="129">
                  <c:v>22.640511570881134</c:v>
                </c:pt>
                <c:pt idx="130">
                  <c:v>51.072110182160699</c:v>
                </c:pt>
                <c:pt idx="131">
                  <c:v>-5.3590153938610383</c:v>
                </c:pt>
                <c:pt idx="132">
                  <c:v>13.672046823999233</c:v>
                </c:pt>
                <c:pt idx="133">
                  <c:v>-12.537402869028829</c:v>
                </c:pt>
                <c:pt idx="134">
                  <c:v>39.770465389997767</c:v>
                </c:pt>
                <c:pt idx="135">
                  <c:v>-40.351874732131108</c:v>
                </c:pt>
                <c:pt idx="136">
                  <c:v>53.293980507114171</c:v>
                </c:pt>
                <c:pt idx="137">
                  <c:v>15.101033174493507</c:v>
                </c:pt>
                <c:pt idx="138">
                  <c:v>3.7006029193321757</c:v>
                </c:pt>
                <c:pt idx="139">
                  <c:v>23.368483268911149</c:v>
                </c:pt>
                <c:pt idx="140">
                  <c:v>8.3202788548996889</c:v>
                </c:pt>
                <c:pt idx="141">
                  <c:v>-6.7512140161398095</c:v>
                </c:pt>
                <c:pt idx="142">
                  <c:v>78.751548286379887</c:v>
                </c:pt>
                <c:pt idx="143">
                  <c:v>-15.199301539859162</c:v>
                </c:pt>
                <c:pt idx="144">
                  <c:v>38.223492767997854</c:v>
                </c:pt>
                <c:pt idx="145">
                  <c:v>-25.068279287772061</c:v>
                </c:pt>
                <c:pt idx="146">
                  <c:v>15.021140158646276</c:v>
                </c:pt>
                <c:pt idx="147">
                  <c:v>2.0765486344618096</c:v>
                </c:pt>
                <c:pt idx="148">
                  <c:v>30.069888895241935</c:v>
                </c:pt>
                <c:pt idx="149">
                  <c:v>-19.64133090564599</c:v>
                </c:pt>
                <c:pt idx="150">
                  <c:v>31.859155936736936</c:v>
                </c:pt>
                <c:pt idx="151">
                  <c:v>20.069102132577388</c:v>
                </c:pt>
                <c:pt idx="152">
                  <c:v>2.1907951868464166</c:v>
                </c:pt>
                <c:pt idx="153">
                  <c:v>22.664993625737569</c:v>
                </c:pt>
                <c:pt idx="154">
                  <c:v>-7.9729047931659078</c:v>
                </c:pt>
                <c:pt idx="155">
                  <c:v>5.5451150652118564</c:v>
                </c:pt>
                <c:pt idx="156">
                  <c:v>-28.131577568974588</c:v>
                </c:pt>
                <c:pt idx="157">
                  <c:v>-1.1923574168110478</c:v>
                </c:pt>
                <c:pt idx="158">
                  <c:v>7.9922554786961619</c:v>
                </c:pt>
                <c:pt idx="159">
                  <c:v>1.5737513268154664</c:v>
                </c:pt>
                <c:pt idx="160">
                  <c:v>18.675579610742016</c:v>
                </c:pt>
                <c:pt idx="161">
                  <c:v>0.45712660179162645</c:v>
                </c:pt>
                <c:pt idx="162">
                  <c:v>-20.705156707027342</c:v>
                </c:pt>
                <c:pt idx="163">
                  <c:v>-14.752323478651963</c:v>
                </c:pt>
                <c:pt idx="164">
                  <c:v>29.140144883443334</c:v>
                </c:pt>
                <c:pt idx="165">
                  <c:v>13.379309597314203</c:v>
                </c:pt>
                <c:pt idx="166">
                  <c:v>32.853094072560751</c:v>
                </c:pt>
                <c:pt idx="167">
                  <c:v>11.917124192601342</c:v>
                </c:pt>
                <c:pt idx="168">
                  <c:v>5.8283425027083764</c:v>
                </c:pt>
                <c:pt idx="169">
                  <c:v>-1.7309344303691518</c:v>
                </c:pt>
                <c:pt idx="170">
                  <c:v>-15.857004332304063</c:v>
                </c:pt>
                <c:pt idx="171">
                  <c:v>25.238313674389499</c:v>
                </c:pt>
                <c:pt idx="172">
                  <c:v>53.391695718049021</c:v>
                </c:pt>
                <c:pt idx="173">
                  <c:v>21.63566315439272</c:v>
                </c:pt>
                <c:pt idx="174">
                  <c:v>-11.766623690358925</c:v>
                </c:pt>
                <c:pt idx="175">
                  <c:v>21.76038848231433</c:v>
                </c:pt>
                <c:pt idx="176">
                  <c:v>-15.53584730899834</c:v>
                </c:pt>
                <c:pt idx="177">
                  <c:v>10.766919732972079</c:v>
                </c:pt>
                <c:pt idx="178">
                  <c:v>14.081071825509872</c:v>
                </c:pt>
                <c:pt idx="179">
                  <c:v>1.778131097391658</c:v>
                </c:pt>
                <c:pt idx="180">
                  <c:v>11.868787234332371</c:v>
                </c:pt>
                <c:pt idx="181">
                  <c:v>9.85081884628657</c:v>
                </c:pt>
                <c:pt idx="182">
                  <c:v>-32.433153159885777</c:v>
                </c:pt>
                <c:pt idx="183">
                  <c:v>18.796694573090861</c:v>
                </c:pt>
                <c:pt idx="184">
                  <c:v>-5.0511013679539785</c:v>
                </c:pt>
                <c:pt idx="185">
                  <c:v>14.563766653969926</c:v>
                </c:pt>
                <c:pt idx="186">
                  <c:v>-20.251003751212725</c:v>
                </c:pt>
                <c:pt idx="187">
                  <c:v>11.746190308152622</c:v>
                </c:pt>
                <c:pt idx="188">
                  <c:v>26.278183168977446</c:v>
                </c:pt>
                <c:pt idx="189">
                  <c:v>-38.487705343271827</c:v>
                </c:pt>
                <c:pt idx="190">
                  <c:v>-17.266211252894937</c:v>
                </c:pt>
                <c:pt idx="191">
                  <c:v>-19.774794068677686</c:v>
                </c:pt>
                <c:pt idx="192">
                  <c:v>-9.3143284815775278</c:v>
                </c:pt>
                <c:pt idx="193">
                  <c:v>-39.117630305046589</c:v>
                </c:pt>
                <c:pt idx="194">
                  <c:v>-6.6032579656251231</c:v>
                </c:pt>
                <c:pt idx="195">
                  <c:v>-23.816138396946883</c:v>
                </c:pt>
                <c:pt idx="196">
                  <c:v>-40.619034856652362</c:v>
                </c:pt>
                <c:pt idx="197">
                  <c:v>-37.20057635509653</c:v>
                </c:pt>
                <c:pt idx="198">
                  <c:v>21.737896914421171</c:v>
                </c:pt>
                <c:pt idx="199">
                  <c:v>-3.3069363652572963</c:v>
                </c:pt>
                <c:pt idx="200">
                  <c:v>-19.373730746067533</c:v>
                </c:pt>
                <c:pt idx="201">
                  <c:v>10.942981660675898</c:v>
                </c:pt>
                <c:pt idx="202">
                  <c:v>1.2036804786268749</c:v>
                </c:pt>
                <c:pt idx="203">
                  <c:v>-24.227302449054804</c:v>
                </c:pt>
                <c:pt idx="204">
                  <c:v>8.1796482929076375E-2</c:v>
                </c:pt>
                <c:pt idx="205">
                  <c:v>-13.597502780169128</c:v>
                </c:pt>
                <c:pt idx="206">
                  <c:v>-16.844621894797644</c:v>
                </c:pt>
                <c:pt idx="207">
                  <c:v>-8.7082079231443359</c:v>
                </c:pt>
                <c:pt idx="208">
                  <c:v>-14.633486727851109</c:v>
                </c:pt>
                <c:pt idx="209">
                  <c:v>37.085016070022917</c:v>
                </c:pt>
                <c:pt idx="210">
                  <c:v>26.730730476491974</c:v>
                </c:pt>
                <c:pt idx="211">
                  <c:v>-7.0595090121386166</c:v>
                </c:pt>
                <c:pt idx="212">
                  <c:v>34.682949398771683</c:v>
                </c:pt>
                <c:pt idx="213">
                  <c:v>-8.7632430266572126</c:v>
                </c:pt>
                <c:pt idx="214">
                  <c:v>8.1916991094819647</c:v>
                </c:pt>
                <c:pt idx="215">
                  <c:v>-54.670733706634948</c:v>
                </c:pt>
                <c:pt idx="216">
                  <c:v>-7.9796372256463082</c:v>
                </c:pt>
                <c:pt idx="217">
                  <c:v>19.213159080012492</c:v>
                </c:pt>
                <c:pt idx="218">
                  <c:v>-4.4901113373823573</c:v>
                </c:pt>
                <c:pt idx="219">
                  <c:v>21.58113894045708</c:v>
                </c:pt>
                <c:pt idx="220">
                  <c:v>17.018106016664323</c:v>
                </c:pt>
                <c:pt idx="221">
                  <c:v>23.366184985331358</c:v>
                </c:pt>
                <c:pt idx="222">
                  <c:v>20.21180922519688</c:v>
                </c:pt>
                <c:pt idx="223">
                  <c:v>-6.486519665989249</c:v>
                </c:pt>
                <c:pt idx="224">
                  <c:v>28.684423335857392</c:v>
                </c:pt>
                <c:pt idx="225">
                  <c:v>-31.923245810738603</c:v>
                </c:pt>
                <c:pt idx="226">
                  <c:v>-30.760052243463864</c:v>
                </c:pt>
                <c:pt idx="227">
                  <c:v>-18.63146212824962</c:v>
                </c:pt>
                <c:pt idx="228">
                  <c:v>15.715254579771113</c:v>
                </c:pt>
                <c:pt idx="229">
                  <c:v>-12.399595445053071</c:v>
                </c:pt>
                <c:pt idx="230">
                  <c:v>-5.4715079146444072</c:v>
                </c:pt>
                <c:pt idx="231">
                  <c:v>24.611361331270363</c:v>
                </c:pt>
                <c:pt idx="232">
                  <c:v>5.4282584087638579</c:v>
                </c:pt>
                <c:pt idx="233">
                  <c:v>23.012500640948204</c:v>
                </c:pt>
                <c:pt idx="234">
                  <c:v>-39.845535445435246</c:v>
                </c:pt>
                <c:pt idx="235">
                  <c:v>10.696264943902744</c:v>
                </c:pt>
                <c:pt idx="236">
                  <c:v>19.065237525676146</c:v>
                </c:pt>
                <c:pt idx="237">
                  <c:v>35.033024301599866</c:v>
                </c:pt>
                <c:pt idx="238">
                  <c:v>-0.85440271593580486</c:v>
                </c:pt>
                <c:pt idx="239">
                  <c:v>42.264017745746173</c:v>
                </c:pt>
                <c:pt idx="240">
                  <c:v>11.566083739198069</c:v>
                </c:pt>
                <c:pt idx="241">
                  <c:v>31.791184920906257</c:v>
                </c:pt>
                <c:pt idx="242">
                  <c:v>10.393437123468582</c:v>
                </c:pt>
                <c:pt idx="243">
                  <c:v>-2.1705939301955461</c:v>
                </c:pt>
                <c:pt idx="244">
                  <c:v>-2.257658697012872</c:v>
                </c:pt>
                <c:pt idx="245">
                  <c:v>17.519315934696337</c:v>
                </c:pt>
                <c:pt idx="246">
                  <c:v>-6.614901648675942</c:v>
                </c:pt>
                <c:pt idx="247">
                  <c:v>6.7252997167162176</c:v>
                </c:pt>
                <c:pt idx="248">
                  <c:v>-25.136609639329329</c:v>
                </c:pt>
                <c:pt idx="249">
                  <c:v>61.270353196299254</c:v>
                </c:pt>
                <c:pt idx="250">
                  <c:v>-8.8778576640978706</c:v>
                </c:pt>
                <c:pt idx="251">
                  <c:v>-16.652405595793688</c:v>
                </c:pt>
                <c:pt idx="252">
                  <c:v>-0.6598521559967333</c:v>
                </c:pt>
                <c:pt idx="253">
                  <c:v>1.6111197100232935</c:v>
                </c:pt>
                <c:pt idx="254">
                  <c:v>2.9206332666317389</c:v>
                </c:pt>
                <c:pt idx="255">
                  <c:v>46.283474518898402</c:v>
                </c:pt>
                <c:pt idx="256">
                  <c:v>-8.3345448559069659</c:v>
                </c:pt>
                <c:pt idx="257">
                  <c:v>14.80431195753105</c:v>
                </c:pt>
                <c:pt idx="258">
                  <c:v>21.688396314807996</c:v>
                </c:pt>
                <c:pt idx="259">
                  <c:v>-1.8728054523378028</c:v>
                </c:pt>
                <c:pt idx="260">
                  <c:v>-0.90312668854296752</c:v>
                </c:pt>
                <c:pt idx="261">
                  <c:v>-5.9101037290564902</c:v>
                </c:pt>
                <c:pt idx="262">
                  <c:v>11.438380098927638</c:v>
                </c:pt>
                <c:pt idx="263">
                  <c:v>-20.704133911664098</c:v>
                </c:pt>
                <c:pt idx="264">
                  <c:v>25.941971255105802</c:v>
                </c:pt>
                <c:pt idx="265">
                  <c:v>4.1810304206078763</c:v>
                </c:pt>
                <c:pt idx="266">
                  <c:v>-20.755009456372903</c:v>
                </c:pt>
                <c:pt idx="267">
                  <c:v>-2.2760084885691882</c:v>
                </c:pt>
                <c:pt idx="268">
                  <c:v>-21.565205425666687</c:v>
                </c:pt>
                <c:pt idx="269">
                  <c:v>-66.875980781969744</c:v>
                </c:pt>
                <c:pt idx="270">
                  <c:v>27.712059701778514</c:v>
                </c:pt>
                <c:pt idx="271">
                  <c:v>-25.091080788311661</c:v>
                </c:pt>
                <c:pt idx="272">
                  <c:v>60.582457257264068</c:v>
                </c:pt>
                <c:pt idx="273">
                  <c:v>-36.174188985714153</c:v>
                </c:pt>
                <c:pt idx="274">
                  <c:v>4.4240859515271138</c:v>
                </c:pt>
                <c:pt idx="275">
                  <c:v>13.365902351296169</c:v>
                </c:pt>
                <c:pt idx="276">
                  <c:v>-4.3514057396891168</c:v>
                </c:pt>
                <c:pt idx="277">
                  <c:v>-19.88820366244661</c:v>
                </c:pt>
                <c:pt idx="278">
                  <c:v>7.3222915300006299</c:v>
                </c:pt>
                <c:pt idx="279">
                  <c:v>-8.4449300691662472</c:v>
                </c:pt>
                <c:pt idx="280">
                  <c:v>-9.2983516218361295</c:v>
                </c:pt>
                <c:pt idx="281">
                  <c:v>18.260343247222632</c:v>
                </c:pt>
                <c:pt idx="282">
                  <c:v>-39.865948900887133</c:v>
                </c:pt>
                <c:pt idx="283">
                  <c:v>-57.991680627771089</c:v>
                </c:pt>
                <c:pt idx="284">
                  <c:v>-21.563836113571845</c:v>
                </c:pt>
                <c:pt idx="285">
                  <c:v>12.076729835791797</c:v>
                </c:pt>
                <c:pt idx="286">
                  <c:v>30.242149205422933</c:v>
                </c:pt>
                <c:pt idx="287">
                  <c:v>23.678656834871745</c:v>
                </c:pt>
                <c:pt idx="288">
                  <c:v>-16.160389100272582</c:v>
                </c:pt>
                <c:pt idx="289">
                  <c:v>1.505105323904965</c:v>
                </c:pt>
                <c:pt idx="290">
                  <c:v>24.356285117815688</c:v>
                </c:pt>
                <c:pt idx="291">
                  <c:v>-21.106490181305968</c:v>
                </c:pt>
                <c:pt idx="292">
                  <c:v>18.555895029934771</c:v>
                </c:pt>
                <c:pt idx="293">
                  <c:v>12.831242333491009</c:v>
                </c:pt>
                <c:pt idx="294">
                  <c:v>-28.542178997418116</c:v>
                </c:pt>
                <c:pt idx="295">
                  <c:v>-47.29093051681771</c:v>
                </c:pt>
                <c:pt idx="296">
                  <c:v>8.0497574813778705</c:v>
                </c:pt>
                <c:pt idx="297">
                  <c:v>2.7896343611375243</c:v>
                </c:pt>
                <c:pt idx="298">
                  <c:v>46.191907793559778</c:v>
                </c:pt>
                <c:pt idx="299">
                  <c:v>-19.874299253245994</c:v>
                </c:pt>
                <c:pt idx="300">
                  <c:v>11.605070018371041</c:v>
                </c:pt>
                <c:pt idx="301">
                  <c:v>-14.254806664858366</c:v>
                </c:pt>
                <c:pt idx="302">
                  <c:v>-46.97812110174155</c:v>
                </c:pt>
                <c:pt idx="303">
                  <c:v>-1.508863327792874</c:v>
                </c:pt>
                <c:pt idx="304">
                  <c:v>-36.988794557857602</c:v>
                </c:pt>
                <c:pt idx="305">
                  <c:v>-24.369646842533601</c:v>
                </c:pt>
                <c:pt idx="306">
                  <c:v>-20.752363671320456</c:v>
                </c:pt>
                <c:pt idx="307">
                  <c:v>-28.908858746323446</c:v>
                </c:pt>
                <c:pt idx="308">
                  <c:v>-2.4554642534341107</c:v>
                </c:pt>
                <c:pt idx="309">
                  <c:v>-6.4853495064700981</c:v>
                </c:pt>
                <c:pt idx="310">
                  <c:v>41.889126801381238</c:v>
                </c:pt>
                <c:pt idx="311">
                  <c:v>-14.653550943562051</c:v>
                </c:pt>
                <c:pt idx="312">
                  <c:v>16.979766298240001</c:v>
                </c:pt>
                <c:pt idx="313">
                  <c:v>-20.515966238177032</c:v>
                </c:pt>
                <c:pt idx="314">
                  <c:v>-17.147701091879458</c:v>
                </c:pt>
                <c:pt idx="315">
                  <c:v>-12.5044095015586</c:v>
                </c:pt>
                <c:pt idx="316">
                  <c:v>-17.620995692552111</c:v>
                </c:pt>
                <c:pt idx="317">
                  <c:v>1.0638622706150644</c:v>
                </c:pt>
                <c:pt idx="318">
                  <c:v>30.207198628246591</c:v>
                </c:pt>
                <c:pt idx="319">
                  <c:v>-8.1956384941306162</c:v>
                </c:pt>
                <c:pt idx="320">
                  <c:v>-5.2364781525634063</c:v>
                </c:pt>
                <c:pt idx="321">
                  <c:v>-50.740800541948275</c:v>
                </c:pt>
                <c:pt idx="322">
                  <c:v>9.6371347551165698</c:v>
                </c:pt>
                <c:pt idx="323">
                  <c:v>7.3942583867397413</c:v>
                </c:pt>
                <c:pt idx="324">
                  <c:v>34.177177034098875</c:v>
                </c:pt>
                <c:pt idx="325">
                  <c:v>-74.434501804283485</c:v>
                </c:pt>
                <c:pt idx="326">
                  <c:v>-24.850860140220234</c:v>
                </c:pt>
                <c:pt idx="327">
                  <c:v>-31.694097345534001</c:v>
                </c:pt>
                <c:pt idx="328">
                  <c:v>-11.588637399745817</c:v>
                </c:pt>
                <c:pt idx="329">
                  <c:v>12.885383467397022</c:v>
                </c:pt>
                <c:pt idx="330">
                  <c:v>7.7823340488439623</c:v>
                </c:pt>
                <c:pt idx="331">
                  <c:v>12.643909560712776</c:v>
                </c:pt>
                <c:pt idx="332">
                  <c:v>50.57752943452877</c:v>
                </c:pt>
                <c:pt idx="333">
                  <c:v>-30.138693153730745</c:v>
                </c:pt>
                <c:pt idx="334">
                  <c:v>-34.899678261713191</c:v>
                </c:pt>
                <c:pt idx="335">
                  <c:v>-15.848670719974011</c:v>
                </c:pt>
                <c:pt idx="336">
                  <c:v>20.340203674321348</c:v>
                </c:pt>
                <c:pt idx="337">
                  <c:v>-18.085487439269262</c:v>
                </c:pt>
                <c:pt idx="338">
                  <c:v>21.424823109953305</c:v>
                </c:pt>
                <c:pt idx="339">
                  <c:v>12.652450144740051</c:v>
                </c:pt>
                <c:pt idx="340">
                  <c:v>31.907297352923859</c:v>
                </c:pt>
                <c:pt idx="341">
                  <c:v>25.809960840795075</c:v>
                </c:pt>
                <c:pt idx="342">
                  <c:v>15.259227401008621</c:v>
                </c:pt>
                <c:pt idx="343">
                  <c:v>-7.6790491787814359</c:v>
                </c:pt>
                <c:pt idx="344">
                  <c:v>5.3308974428543876E-2</c:v>
                </c:pt>
                <c:pt idx="345">
                  <c:v>-24.101899216719954</c:v>
                </c:pt>
                <c:pt idx="346">
                  <c:v>9.3603033699224465</c:v>
                </c:pt>
                <c:pt idx="347">
                  <c:v>12.832619221093408</c:v>
                </c:pt>
                <c:pt idx="348">
                  <c:v>4.6640092136077032</c:v>
                </c:pt>
                <c:pt idx="349">
                  <c:v>-26.953944254575646</c:v>
                </c:pt>
                <c:pt idx="350">
                  <c:v>-21.198112311193199</c:v>
                </c:pt>
                <c:pt idx="351">
                  <c:v>13.221820790840189</c:v>
                </c:pt>
                <c:pt idx="352">
                  <c:v>2.0172726506567127</c:v>
                </c:pt>
                <c:pt idx="353">
                  <c:v>6.2798732607114376</c:v>
                </c:pt>
                <c:pt idx="354">
                  <c:v>-61.576126818463493</c:v>
                </c:pt>
                <c:pt idx="355">
                  <c:v>39.990373748776861</c:v>
                </c:pt>
                <c:pt idx="356">
                  <c:v>-15.513744478322725</c:v>
                </c:pt>
                <c:pt idx="357">
                  <c:v>0.42686402446920857</c:v>
                </c:pt>
                <c:pt idx="358">
                  <c:v>12.120573748891077</c:v>
                </c:pt>
                <c:pt idx="359">
                  <c:v>-9.2499631629375738</c:v>
                </c:pt>
                <c:pt idx="360">
                  <c:v>-18.050129697223348</c:v>
                </c:pt>
                <c:pt idx="361">
                  <c:v>58.848268573237505</c:v>
                </c:pt>
                <c:pt idx="362">
                  <c:v>0.52036450872217066</c:v>
                </c:pt>
                <c:pt idx="363">
                  <c:v>14.157021528823751</c:v>
                </c:pt>
                <c:pt idx="364">
                  <c:v>23.839060151235746</c:v>
                </c:pt>
                <c:pt idx="365">
                  <c:v>11.177589382177137</c:v>
                </c:pt>
                <c:pt idx="366">
                  <c:v>-31.672870614513084</c:v>
                </c:pt>
                <c:pt idx="367">
                  <c:v>-31.026473260692455</c:v>
                </c:pt>
                <c:pt idx="368">
                  <c:v>-3.5430464701434539</c:v>
                </c:pt>
                <c:pt idx="369">
                  <c:v>-4.8082211918396771</c:v>
                </c:pt>
                <c:pt idx="370">
                  <c:v>6.3369538453947327E-2</c:v>
                </c:pt>
                <c:pt idx="371">
                  <c:v>-32.821304630941384</c:v>
                </c:pt>
                <c:pt idx="372">
                  <c:v>-19.565298745272834</c:v>
                </c:pt>
                <c:pt idx="373">
                  <c:v>10.064196220059221</c:v>
                </c:pt>
                <c:pt idx="374">
                  <c:v>-14.270771348270836</c:v>
                </c:pt>
                <c:pt idx="375">
                  <c:v>28.792496376852718</c:v>
                </c:pt>
                <c:pt idx="376">
                  <c:v>37.08456893365873</c:v>
                </c:pt>
                <c:pt idx="377">
                  <c:v>-11.526237275871436</c:v>
                </c:pt>
                <c:pt idx="378">
                  <c:v>-14.903434483738742</c:v>
                </c:pt>
                <c:pt idx="379">
                  <c:v>-39.613154918048167</c:v>
                </c:pt>
                <c:pt idx="380">
                  <c:v>-14.449846197383531</c:v>
                </c:pt>
                <c:pt idx="381">
                  <c:v>24.604350966203913</c:v>
                </c:pt>
                <c:pt idx="382">
                  <c:v>-22.459964281517543</c:v>
                </c:pt>
                <c:pt idx="383">
                  <c:v>-14.595879851500095</c:v>
                </c:pt>
                <c:pt idx="384">
                  <c:v>5.2341264085173362</c:v>
                </c:pt>
                <c:pt idx="385">
                  <c:v>12.045508207394112</c:v>
                </c:pt>
                <c:pt idx="386">
                  <c:v>22.748808626631369</c:v>
                </c:pt>
                <c:pt idx="387">
                  <c:v>-20.817851034795492</c:v>
                </c:pt>
                <c:pt idx="388">
                  <c:v>4.3293821859641612</c:v>
                </c:pt>
                <c:pt idx="389">
                  <c:v>-13.769073152048255</c:v>
                </c:pt>
                <c:pt idx="390">
                  <c:v>-30.69294045037687</c:v>
                </c:pt>
                <c:pt idx="391">
                  <c:v>7.0654249676220884</c:v>
                </c:pt>
                <c:pt idx="392">
                  <c:v>23.196664355228339</c:v>
                </c:pt>
                <c:pt idx="393">
                  <c:v>-40.076585342011299</c:v>
                </c:pt>
                <c:pt idx="394">
                  <c:v>8.379363846031886</c:v>
                </c:pt>
                <c:pt idx="395">
                  <c:v>1.9783729515936375</c:v>
                </c:pt>
                <c:pt idx="396">
                  <c:v>-35.361307358928755</c:v>
                </c:pt>
                <c:pt idx="397">
                  <c:v>41.874106624486743</c:v>
                </c:pt>
                <c:pt idx="398">
                  <c:v>2.8997991986979037</c:v>
                </c:pt>
                <c:pt idx="399">
                  <c:v>-8.233749297006181</c:v>
                </c:pt>
                <c:pt idx="400">
                  <c:v>-3.8569376960232238</c:v>
                </c:pt>
                <c:pt idx="401">
                  <c:v>21.449826012063252</c:v>
                </c:pt>
                <c:pt idx="402">
                  <c:v>6.5136647284807578</c:v>
                </c:pt>
                <c:pt idx="403">
                  <c:v>-22.853403378334775</c:v>
                </c:pt>
                <c:pt idx="404">
                  <c:v>-10.456330091588976</c:v>
                </c:pt>
                <c:pt idx="405">
                  <c:v>-10.388076889947547</c:v>
                </c:pt>
                <c:pt idx="406">
                  <c:v>-2.226284553805121</c:v>
                </c:pt>
                <c:pt idx="407">
                  <c:v>25.283138932947754</c:v>
                </c:pt>
                <c:pt idx="408">
                  <c:v>-28.750360940493163</c:v>
                </c:pt>
                <c:pt idx="409">
                  <c:v>0.21745410869074655</c:v>
                </c:pt>
                <c:pt idx="410">
                  <c:v>2.1391297358709935</c:v>
                </c:pt>
                <c:pt idx="411">
                  <c:v>-8.1842211778755285</c:v>
                </c:pt>
                <c:pt idx="412">
                  <c:v>-12.301836441413579</c:v>
                </c:pt>
                <c:pt idx="413">
                  <c:v>0.28625844501061459</c:v>
                </c:pt>
                <c:pt idx="414">
                  <c:v>-4.5222557456673602</c:v>
                </c:pt>
                <c:pt idx="415">
                  <c:v>12.994846980706528</c:v>
                </c:pt>
                <c:pt idx="416">
                  <c:v>63.706252708172158</c:v>
                </c:pt>
                <c:pt idx="417">
                  <c:v>-65.422498028689034</c:v>
                </c:pt>
                <c:pt idx="418">
                  <c:v>-6.8475918550750032</c:v>
                </c:pt>
                <c:pt idx="419">
                  <c:v>-2.8446014749912387</c:v>
                </c:pt>
                <c:pt idx="420">
                  <c:v>75.583648272785425</c:v>
                </c:pt>
                <c:pt idx="421">
                  <c:v>-2.4289579725622148</c:v>
                </c:pt>
                <c:pt idx="422">
                  <c:v>-4.2198082265693913</c:v>
                </c:pt>
                <c:pt idx="423">
                  <c:v>-34.43062515488154</c:v>
                </c:pt>
                <c:pt idx="424">
                  <c:v>-31.019011308548066</c:v>
                </c:pt>
                <c:pt idx="425">
                  <c:v>-20.332396039708946</c:v>
                </c:pt>
                <c:pt idx="426">
                  <c:v>-29.878691700649508</c:v>
                </c:pt>
                <c:pt idx="427">
                  <c:v>-58.838761340839355</c:v>
                </c:pt>
                <c:pt idx="428">
                  <c:v>17.023456661967376</c:v>
                </c:pt>
                <c:pt idx="429">
                  <c:v>18.88069067742364</c:v>
                </c:pt>
                <c:pt idx="430">
                  <c:v>-2.5637143961906959</c:v>
                </c:pt>
                <c:pt idx="431">
                  <c:v>-7.6224240083486707</c:v>
                </c:pt>
                <c:pt idx="432">
                  <c:v>-1.6119622819254364</c:v>
                </c:pt>
                <c:pt idx="433">
                  <c:v>-22.792473823907923</c:v>
                </c:pt>
                <c:pt idx="434">
                  <c:v>1.3765566940573009</c:v>
                </c:pt>
                <c:pt idx="435">
                  <c:v>12.707174209083654</c:v>
                </c:pt>
                <c:pt idx="436">
                  <c:v>-10.130500486083131</c:v>
                </c:pt>
                <c:pt idx="437">
                  <c:v>-21.244796831822384</c:v>
                </c:pt>
                <c:pt idx="438">
                  <c:v>-5.9296276414025213</c:v>
                </c:pt>
                <c:pt idx="439">
                  <c:v>13.983365610303078</c:v>
                </c:pt>
                <c:pt idx="440">
                  <c:v>4.9274252072977633</c:v>
                </c:pt>
                <c:pt idx="441">
                  <c:v>-17.699445042148326</c:v>
                </c:pt>
                <c:pt idx="442">
                  <c:v>4.8681535483935479</c:v>
                </c:pt>
                <c:pt idx="443">
                  <c:v>5.9196982506639158</c:v>
                </c:pt>
                <c:pt idx="444">
                  <c:v>12.896126042220478</c:v>
                </c:pt>
                <c:pt idx="445">
                  <c:v>-21.579018928856534</c:v>
                </c:pt>
                <c:pt idx="446">
                  <c:v>28.445530121967433</c:v>
                </c:pt>
                <c:pt idx="447">
                  <c:v>7.0033987710455818</c:v>
                </c:pt>
                <c:pt idx="448">
                  <c:v>-27.300116469638017</c:v>
                </c:pt>
                <c:pt idx="449">
                  <c:v>-18.102282637635845</c:v>
                </c:pt>
                <c:pt idx="450">
                  <c:v>7.3302063883313533</c:v>
                </c:pt>
                <c:pt idx="451">
                  <c:v>-19.847401297030299</c:v>
                </c:pt>
                <c:pt idx="452">
                  <c:v>40.763495452034164</c:v>
                </c:pt>
                <c:pt idx="453">
                  <c:v>19.429580837696239</c:v>
                </c:pt>
                <c:pt idx="454">
                  <c:v>17.472965281567696</c:v>
                </c:pt>
                <c:pt idx="455">
                  <c:v>-26.985538024349999</c:v>
                </c:pt>
                <c:pt idx="456">
                  <c:v>26.545383245450257</c:v>
                </c:pt>
                <c:pt idx="457">
                  <c:v>11.022255314586969</c:v>
                </c:pt>
                <c:pt idx="458">
                  <c:v>4.4021448643783607</c:v>
                </c:pt>
                <c:pt idx="459">
                  <c:v>42.371047502335514</c:v>
                </c:pt>
                <c:pt idx="460">
                  <c:v>-9.5651129248734215</c:v>
                </c:pt>
                <c:pt idx="461">
                  <c:v>3.1218162754920651</c:v>
                </c:pt>
                <c:pt idx="462">
                  <c:v>-17.856440241383577</c:v>
                </c:pt>
                <c:pt idx="463">
                  <c:v>5.6471538778687522</c:v>
                </c:pt>
                <c:pt idx="464">
                  <c:v>2.3098708654062547</c:v>
                </c:pt>
                <c:pt idx="465">
                  <c:v>4.3303683716077979</c:v>
                </c:pt>
                <c:pt idx="466">
                  <c:v>4.1588709258030843</c:v>
                </c:pt>
                <c:pt idx="467">
                  <c:v>4.6070348798886362</c:v>
                </c:pt>
                <c:pt idx="468">
                  <c:v>35.53210935413918</c:v>
                </c:pt>
                <c:pt idx="469">
                  <c:v>-38.575440733295679</c:v>
                </c:pt>
                <c:pt idx="470">
                  <c:v>6.2142671592738496</c:v>
                </c:pt>
                <c:pt idx="471">
                  <c:v>-2.8690831429319759</c:v>
                </c:pt>
                <c:pt idx="472">
                  <c:v>-41.06162638257176</c:v>
                </c:pt>
                <c:pt idx="473">
                  <c:v>-26.567402783467788</c:v>
                </c:pt>
                <c:pt idx="474">
                  <c:v>1.1428976483262949</c:v>
                </c:pt>
                <c:pt idx="475">
                  <c:v>15.077545260816002</c:v>
                </c:pt>
                <c:pt idx="476">
                  <c:v>-30.878051276786739</c:v>
                </c:pt>
                <c:pt idx="477">
                  <c:v>47.628025738591262</c:v>
                </c:pt>
                <c:pt idx="478">
                  <c:v>-18.277932056451078</c:v>
                </c:pt>
                <c:pt idx="479">
                  <c:v>-34.081663031452237</c:v>
                </c:pt>
                <c:pt idx="480">
                  <c:v>-42.905540299625969</c:v>
                </c:pt>
                <c:pt idx="481">
                  <c:v>-9.3568489928671124</c:v>
                </c:pt>
                <c:pt idx="482">
                  <c:v>-3.4067407273620263</c:v>
                </c:pt>
                <c:pt idx="483">
                  <c:v>-29.996777715428205</c:v>
                </c:pt>
                <c:pt idx="484">
                  <c:v>3.1620394096297857</c:v>
                </c:pt>
                <c:pt idx="485">
                  <c:v>0.64791527050354114</c:v>
                </c:pt>
                <c:pt idx="486">
                  <c:v>-13.254387455260705</c:v>
                </c:pt>
                <c:pt idx="487">
                  <c:v>-4.4068283096850873</c:v>
                </c:pt>
                <c:pt idx="488">
                  <c:v>21.731150772411493</c:v>
                </c:pt>
                <c:pt idx="489">
                  <c:v>17.992676825355137</c:v>
                </c:pt>
                <c:pt idx="490">
                  <c:v>14.027162820565136</c:v>
                </c:pt>
                <c:pt idx="491">
                  <c:v>1.0388380969844824</c:v>
                </c:pt>
                <c:pt idx="492">
                  <c:v>21.572485815350515</c:v>
                </c:pt>
                <c:pt idx="493">
                  <c:v>-71.013401332204865</c:v>
                </c:pt>
                <c:pt idx="494">
                  <c:v>76.560688633220096</c:v>
                </c:pt>
                <c:pt idx="495">
                  <c:v>-16.901293472111067</c:v>
                </c:pt>
                <c:pt idx="496">
                  <c:v>24.022084911627104</c:v>
                </c:pt>
                <c:pt idx="497">
                  <c:v>2.1547013500643852</c:v>
                </c:pt>
                <c:pt idx="498">
                  <c:v>-3.0030332886111037</c:v>
                </c:pt>
                <c:pt idx="499">
                  <c:v>23.223037403297855</c:v>
                </c:pt>
                <c:pt idx="500">
                  <c:v>-11.583524905198122</c:v>
                </c:pt>
                <c:pt idx="501">
                  <c:v>-5.0963117847749384</c:v>
                </c:pt>
                <c:pt idx="502">
                  <c:v>-7.1028086849670311</c:v>
                </c:pt>
                <c:pt idx="503">
                  <c:v>-11.228178559889344</c:v>
                </c:pt>
                <c:pt idx="504">
                  <c:v>-14.433229117203986</c:v>
                </c:pt>
                <c:pt idx="505">
                  <c:v>1.4441115438779391</c:v>
                </c:pt>
                <c:pt idx="506">
                  <c:v>-7.4164861363449264</c:v>
                </c:pt>
                <c:pt idx="507">
                  <c:v>-26.261379327184997</c:v>
                </c:pt>
                <c:pt idx="508">
                  <c:v>10.108030599326806</c:v>
                </c:pt>
                <c:pt idx="509">
                  <c:v>-15.065203838486548</c:v>
                </c:pt>
                <c:pt idx="510">
                  <c:v>2.4222316110105289</c:v>
                </c:pt>
                <c:pt idx="511">
                  <c:v>0.81651751000240602</c:v>
                </c:pt>
                <c:pt idx="512">
                  <c:v>19.200934214790347</c:v>
                </c:pt>
                <c:pt idx="513">
                  <c:v>-0.49146967364590088</c:v>
                </c:pt>
                <c:pt idx="514">
                  <c:v>29.235267077643506</c:v>
                </c:pt>
                <c:pt idx="515">
                  <c:v>5.7094620816329771</c:v>
                </c:pt>
                <c:pt idx="516">
                  <c:v>18.133054468393777</c:v>
                </c:pt>
                <c:pt idx="517">
                  <c:v>6.2187937451427713</c:v>
                </c:pt>
                <c:pt idx="518">
                  <c:v>22.462681305787992</c:v>
                </c:pt>
                <c:pt idx="519">
                  <c:v>5.7925700866713266</c:v>
                </c:pt>
                <c:pt idx="520">
                  <c:v>31.913536952042239</c:v>
                </c:pt>
                <c:pt idx="521">
                  <c:v>-5.0296678953925342</c:v>
                </c:pt>
                <c:pt idx="522">
                  <c:v>28.743624358183691</c:v>
                </c:pt>
                <c:pt idx="523">
                  <c:v>21.198420306881349</c:v>
                </c:pt>
                <c:pt idx="524">
                  <c:v>0.21716762256614908</c:v>
                </c:pt>
                <c:pt idx="525">
                  <c:v>38.589018132684501</c:v>
                </c:pt>
                <c:pt idx="526">
                  <c:v>-9.4455810169621817</c:v>
                </c:pt>
                <c:pt idx="527">
                  <c:v>-19.717587206244332</c:v>
                </c:pt>
                <c:pt idx="528">
                  <c:v>13.085924677910919</c:v>
                </c:pt>
                <c:pt idx="529">
                  <c:v>1.8875614395399847</c:v>
                </c:pt>
                <c:pt idx="530">
                  <c:v>32.158049244570719</c:v>
                </c:pt>
                <c:pt idx="531">
                  <c:v>-6.0073992055506613</c:v>
                </c:pt>
                <c:pt idx="532">
                  <c:v>-2.4858563494535315</c:v>
                </c:pt>
                <c:pt idx="533">
                  <c:v>-40.653918130628483</c:v>
                </c:pt>
                <c:pt idx="534">
                  <c:v>24.842054317686593</c:v>
                </c:pt>
                <c:pt idx="535">
                  <c:v>-6.1043249362362415</c:v>
                </c:pt>
                <c:pt idx="536">
                  <c:v>-16.023480104320171</c:v>
                </c:pt>
                <c:pt idx="537">
                  <c:v>-20.531987312335627</c:v>
                </c:pt>
                <c:pt idx="538">
                  <c:v>14.148377413492812</c:v>
                </c:pt>
                <c:pt idx="539">
                  <c:v>10.670945083500735</c:v>
                </c:pt>
                <c:pt idx="540">
                  <c:v>-11.096707777404998</c:v>
                </c:pt>
                <c:pt idx="541">
                  <c:v>22.569688359907847</c:v>
                </c:pt>
                <c:pt idx="542">
                  <c:v>-2.4251919108223658</c:v>
                </c:pt>
                <c:pt idx="543">
                  <c:v>5.5569511764422996</c:v>
                </c:pt>
                <c:pt idx="544">
                  <c:v>-36.975779423483374</c:v>
                </c:pt>
                <c:pt idx="545">
                  <c:v>-36.930993500731461</c:v>
                </c:pt>
                <c:pt idx="546">
                  <c:v>-21.331207823479367</c:v>
                </c:pt>
                <c:pt idx="547">
                  <c:v>16.614014154999463</c:v>
                </c:pt>
                <c:pt idx="548">
                  <c:v>-14.771647023584762</c:v>
                </c:pt>
                <c:pt idx="549">
                  <c:v>-19.41065697375878</c:v>
                </c:pt>
                <c:pt idx="550">
                  <c:v>-18.967991340328535</c:v>
                </c:pt>
                <c:pt idx="551">
                  <c:v>6.0029707992964276</c:v>
                </c:pt>
                <c:pt idx="552">
                  <c:v>-8.8500154741990205</c:v>
                </c:pt>
                <c:pt idx="553">
                  <c:v>3.9817784058519052</c:v>
                </c:pt>
                <c:pt idx="554">
                  <c:v>10.58336289215506</c:v>
                </c:pt>
                <c:pt idx="555">
                  <c:v>-3.5848143236095358</c:v>
                </c:pt>
                <c:pt idx="556">
                  <c:v>29.910453048050496</c:v>
                </c:pt>
                <c:pt idx="557">
                  <c:v>25.341686611852762</c:v>
                </c:pt>
                <c:pt idx="558">
                  <c:v>15.350207679665399</c:v>
                </c:pt>
                <c:pt idx="559">
                  <c:v>-24.716104914296103</c:v>
                </c:pt>
                <c:pt idx="560">
                  <c:v>-19.366456118842191</c:v>
                </c:pt>
                <c:pt idx="561">
                  <c:v>55.955863739005636</c:v>
                </c:pt>
                <c:pt idx="562">
                  <c:v>-28.414577433496572</c:v>
                </c:pt>
                <c:pt idx="563">
                  <c:v>-9.7079327075278901</c:v>
                </c:pt>
                <c:pt idx="564">
                  <c:v>11.163430498102924</c:v>
                </c:pt>
                <c:pt idx="565">
                  <c:v>2.2469574885752981</c:v>
                </c:pt>
                <c:pt idx="566">
                  <c:v>31.75051657926463</c:v>
                </c:pt>
                <c:pt idx="567">
                  <c:v>-29.063500129465982</c:v>
                </c:pt>
                <c:pt idx="568">
                  <c:v>0.23654071666111276</c:v>
                </c:pt>
                <c:pt idx="569">
                  <c:v>15.060567950537282</c:v>
                </c:pt>
                <c:pt idx="570">
                  <c:v>-18.536466672375404</c:v>
                </c:pt>
                <c:pt idx="571">
                  <c:v>-8.2773115535673689</c:v>
                </c:pt>
                <c:pt idx="572">
                  <c:v>5.6585381509778463</c:v>
                </c:pt>
                <c:pt idx="573">
                  <c:v>5.5116389744588341</c:v>
                </c:pt>
                <c:pt idx="574">
                  <c:v>27.427025729327198</c:v>
                </c:pt>
                <c:pt idx="575">
                  <c:v>-34.81479049625527</c:v>
                </c:pt>
                <c:pt idx="576">
                  <c:v>-1.7962665216569484</c:v>
                </c:pt>
                <c:pt idx="577">
                  <c:v>28.475130277575829</c:v>
                </c:pt>
                <c:pt idx="578">
                  <c:v>-21.524570430066259</c:v>
                </c:pt>
                <c:pt idx="579">
                  <c:v>21.197142476415344</c:v>
                </c:pt>
                <c:pt idx="580">
                  <c:v>-3.5822659101777679</c:v>
                </c:pt>
                <c:pt idx="581">
                  <c:v>-22.9555584740482</c:v>
                </c:pt>
                <c:pt idx="582">
                  <c:v>-10.463358073142748</c:v>
                </c:pt>
                <c:pt idx="583">
                  <c:v>37.596600963290328</c:v>
                </c:pt>
                <c:pt idx="584">
                  <c:v>-9.3227250770006886</c:v>
                </c:pt>
                <c:pt idx="585">
                  <c:v>-10.113814982467355</c:v>
                </c:pt>
                <c:pt idx="586">
                  <c:v>21.243633414589944</c:v>
                </c:pt>
                <c:pt idx="587">
                  <c:v>-32.630073652475858</c:v>
                </c:pt>
                <c:pt idx="588">
                  <c:v>8.9391288425302715</c:v>
                </c:pt>
                <c:pt idx="589">
                  <c:v>7.5369019483660349</c:v>
                </c:pt>
                <c:pt idx="590">
                  <c:v>6.0855599172533283</c:v>
                </c:pt>
                <c:pt idx="591">
                  <c:v>-6.5940324103406756</c:v>
                </c:pt>
                <c:pt idx="592">
                  <c:v>7.4467708400422534</c:v>
                </c:pt>
                <c:pt idx="593">
                  <c:v>-1.9058650908710599</c:v>
                </c:pt>
                <c:pt idx="594">
                  <c:v>-45.017589407060811</c:v>
                </c:pt>
                <c:pt idx="595">
                  <c:v>4.2376391703504215</c:v>
                </c:pt>
                <c:pt idx="596">
                  <c:v>34.143272924686585</c:v>
                </c:pt>
                <c:pt idx="597">
                  <c:v>8.8770354785156176</c:v>
                </c:pt>
                <c:pt idx="598">
                  <c:v>-12.669234867054529</c:v>
                </c:pt>
                <c:pt idx="599">
                  <c:v>50.289736296436971</c:v>
                </c:pt>
                <c:pt idx="600">
                  <c:v>13.622919156662087</c:v>
                </c:pt>
                <c:pt idx="601">
                  <c:v>-0.58601587287515555</c:v>
                </c:pt>
                <c:pt idx="602">
                  <c:v>3.8248012829124862</c:v>
                </c:pt>
                <c:pt idx="603">
                  <c:v>-18.566727494019727</c:v>
                </c:pt>
                <c:pt idx="604">
                  <c:v>-27.09568477793362</c:v>
                </c:pt>
                <c:pt idx="605">
                  <c:v>56.168999299664918</c:v>
                </c:pt>
                <c:pt idx="606">
                  <c:v>26.020272489018733</c:v>
                </c:pt>
                <c:pt idx="607">
                  <c:v>-2.8845802228035766</c:v>
                </c:pt>
                <c:pt idx="608">
                  <c:v>12.460806326152253</c:v>
                </c:pt>
                <c:pt idx="609">
                  <c:v>19.734040070279974</c:v>
                </c:pt>
                <c:pt idx="610">
                  <c:v>-18.006370406207868</c:v>
                </c:pt>
                <c:pt idx="611">
                  <c:v>-15.907713539525018</c:v>
                </c:pt>
                <c:pt idx="612">
                  <c:v>-11.420114451750655</c:v>
                </c:pt>
                <c:pt idx="613">
                  <c:v>-7.8122726816455428</c:v>
                </c:pt>
                <c:pt idx="614">
                  <c:v>11.117263286168706</c:v>
                </c:pt>
                <c:pt idx="615">
                  <c:v>-32.12970139792391</c:v>
                </c:pt>
                <c:pt idx="616">
                  <c:v>17.748664858198655</c:v>
                </c:pt>
                <c:pt idx="617">
                  <c:v>-12.060913677295188</c:v>
                </c:pt>
                <c:pt idx="618">
                  <c:v>-8.9413567463449599</c:v>
                </c:pt>
                <c:pt idx="619">
                  <c:v>-33.120390679999943</c:v>
                </c:pt>
                <c:pt idx="620">
                  <c:v>-4.7395416487091877</c:v>
                </c:pt>
                <c:pt idx="621">
                  <c:v>5.7902985164370522</c:v>
                </c:pt>
                <c:pt idx="622">
                  <c:v>23.371922390234829</c:v>
                </c:pt>
                <c:pt idx="623">
                  <c:v>10.022932613669235</c:v>
                </c:pt>
                <c:pt idx="624">
                  <c:v>0.96424123135274753</c:v>
                </c:pt>
                <c:pt idx="625">
                  <c:v>11.713265152539913</c:v>
                </c:pt>
                <c:pt idx="626">
                  <c:v>2.2717561201440257</c:v>
                </c:pt>
                <c:pt idx="627">
                  <c:v>6.2328028933152932</c:v>
                </c:pt>
                <c:pt idx="628">
                  <c:v>18.218830036896392</c:v>
                </c:pt>
                <c:pt idx="629">
                  <c:v>-1.2508946422133236</c:v>
                </c:pt>
                <c:pt idx="630">
                  <c:v>-22.319726165908047</c:v>
                </c:pt>
                <c:pt idx="631">
                  <c:v>-17.315141481367686</c:v>
                </c:pt>
                <c:pt idx="632">
                  <c:v>-2.5745811227600837</c:v>
                </c:pt>
                <c:pt idx="633">
                  <c:v>2.9601569583018095</c:v>
                </c:pt>
                <c:pt idx="634">
                  <c:v>-20.26633890358254</c:v>
                </c:pt>
                <c:pt idx="635">
                  <c:v>0.30222756367162651</c:v>
                </c:pt>
                <c:pt idx="636">
                  <c:v>-11.955707051499683</c:v>
                </c:pt>
                <c:pt idx="637">
                  <c:v>8.5896484564428928</c:v>
                </c:pt>
                <c:pt idx="638">
                  <c:v>11.215423065365103</c:v>
                </c:pt>
                <c:pt idx="639">
                  <c:v>1.8244941853814765</c:v>
                </c:pt>
                <c:pt idx="640">
                  <c:v>22.579186909927763</c:v>
                </c:pt>
                <c:pt idx="641">
                  <c:v>17.673661158816575</c:v>
                </c:pt>
                <c:pt idx="642">
                  <c:v>-26.623248325770053</c:v>
                </c:pt>
                <c:pt idx="643">
                  <c:v>-19.256141772449116</c:v>
                </c:pt>
                <c:pt idx="644">
                  <c:v>-41.883099110697586</c:v>
                </c:pt>
                <c:pt idx="645">
                  <c:v>-6.3476149872865859</c:v>
                </c:pt>
                <c:pt idx="646">
                  <c:v>6.1324511382530558</c:v>
                </c:pt>
                <c:pt idx="647">
                  <c:v>6.8688063449642245</c:v>
                </c:pt>
                <c:pt idx="648">
                  <c:v>7.7547769162662501</c:v>
                </c:pt>
                <c:pt idx="649">
                  <c:v>18.513143578641138</c:v>
                </c:pt>
                <c:pt idx="650">
                  <c:v>5.192104245009296</c:v>
                </c:pt>
                <c:pt idx="651">
                  <c:v>2.0378036758233313</c:v>
                </c:pt>
                <c:pt idx="652">
                  <c:v>17.322801780313135</c:v>
                </c:pt>
                <c:pt idx="653">
                  <c:v>19.092626167784619</c:v>
                </c:pt>
                <c:pt idx="654">
                  <c:v>0.75795449038528728</c:v>
                </c:pt>
                <c:pt idx="655">
                  <c:v>-7.3363161977521631</c:v>
                </c:pt>
                <c:pt idx="656">
                  <c:v>6.2264651328766947</c:v>
                </c:pt>
                <c:pt idx="657">
                  <c:v>-4.0798932304950899</c:v>
                </c:pt>
                <c:pt idx="658">
                  <c:v>-36.737643053996791</c:v>
                </c:pt>
                <c:pt idx="659">
                  <c:v>-12.288333354490474</c:v>
                </c:pt>
                <c:pt idx="660">
                  <c:v>13.638369471707504</c:v>
                </c:pt>
                <c:pt idx="661">
                  <c:v>-14.695986161326811</c:v>
                </c:pt>
                <c:pt idx="662">
                  <c:v>-19.58720329748288</c:v>
                </c:pt>
                <c:pt idx="663">
                  <c:v>3.8420026952459141</c:v>
                </c:pt>
                <c:pt idx="664">
                  <c:v>-3.5536671037672876</c:v>
                </c:pt>
                <c:pt idx="665">
                  <c:v>3.628068787619446</c:v>
                </c:pt>
                <c:pt idx="666">
                  <c:v>7.3494163871085352</c:v>
                </c:pt>
                <c:pt idx="667">
                  <c:v>47.256343410054683</c:v>
                </c:pt>
                <c:pt idx="668">
                  <c:v>10.468883079528032</c:v>
                </c:pt>
                <c:pt idx="669">
                  <c:v>-36.288478523014859</c:v>
                </c:pt>
                <c:pt idx="670">
                  <c:v>-13.317150624189063</c:v>
                </c:pt>
                <c:pt idx="671">
                  <c:v>-12.620608389702193</c:v>
                </c:pt>
                <c:pt idx="672">
                  <c:v>-4.0250526403333655</c:v>
                </c:pt>
                <c:pt idx="673">
                  <c:v>12.810892130867238</c:v>
                </c:pt>
                <c:pt idx="674">
                  <c:v>44.19900910608952</c:v>
                </c:pt>
                <c:pt idx="675">
                  <c:v>17.890527521853972</c:v>
                </c:pt>
                <c:pt idx="676">
                  <c:v>-15.072248400415539</c:v>
                </c:pt>
                <c:pt idx="677">
                  <c:v>-1.1410149852133764</c:v>
                </c:pt>
                <c:pt idx="678">
                  <c:v>-24.873054937962113</c:v>
                </c:pt>
                <c:pt idx="679">
                  <c:v>-7.4470279566562931</c:v>
                </c:pt>
                <c:pt idx="680">
                  <c:v>54.547537739789192</c:v>
                </c:pt>
                <c:pt idx="681">
                  <c:v>10.220603905446662</c:v>
                </c:pt>
                <c:pt idx="682">
                  <c:v>2.442712024813614</c:v>
                </c:pt>
                <c:pt idx="683">
                  <c:v>-29.684146133587976</c:v>
                </c:pt>
                <c:pt idx="684">
                  <c:v>-31.897850309643722</c:v>
                </c:pt>
                <c:pt idx="685">
                  <c:v>-18.728157573949076</c:v>
                </c:pt>
                <c:pt idx="686">
                  <c:v>6.4781149068298243</c:v>
                </c:pt>
                <c:pt idx="687">
                  <c:v>12.651161404160751</c:v>
                </c:pt>
                <c:pt idx="688">
                  <c:v>2.4429061939118966</c:v>
                </c:pt>
                <c:pt idx="689">
                  <c:v>6.9318471747692323</c:v>
                </c:pt>
                <c:pt idx="690">
                  <c:v>12.081913014839143</c:v>
                </c:pt>
                <c:pt idx="691">
                  <c:v>33.098477845384707</c:v>
                </c:pt>
                <c:pt idx="692">
                  <c:v>37.320274313707742</c:v>
                </c:pt>
                <c:pt idx="693">
                  <c:v>33.389579853557095</c:v>
                </c:pt>
                <c:pt idx="694">
                  <c:v>3.3712766825769451</c:v>
                </c:pt>
                <c:pt idx="695">
                  <c:v>-25.807315440709644</c:v>
                </c:pt>
                <c:pt idx="696">
                  <c:v>20.977108283606032</c:v>
                </c:pt>
                <c:pt idx="697">
                  <c:v>8.59028281716561</c:v>
                </c:pt>
                <c:pt idx="698">
                  <c:v>13.905754897645192</c:v>
                </c:pt>
                <c:pt idx="699">
                  <c:v>7.0077093381452231</c:v>
                </c:pt>
                <c:pt idx="700">
                  <c:v>-16.158663078035026</c:v>
                </c:pt>
                <c:pt idx="701">
                  <c:v>38.083837495331736</c:v>
                </c:pt>
                <c:pt idx="702">
                  <c:v>-3.8230476130821889</c:v>
                </c:pt>
                <c:pt idx="703">
                  <c:v>-7.6399117889177885</c:v>
                </c:pt>
                <c:pt idx="704">
                  <c:v>36.852227706559816</c:v>
                </c:pt>
                <c:pt idx="705">
                  <c:v>-23.069991324171649</c:v>
                </c:pt>
                <c:pt idx="706">
                  <c:v>-39.11353970263022</c:v>
                </c:pt>
                <c:pt idx="707">
                  <c:v>9.687143360155666</c:v>
                </c:pt>
                <c:pt idx="708">
                  <c:v>-19.732051080582263</c:v>
                </c:pt>
                <c:pt idx="709">
                  <c:v>7.3233436301014248</c:v>
                </c:pt>
                <c:pt idx="710">
                  <c:v>17.165881218981649</c:v>
                </c:pt>
                <c:pt idx="711">
                  <c:v>0.37408687804325647</c:v>
                </c:pt>
                <c:pt idx="712">
                  <c:v>0.28217906902409184</c:v>
                </c:pt>
                <c:pt idx="713">
                  <c:v>-9.8309779841491665</c:v>
                </c:pt>
                <c:pt idx="714">
                  <c:v>53.039504010256493</c:v>
                </c:pt>
                <c:pt idx="715">
                  <c:v>50.400764565088863</c:v>
                </c:pt>
                <c:pt idx="716">
                  <c:v>11.185283886953879</c:v>
                </c:pt>
                <c:pt idx="717">
                  <c:v>-16.162053032807059</c:v>
                </c:pt>
                <c:pt idx="718">
                  <c:v>-14.462319894750168</c:v>
                </c:pt>
                <c:pt idx="719">
                  <c:v>-1.4213599429107253</c:v>
                </c:pt>
                <c:pt idx="720">
                  <c:v>-27.831236109234066</c:v>
                </c:pt>
                <c:pt idx="721">
                  <c:v>-2.9015829888048867</c:v>
                </c:pt>
                <c:pt idx="722">
                  <c:v>33.164544393334623</c:v>
                </c:pt>
                <c:pt idx="723">
                  <c:v>6.9136273657140022</c:v>
                </c:pt>
                <c:pt idx="724">
                  <c:v>-39.441365200837666</c:v>
                </c:pt>
                <c:pt idx="725">
                  <c:v>-3.5380775579999981</c:v>
                </c:pt>
                <c:pt idx="726">
                  <c:v>9.4652911880733352</c:v>
                </c:pt>
                <c:pt idx="727">
                  <c:v>19.401072200061964</c:v>
                </c:pt>
                <c:pt idx="728">
                  <c:v>-22.764341055634961</c:v>
                </c:pt>
                <c:pt idx="729">
                  <c:v>11.951388016995386</c:v>
                </c:pt>
                <c:pt idx="730">
                  <c:v>14.472963691164614</c:v>
                </c:pt>
                <c:pt idx="731">
                  <c:v>12.860559829280479</c:v>
                </c:pt>
                <c:pt idx="732">
                  <c:v>7.6676324165497913</c:v>
                </c:pt>
                <c:pt idx="733">
                  <c:v>11.063168240407149</c:v>
                </c:pt>
                <c:pt idx="734">
                  <c:v>-6.8354537716761241</c:v>
                </c:pt>
                <c:pt idx="735">
                  <c:v>-11.451038807057262</c:v>
                </c:pt>
                <c:pt idx="736">
                  <c:v>4.125982950571399</c:v>
                </c:pt>
                <c:pt idx="737">
                  <c:v>6.9482544635945471</c:v>
                </c:pt>
                <c:pt idx="738">
                  <c:v>10.779772346172578</c:v>
                </c:pt>
                <c:pt idx="739">
                  <c:v>-0.76077175719722112</c:v>
                </c:pt>
                <c:pt idx="740">
                  <c:v>31.238447181541101</c:v>
                </c:pt>
                <c:pt idx="741">
                  <c:v>-4.2390856188411981</c:v>
                </c:pt>
                <c:pt idx="742">
                  <c:v>22.994079588410418</c:v>
                </c:pt>
                <c:pt idx="743">
                  <c:v>-13.879573881386854</c:v>
                </c:pt>
                <c:pt idx="744">
                  <c:v>23.681971760257785</c:v>
                </c:pt>
                <c:pt idx="745">
                  <c:v>-9.3733601603288843</c:v>
                </c:pt>
                <c:pt idx="746">
                  <c:v>7.0281765861888283</c:v>
                </c:pt>
                <c:pt idx="747">
                  <c:v>23.205162904189205</c:v>
                </c:pt>
                <c:pt idx="748">
                  <c:v>-8.5176061486914811</c:v>
                </c:pt>
                <c:pt idx="749">
                  <c:v>-18.93177866711623</c:v>
                </c:pt>
                <c:pt idx="750">
                  <c:v>12.954370515161044</c:v>
                </c:pt>
                <c:pt idx="751">
                  <c:v>8.2482449594802585</c:v>
                </c:pt>
                <c:pt idx="752">
                  <c:v>-6.278209191055967</c:v>
                </c:pt>
                <c:pt idx="753">
                  <c:v>-25.067856628284577</c:v>
                </c:pt>
                <c:pt idx="754">
                  <c:v>46.024959783356451</c:v>
                </c:pt>
                <c:pt idx="755">
                  <c:v>-64.55950759906878</c:v>
                </c:pt>
                <c:pt idx="756">
                  <c:v>-19.801509908920504</c:v>
                </c:pt>
                <c:pt idx="757">
                  <c:v>38.296709696983697</c:v>
                </c:pt>
                <c:pt idx="758">
                  <c:v>9.5098727840500761</c:v>
                </c:pt>
                <c:pt idx="759">
                  <c:v>10.670243075044706</c:v>
                </c:pt>
                <c:pt idx="760">
                  <c:v>24.792081695591133</c:v>
                </c:pt>
                <c:pt idx="761">
                  <c:v>-39.112575356519741</c:v>
                </c:pt>
                <c:pt idx="762">
                  <c:v>6.6199129868396724</c:v>
                </c:pt>
                <c:pt idx="763">
                  <c:v>-13.198399320773827</c:v>
                </c:pt>
                <c:pt idx="764">
                  <c:v>10.847364447828701</c:v>
                </c:pt>
                <c:pt idx="765">
                  <c:v>-22.060380758442339</c:v>
                </c:pt>
                <c:pt idx="766">
                  <c:v>18.918371088963223</c:v>
                </c:pt>
                <c:pt idx="767">
                  <c:v>40.12658091780645</c:v>
                </c:pt>
                <c:pt idx="768">
                  <c:v>16.170580477064142</c:v>
                </c:pt>
                <c:pt idx="769">
                  <c:v>20.687560372947136</c:v>
                </c:pt>
                <c:pt idx="770">
                  <c:v>14.060456559279251</c:v>
                </c:pt>
                <c:pt idx="771">
                  <c:v>-41.748663550644608</c:v>
                </c:pt>
                <c:pt idx="772">
                  <c:v>15.457641279930296</c:v>
                </c:pt>
                <c:pt idx="773">
                  <c:v>-6.2449414530601439</c:v>
                </c:pt>
                <c:pt idx="774">
                  <c:v>51.935572393913432</c:v>
                </c:pt>
                <c:pt idx="775">
                  <c:v>-32.463945145139391</c:v>
                </c:pt>
                <c:pt idx="776">
                  <c:v>-2.0450115794839525</c:v>
                </c:pt>
                <c:pt idx="777">
                  <c:v>-6.9922797725380823</c:v>
                </c:pt>
                <c:pt idx="778">
                  <c:v>-24.614379773545135</c:v>
                </c:pt>
                <c:pt idx="779">
                  <c:v>-22.040961003976989</c:v>
                </c:pt>
                <c:pt idx="780">
                  <c:v>-9.787877840881329</c:v>
                </c:pt>
                <c:pt idx="781">
                  <c:v>-2.9961074794948179</c:v>
                </c:pt>
                <c:pt idx="782">
                  <c:v>-1.6882052623313393</c:v>
                </c:pt>
                <c:pt idx="783">
                  <c:v>-1.0708137835009865</c:v>
                </c:pt>
                <c:pt idx="784">
                  <c:v>-3.9129695442692394</c:v>
                </c:pt>
                <c:pt idx="785">
                  <c:v>1.0141149519490082</c:v>
                </c:pt>
                <c:pt idx="786">
                  <c:v>17.262867005814567</c:v>
                </c:pt>
                <c:pt idx="787">
                  <c:v>-18.382650530872017</c:v>
                </c:pt>
                <c:pt idx="788">
                  <c:v>-7.4891511061042282</c:v>
                </c:pt>
                <c:pt idx="789">
                  <c:v>59.680352766671916</c:v>
                </c:pt>
                <c:pt idx="790">
                  <c:v>-17.371008480786422</c:v>
                </c:pt>
                <c:pt idx="791">
                  <c:v>-7.5520481413978944</c:v>
                </c:pt>
                <c:pt idx="792">
                  <c:v>-44.139576511113773</c:v>
                </c:pt>
                <c:pt idx="793">
                  <c:v>-8.6588970461581809</c:v>
                </c:pt>
                <c:pt idx="794">
                  <c:v>-20.617663493669419</c:v>
                </c:pt>
                <c:pt idx="795">
                  <c:v>-1.602093941206125</c:v>
                </c:pt>
                <c:pt idx="796">
                  <c:v>20.544664799876646</c:v>
                </c:pt>
                <c:pt idx="797">
                  <c:v>16.663972109173638</c:v>
                </c:pt>
                <c:pt idx="798">
                  <c:v>-22.824124139578903</c:v>
                </c:pt>
                <c:pt idx="799">
                  <c:v>-15.509807847380875</c:v>
                </c:pt>
                <c:pt idx="800">
                  <c:v>-37.693221671456456</c:v>
                </c:pt>
                <c:pt idx="801">
                  <c:v>15.862678738439783</c:v>
                </c:pt>
                <c:pt idx="802">
                  <c:v>-15.438953813679428</c:v>
                </c:pt>
                <c:pt idx="803">
                  <c:v>-17.333653876489109</c:v>
                </c:pt>
                <c:pt idx="804">
                  <c:v>-61.688063765062381</c:v>
                </c:pt>
                <c:pt idx="805">
                  <c:v>-27.054082668715722</c:v>
                </c:pt>
                <c:pt idx="806">
                  <c:v>-36.620259336689301</c:v>
                </c:pt>
                <c:pt idx="807">
                  <c:v>-20.156211805618458</c:v>
                </c:pt>
                <c:pt idx="808">
                  <c:v>-21.820089747548923</c:v>
                </c:pt>
                <c:pt idx="809">
                  <c:v>35.722968491748389</c:v>
                </c:pt>
                <c:pt idx="810">
                  <c:v>35.74660376652875</c:v>
                </c:pt>
                <c:pt idx="811">
                  <c:v>2.2163059565454954</c:v>
                </c:pt>
                <c:pt idx="812">
                  <c:v>17.815440814760059</c:v>
                </c:pt>
                <c:pt idx="813">
                  <c:v>10.289251645117806</c:v>
                </c:pt>
                <c:pt idx="814">
                  <c:v>-1.1837757659985946</c:v>
                </c:pt>
                <c:pt idx="815">
                  <c:v>-0.82731600203557198</c:v>
                </c:pt>
                <c:pt idx="816">
                  <c:v>-1.3905267091029887</c:v>
                </c:pt>
                <c:pt idx="817">
                  <c:v>7.0403750246808245</c:v>
                </c:pt>
                <c:pt idx="818">
                  <c:v>-2.6450598101073415</c:v>
                </c:pt>
                <c:pt idx="819">
                  <c:v>-11.400388479221748</c:v>
                </c:pt>
                <c:pt idx="820">
                  <c:v>-2.692258036947488</c:v>
                </c:pt>
                <c:pt idx="821">
                  <c:v>31.788725992718529</c:v>
                </c:pt>
                <c:pt idx="822">
                  <c:v>-6.4874144995647631</c:v>
                </c:pt>
                <c:pt idx="823">
                  <c:v>-21.939725993535507</c:v>
                </c:pt>
                <c:pt idx="824">
                  <c:v>-36.586365037461775</c:v>
                </c:pt>
                <c:pt idx="825">
                  <c:v>-26.197712338812259</c:v>
                </c:pt>
                <c:pt idx="826">
                  <c:v>22.456946265023308</c:v>
                </c:pt>
                <c:pt idx="827">
                  <c:v>0.66800132634219045</c:v>
                </c:pt>
                <c:pt idx="828">
                  <c:v>14.651896110587337</c:v>
                </c:pt>
                <c:pt idx="829">
                  <c:v>6.9039975737887467</c:v>
                </c:pt>
                <c:pt idx="830">
                  <c:v>-34.338470060312176</c:v>
                </c:pt>
                <c:pt idx="831">
                  <c:v>-4.1464197425114175</c:v>
                </c:pt>
                <c:pt idx="832">
                  <c:v>19.471844513063523</c:v>
                </c:pt>
                <c:pt idx="833">
                  <c:v>-33.449186943904621</c:v>
                </c:pt>
                <c:pt idx="834">
                  <c:v>-4.6046256730977007</c:v>
                </c:pt>
                <c:pt idx="835">
                  <c:v>39.504967838524905</c:v>
                </c:pt>
                <c:pt idx="836">
                  <c:v>-12.73239231762641</c:v>
                </c:pt>
                <c:pt idx="837">
                  <c:v>-17.646598621077516</c:v>
                </c:pt>
                <c:pt idx="838">
                  <c:v>6.4908878585590646</c:v>
                </c:pt>
                <c:pt idx="839">
                  <c:v>-8.5719918206896288</c:v>
                </c:pt>
                <c:pt idx="840">
                  <c:v>1.4244741398413239</c:v>
                </c:pt>
                <c:pt idx="841">
                  <c:v>-9.5727281711549299</c:v>
                </c:pt>
                <c:pt idx="842">
                  <c:v>7.0212674502443511</c:v>
                </c:pt>
                <c:pt idx="843">
                  <c:v>-4.6014205853273484</c:v>
                </c:pt>
                <c:pt idx="844">
                  <c:v>-19.332374669188699</c:v>
                </c:pt>
                <c:pt idx="845">
                  <c:v>15.861265197651129</c:v>
                </c:pt>
                <c:pt idx="846">
                  <c:v>8.0927674761697759</c:v>
                </c:pt>
                <c:pt idx="847">
                  <c:v>44.201193213674429</c:v>
                </c:pt>
                <c:pt idx="848">
                  <c:v>9.3929178994730904</c:v>
                </c:pt>
                <c:pt idx="849">
                  <c:v>-10.422804641692778</c:v>
                </c:pt>
                <c:pt idx="850">
                  <c:v>15.885298034614916</c:v>
                </c:pt>
                <c:pt idx="851">
                  <c:v>-19.089189292015451</c:v>
                </c:pt>
                <c:pt idx="852">
                  <c:v>27.975535456984392</c:v>
                </c:pt>
                <c:pt idx="853">
                  <c:v>15.00570313899202</c:v>
                </c:pt>
                <c:pt idx="854">
                  <c:v>-20.705307417039631</c:v>
                </c:pt>
                <c:pt idx="855">
                  <c:v>-11.053477997825036</c:v>
                </c:pt>
                <c:pt idx="856">
                  <c:v>0.52696599883383</c:v>
                </c:pt>
                <c:pt idx="857">
                  <c:v>16.739780311395862</c:v>
                </c:pt>
                <c:pt idx="858">
                  <c:v>0.95422923197160703</c:v>
                </c:pt>
                <c:pt idx="859">
                  <c:v>-24.985673412799503</c:v>
                </c:pt>
                <c:pt idx="860">
                  <c:v>-1.1670419293554279</c:v>
                </c:pt>
                <c:pt idx="861">
                  <c:v>30.8127741846193</c:v>
                </c:pt>
                <c:pt idx="862">
                  <c:v>24.915135807359857</c:v>
                </c:pt>
                <c:pt idx="863">
                  <c:v>10.867964706913179</c:v>
                </c:pt>
                <c:pt idx="864">
                  <c:v>4.4782132827108798</c:v>
                </c:pt>
                <c:pt idx="865">
                  <c:v>-23.360507264778015</c:v>
                </c:pt>
                <c:pt idx="866">
                  <c:v>-42.707986973796892</c:v>
                </c:pt>
                <c:pt idx="867">
                  <c:v>38.023537440790847</c:v>
                </c:pt>
                <c:pt idx="868">
                  <c:v>23.057150262369927</c:v>
                </c:pt>
                <c:pt idx="869">
                  <c:v>40.869908972695058</c:v>
                </c:pt>
                <c:pt idx="870">
                  <c:v>8.888060372767276</c:v>
                </c:pt>
                <c:pt idx="871">
                  <c:v>35.443488918200856</c:v>
                </c:pt>
                <c:pt idx="872">
                  <c:v>14.077323751354951</c:v>
                </c:pt>
                <c:pt idx="873">
                  <c:v>-4.0777824685870652</c:v>
                </c:pt>
                <c:pt idx="874">
                  <c:v>16.211689001513477</c:v>
                </c:pt>
                <c:pt idx="875">
                  <c:v>11.379502290940978</c:v>
                </c:pt>
                <c:pt idx="876">
                  <c:v>4.0127257873793978</c:v>
                </c:pt>
                <c:pt idx="877">
                  <c:v>44.046786159060161</c:v>
                </c:pt>
                <c:pt idx="878">
                  <c:v>-13.879012458765843</c:v>
                </c:pt>
                <c:pt idx="879">
                  <c:v>-8.1247621323356896</c:v>
                </c:pt>
                <c:pt idx="880">
                  <c:v>-11.090667280592465</c:v>
                </c:pt>
                <c:pt idx="881">
                  <c:v>-17.386269211074111</c:v>
                </c:pt>
                <c:pt idx="882">
                  <c:v>0.33589927809575415</c:v>
                </c:pt>
                <c:pt idx="883">
                  <c:v>9.1215220018911918</c:v>
                </c:pt>
                <c:pt idx="884">
                  <c:v>-31.211658296770903</c:v>
                </c:pt>
                <c:pt idx="885">
                  <c:v>-16.899250563025625</c:v>
                </c:pt>
                <c:pt idx="886">
                  <c:v>-3.6893876061073803</c:v>
                </c:pt>
                <c:pt idx="887">
                  <c:v>-5.5287023852818509</c:v>
                </c:pt>
                <c:pt idx="888">
                  <c:v>13.621491312777172</c:v>
                </c:pt>
                <c:pt idx="889">
                  <c:v>-10.471484987012708</c:v>
                </c:pt>
                <c:pt idx="890">
                  <c:v>-79.92706884697175</c:v>
                </c:pt>
                <c:pt idx="891">
                  <c:v>4.9953350066557922</c:v>
                </c:pt>
                <c:pt idx="892">
                  <c:v>28.867674490793387</c:v>
                </c:pt>
                <c:pt idx="893">
                  <c:v>-0.86553090805450472</c:v>
                </c:pt>
                <c:pt idx="894">
                  <c:v>-47.722676446025986</c:v>
                </c:pt>
                <c:pt idx="895">
                  <c:v>15.72720352386149</c:v>
                </c:pt>
                <c:pt idx="896">
                  <c:v>33.027638347283514</c:v>
                </c:pt>
                <c:pt idx="897">
                  <c:v>3.0977634503687503</c:v>
                </c:pt>
                <c:pt idx="898">
                  <c:v>-6.4210060104089921</c:v>
                </c:pt>
                <c:pt idx="899">
                  <c:v>4.5466555264521284</c:v>
                </c:pt>
                <c:pt idx="900">
                  <c:v>-0.95190706697562233</c:v>
                </c:pt>
                <c:pt idx="901">
                  <c:v>-31.71409502884239</c:v>
                </c:pt>
                <c:pt idx="902">
                  <c:v>3.0638493707638799</c:v>
                </c:pt>
                <c:pt idx="903">
                  <c:v>-33.754263336405344</c:v>
                </c:pt>
                <c:pt idx="904">
                  <c:v>8.2548793728655294</c:v>
                </c:pt>
                <c:pt idx="905">
                  <c:v>21.955516433294473</c:v>
                </c:pt>
                <c:pt idx="906">
                  <c:v>8.8514712621886371</c:v>
                </c:pt>
                <c:pt idx="907">
                  <c:v>33.303826267865659</c:v>
                </c:pt>
                <c:pt idx="908">
                  <c:v>-3.1682394294847418</c:v>
                </c:pt>
                <c:pt idx="909">
                  <c:v>2.082235038332747</c:v>
                </c:pt>
                <c:pt idx="910">
                  <c:v>34.172289773165573</c:v>
                </c:pt>
                <c:pt idx="911">
                  <c:v>10.485721936691158</c:v>
                </c:pt>
                <c:pt idx="912">
                  <c:v>-64.751859897926067</c:v>
                </c:pt>
                <c:pt idx="913">
                  <c:v>27.580150531298926</c:v>
                </c:pt>
                <c:pt idx="914">
                  <c:v>10.97870964729313</c:v>
                </c:pt>
                <c:pt idx="915">
                  <c:v>16.897500389789691</c:v>
                </c:pt>
                <c:pt idx="916">
                  <c:v>-28.275650127640755</c:v>
                </c:pt>
                <c:pt idx="917">
                  <c:v>21.356595559232634</c:v>
                </c:pt>
                <c:pt idx="918">
                  <c:v>-1.0638977732687143</c:v>
                </c:pt>
                <c:pt idx="919">
                  <c:v>37.82039104147843</c:v>
                </c:pt>
                <c:pt idx="920">
                  <c:v>36.659056437022613</c:v>
                </c:pt>
                <c:pt idx="921">
                  <c:v>-2.0571039436875638</c:v>
                </c:pt>
                <c:pt idx="922">
                  <c:v>10.235007887090658</c:v>
                </c:pt>
                <c:pt idx="923">
                  <c:v>13.969188773477825</c:v>
                </c:pt>
                <c:pt idx="924">
                  <c:v>26.388637692496385</c:v>
                </c:pt>
                <c:pt idx="925">
                  <c:v>-5.7045862357478709</c:v>
                </c:pt>
                <c:pt idx="926">
                  <c:v>2.416767960357324</c:v>
                </c:pt>
                <c:pt idx="927">
                  <c:v>-34.195903861504448</c:v>
                </c:pt>
                <c:pt idx="928">
                  <c:v>8.1542619865900523</c:v>
                </c:pt>
                <c:pt idx="929">
                  <c:v>2.3708680016297357</c:v>
                </c:pt>
                <c:pt idx="930">
                  <c:v>13.267112661403099</c:v>
                </c:pt>
                <c:pt idx="931">
                  <c:v>-21.409549397819159</c:v>
                </c:pt>
                <c:pt idx="932">
                  <c:v>14.213378063987705</c:v>
                </c:pt>
                <c:pt idx="933">
                  <c:v>10.589533115376961</c:v>
                </c:pt>
                <c:pt idx="934">
                  <c:v>4.7317522744720728</c:v>
                </c:pt>
                <c:pt idx="935">
                  <c:v>14.698536379546811</c:v>
                </c:pt>
                <c:pt idx="936">
                  <c:v>7.5974060289619292</c:v>
                </c:pt>
                <c:pt idx="937">
                  <c:v>-16.311895471116223</c:v>
                </c:pt>
                <c:pt idx="938">
                  <c:v>-34.650177799685153</c:v>
                </c:pt>
                <c:pt idx="939">
                  <c:v>6.4507819053408548</c:v>
                </c:pt>
                <c:pt idx="940">
                  <c:v>28.826865604958424</c:v>
                </c:pt>
                <c:pt idx="941">
                  <c:v>11.112092459077545</c:v>
                </c:pt>
                <c:pt idx="942">
                  <c:v>-0.67705712302933441</c:v>
                </c:pt>
                <c:pt idx="943">
                  <c:v>-11.49757496624342</c:v>
                </c:pt>
                <c:pt idx="944">
                  <c:v>3.1774403586274884</c:v>
                </c:pt>
                <c:pt idx="945">
                  <c:v>-17.72072848195241</c:v>
                </c:pt>
                <c:pt idx="946">
                  <c:v>-11.88670641759699</c:v>
                </c:pt>
                <c:pt idx="947">
                  <c:v>-50.282563757454412</c:v>
                </c:pt>
                <c:pt idx="948">
                  <c:v>11.919805897226018</c:v>
                </c:pt>
                <c:pt idx="949">
                  <c:v>-15.054531013659888</c:v>
                </c:pt>
                <c:pt idx="950">
                  <c:v>-8.2545367505841263</c:v>
                </c:pt>
                <c:pt idx="951">
                  <c:v>-1.5385125039253045E-2</c:v>
                </c:pt>
                <c:pt idx="952">
                  <c:v>0.63809499789861013</c:v>
                </c:pt>
                <c:pt idx="953">
                  <c:v>41.308978306663562</c:v>
                </c:pt>
                <c:pt idx="954">
                  <c:v>11.84249589312933</c:v>
                </c:pt>
                <c:pt idx="955">
                  <c:v>-3.612171281572631</c:v>
                </c:pt>
                <c:pt idx="956">
                  <c:v>5.8478842131275899</c:v>
                </c:pt>
                <c:pt idx="957">
                  <c:v>9.9543314551000304</c:v>
                </c:pt>
                <c:pt idx="958">
                  <c:v>65.107896288325136</c:v>
                </c:pt>
                <c:pt idx="959">
                  <c:v>-35.892281024246145</c:v>
                </c:pt>
                <c:pt idx="960">
                  <c:v>67.931949350374126</c:v>
                </c:pt>
                <c:pt idx="961">
                  <c:v>-18.294525847506854</c:v>
                </c:pt>
                <c:pt idx="962">
                  <c:v>-14.82916418054854</c:v>
                </c:pt>
                <c:pt idx="963">
                  <c:v>-17.718991870883766</c:v>
                </c:pt>
                <c:pt idx="964">
                  <c:v>7.6932800791393277</c:v>
                </c:pt>
                <c:pt idx="965">
                  <c:v>0.90664312064800745</c:v>
                </c:pt>
                <c:pt idx="966">
                  <c:v>23.451436513658479</c:v>
                </c:pt>
                <c:pt idx="967">
                  <c:v>-42.572094108536902</c:v>
                </c:pt>
                <c:pt idx="968">
                  <c:v>-16.230382125362915</c:v>
                </c:pt>
                <c:pt idx="969">
                  <c:v>5.1406402330106005</c:v>
                </c:pt>
                <c:pt idx="970">
                  <c:v>30.267996138808517</c:v>
                </c:pt>
                <c:pt idx="971">
                  <c:v>18.727526509086019</c:v>
                </c:pt>
                <c:pt idx="972">
                  <c:v>-0.26222024518472209</c:v>
                </c:pt>
                <c:pt idx="973">
                  <c:v>46.626517440394835</c:v>
                </c:pt>
                <c:pt idx="974">
                  <c:v>-3.0214978836252713</c:v>
                </c:pt>
                <c:pt idx="975">
                  <c:v>0.95446182384311617</c:v>
                </c:pt>
                <c:pt idx="976">
                  <c:v>35.271808103390285</c:v>
                </c:pt>
                <c:pt idx="977">
                  <c:v>3.2123912497126415</c:v>
                </c:pt>
                <c:pt idx="978">
                  <c:v>-11.233109668385337</c:v>
                </c:pt>
                <c:pt idx="979">
                  <c:v>13.477375786168285</c:v>
                </c:pt>
                <c:pt idx="980">
                  <c:v>-9.6223218614484693</c:v>
                </c:pt>
                <c:pt idx="981">
                  <c:v>-51.204795701931047</c:v>
                </c:pt>
                <c:pt idx="982">
                  <c:v>0.37583465698861174</c:v>
                </c:pt>
                <c:pt idx="983">
                  <c:v>8.1563410931428297</c:v>
                </c:pt>
                <c:pt idx="984">
                  <c:v>-11.056807309205364</c:v>
                </c:pt>
                <c:pt idx="985">
                  <c:v>52.786467884520178</c:v>
                </c:pt>
                <c:pt idx="986">
                  <c:v>-4.192804373645302</c:v>
                </c:pt>
                <c:pt idx="987">
                  <c:v>1.792663204861467</c:v>
                </c:pt>
                <c:pt idx="988">
                  <c:v>8.871921990634215</c:v>
                </c:pt>
                <c:pt idx="989">
                  <c:v>-24.126690508415088</c:v>
                </c:pt>
                <c:pt idx="990">
                  <c:v>-11.032398401755801</c:v>
                </c:pt>
                <c:pt idx="991">
                  <c:v>4.0627177100175276</c:v>
                </c:pt>
                <c:pt idx="992">
                  <c:v>-10.323973104277469</c:v>
                </c:pt>
                <c:pt idx="993">
                  <c:v>2.8511075295724591</c:v>
                </c:pt>
                <c:pt idx="994">
                  <c:v>-24.725962541089618</c:v>
                </c:pt>
                <c:pt idx="995">
                  <c:v>-11.761923430878852</c:v>
                </c:pt>
                <c:pt idx="996">
                  <c:v>-13.328733003670477</c:v>
                </c:pt>
                <c:pt idx="997">
                  <c:v>-5.3738273729360122</c:v>
                </c:pt>
                <c:pt idx="998">
                  <c:v>18.87710401885008</c:v>
                </c:pt>
                <c:pt idx="999">
                  <c:v>4.8178160177917535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C-4739-BB32-B0F1D56CF128}"/>
            </c:ext>
          </c:extLst>
        </c:ser>
        <c:ser>
          <c:idx val="1"/>
          <c:order val="1"/>
          <c:tx>
            <c:strRef>
              <c:f>Test!$R$1</c:f>
              <c:strCache>
                <c:ptCount val="1"/>
                <c:pt idx="0">
                  <c:v>Exact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10.818453234617813</c:v>
                </c:pt>
                <c:pt idx="1">
                  <c:v>23.552079303877584</c:v>
                </c:pt>
                <c:pt idx="2">
                  <c:v>25.267269198541904</c:v>
                </c:pt>
                <c:pt idx="3">
                  <c:v>6.5939237801028181</c:v>
                </c:pt>
                <c:pt idx="4">
                  <c:v>8.6544813120781328E-3</c:v>
                </c:pt>
                <c:pt idx="5">
                  <c:v>-41.730243870186086</c:v>
                </c:pt>
                <c:pt idx="6">
                  <c:v>4.0342315312268884</c:v>
                </c:pt>
                <c:pt idx="7">
                  <c:v>-7.0561124944978086</c:v>
                </c:pt>
                <c:pt idx="8">
                  <c:v>36.154672097712655</c:v>
                </c:pt>
                <c:pt idx="9">
                  <c:v>8.3451180227912012</c:v>
                </c:pt>
                <c:pt idx="10">
                  <c:v>15.41282085640238</c:v>
                </c:pt>
                <c:pt idx="11">
                  <c:v>-4.5812376209182721</c:v>
                </c:pt>
                <c:pt idx="12">
                  <c:v>45.850247870893014</c:v>
                </c:pt>
                <c:pt idx="13">
                  <c:v>-11.073059943282377</c:v>
                </c:pt>
                <c:pt idx="14">
                  <c:v>-8.4799394982988883</c:v>
                </c:pt>
                <c:pt idx="15">
                  <c:v>125.84930216879155</c:v>
                </c:pt>
                <c:pt idx="16">
                  <c:v>13.273276168410172</c:v>
                </c:pt>
                <c:pt idx="17">
                  <c:v>25.605553314361217</c:v>
                </c:pt>
                <c:pt idx="18">
                  <c:v>20.253081674628817</c:v>
                </c:pt>
                <c:pt idx="19">
                  <c:v>-17.130166047100779</c:v>
                </c:pt>
                <c:pt idx="20">
                  <c:v>-7.4063701365419794</c:v>
                </c:pt>
                <c:pt idx="21">
                  <c:v>-31.850766909379079</c:v>
                </c:pt>
                <c:pt idx="22">
                  <c:v>17.58526739880001</c:v>
                </c:pt>
                <c:pt idx="23">
                  <c:v>5.0171368525408555</c:v>
                </c:pt>
                <c:pt idx="24">
                  <c:v>10.463431574278527</c:v>
                </c:pt>
                <c:pt idx="25">
                  <c:v>24.53502725015089</c:v>
                </c:pt>
                <c:pt idx="26">
                  <c:v>-31.269256725339979</c:v>
                </c:pt>
                <c:pt idx="27">
                  <c:v>18.755689634905529</c:v>
                </c:pt>
                <c:pt idx="28">
                  <c:v>-1.9666021430940805</c:v>
                </c:pt>
                <c:pt idx="29">
                  <c:v>-5.8561595246358067E-2</c:v>
                </c:pt>
                <c:pt idx="30">
                  <c:v>-17.951934749083534</c:v>
                </c:pt>
                <c:pt idx="31">
                  <c:v>11.354734431229689</c:v>
                </c:pt>
                <c:pt idx="32">
                  <c:v>0.6552522542119632</c:v>
                </c:pt>
                <c:pt idx="33">
                  <c:v>-21.654376409693405</c:v>
                </c:pt>
                <c:pt idx="34">
                  <c:v>7.7165436993944816</c:v>
                </c:pt>
                <c:pt idx="35">
                  <c:v>-25.151252322347471</c:v>
                </c:pt>
                <c:pt idx="36">
                  <c:v>43.928804471893557</c:v>
                </c:pt>
                <c:pt idx="37">
                  <c:v>3.8232725336164961</c:v>
                </c:pt>
                <c:pt idx="38">
                  <c:v>-16.699099285693546</c:v>
                </c:pt>
                <c:pt idx="39">
                  <c:v>16.410065412644492</c:v>
                </c:pt>
                <c:pt idx="40">
                  <c:v>19.239034996641109</c:v>
                </c:pt>
                <c:pt idx="41">
                  <c:v>11.181049921670613</c:v>
                </c:pt>
                <c:pt idx="42">
                  <c:v>-17.733489638630875</c:v>
                </c:pt>
                <c:pt idx="43">
                  <c:v>20.700540377680021</c:v>
                </c:pt>
                <c:pt idx="44">
                  <c:v>31.772239597597128</c:v>
                </c:pt>
                <c:pt idx="45">
                  <c:v>1.1640179981551038</c:v>
                </c:pt>
                <c:pt idx="46">
                  <c:v>18.157311043365503</c:v>
                </c:pt>
                <c:pt idx="47">
                  <c:v>5.559748619851697</c:v>
                </c:pt>
                <c:pt idx="48">
                  <c:v>-25.640342907934418</c:v>
                </c:pt>
                <c:pt idx="49">
                  <c:v>-24.22544946861057</c:v>
                </c:pt>
                <c:pt idx="50">
                  <c:v>-42.643314960003153</c:v>
                </c:pt>
                <c:pt idx="51">
                  <c:v>8.3011990195289904</c:v>
                </c:pt>
                <c:pt idx="52">
                  <c:v>8.7350524646240437</c:v>
                </c:pt>
                <c:pt idx="53">
                  <c:v>-3.535747890875296</c:v>
                </c:pt>
                <c:pt idx="54">
                  <c:v>19.975935931684258</c:v>
                </c:pt>
                <c:pt idx="55">
                  <c:v>-19.658673861444083</c:v>
                </c:pt>
                <c:pt idx="56">
                  <c:v>-4.6489750323639427</c:v>
                </c:pt>
                <c:pt idx="57">
                  <c:v>4.0746230715622076</c:v>
                </c:pt>
                <c:pt idx="58">
                  <c:v>2.3304100025445749</c:v>
                </c:pt>
                <c:pt idx="59">
                  <c:v>30.742892820359213</c:v>
                </c:pt>
                <c:pt idx="60">
                  <c:v>63.976217898925483</c:v>
                </c:pt>
                <c:pt idx="61">
                  <c:v>-27.598328934757106</c:v>
                </c:pt>
                <c:pt idx="62">
                  <c:v>78.122206168727516</c:v>
                </c:pt>
                <c:pt idx="63">
                  <c:v>20.967647154691562</c:v>
                </c:pt>
                <c:pt idx="64">
                  <c:v>-5.0123547962749067</c:v>
                </c:pt>
                <c:pt idx="65">
                  <c:v>43.252627688779043</c:v>
                </c:pt>
                <c:pt idx="66">
                  <c:v>-5.1673149853935954</c:v>
                </c:pt>
                <c:pt idx="67">
                  <c:v>-22.56570434156421</c:v>
                </c:pt>
                <c:pt idx="68">
                  <c:v>3.6249428132596186</c:v>
                </c:pt>
                <c:pt idx="69">
                  <c:v>-3.7928140601545666</c:v>
                </c:pt>
                <c:pt idx="70">
                  <c:v>62.673932159174406</c:v>
                </c:pt>
                <c:pt idx="71">
                  <c:v>20.826570090387591</c:v>
                </c:pt>
                <c:pt idx="72">
                  <c:v>0.48683666809481441</c:v>
                </c:pt>
                <c:pt idx="73">
                  <c:v>-9.081445568599289</c:v>
                </c:pt>
                <c:pt idx="74">
                  <c:v>-12.45743799458338</c:v>
                </c:pt>
                <c:pt idx="75">
                  <c:v>-53.752438299089739</c:v>
                </c:pt>
                <c:pt idx="76">
                  <c:v>-31.191146625513358</c:v>
                </c:pt>
                <c:pt idx="77">
                  <c:v>28.054567519131627</c:v>
                </c:pt>
                <c:pt idx="78">
                  <c:v>-30.900385951525521</c:v>
                </c:pt>
                <c:pt idx="79">
                  <c:v>-22.611420309057532</c:v>
                </c:pt>
                <c:pt idx="80">
                  <c:v>29.693588058769372</c:v>
                </c:pt>
                <c:pt idx="81">
                  <c:v>-8.7604246055887067</c:v>
                </c:pt>
                <c:pt idx="82">
                  <c:v>-9.8405243731410508</c:v>
                </c:pt>
                <c:pt idx="83">
                  <c:v>15.305320098665947</c:v>
                </c:pt>
                <c:pt idx="84">
                  <c:v>-39.022137586723964</c:v>
                </c:pt>
                <c:pt idx="85">
                  <c:v>-36.91899973920308</c:v>
                </c:pt>
                <c:pt idx="86">
                  <c:v>-4.7865123132488208</c:v>
                </c:pt>
                <c:pt idx="87">
                  <c:v>-4.9553579917210531</c:v>
                </c:pt>
                <c:pt idx="88">
                  <c:v>-49.372726347202367</c:v>
                </c:pt>
                <c:pt idx="89">
                  <c:v>22.570390789074182</c:v>
                </c:pt>
                <c:pt idx="90">
                  <c:v>-14.542654353374044</c:v>
                </c:pt>
                <c:pt idx="91">
                  <c:v>-4.5181183452495519</c:v>
                </c:pt>
                <c:pt idx="92">
                  <c:v>28.229181794646671</c:v>
                </c:pt>
                <c:pt idx="93">
                  <c:v>44.146744638910604</c:v>
                </c:pt>
                <c:pt idx="94">
                  <c:v>-19.687945823924721</c:v>
                </c:pt>
                <c:pt idx="95">
                  <c:v>13.170641400435551</c:v>
                </c:pt>
                <c:pt idx="96">
                  <c:v>-37.84204494597472</c:v>
                </c:pt>
                <c:pt idx="97">
                  <c:v>-8.2978890400961482</c:v>
                </c:pt>
                <c:pt idx="98">
                  <c:v>-39.185157615208546</c:v>
                </c:pt>
                <c:pt idx="99">
                  <c:v>-20.970065512746519</c:v>
                </c:pt>
                <c:pt idx="100">
                  <c:v>46.796029979415934</c:v>
                </c:pt>
                <c:pt idx="101">
                  <c:v>36.051669330172942</c:v>
                </c:pt>
                <c:pt idx="102">
                  <c:v>0.956979669273756</c:v>
                </c:pt>
                <c:pt idx="103">
                  <c:v>-10.921411304790576</c:v>
                </c:pt>
                <c:pt idx="104">
                  <c:v>3.9529389143731901</c:v>
                </c:pt>
                <c:pt idx="105">
                  <c:v>-20.120906913666648</c:v>
                </c:pt>
                <c:pt idx="106">
                  <c:v>-4.6610556184505345</c:v>
                </c:pt>
                <c:pt idx="107">
                  <c:v>10.910894631035896</c:v>
                </c:pt>
                <c:pt idx="108">
                  <c:v>-0.87666946282191915</c:v>
                </c:pt>
                <c:pt idx="109">
                  <c:v>22.280397044377239</c:v>
                </c:pt>
                <c:pt idx="110">
                  <c:v>-11.995035432371234</c:v>
                </c:pt>
                <c:pt idx="111">
                  <c:v>-13.918524857316218</c:v>
                </c:pt>
                <c:pt idx="112">
                  <c:v>-18.230929047448353</c:v>
                </c:pt>
                <c:pt idx="113">
                  <c:v>-24.806419205853231</c:v>
                </c:pt>
                <c:pt idx="114">
                  <c:v>-0.97793805543125878</c:v>
                </c:pt>
                <c:pt idx="115">
                  <c:v>-40.922168366489011</c:v>
                </c:pt>
                <c:pt idx="116">
                  <c:v>-14.955667446196022</c:v>
                </c:pt>
                <c:pt idx="117">
                  <c:v>-0.54311681725475003</c:v>
                </c:pt>
                <c:pt idx="118">
                  <c:v>-41.421805325296667</c:v>
                </c:pt>
                <c:pt idx="119">
                  <c:v>0.3485581124411592</c:v>
                </c:pt>
                <c:pt idx="120">
                  <c:v>19.988763850209633</c:v>
                </c:pt>
                <c:pt idx="121">
                  <c:v>-13.692463613589036</c:v>
                </c:pt>
                <c:pt idx="122">
                  <c:v>16.363313183042539</c:v>
                </c:pt>
                <c:pt idx="123">
                  <c:v>4.2637331758925265</c:v>
                </c:pt>
                <c:pt idx="124">
                  <c:v>-12.279664539260803</c:v>
                </c:pt>
                <c:pt idx="125">
                  <c:v>9.2331172278128548</c:v>
                </c:pt>
                <c:pt idx="126">
                  <c:v>14.711594724956662</c:v>
                </c:pt>
                <c:pt idx="127">
                  <c:v>-21.248777645240313</c:v>
                </c:pt>
                <c:pt idx="128">
                  <c:v>8.6586228024969767</c:v>
                </c:pt>
                <c:pt idx="129">
                  <c:v>15.826306607322753</c:v>
                </c:pt>
                <c:pt idx="130">
                  <c:v>58.141892210182959</c:v>
                </c:pt>
                <c:pt idx="131">
                  <c:v>-12.345528587461416</c:v>
                </c:pt>
                <c:pt idx="132">
                  <c:v>2.9728507149110275</c:v>
                </c:pt>
                <c:pt idx="133">
                  <c:v>-1.0503744358989824</c:v>
                </c:pt>
                <c:pt idx="134">
                  <c:v>48.866159836604886</c:v>
                </c:pt>
                <c:pt idx="135">
                  <c:v>-42.52827111570258</c:v>
                </c:pt>
                <c:pt idx="136">
                  <c:v>45.540583031386653</c:v>
                </c:pt>
                <c:pt idx="137">
                  <c:v>11.88823457149784</c:v>
                </c:pt>
                <c:pt idx="138">
                  <c:v>-2.0030289370911731</c:v>
                </c:pt>
                <c:pt idx="139">
                  <c:v>28.954238717939024</c:v>
                </c:pt>
                <c:pt idx="140">
                  <c:v>8.3254374641112765</c:v>
                </c:pt>
                <c:pt idx="141">
                  <c:v>-0.93946173571458758</c:v>
                </c:pt>
                <c:pt idx="142">
                  <c:v>74.005084255237605</c:v>
                </c:pt>
                <c:pt idx="143">
                  <c:v>-5.204950413072833</c:v>
                </c:pt>
                <c:pt idx="144">
                  <c:v>37.185423345487592</c:v>
                </c:pt>
                <c:pt idx="145">
                  <c:v>-20.944196540649198</c:v>
                </c:pt>
                <c:pt idx="146">
                  <c:v>15.568944652787067</c:v>
                </c:pt>
                <c:pt idx="147">
                  <c:v>8.0149011324856225</c:v>
                </c:pt>
                <c:pt idx="148">
                  <c:v>25.020159671121039</c:v>
                </c:pt>
                <c:pt idx="149">
                  <c:v>-13.076534514315721</c:v>
                </c:pt>
                <c:pt idx="150">
                  <c:v>34.896100766752028</c:v>
                </c:pt>
                <c:pt idx="151">
                  <c:v>12.653880511455794</c:v>
                </c:pt>
                <c:pt idx="152">
                  <c:v>-4.3929376504514348</c:v>
                </c:pt>
                <c:pt idx="153">
                  <c:v>27.148441756563365</c:v>
                </c:pt>
                <c:pt idx="154">
                  <c:v>-9.3068863714052767</c:v>
                </c:pt>
                <c:pt idx="155">
                  <c:v>6.0637346714193505</c:v>
                </c:pt>
                <c:pt idx="156">
                  <c:v>-18.704176520476274</c:v>
                </c:pt>
                <c:pt idx="157">
                  <c:v>2.2029890197381938</c:v>
                </c:pt>
                <c:pt idx="158">
                  <c:v>9.532130944827145</c:v>
                </c:pt>
                <c:pt idx="159">
                  <c:v>-2.3436069905845116</c:v>
                </c:pt>
                <c:pt idx="160">
                  <c:v>26.090444353417723</c:v>
                </c:pt>
                <c:pt idx="161">
                  <c:v>1.9536082237738195</c:v>
                </c:pt>
                <c:pt idx="162">
                  <c:v>-13.158281079321737</c:v>
                </c:pt>
                <c:pt idx="163">
                  <c:v>-14.819626610704212</c:v>
                </c:pt>
                <c:pt idx="164">
                  <c:v>24.627553483710578</c:v>
                </c:pt>
                <c:pt idx="165">
                  <c:v>12.910329241491846</c:v>
                </c:pt>
                <c:pt idx="166">
                  <c:v>39.969445730350365</c:v>
                </c:pt>
                <c:pt idx="167">
                  <c:v>-0.7416240762745403</c:v>
                </c:pt>
                <c:pt idx="168">
                  <c:v>10.515269679909682</c:v>
                </c:pt>
                <c:pt idx="169">
                  <c:v>-0.79238904539830113</c:v>
                </c:pt>
                <c:pt idx="170">
                  <c:v>4.9760045670989967</c:v>
                </c:pt>
                <c:pt idx="171">
                  <c:v>29.155549608751986</c:v>
                </c:pt>
                <c:pt idx="172">
                  <c:v>58.120466758827369</c:v>
                </c:pt>
                <c:pt idx="173">
                  <c:v>18.470703735121397</c:v>
                </c:pt>
                <c:pt idx="174">
                  <c:v>-15.880075762589385</c:v>
                </c:pt>
                <c:pt idx="175">
                  <c:v>14.354317732992477</c:v>
                </c:pt>
                <c:pt idx="176">
                  <c:v>-5.6619162362418987</c:v>
                </c:pt>
                <c:pt idx="177">
                  <c:v>18.40898452617412</c:v>
                </c:pt>
                <c:pt idx="178">
                  <c:v>16.601994038531352</c:v>
                </c:pt>
                <c:pt idx="179">
                  <c:v>8.2427254815297708</c:v>
                </c:pt>
                <c:pt idx="180">
                  <c:v>10.739539229802226</c:v>
                </c:pt>
                <c:pt idx="181">
                  <c:v>10.72946564159218</c:v>
                </c:pt>
                <c:pt idx="182">
                  <c:v>-40.937311188656885</c:v>
                </c:pt>
                <c:pt idx="183">
                  <c:v>22.591558853428104</c:v>
                </c:pt>
                <c:pt idx="184">
                  <c:v>-11.562912631802497</c:v>
                </c:pt>
                <c:pt idx="185">
                  <c:v>11.662915443138239</c:v>
                </c:pt>
                <c:pt idx="186">
                  <c:v>-13.244980148684832</c:v>
                </c:pt>
                <c:pt idx="187">
                  <c:v>21.72318201271009</c:v>
                </c:pt>
                <c:pt idx="188">
                  <c:v>13.464421646756486</c:v>
                </c:pt>
                <c:pt idx="189">
                  <c:v>-40.50908026762432</c:v>
                </c:pt>
                <c:pt idx="190">
                  <c:v>-22.08137458672002</c:v>
                </c:pt>
                <c:pt idx="191">
                  <c:v>-8.9058849406259206</c:v>
                </c:pt>
                <c:pt idx="192">
                  <c:v>-10.48251939358938</c:v>
                </c:pt>
                <c:pt idx="193">
                  <c:v>-46.522133858845436</c:v>
                </c:pt>
                <c:pt idx="194">
                  <c:v>1.8029530841915733</c:v>
                </c:pt>
                <c:pt idx="195">
                  <c:v>-5.4414939597610719</c:v>
                </c:pt>
                <c:pt idx="196">
                  <c:v>-59.345575865446001</c:v>
                </c:pt>
                <c:pt idx="197">
                  <c:v>-26.839394516540899</c:v>
                </c:pt>
                <c:pt idx="198">
                  <c:v>33.965738535447429</c:v>
                </c:pt>
                <c:pt idx="199">
                  <c:v>-2.6456332181311835</c:v>
                </c:pt>
                <c:pt idx="200">
                  <c:v>-21.75516320113298</c:v>
                </c:pt>
                <c:pt idx="201">
                  <c:v>2.9676930098868333</c:v>
                </c:pt>
                <c:pt idx="202">
                  <c:v>-2.660296574532282</c:v>
                </c:pt>
                <c:pt idx="203">
                  <c:v>-19.700193947651332</c:v>
                </c:pt>
                <c:pt idx="204">
                  <c:v>-2.8378998736767094</c:v>
                </c:pt>
                <c:pt idx="205">
                  <c:v>-13.024325367108</c:v>
                </c:pt>
                <c:pt idx="206">
                  <c:v>-20.178585855931178</c:v>
                </c:pt>
                <c:pt idx="207">
                  <c:v>-8.8106198555702573</c:v>
                </c:pt>
                <c:pt idx="208">
                  <c:v>-9.7060196051969392</c:v>
                </c:pt>
                <c:pt idx="209">
                  <c:v>32.468597593390129</c:v>
                </c:pt>
                <c:pt idx="210">
                  <c:v>16.611542997357649</c:v>
                </c:pt>
                <c:pt idx="211">
                  <c:v>-7.3061181368164201</c:v>
                </c:pt>
                <c:pt idx="212">
                  <c:v>36.114019581461733</c:v>
                </c:pt>
                <c:pt idx="213">
                  <c:v>-9.5871515169543677</c:v>
                </c:pt>
                <c:pt idx="214">
                  <c:v>6.6793205081704183</c:v>
                </c:pt>
                <c:pt idx="215">
                  <c:v>-54.539716523381294</c:v>
                </c:pt>
                <c:pt idx="216">
                  <c:v>2.9167930199158825</c:v>
                </c:pt>
                <c:pt idx="217">
                  <c:v>22.373871200215479</c:v>
                </c:pt>
                <c:pt idx="218">
                  <c:v>-8.3803152805133401</c:v>
                </c:pt>
                <c:pt idx="219">
                  <c:v>29.203936402351843</c:v>
                </c:pt>
                <c:pt idx="220">
                  <c:v>0.2223137104860804</c:v>
                </c:pt>
                <c:pt idx="221">
                  <c:v>18.004272781999639</c:v>
                </c:pt>
                <c:pt idx="222">
                  <c:v>12.076286425947949</c:v>
                </c:pt>
                <c:pt idx="223">
                  <c:v>-2.3796514213186457</c:v>
                </c:pt>
                <c:pt idx="224">
                  <c:v>27.074420034371762</c:v>
                </c:pt>
                <c:pt idx="225">
                  <c:v>-43.943645587814757</c:v>
                </c:pt>
                <c:pt idx="226">
                  <c:v>-35.140113150801625</c:v>
                </c:pt>
                <c:pt idx="227">
                  <c:v>-19.162126255791094</c:v>
                </c:pt>
                <c:pt idx="228">
                  <c:v>11.899535279307369</c:v>
                </c:pt>
                <c:pt idx="229">
                  <c:v>-11.079613996075807</c:v>
                </c:pt>
                <c:pt idx="230">
                  <c:v>-15.645690861695776</c:v>
                </c:pt>
                <c:pt idx="231">
                  <c:v>23.227761420902578</c:v>
                </c:pt>
                <c:pt idx="232">
                  <c:v>2.3888713151677163</c:v>
                </c:pt>
                <c:pt idx="233">
                  <c:v>28.67580863494744</c:v>
                </c:pt>
                <c:pt idx="234">
                  <c:v>-33.780715431908668</c:v>
                </c:pt>
                <c:pt idx="235">
                  <c:v>13.166075063015775</c:v>
                </c:pt>
                <c:pt idx="236">
                  <c:v>21.943553224356982</c:v>
                </c:pt>
                <c:pt idx="237">
                  <c:v>30.680610767113897</c:v>
                </c:pt>
                <c:pt idx="238">
                  <c:v>-5.4733098702821232</c:v>
                </c:pt>
                <c:pt idx="239">
                  <c:v>38.941605292351603</c:v>
                </c:pt>
                <c:pt idx="240">
                  <c:v>10.98176032831978</c:v>
                </c:pt>
                <c:pt idx="241">
                  <c:v>39.228034797910581</c:v>
                </c:pt>
                <c:pt idx="242">
                  <c:v>5.2413858931456492</c:v>
                </c:pt>
                <c:pt idx="243">
                  <c:v>-6.7018444596088509</c:v>
                </c:pt>
                <c:pt idx="244">
                  <c:v>-7.8407564493133375</c:v>
                </c:pt>
                <c:pt idx="245">
                  <c:v>9.8916881339413081</c:v>
                </c:pt>
                <c:pt idx="246">
                  <c:v>-1.4434929217796917</c:v>
                </c:pt>
                <c:pt idx="247">
                  <c:v>7.9978005339706613</c:v>
                </c:pt>
                <c:pt idx="248">
                  <c:v>-28.77570391158045</c:v>
                </c:pt>
                <c:pt idx="249">
                  <c:v>54.552995196912008</c:v>
                </c:pt>
                <c:pt idx="250">
                  <c:v>-7.2979427857934356</c:v>
                </c:pt>
                <c:pt idx="251">
                  <c:v>-12.008842249740127</c:v>
                </c:pt>
                <c:pt idx="252">
                  <c:v>6.4265252110008975</c:v>
                </c:pt>
                <c:pt idx="253">
                  <c:v>-5.3081160707842248</c:v>
                </c:pt>
                <c:pt idx="254">
                  <c:v>2.8160628763103874</c:v>
                </c:pt>
                <c:pt idx="255">
                  <c:v>32.609906844278044</c:v>
                </c:pt>
                <c:pt idx="256">
                  <c:v>-13.50883886372117</c:v>
                </c:pt>
                <c:pt idx="257">
                  <c:v>17.222976213069124</c:v>
                </c:pt>
                <c:pt idx="258">
                  <c:v>23.614030036682411</c:v>
                </c:pt>
                <c:pt idx="259">
                  <c:v>-7.9190640804187931</c:v>
                </c:pt>
                <c:pt idx="260">
                  <c:v>-2.7994231927002535</c:v>
                </c:pt>
                <c:pt idx="261">
                  <c:v>-21.699267724202706</c:v>
                </c:pt>
                <c:pt idx="262">
                  <c:v>6.3500581317554259</c:v>
                </c:pt>
                <c:pt idx="263">
                  <c:v>-33.108913409055148</c:v>
                </c:pt>
                <c:pt idx="264">
                  <c:v>29.8319747402399</c:v>
                </c:pt>
                <c:pt idx="265">
                  <c:v>9.4193853900629456</c:v>
                </c:pt>
                <c:pt idx="266">
                  <c:v>-27.461474977522133</c:v>
                </c:pt>
                <c:pt idx="267">
                  <c:v>0.82635374260369865</c:v>
                </c:pt>
                <c:pt idx="268">
                  <c:v>-18.964856211668234</c:v>
                </c:pt>
                <c:pt idx="269">
                  <c:v>-71.265396671944742</c:v>
                </c:pt>
                <c:pt idx="270">
                  <c:v>30.676468035819337</c:v>
                </c:pt>
                <c:pt idx="271">
                  <c:v>-36.097231331282487</c:v>
                </c:pt>
                <c:pt idx="272">
                  <c:v>73.071658591868243</c:v>
                </c:pt>
                <c:pt idx="273">
                  <c:v>-60.158872743012417</c:v>
                </c:pt>
                <c:pt idx="274">
                  <c:v>6.4534520628979095</c:v>
                </c:pt>
                <c:pt idx="275">
                  <c:v>12.880853853040358</c:v>
                </c:pt>
                <c:pt idx="276">
                  <c:v>-19.792875014498183</c:v>
                </c:pt>
                <c:pt idx="277">
                  <c:v>-2.9065833597776773</c:v>
                </c:pt>
                <c:pt idx="278">
                  <c:v>2.4168913637434315</c:v>
                </c:pt>
                <c:pt idx="279">
                  <c:v>4.3769978401483378</c:v>
                </c:pt>
                <c:pt idx="280">
                  <c:v>-3.2775130872964393</c:v>
                </c:pt>
                <c:pt idx="281">
                  <c:v>17.654207143917031</c:v>
                </c:pt>
                <c:pt idx="282">
                  <c:v>-45.25069990822972</c:v>
                </c:pt>
                <c:pt idx="283">
                  <c:v>-58.499310706511942</c:v>
                </c:pt>
                <c:pt idx="284">
                  <c:v>3.6342043682552863</c:v>
                </c:pt>
                <c:pt idx="285">
                  <c:v>18.28669965709652</c:v>
                </c:pt>
                <c:pt idx="286">
                  <c:v>26.086862118664758</c:v>
                </c:pt>
                <c:pt idx="287">
                  <c:v>26.178724541884613</c:v>
                </c:pt>
                <c:pt idx="288">
                  <c:v>-18.840301769926334</c:v>
                </c:pt>
                <c:pt idx="289">
                  <c:v>3.3435385570871725</c:v>
                </c:pt>
                <c:pt idx="290">
                  <c:v>28.666881292155761</c:v>
                </c:pt>
                <c:pt idx="291">
                  <c:v>-23.734777718930033</c:v>
                </c:pt>
                <c:pt idx="292">
                  <c:v>20.90374158735893</c:v>
                </c:pt>
                <c:pt idx="293">
                  <c:v>6.1428362664015035</c:v>
                </c:pt>
                <c:pt idx="294">
                  <c:v>-21.737778610365595</c:v>
                </c:pt>
                <c:pt idx="295">
                  <c:v>-28.102770578704533</c:v>
                </c:pt>
                <c:pt idx="296">
                  <c:v>10.305991535732952</c:v>
                </c:pt>
                <c:pt idx="297">
                  <c:v>-2.3315102708516626</c:v>
                </c:pt>
                <c:pt idx="298">
                  <c:v>36.556449964742612</c:v>
                </c:pt>
                <c:pt idx="299">
                  <c:v>-21.88308232366148</c:v>
                </c:pt>
                <c:pt idx="300">
                  <c:v>13.890342130616684</c:v>
                </c:pt>
                <c:pt idx="301">
                  <c:v>-13.31223231345847</c:v>
                </c:pt>
                <c:pt idx="302">
                  <c:v>-39.367445062033823</c:v>
                </c:pt>
                <c:pt idx="303">
                  <c:v>4.4869403344042889</c:v>
                </c:pt>
                <c:pt idx="304">
                  <c:v>-26.675497111457013</c:v>
                </c:pt>
                <c:pt idx="305">
                  <c:v>-29.518558265696008</c:v>
                </c:pt>
                <c:pt idx="306">
                  <c:v>-20.205219687135976</c:v>
                </c:pt>
                <c:pt idx="307">
                  <c:v>-26.960856949390987</c:v>
                </c:pt>
                <c:pt idx="308">
                  <c:v>11.973689343690431</c:v>
                </c:pt>
                <c:pt idx="309">
                  <c:v>-22.910979559249036</c:v>
                </c:pt>
                <c:pt idx="310">
                  <c:v>48.411558876361852</c:v>
                </c:pt>
                <c:pt idx="311">
                  <c:v>-7.7351313976354898</c:v>
                </c:pt>
                <c:pt idx="312">
                  <c:v>14.366083613036395</c:v>
                </c:pt>
                <c:pt idx="313">
                  <c:v>-11.282571031170258</c:v>
                </c:pt>
                <c:pt idx="314">
                  <c:v>-20.93717854270588</c:v>
                </c:pt>
                <c:pt idx="315">
                  <c:v>-4.8248629414953061</c:v>
                </c:pt>
                <c:pt idx="316">
                  <c:v>-27.232869372412971</c:v>
                </c:pt>
                <c:pt idx="317">
                  <c:v>-3.5041338330156755</c:v>
                </c:pt>
                <c:pt idx="318">
                  <c:v>31.559031008022014</c:v>
                </c:pt>
                <c:pt idx="319">
                  <c:v>-8.0765732702081756</c:v>
                </c:pt>
                <c:pt idx="320">
                  <c:v>-8.6769648054734816</c:v>
                </c:pt>
                <c:pt idx="321">
                  <c:v>-51.103026868718928</c:v>
                </c:pt>
                <c:pt idx="322">
                  <c:v>8.211841264252655</c:v>
                </c:pt>
                <c:pt idx="323">
                  <c:v>4.2371838379863735</c:v>
                </c:pt>
                <c:pt idx="324">
                  <c:v>37.307045211375666</c:v>
                </c:pt>
                <c:pt idx="325">
                  <c:v>-78.634950022108171</c:v>
                </c:pt>
                <c:pt idx="326">
                  <c:v>-26.448229200366615</c:v>
                </c:pt>
                <c:pt idx="327">
                  <c:v>-37.726082047404731</c:v>
                </c:pt>
                <c:pt idx="328">
                  <c:v>-17.79999814620782</c:v>
                </c:pt>
                <c:pt idx="329">
                  <c:v>24.941340154626843</c:v>
                </c:pt>
                <c:pt idx="330">
                  <c:v>14.931418503777234</c:v>
                </c:pt>
                <c:pt idx="331">
                  <c:v>6.5769022318883739</c:v>
                </c:pt>
                <c:pt idx="332">
                  <c:v>48.98698696131575</c:v>
                </c:pt>
                <c:pt idx="333">
                  <c:v>-28.146798918826324</c:v>
                </c:pt>
                <c:pt idx="334">
                  <c:v>-33.616460337844472</c:v>
                </c:pt>
                <c:pt idx="335">
                  <c:v>-19.349799125434199</c:v>
                </c:pt>
                <c:pt idx="336">
                  <c:v>24.411229819153821</c:v>
                </c:pt>
                <c:pt idx="337">
                  <c:v>-19.311308727496485</c:v>
                </c:pt>
                <c:pt idx="338">
                  <c:v>23.033752488841934</c:v>
                </c:pt>
                <c:pt idx="339">
                  <c:v>10.707580548378086</c:v>
                </c:pt>
                <c:pt idx="340">
                  <c:v>37.733370641202889</c:v>
                </c:pt>
                <c:pt idx="341">
                  <c:v>40.179337197884145</c:v>
                </c:pt>
                <c:pt idx="342">
                  <c:v>9.1586630134986251</c:v>
                </c:pt>
                <c:pt idx="343">
                  <c:v>-12.669923840854427</c:v>
                </c:pt>
                <c:pt idx="344">
                  <c:v>10.122822701090456</c:v>
                </c:pt>
                <c:pt idx="345">
                  <c:v>-22.62879051020149</c:v>
                </c:pt>
                <c:pt idx="346">
                  <c:v>12.255172607673225</c:v>
                </c:pt>
                <c:pt idx="347">
                  <c:v>14.138452511696261</c:v>
                </c:pt>
                <c:pt idx="348">
                  <c:v>5.7602546519460773</c:v>
                </c:pt>
                <c:pt idx="349">
                  <c:v>-47.721180042702684</c:v>
                </c:pt>
                <c:pt idx="350">
                  <c:v>-32.295481011433772</c:v>
                </c:pt>
                <c:pt idx="351">
                  <c:v>16.903353210973471</c:v>
                </c:pt>
                <c:pt idx="352">
                  <c:v>-0.91325181340470785</c:v>
                </c:pt>
                <c:pt idx="353">
                  <c:v>10.982114076174188</c:v>
                </c:pt>
                <c:pt idx="354">
                  <c:v>-57.947010638879888</c:v>
                </c:pt>
                <c:pt idx="355">
                  <c:v>44.461746711296257</c:v>
                </c:pt>
                <c:pt idx="356">
                  <c:v>-6.5549706276613033</c:v>
                </c:pt>
                <c:pt idx="357">
                  <c:v>-3.264761854851526</c:v>
                </c:pt>
                <c:pt idx="358">
                  <c:v>5.6374681132884961</c:v>
                </c:pt>
                <c:pt idx="359">
                  <c:v>-11.5331419782901</c:v>
                </c:pt>
                <c:pt idx="360">
                  <c:v>-16.210753742296255</c:v>
                </c:pt>
                <c:pt idx="361">
                  <c:v>61.78470648171632</c:v>
                </c:pt>
                <c:pt idx="362">
                  <c:v>10.117978931747709</c:v>
                </c:pt>
                <c:pt idx="363">
                  <c:v>24.550894916472274</c:v>
                </c:pt>
                <c:pt idx="364">
                  <c:v>26.599444405096456</c:v>
                </c:pt>
                <c:pt idx="365">
                  <c:v>15.076674621980258</c:v>
                </c:pt>
                <c:pt idx="366">
                  <c:v>-39.430494033950779</c:v>
                </c:pt>
                <c:pt idx="367">
                  <c:v>-27.639078310551014</c:v>
                </c:pt>
                <c:pt idx="368">
                  <c:v>14.618049082218681</c:v>
                </c:pt>
                <c:pt idx="369">
                  <c:v>-9.3925567260112732</c:v>
                </c:pt>
                <c:pt idx="370">
                  <c:v>-1.190344401574881</c:v>
                </c:pt>
                <c:pt idx="371">
                  <c:v>-35.512626041237219</c:v>
                </c:pt>
                <c:pt idx="372">
                  <c:v>-16.834071650205665</c:v>
                </c:pt>
                <c:pt idx="373">
                  <c:v>14.538463723371569</c:v>
                </c:pt>
                <c:pt idx="374">
                  <c:v>-19.928965619656598</c:v>
                </c:pt>
                <c:pt idx="375">
                  <c:v>45.449941452356256</c:v>
                </c:pt>
                <c:pt idx="376">
                  <c:v>39.283978019868741</c:v>
                </c:pt>
                <c:pt idx="377">
                  <c:v>-4.4533477324029063</c:v>
                </c:pt>
                <c:pt idx="378">
                  <c:v>-7.9678108734754689</c:v>
                </c:pt>
                <c:pt idx="379">
                  <c:v>-46.93513683402184</c:v>
                </c:pt>
                <c:pt idx="380">
                  <c:v>-21.907338409334784</c:v>
                </c:pt>
                <c:pt idx="381">
                  <c:v>33.92715139036941</c:v>
                </c:pt>
                <c:pt idx="382">
                  <c:v>-24.894195276755379</c:v>
                </c:pt>
                <c:pt idx="383">
                  <c:v>-23.375145646325208</c:v>
                </c:pt>
                <c:pt idx="384">
                  <c:v>8.2887843717768916</c:v>
                </c:pt>
                <c:pt idx="385">
                  <c:v>5.5667585088641669</c:v>
                </c:pt>
                <c:pt idx="386">
                  <c:v>13.694254183885525</c:v>
                </c:pt>
                <c:pt idx="387">
                  <c:v>-20.237915101657002</c:v>
                </c:pt>
                <c:pt idx="388">
                  <c:v>11.763230921571097</c:v>
                </c:pt>
                <c:pt idx="389">
                  <c:v>-5.2089747460449995</c:v>
                </c:pt>
                <c:pt idx="390">
                  <c:v>-17.454870468885055</c:v>
                </c:pt>
                <c:pt idx="391">
                  <c:v>10.657513559547205</c:v>
                </c:pt>
                <c:pt idx="392">
                  <c:v>5.5673773103834705</c:v>
                </c:pt>
                <c:pt idx="393">
                  <c:v>-41.257258208621515</c:v>
                </c:pt>
                <c:pt idx="394">
                  <c:v>7.8186447971221975</c:v>
                </c:pt>
                <c:pt idx="395">
                  <c:v>4.4463784823307018</c:v>
                </c:pt>
                <c:pt idx="396">
                  <c:v>-59.387067438786772</c:v>
                </c:pt>
                <c:pt idx="397">
                  <c:v>38.864711874085167</c:v>
                </c:pt>
                <c:pt idx="398">
                  <c:v>9.1338296875003131</c:v>
                </c:pt>
                <c:pt idx="399">
                  <c:v>-7.2867992248399425</c:v>
                </c:pt>
                <c:pt idx="400">
                  <c:v>-25.400440861290534</c:v>
                </c:pt>
                <c:pt idx="401">
                  <c:v>29.286333663128289</c:v>
                </c:pt>
                <c:pt idx="402">
                  <c:v>12.4287971759932</c:v>
                </c:pt>
                <c:pt idx="403">
                  <c:v>-20.049144429316296</c:v>
                </c:pt>
                <c:pt idx="404">
                  <c:v>-5.5593874457010886</c:v>
                </c:pt>
                <c:pt idx="405">
                  <c:v>-7.7422313836652492</c:v>
                </c:pt>
                <c:pt idx="406">
                  <c:v>-6.5074444459462413</c:v>
                </c:pt>
                <c:pt idx="407">
                  <c:v>31.210961568443345</c:v>
                </c:pt>
                <c:pt idx="408">
                  <c:v>-31.873501924813066</c:v>
                </c:pt>
                <c:pt idx="409">
                  <c:v>-6.425261939943173</c:v>
                </c:pt>
                <c:pt idx="410">
                  <c:v>20.440178758997959</c:v>
                </c:pt>
                <c:pt idx="411">
                  <c:v>-9.890197935743938</c:v>
                </c:pt>
                <c:pt idx="412">
                  <c:v>-13.570564905313223</c:v>
                </c:pt>
                <c:pt idx="413">
                  <c:v>0.6870163854635486</c:v>
                </c:pt>
                <c:pt idx="414">
                  <c:v>8.7116099409817345</c:v>
                </c:pt>
                <c:pt idx="415">
                  <c:v>10.882437113849408</c:v>
                </c:pt>
                <c:pt idx="416">
                  <c:v>67.132362296559748</c:v>
                </c:pt>
                <c:pt idx="417">
                  <c:v>-71.748589650435264</c:v>
                </c:pt>
                <c:pt idx="418">
                  <c:v>-9.3663675763317649</c:v>
                </c:pt>
                <c:pt idx="419">
                  <c:v>-7.4331259189624284</c:v>
                </c:pt>
                <c:pt idx="420">
                  <c:v>68.229833302633466</c:v>
                </c:pt>
                <c:pt idx="421">
                  <c:v>-2.6028827457834121</c:v>
                </c:pt>
                <c:pt idx="422">
                  <c:v>1.6828220905543949</c:v>
                </c:pt>
                <c:pt idx="423">
                  <c:v>-26.707834936886691</c:v>
                </c:pt>
                <c:pt idx="424">
                  <c:v>-10.394085180660468</c:v>
                </c:pt>
                <c:pt idx="425">
                  <c:v>-21.276566075702757</c:v>
                </c:pt>
                <c:pt idx="426">
                  <c:v>-35.24699716704783</c:v>
                </c:pt>
                <c:pt idx="427">
                  <c:v>-71.165313157393527</c:v>
                </c:pt>
                <c:pt idx="428">
                  <c:v>21.083044448593469</c:v>
                </c:pt>
                <c:pt idx="429">
                  <c:v>25.295486424657863</c:v>
                </c:pt>
                <c:pt idx="430">
                  <c:v>-19.032112412747587</c:v>
                </c:pt>
                <c:pt idx="431">
                  <c:v>-13.856619611748449</c:v>
                </c:pt>
                <c:pt idx="432">
                  <c:v>2.8635468656788414</c:v>
                </c:pt>
                <c:pt idx="433">
                  <c:v>-25.297586329602982</c:v>
                </c:pt>
                <c:pt idx="434">
                  <c:v>3.1056340630334098</c:v>
                </c:pt>
                <c:pt idx="435">
                  <c:v>13.015562689848503</c:v>
                </c:pt>
                <c:pt idx="436">
                  <c:v>-13.622517654777679</c:v>
                </c:pt>
                <c:pt idx="437">
                  <c:v>-13.581440570262526</c:v>
                </c:pt>
                <c:pt idx="438">
                  <c:v>-12.311474035727343</c:v>
                </c:pt>
                <c:pt idx="439">
                  <c:v>26.528992020601802</c:v>
                </c:pt>
                <c:pt idx="440">
                  <c:v>4.8334507534429987</c:v>
                </c:pt>
                <c:pt idx="441">
                  <c:v>-41.16916832664397</c:v>
                </c:pt>
                <c:pt idx="442">
                  <c:v>6.263138356653025</c:v>
                </c:pt>
                <c:pt idx="443">
                  <c:v>3.4952417032311462</c:v>
                </c:pt>
                <c:pt idx="444">
                  <c:v>5.6744361600788604</c:v>
                </c:pt>
                <c:pt idx="445">
                  <c:v>-27.607182465703524</c:v>
                </c:pt>
                <c:pt idx="446">
                  <c:v>27.069553506307088</c:v>
                </c:pt>
                <c:pt idx="447">
                  <c:v>5.2589473821703923</c:v>
                </c:pt>
                <c:pt idx="448">
                  <c:v>-37.187721927568326</c:v>
                </c:pt>
                <c:pt idx="449">
                  <c:v>-27.556415174927267</c:v>
                </c:pt>
                <c:pt idx="450">
                  <c:v>13.628540899862209</c:v>
                </c:pt>
                <c:pt idx="451">
                  <c:v>-7.6292630646085797</c:v>
                </c:pt>
                <c:pt idx="452">
                  <c:v>37.667653498639112</c:v>
                </c:pt>
                <c:pt idx="453">
                  <c:v>35.695831277135568</c:v>
                </c:pt>
                <c:pt idx="454">
                  <c:v>10.915345575114852</c:v>
                </c:pt>
                <c:pt idx="455">
                  <c:v>-36.02828816318484</c:v>
                </c:pt>
                <c:pt idx="456">
                  <c:v>27.682200394334178</c:v>
                </c:pt>
                <c:pt idx="457">
                  <c:v>8.3613417645506036</c:v>
                </c:pt>
                <c:pt idx="458">
                  <c:v>1.2317373125874709</c:v>
                </c:pt>
                <c:pt idx="459">
                  <c:v>43.659722319368242</c:v>
                </c:pt>
                <c:pt idx="460">
                  <c:v>-7.7157317954010516</c:v>
                </c:pt>
                <c:pt idx="461">
                  <c:v>6.9435230564900428</c:v>
                </c:pt>
                <c:pt idx="462">
                  <c:v>-36.758533387483837</c:v>
                </c:pt>
                <c:pt idx="463">
                  <c:v>7.984775039023333</c:v>
                </c:pt>
                <c:pt idx="464">
                  <c:v>-7.0652049988810361E-2</c:v>
                </c:pt>
                <c:pt idx="465">
                  <c:v>18.888751560829682</c:v>
                </c:pt>
                <c:pt idx="466">
                  <c:v>8.5899364837840331</c:v>
                </c:pt>
                <c:pt idx="467">
                  <c:v>9.8099691705737406</c:v>
                </c:pt>
                <c:pt idx="468">
                  <c:v>29.187968912684898</c:v>
                </c:pt>
                <c:pt idx="469">
                  <c:v>-45.533491267995167</c:v>
                </c:pt>
                <c:pt idx="470">
                  <c:v>21.947081665845239</c:v>
                </c:pt>
                <c:pt idx="471">
                  <c:v>-13.152892354549047</c:v>
                </c:pt>
                <c:pt idx="472">
                  <c:v>-42.901458087951383</c:v>
                </c:pt>
                <c:pt idx="473">
                  <c:v>-25.076226454699118</c:v>
                </c:pt>
                <c:pt idx="474">
                  <c:v>-0.23607780418011781</c:v>
                </c:pt>
                <c:pt idx="475">
                  <c:v>8.3785303129325861</c:v>
                </c:pt>
                <c:pt idx="476">
                  <c:v>-29.519846019306964</c:v>
                </c:pt>
                <c:pt idx="477">
                  <c:v>50.460314764854026</c:v>
                </c:pt>
                <c:pt idx="478">
                  <c:v>-19.109940211557547</c:v>
                </c:pt>
                <c:pt idx="479">
                  <c:v>-25.201326544167721</c:v>
                </c:pt>
                <c:pt idx="480">
                  <c:v>-40.909519528392856</c:v>
                </c:pt>
                <c:pt idx="481">
                  <c:v>-24.343608828222152</c:v>
                </c:pt>
                <c:pt idx="482">
                  <c:v>-9.1044421961559774</c:v>
                </c:pt>
                <c:pt idx="483">
                  <c:v>-23.746147730721656</c:v>
                </c:pt>
                <c:pt idx="484">
                  <c:v>1.3796790510764585</c:v>
                </c:pt>
                <c:pt idx="485">
                  <c:v>-3.6228793784563615</c:v>
                </c:pt>
                <c:pt idx="486">
                  <c:v>-8.7337010649665814E-2</c:v>
                </c:pt>
                <c:pt idx="487">
                  <c:v>-2.8203566040914225</c:v>
                </c:pt>
                <c:pt idx="488">
                  <c:v>21.354039795743418</c:v>
                </c:pt>
                <c:pt idx="489">
                  <c:v>11.677357487510115</c:v>
                </c:pt>
                <c:pt idx="490">
                  <c:v>4.8128818128888806</c:v>
                </c:pt>
                <c:pt idx="491">
                  <c:v>-1.7942176055186789</c:v>
                </c:pt>
                <c:pt idx="492">
                  <c:v>21.902695321279449</c:v>
                </c:pt>
                <c:pt idx="493">
                  <c:v>-67.856466366705391</c:v>
                </c:pt>
                <c:pt idx="494">
                  <c:v>72.387292110634661</c:v>
                </c:pt>
                <c:pt idx="495">
                  <c:v>-20.927954371052714</c:v>
                </c:pt>
                <c:pt idx="496">
                  <c:v>29.458438941178898</c:v>
                </c:pt>
                <c:pt idx="497">
                  <c:v>4.8387561899708489</c:v>
                </c:pt>
                <c:pt idx="498">
                  <c:v>-0.53017924996847476</c:v>
                </c:pt>
                <c:pt idx="499">
                  <c:v>28.38149604456973</c:v>
                </c:pt>
                <c:pt idx="500">
                  <c:v>-16.179115344499436</c:v>
                </c:pt>
                <c:pt idx="501">
                  <c:v>-5.744615066820022</c:v>
                </c:pt>
                <c:pt idx="502">
                  <c:v>-12.696492371071416</c:v>
                </c:pt>
                <c:pt idx="503">
                  <c:v>-11.635793313516004</c:v>
                </c:pt>
                <c:pt idx="504">
                  <c:v>-7.7183252963351752</c:v>
                </c:pt>
                <c:pt idx="505">
                  <c:v>3.1925009705291685</c:v>
                </c:pt>
                <c:pt idx="506">
                  <c:v>-10.646598127655164</c:v>
                </c:pt>
                <c:pt idx="507">
                  <c:v>-21.517091820644506</c:v>
                </c:pt>
                <c:pt idx="508">
                  <c:v>8.4560141894495562</c:v>
                </c:pt>
                <c:pt idx="509">
                  <c:v>-21.68319719078508</c:v>
                </c:pt>
                <c:pt idx="510">
                  <c:v>-0.56008493570532192</c:v>
                </c:pt>
                <c:pt idx="511">
                  <c:v>6.6708172342658383</c:v>
                </c:pt>
                <c:pt idx="512">
                  <c:v>34.758660649130448</c:v>
                </c:pt>
                <c:pt idx="513">
                  <c:v>-7.6070775054126019</c:v>
                </c:pt>
                <c:pt idx="514">
                  <c:v>33.430412116621632</c:v>
                </c:pt>
                <c:pt idx="515">
                  <c:v>14.834798787693169</c:v>
                </c:pt>
                <c:pt idx="516">
                  <c:v>11.070422360940157</c:v>
                </c:pt>
                <c:pt idx="517">
                  <c:v>3.7266696917788269</c:v>
                </c:pt>
                <c:pt idx="518">
                  <c:v>22.004035456788813</c:v>
                </c:pt>
                <c:pt idx="519">
                  <c:v>2.3828263178459648</c:v>
                </c:pt>
                <c:pt idx="520">
                  <c:v>36.131768801819874</c:v>
                </c:pt>
                <c:pt idx="521">
                  <c:v>-4.2905219922907012</c:v>
                </c:pt>
                <c:pt idx="522">
                  <c:v>21.137467244050608</c:v>
                </c:pt>
                <c:pt idx="523">
                  <c:v>15.080310862869176</c:v>
                </c:pt>
                <c:pt idx="524">
                  <c:v>7.1337428466173691E-2</c:v>
                </c:pt>
                <c:pt idx="525">
                  <c:v>39.967720443240069</c:v>
                </c:pt>
                <c:pt idx="526">
                  <c:v>-4.4631900880974049</c:v>
                </c:pt>
                <c:pt idx="527">
                  <c:v>-26.908089958759387</c:v>
                </c:pt>
                <c:pt idx="528">
                  <c:v>16.86590418263955</c:v>
                </c:pt>
                <c:pt idx="529">
                  <c:v>2.1295174338383105</c:v>
                </c:pt>
                <c:pt idx="530">
                  <c:v>27.645961031247193</c:v>
                </c:pt>
                <c:pt idx="531">
                  <c:v>-1.9705147666994263</c:v>
                </c:pt>
                <c:pt idx="532">
                  <c:v>10.325511609139285</c:v>
                </c:pt>
                <c:pt idx="533">
                  <c:v>-45.518040493803298</c:v>
                </c:pt>
                <c:pt idx="534">
                  <c:v>18.577899549987954</c:v>
                </c:pt>
                <c:pt idx="535">
                  <c:v>-3.8559837033770754</c:v>
                </c:pt>
                <c:pt idx="536">
                  <c:v>-25.449750184814675</c:v>
                </c:pt>
                <c:pt idx="537">
                  <c:v>-21.111621608592923</c:v>
                </c:pt>
                <c:pt idx="538">
                  <c:v>4.7234252498532339</c:v>
                </c:pt>
                <c:pt idx="539">
                  <c:v>3.9438752810751359</c:v>
                </c:pt>
                <c:pt idx="540">
                  <c:v>-17.037844332704253</c:v>
                </c:pt>
                <c:pt idx="541">
                  <c:v>18.830172891863985</c:v>
                </c:pt>
                <c:pt idx="542">
                  <c:v>-4.8454560321707909</c:v>
                </c:pt>
                <c:pt idx="543">
                  <c:v>-14.328221018243278</c:v>
                </c:pt>
                <c:pt idx="544">
                  <c:v>-41.309088348438337</c:v>
                </c:pt>
                <c:pt idx="545">
                  <c:v>-36.670215190577011</c:v>
                </c:pt>
                <c:pt idx="546">
                  <c:v>-10.644234683129726</c:v>
                </c:pt>
                <c:pt idx="547">
                  <c:v>19.610547343342439</c:v>
                </c:pt>
                <c:pt idx="548">
                  <c:v>-1.9464066905985824</c:v>
                </c:pt>
                <c:pt idx="549">
                  <c:v>-18.465005585859043</c:v>
                </c:pt>
                <c:pt idx="550">
                  <c:v>-13.020566359153236</c:v>
                </c:pt>
                <c:pt idx="551">
                  <c:v>18.329475858154815</c:v>
                </c:pt>
                <c:pt idx="552">
                  <c:v>-5.3242286062299247</c:v>
                </c:pt>
                <c:pt idx="553">
                  <c:v>11.013958485468384</c:v>
                </c:pt>
                <c:pt idx="554">
                  <c:v>-6.87901423086279</c:v>
                </c:pt>
                <c:pt idx="555">
                  <c:v>-2.1255301598768837</c:v>
                </c:pt>
                <c:pt idx="556">
                  <c:v>45.295341156740832</c:v>
                </c:pt>
                <c:pt idx="557">
                  <c:v>19.629001138899412</c:v>
                </c:pt>
                <c:pt idx="558">
                  <c:v>14.544183299453762</c:v>
                </c:pt>
                <c:pt idx="559">
                  <c:v>-39.795675467441129</c:v>
                </c:pt>
                <c:pt idx="560">
                  <c:v>-23.013093136328401</c:v>
                </c:pt>
                <c:pt idx="561">
                  <c:v>58.987269375692605</c:v>
                </c:pt>
                <c:pt idx="562">
                  <c:v>-33.381007267935473</c:v>
                </c:pt>
                <c:pt idx="563">
                  <c:v>-8.0843664470998835</c:v>
                </c:pt>
                <c:pt idx="564">
                  <c:v>12.184962954330668</c:v>
                </c:pt>
                <c:pt idx="565">
                  <c:v>-2.7650113756536947</c:v>
                </c:pt>
                <c:pt idx="566">
                  <c:v>32.253361104503078</c:v>
                </c:pt>
                <c:pt idx="567">
                  <c:v>-25.879389508615468</c:v>
                </c:pt>
                <c:pt idx="568">
                  <c:v>2.8954121855688641</c:v>
                </c:pt>
                <c:pt idx="569">
                  <c:v>18.920954375144568</c:v>
                </c:pt>
                <c:pt idx="570">
                  <c:v>-11.983482279937247</c:v>
                </c:pt>
                <c:pt idx="571">
                  <c:v>-1.800087281447758</c:v>
                </c:pt>
                <c:pt idx="572">
                  <c:v>17.871400523502107</c:v>
                </c:pt>
                <c:pt idx="573">
                  <c:v>-1.8357117512525036</c:v>
                </c:pt>
                <c:pt idx="574">
                  <c:v>27.355395786359043</c:v>
                </c:pt>
                <c:pt idx="575">
                  <c:v>-30.153023512262465</c:v>
                </c:pt>
                <c:pt idx="576">
                  <c:v>6.3432638363860283</c:v>
                </c:pt>
                <c:pt idx="577">
                  <c:v>26.037485589100765</c:v>
                </c:pt>
                <c:pt idx="578">
                  <c:v>-24.770061831132661</c:v>
                </c:pt>
                <c:pt idx="579">
                  <c:v>16.058047624990767</c:v>
                </c:pt>
                <c:pt idx="580">
                  <c:v>-2.4399749241381299</c:v>
                </c:pt>
                <c:pt idx="581">
                  <c:v>-24.158638127492175</c:v>
                </c:pt>
                <c:pt idx="582">
                  <c:v>-0.83180627505540805</c:v>
                </c:pt>
                <c:pt idx="583">
                  <c:v>29.199233045044277</c:v>
                </c:pt>
                <c:pt idx="584">
                  <c:v>-9.2815564001413797</c:v>
                </c:pt>
                <c:pt idx="585">
                  <c:v>3.5360377132028731</c:v>
                </c:pt>
                <c:pt idx="586">
                  <c:v>10.553521644282602</c:v>
                </c:pt>
                <c:pt idx="587">
                  <c:v>-26.661240624693139</c:v>
                </c:pt>
                <c:pt idx="588">
                  <c:v>8.5545166589299502</c:v>
                </c:pt>
                <c:pt idx="589">
                  <c:v>7.6707735994914668</c:v>
                </c:pt>
                <c:pt idx="590">
                  <c:v>11.0147790923666</c:v>
                </c:pt>
                <c:pt idx="591">
                  <c:v>-9.8738692657020728</c:v>
                </c:pt>
                <c:pt idx="592">
                  <c:v>6.0210495916984463</c:v>
                </c:pt>
                <c:pt idx="593">
                  <c:v>-3.7874984254808708</c:v>
                </c:pt>
                <c:pt idx="594">
                  <c:v>-45.362276755195886</c:v>
                </c:pt>
                <c:pt idx="595">
                  <c:v>-2.0671769778288223</c:v>
                </c:pt>
                <c:pt idx="596">
                  <c:v>33.891159205947723</c:v>
                </c:pt>
                <c:pt idx="597">
                  <c:v>10.903689004555194</c:v>
                </c:pt>
                <c:pt idx="598">
                  <c:v>-14.982952112221323</c:v>
                </c:pt>
                <c:pt idx="599">
                  <c:v>46.981613254877352</c:v>
                </c:pt>
                <c:pt idx="600">
                  <c:v>13.857942689954763</c:v>
                </c:pt>
                <c:pt idx="601">
                  <c:v>-11.17961618642499</c:v>
                </c:pt>
                <c:pt idx="602">
                  <c:v>-2.5010080028735517</c:v>
                </c:pt>
                <c:pt idx="603">
                  <c:v>-20.20752066875805</c:v>
                </c:pt>
                <c:pt idx="604">
                  <c:v>-20.780443715329788</c:v>
                </c:pt>
                <c:pt idx="605">
                  <c:v>63.437113093379523</c:v>
                </c:pt>
                <c:pt idx="606">
                  <c:v>34.018613303999423</c:v>
                </c:pt>
                <c:pt idx="607">
                  <c:v>-7.5745322326882363</c:v>
                </c:pt>
                <c:pt idx="608">
                  <c:v>13.550464775272223</c:v>
                </c:pt>
                <c:pt idx="609">
                  <c:v>17.245477542324942</c:v>
                </c:pt>
                <c:pt idx="610">
                  <c:v>-15.770691877455262</c:v>
                </c:pt>
                <c:pt idx="611">
                  <c:v>-20.034427908159291</c:v>
                </c:pt>
                <c:pt idx="612">
                  <c:v>-7.8481951486217838E-3</c:v>
                </c:pt>
                <c:pt idx="613">
                  <c:v>-8.7539469727023125</c:v>
                </c:pt>
                <c:pt idx="614">
                  <c:v>11.920141336223383</c:v>
                </c:pt>
                <c:pt idx="615">
                  <c:v>-24.400319543216639</c:v>
                </c:pt>
                <c:pt idx="616">
                  <c:v>12.582217248017216</c:v>
                </c:pt>
                <c:pt idx="617">
                  <c:v>-20.192185375673905</c:v>
                </c:pt>
                <c:pt idx="618">
                  <c:v>-9.4880425568119851</c:v>
                </c:pt>
                <c:pt idx="619">
                  <c:v>-36.086728874093623</c:v>
                </c:pt>
                <c:pt idx="620">
                  <c:v>-3.0949278419732886</c:v>
                </c:pt>
                <c:pt idx="621">
                  <c:v>4.235810864961441</c:v>
                </c:pt>
                <c:pt idx="622">
                  <c:v>14.641252290712506</c:v>
                </c:pt>
                <c:pt idx="623">
                  <c:v>5.8517178458765642</c:v>
                </c:pt>
                <c:pt idx="624">
                  <c:v>-3.3936765777016324</c:v>
                </c:pt>
                <c:pt idx="625">
                  <c:v>13.719380025240994</c:v>
                </c:pt>
                <c:pt idx="626">
                  <c:v>2.0407452456999722</c:v>
                </c:pt>
                <c:pt idx="627">
                  <c:v>18.321361395872586</c:v>
                </c:pt>
                <c:pt idx="628">
                  <c:v>26.028088179587879</c:v>
                </c:pt>
                <c:pt idx="629">
                  <c:v>-9.945606034345527</c:v>
                </c:pt>
                <c:pt idx="630">
                  <c:v>-17.334850031232847</c:v>
                </c:pt>
                <c:pt idx="631">
                  <c:v>-8.9881355357024137</c:v>
                </c:pt>
                <c:pt idx="632">
                  <c:v>1.5759977429498937</c:v>
                </c:pt>
                <c:pt idx="633">
                  <c:v>8.8565293271487811</c:v>
                </c:pt>
                <c:pt idx="634">
                  <c:v>-19.873351001788521</c:v>
                </c:pt>
                <c:pt idx="635">
                  <c:v>1.991238199031748</c:v>
                </c:pt>
                <c:pt idx="636">
                  <c:v>-5.6063054323216912</c:v>
                </c:pt>
                <c:pt idx="637">
                  <c:v>-7.4749708937496298</c:v>
                </c:pt>
                <c:pt idx="638">
                  <c:v>8.4200833561381394</c:v>
                </c:pt>
                <c:pt idx="639">
                  <c:v>-8.4312809531747881</c:v>
                </c:pt>
                <c:pt idx="640">
                  <c:v>21.48237703385044</c:v>
                </c:pt>
                <c:pt idx="641">
                  <c:v>18.593087764820353</c:v>
                </c:pt>
                <c:pt idx="642">
                  <c:v>-30.457654601553557</c:v>
                </c:pt>
                <c:pt idx="643">
                  <c:v>-19.397256976619822</c:v>
                </c:pt>
                <c:pt idx="644">
                  <c:v>-51.763800697407902</c:v>
                </c:pt>
                <c:pt idx="645">
                  <c:v>-3.4994779611476385</c:v>
                </c:pt>
                <c:pt idx="646">
                  <c:v>8.2335068841047949</c:v>
                </c:pt>
                <c:pt idx="647">
                  <c:v>1.3943102675422381</c:v>
                </c:pt>
                <c:pt idx="648">
                  <c:v>12.422125611446301</c:v>
                </c:pt>
                <c:pt idx="649">
                  <c:v>5.8336706307129624</c:v>
                </c:pt>
                <c:pt idx="650">
                  <c:v>4.0947131934606382</c:v>
                </c:pt>
                <c:pt idx="651">
                  <c:v>1.5609405098541866</c:v>
                </c:pt>
                <c:pt idx="652">
                  <c:v>20.292548455087555</c:v>
                </c:pt>
                <c:pt idx="653">
                  <c:v>23.990599746870274</c:v>
                </c:pt>
                <c:pt idx="654">
                  <c:v>3.2154079791478436</c:v>
                </c:pt>
                <c:pt idx="655">
                  <c:v>3.2558405540438971</c:v>
                </c:pt>
                <c:pt idx="656">
                  <c:v>-3.178199701750394</c:v>
                </c:pt>
                <c:pt idx="657">
                  <c:v>-9.0129522622601179</c:v>
                </c:pt>
                <c:pt idx="658">
                  <c:v>-34.835153756203752</c:v>
                </c:pt>
                <c:pt idx="659">
                  <c:v>-7.448880728440848</c:v>
                </c:pt>
                <c:pt idx="660">
                  <c:v>9.9008806096893238</c:v>
                </c:pt>
                <c:pt idx="661">
                  <c:v>-19.375828397873921</c:v>
                </c:pt>
                <c:pt idx="662">
                  <c:v>-24.995790985761374</c:v>
                </c:pt>
                <c:pt idx="663">
                  <c:v>4.5980638626567565</c:v>
                </c:pt>
                <c:pt idx="664">
                  <c:v>-0.75745149052765548</c:v>
                </c:pt>
                <c:pt idx="665">
                  <c:v>1.9090873891775324</c:v>
                </c:pt>
                <c:pt idx="666">
                  <c:v>12.630910673859779</c:v>
                </c:pt>
                <c:pt idx="667">
                  <c:v>47.517327765394079</c:v>
                </c:pt>
                <c:pt idx="668">
                  <c:v>10.657008054466697</c:v>
                </c:pt>
                <c:pt idx="669">
                  <c:v>-41.417257424521367</c:v>
                </c:pt>
                <c:pt idx="670">
                  <c:v>-27.001333788320999</c:v>
                </c:pt>
                <c:pt idx="671">
                  <c:v>-14.125197368579409</c:v>
                </c:pt>
                <c:pt idx="672">
                  <c:v>-9.8997738364090822</c:v>
                </c:pt>
                <c:pt idx="673">
                  <c:v>12.111757009803734</c:v>
                </c:pt>
                <c:pt idx="674">
                  <c:v>40.244406782724852</c:v>
                </c:pt>
                <c:pt idx="675">
                  <c:v>13.416642393662265</c:v>
                </c:pt>
                <c:pt idx="676">
                  <c:v>-20.491981974841874</c:v>
                </c:pt>
                <c:pt idx="677">
                  <c:v>8.455565551908002</c:v>
                </c:pt>
                <c:pt idx="678">
                  <c:v>-23.465058657796511</c:v>
                </c:pt>
                <c:pt idx="679">
                  <c:v>-6.7236697495923385</c:v>
                </c:pt>
                <c:pt idx="680">
                  <c:v>57.387906287144752</c:v>
                </c:pt>
                <c:pt idx="681">
                  <c:v>10.248065084802073</c:v>
                </c:pt>
                <c:pt idx="682">
                  <c:v>-1.1649387607070847</c:v>
                </c:pt>
                <c:pt idx="683">
                  <c:v>-20.18663111902481</c:v>
                </c:pt>
                <c:pt idx="684">
                  <c:v>-15.81785780632088</c:v>
                </c:pt>
                <c:pt idx="685">
                  <c:v>-14.578284312533992</c:v>
                </c:pt>
                <c:pt idx="686">
                  <c:v>6.4855617631077251</c:v>
                </c:pt>
                <c:pt idx="687">
                  <c:v>2.5785741770430057</c:v>
                </c:pt>
                <c:pt idx="688">
                  <c:v>1.5969715270792881</c:v>
                </c:pt>
                <c:pt idx="689">
                  <c:v>9.5975646493177074</c:v>
                </c:pt>
                <c:pt idx="690">
                  <c:v>12.656761360225541</c:v>
                </c:pt>
                <c:pt idx="691">
                  <c:v>39.862866463500495</c:v>
                </c:pt>
                <c:pt idx="692">
                  <c:v>33.93130771720994</c:v>
                </c:pt>
                <c:pt idx="693">
                  <c:v>24.717273280819452</c:v>
                </c:pt>
                <c:pt idx="694">
                  <c:v>2.5613215441857768</c:v>
                </c:pt>
                <c:pt idx="695">
                  <c:v>-21.713502460999241</c:v>
                </c:pt>
                <c:pt idx="696">
                  <c:v>13.654704940391122</c:v>
                </c:pt>
                <c:pt idx="697">
                  <c:v>6.8934841862633149</c:v>
                </c:pt>
                <c:pt idx="698">
                  <c:v>8.7808826391592216</c:v>
                </c:pt>
                <c:pt idx="699">
                  <c:v>11.026504337038862</c:v>
                </c:pt>
                <c:pt idx="700">
                  <c:v>-23.050758891476065</c:v>
                </c:pt>
                <c:pt idx="701">
                  <c:v>33.978185644236355</c:v>
                </c:pt>
                <c:pt idx="702">
                  <c:v>-7.5847028982730649</c:v>
                </c:pt>
                <c:pt idx="703">
                  <c:v>-8.2037827384900215</c:v>
                </c:pt>
                <c:pt idx="704">
                  <c:v>44.442654039968446</c:v>
                </c:pt>
                <c:pt idx="705">
                  <c:v>-26.807608949092973</c:v>
                </c:pt>
                <c:pt idx="706">
                  <c:v>-48.023766108034067</c:v>
                </c:pt>
                <c:pt idx="707">
                  <c:v>12.640609560659101</c:v>
                </c:pt>
                <c:pt idx="708">
                  <c:v>-31.652368476586794</c:v>
                </c:pt>
                <c:pt idx="709">
                  <c:v>14.93584136491928</c:v>
                </c:pt>
                <c:pt idx="710">
                  <c:v>16.64244756568111</c:v>
                </c:pt>
                <c:pt idx="711">
                  <c:v>-5.154401330499403</c:v>
                </c:pt>
                <c:pt idx="712">
                  <c:v>-5.8329450087028603</c:v>
                </c:pt>
                <c:pt idx="713">
                  <c:v>-7.7975055818951686</c:v>
                </c:pt>
                <c:pt idx="714">
                  <c:v>62.491048102130421</c:v>
                </c:pt>
                <c:pt idx="715">
                  <c:v>47.638956970164756</c:v>
                </c:pt>
                <c:pt idx="716">
                  <c:v>13.871589201703777</c:v>
                </c:pt>
                <c:pt idx="717">
                  <c:v>-19.243936734323714</c:v>
                </c:pt>
                <c:pt idx="718">
                  <c:v>-13.576482732193904</c:v>
                </c:pt>
                <c:pt idx="719">
                  <c:v>-2.1844875666064296</c:v>
                </c:pt>
                <c:pt idx="720">
                  <c:v>-28.334772177684155</c:v>
                </c:pt>
                <c:pt idx="721">
                  <c:v>-2.2347693818755014</c:v>
                </c:pt>
                <c:pt idx="722">
                  <c:v>22.219020587820317</c:v>
                </c:pt>
                <c:pt idx="723">
                  <c:v>4.9426083045878393</c:v>
                </c:pt>
                <c:pt idx="724">
                  <c:v>-33.50379528996546</c:v>
                </c:pt>
                <c:pt idx="725">
                  <c:v>-5.9851098757354713</c:v>
                </c:pt>
                <c:pt idx="726">
                  <c:v>5.0806528543854679</c:v>
                </c:pt>
                <c:pt idx="727">
                  <c:v>13.159137747007811</c:v>
                </c:pt>
                <c:pt idx="728">
                  <c:v>-19.180967951713203</c:v>
                </c:pt>
                <c:pt idx="729">
                  <c:v>17.566106237272471</c:v>
                </c:pt>
                <c:pt idx="730">
                  <c:v>0.60908920120680321</c:v>
                </c:pt>
                <c:pt idx="731">
                  <c:v>20.580720136848825</c:v>
                </c:pt>
                <c:pt idx="732">
                  <c:v>14.23610550118245</c:v>
                </c:pt>
                <c:pt idx="733">
                  <c:v>12.868108219532084</c:v>
                </c:pt>
                <c:pt idx="734">
                  <c:v>-7.3682509751342993</c:v>
                </c:pt>
                <c:pt idx="735">
                  <c:v>-14.937001510190045</c:v>
                </c:pt>
                <c:pt idx="736">
                  <c:v>-8.019615136638226</c:v>
                </c:pt>
                <c:pt idx="737">
                  <c:v>-3.0849862408005695</c:v>
                </c:pt>
                <c:pt idx="738">
                  <c:v>-0.96680671486382508</c:v>
                </c:pt>
                <c:pt idx="739">
                  <c:v>13.23078278276399</c:v>
                </c:pt>
                <c:pt idx="740">
                  <c:v>40.588111552486119</c:v>
                </c:pt>
                <c:pt idx="741">
                  <c:v>-5.3208605655477692</c:v>
                </c:pt>
                <c:pt idx="742">
                  <c:v>17.480187819124897</c:v>
                </c:pt>
                <c:pt idx="743">
                  <c:v>-13.518515247366931</c:v>
                </c:pt>
                <c:pt idx="744">
                  <c:v>36.209094506081044</c:v>
                </c:pt>
                <c:pt idx="745">
                  <c:v>-13.778841984798122</c:v>
                </c:pt>
                <c:pt idx="746">
                  <c:v>-7.6336082768480082</c:v>
                </c:pt>
                <c:pt idx="747">
                  <c:v>22.777759172127976</c:v>
                </c:pt>
                <c:pt idx="748">
                  <c:v>-3.931324969468406</c:v>
                </c:pt>
                <c:pt idx="749">
                  <c:v>-16.557508289954505</c:v>
                </c:pt>
                <c:pt idx="750">
                  <c:v>21.727028704243548</c:v>
                </c:pt>
                <c:pt idx="751">
                  <c:v>7.5170221185938288</c:v>
                </c:pt>
                <c:pt idx="752">
                  <c:v>1.9944806121837209</c:v>
                </c:pt>
                <c:pt idx="753">
                  <c:v>-23.422827114996405</c:v>
                </c:pt>
                <c:pt idx="754">
                  <c:v>45.824751382203758</c:v>
                </c:pt>
                <c:pt idx="755">
                  <c:v>-75.642862703068445</c:v>
                </c:pt>
                <c:pt idx="756">
                  <c:v>-22.586079755783455</c:v>
                </c:pt>
                <c:pt idx="757">
                  <c:v>42.533772939366763</c:v>
                </c:pt>
                <c:pt idx="758">
                  <c:v>18.75559953788979</c:v>
                </c:pt>
                <c:pt idx="759">
                  <c:v>12.888887603811696</c:v>
                </c:pt>
                <c:pt idx="760">
                  <c:v>29.447665112126003</c:v>
                </c:pt>
                <c:pt idx="761">
                  <c:v>-37.023584802823628</c:v>
                </c:pt>
                <c:pt idx="762">
                  <c:v>3.4818823952693294</c:v>
                </c:pt>
                <c:pt idx="763">
                  <c:v>-21.31582975138928</c:v>
                </c:pt>
                <c:pt idx="764">
                  <c:v>6.7945954358098843</c:v>
                </c:pt>
                <c:pt idx="765">
                  <c:v>-35.746399280928919</c:v>
                </c:pt>
                <c:pt idx="766">
                  <c:v>17.778221006861255</c:v>
                </c:pt>
                <c:pt idx="767">
                  <c:v>43.704135965115412</c:v>
                </c:pt>
                <c:pt idx="768">
                  <c:v>21.019755446837937</c:v>
                </c:pt>
                <c:pt idx="769">
                  <c:v>22.495938254780089</c:v>
                </c:pt>
                <c:pt idx="770">
                  <c:v>8.559991735924001</c:v>
                </c:pt>
                <c:pt idx="771">
                  <c:v>-46.059761343312232</c:v>
                </c:pt>
                <c:pt idx="772">
                  <c:v>18.585330056117002</c:v>
                </c:pt>
                <c:pt idx="773">
                  <c:v>-8.4252055018071914</c:v>
                </c:pt>
                <c:pt idx="774">
                  <c:v>53.852314037343838</c:v>
                </c:pt>
                <c:pt idx="775">
                  <c:v>-36.350931164884145</c:v>
                </c:pt>
                <c:pt idx="776">
                  <c:v>-2.8454670555143116</c:v>
                </c:pt>
                <c:pt idx="777">
                  <c:v>-14.406631942119546</c:v>
                </c:pt>
                <c:pt idx="778">
                  <c:v>-27.292992690412458</c:v>
                </c:pt>
                <c:pt idx="779">
                  <c:v>-16.891418094647872</c:v>
                </c:pt>
                <c:pt idx="780">
                  <c:v>-8.1518630789179802</c:v>
                </c:pt>
                <c:pt idx="781">
                  <c:v>2.1537297352678753</c:v>
                </c:pt>
                <c:pt idx="782">
                  <c:v>-8.7776793275460507E-2</c:v>
                </c:pt>
                <c:pt idx="783">
                  <c:v>-7.2438391745836084</c:v>
                </c:pt>
                <c:pt idx="784">
                  <c:v>-13.102759054958339</c:v>
                </c:pt>
                <c:pt idx="785">
                  <c:v>6.6941018101817402</c:v>
                </c:pt>
                <c:pt idx="786">
                  <c:v>27.957128529484098</c:v>
                </c:pt>
                <c:pt idx="787">
                  <c:v>-15.351752521753088</c:v>
                </c:pt>
                <c:pt idx="788">
                  <c:v>-1.9419206527731987</c:v>
                </c:pt>
                <c:pt idx="789">
                  <c:v>71.645261524840677</c:v>
                </c:pt>
                <c:pt idx="790">
                  <c:v>-34.17451574048043</c:v>
                </c:pt>
                <c:pt idx="791">
                  <c:v>-14.147008433723798</c:v>
                </c:pt>
                <c:pt idx="792">
                  <c:v>-54.145694341788953</c:v>
                </c:pt>
                <c:pt idx="793">
                  <c:v>-14.719820439700705</c:v>
                </c:pt>
                <c:pt idx="794">
                  <c:v>-14.548047940144144</c:v>
                </c:pt>
                <c:pt idx="795">
                  <c:v>-1.3337746074216115</c:v>
                </c:pt>
                <c:pt idx="796">
                  <c:v>24.171539190887025</c:v>
                </c:pt>
                <c:pt idx="797">
                  <c:v>23.568478762874665</c:v>
                </c:pt>
                <c:pt idx="798">
                  <c:v>-21.329287433372826</c:v>
                </c:pt>
                <c:pt idx="799">
                  <c:v>-15.577938645215985</c:v>
                </c:pt>
                <c:pt idx="800">
                  <c:v>-37.029737739323494</c:v>
                </c:pt>
                <c:pt idx="801">
                  <c:v>16.091457025394039</c:v>
                </c:pt>
                <c:pt idx="802">
                  <c:v>-17.870724835202004</c:v>
                </c:pt>
                <c:pt idx="803">
                  <c:v>-23.723172925126729</c:v>
                </c:pt>
                <c:pt idx="804">
                  <c:v>-67.998240509519803</c:v>
                </c:pt>
                <c:pt idx="805">
                  <c:v>-31.154146671883328</c:v>
                </c:pt>
                <c:pt idx="806">
                  <c:v>-38.907027613272454</c:v>
                </c:pt>
                <c:pt idx="807">
                  <c:v>-23.574757314629476</c:v>
                </c:pt>
                <c:pt idx="808">
                  <c:v>-14.890665829878554</c:v>
                </c:pt>
                <c:pt idx="809">
                  <c:v>59.380208051976801</c:v>
                </c:pt>
                <c:pt idx="810">
                  <c:v>34.084063886426854</c:v>
                </c:pt>
                <c:pt idx="811">
                  <c:v>24.646923541005673</c:v>
                </c:pt>
                <c:pt idx="812">
                  <c:v>20.110636714081664</c:v>
                </c:pt>
                <c:pt idx="813">
                  <c:v>7.5459064091672889</c:v>
                </c:pt>
                <c:pt idx="814">
                  <c:v>10.459846874862476</c:v>
                </c:pt>
                <c:pt idx="815">
                  <c:v>-7.47952574809098</c:v>
                </c:pt>
                <c:pt idx="816">
                  <c:v>-10.292127970716814</c:v>
                </c:pt>
                <c:pt idx="817">
                  <c:v>1.8331938154832672</c:v>
                </c:pt>
                <c:pt idx="818">
                  <c:v>-1.9429581121832125</c:v>
                </c:pt>
                <c:pt idx="819">
                  <c:v>-15.229713916295559</c:v>
                </c:pt>
                <c:pt idx="820">
                  <c:v>0.79515762977677085</c:v>
                </c:pt>
                <c:pt idx="821">
                  <c:v>46.876741126394315</c:v>
                </c:pt>
                <c:pt idx="822">
                  <c:v>-5.8668525229994568</c:v>
                </c:pt>
                <c:pt idx="823">
                  <c:v>-31.38899184582165</c:v>
                </c:pt>
                <c:pt idx="824">
                  <c:v>-42.601658691359212</c:v>
                </c:pt>
                <c:pt idx="825">
                  <c:v>-28.241493178205456</c:v>
                </c:pt>
                <c:pt idx="826">
                  <c:v>21.074222327775136</c:v>
                </c:pt>
                <c:pt idx="827">
                  <c:v>-1.1607510305479634</c:v>
                </c:pt>
                <c:pt idx="828">
                  <c:v>11.606740317933102</c:v>
                </c:pt>
                <c:pt idx="829">
                  <c:v>-1.9345308053957595</c:v>
                </c:pt>
                <c:pt idx="830">
                  <c:v>-35.573222612675657</c:v>
                </c:pt>
                <c:pt idx="831">
                  <c:v>2.3253490680696283</c:v>
                </c:pt>
                <c:pt idx="832">
                  <c:v>31.78408382133729</c:v>
                </c:pt>
                <c:pt idx="833">
                  <c:v>-28.30297576747337</c:v>
                </c:pt>
                <c:pt idx="834">
                  <c:v>-1.175575172610003</c:v>
                </c:pt>
                <c:pt idx="835">
                  <c:v>41.037199027540531</c:v>
                </c:pt>
                <c:pt idx="836">
                  <c:v>-18.664405333731267</c:v>
                </c:pt>
                <c:pt idx="837">
                  <c:v>-19.714440471544634</c:v>
                </c:pt>
                <c:pt idx="838">
                  <c:v>6.7859077957569189</c:v>
                </c:pt>
                <c:pt idx="839">
                  <c:v>-1.6451855574678236</c:v>
                </c:pt>
                <c:pt idx="840">
                  <c:v>5.0276406758553183</c:v>
                </c:pt>
                <c:pt idx="841">
                  <c:v>-4.9632037835012364</c:v>
                </c:pt>
                <c:pt idx="842">
                  <c:v>15.290956156277883</c:v>
                </c:pt>
                <c:pt idx="843">
                  <c:v>-3.7735080517994355</c:v>
                </c:pt>
                <c:pt idx="844">
                  <c:v>-12.485070156063962</c:v>
                </c:pt>
                <c:pt idx="845">
                  <c:v>15.752474064374836</c:v>
                </c:pt>
                <c:pt idx="846">
                  <c:v>-7.8268306828507175</c:v>
                </c:pt>
                <c:pt idx="847">
                  <c:v>44.971912072929307</c:v>
                </c:pt>
                <c:pt idx="848">
                  <c:v>19.532785994343875</c:v>
                </c:pt>
                <c:pt idx="849">
                  <c:v>-11.669496304070996</c:v>
                </c:pt>
                <c:pt idx="850">
                  <c:v>35.404749470055627</c:v>
                </c:pt>
                <c:pt idx="851">
                  <c:v>-20.687652158863386</c:v>
                </c:pt>
                <c:pt idx="852">
                  <c:v>-1.8089687069730616</c:v>
                </c:pt>
                <c:pt idx="853">
                  <c:v>15.139294803288291</c:v>
                </c:pt>
                <c:pt idx="854">
                  <c:v>-19.876567076358224</c:v>
                </c:pt>
                <c:pt idx="855">
                  <c:v>-6.5593854216252927</c:v>
                </c:pt>
                <c:pt idx="856">
                  <c:v>-3.6887534433602918</c:v>
                </c:pt>
                <c:pt idx="857">
                  <c:v>14.301339857538107</c:v>
                </c:pt>
                <c:pt idx="858">
                  <c:v>1.6045592812680678</c:v>
                </c:pt>
                <c:pt idx="859">
                  <c:v>-10.533878874117656</c:v>
                </c:pt>
                <c:pt idx="860">
                  <c:v>-3.7498004214719982</c:v>
                </c:pt>
                <c:pt idx="861">
                  <c:v>29.144487622347619</c:v>
                </c:pt>
                <c:pt idx="862">
                  <c:v>28.535314059832253</c:v>
                </c:pt>
                <c:pt idx="863">
                  <c:v>4.5722157439607036</c:v>
                </c:pt>
                <c:pt idx="864">
                  <c:v>-7.4324523828763294</c:v>
                </c:pt>
                <c:pt idx="865">
                  <c:v>-15.233369798944144</c:v>
                </c:pt>
                <c:pt idx="866">
                  <c:v>-40.018555592801619</c:v>
                </c:pt>
                <c:pt idx="867">
                  <c:v>36.221354127430082</c:v>
                </c:pt>
                <c:pt idx="868">
                  <c:v>15.758833245580998</c:v>
                </c:pt>
                <c:pt idx="869">
                  <c:v>41.021719264025087</c:v>
                </c:pt>
                <c:pt idx="870">
                  <c:v>10.534793309435422</c:v>
                </c:pt>
                <c:pt idx="871">
                  <c:v>42.352176729363507</c:v>
                </c:pt>
                <c:pt idx="872">
                  <c:v>7.5853765284432528</c:v>
                </c:pt>
                <c:pt idx="873">
                  <c:v>-15.482682615796937</c:v>
                </c:pt>
                <c:pt idx="874">
                  <c:v>7.4552009925528626</c:v>
                </c:pt>
                <c:pt idx="875">
                  <c:v>10.605903097191964</c:v>
                </c:pt>
                <c:pt idx="876">
                  <c:v>5.6645953899201622</c:v>
                </c:pt>
                <c:pt idx="877">
                  <c:v>45.275195937981763</c:v>
                </c:pt>
                <c:pt idx="878">
                  <c:v>-12.476367646205924</c:v>
                </c:pt>
                <c:pt idx="879">
                  <c:v>-3.8320984798622311</c:v>
                </c:pt>
                <c:pt idx="880">
                  <c:v>-18.495363519339421</c:v>
                </c:pt>
                <c:pt idx="881">
                  <c:v>-11.629097060729336</c:v>
                </c:pt>
                <c:pt idx="882">
                  <c:v>7.4667889566013095</c:v>
                </c:pt>
                <c:pt idx="883">
                  <c:v>6.834310120151728</c:v>
                </c:pt>
                <c:pt idx="884">
                  <c:v>-32.72416724599794</c:v>
                </c:pt>
                <c:pt idx="885">
                  <c:v>-1.0915052469934636</c:v>
                </c:pt>
                <c:pt idx="886">
                  <c:v>-2.6117187402928548</c:v>
                </c:pt>
                <c:pt idx="887">
                  <c:v>1.4924245637048186</c:v>
                </c:pt>
                <c:pt idx="888">
                  <c:v>8.3275627879541929</c:v>
                </c:pt>
                <c:pt idx="889">
                  <c:v>-16.137356296516856</c:v>
                </c:pt>
                <c:pt idx="890">
                  <c:v>-81.454175006494339</c:v>
                </c:pt>
                <c:pt idx="891">
                  <c:v>-6.7235361339127451</c:v>
                </c:pt>
                <c:pt idx="892">
                  <c:v>26.405230647931059</c:v>
                </c:pt>
                <c:pt idx="893">
                  <c:v>-3.7080526879592703</c:v>
                </c:pt>
                <c:pt idx="894">
                  <c:v>-29.068271498406158</c:v>
                </c:pt>
                <c:pt idx="895">
                  <c:v>17.046437322285751</c:v>
                </c:pt>
                <c:pt idx="896">
                  <c:v>41.10159941771046</c:v>
                </c:pt>
                <c:pt idx="897">
                  <c:v>-2.2937620272503629</c:v>
                </c:pt>
                <c:pt idx="898">
                  <c:v>-25.962360915918072</c:v>
                </c:pt>
                <c:pt idx="899">
                  <c:v>9.3119905795614208</c:v>
                </c:pt>
                <c:pt idx="900">
                  <c:v>-6.3185739952805413</c:v>
                </c:pt>
                <c:pt idx="901">
                  <c:v>-35.609772264355804</c:v>
                </c:pt>
                <c:pt idx="902">
                  <c:v>-0.77354363503739298</c:v>
                </c:pt>
                <c:pt idx="903">
                  <c:v>-29.067197674905962</c:v>
                </c:pt>
                <c:pt idx="904">
                  <c:v>-5.2537003353064478</c:v>
                </c:pt>
                <c:pt idx="905">
                  <c:v>35.194104255009179</c:v>
                </c:pt>
                <c:pt idx="906">
                  <c:v>2.8802912540453809</c:v>
                </c:pt>
                <c:pt idx="907">
                  <c:v>30.818913446589157</c:v>
                </c:pt>
                <c:pt idx="908">
                  <c:v>-1.2502753373974356</c:v>
                </c:pt>
                <c:pt idx="909">
                  <c:v>9.95323456919823</c:v>
                </c:pt>
                <c:pt idx="910">
                  <c:v>29.706610848577576</c:v>
                </c:pt>
                <c:pt idx="911">
                  <c:v>0.66292209824056236</c:v>
                </c:pt>
                <c:pt idx="912">
                  <c:v>-59.566258064794994</c:v>
                </c:pt>
                <c:pt idx="913">
                  <c:v>34.783340012659693</c:v>
                </c:pt>
                <c:pt idx="914">
                  <c:v>-1.4758146130292822</c:v>
                </c:pt>
                <c:pt idx="915">
                  <c:v>26.11955926214258</c:v>
                </c:pt>
                <c:pt idx="916">
                  <c:v>-32.45751718420513</c:v>
                </c:pt>
                <c:pt idx="917">
                  <c:v>19.972328731920772</c:v>
                </c:pt>
                <c:pt idx="918">
                  <c:v>1.2712726177598681</c:v>
                </c:pt>
                <c:pt idx="919">
                  <c:v>50.649781647636075</c:v>
                </c:pt>
                <c:pt idx="920">
                  <c:v>36.327816477064651</c:v>
                </c:pt>
                <c:pt idx="921">
                  <c:v>-0.96196096471653814</c:v>
                </c:pt>
                <c:pt idx="922">
                  <c:v>1.9222176992709166</c:v>
                </c:pt>
                <c:pt idx="923">
                  <c:v>10.160985104316902</c:v>
                </c:pt>
                <c:pt idx="924">
                  <c:v>19.548127916409712</c:v>
                </c:pt>
                <c:pt idx="925">
                  <c:v>-8.3420697982698027</c:v>
                </c:pt>
                <c:pt idx="926">
                  <c:v>12.424943049886398</c:v>
                </c:pt>
                <c:pt idx="927">
                  <c:v>-35.166554985947457</c:v>
                </c:pt>
                <c:pt idx="928">
                  <c:v>3.4507954796064046</c:v>
                </c:pt>
                <c:pt idx="929">
                  <c:v>2.9977793799975667</c:v>
                </c:pt>
                <c:pt idx="930">
                  <c:v>11.802589192636006</c:v>
                </c:pt>
                <c:pt idx="931">
                  <c:v>-17.832459193356907</c:v>
                </c:pt>
                <c:pt idx="932">
                  <c:v>15.829428613679852</c:v>
                </c:pt>
                <c:pt idx="933">
                  <c:v>7.5311274035389939</c:v>
                </c:pt>
                <c:pt idx="934">
                  <c:v>4.8737556117930385</c:v>
                </c:pt>
                <c:pt idx="935">
                  <c:v>28.349976501053828</c:v>
                </c:pt>
                <c:pt idx="936">
                  <c:v>5.4872092115506597</c:v>
                </c:pt>
                <c:pt idx="937">
                  <c:v>-18.04857770566559</c:v>
                </c:pt>
                <c:pt idx="938">
                  <c:v>-41.585946279864444</c:v>
                </c:pt>
                <c:pt idx="939">
                  <c:v>19.965646915314657</c:v>
                </c:pt>
                <c:pt idx="940">
                  <c:v>37.154643472288015</c:v>
                </c:pt>
                <c:pt idx="941">
                  <c:v>12.679999146935083</c:v>
                </c:pt>
                <c:pt idx="942">
                  <c:v>2.7409693555874233</c:v>
                </c:pt>
                <c:pt idx="943">
                  <c:v>-14.477274210568535</c:v>
                </c:pt>
                <c:pt idx="944">
                  <c:v>2.9781575835486249</c:v>
                </c:pt>
                <c:pt idx="945">
                  <c:v>-6.9816613685241471</c:v>
                </c:pt>
                <c:pt idx="946">
                  <c:v>-4.1817374143433206</c:v>
                </c:pt>
                <c:pt idx="947">
                  <c:v>-39.380529752561444</c:v>
                </c:pt>
                <c:pt idx="948">
                  <c:v>6.7095471480874007</c:v>
                </c:pt>
                <c:pt idx="949">
                  <c:v>-25.585454633172958</c:v>
                </c:pt>
                <c:pt idx="950">
                  <c:v>6.6620520380138064</c:v>
                </c:pt>
                <c:pt idx="951">
                  <c:v>-0.29504367609899818</c:v>
                </c:pt>
                <c:pt idx="952">
                  <c:v>5.6358151648787862</c:v>
                </c:pt>
                <c:pt idx="953">
                  <c:v>55.344281567058715</c:v>
                </c:pt>
                <c:pt idx="954">
                  <c:v>-3.8945319553739033</c:v>
                </c:pt>
                <c:pt idx="955">
                  <c:v>2.2500941935525485</c:v>
                </c:pt>
                <c:pt idx="956">
                  <c:v>4.5241883625986414</c:v>
                </c:pt>
                <c:pt idx="957">
                  <c:v>14.376208503195583</c:v>
                </c:pt>
                <c:pt idx="958">
                  <c:v>61.399524176119868</c:v>
                </c:pt>
                <c:pt idx="959">
                  <c:v>-32.032123180181763</c:v>
                </c:pt>
                <c:pt idx="960">
                  <c:v>69.23875150118073</c:v>
                </c:pt>
                <c:pt idx="961">
                  <c:v>-19.880987620123445</c:v>
                </c:pt>
                <c:pt idx="962">
                  <c:v>-21.329940108237146</c:v>
                </c:pt>
                <c:pt idx="963">
                  <c:v>-15.162831479951146</c:v>
                </c:pt>
                <c:pt idx="964">
                  <c:v>11.136242467476587</c:v>
                </c:pt>
                <c:pt idx="965">
                  <c:v>1.7786860255123624</c:v>
                </c:pt>
                <c:pt idx="966">
                  <c:v>11.59288454511924</c:v>
                </c:pt>
                <c:pt idx="967">
                  <c:v>-40.011086997454633</c:v>
                </c:pt>
                <c:pt idx="968">
                  <c:v>-10.449723065594171</c:v>
                </c:pt>
                <c:pt idx="969">
                  <c:v>4.3129624199721679</c:v>
                </c:pt>
                <c:pt idx="970">
                  <c:v>31.631401426103888</c:v>
                </c:pt>
                <c:pt idx="971">
                  <c:v>-2.0430039184717792</c:v>
                </c:pt>
                <c:pt idx="972">
                  <c:v>-6.312354220295247</c:v>
                </c:pt>
                <c:pt idx="973">
                  <c:v>47.751377798584357</c:v>
                </c:pt>
                <c:pt idx="974">
                  <c:v>0.21716732004716688</c:v>
                </c:pt>
                <c:pt idx="975">
                  <c:v>2.3086515901574938</c:v>
                </c:pt>
                <c:pt idx="976">
                  <c:v>29.103544202858842</c:v>
                </c:pt>
                <c:pt idx="977">
                  <c:v>-14.310647880258681</c:v>
                </c:pt>
                <c:pt idx="978">
                  <c:v>1.2935877471153052</c:v>
                </c:pt>
                <c:pt idx="979">
                  <c:v>11.454506962540705</c:v>
                </c:pt>
                <c:pt idx="980">
                  <c:v>-1.8665895257496361</c:v>
                </c:pt>
                <c:pt idx="981">
                  <c:v>-48.779689014385347</c:v>
                </c:pt>
                <c:pt idx="982">
                  <c:v>-4.1351011451954278</c:v>
                </c:pt>
                <c:pt idx="983">
                  <c:v>12.992436333501246</c:v>
                </c:pt>
                <c:pt idx="984">
                  <c:v>9.2277714285160872</c:v>
                </c:pt>
                <c:pt idx="985">
                  <c:v>52.775019113054178</c:v>
                </c:pt>
                <c:pt idx="986">
                  <c:v>-6.5720537539932735</c:v>
                </c:pt>
                <c:pt idx="987">
                  <c:v>-5.5160393047466556</c:v>
                </c:pt>
                <c:pt idx="988">
                  <c:v>14.481696419892614</c:v>
                </c:pt>
                <c:pt idx="989">
                  <c:v>-29.766780606574876</c:v>
                </c:pt>
                <c:pt idx="990">
                  <c:v>-2.1535617890907535</c:v>
                </c:pt>
                <c:pt idx="991">
                  <c:v>9.231569930261692</c:v>
                </c:pt>
                <c:pt idx="992">
                  <c:v>-10.524633124413196</c:v>
                </c:pt>
                <c:pt idx="993">
                  <c:v>11.236460980599688</c:v>
                </c:pt>
                <c:pt idx="994">
                  <c:v>-28.398678337399854</c:v>
                </c:pt>
                <c:pt idx="995">
                  <c:v>5.4156448616947017E-2</c:v>
                </c:pt>
                <c:pt idx="996">
                  <c:v>-12.490486063070126</c:v>
                </c:pt>
                <c:pt idx="997">
                  <c:v>-8.8349067860984363</c:v>
                </c:pt>
                <c:pt idx="998">
                  <c:v>28.674404749324278</c:v>
                </c:pt>
                <c:pt idx="999">
                  <c:v>4.0306823447859692</c:v>
                </c:pt>
              </c:numCache>
            </c:numRef>
          </c:xVal>
          <c:yVal>
            <c:numRef>
              <c:f>Test!$R$2:$R$1001</c:f>
              <c:numCache>
                <c:formatCode>0.0000</c:formatCode>
                <c:ptCount val="1000"/>
                <c:pt idx="0">
                  <c:v>8.8188707354446034</c:v>
                </c:pt>
                <c:pt idx="1">
                  <c:v>19.711170514913917</c:v>
                </c:pt>
                <c:pt idx="2">
                  <c:v>20.552523346360957</c:v>
                </c:pt>
                <c:pt idx="3">
                  <c:v>-0.64483020949085734</c:v>
                </c:pt>
                <c:pt idx="4">
                  <c:v>-9.2367251719856096</c:v>
                </c:pt>
                <c:pt idx="5">
                  <c:v>-32.060757609690086</c:v>
                </c:pt>
                <c:pt idx="6">
                  <c:v>11.10019249847981</c:v>
                </c:pt>
                <c:pt idx="7">
                  <c:v>-4.7669151814831654</c:v>
                </c:pt>
                <c:pt idx="8">
                  <c:v>30.367137872690837</c:v>
                </c:pt>
                <c:pt idx="9">
                  <c:v>14.129770031772093</c:v>
                </c:pt>
                <c:pt idx="10">
                  <c:v>9.4216864739963633</c:v>
                </c:pt>
                <c:pt idx="11">
                  <c:v>-5.9340357757279065</c:v>
                </c:pt>
                <c:pt idx="12">
                  <c:v>59.249043466696151</c:v>
                </c:pt>
                <c:pt idx="13">
                  <c:v>-16.754984634374019</c:v>
                </c:pt>
                <c:pt idx="14">
                  <c:v>-14.51017321821536</c:v>
                </c:pt>
                <c:pt idx="15">
                  <c:v>123.96432248312024</c:v>
                </c:pt>
                <c:pt idx="16">
                  <c:v>20.338696774568064</c:v>
                </c:pt>
                <c:pt idx="17">
                  <c:v>20.623095519441655</c:v>
                </c:pt>
                <c:pt idx="18">
                  <c:v>20.316849382046822</c:v>
                </c:pt>
                <c:pt idx="19">
                  <c:v>-27.483558045567346</c:v>
                </c:pt>
                <c:pt idx="20">
                  <c:v>-7.1590782868569596</c:v>
                </c:pt>
                <c:pt idx="21">
                  <c:v>-27.96089999549223</c:v>
                </c:pt>
                <c:pt idx="22">
                  <c:v>13.656972648417963</c:v>
                </c:pt>
                <c:pt idx="23">
                  <c:v>8.7624909476365964</c:v>
                </c:pt>
                <c:pt idx="24">
                  <c:v>-3.0946927216787348</c:v>
                </c:pt>
                <c:pt idx="25">
                  <c:v>25.672548659712483</c:v>
                </c:pt>
                <c:pt idx="26">
                  <c:v>-39.917934116737214</c:v>
                </c:pt>
                <c:pt idx="27">
                  <c:v>12.823306192849925</c:v>
                </c:pt>
                <c:pt idx="28">
                  <c:v>0.43759077117383072</c:v>
                </c:pt>
                <c:pt idx="29">
                  <c:v>-10.297494387783415</c:v>
                </c:pt>
                <c:pt idx="30">
                  <c:v>-13.041982767606289</c:v>
                </c:pt>
                <c:pt idx="31">
                  <c:v>9.002801217005306</c:v>
                </c:pt>
                <c:pt idx="32">
                  <c:v>2.1375785397065901</c:v>
                </c:pt>
                <c:pt idx="33">
                  <c:v>-10.7243274258756</c:v>
                </c:pt>
                <c:pt idx="34">
                  <c:v>5.7910330972869453</c:v>
                </c:pt>
                <c:pt idx="35">
                  <c:v>-25.956927903690726</c:v>
                </c:pt>
                <c:pt idx="36">
                  <c:v>41.666258856375713</c:v>
                </c:pt>
                <c:pt idx="37">
                  <c:v>8.7208147201164863</c:v>
                </c:pt>
                <c:pt idx="38">
                  <c:v>-9.9227100886166291</c:v>
                </c:pt>
                <c:pt idx="39">
                  <c:v>5.3266839111026609</c:v>
                </c:pt>
                <c:pt idx="40">
                  <c:v>15.971080198489187</c:v>
                </c:pt>
                <c:pt idx="41">
                  <c:v>4.9712259380990877</c:v>
                </c:pt>
                <c:pt idx="42">
                  <c:v>-8.532458093664431</c:v>
                </c:pt>
                <c:pt idx="43">
                  <c:v>20.339866387481166</c:v>
                </c:pt>
                <c:pt idx="44">
                  <c:v>40.410427191993691</c:v>
                </c:pt>
                <c:pt idx="45">
                  <c:v>2.6253534118663318</c:v>
                </c:pt>
                <c:pt idx="46">
                  <c:v>10.819861368184196</c:v>
                </c:pt>
                <c:pt idx="47">
                  <c:v>5.1709753371858644</c:v>
                </c:pt>
                <c:pt idx="48">
                  <c:v>-17.758175739222651</c:v>
                </c:pt>
                <c:pt idx="49">
                  <c:v>-20.81675715384463</c:v>
                </c:pt>
                <c:pt idx="50">
                  <c:v>-60.380543947169734</c:v>
                </c:pt>
                <c:pt idx="51">
                  <c:v>10.49316070051065</c:v>
                </c:pt>
                <c:pt idx="52">
                  <c:v>20.495588408813436</c:v>
                </c:pt>
                <c:pt idx="53">
                  <c:v>8.5026113126285683</c:v>
                </c:pt>
                <c:pt idx="54">
                  <c:v>14.643608983883784</c:v>
                </c:pt>
                <c:pt idx="55">
                  <c:v>-15.76630633059807</c:v>
                </c:pt>
                <c:pt idx="56">
                  <c:v>-2.1318763433871064</c:v>
                </c:pt>
                <c:pt idx="57">
                  <c:v>5.6297413821514395</c:v>
                </c:pt>
                <c:pt idx="58">
                  <c:v>-11.787161961423077</c:v>
                </c:pt>
                <c:pt idx="59">
                  <c:v>18.009527493996345</c:v>
                </c:pt>
                <c:pt idx="60">
                  <c:v>59.225806362087859</c:v>
                </c:pt>
                <c:pt idx="61">
                  <c:v>-6.6852763781327198</c:v>
                </c:pt>
                <c:pt idx="62">
                  <c:v>70.85998901093312</c:v>
                </c:pt>
                <c:pt idx="63">
                  <c:v>16.415612995862531</c:v>
                </c:pt>
                <c:pt idx="64">
                  <c:v>-4.5454042541770878</c:v>
                </c:pt>
                <c:pt idx="65">
                  <c:v>37.889583931417022</c:v>
                </c:pt>
                <c:pt idx="66">
                  <c:v>4.3549732006875104</c:v>
                </c:pt>
                <c:pt idx="67">
                  <c:v>-12.069733209462239</c:v>
                </c:pt>
                <c:pt idx="68">
                  <c:v>-6.5366692079413795</c:v>
                </c:pt>
                <c:pt idx="69">
                  <c:v>9.7865973739118761E-2</c:v>
                </c:pt>
                <c:pt idx="70">
                  <c:v>56.089818187498693</c:v>
                </c:pt>
                <c:pt idx="71">
                  <c:v>31.019000833191924</c:v>
                </c:pt>
                <c:pt idx="72">
                  <c:v>-0.88088090877499337</c:v>
                </c:pt>
                <c:pt idx="73">
                  <c:v>-9.6401234694631626</c:v>
                </c:pt>
                <c:pt idx="74">
                  <c:v>-2.971125594744656</c:v>
                </c:pt>
                <c:pt idx="75">
                  <c:v>-53.000083609616738</c:v>
                </c:pt>
                <c:pt idx="76">
                  <c:v>-23.506394890872404</c:v>
                </c:pt>
                <c:pt idx="77">
                  <c:v>25.703645340160673</c:v>
                </c:pt>
                <c:pt idx="78">
                  <c:v>-26.36884860764744</c:v>
                </c:pt>
                <c:pt idx="79">
                  <c:v>-10.349665116904603</c:v>
                </c:pt>
                <c:pt idx="80">
                  <c:v>21.602503342361018</c:v>
                </c:pt>
                <c:pt idx="81">
                  <c:v>-16.668505181474874</c:v>
                </c:pt>
                <c:pt idx="82">
                  <c:v>-15.763187687794399</c:v>
                </c:pt>
                <c:pt idx="83">
                  <c:v>13.622630975852479</c:v>
                </c:pt>
                <c:pt idx="84">
                  <c:v>-43.299238279395873</c:v>
                </c:pt>
                <c:pt idx="85">
                  <c:v>-29.01639412779523</c:v>
                </c:pt>
                <c:pt idx="86">
                  <c:v>-3.1926633771573081</c:v>
                </c:pt>
                <c:pt idx="87">
                  <c:v>-13.461731350220688</c:v>
                </c:pt>
                <c:pt idx="88">
                  <c:v>-43.709305639962942</c:v>
                </c:pt>
                <c:pt idx="89">
                  <c:v>24.443516347941646</c:v>
                </c:pt>
                <c:pt idx="90">
                  <c:v>-15.639601910690642</c:v>
                </c:pt>
                <c:pt idx="91">
                  <c:v>-3.3858807200550061</c:v>
                </c:pt>
                <c:pt idx="92">
                  <c:v>24.106018552328898</c:v>
                </c:pt>
                <c:pt idx="93">
                  <c:v>34.51077659616935</c:v>
                </c:pt>
                <c:pt idx="94">
                  <c:v>-22.953229594693376</c:v>
                </c:pt>
                <c:pt idx="95">
                  <c:v>13.942027195204282</c:v>
                </c:pt>
                <c:pt idx="96">
                  <c:v>-28.968572709705498</c:v>
                </c:pt>
                <c:pt idx="97">
                  <c:v>-4.8541603802334601</c:v>
                </c:pt>
                <c:pt idx="98">
                  <c:v>-34.296829783196749</c:v>
                </c:pt>
                <c:pt idx="99">
                  <c:v>-21.874517983964317</c:v>
                </c:pt>
                <c:pt idx="100">
                  <c:v>51.47818413809739</c:v>
                </c:pt>
                <c:pt idx="101">
                  <c:v>32.336868394472567</c:v>
                </c:pt>
                <c:pt idx="102">
                  <c:v>4.9253229044150082</c:v>
                </c:pt>
                <c:pt idx="103">
                  <c:v>-13.282961252535774</c:v>
                </c:pt>
                <c:pt idx="104">
                  <c:v>-1.8642543317330489</c:v>
                </c:pt>
                <c:pt idx="105">
                  <c:v>-18.454568731337339</c:v>
                </c:pt>
                <c:pt idx="106">
                  <c:v>-15.891281350755825</c:v>
                </c:pt>
                <c:pt idx="107">
                  <c:v>11.751625719664304</c:v>
                </c:pt>
                <c:pt idx="108">
                  <c:v>5.7351797653189873</c:v>
                </c:pt>
                <c:pt idx="109">
                  <c:v>29.066039566770883</c:v>
                </c:pt>
                <c:pt idx="110">
                  <c:v>-1.4943293973899472</c:v>
                </c:pt>
                <c:pt idx="111">
                  <c:v>-17.993370182708698</c:v>
                </c:pt>
                <c:pt idx="112">
                  <c:v>-22.231848742998856</c:v>
                </c:pt>
                <c:pt idx="113">
                  <c:v>-25.779204705008812</c:v>
                </c:pt>
                <c:pt idx="114">
                  <c:v>-1.9350775220844247</c:v>
                </c:pt>
                <c:pt idx="115">
                  <c:v>-30.041752807012024</c:v>
                </c:pt>
                <c:pt idx="116">
                  <c:v>-10.229004345111509</c:v>
                </c:pt>
                <c:pt idx="117">
                  <c:v>-4.0499838975751139</c:v>
                </c:pt>
                <c:pt idx="118">
                  <c:v>-38.44621164122043</c:v>
                </c:pt>
                <c:pt idx="119">
                  <c:v>-4.140692132631961</c:v>
                </c:pt>
                <c:pt idx="120">
                  <c:v>31.470733094080298</c:v>
                </c:pt>
                <c:pt idx="121">
                  <c:v>-16.250438703861427</c:v>
                </c:pt>
                <c:pt idx="122">
                  <c:v>7.6305891043822633</c:v>
                </c:pt>
                <c:pt idx="123">
                  <c:v>7.9298260137095156</c:v>
                </c:pt>
                <c:pt idx="124">
                  <c:v>-10.562037737794595</c:v>
                </c:pt>
                <c:pt idx="125">
                  <c:v>4.6239035464694584</c:v>
                </c:pt>
                <c:pt idx="126">
                  <c:v>6.5823987206615371</c:v>
                </c:pt>
                <c:pt idx="127">
                  <c:v>-4.9326402060831391</c:v>
                </c:pt>
                <c:pt idx="128">
                  <c:v>14.258701856368475</c:v>
                </c:pt>
                <c:pt idx="129">
                  <c:v>22.389864570037936</c:v>
                </c:pt>
                <c:pt idx="130">
                  <c:v>51.364548296549373</c:v>
                </c:pt>
                <c:pt idx="131">
                  <c:v>-5.3039445938799972</c:v>
                </c:pt>
                <c:pt idx="132">
                  <c:v>14.01841244895045</c:v>
                </c:pt>
                <c:pt idx="133">
                  <c:v>-11.828980939510444</c:v>
                </c:pt>
                <c:pt idx="134">
                  <c:v>39.584577072689562</c:v>
                </c:pt>
                <c:pt idx="135">
                  <c:v>-40.626433358897543</c:v>
                </c:pt>
                <c:pt idx="136">
                  <c:v>52.681332058632876</c:v>
                </c:pt>
                <c:pt idx="137">
                  <c:v>15.478864238584231</c:v>
                </c:pt>
                <c:pt idx="138">
                  <c:v>3.3129417780211856</c:v>
                </c:pt>
                <c:pt idx="139">
                  <c:v>23.756409152735404</c:v>
                </c:pt>
                <c:pt idx="140">
                  <c:v>8.463194052242148</c:v>
                </c:pt>
                <c:pt idx="141">
                  <c:v>-7.0691177919246826</c:v>
                </c:pt>
                <c:pt idx="142">
                  <c:v>77.551465674241342</c:v>
                </c:pt>
                <c:pt idx="143">
                  <c:v>-15.09247264043716</c:v>
                </c:pt>
                <c:pt idx="144">
                  <c:v>38.032136273743717</c:v>
                </c:pt>
                <c:pt idx="145">
                  <c:v>-24.610030689824693</c:v>
                </c:pt>
                <c:pt idx="146">
                  <c:v>15.330885425732877</c:v>
                </c:pt>
                <c:pt idx="147">
                  <c:v>2.2661476884792098</c:v>
                </c:pt>
                <c:pt idx="148">
                  <c:v>29.657398192222566</c:v>
                </c:pt>
                <c:pt idx="149">
                  <c:v>-20.201614241233102</c:v>
                </c:pt>
                <c:pt idx="150">
                  <c:v>32.103876714557572</c:v>
                </c:pt>
                <c:pt idx="151">
                  <c:v>19.870403324876129</c:v>
                </c:pt>
                <c:pt idx="152">
                  <c:v>2.1196903401352287</c:v>
                </c:pt>
                <c:pt idx="153">
                  <c:v>21.726318805630989</c:v>
                </c:pt>
                <c:pt idx="154">
                  <c:v>-8.1044826283821827</c:v>
                </c:pt>
                <c:pt idx="155">
                  <c:v>5.8399495152692564</c:v>
                </c:pt>
                <c:pt idx="156">
                  <c:v>-28.058668268652589</c:v>
                </c:pt>
                <c:pt idx="157">
                  <c:v>-1.9140350457585651</c:v>
                </c:pt>
                <c:pt idx="158">
                  <c:v>8.1191123931606306</c:v>
                </c:pt>
                <c:pt idx="159">
                  <c:v>2.0143282457278051</c:v>
                </c:pt>
                <c:pt idx="160">
                  <c:v>18.767456677924866</c:v>
                </c:pt>
                <c:pt idx="161">
                  <c:v>0.60030998285844106</c:v>
                </c:pt>
                <c:pt idx="162">
                  <c:v>-20.868564799257037</c:v>
                </c:pt>
                <c:pt idx="163">
                  <c:v>-15.053018569796848</c:v>
                </c:pt>
                <c:pt idx="164">
                  <c:v>29.153831883637459</c:v>
                </c:pt>
                <c:pt idx="165">
                  <c:v>13.387123780406739</c:v>
                </c:pt>
                <c:pt idx="166">
                  <c:v>33.515436417693238</c:v>
                </c:pt>
                <c:pt idx="167">
                  <c:v>12.024514458163027</c:v>
                </c:pt>
                <c:pt idx="168">
                  <c:v>6.185057042078375</c:v>
                </c:pt>
                <c:pt idx="169">
                  <c:v>-1.7973387381648216</c:v>
                </c:pt>
                <c:pt idx="170">
                  <c:v>-15.674296122615498</c:v>
                </c:pt>
                <c:pt idx="171">
                  <c:v>25.237551116177649</c:v>
                </c:pt>
                <c:pt idx="172">
                  <c:v>53.681901036005357</c:v>
                </c:pt>
                <c:pt idx="173">
                  <c:v>21.503360781541467</c:v>
                </c:pt>
                <c:pt idx="174">
                  <c:v>-11.767168235476433</c:v>
                </c:pt>
                <c:pt idx="175">
                  <c:v>21.742297923909657</c:v>
                </c:pt>
                <c:pt idx="176">
                  <c:v>-15.804965173650624</c:v>
                </c:pt>
                <c:pt idx="177">
                  <c:v>10.245013380585529</c:v>
                </c:pt>
                <c:pt idx="178">
                  <c:v>14.144350137808681</c:v>
                </c:pt>
                <c:pt idx="179">
                  <c:v>1.528324241313868</c:v>
                </c:pt>
                <c:pt idx="180">
                  <c:v>11.767111452269333</c:v>
                </c:pt>
                <c:pt idx="181">
                  <c:v>10.934116576231547</c:v>
                </c:pt>
                <c:pt idx="182">
                  <c:v>-32.844226754372563</c:v>
                </c:pt>
                <c:pt idx="183">
                  <c:v>18.613238835822209</c:v>
                </c:pt>
                <c:pt idx="184">
                  <c:v>-5.5863442898758953</c:v>
                </c:pt>
                <c:pt idx="185">
                  <c:v>14.693767667045986</c:v>
                </c:pt>
                <c:pt idx="186">
                  <c:v>-19.900396752143333</c:v>
                </c:pt>
                <c:pt idx="187">
                  <c:v>11.948957534511665</c:v>
                </c:pt>
                <c:pt idx="188">
                  <c:v>25.846292963081801</c:v>
                </c:pt>
                <c:pt idx="189">
                  <c:v>-37.886115439093061</c:v>
                </c:pt>
                <c:pt idx="190">
                  <c:v>-17.069577577300301</c:v>
                </c:pt>
                <c:pt idx="191">
                  <c:v>-19.742189791590587</c:v>
                </c:pt>
                <c:pt idx="192">
                  <c:v>-9.463324034220161</c:v>
                </c:pt>
                <c:pt idx="193">
                  <c:v>-38.650430367433145</c:v>
                </c:pt>
                <c:pt idx="194">
                  <c:v>-6.7022600209288825</c:v>
                </c:pt>
                <c:pt idx="195">
                  <c:v>-23.402263437885296</c:v>
                </c:pt>
                <c:pt idx="196">
                  <c:v>-40.344596188922395</c:v>
                </c:pt>
                <c:pt idx="197">
                  <c:v>-37.499719900226779</c:v>
                </c:pt>
                <c:pt idx="198">
                  <c:v>21.790802392721055</c:v>
                </c:pt>
                <c:pt idx="199">
                  <c:v>-2.7485362671108868</c:v>
                </c:pt>
                <c:pt idx="200">
                  <c:v>-19.304524714718653</c:v>
                </c:pt>
                <c:pt idx="201">
                  <c:v>10.972966846200082</c:v>
                </c:pt>
                <c:pt idx="202">
                  <c:v>1.4607047340272024</c:v>
                </c:pt>
                <c:pt idx="203">
                  <c:v>-24.255320821083934</c:v>
                </c:pt>
                <c:pt idx="204">
                  <c:v>-0.1430772902720463</c:v>
                </c:pt>
                <c:pt idx="205">
                  <c:v>-13.582072645582315</c:v>
                </c:pt>
                <c:pt idx="206">
                  <c:v>-17.384224267851206</c:v>
                </c:pt>
                <c:pt idx="207">
                  <c:v>-8.6713700922807302</c:v>
                </c:pt>
                <c:pt idx="208">
                  <c:v>-14.669842348201726</c:v>
                </c:pt>
                <c:pt idx="209">
                  <c:v>37.36365978815855</c:v>
                </c:pt>
                <c:pt idx="210">
                  <c:v>26.592357256129056</c:v>
                </c:pt>
                <c:pt idx="211">
                  <c:v>-7.5193161582662249</c:v>
                </c:pt>
                <c:pt idx="212">
                  <c:v>34.123902951145674</c:v>
                </c:pt>
                <c:pt idx="213">
                  <c:v>-8.8560255961981156</c:v>
                </c:pt>
                <c:pt idx="214">
                  <c:v>8.0610232391424432</c:v>
                </c:pt>
                <c:pt idx="215">
                  <c:v>-54.653409012223804</c:v>
                </c:pt>
                <c:pt idx="216">
                  <c:v>-8.318566931498113</c:v>
                </c:pt>
                <c:pt idx="217">
                  <c:v>19.369846897769733</c:v>
                </c:pt>
                <c:pt idx="218">
                  <c:v>-4.1941484414582275</c:v>
                </c:pt>
                <c:pt idx="219">
                  <c:v>21.46889243760581</c:v>
                </c:pt>
                <c:pt idx="220">
                  <c:v>16.370827248816653</c:v>
                </c:pt>
                <c:pt idx="221">
                  <c:v>23.693652930605456</c:v>
                </c:pt>
                <c:pt idx="222">
                  <c:v>20.724156099663027</c:v>
                </c:pt>
                <c:pt idx="223">
                  <c:v>-6.4659595269370769</c:v>
                </c:pt>
                <c:pt idx="224">
                  <c:v>28.85314284993029</c:v>
                </c:pt>
                <c:pt idx="225">
                  <c:v>-31.598780969852321</c:v>
                </c:pt>
                <c:pt idx="226">
                  <c:v>-30.82275012856315</c:v>
                </c:pt>
                <c:pt idx="227">
                  <c:v>-17.906153234466274</c:v>
                </c:pt>
                <c:pt idx="228">
                  <c:v>15.463985594364797</c:v>
                </c:pt>
                <c:pt idx="229">
                  <c:v>-12.052363898898239</c:v>
                </c:pt>
                <c:pt idx="230">
                  <c:v>-5.4794147488736442</c:v>
                </c:pt>
                <c:pt idx="231">
                  <c:v>24.981519936655339</c:v>
                </c:pt>
                <c:pt idx="232">
                  <c:v>6.1738244146343852</c:v>
                </c:pt>
                <c:pt idx="233">
                  <c:v>22.902411142883633</c:v>
                </c:pt>
                <c:pt idx="234">
                  <c:v>-39.911144812434785</c:v>
                </c:pt>
                <c:pt idx="235">
                  <c:v>10.743874459174439</c:v>
                </c:pt>
                <c:pt idx="236">
                  <c:v>19.457123393422201</c:v>
                </c:pt>
                <c:pt idx="237">
                  <c:v>35.254624310062901</c:v>
                </c:pt>
                <c:pt idx="238">
                  <c:v>-1.3814350488637155</c:v>
                </c:pt>
                <c:pt idx="239">
                  <c:v>41.629960977286537</c:v>
                </c:pt>
                <c:pt idx="240">
                  <c:v>11.848357268932059</c:v>
                </c:pt>
                <c:pt idx="241">
                  <c:v>30.973901852756619</c:v>
                </c:pt>
                <c:pt idx="242">
                  <c:v>10.370665695039627</c:v>
                </c:pt>
                <c:pt idx="243">
                  <c:v>-2.7392691049130065</c:v>
                </c:pt>
                <c:pt idx="244">
                  <c:v>-2.1101421122223076</c:v>
                </c:pt>
                <c:pt idx="245">
                  <c:v>17.096852522404141</c:v>
                </c:pt>
                <c:pt idx="246">
                  <c:v>-6.2759503687427696</c:v>
                </c:pt>
                <c:pt idx="247">
                  <c:v>6.5118842483560435</c:v>
                </c:pt>
                <c:pt idx="248">
                  <c:v>-24.694681378397945</c:v>
                </c:pt>
                <c:pt idx="249">
                  <c:v>61.125454970065583</c:v>
                </c:pt>
                <c:pt idx="250">
                  <c:v>-8.8847954062019561</c:v>
                </c:pt>
                <c:pt idx="251">
                  <c:v>-16.412593338759393</c:v>
                </c:pt>
                <c:pt idx="252">
                  <c:v>-0.68934470746318866</c:v>
                </c:pt>
                <c:pt idx="253">
                  <c:v>1.5326627616390454</c:v>
                </c:pt>
                <c:pt idx="254">
                  <c:v>2.8398393767999091</c:v>
                </c:pt>
                <c:pt idx="255">
                  <c:v>45.749058357539241</c:v>
                </c:pt>
                <c:pt idx="256">
                  <c:v>-8.35911327313298</c:v>
                </c:pt>
                <c:pt idx="257">
                  <c:v>14.751673018392083</c:v>
                </c:pt>
                <c:pt idx="258">
                  <c:v>21.312247617764569</c:v>
                </c:pt>
                <c:pt idx="259">
                  <c:v>-1.7301372799215979</c:v>
                </c:pt>
                <c:pt idx="260">
                  <c:v>-0.53112256655955292</c:v>
                </c:pt>
                <c:pt idx="261">
                  <c:v>-5.9904313542437393</c:v>
                </c:pt>
                <c:pt idx="262">
                  <c:v>11.165525617151282</c:v>
                </c:pt>
                <c:pt idx="263">
                  <c:v>-20.96691977774891</c:v>
                </c:pt>
                <c:pt idx="264">
                  <c:v>26.501245319536554</c:v>
                </c:pt>
                <c:pt idx="265">
                  <c:v>3.918194414295157</c:v>
                </c:pt>
                <c:pt idx="266">
                  <c:v>-20.778659452441982</c:v>
                </c:pt>
                <c:pt idx="267">
                  <c:v>-1.7296131968666497</c:v>
                </c:pt>
                <c:pt idx="268">
                  <c:v>-21.701466951477506</c:v>
                </c:pt>
                <c:pt idx="269">
                  <c:v>-66.02715094544476</c:v>
                </c:pt>
                <c:pt idx="270">
                  <c:v>27.939082199769338</c:v>
                </c:pt>
                <c:pt idx="271">
                  <c:v>-25.429705677560733</c:v>
                </c:pt>
                <c:pt idx="272">
                  <c:v>60.351805730934764</c:v>
                </c:pt>
                <c:pt idx="273">
                  <c:v>-35.449173541094375</c:v>
                </c:pt>
                <c:pt idx="274">
                  <c:v>3.8085521980050197</c:v>
                </c:pt>
                <c:pt idx="275">
                  <c:v>13.58822859444815</c:v>
                </c:pt>
                <c:pt idx="276">
                  <c:v>-4.3099027534472594</c:v>
                </c:pt>
                <c:pt idx="277">
                  <c:v>-19.547031517331558</c:v>
                </c:pt>
                <c:pt idx="278">
                  <c:v>7.1679955003851408</c:v>
                </c:pt>
                <c:pt idx="279">
                  <c:v>-8.5896553838953054</c:v>
                </c:pt>
                <c:pt idx="280">
                  <c:v>-8.6412138153429598</c:v>
                </c:pt>
                <c:pt idx="281">
                  <c:v>18.370928906829903</c:v>
                </c:pt>
                <c:pt idx="282">
                  <c:v>-39.42627216529155</c:v>
                </c:pt>
                <c:pt idx="283">
                  <c:v>-57.863139272844727</c:v>
                </c:pt>
                <c:pt idx="284">
                  <c:v>-21.349644730709869</c:v>
                </c:pt>
                <c:pt idx="285">
                  <c:v>11.545168015636431</c:v>
                </c:pt>
                <c:pt idx="286">
                  <c:v>30.427781677124198</c:v>
                </c:pt>
                <c:pt idx="287">
                  <c:v>23.930703256535153</c:v>
                </c:pt>
                <c:pt idx="288">
                  <c:v>-16.426234279318699</c:v>
                </c:pt>
                <c:pt idx="289">
                  <c:v>1.7287350695103501</c:v>
                </c:pt>
                <c:pt idx="290">
                  <c:v>24.548361376587902</c:v>
                </c:pt>
                <c:pt idx="291">
                  <c:v>-20.359738161600166</c:v>
                </c:pt>
                <c:pt idx="292">
                  <c:v>18.4269566707707</c:v>
                </c:pt>
                <c:pt idx="293">
                  <c:v>12.645969342355597</c:v>
                </c:pt>
                <c:pt idx="294">
                  <c:v>-28.099805109082055</c:v>
                </c:pt>
                <c:pt idx="295">
                  <c:v>-47.27812116565417</c:v>
                </c:pt>
                <c:pt idx="296">
                  <c:v>7.7533354019663054</c:v>
                </c:pt>
                <c:pt idx="297">
                  <c:v>3.2056113813513321</c:v>
                </c:pt>
                <c:pt idx="298">
                  <c:v>45.624410429571753</c:v>
                </c:pt>
                <c:pt idx="299">
                  <c:v>-19.169659801451228</c:v>
                </c:pt>
                <c:pt idx="300">
                  <c:v>10.960659205913284</c:v>
                </c:pt>
                <c:pt idx="301">
                  <c:v>-14.649853264807806</c:v>
                </c:pt>
                <c:pt idx="302">
                  <c:v>-47.10779605402783</c:v>
                </c:pt>
                <c:pt idx="303">
                  <c:v>-1.0245914739957964</c:v>
                </c:pt>
                <c:pt idx="304">
                  <c:v>-36.911019902337337</c:v>
                </c:pt>
                <c:pt idx="305">
                  <c:v>-24.404590699861828</c:v>
                </c:pt>
                <c:pt idx="306">
                  <c:v>-20.805587341178295</c:v>
                </c:pt>
                <c:pt idx="307">
                  <c:v>-28.67951466897847</c:v>
                </c:pt>
                <c:pt idx="308">
                  <c:v>-2.9941043482667808</c:v>
                </c:pt>
                <c:pt idx="309">
                  <c:v>-6.0086530417520478</c:v>
                </c:pt>
                <c:pt idx="310">
                  <c:v>41.611322403646611</c:v>
                </c:pt>
                <c:pt idx="311">
                  <c:v>-14.799176901904339</c:v>
                </c:pt>
                <c:pt idx="312">
                  <c:v>16.618991014710424</c:v>
                </c:pt>
                <c:pt idx="313">
                  <c:v>-20.635206234031667</c:v>
                </c:pt>
                <c:pt idx="314">
                  <c:v>-17.277754889825413</c:v>
                </c:pt>
                <c:pt idx="315">
                  <c:v>-11.489386844445868</c:v>
                </c:pt>
                <c:pt idx="316">
                  <c:v>-17.749063192003696</c:v>
                </c:pt>
                <c:pt idx="317">
                  <c:v>1.1758619515065654</c:v>
                </c:pt>
                <c:pt idx="318">
                  <c:v>30.101407301117504</c:v>
                </c:pt>
                <c:pt idx="319">
                  <c:v>-8.8830216859397364</c:v>
                </c:pt>
                <c:pt idx="320">
                  <c:v>-5.7464414468800387</c:v>
                </c:pt>
                <c:pt idx="321">
                  <c:v>-50.351014281736319</c:v>
                </c:pt>
                <c:pt idx="322">
                  <c:v>9.9124822107633435</c:v>
                </c:pt>
                <c:pt idx="323">
                  <c:v>7.5110031349464101</c:v>
                </c:pt>
                <c:pt idx="324">
                  <c:v>33.553010629705248</c:v>
                </c:pt>
                <c:pt idx="325">
                  <c:v>-74.73615803450393</c:v>
                </c:pt>
                <c:pt idx="326">
                  <c:v>-25.500809643157414</c:v>
                </c:pt>
                <c:pt idx="327">
                  <c:v>-31.759428451803814</c:v>
                </c:pt>
                <c:pt idx="328">
                  <c:v>-12.123298325594609</c:v>
                </c:pt>
                <c:pt idx="329">
                  <c:v>12.596708135071276</c:v>
                </c:pt>
                <c:pt idx="330">
                  <c:v>8.2637990873152702</c:v>
                </c:pt>
                <c:pt idx="331">
                  <c:v>13.13242882746583</c:v>
                </c:pt>
                <c:pt idx="332">
                  <c:v>50.137754191812647</c:v>
                </c:pt>
                <c:pt idx="333">
                  <c:v>-30.502969055658642</c:v>
                </c:pt>
                <c:pt idx="334">
                  <c:v>-35.24641597723128</c:v>
                </c:pt>
                <c:pt idx="335">
                  <c:v>-15.802950081438242</c:v>
                </c:pt>
                <c:pt idx="336">
                  <c:v>20.282578716382073</c:v>
                </c:pt>
                <c:pt idx="337">
                  <c:v>-18.350191402320156</c:v>
                </c:pt>
                <c:pt idx="338">
                  <c:v>21.387413909655432</c:v>
                </c:pt>
                <c:pt idx="339">
                  <c:v>12.445029920476649</c:v>
                </c:pt>
                <c:pt idx="340">
                  <c:v>31.312652608327692</c:v>
                </c:pt>
                <c:pt idx="341">
                  <c:v>25.55010835393454</c:v>
                </c:pt>
                <c:pt idx="342">
                  <c:v>15.212698912522054</c:v>
                </c:pt>
                <c:pt idx="343">
                  <c:v>-7.629876418288247</c:v>
                </c:pt>
                <c:pt idx="344">
                  <c:v>0.34850196170272341</c:v>
                </c:pt>
                <c:pt idx="345">
                  <c:v>-23.832588104777855</c:v>
                </c:pt>
                <c:pt idx="346">
                  <c:v>9.1205187500140319</c:v>
                </c:pt>
                <c:pt idx="347">
                  <c:v>12.661336878958647</c:v>
                </c:pt>
                <c:pt idx="348">
                  <c:v>4.4712342683594208</c:v>
                </c:pt>
                <c:pt idx="349">
                  <c:v>-26.491509724726075</c:v>
                </c:pt>
                <c:pt idx="350">
                  <c:v>-20.836758746842868</c:v>
                </c:pt>
                <c:pt idx="351">
                  <c:v>12.948422294964628</c:v>
                </c:pt>
                <c:pt idx="352">
                  <c:v>1.8707704246695878</c:v>
                </c:pt>
                <c:pt idx="353">
                  <c:v>5.9854344466702853</c:v>
                </c:pt>
                <c:pt idx="354">
                  <c:v>-61.851596588162209</c:v>
                </c:pt>
                <c:pt idx="355">
                  <c:v>39.622251672759532</c:v>
                </c:pt>
                <c:pt idx="356">
                  <c:v>-15.92513424093443</c:v>
                </c:pt>
                <c:pt idx="357">
                  <c:v>0.54277528309810918</c:v>
                </c:pt>
                <c:pt idx="358">
                  <c:v>12.279242518786848</c:v>
                </c:pt>
                <c:pt idx="359">
                  <c:v>-9.5285137755001657</c:v>
                </c:pt>
                <c:pt idx="360">
                  <c:v>-18.580837949255404</c:v>
                </c:pt>
                <c:pt idx="361">
                  <c:v>59.078011697798473</c:v>
                </c:pt>
                <c:pt idx="362">
                  <c:v>0.3455556253874974</c:v>
                </c:pt>
                <c:pt idx="363">
                  <c:v>14.425950665400043</c:v>
                </c:pt>
                <c:pt idx="364">
                  <c:v>23.501459103492458</c:v>
                </c:pt>
                <c:pt idx="365">
                  <c:v>10.450303696758752</c:v>
                </c:pt>
                <c:pt idx="366">
                  <c:v>-31.560371119161097</c:v>
                </c:pt>
                <c:pt idx="367">
                  <c:v>-31.039990060646115</c:v>
                </c:pt>
                <c:pt idx="368">
                  <c:v>-3.5925599081588171</c:v>
                </c:pt>
                <c:pt idx="369">
                  <c:v>-5.01108417809305</c:v>
                </c:pt>
                <c:pt idx="370">
                  <c:v>-0.38964469904538401</c:v>
                </c:pt>
                <c:pt idx="371">
                  <c:v>-32.983051682815486</c:v>
                </c:pt>
                <c:pt idx="372">
                  <c:v>-19.58409828285216</c:v>
                </c:pt>
                <c:pt idx="373">
                  <c:v>10.540142207618739</c:v>
                </c:pt>
                <c:pt idx="374">
                  <c:v>-14.477060319524995</c:v>
                </c:pt>
                <c:pt idx="375">
                  <c:v>29.198861968164046</c:v>
                </c:pt>
                <c:pt idx="376">
                  <c:v>37.278589142039323</c:v>
                </c:pt>
                <c:pt idx="377">
                  <c:v>-11.647950322869901</c:v>
                </c:pt>
                <c:pt idx="378">
                  <c:v>-14.278050432709062</c:v>
                </c:pt>
                <c:pt idx="379">
                  <c:v>-39.607429146908672</c:v>
                </c:pt>
                <c:pt idx="380">
                  <c:v>-14.536438119282609</c:v>
                </c:pt>
                <c:pt idx="381">
                  <c:v>24.203431551613889</c:v>
                </c:pt>
                <c:pt idx="382">
                  <c:v>-22.629268278781097</c:v>
                </c:pt>
                <c:pt idx="383">
                  <c:v>-14.865090830231136</c:v>
                </c:pt>
                <c:pt idx="384">
                  <c:v>5.3237231010055845</c:v>
                </c:pt>
                <c:pt idx="385">
                  <c:v>12.169197793097023</c:v>
                </c:pt>
                <c:pt idx="386">
                  <c:v>22.736386073818409</c:v>
                </c:pt>
                <c:pt idx="387">
                  <c:v>-20.610108450228957</c:v>
                </c:pt>
                <c:pt idx="388">
                  <c:v>3.6890240798655256</c:v>
                </c:pt>
                <c:pt idx="389">
                  <c:v>-13.291369585675525</c:v>
                </c:pt>
                <c:pt idx="390">
                  <c:v>-30.414255692379427</c:v>
                </c:pt>
                <c:pt idx="391">
                  <c:v>6.7623505450169432</c:v>
                </c:pt>
                <c:pt idx="392">
                  <c:v>23.034448934396387</c:v>
                </c:pt>
                <c:pt idx="393">
                  <c:v>-40.1023682141481</c:v>
                </c:pt>
                <c:pt idx="394">
                  <c:v>8.7669268507657314</c:v>
                </c:pt>
                <c:pt idx="395">
                  <c:v>2.2169973509982102</c:v>
                </c:pt>
                <c:pt idx="396">
                  <c:v>-35.361457582666972</c:v>
                </c:pt>
                <c:pt idx="397">
                  <c:v>42.036539217682289</c:v>
                </c:pt>
                <c:pt idx="398">
                  <c:v>2.9693499851191794</c:v>
                </c:pt>
                <c:pt idx="399">
                  <c:v>-8.1748828746934947</c:v>
                </c:pt>
                <c:pt idx="400">
                  <c:v>-4.4561373668352076</c:v>
                </c:pt>
                <c:pt idx="401">
                  <c:v>21.224473473739693</c:v>
                </c:pt>
                <c:pt idx="402">
                  <c:v>6.979219028784045</c:v>
                </c:pt>
                <c:pt idx="403">
                  <c:v>-23.119083665353898</c:v>
                </c:pt>
                <c:pt idx="404">
                  <c:v>-10.552731911686557</c:v>
                </c:pt>
                <c:pt idx="405">
                  <c:v>-9.4879574009459962</c:v>
                </c:pt>
                <c:pt idx="406">
                  <c:v>-1.8997115523614312</c:v>
                </c:pt>
                <c:pt idx="407">
                  <c:v>24.740515728486585</c:v>
                </c:pt>
                <c:pt idx="408">
                  <c:v>-28.550343475298593</c:v>
                </c:pt>
                <c:pt idx="409">
                  <c:v>-2.3775146336317832E-3</c:v>
                </c:pt>
                <c:pt idx="410">
                  <c:v>1.957066493501646</c:v>
                </c:pt>
                <c:pt idx="411">
                  <c:v>-7.5909132787557638</c:v>
                </c:pt>
                <c:pt idx="412">
                  <c:v>-12.756811585092757</c:v>
                </c:pt>
                <c:pt idx="413">
                  <c:v>0.28361701067161071</c:v>
                </c:pt>
                <c:pt idx="414">
                  <c:v>-4.261455908699272</c:v>
                </c:pt>
                <c:pt idx="415">
                  <c:v>13.487196820104959</c:v>
                </c:pt>
                <c:pt idx="416">
                  <c:v>63.58780801746704</c:v>
                </c:pt>
                <c:pt idx="417">
                  <c:v>-65.718860351938559</c:v>
                </c:pt>
                <c:pt idx="418">
                  <c:v>-7.1118576927285915</c:v>
                </c:pt>
                <c:pt idx="419">
                  <c:v>-2.8616015347497417</c:v>
                </c:pt>
                <c:pt idx="420">
                  <c:v>76.078366873158387</c:v>
                </c:pt>
                <c:pt idx="421">
                  <c:v>-2.0058374133110712</c:v>
                </c:pt>
                <c:pt idx="422">
                  <c:v>-3.8569080261859758</c:v>
                </c:pt>
                <c:pt idx="423">
                  <c:v>-34.110523709139166</c:v>
                </c:pt>
                <c:pt idx="424">
                  <c:v>-30.775045252480979</c:v>
                </c:pt>
                <c:pt idx="425">
                  <c:v>-19.684990174750283</c:v>
                </c:pt>
                <c:pt idx="426">
                  <c:v>-29.902730425586618</c:v>
                </c:pt>
                <c:pt idx="427">
                  <c:v>-58.109753484446586</c:v>
                </c:pt>
                <c:pt idx="428">
                  <c:v>17.026255071972514</c:v>
                </c:pt>
                <c:pt idx="429">
                  <c:v>19.03579826045064</c:v>
                </c:pt>
                <c:pt idx="430">
                  <c:v>-2.4381209487293205</c:v>
                </c:pt>
                <c:pt idx="431">
                  <c:v>-7.6586113469966053</c:v>
                </c:pt>
                <c:pt idx="432">
                  <c:v>-1.2026395426285688</c:v>
                </c:pt>
                <c:pt idx="433">
                  <c:v>-22.585053356319335</c:v>
                </c:pt>
                <c:pt idx="434">
                  <c:v>1.1142546769377921</c:v>
                </c:pt>
                <c:pt idx="435">
                  <c:v>13.014162474411526</c:v>
                </c:pt>
                <c:pt idx="436">
                  <c:v>-10.543741364231973</c:v>
                </c:pt>
                <c:pt idx="437">
                  <c:v>-21.566467452627816</c:v>
                </c:pt>
                <c:pt idx="438">
                  <c:v>-5.8625671103617867</c:v>
                </c:pt>
                <c:pt idx="439">
                  <c:v>14.162530573209866</c:v>
                </c:pt>
                <c:pt idx="440">
                  <c:v>4.4935055834110145</c:v>
                </c:pt>
                <c:pt idx="441">
                  <c:v>-17.758090391347274</c:v>
                </c:pt>
                <c:pt idx="442">
                  <c:v>4.5175236649020487</c:v>
                </c:pt>
                <c:pt idx="443">
                  <c:v>6.1756932786660217</c:v>
                </c:pt>
                <c:pt idx="444">
                  <c:v>12.929073021953123</c:v>
                </c:pt>
                <c:pt idx="445">
                  <c:v>-22.165449313590287</c:v>
                </c:pt>
                <c:pt idx="446">
                  <c:v>27.973636677430587</c:v>
                </c:pt>
                <c:pt idx="447">
                  <c:v>7.489624493704957</c:v>
                </c:pt>
                <c:pt idx="448">
                  <c:v>-27.287618873399147</c:v>
                </c:pt>
                <c:pt idx="449">
                  <c:v>-17.370376927158073</c:v>
                </c:pt>
                <c:pt idx="450">
                  <c:v>7.4821852766635546</c:v>
                </c:pt>
                <c:pt idx="451">
                  <c:v>-20.100674286964907</c:v>
                </c:pt>
                <c:pt idx="452">
                  <c:v>40.912881788063757</c:v>
                </c:pt>
                <c:pt idx="453">
                  <c:v>18.877518089362329</c:v>
                </c:pt>
                <c:pt idx="454">
                  <c:v>17.280452728715744</c:v>
                </c:pt>
                <c:pt idx="455">
                  <c:v>-27.368070409257236</c:v>
                </c:pt>
                <c:pt idx="456">
                  <c:v>25.491289458154512</c:v>
                </c:pt>
                <c:pt idx="457">
                  <c:v>10.896998825745342</c:v>
                </c:pt>
                <c:pt idx="458">
                  <c:v>3.5959211670700317</c:v>
                </c:pt>
                <c:pt idx="459">
                  <c:v>42.107298594780303</c:v>
                </c:pt>
                <c:pt idx="460">
                  <c:v>-9.6882591959699447</c:v>
                </c:pt>
                <c:pt idx="461">
                  <c:v>3.2164449393320638</c:v>
                </c:pt>
                <c:pt idx="462">
                  <c:v>-16.824900024735783</c:v>
                </c:pt>
                <c:pt idx="463">
                  <c:v>5.7825292666159722</c:v>
                </c:pt>
                <c:pt idx="464">
                  <c:v>2.3272355451856037</c:v>
                </c:pt>
                <c:pt idx="465">
                  <c:v>4.7166764934196248</c:v>
                </c:pt>
                <c:pt idx="466">
                  <c:v>3.6671863437470682</c:v>
                </c:pt>
                <c:pt idx="467">
                  <c:v>5.1659647544941647</c:v>
                </c:pt>
                <c:pt idx="468">
                  <c:v>35.294172766886042</c:v>
                </c:pt>
                <c:pt idx="469">
                  <c:v>-37.552377077972181</c:v>
                </c:pt>
                <c:pt idx="470">
                  <c:v>5.5849227363165674</c:v>
                </c:pt>
                <c:pt idx="471">
                  <c:v>-2.3776427527206447</c:v>
                </c:pt>
                <c:pt idx="472">
                  <c:v>-40.866101034200341</c:v>
                </c:pt>
                <c:pt idx="473">
                  <c:v>-25.9713631235471</c:v>
                </c:pt>
                <c:pt idx="474">
                  <c:v>0.52936128433991314</c:v>
                </c:pt>
                <c:pt idx="475">
                  <c:v>14.641065953209001</c:v>
                </c:pt>
                <c:pt idx="476">
                  <c:v>-30.152639784260408</c:v>
                </c:pt>
                <c:pt idx="477">
                  <c:v>47.614629210450147</c:v>
                </c:pt>
                <c:pt idx="478">
                  <c:v>-18.500823841234364</c:v>
                </c:pt>
                <c:pt idx="479">
                  <c:v>-33.436943125822879</c:v>
                </c:pt>
                <c:pt idx="480">
                  <c:v>-43.128649504524944</c:v>
                </c:pt>
                <c:pt idx="481">
                  <c:v>-9.2258660718722698</c:v>
                </c:pt>
                <c:pt idx="482">
                  <c:v>-3.491808306929725</c:v>
                </c:pt>
                <c:pt idx="483">
                  <c:v>-30.253895597234763</c:v>
                </c:pt>
                <c:pt idx="484">
                  <c:v>2.2212910129114931</c:v>
                </c:pt>
                <c:pt idx="485">
                  <c:v>0.74944636902103401</c:v>
                </c:pt>
                <c:pt idx="486">
                  <c:v>-12.218289424331907</c:v>
                </c:pt>
                <c:pt idx="487">
                  <c:v>-4.8081121654791996</c:v>
                </c:pt>
                <c:pt idx="488">
                  <c:v>21.652296526082022</c:v>
                </c:pt>
                <c:pt idx="489">
                  <c:v>17.951749382743213</c:v>
                </c:pt>
                <c:pt idx="490">
                  <c:v>13.915994285099176</c:v>
                </c:pt>
                <c:pt idx="491">
                  <c:v>1.136904427542369</c:v>
                </c:pt>
                <c:pt idx="492">
                  <c:v>21.4050519317625</c:v>
                </c:pt>
                <c:pt idx="493">
                  <c:v>-71.256366728106869</c:v>
                </c:pt>
                <c:pt idx="494">
                  <c:v>76.607032918236854</c:v>
                </c:pt>
                <c:pt idx="495">
                  <c:v>-16.302636787078342</c:v>
                </c:pt>
                <c:pt idx="496">
                  <c:v>24.07565776746085</c:v>
                </c:pt>
                <c:pt idx="497">
                  <c:v>1.8750045043512884</c:v>
                </c:pt>
                <c:pt idx="498">
                  <c:v>-3.2734434044898721</c:v>
                </c:pt>
                <c:pt idx="499">
                  <c:v>22.957147259060243</c:v>
                </c:pt>
                <c:pt idx="500">
                  <c:v>-11.381559630738641</c:v>
                </c:pt>
                <c:pt idx="501">
                  <c:v>-5.3483193378910219</c:v>
                </c:pt>
                <c:pt idx="502">
                  <c:v>-7.2748366382432597</c:v>
                </c:pt>
                <c:pt idx="503">
                  <c:v>-11.682934437627619</c:v>
                </c:pt>
                <c:pt idx="504">
                  <c:v>-14.206901056477601</c:v>
                </c:pt>
                <c:pt idx="505">
                  <c:v>1.0132671262153501</c:v>
                </c:pt>
                <c:pt idx="506">
                  <c:v>-7.9259424943763044</c:v>
                </c:pt>
                <c:pt idx="507">
                  <c:v>-26.271877678333755</c:v>
                </c:pt>
                <c:pt idx="508">
                  <c:v>9.4837586004907664</c:v>
                </c:pt>
                <c:pt idx="509">
                  <c:v>-14.876261592363491</c:v>
                </c:pt>
                <c:pt idx="510">
                  <c:v>2.1405974712548783</c:v>
                </c:pt>
                <c:pt idx="511">
                  <c:v>0.8551261197001061</c:v>
                </c:pt>
                <c:pt idx="512">
                  <c:v>19.600143247998027</c:v>
                </c:pt>
                <c:pt idx="513">
                  <c:v>-0.56432756328298339</c:v>
                </c:pt>
                <c:pt idx="514">
                  <c:v>29.792664830279154</c:v>
                </c:pt>
                <c:pt idx="515">
                  <c:v>5.8282941294788788</c:v>
                </c:pt>
                <c:pt idx="516">
                  <c:v>18.161457409054677</c:v>
                </c:pt>
                <c:pt idx="517">
                  <c:v>6.5178577472998427</c:v>
                </c:pt>
                <c:pt idx="518">
                  <c:v>22.484721436088275</c:v>
                </c:pt>
                <c:pt idx="519">
                  <c:v>5.0227199174915675</c:v>
                </c:pt>
                <c:pt idx="520">
                  <c:v>32.200888119296032</c:v>
                </c:pt>
                <c:pt idx="521">
                  <c:v>-5.590884421800574</c:v>
                </c:pt>
                <c:pt idx="522">
                  <c:v>29.167741148951578</c:v>
                </c:pt>
                <c:pt idx="523">
                  <c:v>20.725342963020587</c:v>
                </c:pt>
                <c:pt idx="524">
                  <c:v>0.22610572997468559</c:v>
                </c:pt>
                <c:pt idx="525">
                  <c:v>37.971298158220932</c:v>
                </c:pt>
                <c:pt idx="526">
                  <c:v>-9.5211908371299643</c:v>
                </c:pt>
                <c:pt idx="527">
                  <c:v>-19.34000740646065</c:v>
                </c:pt>
                <c:pt idx="528">
                  <c:v>13.531400255236445</c:v>
                </c:pt>
                <c:pt idx="529">
                  <c:v>1.8217473106959758</c:v>
                </c:pt>
                <c:pt idx="530">
                  <c:v>31.892365256625304</c:v>
                </c:pt>
                <c:pt idx="531">
                  <c:v>-6.3143902051854974</c:v>
                </c:pt>
                <c:pt idx="532">
                  <c:v>-1.8784188735221186</c:v>
                </c:pt>
                <c:pt idx="533">
                  <c:v>-40.58846055351502</c:v>
                </c:pt>
                <c:pt idx="534">
                  <c:v>25.416169154158709</c:v>
                </c:pt>
                <c:pt idx="535">
                  <c:v>-6.2327686396455189</c:v>
                </c:pt>
                <c:pt idx="536">
                  <c:v>-15.979132369749944</c:v>
                </c:pt>
                <c:pt idx="537">
                  <c:v>-19.552856836201723</c:v>
                </c:pt>
                <c:pt idx="538">
                  <c:v>14.248271259074938</c:v>
                </c:pt>
                <c:pt idx="539">
                  <c:v>10.746414926323496</c:v>
                </c:pt>
                <c:pt idx="540">
                  <c:v>-10.597522447267719</c:v>
                </c:pt>
                <c:pt idx="541">
                  <c:v>22.628077098965182</c:v>
                </c:pt>
                <c:pt idx="542">
                  <c:v>-2.0210207463832139</c:v>
                </c:pt>
                <c:pt idx="543">
                  <c:v>5.1148457969727108</c:v>
                </c:pt>
                <c:pt idx="544">
                  <c:v>-36.840330451512862</c:v>
                </c:pt>
                <c:pt idx="545">
                  <c:v>-37.441328594881945</c:v>
                </c:pt>
                <c:pt idx="546">
                  <c:v>-21.667502498481166</c:v>
                </c:pt>
                <c:pt idx="547">
                  <c:v>16.587222640125464</c:v>
                </c:pt>
                <c:pt idx="548">
                  <c:v>-15.850175329950774</c:v>
                </c:pt>
                <c:pt idx="549">
                  <c:v>-19.429918794901788</c:v>
                </c:pt>
                <c:pt idx="550">
                  <c:v>-18.65426830026496</c:v>
                </c:pt>
                <c:pt idx="551">
                  <c:v>6.2800941776297208</c:v>
                </c:pt>
                <c:pt idx="552">
                  <c:v>-8.9201222676832526</c:v>
                </c:pt>
                <c:pt idx="553">
                  <c:v>4.3671529148736292</c:v>
                </c:pt>
                <c:pt idx="554">
                  <c:v>10.249993335894224</c:v>
                </c:pt>
                <c:pt idx="555">
                  <c:v>-2.8655743238697537</c:v>
                </c:pt>
                <c:pt idx="556">
                  <c:v>30.176301504216177</c:v>
                </c:pt>
                <c:pt idx="557">
                  <c:v>24.79641503202923</c:v>
                </c:pt>
                <c:pt idx="558">
                  <c:v>15.325421336486013</c:v>
                </c:pt>
                <c:pt idx="559">
                  <c:v>-24.291798835470733</c:v>
                </c:pt>
                <c:pt idx="560">
                  <c:v>-19.457718353728758</c:v>
                </c:pt>
                <c:pt idx="561">
                  <c:v>55.29484530635046</c:v>
                </c:pt>
                <c:pt idx="562">
                  <c:v>-28.234664360670109</c:v>
                </c:pt>
                <c:pt idx="563">
                  <c:v>-10.05102815149203</c:v>
                </c:pt>
                <c:pt idx="564">
                  <c:v>11.251044583138054</c:v>
                </c:pt>
                <c:pt idx="565">
                  <c:v>2.3409168029295109</c:v>
                </c:pt>
                <c:pt idx="566">
                  <c:v>31.281904521237529</c:v>
                </c:pt>
                <c:pt idx="567">
                  <c:v>-28.904132030058271</c:v>
                </c:pt>
                <c:pt idx="568">
                  <c:v>0.36721555262283401</c:v>
                </c:pt>
                <c:pt idx="569">
                  <c:v>14.872867400953224</c:v>
                </c:pt>
                <c:pt idx="570">
                  <c:v>-18.563712355766086</c:v>
                </c:pt>
                <c:pt idx="571">
                  <c:v>-8.3110580159647434</c:v>
                </c:pt>
                <c:pt idx="572">
                  <c:v>6.0167806959514269</c:v>
                </c:pt>
                <c:pt idx="573">
                  <c:v>5.1755568349762733</c:v>
                </c:pt>
                <c:pt idx="574">
                  <c:v>27.494959120976752</c:v>
                </c:pt>
                <c:pt idx="575">
                  <c:v>-35.141193477517724</c:v>
                </c:pt>
                <c:pt idx="576">
                  <c:v>-1.4803518875550168</c:v>
                </c:pt>
                <c:pt idx="577">
                  <c:v>28.203033572649893</c:v>
                </c:pt>
                <c:pt idx="578">
                  <c:v>-20.316986239636055</c:v>
                </c:pt>
                <c:pt idx="579">
                  <c:v>20.828263207107632</c:v>
                </c:pt>
                <c:pt idx="580">
                  <c:v>-3.6914375427707089</c:v>
                </c:pt>
                <c:pt idx="581">
                  <c:v>-22.580406284425386</c:v>
                </c:pt>
                <c:pt idx="582">
                  <c:v>-10.511782313977619</c:v>
                </c:pt>
                <c:pt idx="583">
                  <c:v>37.258485117972604</c:v>
                </c:pt>
                <c:pt idx="584">
                  <c:v>-9.2011542189861402</c:v>
                </c:pt>
                <c:pt idx="585">
                  <c:v>-9.8241540282789579</c:v>
                </c:pt>
                <c:pt idx="586">
                  <c:v>21.577149841310693</c:v>
                </c:pt>
                <c:pt idx="587">
                  <c:v>-32.994772005928041</c:v>
                </c:pt>
                <c:pt idx="588">
                  <c:v>9.1592338193305451</c:v>
                </c:pt>
                <c:pt idx="589">
                  <c:v>7.438691561493572</c:v>
                </c:pt>
                <c:pt idx="590">
                  <c:v>6.2638731191241348</c:v>
                </c:pt>
                <c:pt idx="591">
                  <c:v>-6.2135738293980456</c:v>
                </c:pt>
                <c:pt idx="592">
                  <c:v>7.3027252569480687</c:v>
                </c:pt>
                <c:pt idx="593">
                  <c:v>-1.8220478149809241</c:v>
                </c:pt>
                <c:pt idx="594">
                  <c:v>-45.111707424193909</c:v>
                </c:pt>
                <c:pt idx="595">
                  <c:v>4.4762418292450405</c:v>
                </c:pt>
                <c:pt idx="596">
                  <c:v>33.81360867639691</c:v>
                </c:pt>
                <c:pt idx="597">
                  <c:v>8.5391042505468491</c:v>
                </c:pt>
                <c:pt idx="598">
                  <c:v>-12.754661238143148</c:v>
                </c:pt>
                <c:pt idx="599">
                  <c:v>49.714533335585926</c:v>
                </c:pt>
                <c:pt idx="600">
                  <c:v>14.334445473108781</c:v>
                </c:pt>
                <c:pt idx="601">
                  <c:v>0.52724882637156867</c:v>
                </c:pt>
                <c:pt idx="602">
                  <c:v>3.6092155681874374</c:v>
                </c:pt>
                <c:pt idx="603">
                  <c:v>-18.225833664325968</c:v>
                </c:pt>
                <c:pt idx="604">
                  <c:v>-26.487095852703014</c:v>
                </c:pt>
                <c:pt idx="605">
                  <c:v>55.530725121872564</c:v>
                </c:pt>
                <c:pt idx="606">
                  <c:v>26.022591714197219</c:v>
                </c:pt>
                <c:pt idx="607">
                  <c:v>-3.0325733794731242</c:v>
                </c:pt>
                <c:pt idx="608">
                  <c:v>12.468232479345664</c:v>
                </c:pt>
                <c:pt idx="609">
                  <c:v>19.063062993406767</c:v>
                </c:pt>
                <c:pt idx="610">
                  <c:v>-17.503000778226554</c:v>
                </c:pt>
                <c:pt idx="611">
                  <c:v>-16.187804789407554</c:v>
                </c:pt>
                <c:pt idx="612">
                  <c:v>-10.973280081525559</c:v>
                </c:pt>
                <c:pt idx="613">
                  <c:v>-7.3627860006028696</c:v>
                </c:pt>
                <c:pt idx="614">
                  <c:v>10.558871035024016</c:v>
                </c:pt>
                <c:pt idx="615">
                  <c:v>-31.890038885934231</c:v>
                </c:pt>
                <c:pt idx="616">
                  <c:v>17.507200478348977</c:v>
                </c:pt>
                <c:pt idx="617">
                  <c:v>-12.795124719307211</c:v>
                </c:pt>
                <c:pt idx="618">
                  <c:v>-8.2081551324515161</c:v>
                </c:pt>
                <c:pt idx="619">
                  <c:v>-33.62078854490062</c:v>
                </c:pt>
                <c:pt idx="620">
                  <c:v>-4.4057190716112089</c:v>
                </c:pt>
                <c:pt idx="621">
                  <c:v>6.1048305454084257</c:v>
                </c:pt>
                <c:pt idx="622">
                  <c:v>23.290208812836653</c:v>
                </c:pt>
                <c:pt idx="623">
                  <c:v>9.3197550652652588</c:v>
                </c:pt>
                <c:pt idx="624">
                  <c:v>1.3922266245838895</c:v>
                </c:pt>
                <c:pt idx="625">
                  <c:v>11.507787920493776</c:v>
                </c:pt>
                <c:pt idx="626">
                  <c:v>2.1093621663720032</c:v>
                </c:pt>
                <c:pt idx="627">
                  <c:v>5.9661563595716309</c:v>
                </c:pt>
                <c:pt idx="628">
                  <c:v>18.065268401017548</c:v>
                </c:pt>
                <c:pt idx="629">
                  <c:v>-1.9536078095286973</c:v>
                </c:pt>
                <c:pt idx="630">
                  <c:v>-22.144938741853597</c:v>
                </c:pt>
                <c:pt idx="631">
                  <c:v>-17.104453687774225</c:v>
                </c:pt>
                <c:pt idx="632">
                  <c:v>-2.602510791562759</c:v>
                </c:pt>
                <c:pt idx="633">
                  <c:v>2.7747640251519803</c:v>
                </c:pt>
                <c:pt idx="634">
                  <c:v>-20.706347164658101</c:v>
                </c:pt>
                <c:pt idx="635">
                  <c:v>0.67857815685556488</c:v>
                </c:pt>
                <c:pt idx="636">
                  <c:v>-11.953917384996597</c:v>
                </c:pt>
                <c:pt idx="637">
                  <c:v>8.344978762929891</c:v>
                </c:pt>
                <c:pt idx="638">
                  <c:v>11.455336831028365</c:v>
                </c:pt>
                <c:pt idx="639">
                  <c:v>1.6657494914868636</c:v>
                </c:pt>
                <c:pt idx="640">
                  <c:v>22.386066418452859</c:v>
                </c:pt>
                <c:pt idx="641">
                  <c:v>17.939839384142545</c:v>
                </c:pt>
                <c:pt idx="642">
                  <c:v>-27.16304197201179</c:v>
                </c:pt>
                <c:pt idx="643">
                  <c:v>-19.538140604047307</c:v>
                </c:pt>
                <c:pt idx="644">
                  <c:v>-42.041009481276618</c:v>
                </c:pt>
                <c:pt idx="645">
                  <c:v>-6.4987177350611915</c:v>
                </c:pt>
                <c:pt idx="646">
                  <c:v>5.9285827447123971</c:v>
                </c:pt>
                <c:pt idx="647">
                  <c:v>7.0189356164275019</c:v>
                </c:pt>
                <c:pt idx="648">
                  <c:v>7.523567619412046</c:v>
                </c:pt>
                <c:pt idx="649">
                  <c:v>18.027715933262019</c:v>
                </c:pt>
                <c:pt idx="650">
                  <c:v>4.7942570807536597</c:v>
                </c:pt>
                <c:pt idx="651">
                  <c:v>1.5725583552073772</c:v>
                </c:pt>
                <c:pt idx="652">
                  <c:v>17.932497160935633</c:v>
                </c:pt>
                <c:pt idx="653">
                  <c:v>19.434982604162723</c:v>
                </c:pt>
                <c:pt idx="654">
                  <c:v>0.91666414843719402</c:v>
                </c:pt>
                <c:pt idx="655">
                  <c:v>-7.5234934464524477</c:v>
                </c:pt>
                <c:pt idx="656">
                  <c:v>5.9375996990881976</c:v>
                </c:pt>
                <c:pt idx="657">
                  <c:v>-4.5806878932291726</c:v>
                </c:pt>
                <c:pt idx="658">
                  <c:v>-36.219534393282117</c:v>
                </c:pt>
                <c:pt idx="659">
                  <c:v>-12.011408656034718</c:v>
                </c:pt>
                <c:pt idx="660">
                  <c:v>13.431895950979275</c:v>
                </c:pt>
                <c:pt idx="661">
                  <c:v>-14.710916052541943</c:v>
                </c:pt>
                <c:pt idx="662">
                  <c:v>-19.528821958249978</c:v>
                </c:pt>
                <c:pt idx="663">
                  <c:v>3.7606501794241249</c:v>
                </c:pt>
                <c:pt idx="664">
                  <c:v>-4.0269361892928472</c:v>
                </c:pt>
                <c:pt idx="665">
                  <c:v>4.2175526152784357</c:v>
                </c:pt>
                <c:pt idx="666">
                  <c:v>7.61524977875502</c:v>
                </c:pt>
                <c:pt idx="667">
                  <c:v>47.451230565973439</c:v>
                </c:pt>
                <c:pt idx="668">
                  <c:v>10.071992329727419</c:v>
                </c:pt>
                <c:pt idx="669">
                  <c:v>-35.974477665816671</c:v>
                </c:pt>
                <c:pt idx="670">
                  <c:v>-12.890121675469045</c:v>
                </c:pt>
                <c:pt idx="671">
                  <c:v>-12.498665936237412</c:v>
                </c:pt>
                <c:pt idx="672">
                  <c:v>-3.2690107613105042</c:v>
                </c:pt>
                <c:pt idx="673">
                  <c:v>12.878029891317341</c:v>
                </c:pt>
                <c:pt idx="674">
                  <c:v>44.555757103151663</c:v>
                </c:pt>
                <c:pt idx="675">
                  <c:v>17.748072797645925</c:v>
                </c:pt>
                <c:pt idx="676">
                  <c:v>-15.783192766185296</c:v>
                </c:pt>
                <c:pt idx="677">
                  <c:v>-1.0345375310329175</c:v>
                </c:pt>
                <c:pt idx="678">
                  <c:v>-24.461138166287544</c:v>
                </c:pt>
                <c:pt idx="679">
                  <c:v>-7.3480107813213227</c:v>
                </c:pt>
                <c:pt idx="680">
                  <c:v>53.672514009873368</c:v>
                </c:pt>
                <c:pt idx="681">
                  <c:v>10.477249656996616</c:v>
                </c:pt>
                <c:pt idx="682">
                  <c:v>1.9553363293506996</c:v>
                </c:pt>
                <c:pt idx="683">
                  <c:v>-29.870623971196892</c:v>
                </c:pt>
                <c:pt idx="684">
                  <c:v>-31.978358464262691</c:v>
                </c:pt>
                <c:pt idx="685">
                  <c:v>-18.19867287562327</c:v>
                </c:pt>
                <c:pt idx="686">
                  <c:v>6.9227452143195265</c:v>
                </c:pt>
                <c:pt idx="687">
                  <c:v>12.217554672437362</c:v>
                </c:pt>
                <c:pt idx="688">
                  <c:v>2.1973174311722765</c:v>
                </c:pt>
                <c:pt idx="689">
                  <c:v>6.4598621305438373</c:v>
                </c:pt>
                <c:pt idx="690">
                  <c:v>11.229264626012501</c:v>
                </c:pt>
                <c:pt idx="691">
                  <c:v>32.832616397505063</c:v>
                </c:pt>
                <c:pt idx="692">
                  <c:v>37.643973847349656</c:v>
                </c:pt>
                <c:pt idx="693">
                  <c:v>33.030704920753145</c:v>
                </c:pt>
                <c:pt idx="694">
                  <c:v>3.8342496211420389</c:v>
                </c:pt>
                <c:pt idx="695">
                  <c:v>-25.971370606819995</c:v>
                </c:pt>
                <c:pt idx="696">
                  <c:v>20.77241186056084</c:v>
                </c:pt>
                <c:pt idx="697">
                  <c:v>8.7741681999722125</c:v>
                </c:pt>
                <c:pt idx="698">
                  <c:v>13.868669359702249</c:v>
                </c:pt>
                <c:pt idx="699">
                  <c:v>7.1548684801402658</c:v>
                </c:pt>
                <c:pt idx="700">
                  <c:v>-16.342079804786461</c:v>
                </c:pt>
                <c:pt idx="701">
                  <c:v>37.896062200199985</c:v>
                </c:pt>
                <c:pt idx="702">
                  <c:v>-3.7392560539086936</c:v>
                </c:pt>
                <c:pt idx="703">
                  <c:v>-7.6637669446413321</c:v>
                </c:pt>
                <c:pt idx="704">
                  <c:v>36.874035958589495</c:v>
                </c:pt>
                <c:pt idx="705">
                  <c:v>-23.438164616474843</c:v>
                </c:pt>
                <c:pt idx="706">
                  <c:v>-38.878049960147436</c:v>
                </c:pt>
                <c:pt idx="707">
                  <c:v>9.447044778857407</c:v>
                </c:pt>
                <c:pt idx="708">
                  <c:v>-19.61979403951301</c:v>
                </c:pt>
                <c:pt idx="709">
                  <c:v>7.4892074070329331</c:v>
                </c:pt>
                <c:pt idx="710">
                  <c:v>17.437911266784901</c:v>
                </c:pt>
                <c:pt idx="711">
                  <c:v>0.50193842204017436</c:v>
                </c:pt>
                <c:pt idx="712">
                  <c:v>0.19431055124545793</c:v>
                </c:pt>
                <c:pt idx="713">
                  <c:v>-9.8804638620069873</c:v>
                </c:pt>
                <c:pt idx="714">
                  <c:v>52.432036351026625</c:v>
                </c:pt>
                <c:pt idx="715">
                  <c:v>50.224635283592598</c:v>
                </c:pt>
                <c:pt idx="716">
                  <c:v>11.313743813897641</c:v>
                </c:pt>
                <c:pt idx="717">
                  <c:v>-15.949034140224313</c:v>
                </c:pt>
                <c:pt idx="718">
                  <c:v>-14.395652166431256</c:v>
                </c:pt>
                <c:pt idx="719">
                  <c:v>-1.6773016069941091</c:v>
                </c:pt>
                <c:pt idx="720">
                  <c:v>-27.198500806432424</c:v>
                </c:pt>
                <c:pt idx="721">
                  <c:v>-3.4838693458463368</c:v>
                </c:pt>
                <c:pt idx="722">
                  <c:v>33.203988463062288</c:v>
                </c:pt>
                <c:pt idx="723">
                  <c:v>7.1228440321398612</c:v>
                </c:pt>
                <c:pt idx="724">
                  <c:v>-39.700243213849262</c:v>
                </c:pt>
                <c:pt idx="725">
                  <c:v>-4.247982990810673</c:v>
                </c:pt>
                <c:pt idx="726">
                  <c:v>9.431701100982643</c:v>
                </c:pt>
                <c:pt idx="727">
                  <c:v>19.578333469386997</c:v>
                </c:pt>
                <c:pt idx="728">
                  <c:v>-22.239560238110577</c:v>
                </c:pt>
                <c:pt idx="729">
                  <c:v>11.393882495248526</c:v>
                </c:pt>
                <c:pt idx="730">
                  <c:v>14.297406125540562</c:v>
                </c:pt>
                <c:pt idx="731">
                  <c:v>12.748272459946822</c:v>
                </c:pt>
                <c:pt idx="732">
                  <c:v>7.8829989521036499</c:v>
                </c:pt>
                <c:pt idx="733">
                  <c:v>11.070226890789764</c:v>
                </c:pt>
                <c:pt idx="734">
                  <c:v>-7.1737867086001259</c:v>
                </c:pt>
                <c:pt idx="735">
                  <c:v>-11.208648888573098</c:v>
                </c:pt>
                <c:pt idx="736">
                  <c:v>4.0292055437878869</c:v>
                </c:pt>
                <c:pt idx="737">
                  <c:v>6.821663776834118</c:v>
                </c:pt>
                <c:pt idx="738">
                  <c:v>10.625237633403216</c:v>
                </c:pt>
                <c:pt idx="739">
                  <c:v>-0.81640643319237682</c:v>
                </c:pt>
                <c:pt idx="740">
                  <c:v>31.226338315742034</c:v>
                </c:pt>
                <c:pt idx="741">
                  <c:v>-4.1133433248699198</c:v>
                </c:pt>
                <c:pt idx="742">
                  <c:v>22.993606696979533</c:v>
                </c:pt>
                <c:pt idx="743">
                  <c:v>-14.270425437699416</c:v>
                </c:pt>
                <c:pt idx="744">
                  <c:v>24.243239898221852</c:v>
                </c:pt>
                <c:pt idx="745">
                  <c:v>-9.7282507157483025</c:v>
                </c:pt>
                <c:pt idx="746">
                  <c:v>6.4962184493705379</c:v>
                </c:pt>
                <c:pt idx="747">
                  <c:v>23.0204505578129</c:v>
                </c:pt>
                <c:pt idx="748">
                  <c:v>-7.9248414295868832</c:v>
                </c:pt>
                <c:pt idx="749">
                  <c:v>-18.791666541688855</c:v>
                </c:pt>
                <c:pt idx="750">
                  <c:v>12.476393381752018</c:v>
                </c:pt>
                <c:pt idx="751">
                  <c:v>7.8544912244721523</c:v>
                </c:pt>
                <c:pt idx="752">
                  <c:v>-5.7314922057744546</c:v>
                </c:pt>
                <c:pt idx="753">
                  <c:v>-25.14764197559537</c:v>
                </c:pt>
                <c:pt idx="754">
                  <c:v>45.819045860584282</c:v>
                </c:pt>
                <c:pt idx="755">
                  <c:v>-64.445455512093673</c:v>
                </c:pt>
                <c:pt idx="756">
                  <c:v>-19.388985482517612</c:v>
                </c:pt>
                <c:pt idx="757">
                  <c:v>37.74847285409291</c:v>
                </c:pt>
                <c:pt idx="758">
                  <c:v>9.2857478792708417</c:v>
                </c:pt>
                <c:pt idx="759">
                  <c:v>10.391133160668904</c:v>
                </c:pt>
                <c:pt idx="760">
                  <c:v>24.800624311172861</c:v>
                </c:pt>
                <c:pt idx="761">
                  <c:v>-38.964821309399206</c:v>
                </c:pt>
                <c:pt idx="762">
                  <c:v>6.8486404610315823</c:v>
                </c:pt>
                <c:pt idx="763">
                  <c:v>-12.81667693109501</c:v>
                </c:pt>
                <c:pt idx="764">
                  <c:v>10.931904272405333</c:v>
                </c:pt>
                <c:pt idx="765">
                  <c:v>-21.66479715318895</c:v>
                </c:pt>
                <c:pt idx="766">
                  <c:v>18.873514898271502</c:v>
                </c:pt>
                <c:pt idx="767">
                  <c:v>39.656968623475677</c:v>
                </c:pt>
                <c:pt idx="768">
                  <c:v>16.362338228063084</c:v>
                </c:pt>
                <c:pt idx="769">
                  <c:v>20.746207098217695</c:v>
                </c:pt>
                <c:pt idx="770">
                  <c:v>13.67211158113313</c:v>
                </c:pt>
                <c:pt idx="771">
                  <c:v>-41.511317560648578</c:v>
                </c:pt>
                <c:pt idx="772">
                  <c:v>15.705623179095136</c:v>
                </c:pt>
                <c:pt idx="773">
                  <c:v>-6.1799901196777896</c:v>
                </c:pt>
                <c:pt idx="774">
                  <c:v>50.389899405017751</c:v>
                </c:pt>
                <c:pt idx="775">
                  <c:v>-32.376891297124864</c:v>
                </c:pt>
                <c:pt idx="776">
                  <c:v>-1.6948525368968983</c:v>
                </c:pt>
                <c:pt idx="777">
                  <c:v>-7.1774381119840927</c:v>
                </c:pt>
                <c:pt idx="778">
                  <c:v>-24.585628573517106</c:v>
                </c:pt>
                <c:pt idx="779">
                  <c:v>-21.985824862479827</c:v>
                </c:pt>
                <c:pt idx="780">
                  <c:v>-9.9976550622280804</c:v>
                </c:pt>
                <c:pt idx="781">
                  <c:v>-3.3088320830801692</c:v>
                </c:pt>
                <c:pt idx="782">
                  <c:v>-1.7610379535211234</c:v>
                </c:pt>
                <c:pt idx="783">
                  <c:v>-0.71285675285427175</c:v>
                </c:pt>
                <c:pt idx="784">
                  <c:v>-3.4315089688235929</c:v>
                </c:pt>
                <c:pt idx="785">
                  <c:v>0.85206427736290546</c:v>
                </c:pt>
                <c:pt idx="786">
                  <c:v>17.369523042608886</c:v>
                </c:pt>
                <c:pt idx="787">
                  <c:v>-18.314325213377902</c:v>
                </c:pt>
                <c:pt idx="788">
                  <c:v>-7.1606565285180785</c:v>
                </c:pt>
                <c:pt idx="789">
                  <c:v>59.582882934230192</c:v>
                </c:pt>
                <c:pt idx="790">
                  <c:v>-17.108292376938486</c:v>
                </c:pt>
                <c:pt idx="791">
                  <c:v>-7.2512363410350718</c:v>
                </c:pt>
                <c:pt idx="792">
                  <c:v>-44.067153383167721</c:v>
                </c:pt>
                <c:pt idx="793">
                  <c:v>-8.7347277838859814</c:v>
                </c:pt>
                <c:pt idx="794">
                  <c:v>-20.490186773358314</c:v>
                </c:pt>
                <c:pt idx="795">
                  <c:v>-1.1162350303359805</c:v>
                </c:pt>
                <c:pt idx="796">
                  <c:v>20.524351539215303</c:v>
                </c:pt>
                <c:pt idx="797">
                  <c:v>16.983929156947156</c:v>
                </c:pt>
                <c:pt idx="798">
                  <c:v>-22.553940060232286</c:v>
                </c:pt>
                <c:pt idx="799">
                  <c:v>-15.977445905128484</c:v>
                </c:pt>
                <c:pt idx="800">
                  <c:v>-37.175941280711122</c:v>
                </c:pt>
                <c:pt idx="801">
                  <c:v>16.384950142848272</c:v>
                </c:pt>
                <c:pt idx="802">
                  <c:v>-15.640039148264012</c:v>
                </c:pt>
                <c:pt idx="803">
                  <c:v>-16.994351990920542</c:v>
                </c:pt>
                <c:pt idx="804">
                  <c:v>-61.319899204151433</c:v>
                </c:pt>
                <c:pt idx="805">
                  <c:v>-27.204170658826673</c:v>
                </c:pt>
                <c:pt idx="806">
                  <c:v>-36.10509433916927</c:v>
                </c:pt>
                <c:pt idx="807">
                  <c:v>-20.201388554757742</c:v>
                </c:pt>
                <c:pt idx="808">
                  <c:v>-21.987442049070339</c:v>
                </c:pt>
                <c:pt idx="809">
                  <c:v>35.81898851804646</c:v>
                </c:pt>
                <c:pt idx="810">
                  <c:v>35.728911493299528</c:v>
                </c:pt>
                <c:pt idx="811">
                  <c:v>2.207106282755273</c:v>
                </c:pt>
                <c:pt idx="812">
                  <c:v>18.002258170509279</c:v>
                </c:pt>
                <c:pt idx="813">
                  <c:v>9.9117689230494896</c:v>
                </c:pt>
                <c:pt idx="814">
                  <c:v>-1.1708852845228979</c:v>
                </c:pt>
                <c:pt idx="815">
                  <c:v>-1.0624839548887461</c:v>
                </c:pt>
                <c:pt idx="816">
                  <c:v>-1.2218922884506558</c:v>
                </c:pt>
                <c:pt idx="817">
                  <c:v>7.436509646107929</c:v>
                </c:pt>
                <c:pt idx="818">
                  <c:v>-2.8764583610820988</c:v>
                </c:pt>
                <c:pt idx="819">
                  <c:v>-10.649017926894199</c:v>
                </c:pt>
                <c:pt idx="820">
                  <c:v>-2.8582104802486281</c:v>
                </c:pt>
                <c:pt idx="821">
                  <c:v>31.164246485782957</c:v>
                </c:pt>
                <c:pt idx="822">
                  <c:v>-6.4055065444141484</c:v>
                </c:pt>
                <c:pt idx="823">
                  <c:v>-21.342365935450118</c:v>
                </c:pt>
                <c:pt idx="824">
                  <c:v>-36.628391289235452</c:v>
                </c:pt>
                <c:pt idx="825">
                  <c:v>-25.851617775274644</c:v>
                </c:pt>
                <c:pt idx="826">
                  <c:v>22.684912714729094</c:v>
                </c:pt>
                <c:pt idx="827">
                  <c:v>0.734487062061703</c:v>
                </c:pt>
                <c:pt idx="828">
                  <c:v>14.461092823307437</c:v>
                </c:pt>
                <c:pt idx="829">
                  <c:v>7.1735403525960795</c:v>
                </c:pt>
                <c:pt idx="830">
                  <c:v>-35.098949249378244</c:v>
                </c:pt>
                <c:pt idx="831">
                  <c:v>-4.2941311199229837</c:v>
                </c:pt>
                <c:pt idx="832">
                  <c:v>19.124968031562599</c:v>
                </c:pt>
                <c:pt idx="833">
                  <c:v>-33.771142302801593</c:v>
                </c:pt>
                <c:pt idx="834">
                  <c:v>-5.1794167201341699</c:v>
                </c:pt>
                <c:pt idx="835">
                  <c:v>39.084274117851272</c:v>
                </c:pt>
                <c:pt idx="836">
                  <c:v>-12.074442490805962</c:v>
                </c:pt>
                <c:pt idx="837">
                  <c:v>-16.748908219224333</c:v>
                </c:pt>
                <c:pt idx="838">
                  <c:v>6.553688992099012</c:v>
                </c:pt>
                <c:pt idx="839">
                  <c:v>-8.9430658322932945</c:v>
                </c:pt>
                <c:pt idx="840">
                  <c:v>1.2790633400746967</c:v>
                </c:pt>
                <c:pt idx="841">
                  <c:v>-10.01296093148963</c:v>
                </c:pt>
                <c:pt idx="842">
                  <c:v>7.0279904083527907</c:v>
                </c:pt>
                <c:pt idx="843">
                  <c:v>-4.9070631096393535</c:v>
                </c:pt>
                <c:pt idx="844">
                  <c:v>-19.05008105285523</c:v>
                </c:pt>
                <c:pt idx="845">
                  <c:v>16.090930228170976</c:v>
                </c:pt>
                <c:pt idx="846">
                  <c:v>7.8589886685704062</c:v>
                </c:pt>
                <c:pt idx="847">
                  <c:v>44.26932082239918</c:v>
                </c:pt>
                <c:pt idx="848">
                  <c:v>9.3905256943375335</c:v>
                </c:pt>
                <c:pt idx="849">
                  <c:v>-10.647756722096844</c:v>
                </c:pt>
                <c:pt idx="850">
                  <c:v>15.498017137334124</c:v>
                </c:pt>
                <c:pt idx="851">
                  <c:v>-18.983369284142356</c:v>
                </c:pt>
                <c:pt idx="852">
                  <c:v>28.144533486623178</c:v>
                </c:pt>
                <c:pt idx="853">
                  <c:v>14.927031521638359</c:v>
                </c:pt>
                <c:pt idx="854">
                  <c:v>-20.804740582216176</c:v>
                </c:pt>
                <c:pt idx="855">
                  <c:v>-10.979774685367286</c:v>
                </c:pt>
                <c:pt idx="856">
                  <c:v>0.95078668678470901</c:v>
                </c:pt>
                <c:pt idx="857">
                  <c:v>17.581668913010333</c:v>
                </c:pt>
                <c:pt idx="858">
                  <c:v>1.1640888585816946</c:v>
                </c:pt>
                <c:pt idx="859">
                  <c:v>-25.701301968748389</c:v>
                </c:pt>
                <c:pt idx="860">
                  <c:v>-1.0060489448028012</c:v>
                </c:pt>
                <c:pt idx="861">
                  <c:v>30.168316062815048</c:v>
                </c:pt>
                <c:pt idx="862">
                  <c:v>25.458091126992429</c:v>
                </c:pt>
                <c:pt idx="863">
                  <c:v>10.62231649644902</c:v>
                </c:pt>
                <c:pt idx="864">
                  <c:v>4.7142613487613758</c:v>
                </c:pt>
                <c:pt idx="865">
                  <c:v>-23.745803323003244</c:v>
                </c:pt>
                <c:pt idx="866">
                  <c:v>-42.438987541123893</c:v>
                </c:pt>
                <c:pt idx="867">
                  <c:v>38.14825264141048</c:v>
                </c:pt>
                <c:pt idx="868">
                  <c:v>22.347026211138765</c:v>
                </c:pt>
                <c:pt idx="869">
                  <c:v>40.293677642953121</c:v>
                </c:pt>
                <c:pt idx="870">
                  <c:v>9.4691083426383145</c:v>
                </c:pt>
                <c:pt idx="871">
                  <c:v>34.757392564235921</c:v>
                </c:pt>
                <c:pt idx="872">
                  <c:v>14.113673936799884</c:v>
                </c:pt>
                <c:pt idx="873">
                  <c:v>-3.7083353687997302</c:v>
                </c:pt>
                <c:pt idx="874">
                  <c:v>15.99454123037688</c:v>
                </c:pt>
                <c:pt idx="875">
                  <c:v>10.950383846806945</c:v>
                </c:pt>
                <c:pt idx="876">
                  <c:v>3.8868641956542191</c:v>
                </c:pt>
                <c:pt idx="877">
                  <c:v>44.057702973953361</c:v>
                </c:pt>
                <c:pt idx="878">
                  <c:v>-14.225994285888973</c:v>
                </c:pt>
                <c:pt idx="879">
                  <c:v>-7.8941968492808101</c:v>
                </c:pt>
                <c:pt idx="880">
                  <c:v>-10.953233063683957</c:v>
                </c:pt>
                <c:pt idx="881">
                  <c:v>-17.277621794606226</c:v>
                </c:pt>
                <c:pt idx="882">
                  <c:v>0.28025841487693803</c:v>
                </c:pt>
                <c:pt idx="883">
                  <c:v>8.5828836400024304</c:v>
                </c:pt>
                <c:pt idx="884">
                  <c:v>-31.100590175076256</c:v>
                </c:pt>
                <c:pt idx="885">
                  <c:v>-16.609451411162411</c:v>
                </c:pt>
                <c:pt idx="886">
                  <c:v>-3.4625767594595516</c:v>
                </c:pt>
                <c:pt idx="887">
                  <c:v>-4.8997187033962604</c:v>
                </c:pt>
                <c:pt idx="888">
                  <c:v>14.309734192363182</c:v>
                </c:pt>
                <c:pt idx="889">
                  <c:v>-11.278215133246366</c:v>
                </c:pt>
                <c:pt idx="890">
                  <c:v>-80.604218217606146</c:v>
                </c:pt>
                <c:pt idx="891">
                  <c:v>5.2026947963148977</c:v>
                </c:pt>
                <c:pt idx="892">
                  <c:v>29.249182119979736</c:v>
                </c:pt>
                <c:pt idx="893">
                  <c:v>-0.70452714140057537</c:v>
                </c:pt>
                <c:pt idx="894">
                  <c:v>-47.769359031662034</c:v>
                </c:pt>
                <c:pt idx="895">
                  <c:v>15.615533702343043</c:v>
                </c:pt>
                <c:pt idx="896">
                  <c:v>33.455451520091451</c:v>
                </c:pt>
                <c:pt idx="897">
                  <c:v>3.0582035719297593</c:v>
                </c:pt>
                <c:pt idx="898">
                  <c:v>-6.6528565187057467</c:v>
                </c:pt>
                <c:pt idx="899">
                  <c:v>5.4650576079714002</c:v>
                </c:pt>
                <c:pt idx="900">
                  <c:v>-0.69383953899731488</c:v>
                </c:pt>
                <c:pt idx="901">
                  <c:v>-32.002709316607401</c:v>
                </c:pt>
                <c:pt idx="902">
                  <c:v>2.748857247088548</c:v>
                </c:pt>
                <c:pt idx="903">
                  <c:v>-33.174658282358507</c:v>
                </c:pt>
                <c:pt idx="904">
                  <c:v>8.7049525227160913</c:v>
                </c:pt>
                <c:pt idx="905">
                  <c:v>22.081405183767291</c:v>
                </c:pt>
                <c:pt idx="906">
                  <c:v>9.3162730709269663</c:v>
                </c:pt>
                <c:pt idx="907">
                  <c:v>32.570560221615949</c:v>
                </c:pt>
                <c:pt idx="908">
                  <c:v>-3.5789411105250393</c:v>
                </c:pt>
                <c:pt idx="909">
                  <c:v>1.9737422493620729</c:v>
                </c:pt>
                <c:pt idx="910">
                  <c:v>34.303189605692751</c:v>
                </c:pt>
                <c:pt idx="911">
                  <c:v>10.241364916478043</c:v>
                </c:pt>
                <c:pt idx="912">
                  <c:v>-63.976203300161224</c:v>
                </c:pt>
                <c:pt idx="913">
                  <c:v>27.195657406939578</c:v>
                </c:pt>
                <c:pt idx="914">
                  <c:v>10.998399632451367</c:v>
                </c:pt>
                <c:pt idx="915">
                  <c:v>16.999319868557144</c:v>
                </c:pt>
                <c:pt idx="916">
                  <c:v>-28.139898526742286</c:v>
                </c:pt>
                <c:pt idx="917">
                  <c:v>21.724565360090917</c:v>
                </c:pt>
                <c:pt idx="918">
                  <c:v>-0.6960839907149623</c:v>
                </c:pt>
                <c:pt idx="919">
                  <c:v>37.937480150499212</c:v>
                </c:pt>
                <c:pt idx="920">
                  <c:v>36.573903953874165</c:v>
                </c:pt>
                <c:pt idx="921">
                  <c:v>-2.3001112558499379</c:v>
                </c:pt>
                <c:pt idx="922">
                  <c:v>10.063344152676457</c:v>
                </c:pt>
                <c:pt idx="923">
                  <c:v>13.921729730887177</c:v>
                </c:pt>
                <c:pt idx="924">
                  <c:v>26.219833410086622</c:v>
                </c:pt>
                <c:pt idx="925">
                  <c:v>-5.7794301108878088</c:v>
                </c:pt>
                <c:pt idx="926">
                  <c:v>2.4978255867412074</c:v>
                </c:pt>
                <c:pt idx="927">
                  <c:v>-34.009660734938421</c:v>
                </c:pt>
                <c:pt idx="928">
                  <c:v>7.9736122919923034</c:v>
                </c:pt>
                <c:pt idx="929">
                  <c:v>3.1978486989986408</c:v>
                </c:pt>
                <c:pt idx="930">
                  <c:v>12.564470341534344</c:v>
                </c:pt>
                <c:pt idx="931">
                  <c:v>-21.37628481226573</c:v>
                </c:pt>
                <c:pt idx="932">
                  <c:v>14.299934737675629</c:v>
                </c:pt>
                <c:pt idx="933">
                  <c:v>10.028148252817566</c:v>
                </c:pt>
                <c:pt idx="934">
                  <c:v>4.2718846965943698</c:v>
                </c:pt>
                <c:pt idx="935">
                  <c:v>14.662167678817106</c:v>
                </c:pt>
                <c:pt idx="936">
                  <c:v>6.9120447527326458</c:v>
                </c:pt>
                <c:pt idx="937">
                  <c:v>-16.192456981333898</c:v>
                </c:pt>
                <c:pt idx="938">
                  <c:v>-34.48850561977558</c:v>
                </c:pt>
                <c:pt idx="939">
                  <c:v>5.9038170191558379</c:v>
                </c:pt>
                <c:pt idx="940">
                  <c:v>28.967395975587444</c:v>
                </c:pt>
                <c:pt idx="941">
                  <c:v>10.590176761358286</c:v>
                </c:pt>
                <c:pt idx="942">
                  <c:v>-1.2911578796492691</c:v>
                </c:pt>
                <c:pt idx="943">
                  <c:v>-12.137472774880047</c:v>
                </c:pt>
                <c:pt idx="944">
                  <c:v>3.5840497190621798</c:v>
                </c:pt>
                <c:pt idx="945">
                  <c:v>-17.385161293008196</c:v>
                </c:pt>
                <c:pt idx="946">
                  <c:v>-12.28593523148154</c:v>
                </c:pt>
                <c:pt idx="947">
                  <c:v>-49.773720757356358</c:v>
                </c:pt>
                <c:pt idx="948">
                  <c:v>11.382409746772902</c:v>
                </c:pt>
                <c:pt idx="949">
                  <c:v>-14.727409933814888</c:v>
                </c:pt>
                <c:pt idx="950">
                  <c:v>-7.9998641066753642</c:v>
                </c:pt>
                <c:pt idx="951">
                  <c:v>1.9330279315562748E-2</c:v>
                </c:pt>
                <c:pt idx="952">
                  <c:v>0.92644368748618788</c:v>
                </c:pt>
                <c:pt idx="953">
                  <c:v>40.688307463921959</c:v>
                </c:pt>
                <c:pt idx="954">
                  <c:v>11.779072785225583</c:v>
                </c:pt>
                <c:pt idx="955">
                  <c:v>-3.6454205724077648</c:v>
                </c:pt>
                <c:pt idx="956">
                  <c:v>5.9113736075314662</c:v>
                </c:pt>
                <c:pt idx="957">
                  <c:v>10.660282386881068</c:v>
                </c:pt>
                <c:pt idx="958">
                  <c:v>64.455687490324777</c:v>
                </c:pt>
                <c:pt idx="959">
                  <c:v>-34.994890067302904</c:v>
                </c:pt>
                <c:pt idx="960">
                  <c:v>68.173545780350139</c:v>
                </c:pt>
                <c:pt idx="961">
                  <c:v>-17.995300302437627</c:v>
                </c:pt>
                <c:pt idx="962">
                  <c:v>-14.704297893887734</c:v>
                </c:pt>
                <c:pt idx="963">
                  <c:v>-17.570880483610061</c:v>
                </c:pt>
                <c:pt idx="964">
                  <c:v>7.7451500051563915</c:v>
                </c:pt>
                <c:pt idx="965">
                  <c:v>1.0990143449665979</c:v>
                </c:pt>
                <c:pt idx="966">
                  <c:v>23.452838751003547</c:v>
                </c:pt>
                <c:pt idx="967">
                  <c:v>-42.310815048343187</c:v>
                </c:pt>
                <c:pt idx="968">
                  <c:v>-15.916265735226737</c:v>
                </c:pt>
                <c:pt idx="969">
                  <c:v>5.118432730884015</c:v>
                </c:pt>
                <c:pt idx="970">
                  <c:v>29.925906158476643</c:v>
                </c:pt>
                <c:pt idx="971">
                  <c:v>18.667933613470602</c:v>
                </c:pt>
                <c:pt idx="972">
                  <c:v>0.22564646447551517</c:v>
                </c:pt>
                <c:pt idx="973">
                  <c:v>45.620895533150538</c:v>
                </c:pt>
                <c:pt idx="974">
                  <c:v>-2.5604730413684091</c:v>
                </c:pt>
                <c:pt idx="975">
                  <c:v>0.70814721490877219</c:v>
                </c:pt>
                <c:pt idx="976">
                  <c:v>35.610799926311927</c:v>
                </c:pt>
                <c:pt idx="977">
                  <c:v>3.4973343404314043</c:v>
                </c:pt>
                <c:pt idx="978">
                  <c:v>-11.695924228171902</c:v>
                </c:pt>
                <c:pt idx="979">
                  <c:v>13.310414132401972</c:v>
                </c:pt>
                <c:pt idx="980">
                  <c:v>-9.7728311828776189</c:v>
                </c:pt>
                <c:pt idx="981">
                  <c:v>-50.64725758492196</c:v>
                </c:pt>
                <c:pt idx="982">
                  <c:v>0.57940211168472544</c:v>
                </c:pt>
                <c:pt idx="983">
                  <c:v>8.256321914839539</c:v>
                </c:pt>
                <c:pt idx="984">
                  <c:v>-10.814668062444072</c:v>
                </c:pt>
                <c:pt idx="985">
                  <c:v>52.559317630709273</c:v>
                </c:pt>
                <c:pt idx="986">
                  <c:v>-3.3739253445116453</c:v>
                </c:pt>
                <c:pt idx="987">
                  <c:v>2.2518418167464818</c:v>
                </c:pt>
                <c:pt idx="988">
                  <c:v>8.9562794368050014</c:v>
                </c:pt>
                <c:pt idx="989">
                  <c:v>-23.211460305447794</c:v>
                </c:pt>
                <c:pt idx="990">
                  <c:v>-11.13822384034397</c:v>
                </c:pt>
                <c:pt idx="991">
                  <c:v>4.2874631844299911</c:v>
                </c:pt>
                <c:pt idx="992">
                  <c:v>-11.003425907821235</c:v>
                </c:pt>
                <c:pt idx="993">
                  <c:v>2.6804516237537346</c:v>
                </c:pt>
                <c:pt idx="994">
                  <c:v>-24.715055423498459</c:v>
                </c:pt>
                <c:pt idx="995">
                  <c:v>-11.283091791922407</c:v>
                </c:pt>
                <c:pt idx="996">
                  <c:v>-13.221736632991036</c:v>
                </c:pt>
                <c:pt idx="997">
                  <c:v>-4.8249022164067332</c:v>
                </c:pt>
                <c:pt idx="998">
                  <c:v>19.374463540506625</c:v>
                </c:pt>
                <c:pt idx="999">
                  <c:v>4.744133926626489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0C-4739-BB32-B0F1D56CF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495408"/>
        <c:axId val="930492912"/>
      </c:scatterChart>
      <c:valAx>
        <c:axId val="93049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2912"/>
        <c:crosses val="autoZero"/>
        <c:crossBetween val="midCat"/>
      </c:valAx>
      <c:valAx>
        <c:axId val="930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565150</xdr:colOff>
      <xdr:row>22</xdr:row>
      <xdr:rowOff>31750</xdr:rowOff>
    </xdr:from>
    <xdr:to>
      <xdr:col>18</xdr:col>
      <xdr:colOff>552450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E9DF1-4EDF-4B31-9D24-CAC9B93AA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63500</xdr:colOff>
      <xdr:row>37</xdr:row>
      <xdr:rowOff>44450</xdr:rowOff>
    </xdr:from>
    <xdr:to>
      <xdr:col>14</xdr:col>
      <xdr:colOff>482600</xdr:colOff>
      <xdr:row>51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C55A93B-CB6B-4119-9270-32F3F4B8A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450850</xdr:colOff>
      <xdr:row>21</xdr:row>
      <xdr:rowOff>152400</xdr:rowOff>
    </xdr:from>
    <xdr:to>
      <xdr:col>13</xdr:col>
      <xdr:colOff>520700</xdr:colOff>
      <xdr:row>37</xdr:row>
      <xdr:rowOff>6350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D68928-4379-4312-81DC-E93ECC52C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21</xdr:row>
      <xdr:rowOff>95250</xdr:rowOff>
    </xdr:from>
    <xdr:to>
      <xdr:col>8</xdr:col>
      <xdr:colOff>463550</xdr:colOff>
      <xdr:row>36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ABEBA9-89EC-47CE-A27B-C842B4558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mltechniqu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AB99-19A6-43C1-BABB-8DCC1FB762C5}">
  <dimension ref="A1:ES1001"/>
  <sheetViews>
    <sheetView topLeftCell="AK1" workbookViewId="0">
      <selection activeCell="AP2" sqref="AP2"/>
    </sheetView>
  </sheetViews>
  <sheetFormatPr defaultRowHeight="14.5"/>
  <cols>
    <col min="1" max="3" width="8.7265625" style="13"/>
    <col min="4" max="7" width="8.7265625" style="6"/>
    <col min="8" max="8" width="11.81640625" style="6" customWidth="1"/>
    <col min="9" max="9" width="10.453125" style="10" customWidth="1"/>
    <col min="10" max="11" width="9.90625" style="10" customWidth="1"/>
    <col min="12" max="15" width="8.7265625" style="10"/>
    <col min="16" max="16" width="10.26953125" style="10" customWidth="1"/>
    <col min="17" max="17" width="11" style="10" customWidth="1"/>
    <col min="18" max="28" width="10.26953125" style="10" customWidth="1"/>
    <col min="29" max="29" width="12.08984375" style="10" customWidth="1"/>
    <col min="30" max="30" width="10.26953125" style="10" customWidth="1"/>
    <col min="37" max="37" width="8.7265625" style="2"/>
    <col min="38" max="38" width="12.81640625" style="2" customWidth="1"/>
    <col min="40" max="40" width="9.36328125" bestFit="1" customWidth="1"/>
    <col min="41" max="41" width="8.7265625" style="2"/>
    <col min="42" max="42" width="11.81640625" customWidth="1"/>
    <col min="43" max="43" width="10.81640625" customWidth="1"/>
    <col min="44" max="44" width="10.26953125" customWidth="1"/>
    <col min="45" max="45" width="9.453125" customWidth="1"/>
    <col min="46" max="46" width="11.453125" customWidth="1"/>
    <col min="47" max="47" width="9.81640625" customWidth="1"/>
    <col min="50" max="50" width="9.81640625" customWidth="1"/>
  </cols>
  <sheetData>
    <row r="1" spans="1:149" s="4" customFormat="1" ht="17.5">
      <c r="A1" s="26" t="s">
        <v>115</v>
      </c>
      <c r="B1" s="26" t="s">
        <v>116</v>
      </c>
      <c r="C1" s="26" t="s">
        <v>117</v>
      </c>
      <c r="D1" s="14" t="s">
        <v>104</v>
      </c>
      <c r="E1" s="14" t="s">
        <v>105</v>
      </c>
      <c r="F1" s="14" t="s">
        <v>106</v>
      </c>
      <c r="G1" s="14" t="s">
        <v>93</v>
      </c>
      <c r="H1" s="14" t="s">
        <v>241</v>
      </c>
      <c r="I1" s="39" t="s">
        <v>244</v>
      </c>
      <c r="J1" s="14" t="s">
        <v>95</v>
      </c>
      <c r="K1" s="14" t="s">
        <v>96</v>
      </c>
      <c r="L1" s="14" t="s">
        <v>97</v>
      </c>
      <c r="M1" s="14" t="s">
        <v>98</v>
      </c>
      <c r="N1" s="14" t="s">
        <v>99</v>
      </c>
      <c r="O1" s="14" t="s">
        <v>100</v>
      </c>
      <c r="P1" s="39" t="s">
        <v>271</v>
      </c>
      <c r="Q1" s="39" t="s">
        <v>274</v>
      </c>
      <c r="R1" s="39" t="s">
        <v>243</v>
      </c>
      <c r="S1" s="52" t="s">
        <v>253</v>
      </c>
      <c r="T1" s="50" t="s">
        <v>276</v>
      </c>
      <c r="U1" s="52" t="s">
        <v>266</v>
      </c>
      <c r="V1" s="50" t="s">
        <v>257</v>
      </c>
      <c r="W1" s="50" t="s">
        <v>258</v>
      </c>
      <c r="X1" s="50" t="s">
        <v>259</v>
      </c>
      <c r="Y1" s="50" t="s">
        <v>260</v>
      </c>
      <c r="Z1" s="50" t="s">
        <v>262</v>
      </c>
      <c r="AA1" s="50" t="s">
        <v>267</v>
      </c>
      <c r="AB1" s="34"/>
      <c r="AC1" s="14" t="s">
        <v>114</v>
      </c>
      <c r="AD1" s="14" t="s">
        <v>0</v>
      </c>
      <c r="AE1" s="15" t="s">
        <v>108</v>
      </c>
      <c r="AF1" s="15" t="s">
        <v>109</v>
      </c>
      <c r="AG1" s="15" t="s">
        <v>110</v>
      </c>
      <c r="AH1" s="15" t="s">
        <v>111</v>
      </c>
      <c r="AI1" s="15" t="s">
        <v>112</v>
      </c>
      <c r="AJ1" s="15" t="s">
        <v>113</v>
      </c>
      <c r="AK1" s="2"/>
      <c r="AL1" s="38" t="s">
        <v>120</v>
      </c>
      <c r="AN1" s="19" t="s">
        <v>118</v>
      </c>
      <c r="AO1" s="11"/>
      <c r="AP1" s="88" t="s">
        <v>119</v>
      </c>
      <c r="AQ1" s="89"/>
      <c r="AR1" s="89"/>
      <c r="AS1" s="89"/>
      <c r="AT1" s="89"/>
      <c r="AU1" s="89"/>
      <c r="AV1"/>
      <c r="AW1" s="18" t="s">
        <v>123</v>
      </c>
      <c r="AX1" s="18" t="s">
        <v>124</v>
      </c>
      <c r="AY1" s="18" t="s">
        <v>125</v>
      </c>
      <c r="AZ1" s="18" t="s">
        <v>126</v>
      </c>
      <c r="BA1" s="18" t="s">
        <v>127</v>
      </c>
      <c r="BB1" s="18" t="s">
        <v>128</v>
      </c>
      <c r="BC1" s="18" t="s">
        <v>129</v>
      </c>
      <c r="BD1" s="18" t="s">
        <v>130</v>
      </c>
      <c r="BE1" s="18" t="s">
        <v>131</v>
      </c>
      <c r="BF1" s="18" t="s">
        <v>132</v>
      </c>
      <c r="BG1" s="18" t="s">
        <v>133</v>
      </c>
      <c r="BH1" s="18" t="s">
        <v>134</v>
      </c>
      <c r="BI1" s="18" t="s">
        <v>135</v>
      </c>
      <c r="BJ1" s="18" t="s">
        <v>136</v>
      </c>
      <c r="BK1" s="18" t="s">
        <v>137</v>
      </c>
      <c r="BL1" s="18" t="s">
        <v>138</v>
      </c>
      <c r="BM1" s="18" t="s">
        <v>139</v>
      </c>
      <c r="BN1" s="18" t="s">
        <v>140</v>
      </c>
      <c r="BO1" s="18" t="s">
        <v>141</v>
      </c>
      <c r="BP1" s="18" t="s">
        <v>142</v>
      </c>
      <c r="BQ1" s="18" t="s">
        <v>143</v>
      </c>
      <c r="BR1" s="18" t="s">
        <v>144</v>
      </c>
      <c r="BS1" s="18" t="s">
        <v>145</v>
      </c>
      <c r="BT1" s="18" t="s">
        <v>146</v>
      </c>
      <c r="BU1" s="18" t="s">
        <v>147</v>
      </c>
      <c r="BV1" s="18" t="s">
        <v>148</v>
      </c>
      <c r="BW1" s="18" t="s">
        <v>149</v>
      </c>
      <c r="BX1" s="18" t="s">
        <v>150</v>
      </c>
      <c r="BY1" s="18" t="s">
        <v>151</v>
      </c>
      <c r="BZ1" s="18" t="s">
        <v>152</v>
      </c>
      <c r="CA1" s="18" t="s">
        <v>153</v>
      </c>
      <c r="CB1" s="18" t="s">
        <v>154</v>
      </c>
      <c r="CC1" s="18" t="s">
        <v>155</v>
      </c>
      <c r="CD1" s="18" t="s">
        <v>156</v>
      </c>
      <c r="CE1" s="18" t="s">
        <v>157</v>
      </c>
      <c r="CF1" s="18" t="s">
        <v>158</v>
      </c>
      <c r="CG1" s="18" t="s">
        <v>159</v>
      </c>
      <c r="CH1" s="18" t="s">
        <v>160</v>
      </c>
      <c r="CI1" s="18" t="s">
        <v>161</v>
      </c>
      <c r="CJ1" s="18" t="s">
        <v>162</v>
      </c>
      <c r="CK1" s="18" t="s">
        <v>163</v>
      </c>
      <c r="CL1" s="18" t="s">
        <v>164</v>
      </c>
      <c r="CM1" s="18" t="s">
        <v>165</v>
      </c>
      <c r="CN1" s="18" t="s">
        <v>166</v>
      </c>
      <c r="CO1" s="18" t="s">
        <v>167</v>
      </c>
      <c r="CP1" s="18" t="s">
        <v>168</v>
      </c>
      <c r="CQ1" s="18" t="s">
        <v>169</v>
      </c>
      <c r="CR1" s="18" t="s">
        <v>170</v>
      </c>
      <c r="CS1" s="18" t="s">
        <v>171</v>
      </c>
      <c r="CT1" s="18" t="s">
        <v>172</v>
      </c>
      <c r="CU1" s="18" t="s">
        <v>173</v>
      </c>
      <c r="CV1" s="18" t="s">
        <v>174</v>
      </c>
      <c r="CW1" s="18" t="s">
        <v>175</v>
      </c>
      <c r="CX1" s="18" t="s">
        <v>176</v>
      </c>
      <c r="CY1" s="18" t="s">
        <v>177</v>
      </c>
      <c r="CZ1" s="18" t="s">
        <v>178</v>
      </c>
      <c r="DA1" s="18" t="s">
        <v>179</v>
      </c>
      <c r="DB1" s="18" t="s">
        <v>180</v>
      </c>
      <c r="DC1" s="18" t="s">
        <v>181</v>
      </c>
      <c r="DD1" s="18" t="s">
        <v>182</v>
      </c>
      <c r="DE1" s="18" t="s">
        <v>183</v>
      </c>
      <c r="DF1" s="18" t="s">
        <v>184</v>
      </c>
      <c r="DG1" s="18" t="s">
        <v>185</v>
      </c>
      <c r="DH1" s="18" t="s">
        <v>186</v>
      </c>
      <c r="DI1" s="18" t="s">
        <v>187</v>
      </c>
      <c r="DJ1" s="18" t="s">
        <v>188</v>
      </c>
      <c r="DK1" s="18" t="s">
        <v>189</v>
      </c>
      <c r="DL1" s="18" t="s">
        <v>190</v>
      </c>
      <c r="DM1" s="18" t="s">
        <v>191</v>
      </c>
      <c r="DN1" s="18" t="s">
        <v>192</v>
      </c>
      <c r="DO1" s="18" t="s">
        <v>193</v>
      </c>
      <c r="DP1" s="18" t="s">
        <v>194</v>
      </c>
      <c r="DQ1" s="18" t="s">
        <v>195</v>
      </c>
      <c r="DR1" s="18" t="s">
        <v>196</v>
      </c>
      <c r="DS1" s="18" t="s">
        <v>197</v>
      </c>
      <c r="DT1" s="18" t="s">
        <v>198</v>
      </c>
      <c r="DU1" s="18" t="s">
        <v>199</v>
      </c>
      <c r="DV1" s="18" t="s">
        <v>200</v>
      </c>
      <c r="DW1" s="18" t="s">
        <v>201</v>
      </c>
      <c r="DX1" s="18" t="s">
        <v>202</v>
      </c>
      <c r="DY1" s="18" t="s">
        <v>203</v>
      </c>
      <c r="DZ1" s="18" t="s">
        <v>204</v>
      </c>
      <c r="EA1" s="18" t="s">
        <v>205</v>
      </c>
      <c r="EB1" s="18" t="s">
        <v>206</v>
      </c>
      <c r="EC1" s="18" t="s">
        <v>207</v>
      </c>
      <c r="ED1" s="18" t="s">
        <v>208</v>
      </c>
      <c r="EE1" s="18" t="s">
        <v>209</v>
      </c>
      <c r="EF1" s="18" t="s">
        <v>210</v>
      </c>
      <c r="EG1" s="18" t="s">
        <v>211</v>
      </c>
      <c r="EH1" s="18" t="s">
        <v>212</v>
      </c>
      <c r="EI1" s="18" t="s">
        <v>213</v>
      </c>
      <c r="EJ1" s="18" t="s">
        <v>214</v>
      </c>
      <c r="EK1" s="18" t="s">
        <v>225</v>
      </c>
      <c r="EL1" s="18" t="s">
        <v>226</v>
      </c>
      <c r="EM1" s="18" t="s">
        <v>227</v>
      </c>
      <c r="EN1" s="18" t="s">
        <v>228</v>
      </c>
      <c r="EO1" s="18" t="s">
        <v>229</v>
      </c>
      <c r="EP1" s="18" t="s">
        <v>230</v>
      </c>
      <c r="EQ1" s="18" t="s">
        <v>231</v>
      </c>
      <c r="ER1" s="18" t="s">
        <v>232</v>
      </c>
      <c r="ES1" s="18" t="s">
        <v>233</v>
      </c>
    </row>
    <row r="2" spans="1:149">
      <c r="A2" s="6">
        <f ca="1">LN((RAND()^(-Results!$E$4))-1)</f>
        <v>0.14303256897386665</v>
      </c>
      <c r="B2" s="6">
        <f ca="1">LN((RAND()^(-Results!$E$4))-1)</f>
        <v>-0.3239318033012672</v>
      </c>
      <c r="C2" s="6">
        <f ca="1">LN((RAND()^(-Results!$E$4))-1)</f>
        <v>-1.181136426473282</v>
      </c>
      <c r="D2" s="6">
        <f ca="1">LN((RAND()^(-Results!$E$4))-1)</f>
        <v>1.9349756925072841</v>
      </c>
      <c r="E2" s="6">
        <f ca="1">LN((RAND()^(-Results!$E$4))-1)</f>
        <v>-3.0518550833326299E-2</v>
      </c>
      <c r="F2" s="6">
        <f ca="1">LN((RAND()^(-Results!$E$4))-1)</f>
        <v>0.32493479041977436</v>
      </c>
      <c r="G2" s="6">
        <f ca="1">LN((RAND()^(-Results!$E$4))-1)</f>
        <v>0.55979016143106008</v>
      </c>
      <c r="H2" s="6">
        <f ca="1">G2-$AL$10</f>
        <v>0.49989562479330257</v>
      </c>
      <c r="I2" s="10">
        <f ca="1">SUMPRODUCT(J2:O2,Results!B$12:G$12)+Results!$E$5*H2</f>
        <v>10.818453234617813</v>
      </c>
      <c r="J2" s="10">
        <f ca="1">SUMPRODUCT($A2:$F2,Results!$B$15:$G$15)</f>
        <v>-1.4260165717349016</v>
      </c>
      <c r="K2" s="10">
        <f ca="1">SUMPRODUCT($A2:$F2,Results!$B$16:$G$16)</f>
        <v>5.9825680965467711</v>
      </c>
      <c r="L2" s="10">
        <f ca="1">SUMPRODUCT($A2:$F2,Results!$B$17:$G$17)</f>
        <v>2.2850634024269239</v>
      </c>
      <c r="M2" s="10">
        <f ca="1">SUMPRODUCT($A2:$F2,Results!$B$18:$G$18)</f>
        <v>1.8888115562676449</v>
      </c>
      <c r="N2" s="10">
        <f ca="1">SUMPRODUCT($A2:$F2,Results!$B$19:$G$19)</f>
        <v>4.8192996758251647</v>
      </c>
      <c r="O2" s="10">
        <f ca="1">SUMPRODUCT($A2:$F2,Results!$B$20:$G$20)</f>
        <v>-2.8866162178747743</v>
      </c>
      <c r="P2" s="10" cm="1">
        <f t="array" aca="1" ref="P2" ca="1">SUMPRODUCT(J2:O2,TRANSPOSE(BL$20:BL$25))+$AD$20-$BL$27</f>
        <v>8.5184816909784526</v>
      </c>
      <c r="Q2" s="10" cm="1">
        <f t="array" aca="1" ref="Q2" ca="1">SUMPRODUCT(J2:O2,TRANSPOSE(ES$20:ES$25))+$AD$20-$ES$27</f>
        <v>8.6709673236414506</v>
      </c>
      <c r="R2" s="10">
        <f ca="1">I2-Results!$E$5*H2</f>
        <v>8.8188707354446034</v>
      </c>
      <c r="S2" s="10" cm="1">
        <f t="array" aca="1" ref="S2" ca="1">SUMPRODUCT(J2:O2,TRANSPOSE(AR$28:AR$33))+$AD$20-$AC$26</f>
        <v>6.9967717703553074</v>
      </c>
      <c r="T2" s="10">
        <f ca="1">SUMPRODUCT(J2:O2,Results!K$9:P$9)</f>
        <v>8.6516240797994719</v>
      </c>
      <c r="U2" s="10">
        <f ca="1">SUMPRODUCT(J2:O2,Results!K$9:P$9)+$AD$20-$AC$31</f>
        <v>8.6148259610984965</v>
      </c>
      <c r="V2" s="10">
        <f ca="1">I2-P2</f>
        <v>2.2999715436393604</v>
      </c>
      <c r="W2" s="10">
        <f ca="1">I2-Q2</f>
        <v>2.1474859109763624</v>
      </c>
      <c r="X2" s="10">
        <f ca="1">I2-R2</f>
        <v>1.9995824991732096</v>
      </c>
      <c r="Y2" s="10">
        <f ca="1">I2-S2</f>
        <v>3.8216814642625057</v>
      </c>
      <c r="Z2" s="10">
        <f ca="1">I2-$AD$20</f>
        <v>10.122349695968259</v>
      </c>
      <c r="AA2" s="10">
        <f ca="1">I2-U2</f>
        <v>2.2036272735193165</v>
      </c>
      <c r="AC2" s="14" t="s">
        <v>0</v>
      </c>
      <c r="AD2" s="8">
        <f t="shared" ref="AD2:AJ2" ca="1" si="0">CORREL($I:$I,I:I)</f>
        <v>1.0000000000000002</v>
      </c>
      <c r="AE2" s="8">
        <f t="shared" ca="1" si="0"/>
        <v>0.3310377673122426</v>
      </c>
      <c r="AF2" s="8">
        <f t="shared" ca="1" si="0"/>
        <v>0.27300782500555298</v>
      </c>
      <c r="AG2" s="8">
        <f t="shared" ca="1" si="0"/>
        <v>-0.36032356976751018</v>
      </c>
      <c r="AH2" s="8">
        <f t="shared" ca="1" si="0"/>
        <v>-0.34957011699281659</v>
      </c>
      <c r="AI2" s="8">
        <f t="shared" ca="1" si="0"/>
        <v>0.18908010043033183</v>
      </c>
      <c r="AJ2" s="8">
        <f t="shared" ca="1" si="0"/>
        <v>-0.38369313423850426</v>
      </c>
      <c r="AL2" s="12">
        <f ca="1">IF(Results!B4=1,SUMPRODUCT(AP2:AU2,AP2:AU2)/AP2,1)</f>
        <v>110599.33463169033</v>
      </c>
      <c r="AN2" s="3">
        <f ca="1">SUMPRODUCT(J:J,I:I)*Results!B4</f>
        <v>42006.435109853242</v>
      </c>
      <c r="AO2" s="12"/>
      <c r="AP2" s="12">
        <f t="shared" ref="AP2:AU2" ca="1" si="1">SUMPRODUCT($J:$J,J:J)*AP10</f>
        <v>26640.277002776587</v>
      </c>
      <c r="AQ2" s="12">
        <f t="shared" ca="1" si="1"/>
        <v>9031.2181228221725</v>
      </c>
      <c r="AR2" s="12">
        <f t="shared" ca="1" si="1"/>
        <v>-9491.1805323076042</v>
      </c>
      <c r="AS2" s="12">
        <f t="shared" ca="1" si="1"/>
        <v>-18944.045725126562</v>
      </c>
      <c r="AT2" s="12">
        <f t="shared" ca="1" si="1"/>
        <v>-29979.552457867034</v>
      </c>
      <c r="AU2" s="12">
        <f t="shared" ca="1" si="1"/>
        <v>28414.726981581422</v>
      </c>
      <c r="AW2" s="10"/>
      <c r="AX2" s="10">
        <f t="shared" ref="AX2:CC2" ca="1" si="2">AX20*AX$10</f>
        <v>0.82600854686790715</v>
      </c>
      <c r="AY2" s="10">
        <f t="shared" ca="1" si="2"/>
        <v>1.141396887364357</v>
      </c>
      <c r="AZ2" s="10">
        <f t="shared" ca="1" si="2"/>
        <v>1.2531767370715157</v>
      </c>
      <c r="BA2" s="10">
        <f t="shared" ca="1" si="2"/>
        <v>1.3370259233994508</v>
      </c>
      <c r="BB2" s="10">
        <f t="shared" ca="1" si="2"/>
        <v>1.3919655160130329</v>
      </c>
      <c r="BC2" s="10">
        <f t="shared" ca="1" si="2"/>
        <v>1.43172661427972</v>
      </c>
      <c r="BD2" s="10">
        <f t="shared" ca="1" si="2"/>
        <v>1.4598909202606019</v>
      </c>
      <c r="BE2" s="10">
        <f t="shared" ca="1" si="2"/>
        <v>1.4805104062743213</v>
      </c>
      <c r="BF2" s="10">
        <f t="shared" ca="1" si="2"/>
        <v>1.4956813398614712</v>
      </c>
      <c r="BG2" s="10">
        <f t="shared" ca="1" si="2"/>
        <v>1.5070557275915351</v>
      </c>
      <c r="BH2" s="10">
        <f t="shared" ca="1" si="2"/>
        <v>1.5156853848958742</v>
      </c>
      <c r="BI2" s="10">
        <f t="shared" ca="1" si="2"/>
        <v>1.5223365419339001</v>
      </c>
      <c r="BJ2" s="10">
        <f t="shared" ca="1" si="2"/>
        <v>1.527539055612281</v>
      </c>
      <c r="BK2" s="10">
        <f t="shared" ca="1" si="2"/>
        <v>1.5316768865702213</v>
      </c>
      <c r="BL2" s="10">
        <f t="shared" ca="1" si="2"/>
        <v>1.5350261425848131</v>
      </c>
      <c r="BM2" s="10">
        <f t="shared" ca="1" si="2"/>
        <v>1.5377890677757835</v>
      </c>
      <c r="BN2" s="10">
        <f t="shared" ca="1" si="2"/>
        <v>1.5401141545107691</v>
      </c>
      <c r="BO2" s="10">
        <f t="shared" ca="1" si="2"/>
        <v>1.542111348518556</v>
      </c>
      <c r="BP2" s="10">
        <f t="shared" ca="1" si="2"/>
        <v>1.5438623280437178</v>
      </c>
      <c r="BQ2" s="10">
        <f t="shared" ca="1" si="2"/>
        <v>1.545428032276231</v>
      </c>
      <c r="BR2" s="10">
        <f t="shared" ca="1" si="2"/>
        <v>1.5468540403089721</v>
      </c>
      <c r="BS2" s="10">
        <f t="shared" ca="1" si="2"/>
        <v>1.5481745226318109</v>
      </c>
      <c r="BT2" s="10">
        <f t="shared" ca="1" si="2"/>
        <v>1.5494151373390492</v>
      </c>
      <c r="BU2" s="10">
        <f t="shared" ca="1" si="2"/>
        <v>1.5505951761589638</v>
      </c>
      <c r="BV2" s="10">
        <f t="shared" ca="1" si="2"/>
        <v>1.5517291579805317</v>
      </c>
      <c r="BW2" s="10">
        <f t="shared" ca="1" si="2"/>
        <v>1.5528280179841045</v>
      </c>
      <c r="BX2" s="10">
        <f t="shared" ca="1" si="2"/>
        <v>1.5538999969217604</v>
      </c>
      <c r="BY2" s="10">
        <f t="shared" ca="1" si="2"/>
        <v>1.5549513078256088</v>
      </c>
      <c r="BZ2" s="10">
        <f t="shared" ca="1" si="2"/>
        <v>1.5559866365987276</v>
      </c>
      <c r="CA2" s="10">
        <f t="shared" ca="1" si="2"/>
        <v>1.5570095183887027</v>
      </c>
      <c r="CB2" s="10">
        <f t="shared" ca="1" si="2"/>
        <v>1.5580226208294614</v>
      </c>
      <c r="CC2" s="10">
        <f t="shared" ca="1" si="2"/>
        <v>1.5590279573580077</v>
      </c>
      <c r="CD2" s="10">
        <f t="shared" ref="CD2:DI2" ca="1" si="3">CD20*CD$10</f>
        <v>1.5600270479569096</v>
      </c>
      <c r="CE2" s="10">
        <f t="shared" ca="1" si="3"/>
        <v>1.5610210403321043</v>
      </c>
      <c r="CF2" s="10">
        <f t="shared" ca="1" si="3"/>
        <v>1.5620108012934772</v>
      </c>
      <c r="CG2" s="10">
        <f t="shared" ca="1" si="3"/>
        <v>1.5629969856821571</v>
      </c>
      <c r="CH2" s="10">
        <f t="shared" ca="1" si="3"/>
        <v>1.5639800883711088</v>
      </c>
      <c r="CI2" s="10">
        <f t="shared" ca="1" si="3"/>
        <v>1.5649604835012758</v>
      </c>
      <c r="CJ2" s="10">
        <f t="shared" ca="1" si="3"/>
        <v>1.5659384540896528</v>
      </c>
      <c r="CK2" s="10">
        <f t="shared" ca="1" si="3"/>
        <v>1.5669142143736956</v>
      </c>
      <c r="CL2" s="10">
        <f t="shared" ca="1" si="3"/>
        <v>1.567887926675066</v>
      </c>
      <c r="CM2" s="10">
        <f t="shared" ca="1" si="3"/>
        <v>1.5688597141275975</v>
      </c>
      <c r="CN2" s="10">
        <f t="shared" ca="1" si="3"/>
        <v>1.5698296702841157</v>
      </c>
      <c r="CO2" s="10">
        <f t="shared" ca="1" si="3"/>
        <v>1.5707978663676621</v>
      </c>
      <c r="CP2" s="10">
        <f t="shared" ca="1" si="3"/>
        <v>1.5717643567448298</v>
      </c>
      <c r="CQ2" s="10">
        <f t="shared" ca="1" si="3"/>
        <v>1.5727291830571866</v>
      </c>
      <c r="CR2" s="10">
        <f t="shared" ca="1" si="3"/>
        <v>1.5736923773398206</v>
      </c>
      <c r="CS2" s="10">
        <f t="shared" ca="1" si="3"/>
        <v>1.5746539643753585</v>
      </c>
      <c r="CT2" s="10">
        <f t="shared" ca="1" si="3"/>
        <v>1.5756139634708821</v>
      </c>
      <c r="CU2" s="10">
        <f t="shared" ca="1" si="3"/>
        <v>1.5765723897992496</v>
      </c>
      <c r="CV2" s="10">
        <f t="shared" ca="1" si="3"/>
        <v>1.5775292554115936</v>
      </c>
      <c r="CW2" s="10">
        <f t="shared" ca="1" si="3"/>
        <v>1.5784845700016197</v>
      </c>
      <c r="CX2" s="10">
        <f t="shared" ca="1" si="3"/>
        <v>1.5794383414825395</v>
      </c>
      <c r="CY2" s="10">
        <f t="shared" ca="1" si="3"/>
        <v>1.5803905764225832</v>
      </c>
      <c r="CZ2" s="10">
        <f t="shared" ca="1" si="3"/>
        <v>1.5813412803737505</v>
      </c>
      <c r="DA2" s="10">
        <f t="shared" ca="1" si="3"/>
        <v>1.5822904581199739</v>
      </c>
      <c r="DB2" s="10">
        <f t="shared" ca="1" si="3"/>
        <v>1.5832381138644502</v>
      </c>
      <c r="DC2" s="10">
        <f t="shared" ca="1" si="3"/>
        <v>1.5841842513710538</v>
      </c>
      <c r="DD2" s="10">
        <f t="shared" ca="1" si="3"/>
        <v>1.585128874071084</v>
      </c>
      <c r="DE2" s="10">
        <f t="shared" ca="1" si="3"/>
        <v>1.5860719851438474</v>
      </c>
      <c r="DF2" s="10">
        <f t="shared" ca="1" si="3"/>
        <v>1.58701358757749</v>
      </c>
      <c r="DG2" s="10">
        <f t="shared" ca="1" si="3"/>
        <v>1.5879536842149149</v>
      </c>
      <c r="DH2" s="10">
        <f t="shared" ca="1" si="3"/>
        <v>1.5888922777884515</v>
      </c>
      <c r="DI2" s="10">
        <f t="shared" ca="1" si="3"/>
        <v>1.5898293709460216</v>
      </c>
      <c r="DJ2" s="10">
        <f t="shared" ref="DJ2:ES2" ca="1" si="4">DJ20*DJ$10</f>
        <v>1.5907649662708983</v>
      </c>
      <c r="DK2" s="10">
        <f t="shared" ca="1" si="4"/>
        <v>1.5916990662966179</v>
      </c>
      <c r="DL2" s="10">
        <f t="shared" ca="1" si="4"/>
        <v>1.5926316735182426</v>
      </c>
      <c r="DM2" s="10">
        <f t="shared" ca="1" si="4"/>
        <v>1.5935627904008598</v>
      </c>
      <c r="DN2" s="10">
        <f t="shared" ca="1" si="4"/>
        <v>1.5944924193860031</v>
      </c>
      <c r="DO2" s="10">
        <f t="shared" ca="1" si="4"/>
        <v>1.5954205628964977</v>
      </c>
      <c r="DP2" s="10">
        <f t="shared" ca="1" si="4"/>
        <v>1.5963472233401208</v>
      </c>
      <c r="DQ2" s="10">
        <f t="shared" ca="1" si="4"/>
        <v>1.597272403112368</v>
      </c>
      <c r="DR2" s="10">
        <f t="shared" ca="1" si="4"/>
        <v>1.5981961045985382</v>
      </c>
      <c r="DS2" s="10">
        <f t="shared" ca="1" si="4"/>
        <v>1.5991183301753162</v>
      </c>
      <c r="DT2" s="10">
        <f t="shared" ca="1" si="4"/>
        <v>1.6000390822119608</v>
      </c>
      <c r="DU2" s="10">
        <f t="shared" ca="1" si="4"/>
        <v>1.6009583630712092</v>
      </c>
      <c r="DV2" s="10">
        <f t="shared" ca="1" si="4"/>
        <v>1.6018761751099584</v>
      </c>
      <c r="DW2" s="10">
        <f t="shared" ca="1" si="4"/>
        <v>1.6027925206797817</v>
      </c>
      <c r="DX2" s="10">
        <f t="shared" ca="1" si="4"/>
        <v>1.6037074021273192</v>
      </c>
      <c r="DY2" s="10">
        <f t="shared" ca="1" si="4"/>
        <v>1.6046208217945765</v>
      </c>
      <c r="DZ2" s="10">
        <f t="shared" ca="1" si="4"/>
        <v>1.605532782019147</v>
      </c>
      <c r="EA2" s="10">
        <f t="shared" ca="1" si="4"/>
        <v>1.6064432851343875</v>
      </c>
      <c r="EB2" s="10">
        <f t="shared" ca="1" si="4"/>
        <v>1.6073523334695454</v>
      </c>
      <c r="EC2" s="10">
        <f t="shared" ca="1" si="4"/>
        <v>1.6082599293498636</v>
      </c>
      <c r="ED2" s="10">
        <f t="shared" ca="1" si="4"/>
        <v>1.6091660750966525</v>
      </c>
      <c r="EE2" s="10">
        <f t="shared" ca="1" si="4"/>
        <v>1.6100707730273529</v>
      </c>
      <c r="EF2" s="10">
        <f t="shared" ca="1" si="4"/>
        <v>1.6109740254555829</v>
      </c>
      <c r="EG2" s="10">
        <f t="shared" ca="1" si="4"/>
        <v>1.6118758346911726</v>
      </c>
      <c r="EH2" s="10">
        <f t="shared" ca="1" si="4"/>
        <v>1.6127762030401938</v>
      </c>
      <c r="EI2" s="10">
        <f t="shared" ca="1" si="4"/>
        <v>1.6136751328049834</v>
      </c>
      <c r="EJ2" s="10">
        <f t="shared" ca="1" si="4"/>
        <v>1.6145726262841635</v>
      </c>
      <c r="EK2" s="10">
        <f t="shared" ca="1" si="4"/>
        <v>1.6154686857726557</v>
      </c>
      <c r="EL2" s="10">
        <f t="shared" ca="1" si="4"/>
        <v>1.6163633135616944</v>
      </c>
      <c r="EM2" s="10">
        <f t="shared" ca="1" si="4"/>
        <v>1.6172565119388398</v>
      </c>
      <c r="EN2" s="10">
        <f t="shared" ca="1" si="4"/>
        <v>1.6181482831879861</v>
      </c>
      <c r="EO2" s="10">
        <f t="shared" ca="1" si="4"/>
        <v>1.6190386295893724</v>
      </c>
      <c r="EP2" s="10">
        <f t="shared" ca="1" si="4"/>
        <v>1.6199275534195896</v>
      </c>
      <c r="EQ2" s="10">
        <f t="shared" ca="1" si="4"/>
        <v>1.6208150569515889</v>
      </c>
      <c r="ER2" s="10">
        <f t="shared" ca="1" si="4"/>
        <v>1.6217011424546877</v>
      </c>
      <c r="ES2" s="10">
        <f t="shared" ca="1" si="4"/>
        <v>1.6225858121945789</v>
      </c>
    </row>
    <row r="3" spans="1:149" ht="16.5">
      <c r="A3" s="6">
        <f ca="1">LN((RAND()^(-Results!$E$4))-1)</f>
        <v>-6.4045564954185813E-2</v>
      </c>
      <c r="B3" s="6">
        <f ca="1">LN((RAND()^(-Results!$E$4))-1)</f>
        <v>1.2493617482457593</v>
      </c>
      <c r="C3" s="6">
        <f ca="1">LN((RAND()^(-Results!$E$4))-1)</f>
        <v>1.2137998692281526</v>
      </c>
      <c r="D3" s="6">
        <f ca="1">LN((RAND()^(-Results!$E$4))-1)</f>
        <v>0.35266489413069568</v>
      </c>
      <c r="E3" s="6">
        <f ca="1">LN((RAND()^(-Results!$E$4))-1)</f>
        <v>-0.1063949290644058</v>
      </c>
      <c r="F3" s="6">
        <f ca="1">LN((RAND()^(-Results!$E$4))-1)</f>
        <v>-1.5020720809698951</v>
      </c>
      <c r="G3" s="6">
        <f ca="1">LN((RAND()^(-Results!$E$4))-1)</f>
        <v>1.0201217338786741</v>
      </c>
      <c r="H3" s="6">
        <f t="shared" ref="H3:H66" ca="1" si="5">G3-$AL$10</f>
        <v>0.96022719724091665</v>
      </c>
      <c r="I3" s="10">
        <f ca="1">SUMPRODUCT(J3:O3,Results!B$12:G$12)+Results!$E$5*H3</f>
        <v>23.552079303877584</v>
      </c>
      <c r="J3" s="10">
        <f ca="1">SUMPRODUCT($A3:$F3,Results!$B$15:$G$15)</f>
        <v>2.2355513786941401</v>
      </c>
      <c r="K3" s="10">
        <f ca="1">SUMPRODUCT($A3:$F3,Results!$B$16:$G$16)</f>
        <v>-0.10604030528979569</v>
      </c>
      <c r="L3" s="10">
        <f ca="1">SUMPRODUCT($A3:$F3,Results!$B$17:$G$17)</f>
        <v>-0.71041261856139837</v>
      </c>
      <c r="M3" s="10">
        <f ca="1">SUMPRODUCT($A3:$F3,Results!$B$18:$G$18)</f>
        <v>-8.3138237920799511</v>
      </c>
      <c r="N3" s="10">
        <f ca="1">SUMPRODUCT($A3:$F3,Results!$B$19:$G$19)</f>
        <v>-0.5419203563180357</v>
      </c>
      <c r="O3" s="10">
        <f ca="1">SUMPRODUCT($A3:$F3,Results!$B$20:$G$20)</f>
        <v>-3.6345577946781837</v>
      </c>
      <c r="P3" s="10" cm="1">
        <f t="array" aca="1" ref="P3" ca="1">SUMPRODUCT(J3:O3,TRANSPOSE(BL$20:BL$25))+$AD$20-$BL$27</f>
        <v>20.011602569795699</v>
      </c>
      <c r="Q3" s="10" cm="1">
        <f t="array" aca="1" ref="Q3" ca="1">SUMPRODUCT(J3:O3,TRANSPOSE(ES$20:ES$25))+$AD$20-$ES$27</f>
        <v>20.042572275808226</v>
      </c>
      <c r="R3" s="10">
        <f ca="1">I3-Results!$E$5*H3</f>
        <v>19.711170514913917</v>
      </c>
      <c r="S3" s="10" cm="1">
        <f t="array" aca="1" ref="S3" ca="1">SUMPRODUCT(J3:O3,TRANSPOSE(AR$28:AR$33))+$AD$20-$AC$26</f>
        <v>20.631689758567298</v>
      </c>
      <c r="T3" s="10">
        <f ca="1">SUMPRODUCT(J3:O3,Results!K$9:P$9)</f>
        <v>20.0943369065822</v>
      </c>
      <c r="U3" s="10">
        <f ca="1">SUMPRODUCT(J3:O3,Results!K$9:P$9)+$AD$20-$AC$31</f>
        <v>20.057538787881224</v>
      </c>
      <c r="V3" s="10">
        <f t="shared" ref="V3:V66" ca="1" si="6">I3-P3</f>
        <v>3.540476734081885</v>
      </c>
      <c r="W3" s="10">
        <f t="shared" ref="W3:W66" ca="1" si="7">I3-Q3</f>
        <v>3.5095070280693577</v>
      </c>
      <c r="X3" s="10">
        <f t="shared" ref="X3:X66" ca="1" si="8">I3-R3</f>
        <v>3.8409087889636666</v>
      </c>
      <c r="Y3" s="10">
        <f t="shared" ref="Y3:Y66" ca="1" si="9">I3-S3</f>
        <v>2.9203895453102859</v>
      </c>
      <c r="Z3" s="10">
        <f t="shared" ref="Z3:Z66" ca="1" si="10">I3-$AD$20</f>
        <v>22.855975765228031</v>
      </c>
      <c r="AA3" s="10">
        <f t="shared" ref="AA3:AA66" ca="1" si="11">I3-U3</f>
        <v>3.4945405159963592</v>
      </c>
      <c r="AC3" s="15" t="s">
        <v>108</v>
      </c>
      <c r="AD3" s="8">
        <f t="shared" ref="AD3:AJ3" ca="1" si="12">CORREL($J:$J,I:I)</f>
        <v>0.3310377673122426</v>
      </c>
      <c r="AE3" s="8">
        <f t="shared" ca="1" si="12"/>
        <v>1</v>
      </c>
      <c r="AF3" s="8">
        <f t="shared" ca="1" si="12"/>
        <v>0.26212083315204737</v>
      </c>
      <c r="AG3" s="8">
        <f t="shared" ca="1" si="12"/>
        <v>-0.20816573604382868</v>
      </c>
      <c r="AH3" s="8">
        <f t="shared" ca="1" si="12"/>
        <v>-0.41818558692627655</v>
      </c>
      <c r="AI3" s="8">
        <f t="shared" ca="1" si="12"/>
        <v>-0.68948689951353914</v>
      </c>
      <c r="AJ3" s="8">
        <f t="shared" ca="1" si="12"/>
        <v>0.60441154839808364</v>
      </c>
      <c r="AL3" s="12">
        <f ca="1">IF(Results!B5=1,SUMPRODUCT(AP3:AU3,AP3:AU3)/AQ3,1)</f>
        <v>82951.148684571352</v>
      </c>
      <c r="AM3" s="2"/>
      <c r="AN3" s="3">
        <f ca="1">SUMPRODUCT(K:K,I:I)*Results!B5</f>
        <v>44639.959203999701</v>
      </c>
      <c r="AO3" s="12"/>
      <c r="AP3" s="3">
        <f t="shared" ref="AP3:AU3" ca="1" si="13">SUMPRODUCT($K:$K,J:J)*AP11</f>
        <v>9031.2181228221725</v>
      </c>
      <c r="AQ3" s="3">
        <f t="shared" ca="1" si="13"/>
        <v>44290.375012789744</v>
      </c>
      <c r="AR3" s="3">
        <f t="shared" ca="1" si="13"/>
        <v>29961.021698427587</v>
      </c>
      <c r="AS3" s="3">
        <f t="shared" ca="1" si="13"/>
        <v>-24452.070982491587</v>
      </c>
      <c r="AT3" s="3">
        <f t="shared" ca="1" si="13"/>
        <v>5664.2182016739553</v>
      </c>
      <c r="AU3" s="3">
        <f t="shared" ca="1" si="13"/>
        <v>10153.191569313267</v>
      </c>
      <c r="AW3" s="10"/>
      <c r="AX3" s="10">
        <f t="shared" ref="AX3:CC3" ca="1" si="14">AX21*AX$10</f>
        <v>1.1703684703412303</v>
      </c>
      <c r="AY3" s="10">
        <f t="shared" ca="1" si="14"/>
        <v>1.3753981689054249</v>
      </c>
      <c r="AZ3" s="10">
        <f t="shared" ca="1" si="14"/>
        <v>1.5299346652791335</v>
      </c>
      <c r="BA3" s="10">
        <f t="shared" ca="1" si="14"/>
        <v>1.6722073854072546</v>
      </c>
      <c r="BB3" s="10">
        <f t="shared" ca="1" si="14"/>
        <v>1.7808406968092376</v>
      </c>
      <c r="BC3" s="10">
        <f t="shared" ca="1" si="14"/>
        <v>1.8664574590005787</v>
      </c>
      <c r="BD3" s="10">
        <f t="shared" ca="1" si="14"/>
        <v>1.9311199378072652</v>
      </c>
      <c r="BE3" s="10">
        <f t="shared" ca="1" si="14"/>
        <v>1.9802488565217204</v>
      </c>
      <c r="BF3" s="10">
        <f t="shared" ca="1" si="14"/>
        <v>2.0171903917533136</v>
      </c>
      <c r="BG3" s="10">
        <f t="shared" ca="1" si="14"/>
        <v>2.0449989675794935</v>
      </c>
      <c r="BH3" s="10">
        <f t="shared" ca="1" si="14"/>
        <v>2.0658687942634928</v>
      </c>
      <c r="BI3" s="10">
        <f t="shared" ca="1" si="14"/>
        <v>2.0815217053744388</v>
      </c>
      <c r="BJ3" s="10">
        <f t="shared" ca="1" si="14"/>
        <v>2.0932365435027864</v>
      </c>
      <c r="BK3" s="10">
        <f t="shared" ca="1" si="14"/>
        <v>2.1019847119292603</v>
      </c>
      <c r="BL3" s="10">
        <f t="shared" ca="1" si="14"/>
        <v>2.1084947924924564</v>
      </c>
      <c r="BM3" s="10">
        <f t="shared" ca="1" si="14"/>
        <v>2.1133167223178679</v>
      </c>
      <c r="BN3" s="10">
        <f t="shared" ca="1" si="14"/>
        <v>2.1168645385835401</v>
      </c>
      <c r="BO3" s="10">
        <f t="shared" ca="1" si="14"/>
        <v>2.1194506064940666</v>
      </c>
      <c r="BP3" s="10">
        <f t="shared" ca="1" si="14"/>
        <v>2.1213105218812132</v>
      </c>
      <c r="BQ3" s="10">
        <f t="shared" ca="1" si="14"/>
        <v>2.1226221195090602</v>
      </c>
      <c r="BR3" s="10">
        <f t="shared" ca="1" si="14"/>
        <v>2.1235196527001161</v>
      </c>
      <c r="BS3" s="10">
        <f t="shared" ca="1" si="14"/>
        <v>2.1241045090809245</v>
      </c>
      <c r="BT3" s="10">
        <f t="shared" ca="1" si="14"/>
        <v>2.1244532672563667</v>
      </c>
      <c r="BU3" s="10">
        <f t="shared" ca="1" si="14"/>
        <v>2.1246237770934262</v>
      </c>
      <c r="BV3" s="10">
        <f t="shared" ca="1" si="14"/>
        <v>2.1246597442479906</v>
      </c>
      <c r="BW3" s="10">
        <f t="shared" ca="1" si="14"/>
        <v>2.1245941911085184</v>
      </c>
      <c r="BX3" s="10">
        <f t="shared" ca="1" si="14"/>
        <v>2.1244520694522406</v>
      </c>
      <c r="BY3" s="10">
        <f t="shared" ca="1" si="14"/>
        <v>2.1242522336229777</v>
      </c>
      <c r="BZ3" s="10">
        <f t="shared" ca="1" si="14"/>
        <v>2.1240089308979977</v>
      </c>
      <c r="CA3" s="10">
        <f t="shared" ca="1" si="14"/>
        <v>2.1237329273948289</v>
      </c>
      <c r="CB3" s="10">
        <f t="shared" ca="1" si="14"/>
        <v>2.1234323587121193</v>
      </c>
      <c r="CC3" s="10">
        <f t="shared" ca="1" si="14"/>
        <v>2.1231133726581732</v>
      </c>
      <c r="CD3" s="10">
        <f t="shared" ref="CD3:DI3" ca="1" si="15">CD21*CD$10</f>
        <v>2.1227806149078465</v>
      </c>
      <c r="CE3" s="10">
        <f t="shared" ca="1" si="15"/>
        <v>2.1224375959884467</v>
      </c>
      <c r="CF3" s="10">
        <f t="shared" ca="1" si="15"/>
        <v>2.1220869685991373</v>
      </c>
      <c r="CG3" s="10">
        <f t="shared" ca="1" si="15"/>
        <v>2.1217307371763972</v>
      </c>
      <c r="CH3" s="10">
        <f t="shared" ca="1" si="15"/>
        <v>2.1213704162610125</v>
      </c>
      <c r="CI3" s="10">
        <f t="shared" ca="1" si="15"/>
        <v>2.1210071501759078</v>
      </c>
      <c r="CJ3" s="10">
        <f t="shared" ca="1" si="15"/>
        <v>2.1206418034671413</v>
      </c>
      <c r="CK3" s="10">
        <f t="shared" ca="1" si="15"/>
        <v>2.1202750292508066</v>
      </c>
      <c r="CL3" s="10">
        <f t="shared" ca="1" si="15"/>
        <v>2.1199073208633998</v>
      </c>
      <c r="CM3" s="10">
        <f t="shared" ca="1" si="15"/>
        <v>2.1195390508945331</v>
      </c>
      <c r="CN3" s="10">
        <f t="shared" ca="1" si="15"/>
        <v>2.1191705006843957</v>
      </c>
      <c r="CO3" s="10">
        <f t="shared" ca="1" si="15"/>
        <v>2.1188018826153168</v>
      </c>
      <c r="CP3" s="10">
        <f t="shared" ca="1" si="15"/>
        <v>2.1184333569577625</v>
      </c>
      <c r="CQ3" s="10">
        <f t="shared" ca="1" si="15"/>
        <v>2.1180650446010505</v>
      </c>
      <c r="CR3" s="10">
        <f t="shared" ca="1" si="15"/>
        <v>2.1176970366740999</v>
      </c>
      <c r="CS3" s="10">
        <f t="shared" ca="1" si="15"/>
        <v>2.1173294018159434</v>
      </c>
      <c r="CT3" s="10">
        <f t="shared" ca="1" si="15"/>
        <v>2.1169621916701273</v>
      </c>
      <c r="CU3" s="10">
        <f t="shared" ca="1" si="15"/>
        <v>2.1165954450368991</v>
      </c>
      <c r="CV3" s="10">
        <f t="shared" ca="1" si="15"/>
        <v>2.1162291910110547</v>
      </c>
      <c r="CW3" s="10">
        <f t="shared" ca="1" si="15"/>
        <v>2.1158634513532459</v>
      </c>
      <c r="CX3" s="10">
        <f t="shared" ca="1" si="15"/>
        <v>2.1154982422819955</v>
      </c>
      <c r="CY3" s="10">
        <f t="shared" ca="1" si="15"/>
        <v>2.1151335758279499</v>
      </c>
      <c r="CZ3" s="10">
        <f t="shared" ca="1" si="15"/>
        <v>2.1147694608572931</v>
      </c>
      <c r="DA3" s="10">
        <f t="shared" ca="1" si="15"/>
        <v>2.1144059038451539</v>
      </c>
      <c r="DB3" s="10">
        <f t="shared" ca="1" si="15"/>
        <v>2.114042909460077</v>
      </c>
      <c r="DC3" s="10">
        <f t="shared" ca="1" si="15"/>
        <v>2.1136804810057099</v>
      </c>
      <c r="DD3" s="10">
        <f t="shared" ca="1" si="15"/>
        <v>2.113318620754594</v>
      </c>
      <c r="DE3" s="10">
        <f t="shared" ca="1" si="15"/>
        <v>2.1129573302004063</v>
      </c>
      <c r="DF3" s="10">
        <f t="shared" ca="1" si="15"/>
        <v>2.1125966102485867</v>
      </c>
      <c r="DG3" s="10">
        <f t="shared" ca="1" si="15"/>
        <v>2.1122364613603919</v>
      </c>
      <c r="DH3" s="10">
        <f t="shared" ca="1" si="15"/>
        <v>2.1118768836617612</v>
      </c>
      <c r="DI3" s="10">
        <f t="shared" ca="1" si="15"/>
        <v>2.1115178770255816</v>
      </c>
      <c r="DJ3" s="10">
        <f t="shared" ref="DJ3:ES3" ca="1" si="16">DJ21*DJ$10</f>
        <v>2.1111594411338626</v>
      </c>
      <c r="DK3" s="10">
        <f t="shared" ca="1" si="16"/>
        <v>2.1108015755247131</v>
      </c>
      <c r="DL3" s="10">
        <f t="shared" ca="1" si="16"/>
        <v>2.1104442796278513</v>
      </c>
      <c r="DM3" s="10">
        <f t="shared" ca="1" si="16"/>
        <v>2.1100875527914313</v>
      </c>
      <c r="DN3" s="10">
        <f t="shared" ca="1" si="16"/>
        <v>2.1097313943023197</v>
      </c>
      <c r="DO3" s="10">
        <f t="shared" ca="1" si="16"/>
        <v>2.1093758034014156</v>
      </c>
      <c r="DP3" s="10">
        <f t="shared" ca="1" si="16"/>
        <v>2.1090207792952311</v>
      </c>
      <c r="DQ3" s="10">
        <f t="shared" ca="1" si="16"/>
        <v>2.1086663211646406</v>
      </c>
      <c r="DR3" s="10">
        <f t="shared" ca="1" si="16"/>
        <v>2.1083124281714891</v>
      </c>
      <c r="DS3" s="10">
        <f t="shared" ca="1" si="16"/>
        <v>2.1079590994635904</v>
      </c>
      <c r="DT3" s="10">
        <f t="shared" ca="1" si="16"/>
        <v>2.1076063341785001</v>
      </c>
      <c r="DU3" s="10">
        <f t="shared" ca="1" si="16"/>
        <v>2.1072541314463713</v>
      </c>
      <c r="DV3" s="10">
        <f t="shared" ca="1" si="16"/>
        <v>2.1069024903921023</v>
      </c>
      <c r="DW3" s="10">
        <f t="shared" ca="1" si="16"/>
        <v>2.106551410136972</v>
      </c>
      <c r="DX3" s="10">
        <f t="shared" ca="1" si="16"/>
        <v>2.1062008897998652</v>
      </c>
      <c r="DY3" s="10">
        <f t="shared" ca="1" si="16"/>
        <v>2.1058509284982017</v>
      </c>
      <c r="DZ3" s="10">
        <f t="shared" ca="1" si="16"/>
        <v>2.1055015253486378</v>
      </c>
      <c r="EA3" s="10">
        <f t="shared" ca="1" si="16"/>
        <v>2.1051526794675972</v>
      </c>
      <c r="EB3" s="10">
        <f t="shared" ca="1" si="16"/>
        <v>2.104804389971668</v>
      </c>
      <c r="EC3" s="10">
        <f t="shared" ca="1" si="16"/>
        <v>2.104456655977907</v>
      </c>
      <c r="ED3" s="10">
        <f t="shared" ca="1" si="16"/>
        <v>2.1041094766040644</v>
      </c>
      <c r="EE3" s="10">
        <f t="shared" ca="1" si="16"/>
        <v>2.1037628509687556</v>
      </c>
      <c r="EF3" s="10">
        <f t="shared" ca="1" si="16"/>
        <v>2.1034167781915913</v>
      </c>
      <c r="EG3" s="10">
        <f t="shared" ca="1" si="16"/>
        <v>2.1030712573932724</v>
      </c>
      <c r="EH3" s="10">
        <f t="shared" ca="1" si="16"/>
        <v>2.1027262876956652</v>
      </c>
      <c r="EI3" s="10">
        <f t="shared" ca="1" si="16"/>
        <v>2.1023818682218525</v>
      </c>
      <c r="EJ3" s="10">
        <f t="shared" ca="1" si="16"/>
        <v>2.1020379980961774</v>
      </c>
      <c r="EK3" s="10">
        <f t="shared" ca="1" si="16"/>
        <v>2.1016946764442705</v>
      </c>
      <c r="EL3" s="10">
        <f t="shared" ca="1" si="16"/>
        <v>2.1013519023930742</v>
      </c>
      <c r="EM3" s="10">
        <f t="shared" ca="1" si="16"/>
        <v>2.1010096750708587</v>
      </c>
      <c r="EN3" s="10">
        <f t="shared" ca="1" si="16"/>
        <v>2.1006679936072321</v>
      </c>
      <c r="EO3" s="10">
        <f t="shared" ca="1" si="16"/>
        <v>2.1003268571331515</v>
      </c>
      <c r="EP3" s="10">
        <f t="shared" ca="1" si="16"/>
        <v>2.0999862647809264</v>
      </c>
      <c r="EQ3" s="10">
        <f t="shared" ca="1" si="16"/>
        <v>2.0996462156842237</v>
      </c>
      <c r="ER3" s="10">
        <f t="shared" ca="1" si="16"/>
        <v>2.0993067089780704</v>
      </c>
      <c r="ES3" s="10">
        <f t="shared" ca="1" si="16"/>
        <v>2.0989677437988532</v>
      </c>
    </row>
    <row r="4" spans="1:149" ht="16.5">
      <c r="A4" s="6">
        <f ca="1">LN((RAND()^(-Results!$E$4))-1)</f>
        <v>1.7658229476059386</v>
      </c>
      <c r="B4" s="6">
        <f ca="1">LN((RAND()^(-Results!$E$4))-1)</f>
        <v>2.0238804778028827</v>
      </c>
      <c r="C4" s="6">
        <f ca="1">LN((RAND()^(-Results!$E$4))-1)</f>
        <v>5.0932479944080846</v>
      </c>
      <c r="D4" s="6">
        <f ca="1">LN((RAND()^(-Results!$E$4))-1)</f>
        <v>-0.46220189082543289</v>
      </c>
      <c r="E4" s="6">
        <f ca="1">LN((RAND()^(-Results!$E$4))-1)</f>
        <v>1.3676284938824717</v>
      </c>
      <c r="F4" s="6">
        <f ca="1">LN((RAND()^(-Results!$E$4))-1)</f>
        <v>-0.1977853138093926</v>
      </c>
      <c r="G4" s="6">
        <f ca="1">LN((RAND()^(-Results!$E$4))-1)</f>
        <v>1.238580999682994</v>
      </c>
      <c r="H4" s="6">
        <f t="shared" ca="1" si="5"/>
        <v>1.1786864630452365</v>
      </c>
      <c r="I4" s="10">
        <f ca="1">SUMPRODUCT(J4:O4,Results!B$12:G$12)+Results!$E$5*H4</f>
        <v>25.267269198541904</v>
      </c>
      <c r="J4" s="10">
        <f ca="1">SUMPRODUCT($A4:$F4,Results!$B$15:$G$15)</f>
        <v>2.4448104683583911</v>
      </c>
      <c r="K4" s="10">
        <f ca="1">SUMPRODUCT($A4:$F4,Results!$B$16:$G$16)</f>
        <v>-7.6883101418047053</v>
      </c>
      <c r="L4" s="10">
        <f ca="1">SUMPRODUCT($A4:$F4,Results!$B$17:$G$17)</f>
        <v>-10.837467309187987</v>
      </c>
      <c r="M4" s="10">
        <f ca="1">SUMPRODUCT($A4:$F4,Results!$B$18:$G$18)</f>
        <v>-15.958370457777995</v>
      </c>
      <c r="N4" s="10">
        <f ca="1">SUMPRODUCT($A4:$F4,Results!$B$19:$G$19)</f>
        <v>4.1014887516226084</v>
      </c>
      <c r="O4" s="10">
        <f ca="1">SUMPRODUCT($A4:$F4,Results!$B$20:$G$20)</f>
        <v>1.2669631875090999</v>
      </c>
      <c r="P4" s="10" cm="1">
        <f t="array" aca="1" ref="P4" ca="1">SUMPRODUCT(J4:O4,TRANSPOSE(BL$20:BL$25))+$AD$20-$BL$27</f>
        <v>21.378790852130148</v>
      </c>
      <c r="Q4" s="10" cm="1">
        <f t="array" aca="1" ref="Q4" ca="1">SUMPRODUCT(J4:O4,TRANSPOSE(ES$20:ES$25))+$AD$20-$ES$27</f>
        <v>20.990777346194218</v>
      </c>
      <c r="R4" s="10">
        <f ca="1">I4-Results!$E$5*H4</f>
        <v>20.552523346360957</v>
      </c>
      <c r="S4" s="10" cm="1">
        <f t="array" aca="1" ref="S4" ca="1">SUMPRODUCT(J4:O4,TRANSPOSE(AR$28:AR$33))+$AD$20-$AC$26</f>
        <v>30.786046488897487</v>
      </c>
      <c r="T4" s="10">
        <f ca="1">SUMPRODUCT(J4:O4,Results!K$9:P$9)</f>
        <v>20.739111416166324</v>
      </c>
      <c r="U4" s="10">
        <f ca="1">SUMPRODUCT(J4:O4,Results!K$9:P$9)+$AD$20-$AC$31</f>
        <v>20.702313297465349</v>
      </c>
      <c r="V4" s="10">
        <f t="shared" ca="1" si="6"/>
        <v>3.8884783464117554</v>
      </c>
      <c r="W4" s="10">
        <f t="shared" ca="1" si="7"/>
        <v>4.2764918523476858</v>
      </c>
      <c r="X4" s="10">
        <f t="shared" ca="1" si="8"/>
        <v>4.7147458521809469</v>
      </c>
      <c r="Y4" s="10">
        <f t="shared" ca="1" si="9"/>
        <v>-5.5187772903555832</v>
      </c>
      <c r="Z4" s="10">
        <f t="shared" ca="1" si="10"/>
        <v>24.571165659892351</v>
      </c>
      <c r="AA4" s="10">
        <f t="shared" ca="1" si="11"/>
        <v>4.564955901076555</v>
      </c>
      <c r="AC4" s="15" t="s">
        <v>109</v>
      </c>
      <c r="AD4" s="8">
        <f t="shared" ref="AD4:AJ4" ca="1" si="17">CORREL($K:$K,I:I)</f>
        <v>0.27300782500555298</v>
      </c>
      <c r="AE4" s="8">
        <f t="shared" ca="1" si="17"/>
        <v>0.26212083315204737</v>
      </c>
      <c r="AF4" s="8">
        <f t="shared" ca="1" si="17"/>
        <v>1</v>
      </c>
      <c r="AG4" s="8">
        <f t="shared" ca="1" si="17"/>
        <v>0.50665875967227625</v>
      </c>
      <c r="AH4" s="8">
        <f t="shared" ca="1" si="17"/>
        <v>-0.41896140324604653</v>
      </c>
      <c r="AI4" s="8">
        <f t="shared" ca="1" si="17"/>
        <v>0.10221465182115019</v>
      </c>
      <c r="AJ4" s="8">
        <f t="shared" ca="1" si="17"/>
        <v>0.16738006913535042</v>
      </c>
      <c r="AL4" s="12">
        <f ca="1">IF(Results!B6=1,SUMPRODUCT(AP4:AU4,AP4:AU4)/AR4,1)</f>
        <v>100352.40570447147</v>
      </c>
      <c r="AM4" s="2"/>
      <c r="AN4" s="3">
        <f ca="1">SUMPRODUCT(L:L,I:I)*Results!B6</f>
        <v>-78323.067822678815</v>
      </c>
      <c r="AO4" s="12"/>
      <c r="AP4" s="3">
        <f ca="1">SUMPRODUCT($L:$L,J:J)*AP12</f>
        <v>-9491.1805323076042</v>
      </c>
      <c r="AQ4" s="3">
        <f ca="1">SUMPRODUCT($L:$L,K:K)*Results!$B6</f>
        <v>29961.021698427587</v>
      </c>
      <c r="AR4" s="3">
        <f ca="1">SUMPRODUCT($L:$L,L:L)*Results!$B6</f>
        <v>78886.235513040709</v>
      </c>
      <c r="AS4" s="3">
        <f ca="1">SUMPRODUCT($L:$L,M:M)*Results!$B6</f>
        <v>-25491.161424336042</v>
      </c>
      <c r="AT4" s="3">
        <f ca="1">SUMPRODUCT($L:$L,N:N)*Results!$B6</f>
        <v>-6932.4363110194081</v>
      </c>
      <c r="AU4" s="3">
        <f ca="1">SUMPRODUCT($L:$L,O:O)*Results!$B6</f>
        <v>-2789.6315537753949</v>
      </c>
      <c r="AW4" s="10"/>
      <c r="AX4" s="10">
        <f t="shared" ref="AX4:CC4" ca="1" si="18">AX22*AX$10</f>
        <v>-1.6973958287901185</v>
      </c>
      <c r="AY4" s="10">
        <f t="shared" ca="1" si="18"/>
        <v>-1.978859192549322</v>
      </c>
      <c r="AZ4" s="10">
        <f t="shared" ca="1" si="18"/>
        <v>-2.0438952134806869</v>
      </c>
      <c r="BA4" s="10">
        <f t="shared" ca="1" si="18"/>
        <v>-2.0662646441948742</v>
      </c>
      <c r="BB4" s="10">
        <f t="shared" ca="1" si="18"/>
        <v>-2.077428740010828</v>
      </c>
      <c r="BC4" s="10">
        <f t="shared" ca="1" si="18"/>
        <v>-2.0810270980267704</v>
      </c>
      <c r="BD4" s="10">
        <f t="shared" ca="1" si="18"/>
        <v>-2.0825304838111274</v>
      </c>
      <c r="BE4" s="10">
        <f t="shared" ca="1" si="18"/>
        <v>-2.0826934042123555</v>
      </c>
      <c r="BF4" s="10">
        <f t="shared" ca="1" si="18"/>
        <v>-2.0824616486756113</v>
      </c>
      <c r="BG4" s="10">
        <f t="shared" ca="1" si="18"/>
        <v>-2.0820191788915747</v>
      </c>
      <c r="BH4" s="10">
        <f t="shared" ca="1" si="18"/>
        <v>-2.0815297719633494</v>
      </c>
      <c r="BI4" s="10">
        <f t="shared" ca="1" si="18"/>
        <v>-2.0810297949499672</v>
      </c>
      <c r="BJ4" s="10">
        <f t="shared" ca="1" si="18"/>
        <v>-2.0805438943882648</v>
      </c>
      <c r="BK4" s="10">
        <f t="shared" ca="1" si="18"/>
        <v>-2.0800753238016272</v>
      </c>
      <c r="BL4" s="10">
        <f t="shared" ca="1" si="18"/>
        <v>-2.0796246241327188</v>
      </c>
      <c r="BM4" s="10">
        <f t="shared" ca="1" si="18"/>
        <v>-2.0791892638745675</v>
      </c>
      <c r="BN4" s="10">
        <f t="shared" ca="1" si="18"/>
        <v>-2.0787666709976427</v>
      </c>
      <c r="BO4" s="10">
        <f t="shared" ca="1" si="18"/>
        <v>-2.0783542875999497</v>
      </c>
      <c r="BP4" s="10">
        <f t="shared" ca="1" si="18"/>
        <v>-2.0779499881870982</v>
      </c>
      <c r="BQ4" s="10">
        <f t="shared" ca="1" si="18"/>
        <v>-2.077552030474811</v>
      </c>
      <c r="BR4" s="10">
        <f t="shared" ca="1" si="18"/>
        <v>-2.0771590475080761</v>
      </c>
      <c r="BS4" s="10">
        <f t="shared" ca="1" si="18"/>
        <v>-2.0767699769932277</v>
      </c>
      <c r="BT4" s="10">
        <f t="shared" ca="1" si="18"/>
        <v>-2.0763840054885265</v>
      </c>
      <c r="BU4" s="10">
        <f t="shared" ca="1" si="18"/>
        <v>-2.076000513602573</v>
      </c>
      <c r="BV4" s="10">
        <f t="shared" ca="1" si="18"/>
        <v>-2.0756190325117689</v>
      </c>
      <c r="BW4" s="10">
        <f t="shared" ca="1" si="18"/>
        <v>-2.0752392084478579</v>
      </c>
      <c r="BX4" s="10">
        <f t="shared" ca="1" si="18"/>
        <v>-2.0748607751685353</v>
      </c>
      <c r="BY4" s="10">
        <f t="shared" ca="1" si="18"/>
        <v>-2.074483532608463</v>
      </c>
      <c r="BZ4" s="10">
        <f t="shared" ca="1" si="18"/>
        <v>-2.0741073305944528</v>
      </c>
      <c r="CA4" s="10">
        <f t="shared" ca="1" si="18"/>
        <v>-2.0737320564616422</v>
      </c>
      <c r="CB4" s="10">
        <f t="shared" ca="1" si="18"/>
        <v>-2.0733576256957496</v>
      </c>
      <c r="CC4" s="10">
        <f t="shared" ca="1" si="18"/>
        <v>-2.072983974879318</v>
      </c>
      <c r="CD4" s="10">
        <f t="shared" ref="CD4:DI4" ca="1" si="19">CD22*CD$10</f>
        <v>-2.0726110563897864</v>
      </c>
      <c r="CE4" s="10">
        <f t="shared" ca="1" si="19"/>
        <v>-2.0722388344205256</v>
      </c>
      <c r="CF4" s="10">
        <f t="shared" ca="1" si="19"/>
        <v>-2.071867281999006</v>
      </c>
      <c r="CG4" s="10">
        <f t="shared" ca="1" si="19"/>
        <v>-2.0714963787543215</v>
      </c>
      <c r="CH4" s="10">
        <f t="shared" ca="1" si="19"/>
        <v>-2.0711261092470648</v>
      </c>
      <c r="CI4" s="10">
        <f t="shared" ca="1" si="19"/>
        <v>-2.0707564617206287</v>
      </c>
      <c r="CJ4" s="10">
        <f t="shared" ca="1" si="19"/>
        <v>-2.0703874271680269</v>
      </c>
      <c r="CK4" s="10">
        <f t="shared" ca="1" si="19"/>
        <v>-2.070018998634779</v>
      </c>
      <c r="CL4" s="10">
        <f t="shared" ca="1" si="19"/>
        <v>-2.0696511706983021</v>
      </c>
      <c r="CM4" s="10">
        <f t="shared" ca="1" si="19"/>
        <v>-2.0692839390792157</v>
      </c>
      <c r="CN4" s="10">
        <f t="shared" ca="1" si="19"/>
        <v>-2.068917300351214</v>
      </c>
      <c r="CO4" s="10">
        <f t="shared" ca="1" si="19"/>
        <v>-2.0685512517245455</v>
      </c>
      <c r="CP4" s="10">
        <f t="shared" ca="1" si="19"/>
        <v>-2.0681857908844585</v>
      </c>
      <c r="CQ4" s="10">
        <f t="shared" ca="1" si="19"/>
        <v>-2.0678209158706826</v>
      </c>
      <c r="CR4" s="10">
        <f t="shared" ca="1" si="19"/>
        <v>-2.0674566249875372</v>
      </c>
      <c r="CS4" s="10">
        <f t="shared" ca="1" si="19"/>
        <v>-2.0670929167368972</v>
      </c>
      <c r="CT4" s="10">
        <f t="shared" ca="1" si="19"/>
        <v>-2.0667297897682015</v>
      </c>
      <c r="CU4" s="10">
        <f t="shared" ca="1" si="19"/>
        <v>-2.0663672428411974</v>
      </c>
      <c r="CV4" s="10">
        <f t="shared" ca="1" si="19"/>
        <v>-2.0660052747981603</v>
      </c>
      <c r="CW4" s="10">
        <f t="shared" ca="1" si="19"/>
        <v>-2.065643884543197</v>
      </c>
      <c r="CX4" s="10">
        <f t="shared" ca="1" si="19"/>
        <v>-2.0652830710268191</v>
      </c>
      <c r="CY4" s="10">
        <f t="shared" ca="1" si="19"/>
        <v>-2.0649228332344518</v>
      </c>
      <c r="CZ4" s="10">
        <f t="shared" ca="1" si="19"/>
        <v>-2.0645631701778773</v>
      </c>
      <c r="DA4" s="10">
        <f t="shared" ca="1" si="19"/>
        <v>-2.0642040808888567</v>
      </c>
      <c r="DB4" s="10">
        <f t="shared" ca="1" si="19"/>
        <v>-2.0638455644143852</v>
      </c>
      <c r="DC4" s="10">
        <f t="shared" ca="1" si="19"/>
        <v>-2.0634876198131549</v>
      </c>
      <c r="DD4" s="10">
        <f t="shared" ca="1" si="19"/>
        <v>-2.0631302461529288</v>
      </c>
      <c r="DE4" s="10">
        <f t="shared" ca="1" si="19"/>
        <v>-2.0627734425085777</v>
      </c>
      <c r="DF4" s="10">
        <f t="shared" ca="1" si="19"/>
        <v>-2.0624172079606242</v>
      </c>
      <c r="DG4" s="10">
        <f t="shared" ca="1" si="19"/>
        <v>-2.0620615415941592</v>
      </c>
      <c r="DH4" s="10">
        <f t="shared" ca="1" si="19"/>
        <v>-2.0617064424980343</v>
      </c>
      <c r="DI4" s="10">
        <f t="shared" ca="1" si="19"/>
        <v>-2.061351909764261</v>
      </c>
      <c r="DJ4" s="10">
        <f t="shared" ref="DJ4:ES4" ca="1" si="20">DJ22*DJ$10</f>
        <v>-2.0609979424875617</v>
      </c>
      <c r="DK4" s="10">
        <f t="shared" ca="1" si="20"/>
        <v>-2.0606445397650419</v>
      </c>
      <c r="DL4" s="10">
        <f t="shared" ca="1" si="20"/>
        <v>-2.0602917006959389</v>
      </c>
      <c r="DM4" s="10">
        <f t="shared" ca="1" si="20"/>
        <v>-2.0599394243814371</v>
      </c>
      <c r="DN4" s="10">
        <f t="shared" ca="1" si="20"/>
        <v>-2.0595877099245312</v>
      </c>
      <c r="DO4" s="10">
        <f t="shared" ca="1" si="20"/>
        <v>-2.059236556429926</v>
      </c>
      <c r="DP4" s="10">
        <f t="shared" ca="1" si="20"/>
        <v>-2.0588859630039527</v>
      </c>
      <c r="DQ4" s="10">
        <f t="shared" ca="1" si="20"/>
        <v>-2.0585359287545204</v>
      </c>
      <c r="DR4" s="10">
        <f t="shared" ca="1" si="20"/>
        <v>-2.0581864527910656</v>
      </c>
      <c r="DS4" s="10">
        <f t="shared" ca="1" si="20"/>
        <v>-2.0578375342245239</v>
      </c>
      <c r="DT4" s="10">
        <f t="shared" ca="1" si="20"/>
        <v>-2.0574891721673021</v>
      </c>
      <c r="DU4" s="10">
        <f t="shared" ca="1" si="20"/>
        <v>-2.0571413657332616</v>
      </c>
      <c r="DV4" s="10">
        <f t="shared" ca="1" si="20"/>
        <v>-2.0567941140377046</v>
      </c>
      <c r="DW4" s="10">
        <f t="shared" ca="1" si="20"/>
        <v>-2.0564474161973587</v>
      </c>
      <c r="DX4" s="10">
        <f t="shared" ca="1" si="20"/>
        <v>-2.056101271330371</v>
      </c>
      <c r="DY4" s="10">
        <f t="shared" ca="1" si="20"/>
        <v>-2.0557556785563036</v>
      </c>
      <c r="DZ4" s="10">
        <f t="shared" ca="1" si="20"/>
        <v>-2.0554106369961196</v>
      </c>
      <c r="EA4" s="10">
        <f t="shared" ca="1" si="20"/>
        <v>-2.0550661457721864</v>
      </c>
      <c r="EB4" s="10">
        <f t="shared" ca="1" si="20"/>
        <v>-2.0547222040082667</v>
      </c>
      <c r="EC4" s="10">
        <f t="shared" ca="1" si="20"/>
        <v>-2.0543788108295171</v>
      </c>
      <c r="ED4" s="10">
        <f t="shared" ca="1" si="20"/>
        <v>-2.0540359653624845</v>
      </c>
      <c r="EE4" s="10">
        <f t="shared" ca="1" si="20"/>
        <v>-2.0536936667351</v>
      </c>
      <c r="EF4" s="10">
        <f t="shared" ca="1" si="20"/>
        <v>-2.053351914076682</v>
      </c>
      <c r="EG4" s="10">
        <f t="shared" ca="1" si="20"/>
        <v>-2.0530107065179291</v>
      </c>
      <c r="EH4" s="10">
        <f t="shared" ca="1" si="20"/>
        <v>-2.0526700431909184</v>
      </c>
      <c r="EI4" s="10">
        <f t="shared" ca="1" si="20"/>
        <v>-2.0523299232291032</v>
      </c>
      <c r="EJ4" s="10">
        <f t="shared" ca="1" si="20"/>
        <v>-2.051990345767313</v>
      </c>
      <c r="EK4" s="10">
        <f t="shared" ca="1" si="20"/>
        <v>-2.051651309941747</v>
      </c>
      <c r="EL4" s="10">
        <f t="shared" ca="1" si="20"/>
        <v>-2.0513128148899753</v>
      </c>
      <c r="EM4" s="10">
        <f t="shared" ca="1" si="20"/>
        <v>-2.0509748597509363</v>
      </c>
      <c r="EN4" s="10">
        <f t="shared" ca="1" si="20"/>
        <v>-2.0506374436649311</v>
      </c>
      <c r="EO4" s="10">
        <f t="shared" ca="1" si="20"/>
        <v>-2.0503005657736266</v>
      </c>
      <c r="EP4" s="10">
        <f t="shared" ca="1" si="20"/>
        <v>-2.0499642252200485</v>
      </c>
      <c r="EQ4" s="10">
        <f t="shared" ca="1" si="20"/>
        <v>-2.0496284211485842</v>
      </c>
      <c r="ER4" s="10">
        <f t="shared" ca="1" si="20"/>
        <v>-2.049293152704974</v>
      </c>
      <c r="ES4" s="10">
        <f t="shared" ca="1" si="20"/>
        <v>-2.0489584190363166</v>
      </c>
    </row>
    <row r="5" spans="1:149" ht="16.5">
      <c r="A5" s="6">
        <f ca="1">LN((RAND()^(-Results!$E$4))-1)</f>
        <v>-1.6165595959393035</v>
      </c>
      <c r="B5" s="6">
        <f ca="1">LN((RAND()^(-Results!$E$4))-1)</f>
        <v>-0.4390648413113285</v>
      </c>
      <c r="C5" s="6">
        <f ca="1">LN((RAND()^(-Results!$E$4))-1)</f>
        <v>4.9321801454075214</v>
      </c>
      <c r="D5" s="6">
        <f ca="1">LN((RAND()^(-Results!$E$4))-1)</f>
        <v>-0.75545372780059039</v>
      </c>
      <c r="E5" s="6">
        <f ca="1">LN((RAND()^(-Results!$E$4))-1)</f>
        <v>-0.74860417407338509</v>
      </c>
      <c r="F5" s="6">
        <f ca="1">LN((RAND()^(-Results!$E$4))-1)</f>
        <v>-0.19974291546336964</v>
      </c>
      <c r="G5" s="6">
        <f ca="1">LN((RAND()^(-Results!$E$4))-1)</f>
        <v>1.8695830340361763</v>
      </c>
      <c r="H5" s="6">
        <f t="shared" ca="1" si="5"/>
        <v>1.8096884973984189</v>
      </c>
      <c r="I5" s="10">
        <f ca="1">SUMPRODUCT(J5:O5,Results!B$12:G$12)+Results!$E$5*H5</f>
        <v>6.5939237801028181</v>
      </c>
      <c r="J5" s="10">
        <f ca="1">SUMPRODUCT($A5:$F5,Results!$B$15:$G$15)</f>
        <v>-4.8988761698293466</v>
      </c>
      <c r="K5" s="10">
        <f ca="1">SUMPRODUCT($A5:$F5,Results!$B$16:$G$16)</f>
        <v>-11.534367664730873</v>
      </c>
      <c r="L5" s="10">
        <f ca="1">SUMPRODUCT($A5:$F5,Results!$B$17:$G$17)</f>
        <v>-6.4991019865558943</v>
      </c>
      <c r="M5" s="10">
        <f ca="1">SUMPRODUCT($A5:$F5,Results!$B$18:$G$18)</f>
        <v>-5.5808628786310779</v>
      </c>
      <c r="N5" s="10">
        <f ca="1">SUMPRODUCT($A5:$F5,Results!$B$19:$G$19)</f>
        <v>9.4994982134762491</v>
      </c>
      <c r="O5" s="10">
        <f ca="1">SUMPRODUCT($A5:$F5,Results!$B$20:$G$20)</f>
        <v>-6.8620489130244131</v>
      </c>
      <c r="P5" s="10" cm="1">
        <f t="array" aca="1" ref="P5" ca="1">SUMPRODUCT(J5:O5,TRANSPOSE(BL$20:BL$25))+$AD$20-$BL$27</f>
        <v>0.10840387504820848</v>
      </c>
      <c r="Q5" s="10" cm="1">
        <f t="array" aca="1" ref="Q5" ca="1">SUMPRODUCT(J5:O5,TRANSPOSE(ES$20:ES$25))+$AD$20-$ES$27</f>
        <v>-0.29678620137034473</v>
      </c>
      <c r="R5" s="10">
        <f ca="1">I5-Results!$E$5*H5</f>
        <v>-0.64483020949085734</v>
      </c>
      <c r="S5" s="10" cm="1">
        <f t="array" aca="1" ref="S5" ca="1">SUMPRODUCT(J5:O5,TRANSPOSE(AR$28:AR$33))+$AD$20-$AC$26</f>
        <v>6.5253801998985459</v>
      </c>
      <c r="T5" s="10">
        <f ca="1">SUMPRODUCT(J5:O5,Results!K$9:P$9)</f>
        <v>-2.1206226033520181E-2</v>
      </c>
      <c r="U5" s="10">
        <f ca="1">SUMPRODUCT(J5:O5,Results!K$9:P$9)+$AD$20-$AC$31</f>
        <v>-5.800434473449545E-2</v>
      </c>
      <c r="V5" s="10">
        <f t="shared" ca="1" si="6"/>
        <v>6.48551990505461</v>
      </c>
      <c r="W5" s="10">
        <f t="shared" ca="1" si="7"/>
        <v>6.8907099814731625</v>
      </c>
      <c r="X5" s="10">
        <f t="shared" ca="1" si="8"/>
        <v>7.2387539895936754</v>
      </c>
      <c r="Y5" s="10">
        <f t="shared" ca="1" si="9"/>
        <v>6.8543580204272203E-2</v>
      </c>
      <c r="Z5" s="10">
        <f t="shared" ca="1" si="10"/>
        <v>5.8978202414532648</v>
      </c>
      <c r="AA5" s="10">
        <f t="shared" ca="1" si="11"/>
        <v>6.6519281248373137</v>
      </c>
      <c r="AC5" s="15" t="s">
        <v>110</v>
      </c>
      <c r="AD5" s="8">
        <f t="shared" ref="AD5:AJ5" ca="1" si="21">CORREL($L:$L,I:I)</f>
        <v>-0.36032356976751018</v>
      </c>
      <c r="AE5" s="8">
        <f t="shared" ca="1" si="21"/>
        <v>-0.20816573604382868</v>
      </c>
      <c r="AF5" s="8">
        <f t="shared" ca="1" si="21"/>
        <v>0.50665875967227625</v>
      </c>
      <c r="AG5" s="8">
        <f t="shared" ca="1" si="21"/>
        <v>1</v>
      </c>
      <c r="AH5" s="8">
        <f t="shared" ca="1" si="21"/>
        <v>-0.32725142401022173</v>
      </c>
      <c r="AI5" s="8">
        <f t="shared" ca="1" si="21"/>
        <v>-9.2082505510836965E-2</v>
      </c>
      <c r="AJ5" s="8">
        <f t="shared" ca="1" si="21"/>
        <v>-3.4425469354553553E-2</v>
      </c>
      <c r="AL5" s="12">
        <f ca="1">IF(Results!B7=1,SUMPRODUCT(AP5:AU5,AP5:AU5)/AS5,1)</f>
        <v>99666.3703423314</v>
      </c>
      <c r="AM5" s="2"/>
      <c r="AN5" s="3">
        <f ca="1">SUMPRODUCT(M:M,I:I)*Results!B7</f>
        <v>-75221.935579578523</v>
      </c>
      <c r="AO5" s="12"/>
      <c r="AP5" s="3">
        <f ca="1">SUMPRODUCT($M:$M,J:J)*Results!$B7</f>
        <v>-18944.045725126562</v>
      </c>
      <c r="AQ5" s="3">
        <f ca="1">SUMPRODUCT($M:$M,K:K)*Results!$B7</f>
        <v>-24452.070982491587</v>
      </c>
      <c r="AR5" s="3">
        <f ca="1">SUMPRODUCT($M:$M,L:L)*Results!$B7</f>
        <v>-25491.161424336042</v>
      </c>
      <c r="AS5" s="3">
        <f ca="1">SUMPRODUCT($M:$M,M:M)*Results!$B7</f>
        <v>76749.761770067111</v>
      </c>
      <c r="AT5" s="3">
        <f ca="1">SUMPRODUCT($M:$M,N:N)*Results!$B7</f>
        <v>2766.500850958198</v>
      </c>
      <c r="AU5" s="3">
        <f ca="1">SUMPRODUCT($M:$M,O:O)*Results!$B7</f>
        <v>-12025.421697834892</v>
      </c>
      <c r="AW5" s="10"/>
      <c r="AX5" s="10">
        <f t="shared" ref="AX5:CC5" ca="1" si="22">AX23*AX$10</f>
        <v>-1.6414100595091361</v>
      </c>
      <c r="AY5" s="10">
        <f t="shared" ca="1" si="22"/>
        <v>-1.613092512174469</v>
      </c>
      <c r="AZ5" s="10">
        <f t="shared" ca="1" si="22"/>
        <v>-1.4826417274747239</v>
      </c>
      <c r="BA5" s="10">
        <f t="shared" ca="1" si="22"/>
        <v>-1.3816021793806954</v>
      </c>
      <c r="BB5" s="10">
        <f t="shared" ca="1" si="22"/>
        <v>-1.2915284932163655</v>
      </c>
      <c r="BC5" s="10">
        <f t="shared" ca="1" si="22"/>
        <v>-1.2215042442122377</v>
      </c>
      <c r="BD5" s="10">
        <f t="shared" ca="1" si="22"/>
        <v>-1.1661797966304772</v>
      </c>
      <c r="BE5" s="10">
        <f t="shared" ca="1" si="22"/>
        <v>-1.1238615517755484</v>
      </c>
      <c r="BF5" s="10">
        <f t="shared" ca="1" si="22"/>
        <v>-1.0914412958544519</v>
      </c>
      <c r="BG5" s="10">
        <f t="shared" ca="1" si="22"/>
        <v>-1.0668031520134191</v>
      </c>
      <c r="BH5" s="10">
        <f t="shared" ca="1" si="22"/>
        <v>-1.0480698752012607</v>
      </c>
      <c r="BI5" s="10">
        <f t="shared" ca="1" si="22"/>
        <v>-1.0338453250986119</v>
      </c>
      <c r="BJ5" s="10">
        <f t="shared" ca="1" si="22"/>
        <v>-1.0230325148159778</v>
      </c>
      <c r="BK5" s="10">
        <f t="shared" ca="1" si="22"/>
        <v>-1.0148046459409554</v>
      </c>
      <c r="BL5" s="10">
        <f t="shared" ca="1" si="22"/>
        <v>-1.0085307651704183</v>
      </c>
      <c r="BM5" s="10">
        <f t="shared" ca="1" si="22"/>
        <v>-1.0037343506351031</v>
      </c>
      <c r="BN5" s="10">
        <f t="shared" ca="1" si="22"/>
        <v>-1.0000544578040149</v>
      </c>
      <c r="BO5" s="10">
        <f t="shared" ca="1" si="22"/>
        <v>-0.99721839970738302</v>
      </c>
      <c r="BP5" s="10">
        <f t="shared" ca="1" si="22"/>
        <v>-0.99502001825239184</v>
      </c>
      <c r="BQ5" s="10">
        <f t="shared" ca="1" si="22"/>
        <v>-0.99330355333439702</v>
      </c>
      <c r="BR5" s="10">
        <f t="shared" ca="1" si="22"/>
        <v>-0.99195130045300528</v>
      </c>
      <c r="BS5" s="10">
        <f t="shared" ca="1" si="22"/>
        <v>-0.99087432662424602</v>
      </c>
      <c r="BT5" s="10">
        <f t="shared" ca="1" si="22"/>
        <v>-0.99000543407651509</v>
      </c>
      <c r="BU5" s="10">
        <f t="shared" ca="1" si="22"/>
        <v>-0.98929384999078451</v>
      </c>
      <c r="BV5" s="10">
        <f t="shared" ca="1" si="22"/>
        <v>-0.98870121126366173</v>
      </c>
      <c r="BW5" s="10">
        <f t="shared" ca="1" si="22"/>
        <v>-0.98819853162167082</v>
      </c>
      <c r="BX5" s="10">
        <f t="shared" ca="1" si="22"/>
        <v>-0.98776390963487248</v>
      </c>
      <c r="BY5" s="10">
        <f t="shared" ca="1" si="22"/>
        <v>-0.98738079707343007</v>
      </c>
      <c r="BZ5" s="10">
        <f t="shared" ca="1" si="22"/>
        <v>-0.98703669045171805</v>
      </c>
      <c r="CA5" s="10">
        <f t="shared" ca="1" si="22"/>
        <v>-0.98672214240114253</v>
      </c>
      <c r="CB5" s="10">
        <f t="shared" ca="1" si="22"/>
        <v>-0.9864300146728584</v>
      </c>
      <c r="CC5" s="10">
        <f t="shared" ca="1" si="22"/>
        <v>-0.98615491372385766</v>
      </c>
      <c r="CD5" s="10">
        <f t="shared" ref="CD5:DI5" ca="1" si="23">CD23*CD$10</f>
        <v>-0.98589276425681682</v>
      </c>
      <c r="CE5" s="10">
        <f t="shared" ca="1" si="23"/>
        <v>-0.98564048699752482</v>
      </c>
      <c r="CF5" s="10">
        <f t="shared" ca="1" si="23"/>
        <v>-0.98539575523200851</v>
      </c>
      <c r="CG5" s="10">
        <f t="shared" ca="1" si="23"/>
        <v>-0.98515681085325324</v>
      </c>
      <c r="CH5" s="10">
        <f t="shared" ca="1" si="23"/>
        <v>-0.98492232537198243</v>
      </c>
      <c r="CI5" s="10">
        <f t="shared" ca="1" si="23"/>
        <v>-0.98469129490118945</v>
      </c>
      <c r="CJ5" s="10">
        <f t="shared" ca="1" si="23"/>
        <v>-0.98446296081026208</v>
      </c>
      <c r="CK5" s="10">
        <f t="shared" ca="1" si="23"/>
        <v>-0.98423674977426301</v>
      </c>
      <c r="CL5" s="10">
        <f t="shared" ca="1" si="23"/>
        <v>-0.98401222847753389</v>
      </c>
      <c r="CM5" s="10">
        <f t="shared" ca="1" si="23"/>
        <v>-0.98378906938958555</v>
      </c>
      <c r="CN5" s="10">
        <f t="shared" ca="1" si="23"/>
        <v>-0.98356702490679015</v>
      </c>
      <c r="CO5" s="10">
        <f t="shared" ca="1" si="23"/>
        <v>-0.98334590781494235</v>
      </c>
      <c r="CP5" s="10">
        <f t="shared" ca="1" si="23"/>
        <v>-0.98312557652761756</v>
      </c>
      <c r="CQ5" s="10">
        <f t="shared" ca="1" si="23"/>
        <v>-0.9829059239329182</v>
      </c>
      <c r="CR5" s="10">
        <f t="shared" ca="1" si="23"/>
        <v>-0.98268686896656987</v>
      </c>
      <c r="CS5" s="10">
        <f t="shared" ca="1" si="23"/>
        <v>-0.9824683502449284</v>
      </c>
      <c r="CT5" s="10">
        <f t="shared" ca="1" si="23"/>
        <v>-0.98225032125435829</v>
      </c>
      <c r="CU5" s="10">
        <f t="shared" ca="1" si="23"/>
        <v>-0.98203274671655039</v>
      </c>
      <c r="CV5" s="10">
        <f t="shared" ca="1" si="23"/>
        <v>-0.98181559984231415</v>
      </c>
      <c r="CW5" s="10">
        <f t="shared" ca="1" si="23"/>
        <v>-0.98159886025666843</v>
      </c>
      <c r="CX5" s="10">
        <f t="shared" ca="1" si="23"/>
        <v>-0.98138251243113306</v>
      </c>
      <c r="CY5" s="10">
        <f t="shared" ca="1" si="23"/>
        <v>-0.98116654449923868</v>
      </c>
      <c r="CZ5" s="10">
        <f t="shared" ca="1" si="23"/>
        <v>-0.98095094736157806</v>
      </c>
      <c r="DA5" s="10">
        <f t="shared" ca="1" si="23"/>
        <v>-0.98073571400962556</v>
      </c>
      <c r="DB5" s="10">
        <f t="shared" ca="1" si="23"/>
        <v>-0.98052083901484299</v>
      </c>
      <c r="DC5" s="10">
        <f t="shared" ca="1" si="23"/>
        <v>-0.98030631814267166</v>
      </c>
      <c r="DD5" s="10">
        <f t="shared" ca="1" si="23"/>
        <v>-0.98009214806088019</v>
      </c>
      <c r="DE5" s="10">
        <f t="shared" ca="1" si="23"/>
        <v>-0.97987832611920833</v>
      </c>
      <c r="DF5" s="10">
        <f t="shared" ca="1" si="23"/>
        <v>-0.97966485018287142</v>
      </c>
      <c r="DG5" s="10">
        <f t="shared" ca="1" si="23"/>
        <v>-0.9794517185067656</v>
      </c>
      <c r="DH5" s="10">
        <f t="shared" ca="1" si="23"/>
        <v>-0.97923892964042281</v>
      </c>
      <c r="DI5" s="10">
        <f t="shared" ca="1" si="23"/>
        <v>-0.97902648235619749</v>
      </c>
      <c r="DJ5" s="10">
        <f t="shared" ref="DJ5:ES5" ca="1" si="24">DJ23*DJ$10</f>
        <v>-0.97881437559500895</v>
      </c>
      <c r="DK5" s="10">
        <f t="shared" ca="1" si="24"/>
        <v>-0.97860260842534319</v>
      </c>
      <c r="DL5" s="10">
        <f t="shared" ca="1" si="24"/>
        <v>-0.97839118001228176</v>
      </c>
      <c r="DM5" s="10">
        <f t="shared" ca="1" si="24"/>
        <v>-0.97818008959409353</v>
      </c>
      <c r="DN5" s="10">
        <f t="shared" ca="1" si="24"/>
        <v>-0.97796933646455575</v>
      </c>
      <c r="DO5" s="10">
        <f t="shared" ca="1" si="24"/>
        <v>-0.9777589199595903</v>
      </c>
      <c r="DP5" s="10">
        <f t="shared" ca="1" si="24"/>
        <v>-0.97754883944717041</v>
      </c>
      <c r="DQ5" s="10">
        <f t="shared" ca="1" si="24"/>
        <v>-0.97733909431969124</v>
      </c>
      <c r="DR5" s="10">
        <f t="shared" ca="1" si="24"/>
        <v>-0.97712968398820743</v>
      </c>
      <c r="DS5" s="10">
        <f t="shared" ca="1" si="24"/>
        <v>-0.97692060787807833</v>
      </c>
      <c r="DT5" s="10">
        <f t="shared" ca="1" si="24"/>
        <v>-0.97671186542567512</v>
      </c>
      <c r="DU5" s="10">
        <f t="shared" ca="1" si="24"/>
        <v>-0.9765034560758975</v>
      </c>
      <c r="DV5" s="10">
        <f t="shared" ca="1" si="24"/>
        <v>-0.97629537928028975</v>
      </c>
      <c r="DW5" s="10">
        <f t="shared" ca="1" si="24"/>
        <v>-0.97608763449562652</v>
      </c>
      <c r="DX5" s="10">
        <f t="shared" ca="1" si="24"/>
        <v>-0.9758802211828348</v>
      </c>
      <c r="DY5" s="10">
        <f t="shared" ca="1" si="24"/>
        <v>-0.97567313880618445</v>
      </c>
      <c r="DZ5" s="10">
        <f t="shared" ca="1" si="24"/>
        <v>-0.97546638683267461</v>
      </c>
      <c r="EA5" s="10">
        <f t="shared" ca="1" si="24"/>
        <v>-0.97525996473157039</v>
      </c>
      <c r="EB5" s="10">
        <f t="shared" ca="1" si="24"/>
        <v>-0.97505387197405158</v>
      </c>
      <c r="EC5" s="10">
        <f t="shared" ca="1" si="24"/>
        <v>-0.97484810803294886</v>
      </c>
      <c r="ED5" s="10">
        <f t="shared" ca="1" si="24"/>
        <v>-0.97464267238254021</v>
      </c>
      <c r="EE5" s="10">
        <f t="shared" ca="1" si="24"/>
        <v>-0.97443756449840158</v>
      </c>
      <c r="EF5" s="10">
        <f t="shared" ca="1" si="24"/>
        <v>-0.97423278385729084</v>
      </c>
      <c r="EG5" s="10">
        <f t="shared" ca="1" si="24"/>
        <v>-0.9740283299370609</v>
      </c>
      <c r="EH5" s="10">
        <f t="shared" ca="1" si="24"/>
        <v>-0.97382420221659183</v>
      </c>
      <c r="EI5" s="10">
        <f t="shared" ca="1" si="24"/>
        <v>-0.97362040017574225</v>
      </c>
      <c r="EJ5" s="10">
        <f t="shared" ca="1" si="24"/>
        <v>-0.97341692329530949</v>
      </c>
      <c r="EK5" s="10">
        <f t="shared" ca="1" si="24"/>
        <v>-0.97321377105700235</v>
      </c>
      <c r="EL5" s="10">
        <f t="shared" ca="1" si="24"/>
        <v>-0.97301094294341617</v>
      </c>
      <c r="EM5" s="10">
        <f t="shared" ca="1" si="24"/>
        <v>-0.97280843843801734</v>
      </c>
      <c r="EN5" s="10">
        <f t="shared" ca="1" si="24"/>
        <v>-0.97260625702512882</v>
      </c>
      <c r="EO5" s="10">
        <f t="shared" ca="1" si="24"/>
        <v>-0.97240439818991953</v>
      </c>
      <c r="EP5" s="10">
        <f t="shared" ca="1" si="24"/>
        <v>-0.97220286141839807</v>
      </c>
      <c r="EQ5" s="10">
        <f t="shared" ca="1" si="24"/>
        <v>-0.97200164619740426</v>
      </c>
      <c r="ER5" s="10">
        <f t="shared" ca="1" si="24"/>
        <v>-0.97180075201460425</v>
      </c>
      <c r="ES5" s="10">
        <f t="shared" ca="1" si="24"/>
        <v>-0.97160017835848733</v>
      </c>
    </row>
    <row r="6" spans="1:149" ht="16.5">
      <c r="A6" s="6">
        <f ca="1">LN((RAND()^(-Results!$E$4))-1)</f>
        <v>1.2840108239011958</v>
      </c>
      <c r="B6" s="6">
        <f ca="1">LN((RAND()^(-Results!$E$4))-1)</f>
        <v>0.8961130607233998</v>
      </c>
      <c r="C6" s="6">
        <f ca="1">LN((RAND()^(-Results!$E$4))-1)</f>
        <v>-0.54773752743283211</v>
      </c>
      <c r="D6" s="6">
        <f ca="1">LN((RAND()^(-Results!$E$4))-1)</f>
        <v>-1.6732527712986121</v>
      </c>
      <c r="E6" s="6">
        <f ca="1">LN((RAND()^(-Results!$E$4))-1)</f>
        <v>0.83526098891687028</v>
      </c>
      <c r="F6" s="6">
        <f ca="1">LN((RAND()^(-Results!$E$4))-1)</f>
        <v>1.0218621617643251</v>
      </c>
      <c r="G6" s="6">
        <f ca="1">LN((RAND()^(-Results!$E$4))-1)</f>
        <v>2.3712394499621796</v>
      </c>
      <c r="H6" s="6">
        <f t="shared" ca="1" si="5"/>
        <v>2.3113449133244219</v>
      </c>
      <c r="I6" s="10">
        <f ca="1">SUMPRODUCT(J6:O6,Results!B$12:G$12)+Results!$E$5*H6</f>
        <v>8.6544813120781328E-3</v>
      </c>
      <c r="J6" s="10">
        <f ca="1">SUMPRODUCT($A6:$F6,Results!$B$15:$G$15)</f>
        <v>4.4294915769894843</v>
      </c>
      <c r="K6" s="10">
        <f ca="1">SUMPRODUCT($A6:$F6,Results!$B$16:$G$16)</f>
        <v>-1.6978916082493842</v>
      </c>
      <c r="L6" s="10">
        <f ca="1">SUMPRODUCT($A6:$F6,Results!$B$17:$G$17)</f>
        <v>-4.0522031253741169</v>
      </c>
      <c r="M6" s="10">
        <f ca="1">SUMPRODUCT($A6:$F6,Results!$B$18:$G$18)</f>
        <v>0.8022525094673465</v>
      </c>
      <c r="N6" s="10">
        <f ca="1">SUMPRODUCT($A6:$F6,Results!$B$19:$G$19)</f>
        <v>-7.7800304241686122</v>
      </c>
      <c r="O6" s="10">
        <f ca="1">SUMPRODUCT($A6:$F6,Results!$B$20:$G$20)</f>
        <v>10.252011558543856</v>
      </c>
      <c r="P6" s="10" cm="1">
        <f t="array" aca="1" ref="P6" ca="1">SUMPRODUCT(J6:O6,TRANSPOSE(BL$20:BL$25))+$AD$20-$BL$27</f>
        <v>-9.2450259263249084</v>
      </c>
      <c r="Q6" s="10" cm="1">
        <f t="array" aca="1" ref="Q6" ca="1">SUMPRODUCT(J6:O6,TRANSPOSE(ES$20:ES$25))+$AD$20-$ES$27</f>
        <v>-9.3221686731742341</v>
      </c>
      <c r="R6" s="10">
        <f ca="1">I6-Results!$E$5*H6</f>
        <v>-9.2367251719856096</v>
      </c>
      <c r="S6" s="10" cm="1">
        <f t="array" aca="1" ref="S6" ca="1">SUMPRODUCT(J6:O6,TRANSPOSE(AR$28:AR$33))+$AD$20-$AC$26</f>
        <v>-8.2326442683360952</v>
      </c>
      <c r="T6" s="10">
        <f ca="1">SUMPRODUCT(J6:O6,Results!K$9:P$9)</f>
        <v>-9.4787051579441819</v>
      </c>
      <c r="U6" s="10">
        <f ca="1">SUMPRODUCT(J6:O6,Results!K$9:P$9)+$AD$20-$AC$31</f>
        <v>-9.5155032766451573</v>
      </c>
      <c r="V6" s="10">
        <f t="shared" ca="1" si="6"/>
        <v>9.2536804076369865</v>
      </c>
      <c r="W6" s="10">
        <f t="shared" ca="1" si="7"/>
        <v>9.3308231544863123</v>
      </c>
      <c r="X6" s="10">
        <f t="shared" ca="1" si="8"/>
        <v>9.2453796532976877</v>
      </c>
      <c r="Y6" s="10">
        <f t="shared" ca="1" si="9"/>
        <v>8.2412987496481733</v>
      </c>
      <c r="Z6" s="10">
        <f t="shared" ca="1" si="10"/>
        <v>-0.68744905733747552</v>
      </c>
      <c r="AA6" s="10">
        <f t="shared" ca="1" si="11"/>
        <v>9.5241577579572354</v>
      </c>
      <c r="AC6" s="15" t="s">
        <v>111</v>
      </c>
      <c r="AD6" s="8">
        <f t="shared" ref="AD6:AJ6" ca="1" si="25">CORREL($M:$M,I:I)</f>
        <v>-0.34957011699281659</v>
      </c>
      <c r="AE6" s="8">
        <f t="shared" ca="1" si="25"/>
        <v>-0.41818558692627655</v>
      </c>
      <c r="AF6" s="8">
        <f t="shared" ca="1" si="25"/>
        <v>-0.41896140324604653</v>
      </c>
      <c r="AG6" s="8">
        <f t="shared" ca="1" si="25"/>
        <v>-0.32725142401022173</v>
      </c>
      <c r="AH6" s="8">
        <f t="shared" ca="1" si="25"/>
        <v>1</v>
      </c>
      <c r="AI6" s="8">
        <f t="shared" ca="1" si="25"/>
        <v>3.6360150084053654E-2</v>
      </c>
      <c r="AJ6" s="8">
        <f t="shared" ca="1" si="25"/>
        <v>-0.15062915927487239</v>
      </c>
      <c r="AL6" s="12">
        <f ca="1">IF(Results!B8=1,SUMPRODUCT(AP6:AU6,AP6:AU6)/AT6,1)</f>
        <v>103499.1115557521</v>
      </c>
      <c r="AM6" s="2"/>
      <c r="AN6" s="3">
        <f ca="1">SUMPRODUCT(N:N,I:I)*Results!B8</f>
        <v>38751.499502548082</v>
      </c>
      <c r="AO6" s="12"/>
      <c r="AP6" s="3">
        <f t="shared" ref="AP6:AU6" ca="1" si="26">SUMPRODUCT($N:$N,J:J)*AP14</f>
        <v>-29979.552457867034</v>
      </c>
      <c r="AQ6" s="3">
        <f t="shared" ca="1" si="26"/>
        <v>5664.2182016739553</v>
      </c>
      <c r="AR6" s="3">
        <f t="shared" ca="1" si="26"/>
        <v>-6932.4363110194081</v>
      </c>
      <c r="AS6" s="3">
        <f t="shared" ca="1" si="26"/>
        <v>2766.500850958198</v>
      </c>
      <c r="AT6" s="3">
        <f t="shared" ca="1" si="26"/>
        <v>70852.637432211661</v>
      </c>
      <c r="AU6" s="3">
        <f t="shared" ca="1" si="26"/>
        <v>-36421.417612998281</v>
      </c>
      <c r="AW6" s="10"/>
      <c r="AX6" s="10">
        <f t="shared" ref="AX6:CC6" ca="1" si="27">AX24*AX$10</f>
        <v>0.81427878381217267</v>
      </c>
      <c r="AY6" s="10">
        <f t="shared" ca="1" si="27"/>
        <v>0.42614803327575151</v>
      </c>
      <c r="AZ6" s="10">
        <f t="shared" ca="1" si="27"/>
        <v>0.24674862825656205</v>
      </c>
      <c r="BA6" s="10">
        <f t="shared" ca="1" si="27"/>
        <v>0.10864664986811301</v>
      </c>
      <c r="BB6" s="10">
        <f t="shared" ca="1" si="27"/>
        <v>1.413378520378381E-2</v>
      </c>
      <c r="BC6" s="10">
        <f t="shared" ca="1" si="27"/>
        <v>-5.4313804630582475E-2</v>
      </c>
      <c r="BD6" s="10">
        <f t="shared" ca="1" si="27"/>
        <v>-0.10272839647240148</v>
      </c>
      <c r="BE6" s="10">
        <f t="shared" ca="1" si="27"/>
        <v>-0.13756172504809525</v>
      </c>
      <c r="BF6" s="10">
        <f t="shared" ca="1" si="27"/>
        <v>-0.16259058646360008</v>
      </c>
      <c r="BG6" s="10">
        <f t="shared" ca="1" si="27"/>
        <v>-0.18072979223254398</v>
      </c>
      <c r="BH6" s="10">
        <f t="shared" ca="1" si="27"/>
        <v>-0.19390827641417971</v>
      </c>
      <c r="BI6" s="10">
        <f t="shared" ca="1" si="27"/>
        <v>-0.20351673112425278</v>
      </c>
      <c r="BJ6" s="10">
        <f t="shared" ca="1" si="27"/>
        <v>-0.21052329644275408</v>
      </c>
      <c r="BK6" s="10">
        <f t="shared" ca="1" si="27"/>
        <v>-0.21562426729554898</v>
      </c>
      <c r="BL6" s="10">
        <f t="shared" ca="1" si="27"/>
        <v>-0.21931916682814631</v>
      </c>
      <c r="BM6" s="10">
        <f t="shared" ca="1" si="27"/>
        <v>-0.22197185970276392</v>
      </c>
      <c r="BN6" s="10">
        <f t="shared" ca="1" si="27"/>
        <v>-0.22384858079409534</v>
      </c>
      <c r="BO6" s="10">
        <f t="shared" ca="1" si="27"/>
        <v>-0.22514574598983503</v>
      </c>
      <c r="BP6" s="10">
        <f t="shared" ca="1" si="27"/>
        <v>-0.2260089156474594</v>
      </c>
      <c r="BQ6" s="10">
        <f t="shared" ca="1" si="27"/>
        <v>-0.22654647770493511</v>
      </c>
      <c r="BR6" s="10">
        <f t="shared" ca="1" si="27"/>
        <v>-0.22683939922801616</v>
      </c>
      <c r="BS6" s="10">
        <f t="shared" ca="1" si="27"/>
        <v>-0.22694833315028684</v>
      </c>
      <c r="BT6" s="10">
        <f t="shared" ca="1" si="27"/>
        <v>-0.22691880725784802</v>
      </c>
      <c r="BU6" s="10">
        <f t="shared" ca="1" si="27"/>
        <v>-0.22678505210742556</v>
      </c>
      <c r="BV6" s="10">
        <f t="shared" ca="1" si="27"/>
        <v>-0.22657283583707261</v>
      </c>
      <c r="BW6" s="10">
        <f t="shared" ca="1" si="27"/>
        <v>-0.22630157477372431</v>
      </c>
      <c r="BX6" s="10">
        <f t="shared" ca="1" si="27"/>
        <v>-0.22598590967304483</v>
      </c>
      <c r="BY6" s="10">
        <f t="shared" ca="1" si="27"/>
        <v>-0.22563688638594456</v>
      </c>
      <c r="BZ6" s="10">
        <f t="shared" ca="1" si="27"/>
        <v>-0.22526284200568522</v>
      </c>
      <c r="CA6" s="10">
        <f t="shared" ca="1" si="27"/>
        <v>-0.22487007109404761</v>
      </c>
      <c r="CB6" s="10">
        <f t="shared" ca="1" si="27"/>
        <v>-0.22446332718251197</v>
      </c>
      <c r="CC6" s="10">
        <f t="shared" ca="1" si="27"/>
        <v>-0.22404620064670772</v>
      </c>
      <c r="CD6" s="10">
        <f t="shared" ref="CD6:DI6" ca="1" si="28">CD24*CD$10</f>
        <v>-0.22362140363763794</v>
      </c>
      <c r="CE6" s="10">
        <f t="shared" ca="1" si="28"/>
        <v>-0.22319098505193291</v>
      </c>
      <c r="CF6" s="10">
        <f t="shared" ca="1" si="28"/>
        <v>-0.22275649278827617</v>
      </c>
      <c r="CG6" s="10">
        <f t="shared" ca="1" si="28"/>
        <v>-0.22231909625625471</v>
      </c>
      <c r="CH6" s="10">
        <f t="shared" ca="1" si="28"/>
        <v>-0.22187967889738583</v>
      </c>
      <c r="CI6" s="10">
        <f t="shared" ca="1" si="28"/>
        <v>-0.22143890807194852</v>
      </c>
      <c r="CJ6" s="10">
        <f t="shared" ca="1" si="28"/>
        <v>-0.22099728785636111</v>
      </c>
      <c r="CK6" s="10">
        <f t="shared" ca="1" si="28"/>
        <v>-0.22055519893432793</v>
      </c>
      <c r="CL6" s="10">
        <f t="shared" ca="1" si="28"/>
        <v>-0.22011292873914648</v>
      </c>
      <c r="CM6" s="10">
        <f t="shared" ca="1" si="28"/>
        <v>-0.21967069423107344</v>
      </c>
      <c r="CN6" s="10">
        <f t="shared" ca="1" si="28"/>
        <v>-0.2192286591101133</v>
      </c>
      <c r="CO6" s="10">
        <f t="shared" ca="1" si="28"/>
        <v>-0.21878694682413161</v>
      </c>
      <c r="CP6" s="10">
        <f t="shared" ca="1" si="28"/>
        <v>-0.218345650399665</v>
      </c>
      <c r="CQ6" s="10">
        <f t="shared" ca="1" si="28"/>
        <v>-0.2179048398716531</v>
      </c>
      <c r="CR6" s="10">
        <f t="shared" ca="1" si="28"/>
        <v>-0.21746456789861665</v>
      </c>
      <c r="CS6" s="10">
        <f t="shared" ca="1" si="28"/>
        <v>-0.21702487400650136</v>
      </c>
      <c r="CT6" s="10">
        <f t="shared" ca="1" si="28"/>
        <v>-0.21658578779611351</v>
      </c>
      <c r="CU6" s="10">
        <f t="shared" ca="1" si="28"/>
        <v>-0.2161473313672784</v>
      </c>
      <c r="CV6" s="10">
        <f t="shared" ca="1" si="28"/>
        <v>-0.21570952115100461</v>
      </c>
      <c r="CW6" s="10">
        <f t="shared" ca="1" si="28"/>
        <v>-0.21527236929423041</v>
      </c>
      <c r="CX6" s="10">
        <f t="shared" ca="1" si="28"/>
        <v>-0.21483588470641435</v>
      </c>
      <c r="CY6" s="10">
        <f t="shared" ca="1" si="28"/>
        <v>-0.21440007385054932</v>
      </c>
      <c r="CZ6" s="10">
        <f t="shared" ca="1" si="28"/>
        <v>-0.21396494134101257</v>
      </c>
      <c r="DA6" s="10">
        <f t="shared" ca="1" si="28"/>
        <v>-0.21353049039542221</v>
      </c>
      <c r="DB6" s="10">
        <f t="shared" ca="1" si="28"/>
        <v>-0.21309672317614975</v>
      </c>
      <c r="DC6" s="10">
        <f t="shared" ca="1" si="28"/>
        <v>-0.21266364104843824</v>
      </c>
      <c r="DD6" s="10">
        <f t="shared" ca="1" si="28"/>
        <v>-0.21223124477548594</v>
      </c>
      <c r="DE6" s="10">
        <f t="shared" ca="1" si="28"/>
        <v>-0.21179953466589249</v>
      </c>
      <c r="DF6" s="10">
        <f t="shared" ca="1" si="28"/>
        <v>-0.21136851068509727</v>
      </c>
      <c r="DG6" s="10">
        <f t="shared" ca="1" si="28"/>
        <v>-0.21093817253960503</v>
      </c>
      <c r="DH6" s="10">
        <f t="shared" ca="1" si="28"/>
        <v>-0.21050851974064297</v>
      </c>
      <c r="DI6" s="10">
        <f t="shared" ca="1" si="28"/>
        <v>-0.21007955165227218</v>
      </c>
      <c r="DJ6" s="10">
        <f t="shared" ref="DJ6:ES6" ca="1" si="29">DJ24*DJ$10</f>
        <v>-0.20965126752775032</v>
      </c>
      <c r="DK6" s="10">
        <f t="shared" ca="1" si="29"/>
        <v>-0.20922366653701319</v>
      </c>
      <c r="DL6" s="10">
        <f t="shared" ca="1" si="29"/>
        <v>-0.20879674778744489</v>
      </c>
      <c r="DM6" s="10">
        <f t="shared" ca="1" si="29"/>
        <v>-0.20837051033957546</v>
      </c>
      <c r="DN6" s="10">
        <f t="shared" ca="1" si="29"/>
        <v>-0.20794495321894493</v>
      </c>
      <c r="DO6" s="10">
        <f t="shared" ca="1" si="29"/>
        <v>-0.20752007542506826</v>
      </c>
      <c r="DP6" s="10">
        <f t="shared" ca="1" si="29"/>
        <v>-0.20709587593821166</v>
      </c>
      <c r="DQ6" s="10">
        <f t="shared" ca="1" si="29"/>
        <v>-0.20667235372451331</v>
      </c>
      <c r="DR6" s="10">
        <f t="shared" ca="1" si="29"/>
        <v>-0.20624950773985151</v>
      </c>
      <c r="DS6" s="10">
        <f t="shared" ca="1" si="29"/>
        <v>-0.20582733693277033</v>
      </c>
      <c r="DT6" s="10">
        <f t="shared" ca="1" si="29"/>
        <v>-0.20540584024668643</v>
      </c>
      <c r="DU6" s="10">
        <f t="shared" ca="1" si="29"/>
        <v>-0.20498501662156032</v>
      </c>
      <c r="DV6" s="10">
        <f t="shared" ca="1" si="29"/>
        <v>-0.20456486499515567</v>
      </c>
      <c r="DW6" s="10">
        <f t="shared" ca="1" si="29"/>
        <v>-0.20414538430399254</v>
      </c>
      <c r="DX6" s="10">
        <f t="shared" ca="1" si="29"/>
        <v>-0.20372657348406484</v>
      </c>
      <c r="DY6" s="10">
        <f t="shared" ca="1" si="29"/>
        <v>-0.20330843147138541</v>
      </c>
      <c r="DZ6" s="10">
        <f t="shared" ca="1" si="29"/>
        <v>-0.20289095720239333</v>
      </c>
      <c r="EA6" s="10">
        <f t="shared" ca="1" si="29"/>
        <v>-0.20247414961426455</v>
      </c>
      <c r="EB6" s="10">
        <f t="shared" ca="1" si="29"/>
        <v>-0.20205800764514392</v>
      </c>
      <c r="EC6" s="10">
        <f t="shared" ca="1" si="29"/>
        <v>-0.20164253023432036</v>
      </c>
      <c r="ED6" s="10">
        <f t="shared" ca="1" si="29"/>
        <v>-0.201227716322359</v>
      </c>
      <c r="EE6" s="10">
        <f t="shared" ca="1" si="29"/>
        <v>-0.20081356485120008</v>
      </c>
      <c r="EF6" s="10">
        <f t="shared" ca="1" si="29"/>
        <v>-0.20040007476423349</v>
      </c>
      <c r="EG6" s="10">
        <f t="shared" ca="1" si="29"/>
        <v>-0.19998724500635373</v>
      </c>
      <c r="EH6" s="10">
        <f t="shared" ca="1" si="29"/>
        <v>-0.19957507452400058</v>
      </c>
      <c r="EI6" s="10">
        <f t="shared" ca="1" si="29"/>
        <v>-0.1991635622651913</v>
      </c>
      <c r="EJ6" s="10">
        <f t="shared" ca="1" si="29"/>
        <v>-0.1987527071795416</v>
      </c>
      <c r="EK6" s="10">
        <f t="shared" ca="1" si="29"/>
        <v>-0.19834250821828281</v>
      </c>
      <c r="EL6" s="10">
        <f t="shared" ca="1" si="29"/>
        <v>-0.1979329643342721</v>
      </c>
      <c r="EM6" s="10">
        <f t="shared" ca="1" si="29"/>
        <v>-0.19752407448200227</v>
      </c>
      <c r="EN6" s="10">
        <f t="shared" ca="1" si="29"/>
        <v>-0.19711583761760718</v>
      </c>
      <c r="EO6" s="10">
        <f t="shared" ca="1" si="29"/>
        <v>-0.19670825269886411</v>
      </c>
      <c r="EP6" s="10">
        <f t="shared" ca="1" si="29"/>
        <v>-0.19630131868519671</v>
      </c>
      <c r="EQ6" s="10">
        <f t="shared" ca="1" si="29"/>
        <v>-0.19589503453767584</v>
      </c>
      <c r="ER6" s="10">
        <f t="shared" ca="1" si="29"/>
        <v>-0.19548939921901956</v>
      </c>
      <c r="ES6" s="10">
        <f t="shared" ca="1" si="29"/>
        <v>-0.19508441169359231</v>
      </c>
    </row>
    <row r="7" spans="1:149" ht="16.5">
      <c r="A7" s="6">
        <f ca="1">LN((RAND()^(-Results!$E$4))-1)</f>
        <v>4.8950453699827534</v>
      </c>
      <c r="B7" s="6">
        <f ca="1">LN((RAND()^(-Results!$E$4))-1)</f>
        <v>-1.4850597858750538</v>
      </c>
      <c r="C7" s="6">
        <f ca="1">LN((RAND()^(-Results!$E$4))-1)</f>
        <v>0.11750304532288527</v>
      </c>
      <c r="D7" s="6">
        <f ca="1">LN((RAND()^(-Results!$E$4))-1)</f>
        <v>-0.53094798368128815</v>
      </c>
      <c r="E7" s="6">
        <f ca="1">LN((RAND()^(-Results!$E$4))-1)</f>
        <v>-4.1265690546280913</v>
      </c>
      <c r="F7" s="6">
        <f ca="1">LN((RAND()^(-Results!$E$4))-1)</f>
        <v>-2.6612024935239904</v>
      </c>
      <c r="G7" s="6">
        <f ca="1">LN((RAND()^(-Results!$E$4))-1)</f>
        <v>-2.3574770284862434</v>
      </c>
      <c r="H7" s="6">
        <f t="shared" ca="1" si="5"/>
        <v>-2.4173715651240011</v>
      </c>
      <c r="I7" s="10">
        <f ca="1">SUMPRODUCT(J7:O7,Results!B$12:G$12)+Results!$E$5*H7</f>
        <v>-41.730243870186086</v>
      </c>
      <c r="J7" s="10">
        <f ca="1">SUMPRODUCT($A7:$F7,Results!$B$15:$G$15)</f>
        <v>2.2367357905638148</v>
      </c>
      <c r="K7" s="10">
        <f ca="1">SUMPRODUCT($A7:$F7,Results!$B$16:$G$16)</f>
        <v>13.69264875371999</v>
      </c>
      <c r="L7" s="10">
        <f ca="1">SUMPRODUCT($A7:$F7,Results!$B$17:$G$17)</f>
        <v>27.95604439915807</v>
      </c>
      <c r="M7" s="10">
        <f ca="1">SUMPRODUCT($A7:$F7,Results!$B$18:$G$18)</f>
        <v>-21.47826315800538</v>
      </c>
      <c r="N7" s="10">
        <f ca="1">SUMPRODUCT($A7:$F7,Results!$B$19:$G$19)</f>
        <v>-4.4759314436243871</v>
      </c>
      <c r="O7" s="10">
        <f ca="1">SUMPRODUCT($A7:$F7,Results!$B$20:$G$20)</f>
        <v>13.890636846653027</v>
      </c>
      <c r="P7" s="10" cm="1">
        <f t="array" aca="1" ref="P7" ca="1">SUMPRODUCT(J7:O7,TRANSPOSE(BL$20:BL$25))+$AD$20-$BL$27</f>
        <v>-31.692659330355458</v>
      </c>
      <c r="Q7" s="10" cm="1">
        <f t="array" aca="1" ref="Q7" ca="1">SUMPRODUCT(J7:O7,TRANSPOSE(ES$20:ES$25))+$AD$20-$ES$27</f>
        <v>-32.063547603720906</v>
      </c>
      <c r="R7" s="10">
        <f ca="1">I7-Results!$E$5*H7</f>
        <v>-32.060757609690086</v>
      </c>
      <c r="S7" s="10" cm="1">
        <f t="array" aca="1" ref="S7" ca="1">SUMPRODUCT(J7:O7,TRANSPOSE(AR$28:AR$33))+$AD$20-$AC$26</f>
        <v>-8.1481516458755721</v>
      </c>
      <c r="T7" s="10">
        <f ca="1">SUMPRODUCT(J7:O7,Results!K$9:P$9)</f>
        <v>-32.056520279007984</v>
      </c>
      <c r="U7" s="10">
        <f ca="1">SUMPRODUCT(J7:O7,Results!K$9:P$9)+$AD$20-$AC$31</f>
        <v>-32.093318397708963</v>
      </c>
      <c r="V7" s="10">
        <f t="shared" ca="1" si="6"/>
        <v>-10.037584539830629</v>
      </c>
      <c r="W7" s="10">
        <f t="shared" ca="1" si="7"/>
        <v>-9.6666962664651805</v>
      </c>
      <c r="X7" s="10">
        <f t="shared" ca="1" si="8"/>
        <v>-9.6694862604960008</v>
      </c>
      <c r="Y7" s="10">
        <f t="shared" ca="1" si="9"/>
        <v>-33.582092224310514</v>
      </c>
      <c r="Z7" s="10">
        <f t="shared" ca="1" si="10"/>
        <v>-42.426347408835639</v>
      </c>
      <c r="AA7" s="10">
        <f t="shared" ca="1" si="11"/>
        <v>-9.6369254724771238</v>
      </c>
      <c r="AC7" s="15" t="s">
        <v>112</v>
      </c>
      <c r="AD7" s="8">
        <f t="shared" ref="AD7:AJ7" ca="1" si="30">CORREL($N:$N,I:I)</f>
        <v>0.18908010043033183</v>
      </c>
      <c r="AE7" s="8">
        <f t="shared" ca="1" si="30"/>
        <v>-0.68948689951353914</v>
      </c>
      <c r="AF7" s="8">
        <f t="shared" ca="1" si="30"/>
        <v>0.10221465182115019</v>
      </c>
      <c r="AG7" s="8">
        <f t="shared" ca="1" si="30"/>
        <v>-9.2082505510836965E-2</v>
      </c>
      <c r="AH7" s="8">
        <f t="shared" ca="1" si="30"/>
        <v>3.6360150084053654E-2</v>
      </c>
      <c r="AI7" s="8">
        <f t="shared" ca="1" si="30"/>
        <v>0.99999999999999978</v>
      </c>
      <c r="AJ7" s="8">
        <f t="shared" ca="1" si="30"/>
        <v>-0.47490523378451188</v>
      </c>
      <c r="AL7" s="12">
        <f ca="1">IF(Results!B9=1,SUMPRODUCT(AP7:AU7,AP7:AU7)/AU7,1)</f>
        <v>111892.74859247479</v>
      </c>
      <c r="AM7" s="2"/>
      <c r="AN7" s="3">
        <f ca="1">SUMPRODUCT(O:O,I:I)*Results!B9</f>
        <v>-85779.667070875439</v>
      </c>
      <c r="AO7" s="12"/>
      <c r="AP7" s="3">
        <f t="shared" ref="AP7:AU7" ca="1" si="31">SUMPRODUCT($O:$O,J:J)*AP15</f>
        <v>28414.726981581422</v>
      </c>
      <c r="AQ7" s="3">
        <f t="shared" ca="1" si="31"/>
        <v>10153.191569313267</v>
      </c>
      <c r="AR7" s="3">
        <f t="shared" ca="1" si="31"/>
        <v>-2789.6315537753949</v>
      </c>
      <c r="AS7" s="3">
        <f t="shared" ca="1" si="31"/>
        <v>-12025.421697834892</v>
      </c>
      <c r="AT7" s="3">
        <f t="shared" ca="1" si="31"/>
        <v>-36421.417612998281</v>
      </c>
      <c r="AU7" s="3">
        <f t="shared" ca="1" si="31"/>
        <v>83160.347109053764</v>
      </c>
      <c r="AW7" s="10"/>
      <c r="AX7" s="10">
        <f t="shared" ref="AX7:CC7" ca="1" si="32">AX25*AX$10</f>
        <v>-1.6672611974911162</v>
      </c>
      <c r="AY7" s="10">
        <f t="shared" ca="1" si="32"/>
        <v>-1.708782011261835</v>
      </c>
      <c r="AZ7" s="10">
        <f t="shared" ca="1" si="32"/>
        <v>-1.8394095085065152</v>
      </c>
      <c r="BA7" s="10">
        <f t="shared" ca="1" si="32"/>
        <v>-1.932032076169901</v>
      </c>
      <c r="BB7" s="10">
        <f t="shared" ca="1" si="32"/>
        <v>-2.0040140354012519</v>
      </c>
      <c r="BC7" s="10">
        <f t="shared" ca="1" si="32"/>
        <v>-2.0539943569218391</v>
      </c>
      <c r="BD7" s="10">
        <f t="shared" ca="1" si="32"/>
        <v>-2.0895932914227142</v>
      </c>
      <c r="BE7" s="10">
        <f t="shared" ca="1" si="32"/>
        <v>-2.1145131938837376</v>
      </c>
      <c r="BF7" s="10">
        <f t="shared" ca="1" si="32"/>
        <v>-2.1322465324430846</v>
      </c>
      <c r="BG7" s="10">
        <f t="shared" ca="1" si="32"/>
        <v>-2.14491757627099</v>
      </c>
      <c r="BH7" s="10">
        <f t="shared" ca="1" si="32"/>
        <v>-2.1540827025133491</v>
      </c>
      <c r="BI7" s="10">
        <f t="shared" ca="1" si="32"/>
        <v>-2.1607633347562376</v>
      </c>
      <c r="BJ7" s="10">
        <f t="shared" ca="1" si="32"/>
        <v>-2.1656764483130049</v>
      </c>
      <c r="BK7" s="10">
        <f t="shared" ca="1" si="32"/>
        <v>-2.1693144708877443</v>
      </c>
      <c r="BL7" s="10">
        <f t="shared" ca="1" si="32"/>
        <v>-2.1720259026385196</v>
      </c>
      <c r="BM7" s="10">
        <f t="shared" ca="1" si="32"/>
        <v>-2.1740579986348223</v>
      </c>
      <c r="BN7" s="10">
        <f t="shared" ca="1" si="32"/>
        <v>-2.1755890258147641</v>
      </c>
      <c r="BO7" s="10">
        <f t="shared" ca="1" si="32"/>
        <v>-2.1767484089991025</v>
      </c>
      <c r="BP7" s="10">
        <f t="shared" ca="1" si="32"/>
        <v>-2.177631009576785</v>
      </c>
      <c r="BQ7" s="10">
        <f t="shared" ca="1" si="32"/>
        <v>-2.1783067709782729</v>
      </c>
      <c r="BR7" s="10">
        <f t="shared" ca="1" si="32"/>
        <v>-2.1788275611465329</v>
      </c>
      <c r="BS7" s="10">
        <f t="shared" ca="1" si="32"/>
        <v>-2.1792320012033999</v>
      </c>
      <c r="BT7" s="10">
        <f t="shared" ca="1" si="32"/>
        <v>-2.1795489480279966</v>
      </c>
      <c r="BU7" s="10">
        <f t="shared" ca="1" si="32"/>
        <v>-2.1798000182516239</v>
      </c>
      <c r="BV7" s="10">
        <f t="shared" ca="1" si="32"/>
        <v>-2.1800014380320283</v>
      </c>
      <c r="BW7" s="10">
        <f t="shared" ca="1" si="32"/>
        <v>-2.1801654061002722</v>
      </c>
      <c r="BX7" s="10">
        <f t="shared" ca="1" si="32"/>
        <v>-2.1803011044198932</v>
      </c>
      <c r="BY7" s="10">
        <f t="shared" ca="1" si="32"/>
        <v>-2.1804154505461573</v>
      </c>
      <c r="BZ7" s="10">
        <f t="shared" ca="1" si="32"/>
        <v>-2.1805136597174553</v>
      </c>
      <c r="CA7" s="10">
        <f t="shared" ca="1" si="32"/>
        <v>-2.1805996658698605</v>
      </c>
      <c r="CB7" s="10">
        <f t="shared" ca="1" si="32"/>
        <v>-2.1806764376444212</v>
      </c>
      <c r="CC7" s="10">
        <f t="shared" ca="1" si="32"/>
        <v>-2.1807462159456312</v>
      </c>
      <c r="CD7" s="10">
        <f t="shared" ref="CD7:DI7" ca="1" si="33">CD25*CD$10</f>
        <v>-2.1808106927439983</v>
      </c>
      <c r="CE7" s="10">
        <f t="shared" ca="1" si="33"/>
        <v>-2.1808711457784882</v>
      </c>
      <c r="CF7" s="10">
        <f t="shared" ca="1" si="33"/>
        <v>-2.1809285401076686</v>
      </c>
      <c r="CG7" s="10">
        <f t="shared" ca="1" si="33"/>
        <v>-2.1809836047093798</v>
      </c>
      <c r="CH7" s="10">
        <f t="shared" ca="1" si="33"/>
        <v>-2.1810368902832971</v>
      </c>
      <c r="CI7" s="10">
        <f t="shared" ca="1" si="33"/>
        <v>-2.1810888128826469</v>
      </c>
      <c r="CJ7" s="10">
        <f t="shared" ca="1" si="33"/>
        <v>-2.1811396868570028</v>
      </c>
      <c r="CK7" s="10">
        <f t="shared" ca="1" si="33"/>
        <v>-2.1811897497292092</v>
      </c>
      <c r="CL7" s="10">
        <f t="shared" ca="1" si="33"/>
        <v>-2.1812391809838885</v>
      </c>
      <c r="CM7" s="10">
        <f t="shared" ca="1" si="33"/>
        <v>-2.1812881162590898</v>
      </c>
      <c r="CN7" s="10">
        <f t="shared" ca="1" si="33"/>
        <v>-2.1813366580666158</v>
      </c>
      <c r="CO7" s="10">
        <f t="shared" ca="1" si="33"/>
        <v>-2.1813848838906011</v>
      </c>
      <c r="CP7" s="10">
        <f t="shared" ca="1" si="33"/>
        <v>-2.1814328523057926</v>
      </c>
      <c r="CQ7" s="10">
        <f t="shared" ca="1" si="33"/>
        <v>-2.1814806075999229</v>
      </c>
      <c r="CR7" s="10">
        <f t="shared" ca="1" si="33"/>
        <v>-2.1815281832660198</v>
      </c>
      <c r="CS7" s="10">
        <f t="shared" ca="1" si="33"/>
        <v>-2.1815756046409711</v>
      </c>
      <c r="CT7" s="10">
        <f t="shared" ca="1" si="33"/>
        <v>-2.1816228908990856</v>
      </c>
      <c r="CU7" s="10">
        <f t="shared" ca="1" si="33"/>
        <v>-2.1816700565583487</v>
      </c>
      <c r="CV7" s="10">
        <f t="shared" ca="1" si="33"/>
        <v>-2.1817171126184887</v>
      </c>
      <c r="CW7" s="10">
        <f t="shared" ca="1" si="33"/>
        <v>-2.1817640674208714</v>
      </c>
      <c r="CX7" s="10">
        <f t="shared" ca="1" si="33"/>
        <v>-2.1818109272982027</v>
      </c>
      <c r="CY7" s="10">
        <f t="shared" ca="1" si="33"/>
        <v>-2.1818576970654346</v>
      </c>
      <c r="CZ7" s="10">
        <f t="shared" ca="1" si="33"/>
        <v>-2.1819043803906859</v>
      </c>
      <c r="DA7" s="10">
        <f t="shared" ca="1" si="33"/>
        <v>-2.1819509800754928</v>
      </c>
      <c r="DB7" s="10">
        <f t="shared" ca="1" si="33"/>
        <v>-2.1819974982665715</v>
      </c>
      <c r="DC7" s="10">
        <f t="shared" ca="1" si="33"/>
        <v>-2.1820439366158126</v>
      </c>
      <c r="DD7" s="10">
        <f t="shared" ca="1" si="33"/>
        <v>-2.1820902964011801</v>
      </c>
      <c r="DE7" s="10">
        <f t="shared" ca="1" si="33"/>
        <v>-2.1821365786180484</v>
      </c>
      <c r="DF7" s="10">
        <f t="shared" ca="1" si="33"/>
        <v>-2.1821827840482291</v>
      </c>
      <c r="DG7" s="10">
        <f t="shared" ca="1" si="33"/>
        <v>-2.1822289133121133</v>
      </c>
      <c r="DH7" s="10">
        <f t="shared" ca="1" si="33"/>
        <v>-2.1822749669080808</v>
      </c>
      <c r="DI7" s="10">
        <f t="shared" ca="1" si="33"/>
        <v>-2.1823209452422696</v>
      </c>
      <c r="DJ7" s="10">
        <f t="shared" ref="DJ7:ES7" ca="1" si="34">DJ25*DJ$10</f>
        <v>-2.1823668486510726</v>
      </c>
      <c r="DK7" s="10">
        <f t="shared" ca="1" si="34"/>
        <v>-2.1824126774181356</v>
      </c>
      <c r="DL7" s="10">
        <f t="shared" ca="1" si="34"/>
        <v>-2.1824584317872002</v>
      </c>
      <c r="DM7" s="10">
        <f t="shared" ca="1" si="34"/>
        <v>-2.1825041119718076</v>
      </c>
      <c r="DN7" s="10">
        <f t="shared" ca="1" si="34"/>
        <v>-2.1825497181626305</v>
      </c>
      <c r="DO7" s="10">
        <f t="shared" ca="1" si="34"/>
        <v>-2.1825952505330188</v>
      </c>
      <c r="DP7" s="10">
        <f t="shared" ca="1" si="34"/>
        <v>-2.1826407092431754</v>
      </c>
      <c r="DQ7" s="10">
        <f t="shared" ca="1" si="34"/>
        <v>-2.1826860944433299</v>
      </c>
      <c r="DR7" s="10">
        <f t="shared" ca="1" si="34"/>
        <v>-2.1827314062761229</v>
      </c>
      <c r="DS7" s="10">
        <f t="shared" ca="1" si="34"/>
        <v>-2.1827766448784138</v>
      </c>
      <c r="DT7" s="10">
        <f t="shared" ca="1" si="34"/>
        <v>-2.1828218103826451</v>
      </c>
      <c r="DU7" s="10">
        <f t="shared" ca="1" si="34"/>
        <v>-2.1828669029178749</v>
      </c>
      <c r="DV7" s="10">
        <f t="shared" ca="1" si="34"/>
        <v>-2.1829119226105536</v>
      </c>
      <c r="DW7" s="10">
        <f t="shared" ca="1" si="34"/>
        <v>-2.1829568695851154</v>
      </c>
      <c r="DX7" s="10">
        <f t="shared" ca="1" si="34"/>
        <v>-2.183001743964422</v>
      </c>
      <c r="DY7" s="10">
        <f t="shared" ca="1" si="34"/>
        <v>-2.1830465458700989</v>
      </c>
      <c r="DZ7" s="10">
        <f t="shared" ca="1" si="34"/>
        <v>-2.18309127542279</v>
      </c>
      <c r="EA7" s="10">
        <f t="shared" ca="1" si="34"/>
        <v>-2.1831359327423496</v>
      </c>
      <c r="EB7" s="10">
        <f t="shared" ca="1" si="34"/>
        <v>-2.1831805179479877</v>
      </c>
      <c r="EC7" s="10">
        <f t="shared" ca="1" si="34"/>
        <v>-2.1832250311583805</v>
      </c>
      <c r="ED7" s="10">
        <f t="shared" ca="1" si="34"/>
        <v>-2.1832694724917525</v>
      </c>
      <c r="EE7" s="10">
        <f t="shared" ca="1" si="34"/>
        <v>-2.1833138420659388</v>
      </c>
      <c r="EF7" s="10">
        <f t="shared" ca="1" si="34"/>
        <v>-2.1833581399984361</v>
      </c>
      <c r="EG7" s="10">
        <f t="shared" ca="1" si="34"/>
        <v>-2.1834023664064333</v>
      </c>
      <c r="EH7" s="10">
        <f t="shared" ca="1" si="34"/>
        <v>-2.1834465214068444</v>
      </c>
      <c r="EI7" s="10">
        <f t="shared" ca="1" si="34"/>
        <v>-2.1834906051163241</v>
      </c>
      <c r="EJ7" s="10">
        <f t="shared" ca="1" si="34"/>
        <v>-2.1835346176512886</v>
      </c>
      <c r="EK7" s="10">
        <f t="shared" ca="1" si="34"/>
        <v>-2.1835785591279229</v>
      </c>
      <c r="EL7" s="10">
        <f t="shared" ca="1" si="34"/>
        <v>-2.1836224296621927</v>
      </c>
      <c r="EM7" s="10">
        <f t="shared" ca="1" si="34"/>
        <v>-2.1836662293698512</v>
      </c>
      <c r="EN7" s="10">
        <f t="shared" ca="1" si="34"/>
        <v>-2.183709958366443</v>
      </c>
      <c r="EO7" s="10">
        <f t="shared" ca="1" si="34"/>
        <v>-2.1837536167673099</v>
      </c>
      <c r="EP7" s="10">
        <f t="shared" ca="1" si="34"/>
        <v>-2.1837972046875924</v>
      </c>
      <c r="EQ7" s="10">
        <f t="shared" ca="1" si="34"/>
        <v>-2.1838407222422345</v>
      </c>
      <c r="ER7" s="10">
        <f t="shared" ca="1" si="34"/>
        <v>-2.1838841695459834</v>
      </c>
      <c r="ES7" s="10">
        <f t="shared" ca="1" si="34"/>
        <v>-2.1839275467133925</v>
      </c>
    </row>
    <row r="8" spans="1:149" ht="16.5">
      <c r="A8" s="6">
        <f ca="1">LN((RAND()^(-Results!$E$4))-1)</f>
        <v>0.57737619146452346</v>
      </c>
      <c r="B8" s="6">
        <f ca="1">LN((RAND()^(-Results!$E$4))-1)</f>
        <v>1.3437377812740305</v>
      </c>
      <c r="C8" s="6">
        <f ca="1">LN((RAND()^(-Results!$E$4))-1)</f>
        <v>1.048594436925226</v>
      </c>
      <c r="D8" s="6">
        <f ca="1">LN((RAND()^(-Results!$E$4))-1)</f>
        <v>-0.96141247288784693</v>
      </c>
      <c r="E8" s="6">
        <f ca="1">LN((RAND()^(-Results!$E$4))-1)</f>
        <v>-0.97897742848368197</v>
      </c>
      <c r="F8" s="6">
        <f ca="1">LN((RAND()^(-Results!$E$4))-1)</f>
        <v>-3.0485768998515788</v>
      </c>
      <c r="G8" s="6">
        <f ca="1">LN((RAND()^(-Results!$E$4))-1)</f>
        <v>-1.706595705175473</v>
      </c>
      <c r="H8" s="6">
        <f t="shared" ca="1" si="5"/>
        <v>-1.7664902418132304</v>
      </c>
      <c r="I8" s="10">
        <f ca="1">SUMPRODUCT(J8:O8,Results!B$12:G$12)+Results!$E$5*H8</f>
        <v>4.0342315312268884</v>
      </c>
      <c r="J8" s="10">
        <f ca="1">SUMPRODUCT($A8:$F8,Results!$B$15:$G$15)</f>
        <v>4.6883390956592015</v>
      </c>
      <c r="K8" s="10">
        <f ca="1">SUMPRODUCT($A8:$F8,Results!$B$16:$G$16)</f>
        <v>0.56534572840160502</v>
      </c>
      <c r="L8" s="10">
        <f ca="1">SUMPRODUCT($A8:$F8,Results!$B$17:$G$17)</f>
        <v>6.0267445854778554</v>
      </c>
      <c r="M8" s="10">
        <f ca="1">SUMPRODUCT($A8:$F8,Results!$B$18:$G$18)</f>
        <v>-13.693265501788961</v>
      </c>
      <c r="N8" s="10">
        <f ca="1">SUMPRODUCT($A8:$F8,Results!$B$19:$G$19)</f>
        <v>-7.6931148542274821</v>
      </c>
      <c r="O8" s="10">
        <f ca="1">SUMPRODUCT($A8:$F8,Results!$B$20:$G$20)</f>
        <v>-0.38112608617011023</v>
      </c>
      <c r="P8" s="10" cm="1">
        <f t="array" aca="1" ref="P8" ca="1">SUMPRODUCT(J8:O8,TRANSPOSE(BL$20:BL$25))+$AD$20-$BL$27</f>
        <v>11.5568783973651</v>
      </c>
      <c r="Q8" s="10" cm="1">
        <f t="array" aca="1" ref="Q8" ca="1">SUMPRODUCT(J8:O8,TRANSPOSE(ES$20:ES$25))+$AD$20-$ES$27</f>
        <v>11.532849647872167</v>
      </c>
      <c r="R8" s="10">
        <f ca="1">I8-Results!$E$5*H8</f>
        <v>11.10019249847981</v>
      </c>
      <c r="S8" s="10" cm="1">
        <f t="array" aca="1" ref="S8" ca="1">SUMPRODUCT(J8:O8,TRANSPOSE(AR$28:AR$33))+$AD$20-$AC$26</f>
        <v>15.138681934055136</v>
      </c>
      <c r="T8" s="10">
        <f ca="1">SUMPRODUCT(J8:O8,Results!K$9:P$9)</f>
        <v>11.635213767173854</v>
      </c>
      <c r="U8" s="10">
        <f ca="1">SUMPRODUCT(J8:O8,Results!K$9:P$9)+$AD$20-$AC$31</f>
        <v>11.598415648472878</v>
      </c>
      <c r="V8" s="10">
        <f t="shared" ca="1" si="6"/>
        <v>-7.5226468661382118</v>
      </c>
      <c r="W8" s="10">
        <f t="shared" ca="1" si="7"/>
        <v>-7.4986181166452788</v>
      </c>
      <c r="X8" s="10">
        <f t="shared" ca="1" si="8"/>
        <v>-7.0659609672529218</v>
      </c>
      <c r="Y8" s="10">
        <f t="shared" ca="1" si="9"/>
        <v>-11.104450402828247</v>
      </c>
      <c r="Z8" s="10">
        <f t="shared" ca="1" si="10"/>
        <v>3.3381279925773346</v>
      </c>
      <c r="AA8" s="10">
        <f t="shared" ca="1" si="11"/>
        <v>-7.5641841172459898</v>
      </c>
      <c r="AC8" s="15" t="s">
        <v>113</v>
      </c>
      <c r="AD8" s="8">
        <f t="shared" ref="AD8:AJ8" ca="1" si="35">CORREL($O:$O,I:I)</f>
        <v>-0.38369313423850426</v>
      </c>
      <c r="AE8" s="8">
        <f t="shared" ca="1" si="35"/>
        <v>0.60441154839808364</v>
      </c>
      <c r="AF8" s="8">
        <f t="shared" ca="1" si="35"/>
        <v>0.16738006913535042</v>
      </c>
      <c r="AG8" s="8">
        <f t="shared" ca="1" si="35"/>
        <v>-3.4425469354553553E-2</v>
      </c>
      <c r="AH8" s="8">
        <f t="shared" ca="1" si="35"/>
        <v>-0.15062915927487239</v>
      </c>
      <c r="AI8" s="8">
        <f t="shared" ca="1" si="35"/>
        <v>-0.47490523378451188</v>
      </c>
      <c r="AJ8" s="8">
        <f t="shared" ca="1" si="35"/>
        <v>0.99999999999999978</v>
      </c>
      <c r="AL8" s="12"/>
      <c r="AM8" s="2"/>
      <c r="AN8" s="3"/>
      <c r="AO8" s="12"/>
      <c r="AP8" s="3"/>
      <c r="AQ8" s="3"/>
      <c r="AR8" s="3"/>
      <c r="AS8" s="3"/>
      <c r="AT8" s="3"/>
      <c r="AU8" s="3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</row>
    <row r="9" spans="1:149">
      <c r="A9" s="6">
        <f ca="1">LN((RAND()^(-Results!$E$4))-1)</f>
        <v>-1.0931616974124367</v>
      </c>
      <c r="B9" s="6">
        <f ca="1">LN((RAND()^(-Results!$E$4))-1)</f>
        <v>-1.1466454168259252</v>
      </c>
      <c r="C9" s="6">
        <f ca="1">LN((RAND()^(-Results!$E$4))-1)</f>
        <v>-0.87834516907723004</v>
      </c>
      <c r="D9" s="6">
        <f ca="1">LN((RAND()^(-Results!$E$4))-1)</f>
        <v>-9.4509564918169087E-2</v>
      </c>
      <c r="E9" s="6">
        <f ca="1">LN((RAND()^(-Results!$E$4))-1)</f>
        <v>1.3925248135276795</v>
      </c>
      <c r="F9" s="6">
        <f ca="1">LN((RAND()^(-Results!$E$4))-1)</f>
        <v>-0.61703356585428071</v>
      </c>
      <c r="G9" s="6">
        <f ca="1">LN((RAND()^(-Results!$E$4))-1)</f>
        <v>-0.51240479161590335</v>
      </c>
      <c r="H9" s="6">
        <f t="shared" ca="1" si="5"/>
        <v>-0.57229932825366081</v>
      </c>
      <c r="I9" s="10">
        <f ca="1">SUMPRODUCT(J9:O9,Results!B$12:G$12)+Results!$E$5*H9</f>
        <v>-7.0561124944978086</v>
      </c>
      <c r="J9" s="10">
        <f ca="1">SUMPRODUCT($A9:$F9,Results!$B$15:$G$15)</f>
        <v>-3.6563799098142562</v>
      </c>
      <c r="K9" s="10">
        <f ca="1">SUMPRODUCT($A9:$F9,Results!$B$16:$G$16)</f>
        <v>-2.8362403961660969</v>
      </c>
      <c r="L9" s="10">
        <f ca="1">SUMPRODUCT($A9:$F9,Results!$B$17:$G$17)</f>
        <v>1.4345913854139074</v>
      </c>
      <c r="M9" s="10">
        <f ca="1">SUMPRODUCT($A9:$F9,Results!$B$18:$G$18)</f>
        <v>7.4872216150717827</v>
      </c>
      <c r="N9" s="10">
        <f ca="1">SUMPRODUCT($A9:$F9,Results!$B$19:$G$19)</f>
        <v>-0.42619576190536246</v>
      </c>
      <c r="O9" s="10">
        <f ca="1">SUMPRODUCT($A9:$F9,Results!$B$20:$G$20)</f>
        <v>-7.6502128536040921</v>
      </c>
      <c r="P9" s="10" cm="1">
        <f t="array" aca="1" ref="P9" ca="1">SUMPRODUCT(J9:O9,TRANSPOSE(BL$20:BL$25))+$AD$20-$BL$27</f>
        <v>-5.1552411010629688</v>
      </c>
      <c r="Q9" s="10" cm="1">
        <f t="array" aca="1" ref="Q9" ca="1">SUMPRODUCT(J9:O9,TRANSPOSE(ES$20:ES$25))+$AD$20-$ES$27</f>
        <v>-5.0993038450869115</v>
      </c>
      <c r="R9" s="10">
        <f ca="1">I9-Results!$E$5*H9</f>
        <v>-4.7669151814831654</v>
      </c>
      <c r="S9" s="10" cm="1">
        <f t="array" aca="1" ref="S9" ca="1">SUMPRODUCT(J9:O9,TRANSPOSE(AR$28:AR$33))+$AD$20-$AC$26</f>
        <v>-12.621820986940428</v>
      </c>
      <c r="T9" s="10">
        <f ca="1">SUMPRODUCT(J9:O9,Results!K$9:P$9)</f>
        <v>-5.1569217138009904</v>
      </c>
      <c r="U9" s="10">
        <f ca="1">SUMPRODUCT(J9:O9,Results!K$9:P$9)+$AD$20-$AC$31</f>
        <v>-5.1937198325019658</v>
      </c>
      <c r="V9" s="10">
        <f t="shared" ca="1" si="6"/>
        <v>-1.9008713934348398</v>
      </c>
      <c r="W9" s="10">
        <f t="shared" ca="1" si="7"/>
        <v>-1.9568086494108972</v>
      </c>
      <c r="X9" s="10">
        <f t="shared" ca="1" si="8"/>
        <v>-2.2891973130146432</v>
      </c>
      <c r="Y9" s="10">
        <f t="shared" ca="1" si="9"/>
        <v>5.565708492442619</v>
      </c>
      <c r="Z9" s="10">
        <f t="shared" ca="1" si="10"/>
        <v>-7.752216033147362</v>
      </c>
      <c r="AA9" s="10">
        <f t="shared" ca="1" si="11"/>
        <v>-1.8623926619958429</v>
      </c>
      <c r="AL9" s="40" t="s">
        <v>242</v>
      </c>
      <c r="AM9" s="2"/>
      <c r="AN9" s="3"/>
      <c r="AO9" s="31"/>
      <c r="AP9" s="33">
        <f>Results!B4</f>
        <v>1</v>
      </c>
      <c r="AQ9" s="33">
        <f>Results!B5</f>
        <v>1</v>
      </c>
      <c r="AR9" s="33">
        <f>Results!B6</f>
        <v>1</v>
      </c>
      <c r="AS9" s="33">
        <f>Results!B7</f>
        <v>1</v>
      </c>
      <c r="AT9" s="33">
        <f>Results!B8</f>
        <v>1</v>
      </c>
      <c r="AU9" s="33">
        <f>Results!B9</f>
        <v>1</v>
      </c>
      <c r="AW9" s="21" t="s">
        <v>246</v>
      </c>
      <c r="AX9" s="10" cm="1">
        <f t="array" aca="1" ref="AX9" ca="1">SUMPRODUCT(AX2:AX7,TRANSPOSE($AE20:$AJ20))</f>
        <v>0.29709063507925521</v>
      </c>
      <c r="AY9" s="10" cm="1">
        <f t="array" aca="1" ref="AY9" ca="1">SUMPRODUCT(AY2:AY7,TRANSPOSE($AE20:$AJ20))</f>
        <v>0.48361671827083536</v>
      </c>
      <c r="AZ9" s="10" cm="1">
        <f t="array" aca="1" ref="AZ9" ca="1">SUMPRODUCT(AZ2:AZ7,TRANSPOSE($AE20:$AJ20))</f>
        <v>0.55232517248036106</v>
      </c>
      <c r="BA9" s="10" cm="1">
        <f t="array" aca="1" ref="BA9" ca="1">SUMPRODUCT(BA2:BA7,TRANSPOSE($AE20:$AJ20))</f>
        <v>0.61284884042655841</v>
      </c>
      <c r="BB9" s="10" cm="1">
        <f t="array" aca="1" ref="BB9" ca="1">SUMPRODUCT(BB2:BB7,TRANSPOSE($AE20:$AJ20))</f>
        <v>0.65077443318500539</v>
      </c>
      <c r="BC9" s="10" cm="1">
        <f t="array" aca="1" ref="BC9" ca="1">SUMPRODUCT(BC2:BC7,TRANSPOSE($AE20:$AJ20))</f>
        <v>0.67882831597209958</v>
      </c>
      <c r="BD9" s="10" cm="1">
        <f t="array" aca="1" ref="BD9" ca="1">SUMPRODUCT(BD2:BD7,TRANSPOSE($AE20:$AJ20))</f>
        <v>0.69799914630818072</v>
      </c>
      <c r="BE9" s="10" cm="1">
        <f t="array" aca="1" ref="BE9" ca="1">SUMPRODUCT(BE2:BE7,TRANSPOSE($AE20:$AJ20))</f>
        <v>0.71178704451318164</v>
      </c>
      <c r="BF9" s="10" cm="1">
        <f t="array" aca="1" ref="BF9" ca="1">SUMPRODUCT(BF2:BF7,TRANSPOSE($AE20:$AJ20))</f>
        <v>0.72157355427986369</v>
      </c>
      <c r="BG9" s="10" cm="1">
        <f t="array" aca="1" ref="BG9" ca="1">SUMPRODUCT(BG2:BG7,TRANSPOSE($AE20:$AJ20))</f>
        <v>0.72866983059261936</v>
      </c>
      <c r="BH9" s="10" cm="1">
        <f t="array" aca="1" ref="BH9" ca="1">SUMPRODUCT(BH2:BH7,TRANSPOSE($AE20:$AJ20))</f>
        <v>0.73383049187145377</v>
      </c>
      <c r="BI9" s="10" cm="1">
        <f t="array" aca="1" ref="BI9" ca="1">SUMPRODUCT(BI2:BI7,TRANSPOSE($AE20:$AJ20))</f>
        <v>0.73762568749002289</v>
      </c>
      <c r="BJ9" s="10" cm="1">
        <f t="array" aca="1" ref="BJ9" ca="1">SUMPRODUCT(BJ2:BJ7,TRANSPOSE($AE20:$AJ20))</f>
        <v>0.74043178621792405</v>
      </c>
      <c r="BK9" s="10" cm="1">
        <f t="array" aca="1" ref="BK9" ca="1">SUMPRODUCT(BK2:BK7,TRANSPOSE($AE20:$AJ20))</f>
        <v>0.74252082780598461</v>
      </c>
      <c r="BL9" s="10" cm="1">
        <f t="array" aca="1" ref="BL9" ca="1">SUMPRODUCT(BL2:BL7,TRANSPOSE($AE20:$AJ20))</f>
        <v>0.74408360679681573</v>
      </c>
      <c r="BM9" s="10" cm="1">
        <f t="array" aca="1" ref="BM9" ca="1">SUMPRODUCT(BM2:BM7,TRANSPOSE($AE20:$AJ20))</f>
        <v>0.74525848273575102</v>
      </c>
      <c r="BN9" s="10" cm="1">
        <f t="array" aca="1" ref="BN9" ca="1">SUMPRODUCT(BN2:BN7,TRANSPOSE($AE20:$AJ20))</f>
        <v>0.74614558180161628</v>
      </c>
      <c r="BO9" s="10" cm="1">
        <f t="array" aca="1" ref="BO9" ca="1">SUMPRODUCT(BO2:BO7,TRANSPOSE($AE20:$AJ20))</f>
        <v>0.74681840250581666</v>
      </c>
      <c r="BP9" s="10" cm="1">
        <f t="array" aca="1" ref="BP9" ca="1">SUMPRODUCT(BP2:BP7,TRANSPOSE($AE20:$AJ20))</f>
        <v>0.74733108859766972</v>
      </c>
      <c r="BQ9" s="10" cm="1">
        <f t="array" aca="1" ref="BQ9" ca="1">SUMPRODUCT(BQ2:BQ7,TRANSPOSE($AE20:$AJ20))</f>
        <v>0.7477238066650288</v>
      </c>
      <c r="BR9" s="10" cm="1">
        <f t="array" aca="1" ref="BR9" ca="1">SUMPRODUCT(BR2:BR7,TRANSPOSE($AE20:$AJ20))</f>
        <v>0.74802645765687914</v>
      </c>
      <c r="BS9" s="10" cm="1">
        <f t="array" aca="1" ref="BS9" ca="1">SUMPRODUCT(BS2:BS7,TRANSPOSE($AE20:$AJ20))</f>
        <v>0.74826138494931871</v>
      </c>
      <c r="BT9" s="10" cm="1">
        <f t="array" aca="1" ref="BT9" ca="1">SUMPRODUCT(BT2:BT7,TRANSPOSE($AE20:$AJ20))</f>
        <v>0.74844532481481252</v>
      </c>
      <c r="BU9" s="10" cm="1">
        <f t="array" aca="1" ref="BU9" ca="1">SUMPRODUCT(BU2:BU7,TRANSPOSE($AE20:$AJ20))</f>
        <v>0.7485908403194026</v>
      </c>
      <c r="BV9" s="10" cm="1">
        <f t="array" aca="1" ref="BV9" ca="1">SUMPRODUCT(BV2:BV7,TRANSPOSE($AE20:$AJ20))</f>
        <v>0.74870737613867266</v>
      </c>
      <c r="BW9" s="10" cm="1">
        <f t="array" aca="1" ref="BW9" ca="1">SUMPRODUCT(BW2:BW7,TRANSPOSE($AE20:$AJ20))</f>
        <v>0.74880204130119798</v>
      </c>
      <c r="BX9" s="10" cm="1">
        <f t="array" aca="1" ref="BX9" ca="1">SUMPRODUCT(BX2:BX7,TRANSPOSE($AE20:$AJ20))</f>
        <v>0.74888019162107244</v>
      </c>
      <c r="BY9" s="10" cm="1">
        <f t="array" aca="1" ref="BY9" ca="1">SUMPRODUCT(BY2:BY7,TRANSPOSE($AE20:$AJ20))</f>
        <v>0.74894586492455051</v>
      </c>
      <c r="BZ9" s="10" cm="1">
        <f t="array" aca="1" ref="BZ9" ca="1">SUMPRODUCT(BZ2:BZ7,TRANSPOSE($AE20:$AJ20))</f>
        <v>0.74900210700316994</v>
      </c>
      <c r="CA9" s="10" cm="1">
        <f t="array" aca="1" ref="CA9" ca="1">SUMPRODUCT(CA2:CA7,TRANSPOSE($AE20:$AJ20))</f>
        <v>0.74905121628197735</v>
      </c>
      <c r="CB9" s="10" cm="1">
        <f t="array" aca="1" ref="CB9" ca="1">SUMPRODUCT(CB2:CB7,TRANSPOSE($AE20:$AJ20))</f>
        <v>0.74909492774358999</v>
      </c>
      <c r="CC9" s="10" cm="1">
        <f t="array" aca="1" ref="CC9" ca="1">SUMPRODUCT(CC2:CC7,TRANSPOSE($AE20:$AJ20))</f>
        <v>0.74913455136388485</v>
      </c>
      <c r="CD9" s="10" cm="1">
        <f t="array" aca="1" ref="CD9" ca="1">SUMPRODUCT(CD2:CD7,TRANSPOSE($AE20:$AJ20))</f>
        <v>0.7491710764031374</v>
      </c>
      <c r="CE9" s="10" cm="1">
        <f t="array" aca="1" ref="CE9" ca="1">SUMPRODUCT(CE2:CE7,TRANSPOSE($AE20:$AJ20))</f>
        <v>0.74920525003074756</v>
      </c>
      <c r="CF9" s="10" cm="1">
        <f t="array" aca="1" ref="CF9" ca="1">SUMPRODUCT(CF2:CF7,TRANSPOSE($AE20:$AJ20))</f>
        <v>0.74923763663162168</v>
      </c>
      <c r="CG9" s="10" cm="1">
        <f t="array" aca="1" ref="CG9" ca="1">SUMPRODUCT(CG2:CG7,TRANSPOSE($AE20:$AJ20))</f>
        <v>0.74926866255926905</v>
      </c>
      <c r="CH9" s="10" cm="1">
        <f t="array" aca="1" ref="CH9" ca="1">SUMPRODUCT(CH2:CH7,TRANSPOSE($AE20:$AJ20))</f>
        <v>0.7492986499173192</v>
      </c>
      <c r="CI9" s="10" cm="1">
        <f t="array" aca="1" ref="CI9" ca="1">SUMPRODUCT(CI2:CI7,TRANSPOSE($AE20:$AJ20))</f>
        <v>0.74932784206528902</v>
      </c>
      <c r="CJ9" s="10" cm="1">
        <f t="array" aca="1" ref="CJ9" ca="1">SUMPRODUCT(CJ2:CJ7,TRANSPOSE($AE20:$AJ20))</f>
        <v>0.74935642287944249</v>
      </c>
      <c r="CK9" s="10" cm="1">
        <f t="array" aca="1" ref="CK9" ca="1">SUMPRODUCT(CK2:CK7,TRANSPOSE($AE20:$AJ20))</f>
        <v>0.74938453129974913</v>
      </c>
      <c r="CL9" s="10" cm="1">
        <f t="array" aca="1" ref="CL9" ca="1">SUMPRODUCT(CL2:CL7,TRANSPOSE($AE20:$AJ20))</f>
        <v>0.74941227231776386</v>
      </c>
      <c r="CM9" s="10" cm="1">
        <f t="array" aca="1" ref="CM9" ca="1">SUMPRODUCT(CM2:CM7,TRANSPOSE($AE20:$AJ20))</f>
        <v>0.7494397252768481</v>
      </c>
      <c r="CN9" s="10" cm="1">
        <f t="array" aca="1" ref="CN9" ca="1">SUMPRODUCT(CN2:CN7,TRANSPOSE($AE20:$AJ20))</f>
        <v>0.74946695014251785</v>
      </c>
      <c r="CO9" s="10" cm="1">
        <f t="array" aca="1" ref="CO9" ca="1">SUMPRODUCT(CO2:CO7,TRANSPOSE($AE20:$AJ20))</f>
        <v>0.74949399223954949</v>
      </c>
      <c r="CP9" s="10" cm="1">
        <f t="array" aca="1" ref="CP9" ca="1">SUMPRODUCT(CP2:CP7,TRANSPOSE($AE20:$AJ20))</f>
        <v>0.7495208858308805</v>
      </c>
      <c r="CQ9" s="10" cm="1">
        <f t="array" aca="1" ref="CQ9" ca="1">SUMPRODUCT(CQ2:CQ7,TRANSPOSE($AE20:$AJ20))</f>
        <v>0.74954765682155156</v>
      </c>
      <c r="CR9" s="10" cm="1">
        <f t="array" aca="1" ref="CR9" ca="1">SUMPRODUCT(CR2:CR7,TRANSPOSE($AE20:$AJ20))</f>
        <v>0.74957432480164099</v>
      </c>
      <c r="CS9" s="10" cm="1">
        <f t="array" aca="1" ref="CS9" ca="1">SUMPRODUCT(CS2:CS7,TRANSPOSE($AE20:$AJ20))</f>
        <v>0.74960090458980244</v>
      </c>
      <c r="CT9" s="10" cm="1">
        <f t="array" aca="1" ref="CT9" ca="1">SUMPRODUCT(CT2:CT7,TRANSPOSE($AE20:$AJ20))</f>
        <v>0.7496274073994954</v>
      </c>
      <c r="CU9" s="10" cm="1">
        <f t="array" aca="1" ref="CU9" ca="1">SUMPRODUCT(CU2:CU7,TRANSPOSE($AE20:$AJ20))</f>
        <v>0.74965384172015215</v>
      </c>
      <c r="CV9" s="10" cm="1">
        <f t="array" aca="1" ref="CV9" ca="1">SUMPRODUCT(CV2:CV7,TRANSPOSE($AE20:$AJ20))</f>
        <v>0.74968021398295981</v>
      </c>
      <c r="CW9" s="10" cm="1">
        <f t="array" aca="1" ref="CW9" ca="1">SUMPRODUCT(CW2:CW7,TRANSPOSE($AE20:$AJ20))</f>
        <v>0.74970652906390667</v>
      </c>
      <c r="CX9" s="10" cm="1">
        <f t="array" aca="1" ref="CX9" ca="1">SUMPRODUCT(CX2:CX7,TRANSPOSE($AE20:$AJ20))</f>
        <v>0.74973279066387366</v>
      </c>
      <c r="CY9" s="10" cm="1">
        <f t="array" aca="1" ref="CY9" ca="1">SUMPRODUCT(CY2:CY7,TRANSPOSE($AE20:$AJ20))</f>
        <v>0.74975900159582343</v>
      </c>
      <c r="CZ9" s="10" cm="1">
        <f t="array" aca="1" ref="CZ9" ca="1">SUMPRODUCT(CZ2:CZ7,TRANSPOSE($AE20:$AJ20))</f>
        <v>0.74978516400179362</v>
      </c>
      <c r="DA9" s="10" cm="1">
        <f t="array" aca="1" ref="DA9" ca="1">SUMPRODUCT(DA2:DA7,TRANSPOSE($AE20:$AJ20))</f>
        <v>0.74981127951685622</v>
      </c>
      <c r="DB9" s="10" cm="1">
        <f t="array" aca="1" ref="DB9" ca="1">SUMPRODUCT(DB2:DB7,TRANSPOSE($AE20:$AJ20))</f>
        <v>0.74983734939299818</v>
      </c>
      <c r="DC9" s="10" cm="1">
        <f t="array" aca="1" ref="DC9" ca="1">SUMPRODUCT(DC2:DC7,TRANSPOSE($AE20:$AJ20))</f>
        <v>0.74986337459272789</v>
      </c>
      <c r="DD9" s="10" cm="1">
        <f t="array" aca="1" ref="DD9" ca="1">SUMPRODUCT(DD2:DD7,TRANSPOSE($AE20:$AJ20))</f>
        <v>0.74988935585979954</v>
      </c>
      <c r="DE9" s="10" cm="1">
        <f t="array" aca="1" ref="DE9" ca="1">SUMPRODUCT(DE2:DE7,TRANSPOSE($AE20:$AJ20))</f>
        <v>0.74991529377265376</v>
      </c>
      <c r="DF9" s="10" cm="1">
        <f t="array" aca="1" ref="DF9" ca="1">SUMPRODUCT(DF2:DF7,TRANSPOSE($AE20:$AJ20))</f>
        <v>0.74994118878479465</v>
      </c>
      <c r="DG9" s="10" cm="1">
        <f t="array" aca="1" ref="DG9" ca="1">SUMPRODUCT(DG2:DG7,TRANSPOSE($AE20:$AJ20))</f>
        <v>0.74996704125529934</v>
      </c>
      <c r="DH9" s="10" cm="1">
        <f t="array" aca="1" ref="DH9" ca="1">SUMPRODUCT(DH2:DH7,TRANSPOSE($AE20:$AJ20))</f>
        <v>0.74999285147187122</v>
      </c>
      <c r="DI9" s="10" cm="1">
        <f t="array" aca="1" ref="DI9" ca="1">SUMPRODUCT(DI2:DI7,TRANSPOSE($AE20:$AJ20))</f>
        <v>0.750018619668256</v>
      </c>
      <c r="DJ9" s="10" cm="1">
        <f t="array" aca="1" ref="DJ9" ca="1">SUMPRODUCT(DJ2:DJ7,TRANSPOSE($AE20:$AJ20))</f>
        <v>0.75004434603740611</v>
      </c>
      <c r="DK9" s="10" cm="1">
        <f t="array" aca="1" ref="DK9" ca="1">SUMPRODUCT(DK2:DK7,TRANSPOSE($AE20:$AJ20))</f>
        <v>0.7500700307414202</v>
      </c>
      <c r="DL9" s="10" cm="1">
        <f t="array" aca="1" ref="DL9" ca="1">SUMPRODUCT(DL2:DL7,TRANSPOSE($AE20:$AJ20))</f>
        <v>0.75009567391906073</v>
      </c>
      <c r="DM9" s="10" cm="1">
        <f t="array" aca="1" ref="DM9" ca="1">SUMPRODUCT(DM2:DM7,TRANSPOSE($AE20:$AJ20))</f>
        <v>0.75012127569142983</v>
      </c>
      <c r="DN9" s="10" cm="1">
        <f t="array" aca="1" ref="DN9" ca="1">SUMPRODUCT(DN2:DN7,TRANSPOSE($AE20:$AJ20))</f>
        <v>0.75014683616625966</v>
      </c>
      <c r="DO9" s="10" cm="1">
        <f t="array" aca="1" ref="DO9" ca="1">SUMPRODUCT(DO2:DO7,TRANSPOSE($AE20:$AJ20))</f>
        <v>0.75017235544115213</v>
      </c>
      <c r="DP9" s="10" cm="1">
        <f t="array" aca="1" ref="DP9" ca="1">SUMPRODUCT(DP2:DP7,TRANSPOSE($AE20:$AJ20))</f>
        <v>0.75019783360603043</v>
      </c>
      <c r="DQ9" s="10" cm="1">
        <f t="array" aca="1" ref="DQ9" ca="1">SUMPRODUCT(DQ2:DQ7,TRANSPOSE($AE20:$AJ20))</f>
        <v>0.75022327074498785</v>
      </c>
      <c r="DR9" s="10" cm="1">
        <f t="array" aca="1" ref="DR9" ca="1">SUMPRODUCT(DR2:DR7,TRANSPOSE($AE20:$AJ20))</f>
        <v>0.75024866693768699</v>
      </c>
      <c r="DS9" s="10" cm="1">
        <f t="array" aca="1" ref="DS9" ca="1">SUMPRODUCT(DS2:DS7,TRANSPOSE($AE20:$AJ20))</f>
        <v>0.75027402226041584</v>
      </c>
      <c r="DT9" s="10" cm="1">
        <f t="array" aca="1" ref="DT9" ca="1">SUMPRODUCT(DT2:DT7,TRANSPOSE($AE20:$AJ20))</f>
        <v>0.75029933678688632</v>
      </c>
      <c r="DU9" s="10" cm="1">
        <f t="array" aca="1" ref="DU9" ca="1">SUMPRODUCT(DU2:DU7,TRANSPOSE($AE20:$AJ20))</f>
        <v>0.75032461058883848</v>
      </c>
      <c r="DV9" s="10" cm="1">
        <f t="array" aca="1" ref="DV9" ca="1">SUMPRODUCT(DV2:DV7,TRANSPOSE($AE20:$AJ20))</f>
        <v>0.75034984373649438</v>
      </c>
      <c r="DW9" s="10" cm="1">
        <f t="array" aca="1" ref="DW9" ca="1">SUMPRODUCT(DW2:DW7,TRANSPOSE($AE20:$AJ20))</f>
        <v>0.7503750362989049</v>
      </c>
      <c r="DX9" s="10" cm="1">
        <f t="array" aca="1" ref="DX9" ca="1">SUMPRODUCT(DX2:DX7,TRANSPOSE($AE20:$AJ20))</f>
        <v>0.75040018834420874</v>
      </c>
      <c r="DY9" s="10" cm="1">
        <f t="array" aca="1" ref="DY9" ca="1">SUMPRODUCT(DY2:DY7,TRANSPOSE($AE20:$AJ20))</f>
        <v>0.75042529993982854</v>
      </c>
      <c r="DZ9" s="10" cm="1">
        <f t="array" aca="1" ref="DZ9" ca="1">SUMPRODUCT(DZ2:DZ7,TRANSPOSE($AE20:$AJ20))</f>
        <v>0.75045037115262181</v>
      </c>
      <c r="EA9" s="10" cm="1">
        <f t="array" aca="1" ref="EA9" ca="1">SUMPRODUCT(EA2:EA7,TRANSPOSE($AE20:$AJ20))</f>
        <v>0.75047540204899121</v>
      </c>
      <c r="EB9" s="10" cm="1">
        <f t="array" aca="1" ref="EB9" ca="1">SUMPRODUCT(EB2:EB7,TRANSPOSE($AE20:$AJ20))</f>
        <v>0.75050039269497038</v>
      </c>
      <c r="EC9" s="10" cm="1">
        <f t="array" aca="1" ref="EC9" ca="1">SUMPRODUCT(EC2:EC7,TRANSPOSE($AE20:$AJ20))</f>
        <v>0.75052534315628894</v>
      </c>
      <c r="ED9" s="10" cm="1">
        <f t="array" aca="1" ref="ED9" ca="1">SUMPRODUCT(ED2:ED7,TRANSPOSE($AE20:$AJ20))</f>
        <v>0.75055025349841942</v>
      </c>
      <c r="EE9" s="10" cm="1">
        <f t="array" aca="1" ref="EE9" ca="1">SUMPRODUCT(EE2:EE7,TRANSPOSE($AE20:$AJ20))</f>
        <v>0.75057512378661506</v>
      </c>
      <c r="EF9" s="10" cm="1">
        <f t="array" aca="1" ref="EF9" ca="1">SUMPRODUCT(EF2:EF7,TRANSPOSE($AE20:$AJ20))</f>
        <v>0.75059995408593816</v>
      </c>
      <c r="EG9" s="10" cm="1">
        <f t="array" aca="1" ref="EG9" ca="1">SUMPRODUCT(EG2:EG7,TRANSPOSE($AE20:$AJ20))</f>
        <v>0.75062474446127947</v>
      </c>
      <c r="EH9" s="10" cm="1">
        <f t="array" aca="1" ref="EH9" ca="1">SUMPRODUCT(EH2:EH7,TRANSPOSE($AE20:$AJ20))</f>
        <v>0.75064949497737554</v>
      </c>
      <c r="EI9" s="10" cm="1">
        <f t="array" aca="1" ref="EI9" ca="1">SUMPRODUCT(EI2:EI7,TRANSPOSE($AE20:$AJ20))</f>
        <v>0.75067420569882082</v>
      </c>
      <c r="EJ9" s="10" cm="1">
        <f t="array" aca="1" ref="EJ9" ca="1">SUMPRODUCT(EJ2:EJ7,TRANSPOSE($AE20:$AJ20))</f>
        <v>0.75069887669007584</v>
      </c>
      <c r="EK9" s="10" cm="1">
        <f t="array" aca="1" ref="EK9" ca="1">SUMPRODUCT(EK2:EK7,TRANSPOSE($AE20:$AJ20))</f>
        <v>0.75072350801547527</v>
      </c>
      <c r="EL9" s="10" cm="1">
        <f t="array" aca="1" ref="EL9" ca="1">SUMPRODUCT(EL2:EL7,TRANSPOSE($AE20:$AJ20))</f>
        <v>0.75074809973923229</v>
      </c>
      <c r="EM9" s="10" cm="1">
        <f t="array" aca="1" ref="EM9" ca="1">SUMPRODUCT(EM2:EM7,TRANSPOSE($AE20:$AJ20))</f>
        <v>0.75077265192544318</v>
      </c>
      <c r="EN9" s="10" cm="1">
        <f t="array" aca="1" ref="EN9" ca="1">SUMPRODUCT(EN2:EN7,TRANSPOSE($AE20:$AJ20))</f>
        <v>0.75079716463809065</v>
      </c>
      <c r="EO9" s="10" cm="1">
        <f t="array" aca="1" ref="EO9" ca="1">SUMPRODUCT(EO2:EO7,TRANSPOSE($AE20:$AJ20))</f>
        <v>0.75082163794104595</v>
      </c>
      <c r="EP9" s="10" cm="1">
        <f t="array" aca="1" ref="EP9" ca="1">SUMPRODUCT(EP2:EP7,TRANSPOSE($AE20:$AJ20))</f>
        <v>0.75084607189807051</v>
      </c>
      <c r="EQ9" s="10" cm="1">
        <f t="array" aca="1" ref="EQ9" ca="1">SUMPRODUCT(EQ2:EQ7,TRANSPOSE($AE20:$AJ20))</f>
        <v>0.75087046657281742</v>
      </c>
      <c r="ER9" s="10" cm="1">
        <f t="array" aca="1" ref="ER9" ca="1">SUMPRODUCT(ER2:ER7,TRANSPOSE($AE20:$AJ20))</f>
        <v>0.75089482202883351</v>
      </c>
      <c r="ES9" s="10" cm="1">
        <f t="array" aca="1" ref="ES9" ca="1">SUMPRODUCT(ES2:ES7,TRANSPOSE($AE20:$AJ20))</f>
        <v>0.75091913832955848</v>
      </c>
    </row>
    <row r="10" spans="1:149" ht="16.5">
      <c r="A10" s="6">
        <f ca="1">LN((RAND()^(-Results!$E$4))-1)</f>
        <v>-0.12873613274748602</v>
      </c>
      <c r="B10" s="6">
        <f ca="1">LN((RAND()^(-Results!$E$4))-1)</f>
        <v>1.4105639394680092</v>
      </c>
      <c r="C10" s="6">
        <f ca="1">LN((RAND()^(-Results!$E$4))-1)</f>
        <v>-1.256806411099805</v>
      </c>
      <c r="D10" s="6">
        <f ca="1">LN((RAND()^(-Results!$E$4))-1)</f>
        <v>1.9915834512980588</v>
      </c>
      <c r="E10" s="6">
        <f ca="1">LN((RAND()^(-Results!$E$4))-1)</f>
        <v>0.33326936548623737</v>
      </c>
      <c r="F10" s="6">
        <f ca="1">LN((RAND()^(-Results!$E$4))-1)</f>
        <v>-1.0315079021768652</v>
      </c>
      <c r="G10" s="6">
        <f ca="1">LN((RAND()^(-Results!$E$4))-1)</f>
        <v>1.5067780928932122</v>
      </c>
      <c r="H10" s="6">
        <f t="shared" ca="1" si="5"/>
        <v>1.4468835562554547</v>
      </c>
      <c r="I10" s="10">
        <f ca="1">SUMPRODUCT(J10:O10,Results!B$12:G$12)+Results!$E$5*H10</f>
        <v>36.154672097712655</v>
      </c>
      <c r="J10" s="10">
        <f ca="1">SUMPRODUCT($A10:$F10,Results!$B$15:$G$15)</f>
        <v>2.8565969197346779</v>
      </c>
      <c r="K10" s="10">
        <f ca="1">SUMPRODUCT($A10:$F10,Results!$B$16:$G$16)</f>
        <v>6.5122369557450295</v>
      </c>
      <c r="L10" s="10">
        <f ca="1">SUMPRODUCT($A10:$F10,Results!$B$17:$G$17)</f>
        <v>0.18340708947796047</v>
      </c>
      <c r="M10" s="10">
        <f ca="1">SUMPRODUCT($A10:$F10,Results!$B$18:$G$18)</f>
        <v>-3.156970497065442</v>
      </c>
      <c r="N10" s="10">
        <f ca="1">SUMPRODUCT($A10:$F10,Results!$B$19:$G$19)</f>
        <v>-7.8673920025663868E-2</v>
      </c>
      <c r="O10" s="10">
        <f ca="1">SUMPRODUCT($A10:$F10,Results!$B$20:$G$20)</f>
        <v>-5.0090409670545561</v>
      </c>
      <c r="P10" s="10" cm="1">
        <f t="array" aca="1" ref="P10" ca="1">SUMPRODUCT(J10:O10,TRANSPOSE(BL$20:BL$25))+$AD$20-$BL$27</f>
        <v>30.203471886292341</v>
      </c>
      <c r="Q10" s="10" cm="1">
        <f t="array" aca="1" ref="Q10" ca="1">SUMPRODUCT(J10:O10,TRANSPOSE(ES$20:ES$25))+$AD$20-$ES$27</f>
        <v>30.532091524052351</v>
      </c>
      <c r="R10" s="10">
        <f ca="1">I10-Results!$E$5*H10</f>
        <v>30.367137872690837</v>
      </c>
      <c r="S10" s="10" cm="1">
        <f t="array" aca="1" ref="S10" ca="1">SUMPRODUCT(J10:O10,TRANSPOSE(AR$28:AR$33))+$AD$20-$AC$26</f>
        <v>25.044932681118986</v>
      </c>
      <c r="T10" s="10">
        <f ca="1">SUMPRODUCT(J10:O10,Results!K$9:P$9)</f>
        <v>30.516620934446671</v>
      </c>
      <c r="U10" s="10">
        <f ca="1">SUMPRODUCT(J10:O10,Results!K$9:P$9)+$AD$20-$AC$31</f>
        <v>30.479822815745695</v>
      </c>
      <c r="V10" s="10">
        <f t="shared" ca="1" si="6"/>
        <v>5.9512002114203142</v>
      </c>
      <c r="W10" s="10">
        <f t="shared" ca="1" si="7"/>
        <v>5.6225805736603043</v>
      </c>
      <c r="X10" s="10">
        <f t="shared" ca="1" si="8"/>
        <v>5.7875342250218189</v>
      </c>
      <c r="Y10" s="10">
        <f t="shared" ca="1" si="9"/>
        <v>11.109739416593669</v>
      </c>
      <c r="Z10" s="10">
        <f t="shared" ca="1" si="10"/>
        <v>35.458568559063103</v>
      </c>
      <c r="AA10" s="10">
        <f t="shared" ca="1" si="11"/>
        <v>5.67484928196696</v>
      </c>
      <c r="AC10" s="14" t="s">
        <v>122</v>
      </c>
      <c r="AD10" s="14" t="s">
        <v>0</v>
      </c>
      <c r="AE10" s="15" t="s">
        <v>108</v>
      </c>
      <c r="AF10" s="15" t="s">
        <v>109</v>
      </c>
      <c r="AG10" s="15" t="s">
        <v>110</v>
      </c>
      <c r="AH10" s="15" t="s">
        <v>111</v>
      </c>
      <c r="AI10" s="15" t="s">
        <v>112</v>
      </c>
      <c r="AJ10" s="15" t="s">
        <v>113</v>
      </c>
      <c r="AK10" s="20"/>
      <c r="AL10" s="12">
        <f ca="1">AVERAGE(G:G)</f>
        <v>5.9894536637757491E-2</v>
      </c>
      <c r="AM10" s="2"/>
      <c r="AN10" s="3"/>
      <c r="AO10" s="33">
        <f>Results!B4</f>
        <v>1</v>
      </c>
      <c r="AP10" s="32">
        <f>$AO10*AP$9</f>
        <v>1</v>
      </c>
      <c r="AQ10" s="32">
        <f t="shared" ref="AQ10:AU15" si="36">$AO10*AQ$9</f>
        <v>1</v>
      </c>
      <c r="AR10" s="32">
        <f t="shared" si="36"/>
        <v>1</v>
      </c>
      <c r="AS10" s="32">
        <f t="shared" si="36"/>
        <v>1</v>
      </c>
      <c r="AT10" s="32">
        <f t="shared" si="36"/>
        <v>1</v>
      </c>
      <c r="AU10" s="32">
        <f t="shared" si="36"/>
        <v>1</v>
      </c>
      <c r="AX10">
        <f t="shared" ref="AX10:CC10" ca="1" si="37">SQRT($AD$11/SUMPRODUCT(AX12:AX17,AX20:AX25))</f>
        <v>2.1748095367952565</v>
      </c>
      <c r="AY10">
        <f t="shared" ca="1" si="37"/>
        <v>1.5713468420704775</v>
      </c>
      <c r="AZ10">
        <f t="shared" ca="1" si="37"/>
        <v>1.3493282119616772</v>
      </c>
      <c r="BA10">
        <f t="shared" ca="1" si="37"/>
        <v>1.2450726301922179</v>
      </c>
      <c r="BB10">
        <f t="shared" ca="1" si="37"/>
        <v>1.1844838213703974</v>
      </c>
      <c r="BC10">
        <f t="shared" ca="1" si="37"/>
        <v>1.1455897521784362</v>
      </c>
      <c r="BD10">
        <f t="shared" ca="1" si="37"/>
        <v>1.118889900609277</v>
      </c>
      <c r="BE10">
        <f t="shared" ca="1" si="37"/>
        <v>1.0999105905155293</v>
      </c>
      <c r="BF10">
        <f t="shared" ca="1" si="37"/>
        <v>1.0861111865251996</v>
      </c>
      <c r="BG10">
        <f t="shared" ca="1" si="37"/>
        <v>1.0759501416244315</v>
      </c>
      <c r="BH10">
        <f t="shared" ca="1" si="37"/>
        <v>1.0684049811312424</v>
      </c>
      <c r="BI10">
        <f t="shared" ca="1" si="37"/>
        <v>1.0627732112481434</v>
      </c>
      <c r="BJ10">
        <f t="shared" ca="1" si="37"/>
        <v>1.0585545720953724</v>
      </c>
      <c r="BK10">
        <f t="shared" ca="1" si="37"/>
        <v>1.0553869519640111</v>
      </c>
      <c r="BL10">
        <f t="shared" ca="1" si="37"/>
        <v>1.0530044592366616</v>
      </c>
      <c r="BM10">
        <f t="shared" ca="1" si="37"/>
        <v>1.0512103476467309</v>
      </c>
      <c r="BN10">
        <f t="shared" ca="1" si="37"/>
        <v>1.0498581285343591</v>
      </c>
      <c r="BO10">
        <f t="shared" ca="1" si="37"/>
        <v>1.0488383143937356</v>
      </c>
      <c r="BP10">
        <f t="shared" ca="1" si="37"/>
        <v>1.0480688297713943</v>
      </c>
      <c r="BQ10">
        <f t="shared" ca="1" si="37"/>
        <v>1.0474880244678584</v>
      </c>
      <c r="BR10">
        <f t="shared" ca="1" si="37"/>
        <v>1.0470495196390595</v>
      </c>
      <c r="BS10">
        <f t="shared" ca="1" si="37"/>
        <v>1.0467183867392129</v>
      </c>
      <c r="BT10">
        <f t="shared" ca="1" si="37"/>
        <v>1.0464682988003795</v>
      </c>
      <c r="BU10">
        <f t="shared" ca="1" si="37"/>
        <v>1.0462794000780606</v>
      </c>
      <c r="BV10">
        <f t="shared" ca="1" si="37"/>
        <v>1.0461367084970312</v>
      </c>
      <c r="BW10">
        <f t="shared" ca="1" si="37"/>
        <v>1.046028915488235</v>
      </c>
      <c r="BX10">
        <f t="shared" ca="1" si="37"/>
        <v>1.0459474830391446</v>
      </c>
      <c r="BY10">
        <f t="shared" ca="1" si="37"/>
        <v>1.0458859636493449</v>
      </c>
      <c r="BZ10">
        <f t="shared" ca="1" si="37"/>
        <v>1.0458394877478168</v>
      </c>
      <c r="CA10">
        <f t="shared" ca="1" si="37"/>
        <v>1.0458043771038481</v>
      </c>
      <c r="CB10">
        <f t="shared" ca="1" si="37"/>
        <v>1.0457778531284108</v>
      </c>
      <c r="CC10">
        <f t="shared" ca="1" si="37"/>
        <v>1.0457578166991788</v>
      </c>
      <c r="CD10">
        <f t="shared" ref="CD10:DI10" ca="1" si="38">SQRT($AD$11/SUMPRODUCT(CD12:CD17,CD20:CD25))</f>
        <v>1.0457426819283435</v>
      </c>
      <c r="CE10">
        <f t="shared" ca="1" si="38"/>
        <v>1.0457312506325336</v>
      </c>
      <c r="CF10">
        <f t="shared" ca="1" si="38"/>
        <v>1.0457226175246834</v>
      </c>
      <c r="CG10">
        <f t="shared" ca="1" si="38"/>
        <v>1.0457160986009202</v>
      </c>
      <c r="CH10">
        <f t="shared" ca="1" si="38"/>
        <v>1.0457111770430931</v>
      </c>
      <c r="CI10">
        <f t="shared" ca="1" si="38"/>
        <v>1.0457074623501865</v>
      </c>
      <c r="CJ10">
        <f t="shared" ca="1" si="38"/>
        <v>1.0457046594621189</v>
      </c>
      <c r="CK10">
        <f t="shared" ca="1" si="38"/>
        <v>1.0457025454319129</v>
      </c>
      <c r="CL10">
        <f t="shared" ca="1" si="38"/>
        <v>1.045700951800367</v>
      </c>
      <c r="CM10">
        <f t="shared" ca="1" si="38"/>
        <v>1.0456997512789574</v>
      </c>
      <c r="CN10">
        <f t="shared" ca="1" si="38"/>
        <v>1.0456988476877342</v>
      </c>
      <c r="CO10">
        <f t="shared" ca="1" si="38"/>
        <v>1.0456981683525173</v>
      </c>
      <c r="CP10">
        <f t="shared" ca="1" si="38"/>
        <v>1.0456976583602586</v>
      </c>
      <c r="CQ10">
        <f t="shared" ca="1" si="38"/>
        <v>1.0456972762183931</v>
      </c>
      <c r="CR10">
        <f t="shared" ca="1" si="38"/>
        <v>1.0456969905750264</v>
      </c>
      <c r="CS10">
        <f t="shared" ca="1" si="38"/>
        <v>1.0456967777406849</v>
      </c>
      <c r="CT10">
        <f t="shared" ca="1" si="38"/>
        <v>1.0456966198157229</v>
      </c>
      <c r="CU10">
        <f t="shared" ca="1" si="38"/>
        <v>1.0456965032753742</v>
      </c>
      <c r="CV10">
        <f t="shared" ca="1" si="38"/>
        <v>1.0456964179005956</v>
      </c>
      <c r="CW10">
        <f t="shared" ca="1" si="38"/>
        <v>1.0456963559701997</v>
      </c>
      <c r="CX10">
        <f t="shared" ca="1" si="38"/>
        <v>1.0456963116504161</v>
      </c>
      <c r="CY10">
        <f t="shared" ca="1" si="38"/>
        <v>1.0456962805336361</v>
      </c>
      <c r="CZ10">
        <f t="shared" ca="1" si="38"/>
        <v>1.0456962592898811</v>
      </c>
      <c r="DA10">
        <f t="shared" ca="1" si="38"/>
        <v>1.0456962454034457</v>
      </c>
      <c r="DB10">
        <f t="shared" ca="1" si="38"/>
        <v>1.0456962369739016</v>
      </c>
      <c r="DC10">
        <f t="shared" ca="1" si="38"/>
        <v>1.0456962325657313</v>
      </c>
      <c r="DD10">
        <f t="shared" ca="1" si="38"/>
        <v>1.0456962310947122</v>
      </c>
      <c r="DE10">
        <f t="shared" ca="1" si="38"/>
        <v>1.0456962317420622</v>
      </c>
      <c r="DF10">
        <f t="shared" ca="1" si="38"/>
        <v>1.0456962338895699</v>
      </c>
      <c r="DG10">
        <f t="shared" ca="1" si="38"/>
        <v>1.0456962370705765</v>
      </c>
      <c r="DH10">
        <f t="shared" ca="1" si="38"/>
        <v>1.0456962409329373</v>
      </c>
      <c r="DI10">
        <f t="shared" ca="1" si="38"/>
        <v>1.0456962452110345</v>
      </c>
      <c r="DJ10">
        <f t="shared" ref="DJ10:ES10" ca="1" si="39">SQRT($AD$11/SUMPRODUCT(DJ12:DJ17,DJ20:DJ25))</f>
        <v>1.0456962497046303</v>
      </c>
      <c r="DK10">
        <f t="shared" ca="1" si="39"/>
        <v>1.0456962542628863</v>
      </c>
      <c r="DL10">
        <f t="shared" ca="1" si="39"/>
        <v>1.0456962587722909</v>
      </c>
      <c r="DM10">
        <f t="shared" ca="1" si="39"/>
        <v>1.0456962631475344</v>
      </c>
      <c r="DN10">
        <f t="shared" ca="1" si="39"/>
        <v>1.0456962673246155</v>
      </c>
      <c r="DO10">
        <f t="shared" ca="1" si="39"/>
        <v>1.0456962712556328</v>
      </c>
      <c r="DP10">
        <f t="shared" ca="1" si="39"/>
        <v>1.0456962749048473</v>
      </c>
      <c r="DQ10">
        <f t="shared" ca="1" si="39"/>
        <v>1.0456962782457098</v>
      </c>
      <c r="DR10">
        <f t="shared" ca="1" si="39"/>
        <v>1.0456962812586121</v>
      </c>
      <c r="DS10">
        <f t="shared" ca="1" si="39"/>
        <v>1.0456962839291903</v>
      </c>
      <c r="DT10">
        <f t="shared" ca="1" si="39"/>
        <v>1.0456962862470407</v>
      </c>
      <c r="DU10">
        <f t="shared" ca="1" si="39"/>
        <v>1.0456962882047505</v>
      </c>
      <c r="DV10">
        <f t="shared" ca="1" si="39"/>
        <v>1.0456962897971651</v>
      </c>
      <c r="DW10">
        <f t="shared" ca="1" si="39"/>
        <v>1.0456962910208352</v>
      </c>
      <c r="DX10">
        <f t="shared" ca="1" si="39"/>
        <v>1.045696291873597</v>
      </c>
      <c r="DY10">
        <f t="shared" ca="1" si="39"/>
        <v>1.0456962923542585</v>
      </c>
      <c r="DZ10">
        <f t="shared" ca="1" si="39"/>
        <v>1.0456962924623581</v>
      </c>
      <c r="EA10">
        <f t="shared" ca="1" si="39"/>
        <v>1.045696292197986</v>
      </c>
      <c r="EB10">
        <f t="shared" ca="1" si="39"/>
        <v>1.045696291561647</v>
      </c>
      <c r="EC10">
        <f t="shared" ca="1" si="39"/>
        <v>1.0456962905541582</v>
      </c>
      <c r="ED10">
        <f t="shared" ca="1" si="39"/>
        <v>1.0456962891765706</v>
      </c>
      <c r="EE10">
        <f t="shared" ca="1" si="39"/>
        <v>1.0456962874301097</v>
      </c>
      <c r="EF10">
        <f t="shared" ca="1" si="39"/>
        <v>1.0456962853161327</v>
      </c>
      <c r="EG10">
        <f t="shared" ca="1" si="39"/>
        <v>1.0456962828360936</v>
      </c>
      <c r="EH10">
        <f t="shared" ca="1" si="39"/>
        <v>1.0456962799915184</v>
      </c>
      <c r="EI10">
        <f t="shared" ca="1" si="39"/>
        <v>1.0456962767839852</v>
      </c>
      <c r="EJ10">
        <f t="shared" ca="1" si="39"/>
        <v>1.0456962732151114</v>
      </c>
      <c r="EK10">
        <f t="shared" ca="1" si="39"/>
        <v>1.045696269286541</v>
      </c>
      <c r="EL10">
        <f t="shared" ca="1" si="39"/>
        <v>1.0456962649999371</v>
      </c>
      <c r="EM10">
        <f t="shared" ca="1" si="39"/>
        <v>1.0456962603569757</v>
      </c>
      <c r="EN10">
        <f t="shared" ca="1" si="39"/>
        <v>1.045696255359341</v>
      </c>
      <c r="EO10">
        <f t="shared" ca="1" si="39"/>
        <v>1.0456962500087215</v>
      </c>
      <c r="EP10">
        <f t="shared" ca="1" si="39"/>
        <v>1.0456962443068079</v>
      </c>
      <c r="EQ10">
        <f t="shared" ca="1" si="39"/>
        <v>1.0456962382552908</v>
      </c>
      <c r="ER10">
        <f t="shared" ca="1" si="39"/>
        <v>1.0456962318558589</v>
      </c>
      <c r="ES10">
        <f t="shared" ca="1" si="39"/>
        <v>1.0456962251101987</v>
      </c>
    </row>
    <row r="11" spans="1:149">
      <c r="A11" s="6">
        <f ca="1">LN((RAND()^(-Results!$E$4))-1)</f>
        <v>0.78012403180242751</v>
      </c>
      <c r="B11" s="6">
        <f ca="1">LN((RAND()^(-Results!$E$4))-1)</f>
        <v>0.72205639486991047</v>
      </c>
      <c r="C11" s="6">
        <f ca="1">LN((RAND()^(-Results!$E$4))-1)</f>
        <v>0.87488365870391238</v>
      </c>
      <c r="D11" s="6">
        <f ca="1">LN((RAND()^(-Results!$E$4))-1)</f>
        <v>2.4080497675001283E-2</v>
      </c>
      <c r="E11" s="6">
        <f ca="1">LN((RAND()^(-Results!$E$4))-1)</f>
        <v>-1.7174543556863626</v>
      </c>
      <c r="F11" s="6">
        <f ca="1">LN((RAND()^(-Results!$E$4))-1)</f>
        <v>-4.4102155889234282</v>
      </c>
      <c r="G11" s="6">
        <f ca="1">LN((RAND()^(-Results!$E$4))-1)</f>
        <v>-1.3862684656074655</v>
      </c>
      <c r="H11" s="6">
        <f t="shared" ca="1" si="5"/>
        <v>-1.446163002245223</v>
      </c>
      <c r="I11" s="10">
        <f ca="1">SUMPRODUCT(J11:O11,Results!B$12:G$12)+Results!$E$5*H11</f>
        <v>8.3451180227912012</v>
      </c>
      <c r="J11" s="10">
        <f ca="1">SUMPRODUCT($A11:$F11,Results!$B$15:$G$15)</f>
        <v>3.0711025108043533</v>
      </c>
      <c r="K11" s="10">
        <f ca="1">SUMPRODUCT($A11:$F11,Results!$B$16:$G$16)</f>
        <v>4.6763467523958049</v>
      </c>
      <c r="L11" s="10">
        <f ca="1">SUMPRODUCT($A11:$F11,Results!$B$17:$G$17)</f>
        <v>13.693287312716699</v>
      </c>
      <c r="M11" s="10">
        <f ca="1">SUMPRODUCT($A11:$F11,Results!$B$18:$G$18)</f>
        <v>-17.493580979047721</v>
      </c>
      <c r="N11" s="10">
        <f ca="1">SUMPRODUCT($A11:$F11,Results!$B$19:$G$19)</f>
        <v>-5.4980523033511801</v>
      </c>
      <c r="O11" s="10">
        <f ca="1">SUMPRODUCT($A11:$F11,Results!$B$20:$G$20)</f>
        <v>-4.7799635650202017</v>
      </c>
      <c r="P11" s="10" cm="1">
        <f t="array" aca="1" ref="P11" ca="1">SUMPRODUCT(J11:O11,TRANSPOSE(BL$20:BL$25))+$AD$20-$BL$27</f>
        <v>14.546132128741393</v>
      </c>
      <c r="Q11" s="10" cm="1">
        <f t="array" aca="1" ref="Q11" ca="1">SUMPRODUCT(J11:O11,TRANSPOSE(ES$20:ES$25))+$AD$20-$ES$27</f>
        <v>14.561676870672692</v>
      </c>
      <c r="R11" s="10">
        <f ca="1">I11-Results!$E$5*H11</f>
        <v>14.129770031772093</v>
      </c>
      <c r="S11" s="10" cm="1">
        <f t="array" aca="1" ref="S11" ca="1">SUMPRODUCT(J11:O11,TRANSPOSE(AR$28:AR$33))+$AD$20-$AC$26</f>
        <v>19.627255322585039</v>
      </c>
      <c r="T11" s="10">
        <f ca="1">SUMPRODUCT(J11:O11,Results!K$9:P$9)</f>
        <v>14.700783508329108</v>
      </c>
      <c r="U11" s="10">
        <f ca="1">SUMPRODUCT(J11:O11,Results!K$9:P$9)+$AD$20-$AC$31</f>
        <v>14.663985389628133</v>
      </c>
      <c r="V11" s="10">
        <f t="shared" ca="1" si="6"/>
        <v>-6.2010141059501915</v>
      </c>
      <c r="W11" s="10">
        <f t="shared" ca="1" si="7"/>
        <v>-6.2165588478814904</v>
      </c>
      <c r="X11" s="10">
        <f t="shared" ca="1" si="8"/>
        <v>-5.7846520089808919</v>
      </c>
      <c r="Y11" s="10">
        <f t="shared" ca="1" si="9"/>
        <v>-11.282137299793838</v>
      </c>
      <c r="Z11" s="10">
        <f t="shared" ca="1" si="10"/>
        <v>7.6490144841416479</v>
      </c>
      <c r="AA11" s="10">
        <f t="shared" ca="1" si="11"/>
        <v>-6.3188673668369315</v>
      </c>
      <c r="AC11" s="14" t="s">
        <v>0</v>
      </c>
      <c r="AD11" s="8">
        <f t="shared" ref="AD11:AJ11" ca="1" si="40">COVAR($I:$I,I:I)</f>
        <v>600.90668497359115</v>
      </c>
      <c r="AE11" s="8">
        <f t="shared" ca="1" si="40"/>
        <v>41.838372468645844</v>
      </c>
      <c r="AF11" s="8">
        <f t="shared" ca="1" si="40"/>
        <v>44.524407811072464</v>
      </c>
      <c r="AG11" s="8">
        <f t="shared" ca="1" si="40"/>
        <v>-78.4373041932826</v>
      </c>
      <c r="AH11" s="8">
        <f t="shared" ca="1" si="40"/>
        <v>-75.037299005534166</v>
      </c>
      <c r="AI11" s="8">
        <f t="shared" ca="1" si="40"/>
        <v>38.983913767251096</v>
      </c>
      <c r="AJ11" s="8">
        <f t="shared" ca="1" si="40"/>
        <v>-85.771967634735844</v>
      </c>
      <c r="AK11" s="12"/>
      <c r="AL11" s="12"/>
      <c r="AM11" s="2"/>
      <c r="AN11" s="3"/>
      <c r="AO11" s="33">
        <f>Results!B5</f>
        <v>1</v>
      </c>
      <c r="AP11" s="32">
        <f t="shared" ref="AP11:AP15" si="41">$AO11*AP$9</f>
        <v>1</v>
      </c>
      <c r="AQ11" s="32">
        <f t="shared" si="36"/>
        <v>1</v>
      </c>
      <c r="AR11" s="32">
        <f t="shared" si="36"/>
        <v>1</v>
      </c>
      <c r="AS11" s="32">
        <f t="shared" si="36"/>
        <v>1</v>
      </c>
      <c r="AT11" s="32">
        <f t="shared" si="36"/>
        <v>1</v>
      </c>
      <c r="AU11" s="32">
        <f t="shared" si="36"/>
        <v>1</v>
      </c>
    </row>
    <row r="12" spans="1:149" ht="16.5">
      <c r="A12" s="6">
        <f ca="1">LN((RAND()^(-Results!$E$4))-1)</f>
        <v>-1.3965880123065972</v>
      </c>
      <c r="B12" s="6">
        <f ca="1">LN((RAND()^(-Results!$E$4))-1)</f>
        <v>-0.30781543533788092</v>
      </c>
      <c r="C12" s="6">
        <f ca="1">LN((RAND()^(-Results!$E$4))-1)</f>
        <v>1.1718426051872279</v>
      </c>
      <c r="D12" s="6">
        <f ca="1">LN((RAND()^(-Results!$E$4))-1)</f>
        <v>0.6252916025311468</v>
      </c>
      <c r="E12" s="6">
        <f ca="1">LN((RAND()^(-Results!$E$4))-1)</f>
        <v>-1.4908871708592459</v>
      </c>
      <c r="F12" s="6">
        <f ca="1">LN((RAND()^(-Results!$E$4))-1)</f>
        <v>-2.1449186888832146</v>
      </c>
      <c r="G12" s="6">
        <f ca="1">LN((RAND()^(-Results!$E$4))-1)</f>
        <v>1.5576781322392619</v>
      </c>
      <c r="H12" s="6">
        <f t="shared" ca="1" si="5"/>
        <v>1.4977835956015044</v>
      </c>
      <c r="I12" s="10">
        <f ca="1">SUMPRODUCT(J12:O12,Results!B$12:G$12)+Results!$E$5*H12</f>
        <v>15.41282085640238</v>
      </c>
      <c r="J12" s="10">
        <f ca="1">SUMPRODUCT($A12:$F12,Results!$B$15:$G$15)</f>
        <v>-2.1634420703943746</v>
      </c>
      <c r="K12" s="10">
        <f ca="1">SUMPRODUCT($A12:$F12,Results!$B$16:$G$16)</f>
        <v>1.025886408446619E-2</v>
      </c>
      <c r="L12" s="10">
        <f ca="1">SUMPRODUCT($A12:$F12,Results!$B$17:$G$17)</f>
        <v>5.4592117471130113</v>
      </c>
      <c r="M12" s="10">
        <f ca="1">SUMPRODUCT($A12:$F12,Results!$B$18:$G$18)</f>
        <v>-5.6688909008986492</v>
      </c>
      <c r="N12" s="10">
        <f ca="1">SUMPRODUCT($A12:$F12,Results!$B$19:$G$19)</f>
        <v>3.2108071458782619</v>
      </c>
      <c r="O12" s="10">
        <f ca="1">SUMPRODUCT($A12:$F12,Results!$B$20:$G$20)</f>
        <v>-9.1373237894945696</v>
      </c>
      <c r="P12" s="10" cm="1">
        <f t="array" aca="1" ref="P12" ca="1">SUMPRODUCT(J12:O12,TRANSPOSE(BL$20:BL$25))+$AD$20-$BL$27</f>
        <v>9.6828262818148598</v>
      </c>
      <c r="Q12" s="10" cm="1">
        <f t="array" aca="1" ref="Q12" ca="1">SUMPRODUCT(J12:O12,TRANSPOSE(ES$20:ES$25))+$AD$20-$ES$27</f>
        <v>9.6961510624067557</v>
      </c>
      <c r="R12" s="10">
        <f ca="1">I12-Results!$E$5*H12</f>
        <v>9.4216864739963633</v>
      </c>
      <c r="S12" s="10" cm="1">
        <f t="array" aca="1" ref="S12" ca="1">SUMPRODUCT(J12:O12,TRANSPOSE(AR$28:AR$33))+$AD$20-$AC$26</f>
        <v>10.439883315187199</v>
      </c>
      <c r="T12" s="10">
        <f ca="1">SUMPRODUCT(J12:O12,Results!K$9:P$9)</f>
        <v>10.001919580830887</v>
      </c>
      <c r="U12" s="10">
        <f ca="1">SUMPRODUCT(J12:O12,Results!K$9:P$9)+$AD$20-$AC$31</f>
        <v>9.9651214621299111</v>
      </c>
      <c r="V12" s="10">
        <f t="shared" ca="1" si="6"/>
        <v>5.7299945745875203</v>
      </c>
      <c r="W12" s="10">
        <f t="shared" ca="1" si="7"/>
        <v>5.7166697939956244</v>
      </c>
      <c r="X12" s="10">
        <f t="shared" ca="1" si="8"/>
        <v>5.9911343824060168</v>
      </c>
      <c r="Y12" s="10">
        <f t="shared" ca="1" si="9"/>
        <v>4.9729375412151811</v>
      </c>
      <c r="Z12" s="10">
        <f t="shared" ca="1" si="10"/>
        <v>14.716717317752826</v>
      </c>
      <c r="AA12" s="10">
        <f t="shared" ca="1" si="11"/>
        <v>5.447699394272469</v>
      </c>
      <c r="AC12" s="15" t="s">
        <v>108</v>
      </c>
      <c r="AD12" s="8">
        <f t="shared" ref="AD12:AJ12" ca="1" si="42">COVAR($J:$J,I:I)</f>
        <v>41.838372468645844</v>
      </c>
      <c r="AE12" s="8">
        <f t="shared" ca="1" si="42"/>
        <v>26.581986918139297</v>
      </c>
      <c r="AF12" s="8">
        <f t="shared" ca="1" si="42"/>
        <v>8.9911408015013983</v>
      </c>
      <c r="AG12" s="8">
        <f t="shared" ca="1" si="42"/>
        <v>-9.5308017572467314</v>
      </c>
      <c r="AH12" s="8">
        <f t="shared" ca="1" si="42"/>
        <v>-18.880007212754887</v>
      </c>
      <c r="AI12" s="8">
        <f t="shared" ca="1" si="42"/>
        <v>-29.898942947846738</v>
      </c>
      <c r="AJ12" s="8">
        <f t="shared" ca="1" si="42"/>
        <v>28.417397419109985</v>
      </c>
      <c r="AK12" s="12"/>
      <c r="AN12" s="3"/>
      <c r="AO12" s="33">
        <f>Results!B6</f>
        <v>1</v>
      </c>
      <c r="AP12" s="32">
        <f t="shared" si="41"/>
        <v>1</v>
      </c>
      <c r="AQ12" s="32">
        <f t="shared" si="36"/>
        <v>1</v>
      </c>
      <c r="AR12" s="32">
        <f t="shared" si="36"/>
        <v>1</v>
      </c>
      <c r="AS12" s="32">
        <f t="shared" si="36"/>
        <v>1</v>
      </c>
      <c r="AT12" s="32">
        <f t="shared" si="36"/>
        <v>1</v>
      </c>
      <c r="AU12" s="32">
        <f t="shared" si="36"/>
        <v>1</v>
      </c>
      <c r="AW12" s="10" cm="1">
        <f t="array" aca="1" ref="AW12" ca="1">SUMPRODUCT($AE12:$AJ12,TRANSPOSE(AW$20:AW$25))</f>
        <v>0</v>
      </c>
      <c r="AX12" s="10" cm="1">
        <f t="array" aca="1" ref="AX12" ca="1">SUMPRODUCT($AE12:$AJ12,TRANSPOSE(AX$20:AX$25))</f>
        <v>3.6426059011365197</v>
      </c>
      <c r="AY12" s="10" cm="1">
        <f t="array" aca="1" ref="AY12" ca="1">SUMPRODUCT($AE12:$AJ12,TRANSPOSE(AY$20:AY$25))</f>
        <v>19.551250293083019</v>
      </c>
      <c r="AZ12" s="10" cm="1">
        <f t="array" aca="1" ref="AZ12" ca="1">SUMPRODUCT($AE12:$AJ12,TRANSPOSE(AZ$20:AZ$25))</f>
        <v>25.85825875185018</v>
      </c>
      <c r="BA12" s="10" cm="1">
        <f t="array" aca="1" ref="BA12" ca="1">SUMPRODUCT($AE12:$AJ12,TRANSPOSE(BA$20:BA$25))</f>
        <v>30.682492910836686</v>
      </c>
      <c r="BB12" s="10" cm="1">
        <f t="array" aca="1" ref="BB12" ca="1">SUMPRODUCT($AE12:$AJ12,TRANSPOSE(BB$20:BB$25))</f>
        <v>33.622391548983629</v>
      </c>
      <c r="BC12" s="10" cm="1">
        <f t="array" aca="1" ref="BC12" ca="1">SUMPRODUCT($AE12:$AJ12,TRANSPOSE(BC$20:BC$25))</f>
        <v>35.780991353700585</v>
      </c>
      <c r="BD12" s="10" cm="1">
        <f t="array" aca="1" ref="BD12" ca="1">SUMPRODUCT($AE12:$AJ12,TRANSPOSE(BD$20:BD$25))</f>
        <v>37.292416538869595</v>
      </c>
      <c r="BE12" s="10" cm="1">
        <f t="array" aca="1" ref="BE12" ca="1">SUMPRODUCT($AE12:$AJ12,TRANSPOSE(BE$20:BE$25))</f>
        <v>38.413890599741144</v>
      </c>
      <c r="BF12" s="10" cm="1">
        <f t="array" aca="1" ref="BF12" ca="1">SUMPRODUCT($AE12:$AJ12,TRANSPOSE(BF$20:BF$25))</f>
        <v>39.238489957131598</v>
      </c>
      <c r="BG12" s="10" cm="1">
        <f t="array" aca="1" ref="BG12" ca="1">SUMPRODUCT($AE12:$AJ12,TRANSPOSE(BG$20:BG$25))</f>
        <v>39.855589434329183</v>
      </c>
      <c r="BH12" s="10" cm="1">
        <f t="array" aca="1" ref="BH12" ca="1">SUMPRODUCT($AE12:$AJ12,TRANSPOSE(BH$20:BH$25))</f>
        <v>40.317004988773903</v>
      </c>
      <c r="BI12" s="10" cm="1">
        <f t="array" aca="1" ref="BI12" ca="1">SUMPRODUCT($AE12:$AJ12,TRANSPOSE(BI$20:BI$25))</f>
        <v>40.663933435125266</v>
      </c>
      <c r="BJ12" s="10" cm="1">
        <f t="array" aca="1" ref="BJ12" ca="1">SUMPRODUCT($AE12:$AJ12,TRANSPOSE(BJ$20:BJ$25))</f>
        <v>40.924915170742274</v>
      </c>
      <c r="BK12" s="10" cm="1">
        <f t="array" aca="1" ref="BK12" ca="1">SUMPRODUCT($AE12:$AJ12,TRANSPOSE(BK$20:BK$25))</f>
        <v>41.12162481677079</v>
      </c>
      <c r="BL12" s="10" cm="1">
        <f t="array" aca="1" ref="BL12" ca="1">SUMPRODUCT($AE12:$AJ12,TRANSPOSE(BL$20:BL$25))</f>
        <v>41.269971971923994</v>
      </c>
      <c r="BM12" s="10" cm="1">
        <f t="array" aca="1" ref="BM12" ca="1">SUMPRODUCT($AE12:$AJ12,TRANSPOSE(BM$20:BM$25))</f>
        <v>41.381939844607068</v>
      </c>
      <c r="BN12" s="10" cm="1">
        <f t="array" aca="1" ref="BN12" ca="1">SUMPRODUCT($AE12:$AJ12,TRANSPOSE(BN$20:BN$25))</f>
        <v>41.466486418270314</v>
      </c>
      <c r="BO12" s="10" cm="1">
        <f t="array" aca="1" ref="BO12" ca="1">SUMPRODUCT($AE12:$AJ12,TRANSPOSE(BO$20:BO$25))</f>
        <v>41.530358292252352</v>
      </c>
      <c r="BP12" s="10" cm="1">
        <f t="array" aca="1" ref="BP12" ca="1">SUMPRODUCT($AE12:$AJ12,TRANSPOSE(BP$20:BP$25))</f>
        <v>41.578630066275004</v>
      </c>
      <c r="BQ12" s="10" cm="1">
        <f t="array" aca="1" ref="BQ12" ca="1">SUMPRODUCT($AE12:$AJ12,TRANSPOSE(BQ$20:BQ$25))</f>
        <v>41.615127675050985</v>
      </c>
      <c r="BR12" s="10" cm="1">
        <f t="array" aca="1" ref="BR12" ca="1">SUMPRODUCT($AE12:$AJ12,TRANSPOSE(BR$20:BR$25))</f>
        <v>41.642735695378562</v>
      </c>
      <c r="BS12" s="10" cm="1">
        <f t="array" aca="1" ref="BS12" ca="1">SUMPRODUCT($AE12:$AJ12,TRANSPOSE(BS$20:BS$25))</f>
        <v>41.663630806902944</v>
      </c>
      <c r="BT12" s="10" cm="1">
        <f t="array" aca="1" ref="BT12" ca="1">SUMPRODUCT($AE12:$AJ12,TRANSPOSE(BT$20:BT$25))</f>
        <v>41.679455841487162</v>
      </c>
      <c r="BU12" s="10" cm="1">
        <f t="array" aca="1" ref="BU12" ca="1">SUMPRODUCT($AE12:$AJ12,TRANSPOSE(BU$20:BU$25))</f>
        <v>41.691451158066464</v>
      </c>
      <c r="BV12" s="10" cm="1">
        <f t="array" aca="1" ref="BV12" ca="1">SUMPRODUCT($AE12:$AJ12,TRANSPOSE(BV$20:BV$25))</f>
        <v>41.700553393462783</v>
      </c>
      <c r="BW12" s="10" cm="1">
        <f t="array" aca="1" ref="BW12" ca="1">SUMPRODUCT($AE12:$AJ12,TRANSPOSE(BW$20:BW$25))</f>
        <v>41.707469956481141</v>
      </c>
      <c r="BX12" s="10" cm="1">
        <f t="array" aca="1" ref="BX12" ca="1">SUMPRODUCT($AE12:$AJ12,TRANSPOSE(BX$20:BX$25))</f>
        <v>41.712735183526668</v>
      </c>
      <c r="BY12" s="10" cm="1">
        <f t="array" aca="1" ref="BY12" ca="1">SUMPRODUCT($AE12:$AJ12,TRANSPOSE(BY$20:BY$25))</f>
        <v>41.716752719029273</v>
      </c>
      <c r="BZ12" s="10" cm="1">
        <f t="array" aca="1" ref="BZ12" ca="1">SUMPRODUCT($AE12:$AJ12,TRANSPOSE(BZ$20:BZ$25))</f>
        <v>41.719827500218976</v>
      </c>
      <c r="CA12" s="10" cm="1">
        <f t="array" aca="1" ref="CA12" ca="1">SUMPRODUCT($AE12:$AJ12,TRANSPOSE(CA$20:CA$25))</f>
        <v>41.72218990675028</v>
      </c>
      <c r="CB12" s="10" cm="1">
        <f t="array" aca="1" ref="CB12" ca="1">SUMPRODUCT($AE12:$AJ12,TRANSPOSE(CB$20:CB$25))</f>
        <v>41.724013996601251</v>
      </c>
      <c r="CC12" s="10" cm="1">
        <f t="array" aca="1" ref="CC12" ca="1">SUMPRODUCT($AE12:$AJ12,TRANSPOSE(CC$20:CC$25))</f>
        <v>41.725431279057553</v>
      </c>
      <c r="CD12" s="10" cm="1">
        <f t="array" aca="1" ref="CD12" ca="1">SUMPRODUCT($AE12:$AJ12,TRANSPOSE(CD$20:CD$25))</f>
        <v>41.726541117967777</v>
      </c>
      <c r="CE12" s="10" cm="1">
        <f t="array" aca="1" ref="CE12" ca="1">SUMPRODUCT($AE12:$AJ12,TRANSPOSE(CE$20:CE$25))</f>
        <v>41.72741859048147</v>
      </c>
      <c r="CF12" s="10" cm="1">
        <f t="array" aca="1" ref="CF12" ca="1">SUMPRODUCT($AE12:$AJ12,TRANSPOSE(CF$20:CF$25))</f>
        <v>41.728120423988301</v>
      </c>
      <c r="CG12" s="10" cm="1">
        <f t="array" aca="1" ref="CG12" ca="1">SUMPRODUCT($AE12:$AJ12,TRANSPOSE(CG$20:CG$25))</f>
        <v>41.728689481458126</v>
      </c>
      <c r="CH12" s="10" cm="1">
        <f t="array" aca="1" ref="CH12" ca="1">SUMPRODUCT($AE12:$AJ12,TRANSPOSE(CH$20:CH$25))</f>
        <v>41.729158150226439</v>
      </c>
      <c r="CI12" s="10" cm="1">
        <f t="array" aca="1" ref="CI12" ca="1">SUMPRODUCT($AE12:$AJ12,TRANSPOSE(CI$20:CI$25))</f>
        <v>41.729550902381916</v>
      </c>
      <c r="CJ12" s="10" cm="1">
        <f t="array" aca="1" ref="CJ12" ca="1">SUMPRODUCT($AE12:$AJ12,TRANSPOSE(CJ$20:CJ$25))</f>
        <v>41.729886229302132</v>
      </c>
      <c r="CK12" s="10" cm="1">
        <f t="array" aca="1" ref="CK12" ca="1">SUMPRODUCT($AE12:$AJ12,TRANSPOSE(CK$20:CK$25))</f>
        <v>41.730178103343199</v>
      </c>
      <c r="CL12" s="10" cm="1">
        <f t="array" aca="1" ref="CL12" ca="1">SUMPRODUCT($AE12:$AJ12,TRANSPOSE(CL$20:CL$25))</f>
        <v>41.730437082272438</v>
      </c>
      <c r="CM12" s="10" cm="1">
        <f t="array" aca="1" ref="CM12" ca="1">SUMPRODUCT($AE12:$AJ12,TRANSPOSE(CM$20:CM$25))</f>
        <v>41.730671143770486</v>
      </c>
      <c r="CN12" s="10" cm="1">
        <f t="array" aca="1" ref="CN12" ca="1">SUMPRODUCT($AE12:$AJ12,TRANSPOSE(CN$20:CN$25))</f>
        <v>41.730886315980328</v>
      </c>
      <c r="CO12" s="10" cm="1">
        <f t="array" aca="1" ref="CO12" ca="1">SUMPRODUCT($AE12:$AJ12,TRANSPOSE(CO$20:CO$25))</f>
        <v>41.731087153952302</v>
      </c>
      <c r="CP12" s="10" cm="1">
        <f t="array" aca="1" ref="CP12" ca="1">SUMPRODUCT($AE12:$AJ12,TRANSPOSE(CP$20:CP$25))</f>
        <v>41.73127709964939</v>
      </c>
      <c r="CQ12" s="10" cm="1">
        <f t="array" aca="1" ref="CQ12" ca="1">SUMPRODUCT($AE12:$AJ12,TRANSPOSE(CQ$20:CQ$25))</f>
        <v>41.731458753970301</v>
      </c>
      <c r="CR12" s="10" cm="1">
        <f t="array" aca="1" ref="CR12" ca="1">SUMPRODUCT($AE12:$AJ12,TRANSPOSE(CR$20:CR$25))</f>
        <v>41.731634082293112</v>
      </c>
      <c r="CS12" s="10" cm="1">
        <f t="array" aca="1" ref="CS12" ca="1">SUMPRODUCT($AE12:$AJ12,TRANSPOSE(CS$20:CS$25))</f>
        <v>41.731804569786881</v>
      </c>
      <c r="CT12" s="10" cm="1">
        <f t="array" aca="1" ref="CT12" ca="1">SUMPRODUCT($AE12:$AJ12,TRANSPOSE(CT$20:CT$25))</f>
        <v>41.731971338766961</v>
      </c>
      <c r="CU12" s="10" cm="1">
        <f t="array" aca="1" ref="CU12" ca="1">SUMPRODUCT($AE12:$AJ12,TRANSPOSE(CU$20:CU$25))</f>
        <v>41.73213523737045</v>
      </c>
      <c r="CV12" s="10" cm="1">
        <f t="array" aca="1" ref="CV12" ca="1">SUMPRODUCT($AE12:$AJ12,TRANSPOSE(CV$20:CV$25))</f>
        <v>41.732296906560833</v>
      </c>
      <c r="CW12" s="10" cm="1">
        <f t="array" aca="1" ref="CW12" ca="1">SUMPRODUCT($AE12:$AJ12,TRANSPOSE(CW$20:CW$25))</f>
        <v>41.732456830757599</v>
      </c>
      <c r="CX12" s="10" cm="1">
        <f t="array" aca="1" ref="CX12" ca="1">SUMPRODUCT($AE12:$AJ12,TRANSPOSE(CX$20:CX$25))</f>
        <v>41.732615376092745</v>
      </c>
      <c r="CY12" s="10" cm="1">
        <f t="array" aca="1" ref="CY12" ca="1">SUMPRODUCT($AE12:$AJ12,TRANSPOSE(CY$20:CY$25))</f>
        <v>41.732772819318292</v>
      </c>
      <c r="CZ12" s="10" cm="1">
        <f t="array" aca="1" ref="CZ12" ca="1">SUMPRODUCT($AE12:$AJ12,TRANSPOSE(CZ$20:CZ$25))</f>
        <v>41.732929369648836</v>
      </c>
      <c r="DA12" s="10" cm="1">
        <f t="array" aca="1" ref="DA12" ca="1">SUMPRODUCT($AE12:$AJ12,TRANSPOSE(DA$20:DA$25))</f>
        <v>41.733085185266624</v>
      </c>
      <c r="DB12" s="10" cm="1">
        <f t="array" aca="1" ref="DB12" ca="1">SUMPRODUCT($AE12:$AJ12,TRANSPOSE(DB$20:DB$25))</f>
        <v>41.733240385792683</v>
      </c>
      <c r="DC12" s="10" cm="1">
        <f t="array" aca="1" ref="DC12" ca="1">SUMPRODUCT($AE12:$AJ12,TRANSPOSE(DC$20:DC$25))</f>
        <v>41.733395061710461</v>
      </c>
      <c r="DD12" s="10" cm="1">
        <f t="array" aca="1" ref="DD12" ca="1">SUMPRODUCT($AE12:$AJ12,TRANSPOSE(DD$20:DD$25))</f>
        <v>41.733549281486333</v>
      </c>
      <c r="DE12" s="10" cm="1">
        <f t="array" aca="1" ref="DE12" ca="1">SUMPRODUCT($AE12:$AJ12,TRANSPOSE(DE$20:DE$25))</f>
        <v>41.733703096950123</v>
      </c>
      <c r="DF12" s="10" cm="1">
        <f t="array" aca="1" ref="DF12" ca="1">SUMPRODUCT($AE12:$AJ12,TRANSPOSE(DF$20:DF$25))</f>
        <v>41.73385654736056</v>
      </c>
      <c r="DG12" s="10" cm="1">
        <f t="array" aca="1" ref="DG12" ca="1">SUMPRODUCT($AE12:$AJ12,TRANSPOSE(DG$20:DG$25))</f>
        <v>41.734009662477305</v>
      </c>
      <c r="DH12" s="10" cm="1">
        <f t="array" aca="1" ref="DH12" ca="1">SUMPRODUCT($AE12:$AJ12,TRANSPOSE(DH$20:DH$25))</f>
        <v>41.734162464882289</v>
      </c>
      <c r="DI12" s="10" cm="1">
        <f t="array" aca="1" ref="DI12" ca="1">SUMPRODUCT($AE12:$AJ12,TRANSPOSE(DI$20:DI$25))</f>
        <v>41.734314971733561</v>
      </c>
      <c r="DJ12" s="10" cm="1">
        <f t="array" aca="1" ref="DJ12" ca="1">SUMPRODUCT($AE12:$AJ12,TRANSPOSE(DJ$20:DJ$25))</f>
        <v>41.734467196090691</v>
      </c>
      <c r="DK12" s="10" cm="1">
        <f t="array" aca="1" ref="DK12" ca="1">SUMPRODUCT($AE12:$AJ12,TRANSPOSE(DK$20:DK$25))</f>
        <v>41.734619147916213</v>
      </c>
      <c r="DL12" s="10" cm="1">
        <f t="array" aca="1" ref="DL12" ca="1">SUMPRODUCT($AE12:$AJ12,TRANSPOSE(DL$20:DL$25))</f>
        <v>41.734770834832375</v>
      </c>
      <c r="DM12" s="10" cm="1">
        <f t="array" aca="1" ref="DM12" ca="1">SUMPRODUCT($AE12:$AJ12,TRANSPOSE(DM$20:DM$25))</f>
        <v>41.734922262692827</v>
      </c>
      <c r="DN12" s="10" cm="1">
        <f t="array" aca="1" ref="DN12" ca="1">SUMPRODUCT($AE12:$AJ12,TRANSPOSE(DN$20:DN$25))</f>
        <v>41.735073436014773</v>
      </c>
      <c r="DO12" s="10" cm="1">
        <f t="array" aca="1" ref="DO12" ca="1">SUMPRODUCT($AE12:$AJ12,TRANSPOSE(DO$20:DO$25))</f>
        <v>41.735224358305359</v>
      </c>
      <c r="DP12" s="10" cm="1">
        <f t="array" aca="1" ref="DP12" ca="1">SUMPRODUCT($AE12:$AJ12,TRANSPOSE(DP$20:DP$25))</f>
        <v>41.735375032308433</v>
      </c>
      <c r="DQ12" s="10" cm="1">
        <f t="array" aca="1" ref="DQ12" ca="1">SUMPRODUCT($AE12:$AJ12,TRANSPOSE(DQ$20:DQ$25))</f>
        <v>41.73552546019085</v>
      </c>
      <c r="DR12" s="10" cm="1">
        <f t="array" aca="1" ref="DR12" ca="1">SUMPRODUCT($AE12:$AJ12,TRANSPOSE(DR$20:DR$25))</f>
        <v>41.735675643683372</v>
      </c>
      <c r="DS12" s="10" cm="1">
        <f t="array" aca="1" ref="DS12" ca="1">SUMPRODUCT($AE12:$AJ12,TRANSPOSE(DS$20:DS$25))</f>
        <v>41.735825584187197</v>
      </c>
      <c r="DT12" s="10" cm="1">
        <f t="array" aca="1" ref="DT12" ca="1">SUMPRODUCT($AE12:$AJ12,TRANSPOSE(DT$20:DT$25))</f>
        <v>41.735975282854035</v>
      </c>
      <c r="DU12" s="10" cm="1">
        <f t="array" aca="1" ref="DU12" ca="1">SUMPRODUCT($AE12:$AJ12,TRANSPOSE(DU$20:DU$25))</f>
        <v>41.736124740647362</v>
      </c>
      <c r="DV12" s="10" cm="1">
        <f t="array" aca="1" ref="DV12" ca="1">SUMPRODUCT($AE12:$AJ12,TRANSPOSE(DV$20:DV$25))</f>
        <v>41.736273958387891</v>
      </c>
      <c r="DW12" s="10" cm="1">
        <f t="array" aca="1" ref="DW12" ca="1">SUMPRODUCT($AE12:$AJ12,TRANSPOSE(DW$20:DW$25))</f>
        <v>41.736422936788586</v>
      </c>
      <c r="DX12" s="10" cm="1">
        <f t="array" aca="1" ref="DX12" ca="1">SUMPRODUCT($AE12:$AJ12,TRANSPOSE(DX$20:DX$25))</f>
        <v>41.736571676480608</v>
      </c>
      <c r="DY12" s="10" cm="1">
        <f t="array" aca="1" ref="DY12" ca="1">SUMPRODUCT($AE12:$AJ12,TRANSPOSE(DY$20:DY$25))</f>
        <v>41.736720178033409</v>
      </c>
      <c r="DZ12" s="10" cm="1">
        <f t="array" aca="1" ref="DZ12" ca="1">SUMPRODUCT($AE12:$AJ12,TRANSPOSE(DZ$20:DZ$25))</f>
        <v>41.736868441969449</v>
      </c>
      <c r="EA12" s="10" cm="1">
        <f t="array" aca="1" ref="EA12" ca="1">SUMPRODUCT($AE12:$AJ12,TRANSPOSE(EA$20:EA$25))</f>
        <v>41.737016468775685</v>
      </c>
      <c r="EB12" s="10" cm="1">
        <f t="array" aca="1" ref="EB12" ca="1">SUMPRODUCT($AE12:$AJ12,TRANSPOSE(EB$20:EB$25))</f>
        <v>41.737164258911989</v>
      </c>
      <c r="EC12" s="10" cm="1">
        <f t="array" aca="1" ref="EC12" ca="1">SUMPRODUCT($AE12:$AJ12,TRANSPOSE(EC$20:EC$25))</f>
        <v>41.737311812817708</v>
      </c>
      <c r="ED12" s="10" cm="1">
        <f t="array" aca="1" ref="ED12" ca="1">SUMPRODUCT($AE12:$AJ12,TRANSPOSE(ED$20:ED$25))</f>
        <v>41.737459130916427</v>
      </c>
      <c r="EE12" s="10" cm="1">
        <f t="array" aca="1" ref="EE12" ca="1">SUMPRODUCT($AE12:$AJ12,TRANSPOSE(EE$20:EE$25))</f>
        <v>41.737606213619841</v>
      </c>
      <c r="EF12" s="10" cm="1">
        <f t="array" aca="1" ref="EF12" ca="1">SUMPRODUCT($AE12:$AJ12,TRANSPOSE(EF$20:EF$25))</f>
        <v>41.737753061330302</v>
      </c>
      <c r="EG12" s="10" cm="1">
        <f t="array" aca="1" ref="EG12" ca="1">SUMPRODUCT($AE12:$AJ12,TRANSPOSE(EG$20:EG$25))</f>
        <v>41.737899674443206</v>
      </c>
      <c r="EH12" s="10" cm="1">
        <f t="array" aca="1" ref="EH12" ca="1">SUMPRODUCT($AE12:$AJ12,TRANSPOSE(EH$20:EH$25))</f>
        <v>41.738046053348249</v>
      </c>
      <c r="EI12" s="10" cm="1">
        <f t="array" aca="1" ref="EI12" ca="1">SUMPRODUCT($AE12:$AJ12,TRANSPOSE(EI$20:EI$25))</f>
        <v>41.738192198430966</v>
      </c>
      <c r="EJ12" s="10" cm="1">
        <f t="array" aca="1" ref="EJ12" ca="1">SUMPRODUCT($AE12:$AJ12,TRANSPOSE(EJ$20:EJ$25))</f>
        <v>41.738338110073421</v>
      </c>
      <c r="EK12" s="10" cm="1">
        <f t="array" aca="1" ref="EK12" ca="1">SUMPRODUCT($AE12:$AJ12,TRANSPOSE(EK$20:EK$25))</f>
        <v>41.738483788654939</v>
      </c>
      <c r="EL12" s="10" cm="1">
        <f t="array" aca="1" ref="EL12" ca="1">SUMPRODUCT($AE12:$AJ12,TRANSPOSE(EL$20:EL$25))</f>
        <v>41.738629234552718</v>
      </c>
      <c r="EM12" s="10" cm="1">
        <f t="array" aca="1" ref="EM12" ca="1">SUMPRODUCT($AE12:$AJ12,TRANSPOSE(EM$20:EM$25))</f>
        <v>41.738774448142074</v>
      </c>
      <c r="EN12" s="10" cm="1">
        <f t="array" aca="1" ref="EN12" ca="1">SUMPRODUCT($AE12:$AJ12,TRANSPOSE(EN$20:EN$25))</f>
        <v>41.738919429796873</v>
      </c>
      <c r="EO12" s="10" cm="1">
        <f t="array" aca="1" ref="EO12" ca="1">SUMPRODUCT($AE12:$AJ12,TRANSPOSE(EO$20:EO$25))</f>
        <v>41.739064179889667</v>
      </c>
      <c r="EP12" s="10" cm="1">
        <f t="array" aca="1" ref="EP12" ca="1">SUMPRODUCT($AE12:$AJ12,TRANSPOSE(EP$20:EP$25))</f>
        <v>41.739208698791856</v>
      </c>
      <c r="EQ12" s="10" cm="1">
        <f t="array" aca="1" ref="EQ12" ca="1">SUMPRODUCT($AE12:$AJ12,TRANSPOSE(EQ$20:EQ$25))</f>
        <v>41.739352986873946</v>
      </c>
      <c r="ER12" s="10" cm="1">
        <f t="array" aca="1" ref="ER12" ca="1">SUMPRODUCT($AE12:$AJ12,TRANSPOSE(ER$20:ER$25))</f>
        <v>41.73949704450547</v>
      </c>
      <c r="ES12" s="10" cm="1">
        <f t="array" aca="1" ref="ES12" ca="1">SUMPRODUCT($AE12:$AJ12,TRANSPOSE(ES$20:ES$25))</f>
        <v>41.739640872055233</v>
      </c>
    </row>
    <row r="13" spans="1:149" ht="16.5">
      <c r="A13" s="6">
        <f ca="1">LN((RAND()^(-Results!$E$4))-1)</f>
        <v>-3.5839294927707703</v>
      </c>
      <c r="B13" s="6">
        <f ca="1">LN((RAND()^(-Results!$E$4))-1)</f>
        <v>-1.7885378903298188</v>
      </c>
      <c r="C13" s="6">
        <f ca="1">LN((RAND()^(-Results!$E$4))-1)</f>
        <v>-4.0976639375745763E-2</v>
      </c>
      <c r="D13" s="6">
        <f ca="1">LN((RAND()^(-Results!$E$4))-1)</f>
        <v>-0.75078494970878551</v>
      </c>
      <c r="E13" s="6">
        <f ca="1">LN((RAND()^(-Results!$E$4))-1)</f>
        <v>-4.7884941550010674E-3</v>
      </c>
      <c r="F13" s="6">
        <f ca="1">LN((RAND()^(-Results!$E$4))-1)</f>
        <v>-2.5991970916427931</v>
      </c>
      <c r="G13" s="6">
        <f ca="1">LN((RAND()^(-Results!$E$4))-1)</f>
        <v>0.39809407534016611</v>
      </c>
      <c r="H13" s="6">
        <f t="shared" ca="1" si="5"/>
        <v>0.3381995387024086</v>
      </c>
      <c r="I13" s="10">
        <f ca="1">SUMPRODUCT(J13:O13,Results!B$12:G$12)+Results!$E$5*H13</f>
        <v>-4.5812376209182721</v>
      </c>
      <c r="J13" s="10">
        <f ca="1">SUMPRODUCT($A13:$F13,Results!$B$15:$G$15)</f>
        <v>-6.2521974996815555</v>
      </c>
      <c r="K13" s="10">
        <f ca="1">SUMPRODUCT($A13:$F13,Results!$B$16:$G$16)</f>
        <v>-7.0887547211553725</v>
      </c>
      <c r="L13" s="10">
        <f ca="1">SUMPRODUCT($A13:$F13,Results!$B$17:$G$17)</f>
        <v>5.2607799442748133</v>
      </c>
      <c r="M13" s="10">
        <f ca="1">SUMPRODUCT($A13:$F13,Results!$B$18:$G$18)</f>
        <v>7.1847114673434396</v>
      </c>
      <c r="N13" s="10">
        <f ca="1">SUMPRODUCT($A13:$F13,Results!$B$19:$G$19)</f>
        <v>-0.70708013848902418</v>
      </c>
      <c r="O13" s="10">
        <f ca="1">SUMPRODUCT($A13:$F13,Results!$B$20:$G$20)</f>
        <v>-16.65209664496065</v>
      </c>
      <c r="P13" s="10" cm="1">
        <f t="array" aca="1" ref="P13" ca="1">SUMPRODUCT(J13:O13,TRANSPOSE(BL$20:BL$25))+$AD$20-$BL$27</f>
        <v>-6.0945241405577262</v>
      </c>
      <c r="Q13" s="10" cm="1">
        <f t="array" aca="1" ref="Q13" ca="1">SUMPRODUCT(J13:O13,TRANSPOSE(ES$20:ES$25))+$AD$20-$ES$27</f>
        <v>-6.0262952281254663</v>
      </c>
      <c r="R13" s="10">
        <f ca="1">I13-Results!$E$5*H13</f>
        <v>-5.9340357757279065</v>
      </c>
      <c r="S13" s="10" cm="1">
        <f t="array" aca="1" ref="S13" ca="1">SUMPRODUCT(J13:O13,TRANSPOSE(AR$28:AR$33))+$AD$20-$AC$26</f>
        <v>-16.211678649530558</v>
      </c>
      <c r="T13" s="10">
        <f ca="1">SUMPRODUCT(J13:O13,Results!K$9:P$9)</f>
        <v>-5.6968312935475183</v>
      </c>
      <c r="U13" s="10">
        <f ca="1">SUMPRODUCT(J13:O13,Results!K$9:P$9)+$AD$20-$AC$31</f>
        <v>-5.7336294122484937</v>
      </c>
      <c r="V13" s="10">
        <f t="shared" ca="1" si="6"/>
        <v>1.513286519639454</v>
      </c>
      <c r="W13" s="10">
        <f t="shared" ca="1" si="7"/>
        <v>1.4450576072071941</v>
      </c>
      <c r="X13" s="10">
        <f t="shared" ca="1" si="8"/>
        <v>1.3527981548096344</v>
      </c>
      <c r="Y13" s="10">
        <f t="shared" ca="1" si="9"/>
        <v>11.630441028612285</v>
      </c>
      <c r="Z13" s="10">
        <f t="shared" ca="1" si="10"/>
        <v>-5.2773411595678255</v>
      </c>
      <c r="AA13" s="10">
        <f t="shared" ca="1" si="11"/>
        <v>1.1523917913302215</v>
      </c>
      <c r="AC13" s="15" t="s">
        <v>109</v>
      </c>
      <c r="AD13" s="8">
        <f t="shared" ref="AD13:AJ13" ca="1" si="43">COVAR($K:$K,I:I)</f>
        <v>44.524407811072464</v>
      </c>
      <c r="AE13" s="8">
        <f t="shared" ca="1" si="43"/>
        <v>8.9911408015013983</v>
      </c>
      <c r="AF13" s="8">
        <f t="shared" ca="1" si="43"/>
        <v>44.262819868647533</v>
      </c>
      <c r="AG13" s="8">
        <f t="shared" ca="1" si="43"/>
        <v>29.933780143146102</v>
      </c>
      <c r="AH13" s="8">
        <f t="shared" ca="1" si="43"/>
        <v>-24.408041332282775</v>
      </c>
      <c r="AI13" s="8">
        <f t="shared" ca="1" si="43"/>
        <v>5.7196412338190861</v>
      </c>
      <c r="AJ13" s="8">
        <f t="shared" ca="1" si="43"/>
        <v>10.155027627427874</v>
      </c>
      <c r="AK13" s="12"/>
      <c r="AN13" s="3"/>
      <c r="AO13" s="33">
        <f>Results!B7</f>
        <v>1</v>
      </c>
      <c r="AP13" s="32">
        <f t="shared" si="41"/>
        <v>1</v>
      </c>
      <c r="AQ13" s="32">
        <f t="shared" si="36"/>
        <v>1</v>
      </c>
      <c r="AR13" s="32">
        <f t="shared" si="36"/>
        <v>1</v>
      </c>
      <c r="AS13" s="32">
        <f t="shared" si="36"/>
        <v>1</v>
      </c>
      <c r="AT13" s="32">
        <f t="shared" si="36"/>
        <v>1</v>
      </c>
      <c r="AU13" s="32">
        <f t="shared" si="36"/>
        <v>1</v>
      </c>
      <c r="AW13" s="10" cm="1">
        <f t="array" aca="1" ref="AW13" ca="1">SUMPRODUCT($AE13:$AJ13,TRANSPOSE(AW$20:AW$25))</f>
        <v>0</v>
      </c>
      <c r="AX13" s="10" cm="1">
        <f t="array" aca="1" ref="AX13" ca="1">SUMPRODUCT($AE13:$AJ13,TRANSPOSE(AX$20:AX$25))</f>
        <v>16.650192729076128</v>
      </c>
      <c r="AY13" s="10" cm="1">
        <f t="array" aca="1" ref="AY13" ca="1">SUMPRODUCT($AE13:$AJ13,TRANSPOSE(AY$20:AY$25))</f>
        <v>23.141828770188429</v>
      </c>
      <c r="AZ13" s="10" cm="1">
        <f t="array" aca="1" ref="AZ13" ca="1">SUMPRODUCT($AE13:$AJ13,TRANSPOSE(AZ$20:AZ$25))</f>
        <v>27.217722513614035</v>
      </c>
      <c r="BA13" s="10" cm="1">
        <f t="array" aca="1" ref="BA13" ca="1">SUMPRODUCT($AE13:$AJ13,TRANSPOSE(BA$20:BA$25))</f>
        <v>31.251730977307325</v>
      </c>
      <c r="BB13" s="10" cm="1">
        <f t="array" aca="1" ref="BB13" ca="1">SUMPRODUCT($AE13:$AJ13,TRANSPOSE(BB$20:BB$25))</f>
        <v>34.115110866839771</v>
      </c>
      <c r="BC13" s="10" cm="1">
        <f t="array" aca="1" ref="BC13" ca="1">SUMPRODUCT($AE13:$AJ13,TRANSPOSE(BC$20:BC$25))</f>
        <v>36.522690026944858</v>
      </c>
      <c r="BD13" s="10" cm="1">
        <f t="array" aca="1" ref="BD13" ca="1">SUMPRODUCT($AE13:$AJ13,TRANSPOSE(BD$20:BD$25))</f>
        <v>38.360884841158615</v>
      </c>
      <c r="BE13" s="10" cm="1">
        <f t="array" aca="1" ref="BE13" ca="1">SUMPRODUCT($AE13:$AJ13,TRANSPOSE(BE$20:BE$25))</f>
        <v>39.813695270166377</v>
      </c>
      <c r="BF13" s="10" cm="1">
        <f t="array" aca="1" ref="BF13" ca="1">SUMPRODUCT($AE13:$AJ13,TRANSPOSE(BF$20:BF$25))</f>
        <v>40.930827219461989</v>
      </c>
      <c r="BG13" s="10" cm="1">
        <f t="array" aca="1" ref="BG13" ca="1">SUMPRODUCT($AE13:$AJ13,TRANSPOSE(BG$20:BG$25))</f>
        <v>41.79379108005277</v>
      </c>
      <c r="BH13" s="10" cm="1">
        <f t="array" aca="1" ref="BH13" ca="1">SUMPRODUCT($AE13:$AJ13,TRANSPOSE(BH$20:BH$25))</f>
        <v>42.454259357364322</v>
      </c>
      <c r="BI13" s="10" cm="1">
        <f t="array" aca="1" ref="BI13" ca="1">SUMPRODUCT($AE13:$AJ13,TRANSPOSE(BI$20:BI$25))</f>
        <v>42.959268294672498</v>
      </c>
      <c r="BJ13" s="10" cm="1">
        <f t="array" aca="1" ref="BJ13" ca="1">SUMPRODUCT($AE13:$AJ13,TRANSPOSE(BJ$20:BJ$25))</f>
        <v>43.343939469202198</v>
      </c>
      <c r="BK13" s="10" cm="1">
        <f t="array" aca="1" ref="BK13" ca="1">SUMPRODUCT($AE13:$AJ13,TRANSPOSE(BK$20:BK$25))</f>
        <v>43.636533139252506</v>
      </c>
      <c r="BL13" s="10" cm="1">
        <f t="array" aca="1" ref="BL13" ca="1">SUMPRODUCT($AE13:$AJ13,TRANSPOSE(BL$20:BL$25))</f>
        <v>43.858680078977088</v>
      </c>
      <c r="BM13" s="10" cm="1">
        <f t="array" aca="1" ref="BM13" ca="1">SUMPRODUCT($AE13:$AJ13,TRANSPOSE(BM$20:BM$25))</f>
        <v>44.027165747747574</v>
      </c>
      <c r="BN13" s="10" cm="1">
        <f t="array" aca="1" ref="BN13" ca="1">SUMPRODUCT($AE13:$AJ13,TRANSPOSE(BN$20:BN$25))</f>
        <v>44.154825797375963</v>
      </c>
      <c r="BO13" s="10" cm="1">
        <f t="array" aca="1" ref="BO13" ca="1">SUMPRODUCT($AE13:$AJ13,TRANSPOSE(BO$20:BO$25))</f>
        <v>44.251487130077848</v>
      </c>
      <c r="BP13" s="10" cm="1">
        <f t="array" aca="1" ref="BP13" ca="1">SUMPRODUCT($AE13:$AJ13,TRANSPOSE(BP$20:BP$25))</f>
        <v>44.324634437001762</v>
      </c>
      <c r="BQ13" s="10" cm="1">
        <f t="array" aca="1" ref="BQ13" ca="1">SUMPRODUCT($AE13:$AJ13,TRANSPOSE(BQ$20:BQ$25))</f>
        <v>44.379963235369672</v>
      </c>
      <c r="BR13" s="10" cm="1">
        <f t="array" aca="1" ref="BR13" ca="1">SUMPRODUCT($AE13:$AJ13,TRANSPOSE(BR$20:BR$25))</f>
        <v>44.421798118309212</v>
      </c>
      <c r="BS13" s="10" cm="1">
        <f t="array" aca="1" ref="BS13" ca="1">SUMPRODUCT($AE13:$AJ13,TRANSPOSE(BS$20:BS$25))</f>
        <v>44.453419728276828</v>
      </c>
      <c r="BT13" s="10" cm="1">
        <f t="array" aca="1" ref="BT13" ca="1">SUMPRODUCT($AE13:$AJ13,TRANSPOSE(BT$20:BT$25))</f>
        <v>44.477314117289573</v>
      </c>
      <c r="BU13" s="10" cm="1">
        <f t="array" aca="1" ref="BU13" ca="1">SUMPRODUCT($AE13:$AJ13,TRANSPOSE(BU$20:BU$25))</f>
        <v>44.495364022155648</v>
      </c>
      <c r="BV13" s="10" cm="1">
        <f t="array" aca="1" ref="BV13" ca="1">SUMPRODUCT($AE13:$AJ13,TRANSPOSE(BV$20:BV$25))</f>
        <v>44.508994468045323</v>
      </c>
      <c r="BW13" s="10" cm="1">
        <f t="array" aca="1" ref="BW13" ca="1">SUMPRODUCT($AE13:$AJ13,TRANSPOSE(BW$20:BW$25))</f>
        <v>44.519283626141643</v>
      </c>
      <c r="BX13" s="10" cm="1">
        <f t="array" aca="1" ref="BX13" ca="1">SUMPRODUCT($AE13:$AJ13,TRANSPOSE(BX$20:BX$25))</f>
        <v>44.5270469802566</v>
      </c>
      <c r="BY13" s="10" cm="1">
        <f t="array" aca="1" ref="BY13" ca="1">SUMPRODUCT($AE13:$AJ13,TRANSPOSE(BY$20:BY$25))</f>
        <v>44.532901186693707</v>
      </c>
      <c r="BZ13" s="10" cm="1">
        <f t="array" aca="1" ref="BZ13" ca="1">SUMPRODUCT($AE13:$AJ13,TRANSPOSE(BZ$20:BZ$25))</f>
        <v>44.53731246721442</v>
      </c>
      <c r="CA13" s="10" cm="1">
        <f t="array" aca="1" ref="CA13" ca="1">SUMPRODUCT($AE13:$AJ13,TRANSPOSE(CA$20:CA$25))</f>
        <v>44.540633260341536</v>
      </c>
      <c r="CB13" s="10" cm="1">
        <f t="array" aca="1" ref="CB13" ca="1">SUMPRODUCT($AE13:$AJ13,TRANSPOSE(CB$20:CB$25))</f>
        <v>44.543129962867958</v>
      </c>
      <c r="CC13" s="10" cm="1">
        <f t="array" aca="1" ref="CC13" ca="1">SUMPRODUCT($AE13:$AJ13,TRANSPOSE(CC$20:CC$25))</f>
        <v>44.545003919617344</v>
      </c>
      <c r="CD13" s="10" cm="1">
        <f t="array" aca="1" ref="CD13" ca="1">SUMPRODUCT($AE13:$AJ13,TRANSPOSE(CD$20:CD$25))</f>
        <v>44.546407299442663</v>
      </c>
      <c r="CE13" s="10" cm="1">
        <f t="array" aca="1" ref="CE13" ca="1">SUMPRODUCT($AE13:$AJ13,TRANSPOSE(CE$20:CE$25))</f>
        <v>44.547455100580848</v>
      </c>
      <c r="CF13" s="10" cm="1">
        <f t="array" aca="1" ref="CF13" ca="1">SUMPRODUCT($AE13:$AJ13,TRANSPOSE(CF$20:CF$25))</f>
        <v>44.548234227357014</v>
      </c>
      <c r="CG13" s="10" cm="1">
        <f t="array" aca="1" ref="CG13" ca="1">SUMPRODUCT($AE13:$AJ13,TRANSPOSE(CG$20:CG$25))</f>
        <v>44.548810351735781</v>
      </c>
      <c r="CH13" s="10" cm="1">
        <f t="array" aca="1" ref="CH13" ca="1">SUMPRODUCT($AE13:$AJ13,TRANSPOSE(CH$20:CH$25))</f>
        <v>44.549233099772451</v>
      </c>
      <c r="CI13" s="10" cm="1">
        <f t="array" aca="1" ref="CI13" ca="1">SUMPRODUCT($AE13:$AJ13,TRANSPOSE(CI$20:CI$25))</f>
        <v>44.549539971591187</v>
      </c>
      <c r="CJ13" s="10" cm="1">
        <f t="array" aca="1" ref="CJ13" ca="1">SUMPRODUCT($AE13:$AJ13,TRANSPOSE(CJ$20:CJ$25))</f>
        <v>44.549759303967264</v>
      </c>
      <c r="CK13" s="10" cm="1">
        <f t="array" aca="1" ref="CK13" ca="1">SUMPRODUCT($AE13:$AJ13,TRANSPOSE(CK$20:CK$25))</f>
        <v>44.549912509238837</v>
      </c>
      <c r="CL13" s="10" cm="1">
        <f t="array" aca="1" ref="CL13" ca="1">SUMPRODUCT($AE13:$AJ13,TRANSPOSE(CL$20:CL$25))</f>
        <v>44.550015767259126</v>
      </c>
      <c r="CM13" s="10" cm="1">
        <f t="array" aca="1" ref="CM13" ca="1">SUMPRODUCT($AE13:$AJ13,TRANSPOSE(CM$20:CM$25))</f>
        <v>44.550081303975851</v>
      </c>
      <c r="CN13" s="10" cm="1">
        <f t="array" aca="1" ref="CN13" ca="1">SUMPRODUCT($AE13:$AJ13,TRANSPOSE(CN$20:CN$25))</f>
        <v>44.550118357610998</v>
      </c>
      <c r="CO13" s="10" cm="1">
        <f t="array" aca="1" ref="CO13" ca="1">SUMPRODUCT($AE13:$AJ13,TRANSPOSE(CO$20:CO$25))</f>
        <v>44.550133908759719</v>
      </c>
      <c r="CP13" s="10" cm="1">
        <f t="array" aca="1" ref="CP13" ca="1">SUMPRODUCT($AE13:$AJ13,TRANSPOSE(CP$20:CP$25))</f>
        <v>44.550133232087077</v>
      </c>
      <c r="CQ13" s="10" cm="1">
        <f t="array" aca="1" ref="CQ13" ca="1">SUMPRODUCT($AE13:$AJ13,TRANSPOSE(CQ$20:CQ$25))</f>
        <v>44.550120313211394</v>
      </c>
      <c r="CR13" s="10" cm="1">
        <f t="array" aca="1" ref="CR13" ca="1">SUMPRODUCT($AE13:$AJ13,TRANSPOSE(CR$20:CR$25))</f>
        <v>44.550098163715575</v>
      </c>
      <c r="CS13" s="10" cm="1">
        <f t="array" aca="1" ref="CS13" ca="1">SUMPRODUCT($AE13:$AJ13,TRANSPOSE(CS$20:CS$25))</f>
        <v>44.55006905917935</v>
      </c>
      <c r="CT13" s="10" cm="1">
        <f t="array" aca="1" ref="CT13" ca="1">SUMPRODUCT($AE13:$AJ13,TRANSPOSE(CT$20:CT$25))</f>
        <v>44.550034719042557</v>
      </c>
      <c r="CU13" s="10" cm="1">
        <f t="array" aca="1" ref="CU13" ca="1">SUMPRODUCT($AE13:$AJ13,TRANSPOSE(CU$20:CU$25))</f>
        <v>44.549996442514399</v>
      </c>
      <c r="CV13" s="10" cm="1">
        <f t="array" aca="1" ref="CV13" ca="1">SUMPRODUCT($AE13:$AJ13,TRANSPOSE(CV$20:CV$25))</f>
        <v>44.549955211269676</v>
      </c>
      <c r="CW13" s="10" cm="1">
        <f t="array" aca="1" ref="CW13" ca="1">SUMPRODUCT($AE13:$AJ13,TRANSPOSE(CW$20:CW$25))</f>
        <v>44.549911767048073</v>
      </c>
      <c r="CX13" s="10" cm="1">
        <f t="array" aca="1" ref="CX13" ca="1">SUMPRODUCT($AE13:$AJ13,TRANSPOSE(CX$20:CX$25))</f>
        <v>44.54986667028988</v>
      </c>
      <c r="CY13" s="10" cm="1">
        <f t="array" aca="1" ref="CY13" ca="1">SUMPRODUCT($AE13:$AJ13,TRANSPOSE(CY$20:CY$25))</f>
        <v>44.549820344442509</v>
      </c>
      <c r="CZ13" s="10" cm="1">
        <f t="array" aca="1" ref="CZ13" ca="1">SUMPRODUCT($AE13:$AJ13,TRANSPOSE(CZ$20:CZ$25))</f>
        <v>44.549773109438789</v>
      </c>
      <c r="DA13" s="10" cm="1">
        <f t="array" aca="1" ref="DA13" ca="1">SUMPRODUCT($AE13:$AJ13,TRANSPOSE(DA$20:DA$25))</f>
        <v>44.549725206994452</v>
      </c>
      <c r="DB13" s="10" cm="1">
        <f t="array" aca="1" ref="DB13" ca="1">SUMPRODUCT($AE13:$AJ13,TRANSPOSE(DB$20:DB$25))</f>
        <v>44.549676819722748</v>
      </c>
      <c r="DC13" s="10" cm="1">
        <f t="array" aca="1" ref="DC13" ca="1">SUMPRODUCT($AE13:$AJ13,TRANSPOSE(DC$20:DC$25))</f>
        <v>44.549628085578483</v>
      </c>
      <c r="DD13" s="10" cm="1">
        <f t="array" aca="1" ref="DD13" ca="1">SUMPRODUCT($AE13:$AJ13,TRANSPOSE(DD$20:DD$25))</f>
        <v>44.549579108771368</v>
      </c>
      <c r="DE13" s="10" cm="1">
        <f t="array" aca="1" ref="DE13" ca="1">SUMPRODUCT($AE13:$AJ13,TRANSPOSE(DE$20:DE$25))</f>
        <v>44.549529968013246</v>
      </c>
      <c r="DF13" s="10" cm="1">
        <f t="array" aca="1" ref="DF13" ca="1">SUMPRODUCT($AE13:$AJ13,TRANSPOSE(DF$20:DF$25))</f>
        <v>44.549480722748967</v>
      </c>
      <c r="DG13" s="10" cm="1">
        <f t="array" aca="1" ref="DG13" ca="1">SUMPRODUCT($AE13:$AJ13,TRANSPOSE(DG$20:DG$25))</f>
        <v>44.5494314178652</v>
      </c>
      <c r="DH13" s="10" cm="1">
        <f t="array" aca="1" ref="DH13" ca="1">SUMPRODUCT($AE13:$AJ13,TRANSPOSE(DH$20:DH$25))</f>
        <v>44.549382087248233</v>
      </c>
      <c r="DI13" s="10" cm="1">
        <f t="array" aca="1" ref="DI13" ca="1">SUMPRODUCT($AE13:$AJ13,TRANSPOSE(DI$20:DI$25))</f>
        <v>44.549332756472161</v>
      </c>
      <c r="DJ13" s="10" cm="1">
        <f t="array" aca="1" ref="DJ13" ca="1">SUMPRODUCT($AE13:$AJ13,TRANSPOSE(DJ$20:DJ$25))</f>
        <v>44.549283444830579</v>
      </c>
      <c r="DK13" s="10" cm="1">
        <f t="array" aca="1" ref="DK13" ca="1">SUMPRODUCT($AE13:$AJ13,TRANSPOSE(DK$20:DK$25))</f>
        <v>44.54923416687113</v>
      </c>
      <c r="DL13" s="10" cm="1">
        <f t="array" aca="1" ref="DL13" ca="1">SUMPRODUCT($AE13:$AJ13,TRANSPOSE(DL$20:DL$25))</f>
        <v>44.549184933555679</v>
      </c>
      <c r="DM13" s="10" cm="1">
        <f t="array" aca="1" ref="DM13" ca="1">SUMPRODUCT($AE13:$AJ13,TRANSPOSE(DM$20:DM$25))</f>
        <v>44.549135753136468</v>
      </c>
      <c r="DN13" s="10" cm="1">
        <f t="array" aca="1" ref="DN13" ca="1">SUMPRODUCT($AE13:$AJ13,TRANSPOSE(DN$20:DN$25))</f>
        <v>44.549086631818582</v>
      </c>
      <c r="DO13" s="10" cm="1">
        <f t="array" aca="1" ref="DO13" ca="1">SUMPRODUCT($AE13:$AJ13,TRANSPOSE(DO$20:DO$25))</f>
        <v>44.549037574259842</v>
      </c>
      <c r="DP13" s="10" cm="1">
        <f t="array" aca="1" ref="DP13" ca="1">SUMPRODUCT($AE13:$AJ13,TRANSPOSE(DP$20:DP$25))</f>
        <v>44.548988583949559</v>
      </c>
      <c r="DQ13" s="10" cm="1">
        <f t="array" aca="1" ref="DQ13" ca="1">SUMPRODUCT($AE13:$AJ13,TRANSPOSE(DQ$20:DQ$25))</f>
        <v>44.548939663493734</v>
      </c>
      <c r="DR13" s="10" cm="1">
        <f t="array" aca="1" ref="DR13" ca="1">SUMPRODUCT($AE13:$AJ13,TRANSPOSE(DR$20:DR$25))</f>
        <v>44.548890814831076</v>
      </c>
      <c r="DS13" s="10" cm="1">
        <f t="array" aca="1" ref="DS13" ca="1">SUMPRODUCT($AE13:$AJ13,TRANSPOSE(DS$20:DS$25))</f>
        <v>44.54884203939622</v>
      </c>
      <c r="DT13" s="10" cm="1">
        <f t="array" aca="1" ref="DT13" ca="1">SUMPRODUCT($AE13:$AJ13,TRANSPOSE(DT$20:DT$25))</f>
        <v>44.548793338242838</v>
      </c>
      <c r="DU13" s="10" cm="1">
        <f t="array" aca="1" ref="DU13" ca="1">SUMPRODUCT($AE13:$AJ13,TRANSPOSE(DU$20:DU$25))</f>
        <v>44.548744712136852</v>
      </c>
      <c r="DV13" s="10" cm="1">
        <f t="array" aca="1" ref="DV13" ca="1">SUMPRODUCT($AE13:$AJ13,TRANSPOSE(DV$20:DV$25))</f>
        <v>44.548696161626701</v>
      </c>
      <c r="DW13" s="10" cm="1">
        <f t="array" aca="1" ref="DW13" ca="1">SUMPRODUCT($AE13:$AJ13,TRANSPOSE(DW$20:DW$25))</f>
        <v>44.548647687096775</v>
      </c>
      <c r="DX13" s="10" cm="1">
        <f t="array" aca="1" ref="DX13" ca="1">SUMPRODUCT($AE13:$AJ13,TRANSPOSE(DX$20:DX$25))</f>
        <v>44.548599288807367</v>
      </c>
      <c r="DY13" s="10" cm="1">
        <f t="array" aca="1" ref="DY13" ca="1">SUMPRODUCT($AE13:$AJ13,TRANSPOSE(DY$20:DY$25))</f>
        <v>44.548550966925035</v>
      </c>
      <c r="DZ13" s="10" cm="1">
        <f t="array" aca="1" ref="DZ13" ca="1">SUMPRODUCT($AE13:$AJ13,TRANSPOSE(DZ$20:DZ$25))</f>
        <v>44.548502721545574</v>
      </c>
      <c r="EA13" s="10" cm="1">
        <f t="array" aca="1" ref="EA13" ca="1">SUMPRODUCT($AE13:$AJ13,TRANSPOSE(EA$20:EA$25))</f>
        <v>44.548454552711547</v>
      </c>
      <c r="EB13" s="10" cm="1">
        <f t="array" aca="1" ref="EB13" ca="1">SUMPRODUCT($AE13:$AJ13,TRANSPOSE(EB$20:EB$25))</f>
        <v>44.548406460425014</v>
      </c>
      <c r="EC13" s="10" cm="1">
        <f t="array" aca="1" ref="EC13" ca="1">SUMPRODUCT($AE13:$AJ13,TRANSPOSE(EC$20:EC$25))</f>
        <v>44.548358444657822</v>
      </c>
      <c r="ED13" s="10" cm="1">
        <f t="array" aca="1" ref="ED13" ca="1">SUMPRODUCT($AE13:$AJ13,TRANSPOSE(ED$20:ED$25))</f>
        <v>44.548310505358657</v>
      </c>
      <c r="EE13" s="10" cm="1">
        <f t="array" aca="1" ref="EE13" ca="1">SUMPRODUCT($AE13:$AJ13,TRANSPOSE(EE$20:EE$25))</f>
        <v>44.548262642459171</v>
      </c>
      <c r="EF13" s="10" cm="1">
        <f t="array" aca="1" ref="EF13" ca="1">SUMPRODUCT($AE13:$AJ13,TRANSPOSE(EF$20:EF$25))</f>
        <v>44.548214855877866</v>
      </c>
      <c r="EG13" s="10" cm="1">
        <f t="array" aca="1" ref="EG13" ca="1">SUMPRODUCT($AE13:$AJ13,TRANSPOSE(EG$20:EG$25))</f>
        <v>44.548167145523465</v>
      </c>
      <c r="EH13" s="10" cm="1">
        <f t="array" aca="1" ref="EH13" ca="1">SUMPRODUCT($AE13:$AJ13,TRANSPOSE(EH$20:EH$25))</f>
        <v>44.548119511297401</v>
      </c>
      <c r="EI13" s="10" cm="1">
        <f t="array" aca="1" ref="EI13" ca="1">SUMPRODUCT($AE13:$AJ13,TRANSPOSE(EI$20:EI$25))</f>
        <v>44.548071953095629</v>
      </c>
      <c r="EJ13" s="10" cm="1">
        <f t="array" aca="1" ref="EJ13" ca="1">SUMPRODUCT($AE13:$AJ13,TRANSPOSE(EJ$20:EJ$25))</f>
        <v>44.54802447080985</v>
      </c>
      <c r="EK13" s="10" cm="1">
        <f t="array" aca="1" ref="EK13" ca="1">SUMPRODUCT($AE13:$AJ13,TRANSPOSE(EK$20:EK$25))</f>
        <v>44.547977064328876</v>
      </c>
      <c r="EL13" s="10" cm="1">
        <f t="array" aca="1" ref="EL13" ca="1">SUMPRODUCT($AE13:$AJ13,TRANSPOSE(EL$20:EL$25))</f>
        <v>44.547929733539199</v>
      </c>
      <c r="EM13" s="10" cm="1">
        <f t="array" aca="1" ref="EM13" ca="1">SUMPRODUCT($AE13:$AJ13,TRANSPOSE(EM$20:EM$25))</f>
        <v>44.547882478325562</v>
      </c>
      <c r="EN13" s="10" cm="1">
        <f t="array" aca="1" ref="EN13" ca="1">SUMPRODUCT($AE13:$AJ13,TRANSPOSE(EN$20:EN$25))</f>
        <v>44.547835298571634</v>
      </c>
      <c r="EO13" s="10" cm="1">
        <f t="array" aca="1" ref="EO13" ca="1">SUMPRODUCT($AE13:$AJ13,TRANSPOSE(EO$20:EO$25))</f>
        <v>44.547788194160091</v>
      </c>
      <c r="EP13" s="10" cm="1">
        <f t="array" aca="1" ref="EP13" ca="1">SUMPRODUCT($AE13:$AJ13,TRANSPOSE(EP$20:EP$25))</f>
        <v>44.547741164973161</v>
      </c>
      <c r="EQ13" s="10" cm="1">
        <f t="array" aca="1" ref="EQ13" ca="1">SUMPRODUCT($AE13:$AJ13,TRANSPOSE(EQ$20:EQ$25))</f>
        <v>44.547694210892452</v>
      </c>
      <c r="ER13" s="10" cm="1">
        <f t="array" aca="1" ref="ER13" ca="1">SUMPRODUCT($AE13:$AJ13,TRANSPOSE(ER$20:ER$25))</f>
        <v>44.547647331799467</v>
      </c>
      <c r="ES13" s="10" cm="1">
        <f t="array" aca="1" ref="ES13" ca="1">SUMPRODUCT($AE13:$AJ13,TRANSPOSE(ES$20:ES$25))</f>
        <v>44.547600527575511</v>
      </c>
    </row>
    <row r="14" spans="1:149" ht="16.5">
      <c r="A14" s="6">
        <f ca="1">LN((RAND()^(-Results!$E$4))-1)</f>
        <v>-9.8623844481165415E-2</v>
      </c>
      <c r="B14" s="6">
        <f ca="1">LN((RAND()^(-Results!$E$4))-1)</f>
        <v>2.6826419831213655</v>
      </c>
      <c r="C14" s="6">
        <f ca="1">LN((RAND()^(-Results!$E$4))-1)</f>
        <v>-0.42816089889565911</v>
      </c>
      <c r="D14" s="6">
        <f ca="1">LN((RAND()^(-Results!$E$4))-1)</f>
        <v>4.0388142628803845</v>
      </c>
      <c r="E14" s="6">
        <f ca="1">LN((RAND()^(-Results!$E$4))-1)</f>
        <v>-2.3645933410344072E-2</v>
      </c>
      <c r="F14" s="6">
        <f ca="1">LN((RAND()^(-Results!$E$4))-1)</f>
        <v>-1.6056604106609536</v>
      </c>
      <c r="G14" s="6">
        <f ca="1">LN((RAND()^(-Results!$E$4))-1)</f>
        <v>-3.2898043623130269</v>
      </c>
      <c r="H14" s="6">
        <f t="shared" ca="1" si="5"/>
        <v>-3.3496988989507845</v>
      </c>
      <c r="I14" s="10">
        <f ca="1">SUMPRODUCT(J14:O14,Results!B$12:G$12)+Results!$E$5*H14</f>
        <v>45.850247870893014</v>
      </c>
      <c r="J14" s="10">
        <f ca="1">SUMPRODUCT($A14:$F14,Results!$B$15:$G$15)</f>
        <v>4.1866972884748233</v>
      </c>
      <c r="K14" s="10">
        <f ca="1">SUMPRODUCT($A14:$F14,Results!$B$16:$G$16)</f>
        <v>10.679970639508756</v>
      </c>
      <c r="L14" s="10">
        <f ca="1">SUMPRODUCT($A14:$F14,Results!$B$17:$G$17)</f>
        <v>-1.6608681512892547</v>
      </c>
      <c r="M14" s="10">
        <f ca="1">SUMPRODUCT($A14:$F14,Results!$B$18:$G$18)</f>
        <v>-10.489481549028948</v>
      </c>
      <c r="N14" s="10">
        <f ca="1">SUMPRODUCT($A14:$F14,Results!$B$19:$G$19)</f>
        <v>5.3058463701610066</v>
      </c>
      <c r="O14" s="10">
        <f ca="1">SUMPRODUCT($A14:$F14,Results!$B$20:$G$20)</f>
        <v>-9.4932855689469431</v>
      </c>
      <c r="P14" s="10" cm="1">
        <f t="array" aca="1" ref="P14" ca="1">SUMPRODUCT(J14:O14,TRANSPOSE(BL$20:BL$25))+$AD$20-$BL$27</f>
        <v>59.281044587821455</v>
      </c>
      <c r="Q14" s="10" cm="1">
        <f t="array" aca="1" ref="Q14" ca="1">SUMPRODUCT(J14:O14,TRANSPOSE(ES$20:ES$25))+$AD$20-$ES$27</f>
        <v>59.74906820153894</v>
      </c>
      <c r="R14" s="10">
        <f ca="1">I14-Results!$E$5*H14</f>
        <v>59.249043466696151</v>
      </c>
      <c r="S14" s="10" cm="1">
        <f t="array" aca="1" ref="S14" ca="1">SUMPRODUCT(J14:O14,TRANSPOSE(AR$28:AR$33))+$AD$20-$AC$26</f>
        <v>54.997513685376987</v>
      </c>
      <c r="T14" s="10">
        <f ca="1">SUMPRODUCT(J14:O14,Results!K$9:P$9)</f>
        <v>59.76549054124974</v>
      </c>
      <c r="U14" s="10">
        <f ca="1">SUMPRODUCT(J14:O14,Results!K$9:P$9)+$AD$20-$AC$31</f>
        <v>59.728692422548761</v>
      </c>
      <c r="V14" s="10">
        <f t="shared" ca="1" si="6"/>
        <v>-13.430796716928441</v>
      </c>
      <c r="W14" s="10">
        <f t="shared" ca="1" si="7"/>
        <v>-13.898820330645925</v>
      </c>
      <c r="X14" s="10">
        <f t="shared" ca="1" si="8"/>
        <v>-13.398795595803136</v>
      </c>
      <c r="Y14" s="10">
        <f t="shared" ca="1" si="9"/>
        <v>-9.1472658144839727</v>
      </c>
      <c r="Z14" s="10">
        <f t="shared" ca="1" si="10"/>
        <v>45.154144332243462</v>
      </c>
      <c r="AA14" s="10">
        <f t="shared" ca="1" si="11"/>
        <v>-13.878444551655747</v>
      </c>
      <c r="AC14" s="15" t="s">
        <v>110</v>
      </c>
      <c r="AD14" s="8">
        <f t="shared" ref="AD14:AJ14" ca="1" si="44">COVAR($L:$L,I:I)</f>
        <v>-78.4373041932826</v>
      </c>
      <c r="AE14" s="8">
        <f t="shared" ca="1" si="44"/>
        <v>-9.5308017572467314</v>
      </c>
      <c r="AF14" s="8">
        <f t="shared" ca="1" si="44"/>
        <v>29.933780143146102</v>
      </c>
      <c r="AG14" s="8">
        <f t="shared" ca="1" si="44"/>
        <v>78.859303977850004</v>
      </c>
      <c r="AH14" s="8">
        <f t="shared" ca="1" si="44"/>
        <v>-25.447632849635362</v>
      </c>
      <c r="AI14" s="8">
        <f t="shared" ca="1" si="44"/>
        <v>-6.877644015749576</v>
      </c>
      <c r="AJ14" s="8">
        <f t="shared" ca="1" si="44"/>
        <v>-2.787816390756432</v>
      </c>
      <c r="AK14" s="12"/>
      <c r="AN14" s="3"/>
      <c r="AO14" s="33">
        <f>Results!B8</f>
        <v>1</v>
      </c>
      <c r="AP14" s="32">
        <f t="shared" si="41"/>
        <v>1</v>
      </c>
      <c r="AQ14" s="32">
        <f t="shared" si="36"/>
        <v>1</v>
      </c>
      <c r="AR14" s="32">
        <f t="shared" si="36"/>
        <v>1</v>
      </c>
      <c r="AS14" s="32">
        <f t="shared" si="36"/>
        <v>1</v>
      </c>
      <c r="AT14" s="32">
        <f t="shared" si="36"/>
        <v>1</v>
      </c>
      <c r="AU14" s="32">
        <f t="shared" si="36"/>
        <v>1</v>
      </c>
      <c r="AW14" s="10" cm="1">
        <f t="array" aca="1" ref="AW14" ca="1">SUMPRODUCT($AE14:$AJ14,TRANSPOSE(AW$20:AW$25))</f>
        <v>0</v>
      </c>
      <c r="AX14" s="10" cm="1">
        <f t="array" aca="1" ref="AX14" ca="1">SUMPRODUCT($AE14:$AJ14,TRANSPOSE(AX$20:AX$25))</f>
        <v>-30.290802349159645</v>
      </c>
      <c r="AY14" s="10" cm="1">
        <f t="array" aca="1" ref="AY14" ca="1">SUMPRODUCT($AE14:$AJ14,TRANSPOSE(AY$20:AY$25))</f>
        <v>-52.742497968978114</v>
      </c>
      <c r="AZ14" s="10" cm="1">
        <f t="array" aca="1" ref="AZ14" ca="1">SUMPRODUCT($AE14:$AJ14,TRANSPOSE(AZ$20:AZ$25))</f>
        <v>-63.85888565875586</v>
      </c>
      <c r="BA14" s="10" cm="1">
        <f t="array" aca="1" ref="BA14" ca="1">SUMPRODUCT($AE14:$AJ14,TRANSPOSE(BA$20:BA$25))</f>
        <v>-68.939118628314347</v>
      </c>
      <c r="BB14" s="10" cm="1">
        <f t="array" aca="1" ref="BB14" ca="1">SUMPRODUCT($AE14:$AJ14,TRANSPOSE(BB$20:BB$25))</f>
        <v>-72.122453270492741</v>
      </c>
      <c r="BC14" s="10" cm="1">
        <f t="array" aca="1" ref="BC14" ca="1">SUMPRODUCT($AE14:$AJ14,TRANSPOSE(BC$20:BC$25))</f>
        <v>-73.935387407460496</v>
      </c>
      <c r="BD14" s="10" cm="1">
        <f t="array" aca="1" ref="BD14" ca="1">SUMPRODUCT($AE14:$AJ14,TRANSPOSE(BD$20:BD$25))</f>
        <v>-75.187620023763373</v>
      </c>
      <c r="BE14" s="10" cm="1">
        <f t="array" aca="1" ref="BE14" ca="1">SUMPRODUCT($AE14:$AJ14,TRANSPOSE(BE$20:BE$25))</f>
        <v>-76.036433324359052</v>
      </c>
      <c r="BF14" s="10" cm="1">
        <f t="array" aca="1" ref="BF14" ca="1">SUMPRODUCT($AE14:$AJ14,TRANSPOSE(BF$20:BF$25))</f>
        <v>-76.656272835188318</v>
      </c>
      <c r="BG14" s="10" cm="1">
        <f t="array" aca="1" ref="BG14" ca="1">SUMPRODUCT($AE14:$AJ14,TRANSPOSE(BG$20:BG$25))</f>
        <v>-77.108811560489542</v>
      </c>
      <c r="BH14" s="10" cm="1">
        <f t="array" aca="1" ref="BH14" ca="1">SUMPRODUCT($AE14:$AJ14,TRANSPOSE(BH$20:BH$25))</f>
        <v>-77.446949965957302</v>
      </c>
      <c r="BI14" s="10" cm="1">
        <f t="array" aca="1" ref="BI14" ca="1">SUMPRODUCT($AE14:$AJ14,TRANSPOSE(BI$20:BI$25))</f>
        <v>-77.699919121539793</v>
      </c>
      <c r="BJ14" s="10" cm="1">
        <f t="array" aca="1" ref="BJ14" ca="1">SUMPRODUCT($AE14:$AJ14,TRANSPOSE(BJ$20:BJ$25))</f>
        <v>-77.890423975385517</v>
      </c>
      <c r="BK14" s="10" cm="1">
        <f t="array" aca="1" ref="BK14" ca="1">SUMPRODUCT($AE14:$AJ14,TRANSPOSE(BK$20:BK$25))</f>
        <v>-78.033975311026325</v>
      </c>
      <c r="BL14" s="10" cm="1">
        <f t="array" aca="1" ref="BL14" ca="1">SUMPRODUCT($AE14:$AJ14,TRANSPOSE(BL$20:BL$25))</f>
        <v>-78.142339076385241</v>
      </c>
      <c r="BM14" s="10" cm="1">
        <f t="array" aca="1" ref="BM14" ca="1">SUMPRODUCT($AE14:$AJ14,TRANSPOSE(BM$20:BM$25))</f>
        <v>-78.224155415760663</v>
      </c>
      <c r="BN14" s="10" cm="1">
        <f t="array" aca="1" ref="BN14" ca="1">SUMPRODUCT($AE14:$AJ14,TRANSPOSE(BN$20:BN$25))</f>
        <v>-78.28595436191813</v>
      </c>
      <c r="BO14" s="10" cm="1">
        <f t="array" aca="1" ref="BO14" ca="1">SUMPRODUCT($AE14:$AJ14,TRANSPOSE(BO$20:BO$25))</f>
        <v>-78.332632962487452</v>
      </c>
      <c r="BP14" s="10" cm="1">
        <f t="array" aca="1" ref="BP14" ca="1">SUMPRODUCT($AE14:$AJ14,TRANSPOSE(BP$20:BP$25))</f>
        <v>-78.367891552134125</v>
      </c>
      <c r="BQ14" s="10" cm="1">
        <f t="array" aca="1" ref="BQ14" ca="1">SUMPRODUCT($AE14:$AJ14,TRANSPOSE(BQ$20:BQ$25))</f>
        <v>-78.394521040644733</v>
      </c>
      <c r="BR14" s="10" cm="1">
        <f t="array" aca="1" ref="BR14" ca="1">SUMPRODUCT($AE14:$AJ14,TRANSPOSE(BR$20:BR$25))</f>
        <v>-78.414630508794005</v>
      </c>
      <c r="BS14" s="10" cm="1">
        <f t="array" aca="1" ref="BS14" ca="1">SUMPRODUCT($AE14:$AJ14,TRANSPOSE(BS$20:BS$25))</f>
        <v>-78.429813052964491</v>
      </c>
      <c r="BT14" s="10" cm="1">
        <f t="array" aca="1" ref="BT14" ca="1">SUMPRODUCT($AE14:$AJ14,TRANSPOSE(BT$20:BT$25))</f>
        <v>-78.441272593533014</v>
      </c>
      <c r="BU14" s="10" cm="1">
        <f t="array" aca="1" ref="BU14" ca="1">SUMPRODUCT($AE14:$AJ14,TRANSPOSE(BU$20:BU$25))</f>
        <v>-78.449918829161888</v>
      </c>
      <c r="BV14" s="10" cm="1">
        <f t="array" aca="1" ref="BV14" ca="1">SUMPRODUCT($AE14:$AJ14,TRANSPOSE(BV$20:BV$25))</f>
        <v>-78.456439212176761</v>
      </c>
      <c r="BW14" s="10" cm="1">
        <f t="array" aca="1" ref="BW14" ca="1">SUMPRODUCT($AE14:$AJ14,TRANSPOSE(BW$20:BW$25))</f>
        <v>-78.461353221245602</v>
      </c>
      <c r="BX14" s="10" cm="1">
        <f t="array" aca="1" ref="BX14" ca="1">SUMPRODUCT($AE14:$AJ14,TRANSPOSE(BX$20:BX$25))</f>
        <v>-78.465053410117264</v>
      </c>
      <c r="BY14" s="10" cm="1">
        <f t="array" aca="1" ref="BY14" ca="1">SUMPRODUCT($AE14:$AJ14,TRANSPOSE(BY$20:BY$25))</f>
        <v>-78.467836413138286</v>
      </c>
      <c r="BZ14" s="10" cm="1">
        <f t="array" aca="1" ref="BZ14" ca="1">SUMPRODUCT($AE14:$AJ14,TRANSPOSE(BZ$20:BZ$25))</f>
        <v>-78.469926381989552</v>
      </c>
      <c r="CA14" s="10" cm="1">
        <f t="array" aca="1" ref="CA14" ca="1">SUMPRODUCT($AE14:$AJ14,TRANSPOSE(CA$20:CA$25))</f>
        <v>-78.471492694931143</v>
      </c>
      <c r="CB14" s="10" cm="1">
        <f t="array" aca="1" ref="CB14" ca="1">SUMPRODUCT($AE14:$AJ14,TRANSPOSE(CB$20:CB$25))</f>
        <v>-78.472663340432931</v>
      </c>
      <c r="CC14" s="10" cm="1">
        <f t="array" aca="1" ref="CC14" ca="1">SUMPRODUCT($AE14:$AJ14,TRANSPOSE(CC$20:CC$25))</f>
        <v>-78.473535030679699</v>
      </c>
      <c r="CD14" s="10" cm="1">
        <f t="array" aca="1" ref="CD14" ca="1">SUMPRODUCT($AE14:$AJ14,TRANSPOSE(CD$20:CD$25))</f>
        <v>-78.474180844178491</v>
      </c>
      <c r="CE14" s="10" cm="1">
        <f t="array" aca="1" ref="CE14" ca="1">SUMPRODUCT($AE14:$AJ14,TRANSPOSE(CE$20:CE$25))</f>
        <v>-78.474656000934317</v>
      </c>
      <c r="CF14" s="10" cm="1">
        <f t="array" aca="1" ref="CF14" ca="1">SUMPRODUCT($AE14:$AJ14,TRANSPOSE(CF$20:CF$25))</f>
        <v>-78.475002226486808</v>
      </c>
      <c r="CG14" s="10" cm="1">
        <f t="array" aca="1" ref="CG14" ca="1">SUMPRODUCT($AE14:$AJ14,TRANSPOSE(CG$20:CG$25))</f>
        <v>-78.475251049561265</v>
      </c>
      <c r="CH14" s="10" cm="1">
        <f t="array" aca="1" ref="CH14" ca="1">SUMPRODUCT($AE14:$AJ14,TRANSPOSE(CH$20:CH$25))</f>
        <v>-78.475426293901535</v>
      </c>
      <c r="CI14" s="10" cm="1">
        <f t="array" aca="1" ref="CI14" ca="1">SUMPRODUCT($AE14:$AJ14,TRANSPOSE(CI$20:CI$25))</f>
        <v>-78.475545961179975</v>
      </c>
      <c r="CJ14" s="10" cm="1">
        <f t="array" aca="1" ref="CJ14" ca="1">SUMPRODUCT($AE14:$AJ14,TRANSPOSE(CJ$20:CJ$25))</f>
        <v>-78.475623653780445</v>
      </c>
      <c r="CK14" s="10" cm="1">
        <f t="array" aca="1" ref="CK14" ca="1">SUMPRODUCT($AE14:$AJ14,TRANSPOSE(CK$20:CK$25))</f>
        <v>-78.475669649890179</v>
      </c>
      <c r="CL14" s="10" cm="1">
        <f t="array" aca="1" ref="CL14" ca="1">SUMPRODUCT($AE14:$AJ14,TRANSPOSE(CL$20:CL$25))</f>
        <v>-78.475691715866333</v>
      </c>
      <c r="CM14" s="10" cm="1">
        <f t="array" aca="1" ref="CM14" ca="1">SUMPRODUCT($AE14:$AJ14,TRANSPOSE(CM$20:CM$25))</f>
        <v>-78.47569572007761</v>
      </c>
      <c r="CN14" s="10" cm="1">
        <f t="array" aca="1" ref="CN14" ca="1">SUMPRODUCT($AE14:$AJ14,TRANSPOSE(CN$20:CN$25))</f>
        <v>-78.475686096736723</v>
      </c>
      <c r="CO14" s="10" cm="1">
        <f t="array" aca="1" ref="CO14" ca="1">SUMPRODUCT($AE14:$AJ14,TRANSPOSE(CO$20:CO$25))</f>
        <v>-78.475666196381582</v>
      </c>
      <c r="CP14" s="10" cm="1">
        <f t="array" aca="1" ref="CP14" ca="1">SUMPRODUCT($AE14:$AJ14,TRANSPOSE(CP$20:CP$25))</f>
        <v>-78.475638550705369</v>
      </c>
      <c r="CQ14" s="10" cm="1">
        <f t="array" aca="1" ref="CQ14" ca="1">SUMPRODUCT($AE14:$AJ14,TRANSPOSE(CQ$20:CQ$25))</f>
        <v>-78.475605072667918</v>
      </c>
      <c r="CR14" s="10" cm="1">
        <f t="array" aca="1" ref="CR14" ca="1">SUMPRODUCT($AE14:$AJ14,TRANSPOSE(CR$20:CR$25))</f>
        <v>-78.475567207702838</v>
      </c>
      <c r="CS14" s="10" cm="1">
        <f t="array" aca="1" ref="CS14" ca="1">SUMPRODUCT($AE14:$AJ14,TRANSPOSE(CS$20:CS$25))</f>
        <v>-78.475526047972721</v>
      </c>
      <c r="CT14" s="10" cm="1">
        <f t="array" aca="1" ref="CT14" ca="1">SUMPRODUCT($AE14:$AJ14,TRANSPOSE(CT$20:CT$25))</f>
        <v>-78.475482418702626</v>
      </c>
      <c r="CU14" s="10" cm="1">
        <f t="array" aca="1" ref="CU14" ca="1">SUMPRODUCT($AE14:$AJ14,TRANSPOSE(CU$20:CU$25))</f>
        <v>-78.475436943414948</v>
      </c>
      <c r="CV14" s="10" cm="1">
        <f t="array" aca="1" ref="CV14" ca="1">SUMPRODUCT($AE14:$AJ14,TRANSPOSE(CV$20:CV$25))</f>
        <v>-78.475390093221904</v>
      </c>
      <c r="CW14" s="10" cm="1">
        <f t="array" aca="1" ref="CW14" ca="1">SUMPRODUCT($AE14:$AJ14,TRANSPOSE(CW$20:CW$25))</f>
        <v>-78.475342224072108</v>
      </c>
      <c r="CX14" s="10" cm="1">
        <f t="array" aca="1" ref="CX14" ca="1">SUMPRODUCT($AE14:$AJ14,TRANSPOSE(CX$20:CX$25))</f>
        <v>-78.475293604894745</v>
      </c>
      <c r="CY14" s="10" cm="1">
        <f t="array" aca="1" ref="CY14" ca="1">SUMPRODUCT($AE14:$AJ14,TRANSPOSE(CY$20:CY$25))</f>
        <v>-78.475244438865431</v>
      </c>
      <c r="CZ14" s="10" cm="1">
        <f t="array" aca="1" ref="CZ14" ca="1">SUMPRODUCT($AE14:$AJ14,TRANSPOSE(CZ$20:CZ$25))</f>
        <v>-78.475194879475467</v>
      </c>
      <c r="DA14" s="10" cm="1">
        <f t="array" aca="1" ref="DA14" ca="1">SUMPRODUCT($AE14:$AJ14,TRANSPOSE(DA$20:DA$25))</f>
        <v>-78.475145042673802</v>
      </c>
      <c r="DB14" s="10" cm="1">
        <f t="array" aca="1" ref="DB14" ca="1">SUMPRODUCT($AE14:$AJ14,TRANSPOSE(DB$20:DB$25))</f>
        <v>-78.475095016041834</v>
      </c>
      <c r="DC14" s="10" cm="1">
        <f t="array" aca="1" ref="DC14" ca="1">SUMPRODUCT($AE14:$AJ14,TRANSPOSE(DC$20:DC$25))</f>
        <v>-78.475044865725877</v>
      </c>
      <c r="DD14" s="10" cm="1">
        <f t="array" aca="1" ref="DD14" ca="1">SUMPRODUCT($AE14:$AJ14,TRANSPOSE(DD$20:DD$25))</f>
        <v>-78.474994641675764</v>
      </c>
      <c r="DE14" s="10" cm="1">
        <f t="array" aca="1" ref="DE14" ca="1">SUMPRODUCT($AE14:$AJ14,TRANSPOSE(DE$20:DE$25))</f>
        <v>-78.474944381602896</v>
      </c>
      <c r="DF14" s="10" cm="1">
        <f t="array" aca="1" ref="DF14" ca="1">SUMPRODUCT($AE14:$AJ14,TRANSPOSE(DF$20:DF$25))</f>
        <v>-78.474894113971217</v>
      </c>
      <c r="DG14" s="10" cm="1">
        <f t="array" aca="1" ref="DG14" ca="1">SUMPRODUCT($AE14:$AJ14,TRANSPOSE(DG$20:DG$25))</f>
        <v>-78.474843860257209</v>
      </c>
      <c r="DH14" s="10" cm="1">
        <f t="array" aca="1" ref="DH14" ca="1">SUMPRODUCT($AE14:$AJ14,TRANSPOSE(DH$20:DH$25))</f>
        <v>-78.474793636657495</v>
      </c>
      <c r="DI14" s="10" cm="1">
        <f t="array" aca="1" ref="DI14" ca="1">SUMPRODUCT($AE14:$AJ14,TRANSPOSE(DI$20:DI$25))</f>
        <v>-78.474743455379254</v>
      </c>
      <c r="DJ14" s="10" cm="1">
        <f t="array" aca="1" ref="DJ14" ca="1">SUMPRODUCT($AE14:$AJ14,TRANSPOSE(DJ$20:DJ$25))</f>
        <v>-78.47469332561505</v>
      </c>
      <c r="DK14" s="10" cm="1">
        <f t="array" aca="1" ref="DK14" ca="1">SUMPRODUCT($AE14:$AJ14,TRANSPOSE(DK$20:DK$25))</f>
        <v>-78.474643254280011</v>
      </c>
      <c r="DL14" s="10" cm="1">
        <f t="array" aca="1" ref="DL14" ca="1">SUMPRODUCT($AE14:$AJ14,TRANSPOSE(DL$20:DL$25))</f>
        <v>-78.47459324656792</v>
      </c>
      <c r="DM14" s="10" cm="1">
        <f t="array" aca="1" ref="DM14" ca="1">SUMPRODUCT($AE14:$AJ14,TRANSPOSE(DM$20:DM$25))</f>
        <v>-78.474543306372269</v>
      </c>
      <c r="DN14" s="10" cm="1">
        <f t="array" aca="1" ref="DN14" ca="1">SUMPRODUCT($AE14:$AJ14,TRANSPOSE(DN$20:DN$25))</f>
        <v>-78.474493436603979</v>
      </c>
      <c r="DO14" s="10" cm="1">
        <f t="array" aca="1" ref="DO14" ca="1">SUMPRODUCT($AE14:$AJ14,TRANSPOSE(DO$20:DO$25))</f>
        <v>-78.474443639431769</v>
      </c>
      <c r="DP14" s="10" cm="1">
        <f t="array" aca="1" ref="DP14" ca="1">SUMPRODUCT($AE14:$AJ14,TRANSPOSE(DP$20:DP$25))</f>
        <v>-78.474393916463086</v>
      </c>
      <c r="DQ14" s="10" cm="1">
        <f t="array" aca="1" ref="DQ14" ca="1">SUMPRODUCT($AE14:$AJ14,TRANSPOSE(DQ$20:DQ$25))</f>
        <v>-78.474344268881879</v>
      </c>
      <c r="DR14" s="10" cm="1">
        <f t="array" aca="1" ref="DR14" ca="1">SUMPRODUCT($AE14:$AJ14,TRANSPOSE(DR$20:DR$25))</f>
        <v>-78.474294697551898</v>
      </c>
      <c r="DS14" s="10" cm="1">
        <f t="array" aca="1" ref="DS14" ca="1">SUMPRODUCT($AE14:$AJ14,TRANSPOSE(DS$20:DS$25))</f>
        <v>-78.474245203094881</v>
      </c>
      <c r="DT14" s="10" cm="1">
        <f t="array" aca="1" ref="DT14" ca="1">SUMPRODUCT($AE14:$AJ14,TRANSPOSE(DT$20:DT$25))</f>
        <v>-78.474195785949945</v>
      </c>
      <c r="DU14" s="10" cm="1">
        <f t="array" aca="1" ref="DU14" ca="1">SUMPRODUCT($AE14:$AJ14,TRANSPOSE(DU$20:DU$25))</f>
        <v>-78.474146446418175</v>
      </c>
      <c r="DV14" s="10" cm="1">
        <f t="array" aca="1" ref="DV14" ca="1">SUMPRODUCT($AE14:$AJ14,TRANSPOSE(DV$20:DV$25))</f>
        <v>-78.474097184696504</v>
      </c>
      <c r="DW14" s="10" cm="1">
        <f t="array" aca="1" ref="DW14" ca="1">SUMPRODUCT($AE14:$AJ14,TRANSPOSE(DW$20:DW$25))</f>
        <v>-78.47404800090294</v>
      </c>
      <c r="DX14" s="10" cm="1">
        <f t="array" aca="1" ref="DX14" ca="1">SUMPRODUCT($AE14:$AJ14,TRANSPOSE(DX$20:DX$25))</f>
        <v>-78.473998895096273</v>
      </c>
      <c r="DY14" s="10" cm="1">
        <f t="array" aca="1" ref="DY14" ca="1">SUMPRODUCT($AE14:$AJ14,TRANSPOSE(DY$20:DY$25))</f>
        <v>-78.473949867290301</v>
      </c>
      <c r="DZ14" s="10" cm="1">
        <f t="array" aca="1" ref="DZ14" ca="1">SUMPRODUCT($AE14:$AJ14,TRANSPOSE(DZ$20:DZ$25))</f>
        <v>-78.473900917465116</v>
      </c>
      <c r="EA14" s="10" cm="1">
        <f t="array" aca="1" ref="EA14" ca="1">SUMPRODUCT($AE14:$AJ14,TRANSPOSE(EA$20:EA$25))</f>
        <v>-78.473852045575057</v>
      </c>
      <c r="EB14" s="10" cm="1">
        <f t="array" aca="1" ref="EB14" ca="1">SUMPRODUCT($AE14:$AJ14,TRANSPOSE(EB$20:EB$25))</f>
        <v>-78.473803251555495</v>
      </c>
      <c r="EC14" s="10" cm="1">
        <f t="array" aca="1" ref="EC14" ca="1">SUMPRODUCT($AE14:$AJ14,TRANSPOSE(EC$20:EC$25))</f>
        <v>-78.47375453532706</v>
      </c>
      <c r="ED14" s="10" cm="1">
        <f t="array" aca="1" ref="ED14" ca="1">SUMPRODUCT($AE14:$AJ14,TRANSPOSE(ED$20:ED$25))</f>
        <v>-78.4737058967997</v>
      </c>
      <c r="EE14" s="10" cm="1">
        <f t="array" aca="1" ref="EE14" ca="1">SUMPRODUCT($AE14:$AJ14,TRANSPOSE(EE$20:EE$25))</f>
        <v>-78.473657335875046</v>
      </c>
      <c r="EF14" s="10" cm="1">
        <f t="array" aca="1" ref="EF14" ca="1">SUMPRODUCT($AE14:$AJ14,TRANSPOSE(EF$20:EF$25))</f>
        <v>-78.473608852448606</v>
      </c>
      <c r="EG14" s="10" cm="1">
        <f t="array" aca="1" ref="EG14" ca="1">SUMPRODUCT($AE14:$AJ14,TRANSPOSE(EG$20:EG$25))</f>
        <v>-78.473560446411341</v>
      </c>
      <c r="EH14" s="10" cm="1">
        <f t="array" aca="1" ref="EH14" ca="1">SUMPRODUCT($AE14:$AJ14,TRANSPOSE(EH$20:EH$25))</f>
        <v>-78.473512117650728</v>
      </c>
      <c r="EI14" s="10" cm="1">
        <f t="array" aca="1" ref="EI14" ca="1">SUMPRODUCT($AE14:$AJ14,TRANSPOSE(EI$20:EI$25))</f>
        <v>-78.473463866051745</v>
      </c>
      <c r="EJ14" s="10" cm="1">
        <f t="array" aca="1" ref="EJ14" ca="1">SUMPRODUCT($AE14:$AJ14,TRANSPOSE(EJ$20:EJ$25))</f>
        <v>-78.473415691497578</v>
      </c>
      <c r="EK14" s="10" cm="1">
        <f t="array" aca="1" ref="EK14" ca="1">SUMPRODUCT($AE14:$AJ14,TRANSPOSE(EK$20:EK$25))</f>
        <v>-78.473367593869881</v>
      </c>
      <c r="EL14" s="10" cm="1">
        <f t="array" aca="1" ref="EL14" ca="1">SUMPRODUCT($AE14:$AJ14,TRANSPOSE(EL$20:EL$25))</f>
        <v>-78.473319573049395</v>
      </c>
      <c r="EM14" s="10" cm="1">
        <f t="array" aca="1" ref="EM14" ca="1">SUMPRODUCT($AE14:$AJ14,TRANSPOSE(EM$20:EM$25))</f>
        <v>-78.473271628916279</v>
      </c>
      <c r="EN14" s="10" cm="1">
        <f t="array" aca="1" ref="EN14" ca="1">SUMPRODUCT($AE14:$AJ14,TRANSPOSE(EN$20:EN$25))</f>
        <v>-78.473223761350042</v>
      </c>
      <c r="EO14" s="10" cm="1">
        <f t="array" aca="1" ref="EO14" ca="1">SUMPRODUCT($AE14:$AJ14,TRANSPOSE(EO$20:EO$25))</f>
        <v>-78.473175970230017</v>
      </c>
      <c r="EP14" s="10" cm="1">
        <f t="array" aca="1" ref="EP14" ca="1">SUMPRODUCT($AE14:$AJ14,TRANSPOSE(EP$20:EP$25))</f>
        <v>-78.473128255435228</v>
      </c>
      <c r="EQ14" s="10" cm="1">
        <f t="array" aca="1" ref="EQ14" ca="1">SUMPRODUCT($AE14:$AJ14,TRANSPOSE(EQ$20:EQ$25))</f>
        <v>-78.473080616844783</v>
      </c>
      <c r="ER14" s="10" cm="1">
        <f t="array" aca="1" ref="ER14" ca="1">SUMPRODUCT($AE14:$AJ14,TRANSPOSE(ER$20:ER$25))</f>
        <v>-78.473033054337506</v>
      </c>
      <c r="ES14" s="10" cm="1">
        <f t="array" aca="1" ref="ES14" ca="1">SUMPRODUCT($AE14:$AJ14,TRANSPOSE(ES$20:ES$25))</f>
        <v>-78.472985567792506</v>
      </c>
    </row>
    <row r="15" spans="1:149" ht="16.5">
      <c r="A15" s="6">
        <f ca="1">LN((RAND()^(-Results!$E$4))-1)</f>
        <v>1.537632819352075</v>
      </c>
      <c r="B15" s="6">
        <f ca="1">LN((RAND()^(-Results!$E$4))-1)</f>
        <v>-0.89595189310925116</v>
      </c>
      <c r="C15" s="6">
        <f ca="1">LN((RAND()^(-Results!$E$4))-1)</f>
        <v>-3.2243009296221823</v>
      </c>
      <c r="D15" s="6">
        <f ca="1">LN((RAND()^(-Results!$E$4))-1)</f>
        <v>-0.36476236107958382</v>
      </c>
      <c r="E15" s="6">
        <f ca="1">LN((RAND()^(-Results!$E$4))-1)</f>
        <v>0.31763154950243028</v>
      </c>
      <c r="F15" s="6">
        <f ca="1">LN((RAND()^(-Results!$E$4))-1)</f>
        <v>-0.53644976705936698</v>
      </c>
      <c r="G15" s="6">
        <f ca="1">LN((RAND()^(-Results!$E$4))-1)</f>
        <v>1.4803757094106675</v>
      </c>
      <c r="H15" s="6">
        <f t="shared" ca="1" si="5"/>
        <v>1.4204811727729101</v>
      </c>
      <c r="I15" s="10">
        <f ca="1">SUMPRODUCT(J15:O15,Results!B$12:G$12)+Results!$E$5*H15</f>
        <v>-11.073059943282377</v>
      </c>
      <c r="J15" s="10">
        <f ca="1">SUMPRODUCT($A15:$F15,Results!$B$15:$G$15)</f>
        <v>1.300784960727849</v>
      </c>
      <c r="K15" s="10">
        <f ca="1">SUMPRODUCT($A15:$F15,Results!$B$16:$G$16)</f>
        <v>6.6547184920866869</v>
      </c>
      <c r="L15" s="10">
        <f ca="1">SUMPRODUCT($A15:$F15,Results!$B$17:$G$17)</f>
        <v>10.414429271343355</v>
      </c>
      <c r="M15" s="10">
        <f ca="1">SUMPRODUCT($A15:$F15,Results!$B$18:$G$18)</f>
        <v>3.5910934821730782</v>
      </c>
      <c r="N15" s="10">
        <f ca="1">SUMPRODUCT($A15:$F15,Results!$B$19:$G$19)</f>
        <v>-7.9655042199354193</v>
      </c>
      <c r="O15" s="10">
        <f ca="1">SUMPRODUCT($A15:$F15,Results!$B$20:$G$20)</f>
        <v>4.9339203543383352</v>
      </c>
      <c r="P15" s="10" cm="1">
        <f t="array" aca="1" ref="P15" ca="1">SUMPRODUCT(J15:O15,TRANSPOSE(BL$20:BL$25))+$AD$20-$BL$27</f>
        <v>-17.314601081275168</v>
      </c>
      <c r="Q15" s="10" cm="1">
        <f t="array" aca="1" ref="Q15" ca="1">SUMPRODUCT(J15:O15,TRANSPOSE(ES$20:ES$25))+$AD$20-$ES$27</f>
        <v>-17.2072439930018</v>
      </c>
      <c r="R15" s="10">
        <f ca="1">I15-Results!$E$5*H15</f>
        <v>-16.754984634374019</v>
      </c>
      <c r="S15" s="10" cm="1">
        <f t="array" aca="1" ref="S15" ca="1">SUMPRODUCT(J15:O15,TRANSPOSE(AR$28:AR$33))+$AD$20-$AC$26</f>
        <v>-19.039292343909249</v>
      </c>
      <c r="T15" s="10">
        <f ca="1">SUMPRODUCT(J15:O15,Results!K$9:P$9)</f>
        <v>-17.387518087970889</v>
      </c>
      <c r="U15" s="10">
        <f ca="1">SUMPRODUCT(J15:O15,Results!K$9:P$9)+$AD$20-$AC$31</f>
        <v>-17.424316206671865</v>
      </c>
      <c r="V15" s="10">
        <f t="shared" ca="1" si="6"/>
        <v>6.2415411379927903</v>
      </c>
      <c r="W15" s="10">
        <f t="shared" ca="1" si="7"/>
        <v>6.1341840497194227</v>
      </c>
      <c r="X15" s="10">
        <f t="shared" ca="1" si="8"/>
        <v>5.6819246910916412</v>
      </c>
      <c r="Y15" s="10">
        <f t="shared" ca="1" si="9"/>
        <v>7.9662324006268719</v>
      </c>
      <c r="Z15" s="10">
        <f t="shared" ca="1" si="10"/>
        <v>-11.769163481931932</v>
      </c>
      <c r="AA15" s="10">
        <f t="shared" ca="1" si="11"/>
        <v>6.3512562633894873</v>
      </c>
      <c r="AC15" s="15" t="s">
        <v>111</v>
      </c>
      <c r="AD15" s="8">
        <f t="shared" ref="AD15:AJ15" ca="1" si="45">COVAR($M:$M,I:I)</f>
        <v>-75.037299005534166</v>
      </c>
      <c r="AE15" s="8">
        <f t="shared" ca="1" si="45"/>
        <v>-18.880007212754887</v>
      </c>
      <c r="AF15" s="8">
        <f t="shared" ca="1" si="45"/>
        <v>-24.408041332282775</v>
      </c>
      <c r="AG15" s="8">
        <f t="shared" ca="1" si="45"/>
        <v>-25.447632849635362</v>
      </c>
      <c r="AH15" s="8">
        <f t="shared" ca="1" si="45"/>
        <v>76.679407933864979</v>
      </c>
      <c r="AI15" s="8">
        <f t="shared" ca="1" si="45"/>
        <v>2.6779418252365592</v>
      </c>
      <c r="AJ15" s="8">
        <f t="shared" ca="1" si="45"/>
        <v>-12.028355487479836</v>
      </c>
      <c r="AK15" s="12"/>
      <c r="AN15" s="3"/>
      <c r="AO15" s="33">
        <f>Results!B9</f>
        <v>1</v>
      </c>
      <c r="AP15" s="32">
        <f t="shared" si="41"/>
        <v>1</v>
      </c>
      <c r="AQ15" s="32">
        <f t="shared" si="36"/>
        <v>1</v>
      </c>
      <c r="AR15" s="32">
        <f t="shared" si="36"/>
        <v>1</v>
      </c>
      <c r="AS15" s="32">
        <f t="shared" si="36"/>
        <v>1</v>
      </c>
      <c r="AT15" s="32">
        <f t="shared" si="36"/>
        <v>1</v>
      </c>
      <c r="AU15" s="32">
        <f t="shared" si="36"/>
        <v>1</v>
      </c>
      <c r="AW15" s="10" cm="1">
        <f t="array" aca="1" ref="AW15" ca="1">SUMPRODUCT($AE15:$AJ15,TRANSPOSE(AW$20:AW$25))</f>
        <v>0</v>
      </c>
      <c r="AX15" s="10" cm="1">
        <f t="array" aca="1" ref="AX15" ca="1">SUMPRODUCT($AE15:$AJ15,TRANSPOSE(AX$20:AX$25))</f>
        <v>-48.093449864441503</v>
      </c>
      <c r="AY15" s="10" cm="1">
        <f t="array" aca="1" ref="AY15" ca="1">SUMPRODUCT($AE15:$AJ15,TRANSPOSE(AY$20:AY$25))</f>
        <v>-67.941089402784399</v>
      </c>
      <c r="AZ15" s="10" cm="1">
        <f t="array" aca="1" ref="AZ15" ca="1">SUMPRODUCT($AE15:$AJ15,TRANSPOSE(AZ$20:AZ$25))</f>
        <v>-74.031387199036288</v>
      </c>
      <c r="BA15" s="10" cm="1">
        <f t="array" aca="1" ref="BA15" ca="1">SUMPRODUCT($AE15:$AJ15,TRANSPOSE(BA$20:BA$25))</f>
        <v>-77.01329125510054</v>
      </c>
      <c r="BB15" s="10" cm="1">
        <f t="array" aca="1" ref="BB15" ca="1">SUMPRODUCT($AE15:$AJ15,TRANSPOSE(BB$20:BB$25))</f>
        <v>-77.478733207353343</v>
      </c>
      <c r="BC15" s="10" cm="1">
        <f t="array" aca="1" ref="BC15" ca="1">SUMPRODUCT($AE15:$AJ15,TRANSPOSE(BC$20:BC$25))</f>
        <v>-77.4569282317144</v>
      </c>
      <c r="BD15" s="10" cm="1">
        <f t="array" aca="1" ref="BD15" ca="1">SUMPRODUCT($AE15:$AJ15,TRANSPOSE(BD$20:BD$25))</f>
        <v>-77.098596790358613</v>
      </c>
      <c r="BE15" s="10" cm="1">
        <f t="array" aca="1" ref="BE15" ca="1">SUMPRODUCT($AE15:$AJ15,TRANSPOSE(BE$20:BE$25))</f>
        <v>-76.731446204856496</v>
      </c>
      <c r="BF15" s="10" cm="1">
        <f t="array" aca="1" ref="BF15" ca="1">SUMPRODUCT($AE15:$AJ15,TRANSPOSE(BF$20:BF$25))</f>
        <v>-76.382127101953614</v>
      </c>
      <c r="BG15" s="10" cm="1">
        <f t="array" aca="1" ref="BG15" ca="1">SUMPRODUCT($AE15:$AJ15,TRANSPOSE(BG$20:BG$25))</f>
        <v>-76.091973376660391</v>
      </c>
      <c r="BH15" s="10" cm="1">
        <f t="array" aca="1" ref="BH15" ca="1">SUMPRODUCT($AE15:$AJ15,TRANSPOSE(BH$20:BH$25))</f>
        <v>-75.855633432556445</v>
      </c>
      <c r="BI15" s="10" cm="1">
        <f t="array" aca="1" ref="BI15" ca="1">SUMPRODUCT($AE15:$AJ15,TRANSPOSE(BI$20:BI$25))</f>
        <v>-75.669515908006986</v>
      </c>
      <c r="BJ15" s="10" cm="1">
        <f t="array" aca="1" ref="BJ15" ca="1">SUMPRODUCT($AE15:$AJ15,TRANSPOSE(BJ$20:BJ$25))</f>
        <v>-75.524312017595889</v>
      </c>
      <c r="BK15" s="10" cm="1">
        <f t="array" aca="1" ref="BK15" ca="1">SUMPRODUCT($AE15:$AJ15,TRANSPOSE(BK$20:BK$25))</f>
        <v>-75.412312185680776</v>
      </c>
      <c r="BL15" s="10" cm="1">
        <f t="array" aca="1" ref="BL15" ca="1">SUMPRODUCT($AE15:$AJ15,TRANSPOSE(BL$20:BL$25))</f>
        <v>-75.326342954584263</v>
      </c>
      <c r="BM15" s="10" cm="1">
        <f t="array" aca="1" ref="BM15" ca="1">SUMPRODUCT($AE15:$AJ15,TRANSPOSE(BM$20:BM$25))</f>
        <v>-75.260661923366115</v>
      </c>
      <c r="BN15" s="10" cm="1">
        <f t="array" aca="1" ref="BN15" ca="1">SUMPRODUCT($AE15:$AJ15,TRANSPOSE(BN$20:BN$25))</f>
        <v>-75.21061116205064</v>
      </c>
      <c r="BO15" s="10" cm="1">
        <f t="array" aca="1" ref="BO15" ca="1">SUMPRODUCT($AE15:$AJ15,TRANSPOSE(BO$20:BO$25))</f>
        <v>-75.172553742220288</v>
      </c>
      <c r="BP15" s="10" cm="1">
        <f t="array" aca="1" ref="BP15" ca="1">SUMPRODUCT($AE15:$AJ15,TRANSPOSE(BP$20:BP$25))</f>
        <v>-75.143655526721716</v>
      </c>
      <c r="BQ15" s="10" cm="1">
        <f t="array" aca="1" ref="BQ15" ca="1">SUMPRODUCT($AE15:$AJ15,TRANSPOSE(BQ$20:BQ$25))</f>
        <v>-75.121735180297179</v>
      </c>
      <c r="BR15" s="10" cm="1">
        <f t="array" aca="1" ref="BR15" ca="1">SUMPRODUCT($AE15:$AJ15,TRANSPOSE(BR$20:BR$25))</f>
        <v>-75.105118990298735</v>
      </c>
      <c r="BS15" s="10" cm="1">
        <f t="array" aca="1" ref="BS15" ca="1">SUMPRODUCT($AE15:$AJ15,TRANSPOSE(BS$20:BS$25))</f>
        <v>-75.092529040764632</v>
      </c>
      <c r="BT15" s="10" cm="1">
        <f t="array" aca="1" ref="BT15" ca="1">SUMPRODUCT($AE15:$AJ15,TRANSPOSE(BT$20:BT$25))</f>
        <v>-75.082991753973403</v>
      </c>
      <c r="BU15" s="10" cm="1">
        <f t="array" aca="1" ref="BU15" ca="1">SUMPRODUCT($AE15:$AJ15,TRANSPOSE(BU$20:BU$25))</f>
        <v>-75.075767104137427</v>
      </c>
      <c r="BV15" s="10" cm="1">
        <f t="array" aca="1" ref="BV15" ca="1">SUMPRODUCT($AE15:$AJ15,TRANSPOSE(BV$20:BV$25))</f>
        <v>-75.070293350270703</v>
      </c>
      <c r="BW15" s="10" cm="1">
        <f t="array" aca="1" ref="BW15" ca="1">SUMPRODUCT($AE15:$AJ15,TRANSPOSE(BW$20:BW$25))</f>
        <v>-75.066144585689074</v>
      </c>
      <c r="BX15" s="10" cm="1">
        <f t="array" aca="1" ref="BX15" ca="1">SUMPRODUCT($AE15:$AJ15,TRANSPOSE(BX$20:BX$25))</f>
        <v>-75.062998149450593</v>
      </c>
      <c r="BY15" s="10" cm="1">
        <f t="array" aca="1" ref="BY15" ca="1">SUMPRODUCT($AE15:$AJ15,TRANSPOSE(BY$20:BY$25))</f>
        <v>-75.06060975519901</v>
      </c>
      <c r="BZ15" s="10" cm="1">
        <f t="array" aca="1" ref="BZ15" ca="1">SUMPRODUCT($AE15:$AJ15,TRANSPOSE(BZ$20:BZ$25))</f>
        <v>-75.058794539783833</v>
      </c>
      <c r="CA15" s="10" cm="1">
        <f t="array" aca="1" ref="CA15" ca="1">SUMPRODUCT($AE15:$AJ15,TRANSPOSE(CA$20:CA$25))</f>
        <v>-75.057412659077556</v>
      </c>
      <c r="CB15" s="10" cm="1">
        <f t="array" aca="1" ref="CB15" ca="1">SUMPRODUCT($AE15:$AJ15,TRANSPOSE(CB$20:CB$25))</f>
        <v>-75.056358353150671</v>
      </c>
      <c r="CC15" s="10" cm="1">
        <f t="array" aca="1" ref="CC15" ca="1">SUMPRODUCT($AE15:$AJ15,TRANSPOSE(CC$20:CC$25))</f>
        <v>-75.055551655497794</v>
      </c>
      <c r="CD15" s="10" cm="1">
        <f t="array" aca="1" ref="CD15" ca="1">SUMPRODUCT($AE15:$AJ15,TRANSPOSE(CD$20:CD$25))</f>
        <v>-75.054932111804263</v>
      </c>
      <c r="CE15" s="10" cm="1">
        <f t="array" aca="1" ref="CE15" ca="1">SUMPRODUCT($AE15:$AJ15,TRANSPOSE(CE$20:CE$25))</f>
        <v>-75.054454024336152</v>
      </c>
      <c r="CF15" s="10" cm="1">
        <f t="array" aca="1" ref="CF15" ca="1">SUMPRODUCT($AE15:$AJ15,TRANSPOSE(CF$20:CF$25))</f>
        <v>-75.054082853058759</v>
      </c>
      <c r="CG15" s="10" cm="1">
        <f t="array" aca="1" ref="CG15" ca="1">SUMPRODUCT($AE15:$AJ15,TRANSPOSE(CG$20:CG$25))</f>
        <v>-75.053792493136996</v>
      </c>
      <c r="CH15" s="10" cm="1">
        <f t="array" aca="1" ref="CH15" ca="1">SUMPRODUCT($AE15:$AJ15,TRANSPOSE(CH$20:CH$25))</f>
        <v>-75.053563215962797</v>
      </c>
      <c r="CI15" s="10" cm="1">
        <f t="array" aca="1" ref="CI15" ca="1">SUMPRODUCT($AE15:$AJ15,TRANSPOSE(CI$20:CI$25))</f>
        <v>-75.053380112323268</v>
      </c>
      <c r="CJ15" s="10" cm="1">
        <f t="array" aca="1" ref="CJ15" ca="1">SUMPRODUCT($AE15:$AJ15,TRANSPOSE(CJ$20:CJ$25))</f>
        <v>-75.05323191543458</v>
      </c>
      <c r="CK15" s="10" cm="1">
        <f t="array" aca="1" ref="CK15" ca="1">SUMPRODUCT($AE15:$AJ15,TRANSPOSE(CK$20:CK$25))</f>
        <v>-75.053110111261901</v>
      </c>
      <c r="CL15" s="10" cm="1">
        <f t="array" aca="1" ref="CL15" ca="1">SUMPRODUCT($AE15:$AJ15,TRANSPOSE(CL$20:CL$25))</f>
        <v>-75.0530082660636</v>
      </c>
      <c r="CM15" s="10" cm="1">
        <f t="array" aca="1" ref="CM15" ca="1">SUMPRODUCT($AE15:$AJ15,TRANSPOSE(CM$20:CM$25))</f>
        <v>-75.052921518158726</v>
      </c>
      <c r="CN15" s="10" cm="1">
        <f t="array" aca="1" ref="CN15" ca="1">SUMPRODUCT($AE15:$AJ15,TRANSPOSE(CN$20:CN$25))</f>
        <v>-75.052846193831243</v>
      </c>
      <c r="CO15" s="10" cm="1">
        <f t="array" aca="1" ref="CO15" ca="1">SUMPRODUCT($AE15:$AJ15,TRANSPOSE(CO$20:CO$25))</f>
        <v>-75.052779517063442</v>
      </c>
      <c r="CP15" s="10" cm="1">
        <f t="array" aca="1" ref="CP15" ca="1">SUMPRODUCT($AE15:$AJ15,TRANSPOSE(CP$20:CP$25))</f>
        <v>-75.052719390183597</v>
      </c>
      <c r="CQ15" s="10" cm="1">
        <f t="array" aca="1" ref="CQ15" ca="1">SUMPRODUCT($AE15:$AJ15,TRANSPOSE(CQ$20:CQ$25))</f>
        <v>-75.052664228106707</v>
      </c>
      <c r="CR15" s="10" cm="1">
        <f t="array" aca="1" ref="CR15" ca="1">SUMPRODUCT($AE15:$AJ15,TRANSPOSE(CR$20:CR$25))</f>
        <v>-75.052612833077148</v>
      </c>
      <c r="CS15" s="10" cm="1">
        <f t="array" aca="1" ref="CS15" ca="1">SUMPRODUCT($AE15:$AJ15,TRANSPOSE(CS$20:CS$25))</f>
        <v>-75.052564300017679</v>
      </c>
      <c r="CT15" s="10" cm="1">
        <f t="array" aca="1" ref="CT15" ca="1">SUMPRODUCT($AE15:$AJ15,TRANSPOSE(CT$20:CT$25))</f>
        <v>-75.052517945007239</v>
      </c>
      <c r="CU15" s="10" cm="1">
        <f t="array" aca="1" ref="CU15" ca="1">SUMPRODUCT($AE15:$AJ15,TRANSPOSE(CU$20:CU$25))</f>
        <v>-75.052473251235895</v>
      </c>
      <c r="CV15" s="10" cm="1">
        <f t="array" aca="1" ref="CV15" ca="1">SUMPRODUCT($AE15:$AJ15,TRANSPOSE(CV$20:CV$25))</f>
        <v>-75.052429828167163</v>
      </c>
      <c r="CW15" s="10" cm="1">
        <f t="array" aca="1" ref="CW15" ca="1">SUMPRODUCT($AE15:$AJ15,TRANSPOSE(CW$20:CW$25))</f>
        <v>-75.052387380679306</v>
      </c>
      <c r="CX15" s="10" cm="1">
        <f t="array" aca="1" ref="CX15" ca="1">SUMPRODUCT($AE15:$AJ15,TRANSPOSE(CX$20:CX$25))</f>
        <v>-75.05234568574825</v>
      </c>
      <c r="CY15" s="10" cm="1">
        <f t="array" aca="1" ref="CY15" ca="1">SUMPRODUCT($AE15:$AJ15,TRANSPOSE(CY$20:CY$25))</f>
        <v>-75.052304574828355</v>
      </c>
      <c r="CZ15" s="10" cm="1">
        <f t="array" aca="1" ref="CZ15" ca="1">SUMPRODUCT($AE15:$AJ15,TRANSPOSE(CZ$20:CZ$25))</f>
        <v>-75.052263920538778</v>
      </c>
      <c r="DA15" s="10" cm="1">
        <f t="array" aca="1" ref="DA15" ca="1">SUMPRODUCT($AE15:$AJ15,TRANSPOSE(DA$20:DA$25))</f>
        <v>-75.052223626603919</v>
      </c>
      <c r="DB15" s="10" cm="1">
        <f t="array" aca="1" ref="DB15" ca="1">SUMPRODUCT($AE15:$AJ15,TRANSPOSE(DB$20:DB$25))</f>
        <v>-75.052183620251597</v>
      </c>
      <c r="DC15" s="10" cm="1">
        <f t="array" aca="1" ref="DC15" ca="1">SUMPRODUCT($AE15:$AJ15,TRANSPOSE(DC$20:DC$25))</f>
        <v>-75.052143846469704</v>
      </c>
      <c r="DD15" s="10" cm="1">
        <f t="array" aca="1" ref="DD15" ca="1">SUMPRODUCT($AE15:$AJ15,TRANSPOSE(DD$20:DD$25))</f>
        <v>-75.05210426366547</v>
      </c>
      <c r="DE15" s="10" cm="1">
        <f t="array" aca="1" ref="DE15" ca="1">SUMPRODUCT($AE15:$AJ15,TRANSPOSE(DE$20:DE$25))</f>
        <v>-75.052064840386521</v>
      </c>
      <c r="DF15" s="10" cm="1">
        <f t="array" aca="1" ref="DF15" ca="1">SUMPRODUCT($AE15:$AJ15,TRANSPOSE(DF$20:DF$25))</f>
        <v>-75.052025552842466</v>
      </c>
      <c r="DG15" s="10" cm="1">
        <f t="array" aca="1" ref="DG15" ca="1">SUMPRODUCT($AE15:$AJ15,TRANSPOSE(DG$20:DG$25))</f>
        <v>-75.05198638303267</v>
      </c>
      <c r="DH15" s="10" cm="1">
        <f t="array" aca="1" ref="DH15" ca="1">SUMPRODUCT($AE15:$AJ15,TRANSPOSE(DH$20:DH$25))</f>
        <v>-75.051947317331283</v>
      </c>
      <c r="DI15" s="10" cm="1">
        <f t="array" aca="1" ref="DI15" ca="1">SUMPRODUCT($AE15:$AJ15,TRANSPOSE(DI$20:DI$25))</f>
        <v>-75.051908345418184</v>
      </c>
      <c r="DJ15" s="10" cm="1">
        <f t="array" aca="1" ref="DJ15" ca="1">SUMPRODUCT($AE15:$AJ15,TRANSPOSE(DJ$20:DJ$25))</f>
        <v>-75.051869459471234</v>
      </c>
      <c r="DK15" s="10" cm="1">
        <f t="array" aca="1" ref="DK15" ca="1">SUMPRODUCT($AE15:$AJ15,TRANSPOSE(DK$20:DK$25))</f>
        <v>-75.051830653555612</v>
      </c>
      <c r="DL15" s="10" cm="1">
        <f t="array" aca="1" ref="DL15" ca="1">SUMPRODUCT($AE15:$AJ15,TRANSPOSE(DL$20:DL$25))</f>
        <v>-75.051791923163009</v>
      </c>
      <c r="DM15" s="10" cm="1">
        <f t="array" aca="1" ref="DM15" ca="1">SUMPRODUCT($AE15:$AJ15,TRANSPOSE(DM$20:DM$25))</f>
        <v>-75.05175326486264</v>
      </c>
      <c r="DN15" s="10" cm="1">
        <f t="array" aca="1" ref="DN15" ca="1">SUMPRODUCT($AE15:$AJ15,TRANSPOSE(DN$20:DN$25))</f>
        <v>-75.051714676038287</v>
      </c>
      <c r="DO15" s="10" cm="1">
        <f t="array" aca="1" ref="DO15" ca="1">SUMPRODUCT($AE15:$AJ15,TRANSPOSE(DO$20:DO$25))</f>
        <v>-75.051676154688934</v>
      </c>
      <c r="DP15" s="10" cm="1">
        <f t="array" aca="1" ref="DP15" ca="1">SUMPRODUCT($AE15:$AJ15,TRANSPOSE(DP$20:DP$25))</f>
        <v>-75.051637699278956</v>
      </c>
      <c r="DQ15" s="10" cm="1">
        <f t="array" aca="1" ref="DQ15" ca="1">SUMPRODUCT($AE15:$AJ15,TRANSPOSE(DQ$20:DQ$25))</f>
        <v>-75.051599308623821</v>
      </c>
      <c r="DR15" s="10" cm="1">
        <f t="array" aca="1" ref="DR15" ca="1">SUMPRODUCT($AE15:$AJ15,TRANSPOSE(DR$20:DR$25))</f>
        <v>-75.051560981804826</v>
      </c>
      <c r="DS15" s="10" cm="1">
        <f t="array" aca="1" ref="DS15" ca="1">SUMPRODUCT($AE15:$AJ15,TRANSPOSE(DS$20:DS$25))</f>
        <v>-75.051522718103968</v>
      </c>
      <c r="DT15" s="10" cm="1">
        <f t="array" aca="1" ref="DT15" ca="1">SUMPRODUCT($AE15:$AJ15,TRANSPOSE(DT$20:DT$25))</f>
        <v>-75.051484516954815</v>
      </c>
      <c r="DU15" s="10" cm="1">
        <f t="array" aca="1" ref="DU15" ca="1">SUMPRODUCT($AE15:$AJ15,TRANSPOSE(DU$20:DU$25))</f>
        <v>-75.051446377905791</v>
      </c>
      <c r="DV15" s="10" cm="1">
        <f t="array" aca="1" ref="DV15" ca="1">SUMPRODUCT($AE15:$AJ15,TRANSPOSE(DV$20:DV$25))</f>
        <v>-75.051408300591788</v>
      </c>
      <c r="DW15" s="10" cm="1">
        <f t="array" aca="1" ref="DW15" ca="1">SUMPRODUCT($AE15:$AJ15,TRANSPOSE(DW$20:DW$25))</f>
        <v>-75.051370284713414</v>
      </c>
      <c r="DX15" s="10" cm="1">
        <f t="array" aca="1" ref="DX15" ca="1">SUMPRODUCT($AE15:$AJ15,TRANSPOSE(DX$20:DX$25))</f>
        <v>-75.05133233002087</v>
      </c>
      <c r="DY15" s="10" cm="1">
        <f t="array" aca="1" ref="DY15" ca="1">SUMPRODUCT($AE15:$AJ15,TRANSPOSE(DY$20:DY$25))</f>
        <v>-75.051294436301674</v>
      </c>
      <c r="DZ15" s="10" cm="1">
        <f t="array" aca="1" ref="DZ15" ca="1">SUMPRODUCT($AE15:$AJ15,TRANSPOSE(DZ$20:DZ$25))</f>
        <v>-75.051256603371826</v>
      </c>
      <c r="EA15" s="10" cm="1">
        <f t="array" aca="1" ref="EA15" ca="1">SUMPRODUCT($AE15:$AJ15,TRANSPOSE(EA$20:EA$25))</f>
        <v>-75.051218831068766</v>
      </c>
      <c r="EB15" s="10" cm="1">
        <f t="array" aca="1" ref="EB15" ca="1">SUMPRODUCT($AE15:$AJ15,TRANSPOSE(EB$20:EB$25))</f>
        <v>-75.051181119246124</v>
      </c>
      <c r="EC15" s="10" cm="1">
        <f t="array" aca="1" ref="EC15" ca="1">SUMPRODUCT($AE15:$AJ15,TRANSPOSE(EC$20:EC$25))</f>
        <v>-75.051143467770075</v>
      </c>
      <c r="ED15" s="10" cm="1">
        <f t="array" aca="1" ref="ED15" ca="1">SUMPRODUCT($AE15:$AJ15,TRANSPOSE(ED$20:ED$25))</f>
        <v>-75.051105876515848</v>
      </c>
      <c r="EE15" s="10" cm="1">
        <f t="array" aca="1" ref="EE15" ca="1">SUMPRODUCT($AE15:$AJ15,TRANSPOSE(EE$20:EE$25))</f>
        <v>-75.051068345365977</v>
      </c>
      <c r="EF15" s="10" cm="1">
        <f t="array" aca="1" ref="EF15" ca="1">SUMPRODUCT($AE15:$AJ15,TRANSPOSE(EF$20:EF$25))</f>
        <v>-75.051030874208308</v>
      </c>
      <c r="EG15" s="10" cm="1">
        <f t="array" aca="1" ref="EG15" ca="1">SUMPRODUCT($AE15:$AJ15,TRANSPOSE(EG$20:EG$25))</f>
        <v>-75.050993462934883</v>
      </c>
      <c r="EH15" s="10" cm="1">
        <f t="array" aca="1" ref="EH15" ca="1">SUMPRODUCT($AE15:$AJ15,TRANSPOSE(EH$20:EH$25))</f>
        <v>-75.050956111440826</v>
      </c>
      <c r="EI15" s="10" cm="1">
        <f t="array" aca="1" ref="EI15" ca="1">SUMPRODUCT($AE15:$AJ15,TRANSPOSE(EI$20:EI$25))</f>
        <v>-75.050918819623732</v>
      </c>
      <c r="EJ15" s="10" cm="1">
        <f t="array" aca="1" ref="EJ15" ca="1">SUMPRODUCT($AE15:$AJ15,TRANSPOSE(EJ$20:EJ$25))</f>
        <v>-75.050881587382946</v>
      </c>
      <c r="EK15" s="10" cm="1">
        <f t="array" aca="1" ref="EK15" ca="1">SUMPRODUCT($AE15:$AJ15,TRANSPOSE(EK$20:EK$25))</f>
        <v>-75.050844414619419</v>
      </c>
      <c r="EL15" s="10" cm="1">
        <f t="array" aca="1" ref="EL15" ca="1">SUMPRODUCT($AE15:$AJ15,TRANSPOSE(EL$20:EL$25))</f>
        <v>-75.050807301235139</v>
      </c>
      <c r="EM15" s="10" cm="1">
        <f t="array" aca="1" ref="EM15" ca="1">SUMPRODUCT($AE15:$AJ15,TRANSPOSE(EM$20:EM$25))</f>
        <v>-75.050770247133016</v>
      </c>
      <c r="EN15" s="10" cm="1">
        <f t="array" aca="1" ref="EN15" ca="1">SUMPRODUCT($AE15:$AJ15,TRANSPOSE(EN$20:EN$25))</f>
        <v>-75.050733252216645</v>
      </c>
      <c r="EO15" s="10" cm="1">
        <f t="array" aca="1" ref="EO15" ca="1">SUMPRODUCT($AE15:$AJ15,TRANSPOSE(EO$20:EO$25))</f>
        <v>-75.050696316390173</v>
      </c>
      <c r="EP15" s="10" cm="1">
        <f t="array" aca="1" ref="EP15" ca="1">SUMPRODUCT($AE15:$AJ15,TRANSPOSE(EP$20:EP$25))</f>
        <v>-75.050659439558331</v>
      </c>
      <c r="EQ15" s="10" cm="1">
        <f t="array" aca="1" ref="EQ15" ca="1">SUMPRODUCT($AE15:$AJ15,TRANSPOSE(EQ$20:EQ$25))</f>
        <v>-75.050622621626019</v>
      </c>
      <c r="ER15" s="10" cm="1">
        <f t="array" aca="1" ref="ER15" ca="1">SUMPRODUCT($AE15:$AJ15,TRANSPOSE(ER$20:ER$25))</f>
        <v>-75.050585862498707</v>
      </c>
      <c r="ES15" s="10" cm="1">
        <f t="array" aca="1" ref="ES15" ca="1">SUMPRODUCT($AE15:$AJ15,TRANSPOSE(ES$20:ES$25))</f>
        <v>-75.050549162082049</v>
      </c>
    </row>
    <row r="16" spans="1:149" ht="16.5">
      <c r="A16" s="6">
        <f ca="1">LN((RAND()^(-Results!$E$4))-1)</f>
        <v>-1.4827580590894394</v>
      </c>
      <c r="B16" s="6">
        <f ca="1">LN((RAND()^(-Results!$E$4))-1)</f>
        <v>2.1041340929349981</v>
      </c>
      <c r="C16" s="6">
        <f ca="1">LN((RAND()^(-Results!$E$4))-1)</f>
        <v>0.90056468782578603</v>
      </c>
      <c r="D16" s="6">
        <f ca="1">LN((RAND()^(-Results!$E$4))-1)</f>
        <v>-4.4954687072173725</v>
      </c>
      <c r="E16" s="6">
        <f ca="1">LN((RAND()^(-Results!$E$4))-1)</f>
        <v>-1.5250484789497771</v>
      </c>
      <c r="F16" s="6">
        <f ca="1">LN((RAND()^(-Results!$E$4))-1)</f>
        <v>0.55541317539927859</v>
      </c>
      <c r="G16" s="6">
        <f ca="1">LN((RAND()^(-Results!$E$4))-1)</f>
        <v>1.5674529666168755</v>
      </c>
      <c r="H16" s="6">
        <f t="shared" ca="1" si="5"/>
        <v>1.507558429979118</v>
      </c>
      <c r="I16" s="10">
        <f ca="1">SUMPRODUCT(J16:O16,Results!B$12:G$12)+Results!$E$5*H16</f>
        <v>-8.4799394982988883</v>
      </c>
      <c r="J16" s="10">
        <f ca="1">SUMPRODUCT($A16:$F16,Results!$B$15:$G$15)</f>
        <v>8.0434801838980015</v>
      </c>
      <c r="K16" s="10">
        <f ca="1">SUMPRODUCT($A16:$F16,Results!$B$16:$G$16)</f>
        <v>-10.374044346566532</v>
      </c>
      <c r="L16" s="10">
        <f ca="1">SUMPRODUCT($A16:$F16,Results!$B$17:$G$17)</f>
        <v>-9.6514238803754342</v>
      </c>
      <c r="M16" s="10">
        <f ca="1">SUMPRODUCT($A16:$F16,Results!$B$18:$G$18)</f>
        <v>-0.27438069960866063</v>
      </c>
      <c r="N16" s="10">
        <f ca="1">SUMPRODUCT($A16:$F16,Results!$B$19:$G$19)</f>
        <v>-15.041906954936959</v>
      </c>
      <c r="O16" s="10">
        <f ca="1">SUMPRODUCT($A16:$F16,Results!$B$20:$G$20)</f>
        <v>13.207328179381259</v>
      </c>
      <c r="P16" s="10" cm="1">
        <f t="array" aca="1" ref="P16" ca="1">SUMPRODUCT(J16:O16,TRANSPOSE(BL$20:BL$25))+$AD$20-$BL$27</f>
        <v>-13.843597473609565</v>
      </c>
      <c r="Q16" s="10" cm="1">
        <f t="array" aca="1" ref="Q16" ca="1">SUMPRODUCT(J16:O16,TRANSPOSE(ES$20:ES$25))+$AD$20-$ES$27</f>
        <v>-13.97538336870107</v>
      </c>
      <c r="R16" s="10">
        <f ca="1">I16-Results!$E$5*H16</f>
        <v>-14.51017321821536</v>
      </c>
      <c r="S16" s="10" cm="1">
        <f t="array" aca="1" ref="S16" ca="1">SUMPRODUCT(J16:O16,TRANSPOSE(AR$28:AR$33))+$AD$20-$AC$26</f>
        <v>-12.768951249792021</v>
      </c>
      <c r="T16" s="10">
        <f ca="1">SUMPRODUCT(J16:O16,Results!K$9:P$9)</f>
        <v>-13.542159118191226</v>
      </c>
      <c r="U16" s="10">
        <f ca="1">SUMPRODUCT(J16:O16,Results!K$9:P$9)+$AD$20-$AC$31</f>
        <v>-13.578957236892201</v>
      </c>
      <c r="V16" s="10">
        <f t="shared" ca="1" si="6"/>
        <v>5.3636579753106766</v>
      </c>
      <c r="W16" s="10">
        <f t="shared" ca="1" si="7"/>
        <v>5.4954438704021822</v>
      </c>
      <c r="X16" s="10">
        <f t="shared" ca="1" si="8"/>
        <v>6.0302337199164722</v>
      </c>
      <c r="Y16" s="10">
        <f t="shared" ca="1" si="9"/>
        <v>4.289011751493133</v>
      </c>
      <c r="Z16" s="10">
        <f t="shared" ca="1" si="10"/>
        <v>-9.1760430369484425</v>
      </c>
      <c r="AA16" s="10">
        <f t="shared" ca="1" si="11"/>
        <v>5.0990177385933126</v>
      </c>
      <c r="AC16" s="15" t="s">
        <v>112</v>
      </c>
      <c r="AD16" s="8">
        <f t="shared" ref="AD16:AJ16" ca="1" si="46">COVAR($N:$N,I:I)</f>
        <v>38.983913767251096</v>
      </c>
      <c r="AE16" s="8">
        <f t="shared" ca="1" si="46"/>
        <v>-29.898942947846738</v>
      </c>
      <c r="AF16" s="8">
        <f t="shared" ca="1" si="46"/>
        <v>5.7196412338190861</v>
      </c>
      <c r="AG16" s="8">
        <f t="shared" ca="1" si="46"/>
        <v>-6.877644015749576</v>
      </c>
      <c r="AH16" s="8">
        <f t="shared" ca="1" si="46"/>
        <v>2.6779418252365592</v>
      </c>
      <c r="AI16" s="8">
        <f t="shared" ca="1" si="46"/>
        <v>70.741162330637465</v>
      </c>
      <c r="AJ16" s="8">
        <f t="shared" ca="1" si="46"/>
        <v>-36.425110568018887</v>
      </c>
      <c r="AK16" s="12"/>
      <c r="AN16" s="3"/>
      <c r="AO16" s="12"/>
      <c r="AP16" s="3"/>
      <c r="AQ16" s="3"/>
      <c r="AR16" s="3"/>
      <c r="AS16" s="3"/>
      <c r="AT16" s="3"/>
      <c r="AU16" s="3"/>
      <c r="AW16" s="10" cm="1">
        <f t="array" aca="1" ref="AW16" ca="1">SUMPRODUCT($AE16:$AJ16,TRANSPOSE(AW$20:AW$25))</f>
        <v>0</v>
      </c>
      <c r="AX16" s="10" cm="1">
        <f t="array" aca="1" ref="AX16" ca="1">SUMPRODUCT($AE16:$AJ16,TRANSPOSE(AX$20:AX$25))</f>
        <v>49.479730629195011</v>
      </c>
      <c r="AY16" s="10" cm="1">
        <f t="array" aca="1" ref="AY16" ca="1">SUMPRODUCT($AE16:$AJ16,TRANSPOSE(AY$20:AY$25))</f>
        <v>47.996485382739671</v>
      </c>
      <c r="AZ16" s="10" cm="1">
        <f t="array" aca="1" ref="AZ16" ca="1">SUMPRODUCT($AE16:$AJ16,TRANSPOSE(AZ$20:AZ$25))</f>
        <v>48.783351545845427</v>
      </c>
      <c r="BA16" s="10" cm="1">
        <f t="array" aca="1" ref="BA16" ca="1">SUMPRODUCT($AE16:$AJ16,TRANSPOSE(BA$20:BA$25))</f>
        <v>46.712310424917952</v>
      </c>
      <c r="BB16" s="10" cm="1">
        <f t="array" aca="1" ref="BB16" ca="1">SUMPRODUCT($AE16:$AJ16,TRANSPOSE(BB$20:BB$25))</f>
        <v>45.076953988386705</v>
      </c>
      <c r="BC16" s="10" cm="1">
        <f t="array" aca="1" ref="BC16" ca="1">SUMPRODUCT($AE16:$AJ16,TRANSPOSE(BC$20:BC$25))</f>
        <v>43.544864765437154</v>
      </c>
      <c r="BD16" s="10" cm="1">
        <f t="array" aca="1" ref="BD16" ca="1">SUMPRODUCT($AE16:$AJ16,TRANSPOSE(BD$20:BD$25))</f>
        <v>42.401491014305179</v>
      </c>
      <c r="BE16" s="10" cm="1">
        <f t="array" aca="1" ref="BE16" ca="1">SUMPRODUCT($AE16:$AJ16,TRANSPOSE(BE$20:BE$25))</f>
        <v>41.517106727901762</v>
      </c>
      <c r="BF16" s="10" cm="1">
        <f t="array" aca="1" ref="BF16" ca="1">SUMPRODUCT($AE16:$AJ16,TRANSPOSE(BF$20:BF$25))</f>
        <v>40.864505471669787</v>
      </c>
      <c r="BG16" s="10" cm="1">
        <f t="array" aca="1" ref="BG16" ca="1">SUMPRODUCT($AE16:$AJ16,TRANSPOSE(BG$20:BG$25))</f>
        <v>40.377021006728192</v>
      </c>
      <c r="BH16" s="10" cm="1">
        <f t="array" aca="1" ref="BH16" ca="1">SUMPRODUCT($AE16:$AJ16,TRANSPOSE(BH$20:BH$25))</f>
        <v>40.0160918587138</v>
      </c>
      <c r="BI16" s="10" cm="1">
        <f t="array" aca="1" ref="BI16" ca="1">SUMPRODUCT($AE16:$AJ16,TRANSPOSE(BI$20:BI$25))</f>
        <v>39.747277461122536</v>
      </c>
      <c r="BJ16" s="10" cm="1">
        <f t="array" aca="1" ref="BJ16" ca="1">SUMPRODUCT($AE16:$AJ16,TRANSPOSE(BJ$20:BJ$25))</f>
        <v>39.547058013446943</v>
      </c>
      <c r="BK16" s="10" cm="1">
        <f t="array" aca="1" ref="BK16" ca="1">SUMPRODUCT($AE16:$AJ16,TRANSPOSE(BK$20:BK$25))</f>
        <v>39.397413876195507</v>
      </c>
      <c r="BL16" s="10" cm="1">
        <f t="array" aca="1" ref="BL16" ca="1">SUMPRODUCT($AE16:$AJ16,TRANSPOSE(BL$20:BL$25))</f>
        <v>39.285395558825414</v>
      </c>
      <c r="BM16" s="10" cm="1">
        <f t="array" aca="1" ref="BM16" ca="1">SUMPRODUCT($AE16:$AJ16,TRANSPOSE(BM$20:BM$25))</f>
        <v>39.201367238143455</v>
      </c>
      <c r="BN16" s="10" cm="1">
        <f t="array" aca="1" ref="BN16" ca="1">SUMPRODUCT($AE16:$AJ16,TRANSPOSE(BN$20:BN$25))</f>
        <v>39.138251983682864</v>
      </c>
      <c r="BO16" s="10" cm="1">
        <f t="array" aca="1" ref="BO16" ca="1">SUMPRODUCT($AE16:$AJ16,TRANSPOSE(BO$20:BO$25))</f>
        <v>39.090787463978074</v>
      </c>
      <c r="BP16" s="10" cm="1">
        <f t="array" aca="1" ref="BP16" ca="1">SUMPRODUCT($AE16:$AJ16,TRANSPOSE(BP$20:BP$25))</f>
        <v>39.055063742096216</v>
      </c>
      <c r="BQ16" s="10" cm="1">
        <f t="array" aca="1" ref="BQ16" ca="1">SUMPRODUCT($AE16:$AJ16,TRANSPOSE(BQ$20:BQ$25))</f>
        <v>39.028160193679462</v>
      </c>
      <c r="BR16" s="10" cm="1">
        <f t="array" aca="1" ref="BR16" ca="1">SUMPRODUCT($AE16:$AJ16,TRANSPOSE(BR$20:BR$25))</f>
        <v>39.007891963938114</v>
      </c>
      <c r="BS16" s="10" cm="1">
        <f t="array" aca="1" ref="BS16" ca="1">SUMPRODUCT($AE16:$AJ16,TRANSPOSE(BS$20:BS$25))</f>
        <v>38.992620220832364</v>
      </c>
      <c r="BT16" s="10" cm="1">
        <f t="array" aca="1" ref="BT16" ca="1">SUMPRODUCT($AE16:$AJ16,TRANSPOSE(BT$20:BT$25))</f>
        <v>38.981113972111416</v>
      </c>
      <c r="BU16" s="10" cm="1">
        <f t="array" aca="1" ref="BU16" ca="1">SUMPRODUCT($AE16:$AJ16,TRANSPOSE(BU$20:BU$25))</f>
        <v>38.97244720484246</v>
      </c>
      <c r="BV16" s="10" cm="1">
        <f t="array" aca="1" ref="BV16" ca="1">SUMPRODUCT($AE16:$AJ16,TRANSPOSE(BV$20:BV$25))</f>
        <v>38.965922652068834</v>
      </c>
      <c r="BW16" s="10" cm="1">
        <f t="array" aca="1" ref="BW16" ca="1">SUMPRODUCT($AE16:$AJ16,TRANSPOSE(BW$20:BW$25))</f>
        <v>38.961014844258436</v>
      </c>
      <c r="BX16" s="10" cm="1">
        <f t="array" aca="1" ref="BX16" ca="1">SUMPRODUCT($AE16:$AJ16,TRANSPOSE(BX$20:BX$25))</f>
        <v>38.957327540884833</v>
      </c>
      <c r="BY16" s="10" cm="1">
        <f t="array" aca="1" ref="BY16" ca="1">SUMPRODUCT($AE16:$AJ16,TRANSPOSE(BY$20:BY$25))</f>
        <v>38.954561802891178</v>
      </c>
      <c r="BZ16" s="10" cm="1">
        <f t="array" aca="1" ref="BZ16" ca="1">SUMPRODUCT($AE16:$AJ16,TRANSPOSE(BZ$20:BZ$25))</f>
        <v>38.952492017102429</v>
      </c>
      <c r="CA16" s="10" cm="1">
        <f t="array" aca="1" ref="CA16" ca="1">SUMPRODUCT($AE16:$AJ16,TRANSPOSE(CA$20:CA$25))</f>
        <v>38.950947861868414</v>
      </c>
      <c r="CB16" s="10" cm="1">
        <f t="array" aca="1" ref="CB16" ca="1">SUMPRODUCT($AE16:$AJ16,TRANSPOSE(CB$20:CB$25))</f>
        <v>38.949800729019401</v>
      </c>
      <c r="CC16" s="10" cm="1">
        <f t="array" aca="1" ref="CC16" ca="1">SUMPRODUCT($AE16:$AJ16,TRANSPOSE(CC$20:CC$25))</f>
        <v>38.948953491730755</v>
      </c>
      <c r="CD16" s="10" cm="1">
        <f t="array" aca="1" ref="CD16" ca="1">SUMPRODUCT($AE16:$AJ16,TRANSPOSE(CD$20:CD$25))</f>
        <v>38.948332789141439</v>
      </c>
      <c r="CE16" s="10" cm="1">
        <f t="array" aca="1" ref="CE16" ca="1">SUMPRODUCT($AE16:$AJ16,TRANSPOSE(CE$20:CE$25))</f>
        <v>38.947883205726527</v>
      </c>
      <c r="CF16" s="10" cm="1">
        <f t="array" aca="1" ref="CF16" ca="1">SUMPRODUCT($AE16:$AJ16,TRANSPOSE(CF$20:CF$25))</f>
        <v>38.947562878496058</v>
      </c>
      <c r="CG16" s="10" cm="1">
        <f t="array" aca="1" ref="CG16" ca="1">SUMPRODUCT($AE16:$AJ16,TRANSPOSE(CG$20:CG$25))</f>
        <v>38.947340180796594</v>
      </c>
      <c r="CH16" s="10" cm="1">
        <f t="array" aca="1" ref="CH16" ca="1">SUMPRODUCT($AE16:$AJ16,TRANSPOSE(CH$20:CH$25))</f>
        <v>38.947191218313236</v>
      </c>
      <c r="CI16" s="10" cm="1">
        <f t="array" aca="1" ref="CI16" ca="1">SUMPRODUCT($AE16:$AJ16,TRANSPOSE(CI$20:CI$25))</f>
        <v>38.947097938028534</v>
      </c>
      <c r="CJ16" s="10" cm="1">
        <f t="array" aca="1" ref="CJ16" ca="1">SUMPRODUCT($AE16:$AJ16,TRANSPOSE(CJ$20:CJ$25))</f>
        <v>38.947046699908988</v>
      </c>
      <c r="CK16" s="10" cm="1">
        <f t="array" aca="1" ref="CK16" ca="1">SUMPRODUCT($AE16:$AJ16,TRANSPOSE(CK$20:CK$25))</f>
        <v>38.947027197986337</v>
      </c>
      <c r="CL16" s="10" cm="1">
        <f t="array" aca="1" ref="CL16" ca="1">SUMPRODUCT($AE16:$AJ16,TRANSPOSE(CL$20:CL$25))</f>
        <v>38.947031645303525</v>
      </c>
      <c r="CM16" s="10" cm="1">
        <f t="array" aca="1" ref="CM16" ca="1">SUMPRODUCT($AE16:$AJ16,TRANSPOSE(CM$20:CM$25))</f>
        <v>38.94705415815875</v>
      </c>
      <c r="CN16" s="10" cm="1">
        <f t="array" aca="1" ref="CN16" ca="1">SUMPRODUCT($AE16:$AJ16,TRANSPOSE(CN$20:CN$25))</f>
        <v>38.947090290894351</v>
      </c>
      <c r="CO16" s="10" cm="1">
        <f t="array" aca="1" ref="CO16" ca="1">SUMPRODUCT($AE16:$AJ16,TRANSPOSE(CO$20:CO$25))</f>
        <v>38.94713668441269</v>
      </c>
      <c r="CP16" s="10" cm="1">
        <f t="array" aca="1" ref="CP16" ca="1">SUMPRODUCT($AE16:$AJ16,TRANSPOSE(CP$20:CP$25))</f>
        <v>38.947190800610286</v>
      </c>
      <c r="CQ16" s="10" cm="1">
        <f t="array" aca="1" ref="CQ16" ca="1">SUMPRODUCT($AE16:$AJ16,TRANSPOSE(CQ$20:CQ$25))</f>
        <v>38.94725072172406</v>
      </c>
      <c r="CR16" s="10" cm="1">
        <f t="array" aca="1" ref="CR16" ca="1">SUMPRODUCT($AE16:$AJ16,TRANSPOSE(CR$20:CR$25))</f>
        <v>38.947314998721112</v>
      </c>
      <c r="CS16" s="10" cm="1">
        <f t="array" aca="1" ref="CS16" ca="1">SUMPRODUCT($AE16:$AJ16,TRANSPOSE(CS$20:CS$25))</f>
        <v>38.94738253674322</v>
      </c>
      <c r="CT16" s="10" cm="1">
        <f t="array" aca="1" ref="CT16" ca="1">SUMPRODUCT($AE16:$AJ16,TRANSPOSE(CT$20:CT$25))</f>
        <v>38.947452508549681</v>
      </c>
      <c r="CU16" s="10" cm="1">
        <f t="array" aca="1" ref="CU16" ca="1">SUMPRODUCT($AE16:$AJ16,TRANSPOSE(CU$20:CU$25))</f>
        <v>38.947524289114</v>
      </c>
      <c r="CV16" s="10" cm="1">
        <f t="array" aca="1" ref="CV16" ca="1">SUMPRODUCT($AE16:$AJ16,TRANSPOSE(CV$20:CV$25))</f>
        <v>38.94759740620519</v>
      </c>
      <c r="CW16" s="10" cm="1">
        <f t="array" aca="1" ref="CW16" ca="1">SUMPRODUCT($AE16:$AJ16,TRANSPOSE(CW$20:CW$25))</f>
        <v>38.947671503046486</v>
      </c>
      <c r="CX16" s="10" cm="1">
        <f t="array" aca="1" ref="CX16" ca="1">SUMPRODUCT($AE16:$AJ16,TRANSPOSE(CX$20:CX$25))</f>
        <v>38.947746310099824</v>
      </c>
      <c r="CY16" s="10" cm="1">
        <f t="array" aca="1" ref="CY16" ca="1">SUMPRODUCT($AE16:$AJ16,TRANSPOSE(CY$20:CY$25))</f>
        <v>38.947821623745988</v>
      </c>
      <c r="CZ16" s="10" cm="1">
        <f t="array" aca="1" ref="CZ16" ca="1">SUMPRODUCT($AE16:$AJ16,TRANSPOSE(CZ$20:CZ$25))</f>
        <v>38.947897290174986</v>
      </c>
      <c r="DA16" s="10" cm="1">
        <f t="array" aca="1" ref="DA16" ca="1">SUMPRODUCT($AE16:$AJ16,TRANSPOSE(DA$20:DA$25))</f>
        <v>38.947973193213265</v>
      </c>
      <c r="DB16" s="10" cm="1">
        <f t="array" aca="1" ref="DB16" ca="1">SUMPRODUCT($AE16:$AJ16,TRANSPOSE(DB$20:DB$25))</f>
        <v>38.948049245126143</v>
      </c>
      <c r="DC16" s="10" cm="1">
        <f t="array" aca="1" ref="DC16" ca="1">SUMPRODUCT($AE16:$AJ16,TRANSPOSE(DC$20:DC$25))</f>
        <v>38.948125379667388</v>
      </c>
      <c r="DD16" s="10" cm="1">
        <f t="array" aca="1" ref="DD16" ca="1">SUMPRODUCT($AE16:$AJ16,TRANSPOSE(DD$20:DD$25))</f>
        <v>38.948201546828145</v>
      </c>
      <c r="DE16" s="10" cm="1">
        <f t="array" aca="1" ref="DE16" ca="1">SUMPRODUCT($AE16:$AJ16,TRANSPOSE(DE$20:DE$25))</f>
        <v>38.948277708868318</v>
      </c>
      <c r="DF16" s="10" cm="1">
        <f t="array" aca="1" ref="DF16" ca="1">SUMPRODUCT($AE16:$AJ16,TRANSPOSE(DF$20:DF$25))</f>
        <v>38.948353837318464</v>
      </c>
      <c r="DG16" s="10" cm="1">
        <f t="array" aca="1" ref="DG16" ca="1">SUMPRODUCT($AE16:$AJ16,TRANSPOSE(DG$20:DG$25))</f>
        <v>38.948429910714054</v>
      </c>
      <c r="DH16" s="10" cm="1">
        <f t="array" aca="1" ref="DH16" ca="1">SUMPRODUCT($AE16:$AJ16,TRANSPOSE(DH$20:DH$25))</f>
        <v>38.948505912883498</v>
      </c>
      <c r="DI16" s="10" cm="1">
        <f t="array" aca="1" ref="DI16" ca="1">SUMPRODUCT($AE16:$AJ16,TRANSPOSE(DI$20:DI$25))</f>
        <v>38.948581831654614</v>
      </c>
      <c r="DJ16" s="10" cm="1">
        <f t="array" aca="1" ref="DJ16" ca="1">SUMPRODUCT($AE16:$AJ16,TRANSPOSE(DJ$20:DJ$25))</f>
        <v>38.948657657877121</v>
      </c>
      <c r="DK16" s="10" cm="1">
        <f t="array" aca="1" ref="DK16" ca="1">SUMPRODUCT($AE16:$AJ16,TRANSPOSE(DK$20:DK$25))</f>
        <v>38.948733384684033</v>
      </c>
      <c r="DL16" s="10" cm="1">
        <f t="array" aca="1" ref="DL16" ca="1">SUMPRODUCT($AE16:$AJ16,TRANSPOSE(DL$20:DL$25))</f>
        <v>38.948809006933658</v>
      </c>
      <c r="DM16" s="10" cm="1">
        <f t="array" aca="1" ref="DM16" ca="1">SUMPRODUCT($AE16:$AJ16,TRANSPOSE(DM$20:DM$25))</f>
        <v>38.9488845207879</v>
      </c>
      <c r="DN16" s="10" cm="1">
        <f t="array" aca="1" ref="DN16" ca="1">SUMPRODUCT($AE16:$AJ16,TRANSPOSE(DN$20:DN$25))</f>
        <v>38.948959923393474</v>
      </c>
      <c r="DO16" s="10" cm="1">
        <f t="array" aca="1" ref="DO16" ca="1">SUMPRODUCT($AE16:$AJ16,TRANSPOSE(DO$20:DO$25))</f>
        <v>38.949035212641377</v>
      </c>
      <c r="DP16" s="10" cm="1">
        <f t="array" aca="1" ref="DP16" ca="1">SUMPRODUCT($AE16:$AJ16,TRANSPOSE(DP$20:DP$25))</f>
        <v>38.9491103869847</v>
      </c>
      <c r="DQ16" s="10" cm="1">
        <f t="array" aca="1" ref="DQ16" ca="1">SUMPRODUCT($AE16:$AJ16,TRANSPOSE(DQ$20:DQ$25))</f>
        <v>38.949185445301282</v>
      </c>
      <c r="DR16" s="10" cm="1">
        <f t="array" aca="1" ref="DR16" ca="1">SUMPRODUCT($AE16:$AJ16,TRANSPOSE(DR$20:DR$25))</f>
        <v>38.949260386789966</v>
      </c>
      <c r="DS16" s="10" cm="1">
        <f t="array" aca="1" ref="DS16" ca="1">SUMPRODUCT($AE16:$AJ16,TRANSPOSE(DS$20:DS$25))</f>
        <v>38.949335210891782</v>
      </c>
      <c r="DT16" s="10" cm="1">
        <f t="array" aca="1" ref="DT16" ca="1">SUMPRODUCT($AE16:$AJ16,TRANSPOSE(DT$20:DT$25))</f>
        <v>38.949409917230994</v>
      </c>
      <c r="DU16" s="10" cm="1">
        <f t="array" aca="1" ref="DU16" ca="1">SUMPRODUCT($AE16:$AJ16,TRANSPOSE(DU$20:DU$25))</f>
        <v>38.949484505570005</v>
      </c>
      <c r="DV16" s="10" cm="1">
        <f t="array" aca="1" ref="DV16" ca="1">SUMPRODUCT($AE16:$AJ16,TRANSPOSE(DV$20:DV$25))</f>
        <v>38.94955897577573</v>
      </c>
      <c r="DW16" s="10" cm="1">
        <f t="array" aca="1" ref="DW16" ca="1">SUMPRODUCT($AE16:$AJ16,TRANSPOSE(DW$20:DW$25))</f>
        <v>38.949633327793734</v>
      </c>
      <c r="DX16" s="10" cm="1">
        <f t="array" aca="1" ref="DX16" ca="1">SUMPRODUCT($AE16:$AJ16,TRANSPOSE(DX$20:DX$25))</f>
        <v>38.949707561629239</v>
      </c>
      <c r="DY16" s="10" cm="1">
        <f t="array" aca="1" ref="DY16" ca="1">SUMPRODUCT($AE16:$AJ16,TRANSPOSE(DY$20:DY$25))</f>
        <v>38.94978167733219</v>
      </c>
      <c r="DZ16" s="10" cm="1">
        <f t="array" aca="1" ref="DZ16" ca="1">SUMPRODUCT($AE16:$AJ16,TRANSPOSE(DZ$20:DZ$25))</f>
        <v>38.949855674986466</v>
      </c>
      <c r="EA16" s="10" cm="1">
        <f t="array" aca="1" ref="EA16" ca="1">SUMPRODUCT($AE16:$AJ16,TRANSPOSE(EA$20:EA$25))</f>
        <v>38.949929554701342</v>
      </c>
      <c r="EB16" s="10" cm="1">
        <f t="array" aca="1" ref="EB16" ca="1">SUMPRODUCT($AE16:$AJ16,TRANSPOSE(EB$20:EB$25))</f>
        <v>38.950003316605361</v>
      </c>
      <c r="EC16" s="10" cm="1">
        <f t="array" aca="1" ref="EC16" ca="1">SUMPRODUCT($AE16:$AJ16,TRANSPOSE(EC$20:EC$25))</f>
        <v>38.950076960841393</v>
      </c>
      <c r="ED16" s="10" cm="1">
        <f t="array" aca="1" ref="ED16" ca="1">SUMPRODUCT($AE16:$AJ16,TRANSPOSE(ED$20:ED$25))</f>
        <v>38.950150487563249</v>
      </c>
      <c r="EE16" s="10" cm="1">
        <f t="array" aca="1" ref="EE16" ca="1">SUMPRODUCT($AE16:$AJ16,TRANSPOSE(EE$20:EE$25))</f>
        <v>38.950223896932769</v>
      </c>
      <c r="EF16" s="10" cm="1">
        <f t="array" aca="1" ref="EF16" ca="1">SUMPRODUCT($AE16:$AJ16,TRANSPOSE(EF$20:EF$25))</f>
        <v>38.950297189117876</v>
      </c>
      <c r="EG16" s="10" cm="1">
        <f t="array" aca="1" ref="EG16" ca="1">SUMPRODUCT($AE16:$AJ16,TRANSPOSE(EG$20:EG$25))</f>
        <v>38.950370364290933</v>
      </c>
      <c r="EH16" s="10" cm="1">
        <f t="array" aca="1" ref="EH16" ca="1">SUMPRODUCT($AE16:$AJ16,TRANSPOSE(EH$20:EH$25))</f>
        <v>38.950443422627771</v>
      </c>
      <c r="EI16" s="10" cm="1">
        <f t="array" aca="1" ref="EI16" ca="1">SUMPRODUCT($AE16:$AJ16,TRANSPOSE(EI$20:EI$25))</f>
        <v>38.950516364306516</v>
      </c>
      <c r="EJ16" s="10" cm="1">
        <f t="array" aca="1" ref="EJ16" ca="1">SUMPRODUCT($AE16:$AJ16,TRANSPOSE(EJ$20:EJ$25))</f>
        <v>38.950589189507149</v>
      </c>
      <c r="EK16" s="10" cm="1">
        <f t="array" aca="1" ref="EK16" ca="1">SUMPRODUCT($AE16:$AJ16,TRANSPOSE(EK$20:EK$25))</f>
        <v>38.950661898410857</v>
      </c>
      <c r="EL16" s="10" cm="1">
        <f t="array" aca="1" ref="EL16" ca="1">SUMPRODUCT($AE16:$AJ16,TRANSPOSE(EL$20:EL$25))</f>
        <v>38.950734491199754</v>
      </c>
      <c r="EM16" s="10" cm="1">
        <f t="array" aca="1" ref="EM16" ca="1">SUMPRODUCT($AE16:$AJ16,TRANSPOSE(EM$20:EM$25))</f>
        <v>38.950806968056618</v>
      </c>
      <c r="EN16" s="10" cm="1">
        <f t="array" aca="1" ref="EN16" ca="1">SUMPRODUCT($AE16:$AJ16,TRANSPOSE(EN$20:EN$25))</f>
        <v>38.950879329164451</v>
      </c>
      <c r="EO16" s="10" cm="1">
        <f t="array" aca="1" ref="EO16" ca="1">SUMPRODUCT($AE16:$AJ16,TRANSPOSE(EO$20:EO$25))</f>
        <v>38.950951574706593</v>
      </c>
      <c r="EP16" s="10" cm="1">
        <f t="array" aca="1" ref="EP16" ca="1">SUMPRODUCT($AE16:$AJ16,TRANSPOSE(EP$20:EP$25))</f>
        <v>38.951023704866437</v>
      </c>
      <c r="EQ16" s="10" cm="1">
        <f t="array" aca="1" ref="EQ16" ca="1">SUMPRODUCT($AE16:$AJ16,TRANSPOSE(EQ$20:EQ$25))</f>
        <v>38.95109571982735</v>
      </c>
      <c r="ER16" s="10" cm="1">
        <f t="array" aca="1" ref="ER16" ca="1">SUMPRODUCT($AE16:$AJ16,TRANSPOSE(ER$20:ER$25))</f>
        <v>38.951167619772662</v>
      </c>
      <c r="ES16" s="10" cm="1">
        <f t="array" aca="1" ref="ES16" ca="1">SUMPRODUCT($AE16:$AJ16,TRANSPOSE(ES$20:ES$25))</f>
        <v>38.951239404885541</v>
      </c>
    </row>
    <row r="17" spans="1:149" ht="16.5">
      <c r="A17" s="6">
        <f ca="1">LN((RAND()^(-Results!$E$4))-1)</f>
        <v>0.10714211888451038</v>
      </c>
      <c r="B17" s="6">
        <f ca="1">LN((RAND()^(-Results!$E$4))-1)</f>
        <v>2.8045503169875778</v>
      </c>
      <c r="C17" s="6">
        <f ca="1">LN((RAND()^(-Results!$E$4))-1)</f>
        <v>-1.8779163134209336</v>
      </c>
      <c r="D17" s="6">
        <f ca="1">LN((RAND()^(-Results!$E$4))-1)</f>
        <v>13.083059172276469</v>
      </c>
      <c r="E17" s="6">
        <f ca="1">LN((RAND()^(-Results!$E$4))-1)</f>
        <v>-1.7393561654984451</v>
      </c>
      <c r="F17" s="6">
        <f ca="1">LN((RAND()^(-Results!$E$4))-1)</f>
        <v>-2.1790465248015978</v>
      </c>
      <c r="G17" s="6">
        <f ca="1">LN((RAND()^(-Results!$E$4))-1)</f>
        <v>0.53113945805558582</v>
      </c>
      <c r="H17" s="6">
        <f t="shared" ca="1" si="5"/>
        <v>0.47124492141782831</v>
      </c>
      <c r="I17" s="10">
        <f ca="1">SUMPRODUCT(J17:O17,Results!B$12:G$12)+Results!$E$5*H17</f>
        <v>125.84930216879155</v>
      </c>
      <c r="J17" s="10">
        <f ca="1">SUMPRODUCT($A17:$F17,Results!$B$15:$G$15)</f>
        <v>-0.54107311060153074</v>
      </c>
      <c r="K17" s="10">
        <f ca="1">SUMPRODUCT($A17:$F17,Results!$B$16:$G$16)</f>
        <v>34.946858265484309</v>
      </c>
      <c r="L17" s="10">
        <f ca="1">SUMPRODUCT($A17:$F17,Results!$B$17:$G$17)</f>
        <v>6.9776610431306754</v>
      </c>
      <c r="M17" s="10">
        <f ca="1">SUMPRODUCT($A17:$F17,Results!$B$18:$G$18)</f>
        <v>-18.520148911670368</v>
      </c>
      <c r="N17" s="10">
        <f ca="1">SUMPRODUCT($A17:$F17,Results!$B$19:$G$19)</f>
        <v>31.078211347629772</v>
      </c>
      <c r="O17" s="10">
        <f ca="1">SUMPRODUCT($A17:$F17,Results!$B$20:$G$20)</f>
        <v>-27.588631438480895</v>
      </c>
      <c r="P17" s="10" cm="1">
        <f t="array" aca="1" ref="P17" ca="1">SUMPRODUCT(J17:O17,TRANSPOSE(BL$20:BL$25))+$AD$20-$BL$27</f>
        <v>123.56834920433879</v>
      </c>
      <c r="Q17" s="10" cm="1">
        <f t="array" aca="1" ref="Q17" ca="1">SUMPRODUCT(J17:O17,TRANSPOSE(ES$20:ES$25))+$AD$20-$ES$27</f>
        <v>124.64167079498357</v>
      </c>
      <c r="R17" s="10">
        <f ca="1">I17-Results!$E$5*H17</f>
        <v>123.96432248312024</v>
      </c>
      <c r="S17" s="10" cm="1">
        <f t="array" aca="1" ref="S17" ca="1">SUMPRODUCT(J17:O17,TRANSPOSE(AR$28:AR$33))+$AD$20-$AC$26</f>
        <v>119.25457347622672</v>
      </c>
      <c r="T17" s="10">
        <f ca="1">SUMPRODUCT(J17:O17,Results!K$9:P$9)</f>
        <v>124.71671275543274</v>
      </c>
      <c r="U17" s="10">
        <f ca="1">SUMPRODUCT(J17:O17,Results!K$9:P$9)+$AD$20-$AC$31</f>
        <v>124.67991463673177</v>
      </c>
      <c r="V17" s="10">
        <f t="shared" ca="1" si="6"/>
        <v>2.2809529644527657</v>
      </c>
      <c r="W17" s="10">
        <f t="shared" ca="1" si="7"/>
        <v>1.2076313738079847</v>
      </c>
      <c r="X17" s="10">
        <f t="shared" ca="1" si="8"/>
        <v>1.8849796856713112</v>
      </c>
      <c r="Y17" s="10">
        <f t="shared" ca="1" si="9"/>
        <v>6.5947286925648285</v>
      </c>
      <c r="Z17" s="10">
        <f t="shared" ca="1" si="10"/>
        <v>125.153198630142</v>
      </c>
      <c r="AA17" s="10">
        <f t="shared" ca="1" si="11"/>
        <v>1.1693875320597868</v>
      </c>
      <c r="AC17" s="15" t="s">
        <v>113</v>
      </c>
      <c r="AD17" s="8">
        <f t="shared" ref="AD17:AJ17" ca="1" si="47">COVAR($O:$O,I:I)</f>
        <v>-85.771967634735844</v>
      </c>
      <c r="AE17" s="8">
        <f t="shared" ca="1" si="47"/>
        <v>28.417397419109985</v>
      </c>
      <c r="AF17" s="8">
        <f t="shared" ca="1" si="47"/>
        <v>10.155027627427874</v>
      </c>
      <c r="AG17" s="8">
        <f t="shared" ca="1" si="47"/>
        <v>-2.787816390756432</v>
      </c>
      <c r="AH17" s="8">
        <f t="shared" ca="1" si="47"/>
        <v>-12.028355487479836</v>
      </c>
      <c r="AI17" s="8">
        <f t="shared" ca="1" si="47"/>
        <v>-36.425110568018887</v>
      </c>
      <c r="AJ17" s="8">
        <f t="shared" ca="1" si="47"/>
        <v>83.160224768579482</v>
      </c>
      <c r="AK17" s="12"/>
      <c r="AN17" s="3"/>
      <c r="AO17" s="12"/>
      <c r="AP17" s="3"/>
      <c r="AQ17" s="3"/>
      <c r="AR17" s="3"/>
      <c r="AS17" s="3"/>
      <c r="AT17" s="3"/>
      <c r="AU17" s="3"/>
      <c r="AW17" s="10" cm="1">
        <f t="array" aca="1" ref="AW17" ca="1">SUMPRODUCT($AE17:$AJ17,TRANSPOSE(AW$20:AW$25))</f>
        <v>0</v>
      </c>
      <c r="AX17" s="10" cm="1">
        <f t="array" aca="1" ref="AX17" ca="1">SUMPRODUCT($AE17:$AJ17,TRANSPOSE(AX$20:AX$25))</f>
        <v>-49.878566339457024</v>
      </c>
      <c r="AY17" s="10" cm="1">
        <f t="array" aca="1" ref="AY17" ca="1">SUMPRODUCT($AE17:$AJ17,TRANSPOSE(AY$20:AY$25))</f>
        <v>-54.922886169424679</v>
      </c>
      <c r="AZ17" s="10" cm="1">
        <f t="array" aca="1" ref="AZ17" ca="1">SUMPRODUCT($AE17:$AJ17,TRANSPOSE(AZ$20:AZ$25))</f>
        <v>-64.679043214516184</v>
      </c>
      <c r="BA17" s="10" cm="1">
        <f t="array" aca="1" ref="BA17" ca="1">SUMPRODUCT($AE17:$AJ17,TRANSPOSE(BA$20:BA$25))</f>
        <v>-70.09294719949213</v>
      </c>
      <c r="BB17" s="10" cm="1">
        <f t="array" aca="1" ref="BB17" ca="1">SUMPRODUCT($AE17:$AJ17,TRANSPOSE(BB$20:BB$25))</f>
        <v>-74.464592299008018</v>
      </c>
      <c r="BC17" s="10" cm="1">
        <f t="array" aca="1" ref="BC17" ca="1">SUMPRODUCT($AE17:$AJ17,TRANSPOSE(BC$20:BC$25))</f>
        <v>-77.425767732207234</v>
      </c>
      <c r="BD17" s="10" cm="1">
        <f t="array" aca="1" ref="BD17" ca="1">SUMPRODUCT($AE17:$AJ17,TRANSPOSE(BD$20:BD$25))</f>
        <v>-79.631910144167108</v>
      </c>
      <c r="BE17" s="10" cm="1">
        <f t="array" aca="1" ref="BE17" ca="1">SUMPRODUCT($AE17:$AJ17,TRANSPOSE(BE$20:BE$25))</f>
        <v>-81.212586447404149</v>
      </c>
      <c r="BF17" s="10" cm="1">
        <f t="array" aca="1" ref="BF17" ca="1">SUMPRODUCT($AE17:$AJ17,TRANSPOSE(BF$20:BF$25))</f>
        <v>-82.380111813607314</v>
      </c>
      <c r="BG17" s="10" cm="1">
        <f t="array" aca="1" ref="BG17" ca="1">SUMPRODUCT($AE17:$AJ17,TRANSPOSE(BG$20:BG$25))</f>
        <v>-83.237061203080856</v>
      </c>
      <c r="BH17" s="10" cm="1">
        <f t="array" aca="1" ref="BH17" ca="1">SUMPRODUCT($AE17:$AJ17,TRANSPOSE(BH$20:BH$25))</f>
        <v>-83.873254439268763</v>
      </c>
      <c r="BI17" s="10" cm="1">
        <f t="array" aca="1" ref="BI17" ca="1">SUMPRODUCT($AE17:$AJ17,TRANSPOSE(BI$20:BI$25))</f>
        <v>-84.346032816172254</v>
      </c>
      <c r="BJ17" s="10" cm="1">
        <f t="array" aca="1" ref="BJ17" ca="1">SUMPRODUCT($AE17:$AJ17,TRANSPOSE(BJ$20:BJ$25))</f>
        <v>-84.699150852186619</v>
      </c>
      <c r="BK17" s="10" cm="1">
        <f t="array" aca="1" ref="BK17" ca="1">SUMPRODUCT($AE17:$AJ17,TRANSPOSE(BK$20:BK$25))</f>
        <v>-84.96339499902821</v>
      </c>
      <c r="BL17" s="10" cm="1">
        <f t="array" aca="1" ref="BL17" ca="1">SUMPRODUCT($AE17:$AJ17,TRANSPOSE(BL$20:BL$25))</f>
        <v>-85.161641613834902</v>
      </c>
      <c r="BM17" s="10" cm="1">
        <f t="array" aca="1" ref="BM17" ca="1">SUMPRODUCT($AE17:$AJ17,TRANSPOSE(BM$20:BM$25))</f>
        <v>-85.310592893570998</v>
      </c>
      <c r="BN17" s="10" cm="1">
        <f t="array" aca="1" ref="BN17" ca="1">SUMPRODUCT($AE17:$AJ17,TRANSPOSE(BN$20:BN$25))</f>
        <v>-85.422664693230786</v>
      </c>
      <c r="BO17" s="10" cm="1">
        <f t="array" aca="1" ref="BO17" ca="1">SUMPRODUCT($AE17:$AJ17,TRANSPOSE(BO$20:BO$25))</f>
        <v>-85.507069065130921</v>
      </c>
      <c r="BP17" s="10" cm="1">
        <f t="array" aca="1" ref="BP17" ca="1">SUMPRODUCT($AE17:$AJ17,TRANSPOSE(BP$20:BP$25))</f>
        <v>-85.570687825696425</v>
      </c>
      <c r="BQ17" s="10" cm="1">
        <f t="array" aca="1" ref="BQ17" ca="1">SUMPRODUCT($AE17:$AJ17,TRANSPOSE(BQ$20:BQ$25))</f>
        <v>-85.618668093236408</v>
      </c>
      <c r="BR17" s="10" cm="1">
        <f t="array" aca="1" ref="BR17" ca="1">SUMPRODUCT($AE17:$AJ17,TRANSPOSE(BR$20:BR$25))</f>
        <v>-85.654871308698901</v>
      </c>
      <c r="BS17" s="10" cm="1">
        <f t="array" aca="1" ref="BS17" ca="1">SUMPRODUCT($AE17:$AJ17,TRANSPOSE(BS$20:BS$25))</f>
        <v>-85.682198161574689</v>
      </c>
      <c r="BT17" s="10" cm="1">
        <f t="array" aca="1" ref="BT17" ca="1">SUMPRODUCT($AE17:$AJ17,TRANSPOSE(BT$20:BT$25))</f>
        <v>-85.702831002027466</v>
      </c>
      <c r="BU17" s="10" cm="1">
        <f t="array" aca="1" ref="BU17" ca="1">SUMPRODUCT($AE17:$AJ17,TRANSPOSE(BU$20:BU$25))</f>
        <v>-85.718413249688183</v>
      </c>
      <c r="BV17" s="10" cm="1">
        <f t="array" aca="1" ref="BV17" ca="1">SUMPRODUCT($AE17:$AJ17,TRANSPOSE(BV$20:BV$25))</f>
        <v>-85.730183528006975</v>
      </c>
      <c r="BW17" s="10" cm="1">
        <f t="array" aca="1" ref="BW17" ca="1">SUMPRODUCT($AE17:$AJ17,TRANSPOSE(BW$20:BW$25))</f>
        <v>-85.73907591292938</v>
      </c>
      <c r="BX17" s="10" cm="1">
        <f t="array" aca="1" ref="BX17" ca="1">SUMPRODUCT($AE17:$AJ17,TRANSPOSE(BX$20:BX$25))</f>
        <v>-85.745795150856608</v>
      </c>
      <c r="BY17" s="10" cm="1">
        <f t="array" aca="1" ref="BY17" ca="1">SUMPRODUCT($AE17:$AJ17,TRANSPOSE(BY$20:BY$25))</f>
        <v>-85.750873148113996</v>
      </c>
      <c r="BZ17" s="10" cm="1">
        <f t="array" aca="1" ref="BZ17" ca="1">SUMPRODUCT($AE17:$AJ17,TRANSPOSE(BZ$20:BZ$25))</f>
        <v>-85.754711470774851</v>
      </c>
      <c r="CA17" s="10" cm="1">
        <f t="array" aca="1" ref="CA17" ca="1">SUMPRODUCT($AE17:$AJ17,TRANSPOSE(CA$20:CA$25))</f>
        <v>-85.757613346182424</v>
      </c>
      <c r="CB17" s="10" cm="1">
        <f t="array" aca="1" ref="CB17" ca="1">SUMPRODUCT($AE17:$AJ17,TRANSPOSE(CB$20:CB$25))</f>
        <v>-85.759807781437928</v>
      </c>
      <c r="CC17" s="10" cm="1">
        <f t="array" aca="1" ref="CC17" ca="1">SUMPRODUCT($AE17:$AJ17,TRANSPOSE(CC$20:CC$25))</f>
        <v>-85.761467750974717</v>
      </c>
      <c r="CD17" s="10" cm="1">
        <f t="array" aca="1" ref="CD17" ca="1">SUMPRODUCT($AE17:$AJ17,TRANSPOSE(CD$20:CD$25))</f>
        <v>-85.762723918530639</v>
      </c>
      <c r="CE17" s="10" cm="1">
        <f t="array" aca="1" ref="CE17" ca="1">SUMPRODUCT($AE17:$AJ17,TRANSPOSE(CE$20:CE$25))</f>
        <v>-85.763674993566212</v>
      </c>
      <c r="CF17" s="10" cm="1">
        <f t="array" aca="1" ref="CF17" ca="1">SUMPRODUCT($AE17:$AJ17,TRANSPOSE(CF$20:CF$25))</f>
        <v>-85.764395549805954</v>
      </c>
      <c r="CG17" s="10" cm="1">
        <f t="array" aca="1" ref="CG17" ca="1">SUMPRODUCT($AE17:$AJ17,TRANSPOSE(CG$20:CG$25))</f>
        <v>-85.764941929043488</v>
      </c>
      <c r="CH17" s="10" cm="1">
        <f t="array" aca="1" ref="CH17" ca="1">SUMPRODUCT($AE17:$AJ17,TRANSPOSE(CH$20:CH$25))</f>
        <v>-85.765356699850571</v>
      </c>
      <c r="CI17" s="10" cm="1">
        <f t="array" aca="1" ref="CI17" ca="1">SUMPRODUCT($AE17:$AJ17,TRANSPOSE(CI$20:CI$25))</f>
        <v>-85.765672025322573</v>
      </c>
      <c r="CJ17" s="10" cm="1">
        <f t="array" aca="1" ref="CJ17" ca="1">SUMPRODUCT($AE17:$AJ17,TRANSPOSE(CJ$20:CJ$25))</f>
        <v>-85.765912207038994</v>
      </c>
      <c r="CK17" s="10" cm="1">
        <f t="array" aca="1" ref="CK17" ca="1">SUMPRODUCT($AE17:$AJ17,TRANSPOSE(CK$20:CK$25))</f>
        <v>-85.766095606882033</v>
      </c>
      <c r="CL17" s="10" cm="1">
        <f t="array" aca="1" ref="CL17" ca="1">SUMPRODUCT($AE17:$AJ17,TRANSPOSE(CL$20:CL$25))</f>
        <v>-85.766236098941761</v>
      </c>
      <c r="CM17" s="10" cm="1">
        <f t="array" aca="1" ref="CM17" ca="1">SUMPRODUCT($AE17:$AJ17,TRANSPOSE(CM$20:CM$25))</f>
        <v>-85.766344166454047</v>
      </c>
      <c r="CN17" s="10" cm="1">
        <f t="array" aca="1" ref="CN17" ca="1">SUMPRODUCT($AE17:$AJ17,TRANSPOSE(CN$20:CN$25))</f>
        <v>-85.766427730581682</v>
      </c>
      <c r="CO17" s="10" cm="1">
        <f t="array" aca="1" ref="CO17" ca="1">SUMPRODUCT($AE17:$AJ17,TRANSPOSE(CO$20:CO$25))</f>
        <v>-85.766492776606739</v>
      </c>
      <c r="CP17" s="10" cm="1">
        <f t="array" aca="1" ref="CP17" ca="1">SUMPRODUCT($AE17:$AJ17,TRANSPOSE(CP$20:CP$25))</f>
        <v>-85.766543827064581</v>
      </c>
      <c r="CQ17" s="10" cm="1">
        <f t="array" aca="1" ref="CQ17" ca="1">SUMPRODUCT($AE17:$AJ17,TRANSPOSE(CQ$20:CQ$25))</f>
        <v>-85.766584299235859</v>
      </c>
      <c r="CR17" s="10" cm="1">
        <f t="array" aca="1" ref="CR17" ca="1">SUMPRODUCT($AE17:$AJ17,TRANSPOSE(CR$20:CR$25))</f>
        <v>-85.76661677526441</v>
      </c>
      <c r="CS17" s="10" cm="1">
        <f t="array" aca="1" ref="CS17" ca="1">SUMPRODUCT($AE17:$AJ17,TRANSPOSE(CS$20:CS$25))</f>
        <v>-85.76664320625737</v>
      </c>
      <c r="CT17" s="10" cm="1">
        <f t="array" aca="1" ref="CT17" ca="1">SUMPRODUCT($AE17:$AJ17,TRANSPOSE(CT$20:CT$25))</f>
        <v>-85.766665066504117</v>
      </c>
      <c r="CU17" s="10" cm="1">
        <f t="array" aca="1" ref="CU17" ca="1">SUMPRODUCT($AE17:$AJ17,TRANSPOSE(CU$20:CU$25))</f>
        <v>-85.766683470004651</v>
      </c>
      <c r="CV17" s="10" cm="1">
        <f t="array" aca="1" ref="CV17" ca="1">SUMPRODUCT($AE17:$AJ17,TRANSPOSE(CV$20:CV$25))</f>
        <v>-85.76669925851931</v>
      </c>
      <c r="CW17" s="10" cm="1">
        <f t="array" aca="1" ref="CW17" ca="1">SUMPRODUCT($AE17:$AJ17,TRANSPOSE(CW$20:CW$25))</f>
        <v>-85.766713068100614</v>
      </c>
      <c r="CX17" s="10" cm="1">
        <f t="array" aca="1" ref="CX17" ca="1">SUMPRODUCT($AE17:$AJ17,TRANSPOSE(CX$20:CX$25))</f>
        <v>-85.766725379364786</v>
      </c>
      <c r="CY17" s="10" cm="1">
        <f t="array" aca="1" ref="CY17" ca="1">SUMPRODUCT($AE17:$AJ17,TRANSPOSE(CY$20:CY$25))</f>
        <v>-85.766736555478218</v>
      </c>
      <c r="CZ17" s="10" cm="1">
        <f t="array" aca="1" ref="CZ17" ca="1">SUMPRODUCT($AE17:$AJ17,TRANSPOSE(CZ$20:CZ$25))</f>
        <v>-85.766746870860302</v>
      </c>
      <c r="DA17" s="10" cm="1">
        <f t="array" aca="1" ref="DA17" ca="1">SUMPRODUCT($AE17:$AJ17,TRANSPOSE(DA$20:DA$25))</f>
        <v>-85.766756532871568</v>
      </c>
      <c r="DB17" s="10" cm="1">
        <f t="array" aca="1" ref="DB17" ca="1">SUMPRODUCT($AE17:$AJ17,TRANSPOSE(DB$20:DB$25))</f>
        <v>-85.766765698202093</v>
      </c>
      <c r="DC17" s="10" cm="1">
        <f t="array" aca="1" ref="DC17" ca="1">SUMPRODUCT($AE17:$AJ17,TRANSPOSE(DC$20:DC$25))</f>
        <v>-85.766774485254189</v>
      </c>
      <c r="DD17" s="10" cm="1">
        <f t="array" aca="1" ref="DD17" ca="1">SUMPRODUCT($AE17:$AJ17,TRANSPOSE(DD$20:DD$25))</f>
        <v>-85.766782983499496</v>
      </c>
      <c r="DE17" s="10" cm="1">
        <f t="array" aca="1" ref="DE17" ca="1">SUMPRODUCT($AE17:$AJ17,TRANSPOSE(DE$20:DE$25))</f>
        <v>-85.766791260548928</v>
      </c>
      <c r="DF17" s="10" cm="1">
        <f t="array" aca="1" ref="DF17" ca="1">SUMPRODUCT($AE17:$AJ17,TRANSPOSE(DF$20:DF$25))</f>
        <v>-85.766799367495338</v>
      </c>
      <c r="DG17" s="10" cm="1">
        <f t="array" aca="1" ref="DG17" ca="1">SUMPRODUCT($AE17:$AJ17,TRANSPOSE(DG$20:DG$25))</f>
        <v>-85.766807342949974</v>
      </c>
      <c r="DH17" s="10" cm="1">
        <f t="array" aca="1" ref="DH17" ca="1">SUMPRODUCT($AE17:$AJ17,TRANSPOSE(DH$20:DH$25))</f>
        <v>-85.766815216092922</v>
      </c>
      <c r="DI17" s="10" cm="1">
        <f t="array" aca="1" ref="DI17" ca="1">SUMPRODUCT($AE17:$AJ17,TRANSPOSE(DI$20:DI$25))</f>
        <v>-85.766823008977966</v>
      </c>
      <c r="DJ17" s="10" cm="1">
        <f t="array" aca="1" ref="DJ17" ca="1">SUMPRODUCT($AE17:$AJ17,TRANSPOSE(DJ$20:DJ$25))</f>
        <v>-85.766830738273867</v>
      </c>
      <c r="DK17" s="10" cm="1">
        <f t="array" aca="1" ref="DK17" ca="1">SUMPRODUCT($AE17:$AJ17,TRANSPOSE(DK$20:DK$25))</f>
        <v>-85.766838416580725</v>
      </c>
      <c r="DL17" s="10" cm="1">
        <f t="array" aca="1" ref="DL17" ca="1">SUMPRODUCT($AE17:$AJ17,TRANSPOSE(DL$20:DL$25))</f>
        <v>-85.766846053423876</v>
      </c>
      <c r="DM17" s="10" cm="1">
        <f t="array" aca="1" ref="DM17" ca="1">SUMPRODUCT($AE17:$AJ17,TRANSPOSE(DM$20:DM$25))</f>
        <v>-85.766853656005694</v>
      </c>
      <c r="DN17" s="10" cm="1">
        <f t="array" aca="1" ref="DN17" ca="1">SUMPRODUCT($AE17:$AJ17,TRANSPOSE(DN$20:DN$25))</f>
        <v>-85.7668612297729</v>
      </c>
      <c r="DO17" s="10" cm="1">
        <f t="array" aca="1" ref="DO17" ca="1">SUMPRODUCT($AE17:$AJ17,TRANSPOSE(DO$20:DO$25))</f>
        <v>-85.766868778846117</v>
      </c>
      <c r="DP17" s="10" cm="1">
        <f t="array" aca="1" ref="DP17" ca="1">SUMPRODUCT($AE17:$AJ17,TRANSPOSE(DP$20:DP$25))</f>
        <v>-85.766876306343278</v>
      </c>
      <c r="DQ17" s="10" cm="1">
        <f t="array" aca="1" ref="DQ17" ca="1">SUMPRODUCT($AE17:$AJ17,TRANSPOSE(DQ$20:DQ$25))</f>
        <v>-85.766883814625203</v>
      </c>
      <c r="DR17" s="10" cm="1">
        <f t="array" aca="1" ref="DR17" ca="1">SUMPRODUCT($AE17:$AJ17,TRANSPOSE(DR$20:DR$25))</f>
        <v>-85.766891305480442</v>
      </c>
      <c r="DS17" s="10" cm="1">
        <f t="array" aca="1" ref="DS17" ca="1">SUMPRODUCT($AE17:$AJ17,TRANSPOSE(DS$20:DS$25))</f>
        <v>-85.766898780264938</v>
      </c>
      <c r="DT17" s="10" cm="1">
        <f t="array" aca="1" ref="DT17" ca="1">SUMPRODUCT($AE17:$AJ17,TRANSPOSE(DT$20:DT$25))</f>
        <v>-85.766906240008041</v>
      </c>
      <c r="DU17" s="10" cm="1">
        <f t="array" aca="1" ref="DU17" ca="1">SUMPRODUCT($AE17:$AJ17,TRANSPOSE(DU$20:DU$25))</f>
        <v>-85.766913685492142</v>
      </c>
      <c r="DV17" s="10" cm="1">
        <f t="array" aca="1" ref="DV17" ca="1">SUMPRODUCT($AE17:$AJ17,TRANSPOSE(DV$20:DV$25))</f>
        <v>-85.766921117313046</v>
      </c>
      <c r="DW17" s="10" cm="1">
        <f t="array" aca="1" ref="DW17" ca="1">SUMPRODUCT($AE17:$AJ17,TRANSPOSE(DW$20:DW$25))</f>
        <v>-85.766928535925473</v>
      </c>
      <c r="DX17" s="10" cm="1">
        <f t="array" aca="1" ref="DX17" ca="1">SUMPRODUCT($AE17:$AJ17,TRANSPOSE(DX$20:DX$25))</f>
        <v>-85.766935941677886</v>
      </c>
      <c r="DY17" s="10" cm="1">
        <f t="array" aca="1" ref="DY17" ca="1">SUMPRODUCT($AE17:$AJ17,TRANSPOSE(DY$20:DY$25))</f>
        <v>-85.766943334837777</v>
      </c>
      <c r="DZ17" s="10" cm="1">
        <f t="array" aca="1" ref="DZ17" ca="1">SUMPRODUCT($AE17:$AJ17,TRANSPOSE(DZ$20:DZ$25))</f>
        <v>-85.766950715612296</v>
      </c>
      <c r="EA17" s="10" cm="1">
        <f t="array" aca="1" ref="EA17" ca="1">SUMPRODUCT($AE17:$AJ17,TRANSPOSE(EA$20:EA$25))</f>
        <v>-85.766958084162241</v>
      </c>
      <c r="EB17" s="10" cm="1">
        <f t="array" aca="1" ref="EB17" ca="1">SUMPRODUCT($AE17:$AJ17,TRANSPOSE(EB$20:EB$25))</f>
        <v>-85.766965440613873</v>
      </c>
      <c r="EC17" s="10" cm="1">
        <f t="array" aca="1" ref="EC17" ca="1">SUMPRODUCT($AE17:$AJ17,TRANSPOSE(EC$20:EC$25))</f>
        <v>-85.766972785067011</v>
      </c>
      <c r="ED17" s="10" cm="1">
        <f t="array" aca="1" ref="ED17" ca="1">SUMPRODUCT($AE17:$AJ17,TRANSPOSE(ED$20:ED$25))</f>
        <v>-85.76698011760179</v>
      </c>
      <c r="EE17" s="10" cm="1">
        <f t="array" aca="1" ref="EE17" ca="1">SUMPRODUCT($AE17:$AJ17,TRANSPOSE(EE$20:EE$25))</f>
        <v>-85.766987438283238</v>
      </c>
      <c r="EF17" s="10" cm="1">
        <f t="array" aca="1" ref="EF17" ca="1">SUMPRODUCT($AE17:$AJ17,TRANSPOSE(EF$20:EF$25))</f>
        <v>-85.7669947471651</v>
      </c>
      <c r="EG17" s="10" cm="1">
        <f t="array" aca="1" ref="EG17" ca="1">SUMPRODUCT($AE17:$AJ17,TRANSPOSE(EG$20:EG$25))</f>
        <v>-85.767002044292383</v>
      </c>
      <c r="EH17" s="10" cm="1">
        <f t="array" aca="1" ref="EH17" ca="1">SUMPRODUCT($AE17:$AJ17,TRANSPOSE(EH$20:EH$25))</f>
        <v>-85.767009329703825</v>
      </c>
      <c r="EI17" s="10" cm="1">
        <f t="array" aca="1" ref="EI17" ca="1">SUMPRODUCT($AE17:$AJ17,TRANSPOSE(EI$20:EI$25))</f>
        <v>-85.767016603433092</v>
      </c>
      <c r="EJ17" s="10" cm="1">
        <f t="array" aca="1" ref="EJ17" ca="1">SUMPRODUCT($AE17:$AJ17,TRANSPOSE(EJ$20:EJ$25))</f>
        <v>-85.767023865510154</v>
      </c>
      <c r="EK17" s="10" cm="1">
        <f t="array" aca="1" ref="EK17" ca="1">SUMPRODUCT($AE17:$AJ17,TRANSPOSE(EK$20:EK$25))</f>
        <v>-85.76703111596224</v>
      </c>
      <c r="EL17" s="10" cm="1">
        <f t="array" aca="1" ref="EL17" ca="1">SUMPRODUCT($AE17:$AJ17,TRANSPOSE(EL$20:EL$25))</f>
        <v>-85.767038354814304</v>
      </c>
      <c r="EM17" s="10" cm="1">
        <f t="array" aca="1" ref="EM17" ca="1">SUMPRODUCT($AE17:$AJ17,TRANSPOSE(EM$20:EM$25))</f>
        <v>-85.767045582089878</v>
      </c>
      <c r="EN17" s="10" cm="1">
        <f t="array" aca="1" ref="EN17" ca="1">SUMPRODUCT($AE17:$AJ17,TRANSPOSE(EN$20:EN$25))</f>
        <v>-85.767052797811047</v>
      </c>
      <c r="EO17" s="10" cm="1">
        <f t="array" aca="1" ref="EO17" ca="1">SUMPRODUCT($AE17:$AJ17,TRANSPOSE(EO$20:EO$25))</f>
        <v>-85.767060001999099</v>
      </c>
      <c r="EP17" s="10" cm="1">
        <f t="array" aca="1" ref="EP17" ca="1">SUMPRODUCT($AE17:$AJ17,TRANSPOSE(EP$20:EP$25))</f>
        <v>-85.767067194674581</v>
      </c>
      <c r="EQ17" s="10" cm="1">
        <f t="array" aca="1" ref="EQ17" ca="1">SUMPRODUCT($AE17:$AJ17,TRANSPOSE(EQ$20:EQ$25))</f>
        <v>-85.767074375857419</v>
      </c>
      <c r="ER17" s="10" cm="1">
        <f t="array" aca="1" ref="ER17" ca="1">SUMPRODUCT($AE17:$AJ17,TRANSPOSE(ER$20:ER$25))</f>
        <v>-85.767081545567265</v>
      </c>
      <c r="ES17" s="10" cm="1">
        <f t="array" aca="1" ref="ES17" ca="1">SUMPRODUCT($AE17:$AJ17,TRANSPOSE(ES$20:ES$25))</f>
        <v>-85.767088703823248</v>
      </c>
    </row>
    <row r="18" spans="1:149" ht="16.5">
      <c r="A18" s="6">
        <f ca="1">LN((RAND()^(-Results!$E$4))-1)</f>
        <v>0.25279919610138252</v>
      </c>
      <c r="B18" s="6">
        <f ca="1">LN((RAND()^(-Results!$E$4))-1)</f>
        <v>3.2055398807300928</v>
      </c>
      <c r="C18" s="6">
        <f ca="1">LN((RAND()^(-Results!$E$4))-1)</f>
        <v>-1.032328978976832</v>
      </c>
      <c r="D18" s="6">
        <f ca="1">LN((RAND()^(-Results!$E$4))-1)</f>
        <v>-1.1341833338275753</v>
      </c>
      <c r="E18" s="6">
        <f ca="1">LN((RAND()^(-Results!$E$4))-1)</f>
        <v>3.3531541625027548</v>
      </c>
      <c r="F18" s="6">
        <f ca="1">LN((RAND()^(-Results!$E$4))-1)</f>
        <v>2.2916569642414655</v>
      </c>
      <c r="G18" s="6">
        <f ca="1">LN((RAND()^(-Results!$E$4))-1)</f>
        <v>-1.7064606149017154</v>
      </c>
      <c r="H18" s="6">
        <f t="shared" ca="1" si="5"/>
        <v>-1.7663551515394729</v>
      </c>
      <c r="I18" s="10">
        <f ca="1">SUMPRODUCT(J18:O18,Results!B$12:G$12)+Results!$E$5*H18</f>
        <v>13.273276168410172</v>
      </c>
      <c r="J18" s="10">
        <f ca="1">SUMPRODUCT($A18:$F18,Results!$B$15:$G$15)</f>
        <v>8.2433232300879542</v>
      </c>
      <c r="K18" s="10">
        <f ca="1">SUMPRODUCT($A18:$F18,Results!$B$16:$G$16)</f>
        <v>-4.905715312711286</v>
      </c>
      <c r="L18" s="10">
        <f ca="1">SUMPRODUCT($A18:$F18,Results!$B$17:$G$17)</f>
        <v>-19.717731900095934</v>
      </c>
      <c r="M18" s="10">
        <f ca="1">SUMPRODUCT($A18:$F18,Results!$B$18:$G$18)</f>
        <v>6.1708412559831949</v>
      </c>
      <c r="N18" s="10">
        <f ca="1">SUMPRODUCT($A18:$F18,Results!$B$19:$G$19)</f>
        <v>-9.3767597475952424</v>
      </c>
      <c r="O18" s="10">
        <f ca="1">SUMPRODUCT($A18:$F18,Results!$B$20:$G$20)</f>
        <v>8.2301872526045941</v>
      </c>
      <c r="P18" s="10" cm="1">
        <f t="array" aca="1" ref="P18" ca="1">SUMPRODUCT(J18:O18,TRANSPOSE(BL$20:BL$25))+$AD$20-$BL$27</f>
        <v>20.191062424917185</v>
      </c>
      <c r="Q18" s="10" cm="1">
        <f t="array" aca="1" ref="Q18" ca="1">SUMPRODUCT(J18:O18,TRANSPOSE(ES$20:ES$25))+$AD$20-$ES$27</f>
        <v>20.384413397261639</v>
      </c>
      <c r="R18" s="10">
        <f ca="1">I18-Results!$E$5*H18</f>
        <v>20.338696774568064</v>
      </c>
      <c r="S18" s="10" cm="1">
        <f t="array" aca="1" ref="S18" ca="1">SUMPRODUCT(J18:O18,TRANSPOSE(AR$28:AR$33))+$AD$20-$AC$26</f>
        <v>10.493416481394789</v>
      </c>
      <c r="T18" s="10">
        <f ca="1">SUMPRODUCT(J18:O18,Results!K$9:P$9)</f>
        <v>20.069300171539933</v>
      </c>
      <c r="U18" s="10">
        <f ca="1">SUMPRODUCT(J18:O18,Results!K$9:P$9)+$AD$20-$AC$31</f>
        <v>20.032502052838957</v>
      </c>
      <c r="V18" s="10">
        <f t="shared" ca="1" si="6"/>
        <v>-6.9177862565070125</v>
      </c>
      <c r="W18" s="10">
        <f t="shared" ca="1" si="7"/>
        <v>-7.1111372288514669</v>
      </c>
      <c r="X18" s="10">
        <f t="shared" ca="1" si="8"/>
        <v>-7.0654206061578915</v>
      </c>
      <c r="Y18" s="10">
        <f t="shared" ca="1" si="9"/>
        <v>2.7798596870153833</v>
      </c>
      <c r="Z18" s="10">
        <f t="shared" ca="1" si="10"/>
        <v>12.577172629760618</v>
      </c>
      <c r="AA18" s="10">
        <f t="shared" ca="1" si="11"/>
        <v>-6.7592258844287851</v>
      </c>
      <c r="AC18" s="20"/>
      <c r="AD18" s="12"/>
      <c r="AE18" s="12"/>
      <c r="AF18" s="12"/>
      <c r="AG18" s="12"/>
      <c r="AH18" s="12"/>
      <c r="AI18" s="12"/>
      <c r="AJ18" s="12"/>
      <c r="AK18" s="12"/>
      <c r="AL18" s="12"/>
      <c r="AM18" s="2"/>
      <c r="AN18" s="3"/>
      <c r="AO18" s="12"/>
      <c r="AP18" s="3"/>
      <c r="AQ18" s="3"/>
      <c r="AR18" s="3"/>
      <c r="AS18" s="3"/>
      <c r="AT18" s="3"/>
      <c r="AU18" s="3"/>
    </row>
    <row r="19" spans="1:149" ht="16.5">
      <c r="A19" s="6">
        <f ca="1">LN((RAND()^(-Results!$E$4))-1)</f>
        <v>0.73719299762846724</v>
      </c>
      <c r="B19" s="6">
        <f ca="1">LN((RAND()^(-Results!$E$4))-1)</f>
        <v>3.156698486262369</v>
      </c>
      <c r="C19" s="6">
        <f ca="1">LN((RAND()^(-Results!$E$4))-1)</f>
        <v>-1.8775922556242999</v>
      </c>
      <c r="D19" s="6">
        <f ca="1">LN((RAND()^(-Results!$E$4))-1)</f>
        <v>8.8049361861142969E-2</v>
      </c>
      <c r="E19" s="6">
        <f ca="1">LN((RAND()^(-Results!$E$4))-1)</f>
        <v>-3.0128730996207311</v>
      </c>
      <c r="F19" s="6">
        <f ca="1">LN((RAND()^(-Results!$E$4))-1)</f>
        <v>-0.65921435534454764</v>
      </c>
      <c r="G19" s="6">
        <f ca="1">LN((RAND()^(-Results!$E$4))-1)</f>
        <v>1.3055089853676483</v>
      </c>
      <c r="H19" s="6">
        <f t="shared" ca="1" si="5"/>
        <v>1.2456144487298908</v>
      </c>
      <c r="I19" s="10">
        <f ca="1">SUMPRODUCT(J19:O19,Results!B$12:G$12)+Results!$E$5*H19</f>
        <v>25.605553314361217</v>
      </c>
      <c r="J19" s="10">
        <f ca="1">SUMPRODUCT($A19:$F19,Results!$B$15:$G$15)</f>
        <v>11.604447433168684</v>
      </c>
      <c r="K19" s="10">
        <f ca="1">SUMPRODUCT($A19:$F19,Results!$B$16:$G$16)</f>
        <v>10.64713265249096</v>
      </c>
      <c r="L19" s="10">
        <f ca="1">SUMPRODUCT($A19:$F19,Results!$B$17:$G$17)</f>
        <v>2.3172067683095605</v>
      </c>
      <c r="M19" s="10">
        <f ca="1">SUMPRODUCT($A19:$F19,Results!$B$18:$G$18)</f>
        <v>-10.675283418077202</v>
      </c>
      <c r="N19" s="10">
        <f ca="1">SUMPRODUCT($A19:$F19,Results!$B$19:$G$19)</f>
        <v>-10.474305787317657</v>
      </c>
      <c r="O19" s="10">
        <f ca="1">SUMPRODUCT($A19:$F19,Results!$B$20:$G$20)</f>
        <v>12.162118253642667</v>
      </c>
      <c r="P19" s="10" cm="1">
        <f t="array" aca="1" ref="P19" ca="1">SUMPRODUCT(J19:O19,TRANSPOSE(BL$20:BL$25))+$AD$20-$BL$27</f>
        <v>20.968270269615235</v>
      </c>
      <c r="Q19" s="10" cm="1">
        <f t="array" aca="1" ref="Q19" ca="1">SUMPRODUCT(J19:O19,TRANSPOSE(ES$20:ES$25))+$AD$20-$ES$27</f>
        <v>21.28785453469208</v>
      </c>
      <c r="R19" s="10">
        <f ca="1">I19-Results!$E$5*H19</f>
        <v>20.623095519441655</v>
      </c>
      <c r="S19" s="10" cm="1">
        <f t="array" aca="1" ref="S19" ca="1">SUMPRODUCT(J19:O19,TRANSPOSE(AR$28:AR$33))+$AD$20-$AC$26</f>
        <v>24.683191961400993</v>
      </c>
      <c r="T19" s="10">
        <f ca="1">SUMPRODUCT(J19:O19,Results!K$9:P$9)</f>
        <v>21.628444594578404</v>
      </c>
      <c r="U19" s="10">
        <f ca="1">SUMPRODUCT(J19:O19,Results!K$9:P$9)+$AD$20-$AC$31</f>
        <v>21.591646475877429</v>
      </c>
      <c r="V19" s="10">
        <f t="shared" ca="1" si="6"/>
        <v>4.6372830447459812</v>
      </c>
      <c r="W19" s="10">
        <f t="shared" ca="1" si="7"/>
        <v>4.3176987796691364</v>
      </c>
      <c r="X19" s="10">
        <f t="shared" ca="1" si="8"/>
        <v>4.9824577949195614</v>
      </c>
      <c r="Y19" s="10">
        <f t="shared" ca="1" si="9"/>
        <v>0.92236135296022326</v>
      </c>
      <c r="Z19" s="10">
        <f t="shared" ca="1" si="10"/>
        <v>24.909449775711664</v>
      </c>
      <c r="AA19" s="10">
        <f t="shared" ca="1" si="11"/>
        <v>4.0139068384837877</v>
      </c>
      <c r="AC19" s="41" t="s">
        <v>246</v>
      </c>
      <c r="AD19" s="14" t="s">
        <v>0</v>
      </c>
      <c r="AE19" s="15" t="s">
        <v>108</v>
      </c>
      <c r="AF19" s="15" t="s">
        <v>109</v>
      </c>
      <c r="AG19" s="15" t="s">
        <v>110</v>
      </c>
      <c r="AH19" s="15" t="s">
        <v>111</v>
      </c>
      <c r="AI19" s="15" t="s">
        <v>112</v>
      </c>
      <c r="AJ19" s="15" t="s">
        <v>113</v>
      </c>
      <c r="AK19" s="20"/>
      <c r="AP19" s="6"/>
      <c r="AQ19" s="6"/>
      <c r="AR19" s="6"/>
      <c r="AS19" s="6"/>
      <c r="AT19" s="6"/>
      <c r="AU19" s="6"/>
      <c r="AW19" s="18" t="s">
        <v>234</v>
      </c>
      <c r="AX19" s="18" t="s">
        <v>2</v>
      </c>
      <c r="AY19" s="18" t="s">
        <v>3</v>
      </c>
      <c r="AZ19" s="18" t="s">
        <v>4</v>
      </c>
      <c r="BA19" s="18" t="s">
        <v>5</v>
      </c>
      <c r="BB19" s="18" t="s">
        <v>6</v>
      </c>
      <c r="BC19" s="18" t="s">
        <v>7</v>
      </c>
      <c r="BD19" s="18" t="s">
        <v>8</v>
      </c>
      <c r="BE19" s="18" t="s">
        <v>9</v>
      </c>
      <c r="BF19" s="18" t="s">
        <v>10</v>
      </c>
      <c r="BG19" s="18" t="s">
        <v>11</v>
      </c>
      <c r="BH19" s="18" t="s">
        <v>12</v>
      </c>
      <c r="BI19" s="18" t="s">
        <v>13</v>
      </c>
      <c r="BJ19" s="18" t="s">
        <v>14</v>
      </c>
      <c r="BK19" s="18" t="s">
        <v>15</v>
      </c>
      <c r="BL19" s="18" t="s">
        <v>16</v>
      </c>
      <c r="BM19" s="18" t="s">
        <v>17</v>
      </c>
      <c r="BN19" s="18" t="s">
        <v>18</v>
      </c>
      <c r="BO19" s="18" t="s">
        <v>19</v>
      </c>
      <c r="BP19" s="18" t="s">
        <v>20</v>
      </c>
      <c r="BQ19" s="18" t="s">
        <v>21</v>
      </c>
      <c r="BR19" s="18" t="s">
        <v>22</v>
      </c>
      <c r="BS19" s="18" t="s">
        <v>23</v>
      </c>
      <c r="BT19" s="18" t="s">
        <v>24</v>
      </c>
      <c r="BU19" s="18" t="s">
        <v>25</v>
      </c>
      <c r="BV19" s="18" t="s">
        <v>26</v>
      </c>
      <c r="BW19" s="18" t="s">
        <v>27</v>
      </c>
      <c r="BX19" s="18" t="s">
        <v>28</v>
      </c>
      <c r="BY19" s="18" t="s">
        <v>29</v>
      </c>
      <c r="BZ19" s="18" t="s">
        <v>30</v>
      </c>
      <c r="CA19" s="18" t="s">
        <v>31</v>
      </c>
      <c r="CB19" s="18" t="s">
        <v>32</v>
      </c>
      <c r="CC19" s="18" t="s">
        <v>33</v>
      </c>
      <c r="CD19" s="18" t="s">
        <v>34</v>
      </c>
      <c r="CE19" s="18" t="s">
        <v>35</v>
      </c>
      <c r="CF19" s="18" t="s">
        <v>36</v>
      </c>
      <c r="CG19" s="18" t="s">
        <v>37</v>
      </c>
      <c r="CH19" s="18" t="s">
        <v>38</v>
      </c>
      <c r="CI19" s="18" t="s">
        <v>39</v>
      </c>
      <c r="CJ19" s="18" t="s">
        <v>40</v>
      </c>
      <c r="CK19" s="18" t="s">
        <v>41</v>
      </c>
      <c r="CL19" s="18" t="s">
        <v>42</v>
      </c>
      <c r="CM19" s="18" t="s">
        <v>43</v>
      </c>
      <c r="CN19" s="18" t="s">
        <v>44</v>
      </c>
      <c r="CO19" s="18" t="s">
        <v>45</v>
      </c>
      <c r="CP19" s="18" t="s">
        <v>46</v>
      </c>
      <c r="CQ19" s="18" t="s">
        <v>47</v>
      </c>
      <c r="CR19" s="18" t="s">
        <v>48</v>
      </c>
      <c r="CS19" s="18" t="s">
        <v>49</v>
      </c>
      <c r="CT19" s="18" t="s">
        <v>50</v>
      </c>
      <c r="CU19" s="18" t="s">
        <v>51</v>
      </c>
      <c r="CV19" s="18" t="s">
        <v>52</v>
      </c>
      <c r="CW19" s="18" t="s">
        <v>53</v>
      </c>
      <c r="CX19" s="18" t="s">
        <v>54</v>
      </c>
      <c r="CY19" s="18" t="s">
        <v>55</v>
      </c>
      <c r="CZ19" s="18" t="s">
        <v>56</v>
      </c>
      <c r="DA19" s="18" t="s">
        <v>57</v>
      </c>
      <c r="DB19" s="18" t="s">
        <v>58</v>
      </c>
      <c r="DC19" s="18" t="s">
        <v>59</v>
      </c>
      <c r="DD19" s="18" t="s">
        <v>60</v>
      </c>
      <c r="DE19" s="18" t="s">
        <v>61</v>
      </c>
      <c r="DF19" s="18" t="s">
        <v>62</v>
      </c>
      <c r="DG19" s="18" t="s">
        <v>63</v>
      </c>
      <c r="DH19" s="18" t="s">
        <v>64</v>
      </c>
      <c r="DI19" s="18" t="s">
        <v>65</v>
      </c>
      <c r="DJ19" s="18" t="s">
        <v>66</v>
      </c>
      <c r="DK19" s="18" t="s">
        <v>67</v>
      </c>
      <c r="DL19" s="18" t="s">
        <v>68</v>
      </c>
      <c r="DM19" s="18" t="s">
        <v>69</v>
      </c>
      <c r="DN19" s="18" t="s">
        <v>70</v>
      </c>
      <c r="DO19" s="18" t="s">
        <v>71</v>
      </c>
      <c r="DP19" s="18" t="s">
        <v>72</v>
      </c>
      <c r="DQ19" s="18" t="s">
        <v>73</v>
      </c>
      <c r="DR19" s="18" t="s">
        <v>74</v>
      </c>
      <c r="DS19" s="18" t="s">
        <v>75</v>
      </c>
      <c r="DT19" s="18" t="s">
        <v>76</v>
      </c>
      <c r="DU19" s="18" t="s">
        <v>77</v>
      </c>
      <c r="DV19" s="18" t="s">
        <v>78</v>
      </c>
      <c r="DW19" s="18" t="s">
        <v>79</v>
      </c>
      <c r="DX19" s="18" t="s">
        <v>80</v>
      </c>
      <c r="DY19" s="18" t="s">
        <v>81</v>
      </c>
      <c r="DZ19" s="18" t="s">
        <v>82</v>
      </c>
      <c r="EA19" s="18" t="s">
        <v>83</v>
      </c>
      <c r="EB19" s="18" t="s">
        <v>84</v>
      </c>
      <c r="EC19" s="18" t="s">
        <v>85</v>
      </c>
      <c r="ED19" s="18" t="s">
        <v>86</v>
      </c>
      <c r="EE19" s="18" t="s">
        <v>87</v>
      </c>
      <c r="EF19" s="18" t="s">
        <v>88</v>
      </c>
      <c r="EG19" s="18" t="s">
        <v>89</v>
      </c>
      <c r="EH19" s="18" t="s">
        <v>90</v>
      </c>
      <c r="EI19" s="18" t="s">
        <v>91</v>
      </c>
      <c r="EJ19" s="18" t="s">
        <v>92</v>
      </c>
      <c r="EK19" s="18" t="s">
        <v>216</v>
      </c>
      <c r="EL19" s="18" t="s">
        <v>217</v>
      </c>
      <c r="EM19" s="18" t="s">
        <v>218</v>
      </c>
      <c r="EN19" s="18" t="s">
        <v>219</v>
      </c>
      <c r="EO19" s="18" t="s">
        <v>220</v>
      </c>
      <c r="EP19" s="18" t="s">
        <v>221</v>
      </c>
      <c r="EQ19" s="18" t="s">
        <v>222</v>
      </c>
      <c r="ER19" s="18" t="s">
        <v>223</v>
      </c>
      <c r="ES19" s="18" t="s">
        <v>224</v>
      </c>
    </row>
    <row r="20" spans="1:149">
      <c r="A20" s="6">
        <f ca="1">LN((RAND()^(-Results!$E$4))-1)</f>
        <v>-2.2568069156978261</v>
      </c>
      <c r="B20" s="6">
        <f ca="1">LN((RAND()^(-Results!$E$4))-1)</f>
        <v>1.6293767672683843</v>
      </c>
      <c r="C20" s="6">
        <f ca="1">LN((RAND()^(-Results!$E$4))-1)</f>
        <v>1.0121343709074644</v>
      </c>
      <c r="D20" s="6">
        <f ca="1">LN((RAND()^(-Results!$E$4))-1)</f>
        <v>-0.48984082857631894</v>
      </c>
      <c r="E20" s="6">
        <f ca="1">LN((RAND()^(-Results!$E$4))-1)</f>
        <v>-1.1811893228192805</v>
      </c>
      <c r="F20" s="6">
        <f ca="1">LN((RAND()^(-Results!$E$4))-1)</f>
        <v>-1.6826043260253032</v>
      </c>
      <c r="G20" s="6">
        <f ca="1">LN((RAND()^(-Results!$E$4))-1)</f>
        <v>4.3952609783256172E-2</v>
      </c>
      <c r="H20" s="6">
        <f t="shared" ca="1" si="5"/>
        <v>-1.5941926854501319E-2</v>
      </c>
      <c r="I20" s="10">
        <f ca="1">SUMPRODUCT(J20:O20,Results!B$12:G$12)+Results!$E$5*H20</f>
        <v>20.253081674628817</v>
      </c>
      <c r="J20" s="10">
        <f ca="1">SUMPRODUCT($A20:$F20,Results!$B$15:$G$15)</f>
        <v>3.067351175843906</v>
      </c>
      <c r="K20" s="10">
        <f ca="1">SUMPRODUCT($A20:$F20,Results!$B$16:$G$16)</f>
        <v>-3.350920248072601</v>
      </c>
      <c r="L20" s="10">
        <f ca="1">SUMPRODUCT($A20:$F20,Results!$B$17:$G$17)</f>
        <v>-3.4399453241713021</v>
      </c>
      <c r="M20" s="10">
        <f ca="1">SUMPRODUCT($A20:$F20,Results!$B$18:$G$18)</f>
        <v>-4.7543105352553487</v>
      </c>
      <c r="N20" s="10">
        <f ca="1">SUMPRODUCT($A20:$F20,Results!$B$19:$G$19)</f>
        <v>-3.3437795810044939</v>
      </c>
      <c r="O20" s="10">
        <f ca="1">SUMPRODUCT($A20:$F20,Results!$B$20:$G$20)</f>
        <v>-5.3135958565655699</v>
      </c>
      <c r="P20" s="10" cm="1">
        <f t="array" aca="1" ref="P20" ca="1">SUMPRODUCT(J20:O20,TRANSPOSE(BL$20:BL$25))+$AD$20-$BL$27</f>
        <v>20.755153422423824</v>
      </c>
      <c r="Q20" s="10" cm="1">
        <f t="array" aca="1" ref="Q20" ca="1">SUMPRODUCT(J20:O20,TRANSPOSE(ES$20:ES$25))+$AD$20-$ES$27</f>
        <v>20.890371121762453</v>
      </c>
      <c r="R20" s="10">
        <f ca="1">I20-Results!$E$5*H20</f>
        <v>20.316849382046822</v>
      </c>
      <c r="S20" s="10" cm="1">
        <f t="array" aca="1" ref="S20" ca="1">SUMPRODUCT(J20:O20,TRANSPOSE(AR$28:AR$33))+$AD$20-$AC$26</f>
        <v>17.313617037644583</v>
      </c>
      <c r="T20" s="10">
        <f ca="1">SUMPRODUCT(J20:O20,Results!K$9:P$9)</f>
        <v>21.288212379429453</v>
      </c>
      <c r="U20" s="10">
        <f ca="1">SUMPRODUCT(J20:O20,Results!K$9:P$9)+$AD$20-$AC$31</f>
        <v>21.251414260728478</v>
      </c>
      <c r="V20" s="10">
        <f t="shared" ca="1" si="6"/>
        <v>-0.50207174779500718</v>
      </c>
      <c r="W20" s="10">
        <f t="shared" ca="1" si="7"/>
        <v>-0.63728944713363589</v>
      </c>
      <c r="X20" s="10">
        <f t="shared" ca="1" si="8"/>
        <v>-6.3767707418005415E-2</v>
      </c>
      <c r="Y20" s="10">
        <f t="shared" ca="1" si="9"/>
        <v>2.9394646369842334</v>
      </c>
      <c r="Z20" s="10">
        <f t="shared" ca="1" si="10"/>
        <v>19.556978135979264</v>
      </c>
      <c r="AA20" s="10">
        <f t="shared" ca="1" si="11"/>
        <v>-0.9983325860996608</v>
      </c>
      <c r="AD20" s="49">
        <f t="shared" ref="AD20:AJ20" ca="1" si="48">AVERAGE(I:I)</f>
        <v>0.69610353864955365</v>
      </c>
      <c r="AE20" s="49">
        <f t="shared" ca="1" si="48"/>
        <v>0.24143339586159704</v>
      </c>
      <c r="AF20" s="49">
        <f t="shared" ca="1" si="48"/>
        <v>0.16599742209538543</v>
      </c>
      <c r="AG20" s="49">
        <f t="shared" ca="1" si="48"/>
        <v>0.16410830323512532</v>
      </c>
      <c r="AH20" s="49">
        <f t="shared" ca="1" si="48"/>
        <v>-0.26524297578269718</v>
      </c>
      <c r="AI20" s="49">
        <f t="shared" ca="1" si="48"/>
        <v>-0.33387887260845328</v>
      </c>
      <c r="AJ20" s="49">
        <f t="shared" ca="1" si="48"/>
        <v>-1.1060762820533825E-2</v>
      </c>
      <c r="AK20" s="12"/>
      <c r="AP20" s="3">
        <f ca="1">1-AP2/$AL2</f>
        <v>0.75912805360455327</v>
      </c>
      <c r="AQ20" s="3">
        <f ca="1">-AQ2/$AL2</f>
        <v>-8.1657074636997257E-2</v>
      </c>
      <c r="AR20" s="3">
        <f ca="1">-AR2/$AL2</f>
        <v>8.5815891785555737E-2</v>
      </c>
      <c r="AS20" s="3">
        <f ca="1">-AS2/$AL2</f>
        <v>0.17128534984602403</v>
      </c>
      <c r="AT20" s="3">
        <f ca="1">-AT2/$AL2</f>
        <v>0.27106449200352523</v>
      </c>
      <c r="AU20" s="3">
        <f ca="1">-AU2/$AL2</f>
        <v>-0.25691589444191532</v>
      </c>
      <c r="AW20" s="21">
        <f>IF(Results!$E$6=0,0,AR28)</f>
        <v>0</v>
      </c>
      <c r="AX20" s="22" cm="1">
        <f t="array" aca="1" ref="AX20" ca="1">$AN2/$AL2-SUMPRODUCT($AP2:$AU2,TRANSPOSE(AW$20:AW$25))/$AL2+AW20</f>
        <v>0.37980730399274049</v>
      </c>
      <c r="AY20" s="22" cm="1">
        <f t="array" aca="1" ref="AY20" ca="1">$AN2/$AL2-SUMPRODUCT($AP2:$AU2,TRANSPOSE(AX$20:AX$25))/$AL2+AX20</f>
        <v>0.72638125256954789</v>
      </c>
      <c r="AZ20" s="22" cm="1">
        <f t="array" aca="1" ref="AZ20" ca="1">$AN2/$AL2-SUMPRODUCT($AP2:$AU2,TRANSPOSE(AY$20:AY$25))/$AL2+AY20</f>
        <v>0.92874122542033355</v>
      </c>
      <c r="BA20" s="22" cm="1">
        <f t="array" aca="1" ref="BA20" ca="1">$AN2/$AL2-SUMPRODUCT($AP2:$AU2,TRANSPOSE(AZ$20:AZ$25))/$AL2+AZ20</f>
        <v>1.0738537583892089</v>
      </c>
      <c r="BB20" s="22" cm="1">
        <f t="array" aca="1" ref="BB20" ca="1">$AN2/$AL2-SUMPRODUCT($AP2:$AU2,TRANSPOSE(BA$20:BA$25))/$AL2+BA20</f>
        <v>1.1751663390409064</v>
      </c>
      <c r="BC20" s="22" cm="1">
        <f t="array" aca="1" ref="BC20" ca="1">$AN2/$AL2-SUMPRODUCT($AP2:$AU2,TRANSPOSE(BB$20:BB$25))/$AL2+BB20</f>
        <v>1.2497725399141972</v>
      </c>
      <c r="BD20" s="22" cm="1">
        <f t="array" aca="1" ref="BD20" ca="1">$AN2/$AL2-SUMPRODUCT($AP2:$AU2,TRANSPOSE(BC$20:BC$25))/$AL2+BC20</f>
        <v>1.3047672692957879</v>
      </c>
      <c r="BE20" s="22" cm="1">
        <f t="array" aca="1" ref="BE20" ca="1">$AN2/$AL2-SUMPRODUCT($AP2:$AU2,TRANSPOSE(BD$20:BD$25))/$AL2+BD20</f>
        <v>1.3460279581274006</v>
      </c>
      <c r="BF20" s="22" cm="1">
        <f t="array" aca="1" ref="BF20" ca="1">$AN2/$AL2-SUMPRODUCT($AP2:$AU2,TRANSPOSE(BE$20:BE$25))/$AL2+BE20</f>
        <v>1.3770978132051206</v>
      </c>
      <c r="BG20" s="22" cm="1">
        <f t="array" aca="1" ref="BG20" ca="1">$AN2/$AL2-SUMPRODUCT($AP2:$AU2,TRANSPOSE(BF$20:BF$25))/$AL2+BF20</f>
        <v>1.4006743149977523</v>
      </c>
      <c r="BH20" s="22" cm="1">
        <f t="array" aca="1" ref="BH20" ca="1">$AN2/$AL2-SUMPRODUCT($AP2:$AU2,TRANSPOSE(BG$20:BG$25))/$AL2+BG20</f>
        <v>1.4186431284614986</v>
      </c>
      <c r="BI20" s="22" cm="1">
        <f t="array" aca="1" ref="BI20" ca="1">$AN2/$AL2-SUMPRODUCT($AP2:$AU2,TRANSPOSE(BH$20:BH$25))/$AL2+BH20</f>
        <v>1.4324190013653391</v>
      </c>
      <c r="BJ20" s="22" cm="1">
        <f t="array" aca="1" ref="BJ20" ca="1">$AN2/$AL2-SUMPRODUCT($AP2:$AU2,TRANSPOSE(BI$20:BI$25))/$AL2+BI20</f>
        <v>1.4430423294932919</v>
      </c>
      <c r="BK20" s="22" cm="1">
        <f t="array" aca="1" ref="BK20" ca="1">$AN2/$AL2-SUMPRODUCT($AP2:$AU2,TRANSPOSE(BJ$20:BJ$25))/$AL2+BJ20</f>
        <v>1.4512941283951479</v>
      </c>
      <c r="BL20" s="22" cm="1">
        <f t="array" aca="1" ref="BL20" ca="1">$AN2/$AL2-SUMPRODUCT($AP2:$AU2,TRANSPOSE(BK$20:BK$25))/$AL2+BK20</f>
        <v>1.4577584445345806</v>
      </c>
      <c r="BM20" s="22" cm="1">
        <f t="array" aca="1" ref="BM20" ca="1">$AN2/$AL2-SUMPRODUCT($AP2:$AU2,TRANSPOSE(BL$20:BL$25))/$AL2+BL20</f>
        <v>1.4628747435927751</v>
      </c>
      <c r="BN20" s="22" cm="1">
        <f t="array" aca="1" ref="BN20" ca="1">$AN2/$AL2-SUMPRODUCT($AP2:$AU2,TRANSPOSE(BM$20:BM$25))/$AL2+BM20</f>
        <v>1.4669735963856616</v>
      </c>
      <c r="BO20" s="22" cm="1">
        <f t="array" aca="1" ref="BO20" ca="1">$AN2/$AL2-SUMPRODUCT($AP2:$AU2,TRANSPOSE(BN$20:BN$25))/$AL2+BN20</f>
        <v>1.470304171153348</v>
      </c>
      <c r="BP20" s="22" cm="1">
        <f t="array" aca="1" ref="BP20" ca="1">$AN2/$AL2-SUMPRODUCT($AP2:$AU2,TRANSPOSE(BO$20:BO$25))/$AL2+BO20</f>
        <v>1.4730543302012584</v>
      </c>
      <c r="BQ20" s="22" cm="1">
        <f t="array" aca="1" ref="BQ20" ca="1">$AN2/$AL2-SUMPRODUCT($AP2:$AU2,TRANSPOSE(BP$20:BP$25))/$AL2+BP20</f>
        <v>1.4753658239303831</v>
      </c>
      <c r="BR20" s="22" cm="1">
        <f t="array" aca="1" ref="BR20" ca="1">$AN2/$AL2-SUMPRODUCT($AP2:$AU2,TRANSPOSE(BQ$20:BQ$25))/$AL2+BQ20</f>
        <v>1.4773456377136833</v>
      </c>
      <c r="BS20" s="22" cm="1">
        <f t="array" aca="1" ref="BS20" ca="1">$AN2/$AL2-SUMPRODUCT($AP2:$AU2,TRANSPOSE(BR$20:BR$25))/$AL2+BR20</f>
        <v>1.4790745459767436</v>
      </c>
      <c r="BT20" s="22" cm="1">
        <f t="array" aca="1" ref="BT20" ca="1">$AN2/$AL2-SUMPRODUCT($AP2:$AU2,TRANSPOSE(BS$20:BS$25))/$AL2+BS20</f>
        <v>1.4806135447344402</v>
      </c>
      <c r="BU20" s="22" cm="1">
        <f t="array" aca="1" ref="BU20" ca="1">$AN2/$AL2-SUMPRODUCT($AP2:$AU2,TRANSPOSE(BT$20:BT$25))/$AL2+BT20</f>
        <v>1.4820087024969404</v>
      </c>
      <c r="BV20" s="22" cm="1">
        <f t="array" aca="1" ref="BV20" ca="1">$AN2/$AL2-SUMPRODUCT($AP2:$AU2,TRANSPOSE(BU$20:BU$25))/$AL2+BU20</f>
        <v>1.4832948173760936</v>
      </c>
      <c r="BW20" s="22" cm="1">
        <f t="array" aca="1" ref="BW20" ca="1">$AN2/$AL2-SUMPRODUCT($AP2:$AU2,TRANSPOSE(BV$20:BV$25))/$AL2+BV20</f>
        <v>1.4844981768590217</v>
      </c>
      <c r="BX20" s="22" cm="1">
        <f t="array" aca="1" ref="BX20" ca="1">$AN2/$AL2-SUMPRODUCT($AP2:$AU2,TRANSPOSE(BW$20:BW$25))/$AL2+BW20</f>
        <v>1.4856386406769579</v>
      </c>
      <c r="BY20" s="22" cm="1">
        <f t="array" aca="1" ref="BY20" ca="1">$AN2/$AL2-SUMPRODUCT($AP2:$AU2,TRANSPOSE(BX$20:BX$25))/$AL2+BX20</f>
        <v>1.4867312134106989</v>
      </c>
      <c r="BZ20" s="22" cm="1">
        <f t="array" aca="1" ref="BZ20" ca="1">$AN2/$AL2-SUMPRODUCT($AP2:$AU2,TRANSPOSE(BY$20:BY$25))/$AL2+BY20</f>
        <v>1.4877872320058378</v>
      </c>
      <c r="CA20" s="22" cm="1">
        <f t="array" aca="1" ref="CA20" ca="1">$AN2/$AL2-SUMPRODUCT($AP2:$AU2,TRANSPOSE(BZ$20:BZ$25))/$AL2+BZ20</f>
        <v>1.4888152626598656</v>
      </c>
      <c r="CB20" s="22" cm="1">
        <f t="array" aca="1" ref="CB20" ca="1">$AN2/$AL2-SUMPRODUCT($AP2:$AU2,TRANSPOSE(CA$20:CA$25))/$AL2+CA20</f>
        <v>1.4898217782760335</v>
      </c>
      <c r="CC20" s="22" cm="1">
        <f t="array" aca="1" ref="CC20" ca="1">$AN2/$AL2-SUMPRODUCT($AP2:$AU2,TRANSPOSE(CB$20:CB$25))/$AL2+CB20</f>
        <v>1.4908116702191245</v>
      </c>
      <c r="CD20" s="22" cm="1">
        <f t="array" aca="1" ref="CD20" ca="1">$AN2/$AL2-SUMPRODUCT($AP2:$AU2,TRANSPOSE(CC$20:CC$25))/$AL2+CC20</f>
        <v>1.4917886349252081</v>
      </c>
      <c r="CE20" s="22" cm="1">
        <f t="array" aca="1" ref="CE20" ca="1">$AN2/$AL2-SUMPRODUCT($AP2:$AU2,TRANSPOSE(CD$20:CD$25))/$AL2+CD20</f>
        <v>1.4927554659841009</v>
      </c>
      <c r="CF20" s="22" cm="1">
        <f t="array" aca="1" ref="CF20" ca="1">$AN2/$AL2-SUMPRODUCT($AP2:$AU2,TRANSPOSE(CE$20:CE$25))/$AL2+CE20</f>
        <v>1.4937142748149532</v>
      </c>
      <c r="CG20" s="22" cm="1">
        <f t="array" aca="1" ref="CG20" ca="1">$AN2/$AL2-SUMPRODUCT($AP2:$AU2,TRANSPOSE(CF$20:CF$25))/$AL2+CF20</f>
        <v>1.4946666573970842</v>
      </c>
      <c r="CH20" s="22" cm="1">
        <f t="array" aca="1" ref="CH20" ca="1">$AN2/$AL2-SUMPRODUCT($AP2:$AU2,TRANSPOSE(CG$20:CG$25))/$AL2+CG20</f>
        <v>1.4956138202457581</v>
      </c>
      <c r="CI20" s="22" cm="1">
        <f t="array" aca="1" ref="CI20" ca="1">$AN2/$AL2-SUMPRODUCT($AP2:$AU2,TRANSPOSE(CH$20:CH$25))/$AL2+CH20</f>
        <v>1.4965566755965272</v>
      </c>
      <c r="CJ20" s="22" cm="1">
        <f t="array" aca="1" ref="CJ20" ca="1">$AN2/$AL2-SUMPRODUCT($AP2:$AU2,TRANSPOSE(CI$20:CI$25))/$AL2+CI20</f>
        <v>1.4974959133252095</v>
      </c>
      <c r="CK20" s="22" cm="1">
        <f t="array" aca="1" ref="CK20" ca="1">$AN2/$AL2-SUMPRODUCT($AP2:$AU2,TRANSPOSE(CJ$20:CJ$25))/$AL2+CJ20</f>
        <v>1.4984320552901624</v>
      </c>
      <c r="CL20" s="22" cm="1">
        <f t="array" aca="1" ref="CL20" ca="1">$AN2/$AL2-SUMPRODUCT($AP2:$AU2,TRANSPOSE(CK$20:CK$25))/$AL2+CK20</f>
        <v>1.4993654963932641</v>
      </c>
      <c r="CM20" s="22" cm="1">
        <f t="array" aca="1" ref="CM20" ca="1">$AN2/$AL2-SUMPRODUCT($AP2:$AU2,TRANSPOSE(CL$20:CL$25))/$AL2+CL20</f>
        <v>1.5002965356057341</v>
      </c>
      <c r="CN20" s="22" cm="1">
        <f t="array" aca="1" ref="CN20" ca="1">$AN2/$AL2-SUMPRODUCT($AP2:$AU2,TRANSPOSE(CM$20:CM$25))/$AL2+CM20</f>
        <v>1.5012253994114537</v>
      </c>
      <c r="CO20" s="22" cm="1">
        <f t="array" aca="1" ref="CO20" ca="1">$AN2/$AL2-SUMPRODUCT($AP2:$AU2,TRANSPOSE(CN$20:CN$25))/$AL2+CN20</f>
        <v>1.5021522595209591</v>
      </c>
      <c r="CP20" s="22" cm="1">
        <f t="array" aca="1" ref="CP20" ca="1">$AN2/$AL2-SUMPRODUCT($AP2:$AU2,TRANSPOSE(CO$20:CO$25))/$AL2+CO20</f>
        <v>1.5030772462563298</v>
      </c>
      <c r="CQ20" s="22" cm="1">
        <f t="array" aca="1" ref="CQ20" ca="1">$AN2/$AL2-SUMPRODUCT($AP2:$AU2,TRANSPOSE(CP$20:CP$25))/$AL2+CP20</f>
        <v>1.5040004586649829</v>
      </c>
      <c r="CR20" s="22" cm="1">
        <f t="array" aca="1" ref="CR20" ca="1">$AN2/$AL2-SUMPRODUCT($AP2:$AU2,TRANSPOSE(CQ$20:CQ$25))/$AL2+CQ20</f>
        <v>1.504921972161793</v>
      </c>
      <c r="CS20" s="22" cm="1">
        <f t="array" aca="1" ref="CS20" ca="1">$AN2/$AL2-SUMPRODUCT($AP2:$AU2,TRANSPOSE(CR$20:CR$25))/$AL2+CR20</f>
        <v>1.5058418443035941</v>
      </c>
      <c r="CT20" s="22" cm="1">
        <f t="array" aca="1" ref="CT20" ca="1">$AN2/$AL2-SUMPRODUCT($AP2:$AU2,TRANSPOSE(CS$20:CS$25))/$AL2+CS20</f>
        <v>1.506760119152478</v>
      </c>
      <c r="CU20" s="22" cm="1">
        <f t="array" aca="1" ref="CU20" ca="1">$AN2/$AL2-SUMPRODUCT($AP2:$AU2,TRANSPOSE(CT$20:CT$25))/$AL2+CT20</f>
        <v>1.507676830572775</v>
      </c>
      <c r="CV20" s="22" cm="1">
        <f t="array" aca="1" ref="CV20" ca="1">$AN2/$AL2-SUMPRODUCT($AP2:$AU2,TRANSPOSE(CU$20:CU$25))/$AL2+CU20</f>
        <v>1.5085920047223058</v>
      </c>
      <c r="CW20" s="22" cm="1">
        <f t="array" aca="1" ref="CW20" ca="1">$AN2/$AL2-SUMPRODUCT($AP2:$AU2,TRANSPOSE(CV$20:CV$25))/$AL2+CV20</f>
        <v>1.5095056619348144</v>
      </c>
      <c r="CX20" s="22" cm="1">
        <f t="array" aca="1" ref="CX20" ca="1">$AN2/$AL2-SUMPRODUCT($AP2:$AU2,TRANSPOSE(CW$20:CW$25))/$AL2+CW20</f>
        <v>1.5104178181423644</v>
      </c>
      <c r="CY20" s="22" cm="1">
        <f t="array" aca="1" ref="CY20" ca="1">$AN2/$AL2-SUMPRODUCT($AP2:$AU2,TRANSPOSE(CX$20:CX$25))/$AL2+CX20</f>
        <v>1.5113284859501306</v>
      </c>
      <c r="CZ20" s="22" cm="1">
        <f t="array" aca="1" ref="CZ20" ca="1">$AN2/$AL2-SUMPRODUCT($AP2:$AU2,TRANSPOSE(CY$20:CY$25))/$AL2+CY20</f>
        <v>1.5122376754485276</v>
      </c>
      <c r="DA20" s="22" cm="1">
        <f t="array" aca="1" ref="DA20" ca="1">$AN2/$AL2-SUMPRODUCT($AP2:$AU2,TRANSPOSE(CZ$20:CZ$25))/$AL2+CZ20</f>
        <v>1.5131453948268714</v>
      </c>
      <c r="DB20" s="22" cm="1">
        <f t="array" aca="1" ref="DB20" ca="1">$AN2/$AL2-SUMPRODUCT($AP2:$AU2,TRANSPOSE(DA$20:DA$25))/$AL2+DA20</f>
        <v>1.5140516508370725</v>
      </c>
      <c r="DC20" s="22" cm="1">
        <f t="array" aca="1" ref="DC20" ca="1">$AN2/$AL2-SUMPRODUCT($AP2:$AU2,TRANSPOSE(DB$20:DB$25))/$AL2+DB20</f>
        <v>1.5149564491440144</v>
      </c>
      <c r="DD20" s="22" cm="1">
        <f t="array" aca="1" ref="DD20" ca="1">$AN2/$AL2-SUMPRODUCT($AP2:$AU2,TRANSPOSE(DC$20:DC$25))/$AL2+DC20</f>
        <v>1.5158597945903025</v>
      </c>
      <c r="DE20" s="22" cm="1">
        <f t="array" aca="1" ref="DE20" ca="1">$AN2/$AL2-SUMPRODUCT($AP2:$AU2,TRANSPOSE(DD$20:DD$25))/$AL2+DD20</f>
        <v>1.5167616913963191</v>
      </c>
      <c r="DF20" s="22" cm="1">
        <f t="array" aca="1" ref="DF20" ca="1">$AN2/$AL2-SUMPRODUCT($AP2:$AU2,TRANSPOSE(DE$20:DE$25))/$AL2+DE20</f>
        <v>1.5176621433113868</v>
      </c>
      <c r="DG20" s="22" cm="1">
        <f t="array" aca="1" ref="DG20" ca="1">$AN2/$AL2-SUMPRODUCT($AP2:$AU2,TRANSPOSE(DF$20:DF$25))/$AL2+DF20</f>
        <v>1.5185611537279924</v>
      </c>
      <c r="DH20" s="22" cm="1">
        <f t="array" aca="1" ref="DH20" ca="1">$AN2/$AL2-SUMPRODUCT($AP2:$AU2,TRANSPOSE(DG$20:DG$25))/$AL2+DG20</f>
        <v>1.5194587257680985</v>
      </c>
      <c r="DI20" s="22" cm="1">
        <f t="array" aca="1" ref="DI20" ca="1">$AN2/$AL2-SUMPRODUCT($AP2:$AU2,TRANSPOSE(DH$20:DH$25))/$AL2+DH20</f>
        <v>1.5203548623483623</v>
      </c>
      <c r="DJ20" s="22" cm="1">
        <f t="array" aca="1" ref="DJ20" ca="1">$AN2/$AL2-SUMPRODUCT($AP2:$AU2,TRANSPOSE(DI$20:DI$25))/$AL2+DI20</f>
        <v>1.5212495662294183</v>
      </c>
      <c r="DK20" s="22" cm="1">
        <f t="array" aca="1" ref="DK20" ca="1">$AN2/$AL2-SUMPRODUCT($AP2:$AU2,TRANSPOSE(DJ$20:DJ$25))/$AL2+DJ20</f>
        <v>1.5221428400531187</v>
      </c>
      <c r="DL20" s="22" cm="1">
        <f t="array" aca="1" ref="DL20" ca="1">$AN2/$AL2-SUMPRODUCT($AP2:$AU2,TRANSPOSE(DK$20:DK$25))/$AL2+DK20</f>
        <v>1.5230346863706734</v>
      </c>
      <c r="DM20" s="22" cm="1">
        <f t="array" aca="1" ref="DM20" ca="1">$AN2/$AL2-SUMPRODUCT($AP2:$AU2,TRANSPOSE(DL$20:DL$25))/$AL2+DL20</f>
        <v>1.5239251076639149</v>
      </c>
      <c r="DN20" s="22" cm="1">
        <f t="array" aca="1" ref="DN20" ca="1">$AN2/$AL2-SUMPRODUCT($AP2:$AU2,TRANSPOSE(DM$20:DM$25))/$AL2+DM20</f>
        <v>1.5248141063613692</v>
      </c>
      <c r="DO20" s="22" cm="1">
        <f t="array" aca="1" ref="DO20" ca="1">$AN2/$AL2-SUMPRODUCT($AP2:$AU2,TRANSPOSE(DN$20:DN$25))/$AL2+DN20</f>
        <v>1.5257016848503979</v>
      </c>
      <c r="DP20" s="22" cm="1">
        <f t="array" aca="1" ref="DP20" ca="1">$AN2/$AL2-SUMPRODUCT($AP2:$AU2,TRANSPOSE(DO$20:DO$25))/$AL2+DO20</f>
        <v>1.5265878454863768</v>
      </c>
      <c r="DQ20" s="22" cm="1">
        <f t="array" aca="1" ref="DQ20" ca="1">$AN2/$AL2-SUMPRODUCT($AP2:$AU2,TRANSPOSE(DP$20:DP$25))/$AL2+DP20</f>
        <v>1.527472590599632</v>
      </c>
      <c r="DR20" s="22" cm="1">
        <f t="array" aca="1" ref="DR20" ca="1">$AN2/$AL2-SUMPRODUCT($AP2:$AU2,TRANSPOSE(DQ$20:DQ$25))/$AL2+DQ20</f>
        <v>1.5283559225006815</v>
      </c>
      <c r="DS20" s="22" cm="1">
        <f t="array" aca="1" ref="DS20" ca="1">$AN2/$AL2-SUMPRODUCT($AP2:$AU2,TRANSPOSE(DR$20:DR$25))/$AL2+DR20</f>
        <v>1.5292378434841996</v>
      </c>
      <c r="DT20" s="22" cm="1">
        <f t="array" aca="1" ref="DT20" ca="1">$AN2/$AL2-SUMPRODUCT($AP2:$AU2,TRANSPOSE(DS$20:DS$25))/$AL2+DS20</f>
        <v>1.5301183558320099</v>
      </c>
      <c r="DU20" s="22" cm="1">
        <f t="array" aca="1" ref="DU20" ca="1">$AN2/$AL2-SUMPRODUCT($AP2:$AU2,TRANSPOSE(DT$20:DT$25))/$AL2+DT20</f>
        <v>1.5309974618153535</v>
      </c>
      <c r="DV20" s="22" cm="1">
        <f t="array" aca="1" ref="DV20" ca="1">$AN2/$AL2-SUMPRODUCT($AP2:$AU2,TRANSPOSE(DU$20:DU$25))/$AL2+DU20</f>
        <v>1.5318751636965988</v>
      </c>
      <c r="DW20" s="22" cm="1">
        <f t="array" aca="1" ref="DW20" ca="1">$AN2/$AL2-SUMPRODUCT($AP2:$AU2,TRANSPOSE(DV$20:DV$25))/$AL2+DV20</f>
        <v>1.5327514637305399</v>
      </c>
      <c r="DX20" s="22" cm="1">
        <f t="array" aca="1" ref="DX20" ca="1">$AN2/$AL2-SUMPRODUCT($AP2:$AU2,TRANSPOSE(DW$20:DW$25))/$AL2+DW20</f>
        <v>1.5336263641653749</v>
      </c>
      <c r="DY20" s="22" cm="1">
        <f t="array" aca="1" ref="DY20" ca="1">$AN2/$AL2-SUMPRODUCT($AP2:$AU2,TRANSPOSE(DX$20:DX$25))/$AL2+DX20</f>
        <v>1.5344998672434489</v>
      </c>
      <c r="DZ20" s="22" cm="1">
        <f t="array" aca="1" ref="DZ20" ca="1">$AN2/$AL2-SUMPRODUCT($AP2:$AU2,TRANSPOSE(DY$20:DY$25))/$AL2+DY20</f>
        <v>1.5353719752018165</v>
      </c>
      <c r="EA20" s="22" cm="1">
        <f t="array" aca="1" ref="EA20" ca="1">$AN2/$AL2-SUMPRODUCT($AP2:$AU2,TRANSPOSE(DZ$20:DZ$25))/$AL2+DZ20</f>
        <v>1.5362426902726676</v>
      </c>
      <c r="EB20" s="22" cm="1">
        <f t="array" aca="1" ref="EB20" ca="1">$AN2/$AL2-SUMPRODUCT($AP2:$AU2,TRANSPOSE(EA$20:EA$25))/$AL2+EA20</f>
        <v>1.5371120146836508</v>
      </c>
      <c r="EC20" s="22" cm="1">
        <f t="array" aca="1" ref="EC20" ca="1">$AN2/$AL2-SUMPRODUCT($AP2:$AU2,TRANSPOSE(EB$20:EB$25))/$AL2+EB20</f>
        <v>1.5379799506581202</v>
      </c>
      <c r="ED20" s="22" cm="1">
        <f t="array" aca="1" ref="ED20" ca="1">$AN2/$AL2-SUMPRODUCT($AP2:$AU2,TRANSPOSE(EC$20:EC$25))/$AL2+EC20</f>
        <v>1.5388465004153202</v>
      </c>
      <c r="EE20" s="22" cm="1">
        <f t="array" aca="1" ref="EE20" ca="1">$AN2/$AL2-SUMPRODUCT($AP2:$AU2,TRANSPOSE(ED$20:ED$25))/$AL2+ED20</f>
        <v>1.5397116661705312</v>
      </c>
      <c r="EF20" s="22" cm="1">
        <f t="array" aca="1" ref="EF20" ca="1">$AN2/$AL2-SUMPRODUCT($AP2:$AU2,TRANSPOSE(EE$20:EE$25))/$AL2+EE20</f>
        <v>1.5405754501351763</v>
      </c>
      <c r="EG20" s="22" cm="1">
        <f t="array" aca="1" ref="EG20" ca="1">$AN2/$AL2-SUMPRODUCT($AP2:$AU2,TRANSPOSE(EF$20:EF$25))/$AL2+EF20</f>
        <v>1.5414378545169067</v>
      </c>
      <c r="EH20" s="22" cm="1">
        <f t="array" aca="1" ref="EH20" ca="1">$AN2/$AL2-SUMPRODUCT($AP2:$AU2,TRANSPOSE(EG$20:EG$25))/$AL2+EG20</f>
        <v>1.5422988815196654</v>
      </c>
      <c r="EI20" s="22" cm="1">
        <f t="array" aca="1" ref="EI20" ca="1">$AN2/$AL2-SUMPRODUCT($AP2:$AU2,TRANSPOSE(EH$20:EH$25))/$AL2+EH20</f>
        <v>1.5431585333437392</v>
      </c>
      <c r="EJ20" s="22" cm="1">
        <f t="array" aca="1" ref="EJ20" ca="1">$AN2/$AL2-SUMPRODUCT($AP2:$AU2,TRANSPOSE(EI$20:EI$25))/$AL2+EI20</f>
        <v>1.544016812185796</v>
      </c>
      <c r="EK20" s="22" cm="1">
        <f t="array" aca="1" ref="EK20" ca="1">$AN2/$AL2-SUMPRODUCT($AP2:$AU2,TRANSPOSE(EJ$20:EJ$25))/$AL2+EJ20</f>
        <v>1.5448737202389176</v>
      </c>
      <c r="EL20" s="22" cm="1">
        <f t="array" aca="1" ref="EL20" ca="1">$AN2/$AL2-SUMPRODUCT($AP2:$AU2,TRANSPOSE(EK$20:EK$25))/$AL2+EK20</f>
        <v>1.5457292596926238</v>
      </c>
      <c r="EM20" s="22" cm="1">
        <f t="array" aca="1" ref="EM20" ca="1">$AN2/$AL2-SUMPRODUCT($AP2:$AU2,TRANSPOSE(EL$20:EL$25))/$AL2+EL20</f>
        <v>1.5465834327328922</v>
      </c>
      <c r="EN20" s="22" cm="1">
        <f t="array" aca="1" ref="EN20" ca="1">$AN2/$AL2-SUMPRODUCT($AP2:$AU2,TRANSPOSE(EM$20:EM$25))/$AL2+EM20</f>
        <v>1.5474362415421761</v>
      </c>
      <c r="EO20" s="22" cm="1">
        <f t="array" aca="1" ref="EO20" ca="1">$AN2/$AL2-SUMPRODUCT($AP2:$AU2,TRANSPOSE(EN$20:EN$25))/$AL2+EN20</f>
        <v>1.5482876882994168</v>
      </c>
      <c r="EP20" s="22" cm="1">
        <f t="array" aca="1" ref="EP20" ca="1">$AN2/$AL2-SUMPRODUCT($AP2:$AU2,TRANSPOSE(EO$20:EO$25))/$AL2+EO20</f>
        <v>1.549137775180057</v>
      </c>
      <c r="EQ20" s="22" cm="1">
        <f t="array" aca="1" ref="EQ20" ca="1">$AN2/$AL2-SUMPRODUCT($AP2:$AU2,TRANSPOSE(EP$20:EP$25))/$AL2+EP20</f>
        <v>1.5499865043560495</v>
      </c>
      <c r="ER20" s="22" cm="1">
        <f t="array" aca="1" ref="ER20" ca="1">$AN2/$AL2-SUMPRODUCT($AP2:$AU2,TRANSPOSE(EQ$20:EQ$25))/$AL2+EQ20</f>
        <v>1.5508338779958677</v>
      </c>
      <c r="ES20" s="22" cm="1">
        <f t="array" aca="1" ref="ES20" ca="1">$AN2/$AL2-SUMPRODUCT($AP2:$AU2,TRANSPOSE(ER$20:ER$25))/$AL2+ER20</f>
        <v>1.5516798982645135</v>
      </c>
    </row>
    <row r="21" spans="1:149">
      <c r="A21" s="6">
        <f ca="1">LN((RAND()^(-Results!$E$4))-1)</f>
        <v>1.7669763696828364</v>
      </c>
      <c r="B21" s="6">
        <f ca="1">LN((RAND()^(-Results!$E$4))-1)</f>
        <v>1.9540818294754585</v>
      </c>
      <c r="C21" s="6">
        <f ca="1">LN((RAND()^(-Results!$E$4))-1)</f>
        <v>1.3286933035535622</v>
      </c>
      <c r="D21" s="6">
        <f ca="1">LN((RAND()^(-Results!$E$4))-1)</f>
        <v>-5.0076378304827021</v>
      </c>
      <c r="E21" s="6">
        <f ca="1">LN((RAND()^(-Results!$E$4))-1)</f>
        <v>0.45892721620105381</v>
      </c>
      <c r="F21" s="6">
        <f ca="1">LN((RAND()^(-Results!$E$4))-1)</f>
        <v>2.1574044680783619</v>
      </c>
      <c r="G21" s="6">
        <f ca="1">LN((RAND()^(-Results!$E$4))-1)</f>
        <v>2.6482425362543993</v>
      </c>
      <c r="H21" s="6">
        <f t="shared" ca="1" si="5"/>
        <v>2.5883479996166416</v>
      </c>
      <c r="I21" s="10">
        <f ca="1">SUMPRODUCT(J21:O21,Results!B$12:G$12)+Results!$E$5*H21</f>
        <v>-17.130166047100779</v>
      </c>
      <c r="J21" s="10">
        <f ca="1">SUMPRODUCT($A21:$F21,Results!$B$15:$G$15)</f>
        <v>8.8525736331203113</v>
      </c>
      <c r="K21" s="10">
        <f ca="1">SUMPRODUCT($A21:$F21,Results!$B$16:$G$16)</f>
        <v>-10.407452091439104</v>
      </c>
      <c r="L21" s="10">
        <f ca="1">SUMPRODUCT($A21:$F21,Results!$B$17:$G$17)</f>
        <v>-11.728033416888364</v>
      </c>
      <c r="M21" s="10">
        <f ca="1">SUMPRODUCT($A21:$F21,Results!$B$18:$G$18)</f>
        <v>-1.8454985483251551</v>
      </c>
      <c r="N21" s="10">
        <f ca="1">SUMPRODUCT($A21:$F21,Results!$B$19:$G$19)</f>
        <v>-15.445905484499557</v>
      </c>
      <c r="O21" s="10">
        <f ca="1">SUMPRODUCT($A21:$F21,Results!$B$20:$G$20)</f>
        <v>22.852581794645175</v>
      </c>
      <c r="P21" s="10" cm="1">
        <f t="array" aca="1" ref="P21" ca="1">SUMPRODUCT(J21:O21,TRANSPOSE(BL$20:BL$25))+$AD$20-$BL$27</f>
        <v>-26.936141759437131</v>
      </c>
      <c r="Q21" s="10" cm="1">
        <f t="array" aca="1" ref="Q21" ca="1">SUMPRODUCT(J21:O21,TRANSPOSE(ES$20:ES$25))+$AD$20-$ES$27</f>
        <v>-27.326903788490448</v>
      </c>
      <c r="R21" s="10">
        <f ca="1">I21-Results!$E$5*H21</f>
        <v>-27.483558045567346</v>
      </c>
      <c r="S21" s="10" cm="1">
        <f t="array" aca="1" ref="S21" ca="1">SUMPRODUCT(J21:O21,TRANSPOSE(AR$28:AR$33))+$AD$20-$AC$26</f>
        <v>-19.74142676253917</v>
      </c>
      <c r="T21" s="10">
        <f ca="1">SUMPRODUCT(J21:O21,Results!K$9:P$9)</f>
        <v>-27.416075779859582</v>
      </c>
      <c r="U21" s="10">
        <f ca="1">SUMPRODUCT(J21:O21,Results!K$9:P$9)+$AD$20-$AC$31</f>
        <v>-27.452873898560558</v>
      </c>
      <c r="V21" s="10">
        <f t="shared" ca="1" si="6"/>
        <v>9.8059757123363518</v>
      </c>
      <c r="W21" s="10">
        <f t="shared" ca="1" si="7"/>
        <v>10.196737741389668</v>
      </c>
      <c r="X21" s="10">
        <f t="shared" ca="1" si="8"/>
        <v>10.353391998466567</v>
      </c>
      <c r="Y21" s="10">
        <f t="shared" ca="1" si="9"/>
        <v>2.6112607154383909</v>
      </c>
      <c r="Z21" s="10">
        <f t="shared" ca="1" si="10"/>
        <v>-17.826269585750332</v>
      </c>
      <c r="AA21" s="10">
        <f t="shared" ca="1" si="11"/>
        <v>10.322707851459779</v>
      </c>
      <c r="AK21" s="12"/>
      <c r="AP21" s="3">
        <f ca="1">-AP3/$AL3</f>
        <v>-0.10887393684159977</v>
      </c>
      <c r="AQ21" s="3">
        <f ca="1">1-AQ3/$AL3</f>
        <v>0.46606676682431991</v>
      </c>
      <c r="AR21" s="3">
        <f ca="1">-AR3/$AL3</f>
        <v>-0.36118874992746475</v>
      </c>
      <c r="AS21" s="3">
        <f ca="1">-AS3/$AL3</f>
        <v>0.29477676162716709</v>
      </c>
      <c r="AT21" s="3">
        <f ca="1">-AT3/$AL3</f>
        <v>-6.8283782581632674E-2</v>
      </c>
      <c r="AU21" s="3">
        <f ca="1">-AU3/$AL3</f>
        <v>-0.12239965003886351</v>
      </c>
      <c r="AW21" s="21">
        <f>IF(Results!$E$6=0,0,AR29)</f>
        <v>0</v>
      </c>
      <c r="AX21" s="22" cm="1">
        <f t="array" aca="1" ref="AX21" ca="1">$AN3/$AL3-SUMPRODUCT($AP3:$AU3,TRANSPOSE(AW$20:AW$25))/$AL3+AW21</f>
        <v>0.53814757133438695</v>
      </c>
      <c r="AY21" s="22" cm="1">
        <f t="array" aca="1" ref="AY21" ca="1">$AN3/$AL3-SUMPRODUCT($AP3:$AU3,TRANSPOSE(AX$20:AX$25))/$AL3+AX21</f>
        <v>0.87529890415100098</v>
      </c>
      <c r="AZ21" s="22" cm="1">
        <f t="array" aca="1" ref="AZ21" ca="1">$AN3/$AL3-SUMPRODUCT($AP3:$AU3,TRANSPOSE(AY$20:AY$25))/$AL3+AY21</f>
        <v>1.1338491641369355</v>
      </c>
      <c r="BA21" s="22" cm="1">
        <f t="array" aca="1" ref="BA21" ca="1">$AN3/$AL3-SUMPRODUCT($AP3:$AU3,TRANSPOSE(AZ$20:AZ$25))/$AL3+AZ21</f>
        <v>1.3430601114001632</v>
      </c>
      <c r="BB21" s="22" cm="1">
        <f t="array" aca="1" ref="BB21" ca="1">$AN3/$AL3-SUMPRODUCT($AP3:$AU3,TRANSPOSE(BA$20:BA$25))/$AL3+BA21</f>
        <v>1.5034740573736842</v>
      </c>
      <c r="BC21" s="22" cm="1">
        <f t="array" aca="1" ref="BC21" ca="1">$AN3/$AL3-SUMPRODUCT($AP3:$AU3,TRANSPOSE(BB$20:BB$25))/$AL3+BB21</f>
        <v>1.6292546746785674</v>
      </c>
      <c r="BD21" s="22" cm="1">
        <f t="array" aca="1" ref="BD21" ca="1">$AN3/$AL3-SUMPRODUCT($AP3:$AU3,TRANSPOSE(BC$20:BC$25))/$AL3+BC21</f>
        <v>1.7259248982010642</v>
      </c>
      <c r="BE21" s="22" cm="1">
        <f t="array" aca="1" ref="BE21" ca="1">$AN3/$AL3-SUMPRODUCT($AP3:$AU3,TRANSPOSE(BD$20:BD$25))/$AL3+BD21</f>
        <v>1.8003725699136832</v>
      </c>
      <c r="BF21" s="22" cm="1">
        <f t="array" aca="1" ref="BF21" ca="1">$AN3/$AL3-SUMPRODUCT($AP3:$AU3,TRANSPOSE(BE$20:BE$25))/$AL3+BE21</f>
        <v>1.8572595667731957</v>
      </c>
      <c r="BG21" s="22" cm="1">
        <f t="array" aca="1" ref="BG21" ca="1">$AN3/$AL3-SUMPRODUCT($AP3:$AU3,TRANSPOSE(BF$20:BF$25))/$AL3+BF21</f>
        <v>1.9006447310765036</v>
      </c>
      <c r="BH21" s="22" cm="1">
        <f t="array" aca="1" ref="BH21" ca="1">$AN3/$AL3-SUMPRODUCT($AP3:$AU3,TRANSPOSE(BG$20:BG$25))/$AL3+BG21</f>
        <v>1.93360086366887</v>
      </c>
      <c r="BI21" s="22" cm="1">
        <f t="array" aca="1" ref="BI21" ca="1">$AN3/$AL3-SUMPRODUCT($AP3:$AU3,TRANSPOSE(BH$20:BH$25))/$AL3+BH21</f>
        <v>1.95857562398459</v>
      </c>
      <c r="BJ21" s="22" cm="1">
        <f t="array" aca="1" ref="BJ21" ca="1">$AN3/$AL3-SUMPRODUCT($AP3:$AU3,TRANSPOSE(BI$20:BI$25))/$AL3+BI21</f>
        <v>1.9774479263353393</v>
      </c>
      <c r="BK21" s="22" cm="1">
        <f t="array" aca="1" ref="BK21" ca="1">$AN3/$AL3-SUMPRODUCT($AP3:$AU3,TRANSPOSE(BJ$20:BJ$25))/$AL3+BJ21</f>
        <v>1.991672066835386</v>
      </c>
      <c r="BL21" s="22" cm="1">
        <f t="array" aca="1" ref="BL21" ca="1">$AN3/$AL3-SUMPRODUCT($AP3:$AU3,TRANSPOSE(BK$20:BK$25))/$AL3+BK21</f>
        <v>2.0023607440569959</v>
      </c>
      <c r="BM21" s="22" cm="1">
        <f t="array" aca="1" ref="BM21" ca="1">$AN3/$AL3-SUMPRODUCT($AP3:$AU3,TRANSPOSE(BL$20:BL$25))/$AL3+BL21</f>
        <v>2.010365220480181</v>
      </c>
      <c r="BN21" s="22" cm="1">
        <f t="array" aca="1" ref="BN21" ca="1">$AN3/$AL3-SUMPRODUCT($AP3:$AU3,TRANSPOSE(BM$20:BM$25))/$AL3+BM21</f>
        <v>2.0163339036473067</v>
      </c>
      <c r="BO21" s="22" cm="1">
        <f t="array" aca="1" ref="BO21" ca="1">$AN3/$AL3-SUMPRODUCT($AP3:$AU3,TRANSPOSE(BN$20:BN$25))/$AL3+BN21</f>
        <v>2.0207600899087876</v>
      </c>
      <c r="BP21" s="22" cm="1">
        <f t="array" aca="1" ref="BP21" ca="1">$AN3/$AL3-SUMPRODUCT($AP3:$AU3,TRANSPOSE(BO$20:BO$25))/$AL3+BO21</f>
        <v>2.0240183293533454</v>
      </c>
      <c r="BQ21" s="22" cm="1">
        <f t="array" aca="1" ref="BQ21" ca="1">$AN3/$AL3-SUMPRODUCT($AP3:$AU3,TRANSPOSE(BP$20:BP$25))/$AL3+BP21</f>
        <v>2.0263927318762311</v>
      </c>
      <c r="BR21" s="22" cm="1">
        <f t="array" aca="1" ref="BR21" ca="1">$AN3/$AL3-SUMPRODUCT($AP3:$AU3,TRANSPOSE(BQ$20:BQ$25))/$AL3+BQ21</f>
        <v>2.0280985883381515</v>
      </c>
      <c r="BS21" s="22" cm="1">
        <f t="array" aca="1" ref="BS21" ca="1">$AN3/$AL3-SUMPRODUCT($AP3:$AU3,TRANSPOSE(BR$20:BR$25))/$AL3+BR21</f>
        <v>2.0292989365535425</v>
      </c>
      <c r="BT21" s="22" cm="1">
        <f t="array" aca="1" ref="BT21" ca="1">$AN3/$AL3-SUMPRODUCT($AP3:$AU3,TRANSPOSE(BS$20:BS$25))/$AL3+BS21</f>
        <v>2.0301171757345511</v>
      </c>
      <c r="BU21" s="22" cm="1">
        <f t="array" aca="1" ref="BU21" ca="1">$AN3/$AL3-SUMPRODUCT($AP3:$AU3,TRANSPOSE(BT$20:BT$25))/$AL3+BT21</f>
        <v>2.0306466675487567</v>
      </c>
      <c r="BV21" s="22" cm="1">
        <f t="array" aca="1" ref="BV21" ca="1">$AN3/$AL3-SUMPRODUCT($AP3:$AU3,TRANSPOSE(BU$20:BU$25))/$AL3+BU21</f>
        <v>2.0309580258400999</v>
      </c>
      <c r="BW21" s="22" cm="1">
        <f t="array" aca="1" ref="BW21" ca="1">$AN3/$AL3-SUMPRODUCT($AP3:$AU3,TRANSPOSE(BV$20:BV$25))/$AL3+BV21</f>
        <v>2.0311046469655785</v>
      </c>
      <c r="BX21" s="22" cm="1">
        <f t="array" aca="1" ref="BX21" ca="1">$AN3/$AL3-SUMPRODUCT($AP3:$AU3,TRANSPOSE(BW$20:BW$25))/$AL3+BW21</f>
        <v>2.0311269006349653</v>
      </c>
      <c r="BY21" s="22" cm="1">
        <f t="array" aca="1" ref="BY21" ca="1">$AN3/$AL3-SUMPRODUCT($AP3:$AU3,TRANSPOSE(BX$20:BX$25))/$AL3+BX21</f>
        <v>2.0310553037837473</v>
      </c>
      <c r="BZ21" s="22" cm="1">
        <f t="array" aca="1" ref="BZ21" ca="1">$AN3/$AL3-SUMPRODUCT($AP3:$AU3,TRANSPOSE(BY$20:BY$25))/$AL3+BY21</f>
        <v>2.0309129228539513</v>
      </c>
      <c r="CA21" s="22" cm="1">
        <f t="array" aca="1" ref="CA21" ca="1">$AN3/$AL3-SUMPRODUCT($AP3:$AU3,TRANSPOSE(BZ$20:BZ$25))/$AL3+BZ21</f>
        <v>2.0307171913700479</v>
      </c>
      <c r="CB21" s="22" cm="1">
        <f t="array" aca="1" ref="CB21" ca="1">$AN3/$AL3-SUMPRODUCT($AP3:$AU3,TRANSPOSE(CA$20:CA$25))/$AL3+CA21</f>
        <v>2.0304812846819615</v>
      </c>
      <c r="CC21" s="22" cm="1">
        <f t="array" aca="1" ref="CC21" ca="1">$AN3/$AL3-SUMPRODUCT($AP3:$AU3,TRANSPOSE(CB$20:CB$25))/$AL3+CB21</f>
        <v>2.0302151595285709</v>
      </c>
      <c r="CD21" s="22" cm="1">
        <f t="array" aca="1" ref="CD21" ca="1">$AN3/$AL3-SUMPRODUCT($AP3:$AU3,TRANSPOSE(CC$20:CC$25))/$AL3+CC21</f>
        <v>2.0299263399992924</v>
      </c>
      <c r="CE21" s="22" cm="1">
        <f t="array" aca="1" ref="CE21" ca="1">$AN3/$AL3-SUMPRODUCT($AP3:$AU3,TRANSPOSE(CD$20:CD$25))/$AL3+CD21</f>
        <v>2.0296205116798829</v>
      </c>
      <c r="CF21" s="22" cm="1">
        <f t="array" aca="1" ref="CF21" ca="1">$AN3/$AL3-SUMPRODUCT($AP3:$AU3,TRANSPOSE(CE$20:CE$25))/$AL3+CE21</f>
        <v>2.0293019707485165</v>
      </c>
      <c r="CG21" s="22" cm="1">
        <f t="array" aca="1" ref="CG21" ca="1">$AN3/$AL3-SUMPRODUCT($AP3:$AU3,TRANSPOSE(CF$20:CF$25))/$AL3+CF21</f>
        <v>2.0289739634066013</v>
      </c>
      <c r="CH21" s="22" cm="1">
        <f t="array" aca="1" ref="CH21" ca="1">$AN3/$AL3-SUMPRODUCT($AP3:$AU3,TRANSPOSE(CG$20:CG$25))/$AL3+CG21</f>
        <v>2.0286389424080835</v>
      </c>
      <c r="CI21" s="22" cm="1">
        <f t="array" aca="1" ref="CI21" ca="1">$AN3/$AL3-SUMPRODUCT($AP3:$AU3,TRANSPOSE(CH$20:CH$25))/$AL3+CH21</f>
        <v>2.0282987609259546</v>
      </c>
      <c r="CJ21" s="22" cm="1">
        <f t="array" aca="1" ref="CJ21" ca="1">$AN3/$AL3-SUMPRODUCT($AP3:$AU3,TRANSPOSE(CI$20:CI$25))/$AL3+CI21</f>
        <v>2.0279548190575527</v>
      </c>
      <c r="CK21" s="22" cm="1">
        <f t="array" aca="1" ref="CK21" ca="1">$AN3/$AL3-SUMPRODUCT($AP3:$AU3,TRANSPOSE(CJ$20:CJ$25))/$AL3+CJ21</f>
        <v>2.0276081745359589</v>
      </c>
      <c r="CL21" s="22" cm="1">
        <f t="array" aca="1" ref="CL21" ca="1">$AN3/$AL3-SUMPRODUCT($AP3:$AU3,TRANSPOSE(CK$20:CK$25))/$AL3+CK21</f>
        <v>2.02725962639088</v>
      </c>
      <c r="CM21" s="22" cm="1">
        <f t="array" aca="1" ref="CM21" ca="1">$AN3/$AL3-SUMPRODUCT($AP3:$AU3,TRANSPOSE(CL$20:CL$25))/$AL3+CL21</f>
        <v>2.0269097781673961</v>
      </c>
      <c r="CN21" s="22" cm="1">
        <f t="array" aca="1" ref="CN21" ca="1">$AN3/$AL3-SUMPRODUCT($AP3:$AU3,TRANSPOSE(CM$20:CM$25))/$AL3+CM21</f>
        <v>2.0265590856969373</v>
      </c>
      <c r="CO21" s="22" cm="1">
        <f t="array" aca="1" ref="CO21" ca="1">$AN3/$AL3-SUMPRODUCT($AP3:$AU3,TRANSPOSE(CN$20:CN$25))/$AL3+CN21</f>
        <v>2.026207893194897</v>
      </c>
      <c r="CP21" s="22" cm="1">
        <f t="array" aca="1" ref="CP21" ca="1">$AN3/$AL3-SUMPRODUCT($AP3:$AU3,TRANSPOSE(CO$20:CO$25))/$AL3+CO21</f>
        <v>2.0258564605372102</v>
      </c>
      <c r="CQ21" s="22" cm="1">
        <f t="array" aca="1" ref="CQ21" ca="1">$AN3/$AL3-SUMPRODUCT($AP3:$AU3,TRANSPOSE(CP$20:CP$25))/$AL3+CP21</f>
        <v>2.0255049838713495</v>
      </c>
      <c r="CR21" s="22" cm="1">
        <f t="array" aca="1" ref="CR21" ca="1">$AN3/$AL3-SUMPRODUCT($AP3:$AU3,TRANSPOSE(CQ$20:CQ$25))/$AL3+CQ21</f>
        <v>2.0251536111905448</v>
      </c>
      <c r="CS21" s="22" cm="1">
        <f t="array" aca="1" ref="CS21" ca="1">$AN3/$AL3-SUMPRODUCT($AP3:$AU3,TRANSPOSE(CR$20:CR$25))/$AL3+CR21</f>
        <v>2.0248024541020486</v>
      </c>
      <c r="CT21" s="22" cm="1">
        <f t="array" aca="1" ref="CT21" ca="1">$AN3/$AL3-SUMPRODUCT($AP3:$AU3,TRANSPOSE(CS$20:CS$25))/$AL3+CS21</f>
        <v>2.0244515967195031</v>
      </c>
      <c r="CU21" s="22" cm="1">
        <f t="array" aca="1" ref="CU21" ca="1">$AN3/$AL3-SUMPRODUCT($AP3:$AU3,TRANSPOSE(CT$20:CT$25))/$AL3+CT21</f>
        <v>2.0241011023822022</v>
      </c>
      <c r="CV21" s="22" cm="1">
        <f t="array" aca="1" ref="CV21" ca="1">$AN3/$AL3-SUMPRODUCT($AP3:$AU3,TRANSPOSE(CU$20:CU$25))/$AL3+CU21</f>
        <v>2.0237510187323071</v>
      </c>
      <c r="CW21" s="22" cm="1">
        <f t="array" aca="1" ref="CW21" ca="1">$AN3/$AL3-SUMPRODUCT($AP3:$AU3,TRANSPOSE(CV$20:CV$25))/$AL3+CV21</f>
        <v>2.0234013815512846</v>
      </c>
      <c r="CX21" s="22" cm="1">
        <f t="array" aca="1" ref="CX21" ca="1">$AN3/$AL3-SUMPRODUCT($AP3:$AU3,TRANSPOSE(CW$20:CW$25))/$AL3+CW21</f>
        <v>2.0230522176587939</v>
      </c>
      <c r="CY21" s="22" cm="1">
        <f t="array" aca="1" ref="CY21" ca="1">$AN3/$AL3-SUMPRODUCT($AP3:$AU3,TRANSPOSE(CX$20:CX$25))/$AL3+CX21</f>
        <v>2.022703547103144</v>
      </c>
      <c r="CZ21" s="22" cm="1">
        <f t="array" aca="1" ref="CZ21" ca="1">$AN3/$AL3-SUMPRODUCT($AP3:$AU3,TRANSPOSE(CY$20:CY$25))/$AL3+CY21</f>
        <v>2.022355384816434</v>
      </c>
      <c r="DA21" s="22" cm="1">
        <f t="array" aca="1" ref="DA21" ca="1">$AN3/$AL3-SUMPRODUCT($AP3:$AU3,TRANSPOSE(CZ$20:CZ$25))/$AL3+CZ21</f>
        <v>2.022007741865214</v>
      </c>
      <c r="DB21" s="22" cm="1">
        <f t="array" aca="1" ref="DB21" ca="1">$AN3/$AL3-SUMPRODUCT($AP3:$AU3,TRANSPOSE(DA$20:DA$25))/$AL3+DA21</f>
        <v>2.0216606263955019</v>
      </c>
      <c r="DC21" s="22" cm="1">
        <f t="array" aca="1" ref="DC21" ca="1">$AN3/$AL3-SUMPRODUCT($AP3:$AU3,TRANSPOSE(DB$20:DB$25))/$AL3+DB21</f>
        <v>2.0213140443468571</v>
      </c>
      <c r="DD21" s="22" cm="1">
        <f t="array" aca="1" ref="DD21" ca="1">$AN3/$AL3-SUMPRODUCT($AP3:$AU3,TRANSPOSE(DC$20:DC$25))/$AL3+DC21</f>
        <v>2.0209679999919437</v>
      </c>
      <c r="DE21" s="22" cm="1">
        <f t="array" aca="1" ref="DE21" ca="1">$AN3/$AL3-SUMPRODUCT($AP3:$AU3,TRANSPOSE(DD$20:DD$25))/$AL3+DD21</f>
        <v>2.0206224963442359</v>
      </c>
      <c r="DF21" s="22" cm="1">
        <f t="array" aca="1" ref="DF21" ca="1">$AN3/$AL3-SUMPRODUCT($AP3:$AU3,TRANSPOSE(DE$20:DE$25))/$AL3+DE21</f>
        <v>2.0202775354660845</v>
      </c>
      <c r="DG21" s="22" cm="1">
        <f t="array" aca="1" ref="DG21" ca="1">$AN3/$AL3-SUMPRODUCT($AP3:$AU3,TRANSPOSE(DF$20:DF$25))/$AL3+DF21</f>
        <v>2.0199331187014993</v>
      </c>
      <c r="DH21" s="22" cm="1">
        <f t="array" aca="1" ref="DH21" ca="1">$AN3/$AL3-SUMPRODUCT($AP3:$AU3,TRANSPOSE(DG$20:DG$25))/$AL3+DG21</f>
        <v>2.0195892468520409</v>
      </c>
      <c r="DI21" s="22" cm="1">
        <f t="array" aca="1" ref="DI21" ca="1">$AN3/$AL3-SUMPRODUCT($AP3:$AU3,TRANSPOSE(DH$20:DH$25))/$AL3+DH21</f>
        <v>2.0192459203097273</v>
      </c>
      <c r="DJ21" s="22" cm="1">
        <f t="array" aca="1" ref="DJ21" ca="1">$AN3/$AL3-SUMPRODUCT($AP3:$AU3,TRANSPOSE(DI$20:DI$25))/$AL3+DI21</f>
        <v>2.0189031391574614</v>
      </c>
      <c r="DK21" s="22" cm="1">
        <f t="array" aca="1" ref="DK21" ca="1">$AN3/$AL3-SUMPRODUCT($AP3:$AU3,TRANSPOSE(DJ$20:DJ$25))/$AL3+DJ21</f>
        <v>2.0185609032449121</v>
      </c>
      <c r="DL21" s="22" cm="1">
        <f t="array" aca="1" ref="DL21" ca="1">$AN3/$AL3-SUMPRODUCT($AP3:$AU3,TRANSPOSE(DK$20:DK$25))/$AL3+DK21</f>
        <v>2.0182192122458558</v>
      </c>
      <c r="DM21" s="22" cm="1">
        <f t="array" aca="1" ref="DM21" ca="1">$AN3/$AL3-SUMPRODUCT($AP3:$AU3,TRANSPOSE(DL$20:DL$25))/$AL3+DL21</f>
        <v>2.0178780657014981</v>
      </c>
      <c r="DN21" s="22" cm="1">
        <f t="array" aca="1" ref="DN21" ca="1">$AN3/$AL3-SUMPRODUCT($AP3:$AU3,TRANSPOSE(DM$20:DM$25))/$AL3+DM21</f>
        <v>2.0175374630532135</v>
      </c>
      <c r="DO21" s="22" cm="1">
        <f t="array" aca="1" ref="DO21" ca="1">$AN3/$AL3-SUMPRODUCT($AP3:$AU3,TRANSPOSE(DN$20:DN$25))/$AL3+DN21</f>
        <v>2.0171974036672773</v>
      </c>
      <c r="DP21" s="22" cm="1">
        <f t="array" aca="1" ref="DP21" ca="1">$AN3/$AL3-SUMPRODUCT($AP3:$AU3,TRANSPOSE(DO$20:DO$25))/$AL3+DO21</f>
        <v>2.0168578868535616</v>
      </c>
      <c r="DQ21" s="22" cm="1">
        <f t="array" aca="1" ref="DQ21" ca="1">$AN3/$AL3-SUMPRODUCT($AP3:$AU3,TRANSPOSE(DP$20:DP$25))/$AL3+DP21</f>
        <v>2.0165189118796523</v>
      </c>
      <c r="DR21" s="22" cm="1">
        <f t="array" aca="1" ref="DR21" ca="1">$AN3/$AL3-SUMPRODUCT($AP3:$AU3,TRANSPOSE(DQ$20:DQ$25))/$AL3+DQ21</f>
        <v>2.0161804779815222</v>
      </c>
      <c r="DS21" s="22" cm="1">
        <f t="array" aca="1" ref="DS21" ca="1">$AN3/$AL3-SUMPRODUCT($AP3:$AU3,TRANSPOSE(DR$20:DR$25))/$AL3+DR21</f>
        <v>2.015842584371593</v>
      </c>
      <c r="DT21" s="22" cm="1">
        <f t="array" aca="1" ref="DT21" ca="1">$AN3/$AL3-SUMPRODUCT($AP3:$AU3,TRANSPOSE(DS$20:DS$25))/$AL3+DS21</f>
        <v>2.0155052302448251</v>
      </c>
      <c r="DU21" s="22" cm="1">
        <f t="array" aca="1" ref="DU21" ca="1">$AN3/$AL3-SUMPRODUCT($AP3:$AU3,TRANSPOSE(DT$20:DT$25))/$AL3+DT21</f>
        <v>2.0151684147833224</v>
      </c>
      <c r="DV21" s="22" cm="1">
        <f t="array" aca="1" ref="DV21" ca="1">$AN3/$AL3-SUMPRODUCT($AP3:$AU3,TRANSPOSE(DU$20:DU$25))/$AL3+DU21</f>
        <v>2.0148321371598064</v>
      </c>
      <c r="DW21" s="22" cm="1">
        <f t="array" aca="1" ref="DW21" ca="1">$AN3/$AL3-SUMPRODUCT($AP3:$AU3,TRANSPOSE(DV$20:DV$25))/$AL3+DV21</f>
        <v>2.0144963965402454</v>
      </c>
      <c r="DX21" s="22" cm="1">
        <f t="array" aca="1" ref="DX21" ca="1">$AN3/$AL3-SUMPRODUCT($AP3:$AU3,TRANSPOSE(DW$20:DW$25))/$AL3+DW21</f>
        <v>2.0141611920858384</v>
      </c>
      <c r="DY21" s="22" cm="1">
        <f t="array" aca="1" ref="DY21" ca="1">$AN3/$AL3-SUMPRODUCT($AP3:$AU3,TRANSPOSE(DX$20:DX$25))/$AL3+DX21</f>
        <v>2.0138265229545125</v>
      </c>
      <c r="DZ21" s="22" cm="1">
        <f t="array" aca="1" ref="DZ21" ca="1">$AN3/$AL3-SUMPRODUCT($AP3:$AU3,TRANSPOSE(DY$20:DY$25))/$AL3+DY21</f>
        <v>2.0134923883020552</v>
      </c>
      <c r="EA21" s="22" cm="1">
        <f t="array" aca="1" ref="EA21" ca="1">$AN3/$AL3-SUMPRODUCT($AP3:$AU3,TRANSPOSE(DZ$20:DZ$25))/$AL3+DZ21</f>
        <v>2.0131587872829715</v>
      </c>
      <c r="EB21" s="22" cm="1">
        <f t="array" aca="1" ref="EB21" ca="1">$AN3/$AL3-SUMPRODUCT($AP3:$AU3,TRANSPOSE(EA$20:EA$25))/$AL3+EA21</f>
        <v>2.0128257190511261</v>
      </c>
      <c r="EC21" s="22" cm="1">
        <f t="array" aca="1" ref="EC21" ca="1">$AN3/$AL3-SUMPRODUCT($AP3:$AU3,TRANSPOSE(EB$20:EB$25))/$AL3+EB21</f>
        <v>2.0124931827602328</v>
      </c>
      <c r="ED21" s="22" cm="1">
        <f t="array" aca="1" ref="ED21" ca="1">$AN3/$AL3-SUMPRODUCT($AP3:$AU3,TRANSPOSE(EC$20:EC$25))/$AL3+EC21</f>
        <v>2.012161177564221</v>
      </c>
      <c r="EE21" s="22" cm="1">
        <f t="array" aca="1" ref="EE21" ca="1">$AN3/$AL3-SUMPRODUCT($AP3:$AU3,TRANSPOSE(ED$20:ED$25))/$AL3+ED21</f>
        <v>2.0118297026175136</v>
      </c>
      <c r="EF21" s="22" cm="1">
        <f t="array" aca="1" ref="EF21" ca="1">$AN3/$AL3-SUMPRODUCT($AP3:$AU3,TRANSPOSE(EE$20:EE$25))/$AL3+EE21</f>
        <v>2.011498757075235</v>
      </c>
      <c r="EG21" s="22" cm="1">
        <f t="array" aca="1" ref="EG21" ca="1">$AN3/$AL3-SUMPRODUCT($AP3:$AU3,TRANSPOSE(EF$20:EF$25))/$AL3+EF21</f>
        <v>2.0111683400933691</v>
      </c>
      <c r="EH21" s="22" cm="1">
        <f t="array" aca="1" ref="EH21" ca="1">$AN3/$AL3-SUMPRODUCT($AP3:$AU3,TRANSPOSE(EG$20:EG$25))/$AL3+EG21</f>
        <v>2.0108384508288779</v>
      </c>
      <c r="EI21" s="22" cm="1">
        <f t="array" aca="1" ref="EI21" ca="1">$AN3/$AL3-SUMPRODUCT($AP3:$AU3,TRANSPOSE(EH$20:EH$25))/$AL3+EH21</f>
        <v>2.01050908843979</v>
      </c>
      <c r="EJ21" s="22" cm="1">
        <f t="array" aca="1" ref="EJ21" ca="1">$AN3/$AL3-SUMPRODUCT($AP3:$AU3,TRANSPOSE(EI$20:EI$25))/$AL3+EI21</f>
        <v>2.0101802520852674</v>
      </c>
      <c r="EK21" s="22" cm="1">
        <f t="array" aca="1" ref="EK21" ca="1">$AN3/$AL3-SUMPRODUCT($AP3:$AU3,TRANSPOSE(EJ$20:EJ$25))/$AL3+EJ21</f>
        <v>2.0098519409256546</v>
      </c>
      <c r="EL21" s="22" cm="1">
        <f t="array" aca="1" ref="EL21" ca="1">$AN3/$AL3-SUMPRODUCT($AP3:$AU3,TRANSPOSE(EK$20:EK$25))/$AL3+EK21</f>
        <v>2.0095241541225173</v>
      </c>
      <c r="EM21" s="22" cm="1">
        <f t="array" aca="1" ref="EM21" ca="1">$AN3/$AL3-SUMPRODUCT($AP3:$AU3,TRANSPOSE(EL$20:EL$25))/$AL3+EL21</f>
        <v>2.0091968908386688</v>
      </c>
      <c r="EN21" s="22" cm="1">
        <f t="array" aca="1" ref="EN21" ca="1">$AN3/$AL3-SUMPRODUCT($AP3:$AU3,TRANSPOSE(EM$20:EM$25))/$AL3+EM21</f>
        <v>2.0088701502381903</v>
      </c>
      <c r="EO21" s="22" cm="1">
        <f t="array" aca="1" ref="EO21" ca="1">$AN3/$AL3-SUMPRODUCT($AP3:$AU3,TRANSPOSE(EN$20:EN$25))/$AL3+EN21</f>
        <v>2.0085439314864466</v>
      </c>
      <c r="EP21" s="22" cm="1">
        <f t="array" aca="1" ref="EP21" ca="1">$AN3/$AL3-SUMPRODUCT($AP3:$AU3,TRANSPOSE(EO$20:EO$25))/$AL3+EO21</f>
        <v>2.008218233750096</v>
      </c>
      <c r="EQ21" s="22" cm="1">
        <f t="array" aca="1" ref="EQ21" ca="1">$AN3/$AL3-SUMPRODUCT($AP3:$AU3,TRANSPOSE(EP$20:EP$25))/$AL3+EP21</f>
        <v>2.0078930561970973</v>
      </c>
      <c r="ER21" s="22" cm="1">
        <f t="array" aca="1" ref="ER21" ca="1">$AN3/$AL3-SUMPRODUCT($AP3:$AU3,TRANSPOSE(EQ$20:EQ$25))/$AL3+EQ21</f>
        <v>2.0075683979967169</v>
      </c>
      <c r="ES21" s="22" cm="1">
        <f t="array" aca="1" ref="ES21" ca="1">$AN3/$AL3-SUMPRODUCT($AP3:$AU3,TRANSPOSE(ER$20:ER$25))/$AL3+ER21</f>
        <v>2.0072442583195302</v>
      </c>
    </row>
    <row r="22" spans="1:149">
      <c r="A22" s="6">
        <f ca="1">LN((RAND()^(-Results!$E$4))-1)</f>
        <v>2.8260480559322545</v>
      </c>
      <c r="B22" s="6">
        <f ca="1">LN((RAND()^(-Results!$E$4))-1)</f>
        <v>-1.4961787821093644</v>
      </c>
      <c r="C22" s="6">
        <f ca="1">LN((RAND()^(-Results!$E$4))-1)</f>
        <v>2.9352267266882945</v>
      </c>
      <c r="D22" s="6">
        <f ca="1">LN((RAND()^(-Results!$E$4))-1)</f>
        <v>0.64316397722593888</v>
      </c>
      <c r="E22" s="6">
        <f ca="1">LN((RAND()^(-Results!$E$4))-1)</f>
        <v>0.56353577320812864</v>
      </c>
      <c r="F22" s="6">
        <f ca="1">LN((RAND()^(-Results!$E$4))-1)</f>
        <v>-1.5152914010125544</v>
      </c>
      <c r="G22" s="6">
        <f ca="1">LN((RAND()^(-Results!$E$4))-1)</f>
        <v>-1.9284257834975441E-3</v>
      </c>
      <c r="H22" s="6">
        <f t="shared" ca="1" si="5"/>
        <v>-6.1822962421255033E-2</v>
      </c>
      <c r="I22" s="10">
        <f ca="1">SUMPRODUCT(J22:O22,Results!B$12:G$12)+Results!$E$5*H22</f>
        <v>-7.4063701365419794</v>
      </c>
      <c r="J22" s="10">
        <f ca="1">SUMPRODUCT($A22:$F22,Results!$B$15:$G$15)</f>
        <v>-4.7104938339042679</v>
      </c>
      <c r="K22" s="10">
        <f ca="1">SUMPRODUCT($A22:$F22,Results!$B$16:$G$16)</f>
        <v>0.36180399451622403</v>
      </c>
      <c r="L22" s="10">
        <f ca="1">SUMPRODUCT($A22:$F22,Results!$B$17:$G$17)</f>
        <v>9.0882153882317827</v>
      </c>
      <c r="M22" s="10">
        <f ca="1">SUMPRODUCT($A22:$F22,Results!$B$18:$G$18)</f>
        <v>-12.55769874309652</v>
      </c>
      <c r="N22" s="10">
        <f ca="1">SUMPRODUCT($A22:$F22,Results!$B$19:$G$19)</f>
        <v>7.4694547391744877</v>
      </c>
      <c r="O22" s="10">
        <f ca="1">SUMPRODUCT($A22:$F22,Results!$B$20:$G$20)</f>
        <v>-3.243384821219724</v>
      </c>
      <c r="P22" s="10" cm="1">
        <f t="array" aca="1" ref="P22" ca="1">SUMPRODUCT(J22:O22,TRANSPOSE(BL$20:BL$25))+$AD$20-$BL$27</f>
        <v>-6.9398400817499706</v>
      </c>
      <c r="Q22" s="10" cm="1">
        <f t="array" aca="1" ref="Q22" ca="1">SUMPRODUCT(J22:O22,TRANSPOSE(ES$20:ES$25))+$AD$20-$ES$27</f>
        <v>-7.3644156715784375</v>
      </c>
      <c r="R22" s="10">
        <f ca="1">I22-Results!$E$5*H22</f>
        <v>-7.1590782868569596</v>
      </c>
      <c r="S22" s="10" cm="1">
        <f t="array" aca="1" ref="S22" ca="1">SUMPRODUCT(J22:O22,TRANSPOSE(AR$28:AR$33))+$AD$20-$AC$26</f>
        <v>4.8705551328177057</v>
      </c>
      <c r="T22" s="10">
        <f ca="1">SUMPRODUCT(J22:O22,Results!K$9:P$9)</f>
        <v>-7.7051558280909322</v>
      </c>
      <c r="U22" s="10">
        <f ca="1">SUMPRODUCT(J22:O22,Results!K$9:P$9)+$AD$20-$AC$31</f>
        <v>-7.7419539467919076</v>
      </c>
      <c r="V22" s="10">
        <f t="shared" ca="1" si="6"/>
        <v>-0.46653005479200882</v>
      </c>
      <c r="W22" s="10">
        <f t="shared" ca="1" si="7"/>
        <v>-4.1954464963541938E-2</v>
      </c>
      <c r="X22" s="10">
        <f t="shared" ca="1" si="8"/>
        <v>-0.24729184968501983</v>
      </c>
      <c r="Y22" s="10">
        <f t="shared" ca="1" si="9"/>
        <v>-12.276925269359685</v>
      </c>
      <c r="Z22" s="10">
        <f t="shared" ca="1" si="10"/>
        <v>-8.1024736751915327</v>
      </c>
      <c r="AA22" s="10">
        <f t="shared" ca="1" si="11"/>
        <v>0.33558381024992823</v>
      </c>
      <c r="AC22" s="14" t="s">
        <v>238</v>
      </c>
      <c r="AK22" s="12"/>
      <c r="AP22" s="3">
        <f ca="1">-AP4/$AL4</f>
        <v>9.4578505275282096E-2</v>
      </c>
      <c r="AQ22" s="3">
        <f ca="1">-AQ4/$AL4</f>
        <v>-0.29855808127470324</v>
      </c>
      <c r="AR22" s="3">
        <f ca="1">1-AR4/$AL4</f>
        <v>0.21390787834869296</v>
      </c>
      <c r="AS22" s="3">
        <f ca="1">-AS4/$AL4</f>
        <v>0.25401644579807231</v>
      </c>
      <c r="AT22" s="3">
        <f ca="1">-AT4/$AL4</f>
        <v>6.9080918014410034E-2</v>
      </c>
      <c r="AU22" s="3">
        <f ca="1">-AU4/$AL4</f>
        <v>2.7798352557591905E-2</v>
      </c>
      <c r="AW22" s="21">
        <f>IF(Results!$E$6=0,0,AR30)</f>
        <v>0</v>
      </c>
      <c r="AX22" s="22" cm="1">
        <f t="array" aca="1" ref="AX22" ca="1">$AN4/$AL4-SUMPRODUCT($AP4:$AU4,TRANSPOSE(AW$20:AW$25))/$AL4+AW22</f>
        <v>-0.78048022140428785</v>
      </c>
      <c r="AY22" s="22" cm="1">
        <f t="array" aca="1" ref="AY22" ca="1">$AN4/$AL4-SUMPRODUCT($AP4:$AU4,TRANSPOSE(AX$20:AX$25))/$AL4+AX22</f>
        <v>-1.2593395293567955</v>
      </c>
      <c r="AZ22" s="22" cm="1">
        <f t="array" aca="1" ref="AZ22" ca="1">$AN4/$AL4-SUMPRODUCT($AP4:$AU4,TRANSPOSE(AY$20:AY$25))/$AL4+AY22</f>
        <v>-1.5147502256024397</v>
      </c>
      <c r="BA22" s="22" cm="1">
        <f t="array" aca="1" ref="BA22" ca="1">$AN4/$AL4-SUMPRODUCT($AP4:$AU4,TRANSPOSE(AZ$20:AZ$25))/$AL4+AZ22</f>
        <v>-1.659553502413653</v>
      </c>
      <c r="BB22" s="22" cm="1">
        <f t="array" aca="1" ref="BB22" ca="1">$AN4/$AL4-SUMPRODUCT($AP4:$AU4,TRANSPOSE(BA$20:BA$25))/$AL4+BA22</f>
        <v>-1.7538683961147998</v>
      </c>
      <c r="BC22" s="22" cm="1">
        <f t="array" aca="1" ref="BC22" ca="1">$AN4/$AL4-SUMPRODUCT($AP4:$AU4,TRANSPOSE(BB$20:BB$25))/$AL4+BB22</f>
        <v>-1.8165552669003198</v>
      </c>
      <c r="BD22" s="22" cm="1">
        <f t="array" aca="1" ref="BD22" ca="1">$AN4/$AL4-SUMPRODUCT($AP4:$AU4,TRANSPOSE(BC$20:BC$25))/$AL4+BC22</f>
        <v>-1.8612470115934665</v>
      </c>
      <c r="BE22" s="22" cm="1">
        <f t="array" aca="1" ref="BE22" ca="1">$AN4/$AL4-SUMPRODUCT($AP4:$AU4,TRANSPOSE(BD$20:BD$25))/$AL4+BD22</f>
        <v>-1.8935115473669497</v>
      </c>
      <c r="BF22" s="22" cm="1">
        <f t="array" aca="1" ref="BF22" ca="1">$AN4/$AL4-SUMPRODUCT($AP4:$AU4,TRANSPOSE(BE$20:BE$25))/$AL4+BE22</f>
        <v>-1.9173558605339849</v>
      </c>
      <c r="BG22" s="22" cm="1">
        <f t="array" aca="1" ref="BG22" ca="1">$AN4/$AL4-SUMPRODUCT($AP4:$AU4,TRANSPOSE(BF$20:BF$25))/$AL4+BF22</f>
        <v>-1.9350517262335372</v>
      </c>
      <c r="BH22" s="22" cm="1">
        <f t="array" aca="1" ref="BH22" ca="1">$AN4/$AL4-SUMPRODUCT($AP4:$AU4,TRANSPOSE(BG$20:BG$25))/$AL4+BG22</f>
        <v>-1.9482591421086375</v>
      </c>
      <c r="BI22" s="22" cm="1">
        <f t="array" aca="1" ref="BI22" ca="1">$AN4/$AL4-SUMPRODUCT($AP4:$AU4,TRANSPOSE(BH$20:BH$25))/$AL4+BH22</f>
        <v>-1.9581127684861022</v>
      </c>
      <c r="BJ22" s="22" cm="1">
        <f t="array" aca="1" ref="BJ22" ca="1">$AN4/$AL4-SUMPRODUCT($AP4:$AU4,TRANSPOSE(BI$20:BI$25))/$AL4+BI22</f>
        <v>-1.9654573786119496</v>
      </c>
      <c r="BK22" s="22" cm="1">
        <f t="array" aca="1" ref="BK22" ca="1">$AN4/$AL4-SUMPRODUCT($AP4:$AU4,TRANSPOSE(BJ$20:BJ$25))/$AL4+BJ22</f>
        <v>-1.9709124884770777</v>
      </c>
      <c r="BL22" s="22" cm="1">
        <f t="array" aca="1" ref="BL22" ca="1">$AN4/$AL4-SUMPRODUCT($AP4:$AU4,TRANSPOSE(BK$20:BK$25))/$AL4+BK22</f>
        <v>-1.9749437961927239</v>
      </c>
      <c r="BM22" s="22" cm="1">
        <f t="array" aca="1" ref="BM22" ca="1">$AN4/$AL4-SUMPRODUCT($AP4:$AU4,TRANSPOSE(BL$20:BL$25))/$AL4+BL22</f>
        <v>-1.9779003018083858</v>
      </c>
      <c r="BN22" s="22" cm="1">
        <f t="array" aca="1" ref="BN22" ca="1">$AN4/$AL4-SUMPRODUCT($AP4:$AU4,TRANSPOSE(BM$20:BM$25))/$AL4+BM22</f>
        <v>-1.9800453170750587</v>
      </c>
      <c r="BO22" s="22" cm="1">
        <f t="array" aca="1" ref="BO22" ca="1">$AN4/$AL4-SUMPRODUCT($AP4:$AU4,TRANSPOSE(BN$20:BN$25))/$AL4+BN22</f>
        <v>-1.9815773881232679</v>
      </c>
      <c r="BP22" s="22" cm="1">
        <f t="array" aca="1" ref="BP22" ca="1">$AN4/$AL4-SUMPRODUCT($AP4:$AU4,TRANSPOSE(BO$20:BO$25))/$AL4+BO22</f>
        <v>-1.982646491490776</v>
      </c>
      <c r="BQ22" s="22" cm="1">
        <f t="array" aca="1" ref="BQ22" ca="1">$AN4/$AL4-SUMPRODUCT($AP4:$AU4,TRANSPOSE(BP$20:BP$25))/$AL4+BP22</f>
        <v>-1.9833659019922854</v>
      </c>
      <c r="BR22" s="22" cm="1">
        <f t="array" aca="1" ref="BR22" ca="1">$AN4/$AL4-SUMPRODUCT($AP4:$AU4,TRANSPOSE(BQ$20:BQ$25))/$AL4+BQ22</f>
        <v>-1.9838212124142109</v>
      </c>
      <c r="BS22" s="22" cm="1">
        <f t="array" aca="1" ref="BS22" ca="1">$AN4/$AL4-SUMPRODUCT($AP4:$AU4,TRANSPOSE(BR$20:BR$25))/$AL4+BR22</f>
        <v>-1.9840770959062646</v>
      </c>
      <c r="BT22" s="22" cm="1">
        <f t="array" aca="1" ref="BT22" ca="1">$AN4/$AL4-SUMPRODUCT($AP4:$AU4,TRANSPOSE(BS$20:BS$25))/$AL4+BS22</f>
        <v>-1.9841824237473724</v>
      </c>
      <c r="BU22" s="22" cm="1">
        <f t="array" aca="1" ref="BU22" ca="1">$AN4/$AL4-SUMPRODUCT($AP4:$AU4,TRANSPOSE(BT$20:BT$25))/$AL4+BT22</f>
        <v>-1.984174125427383</v>
      </c>
      <c r="BV22" s="22" cm="1">
        <f t="array" aca="1" ref="BV22" ca="1">$AN4/$AL4-SUMPRODUCT($AP4:$AU4,TRANSPOSE(BU$20:BU$25))/$AL4+BU22</f>
        <v>-1.984080106981218</v>
      </c>
      <c r="BW22" s="22" cm="1">
        <f t="array" aca="1" ref="BW22" ca="1">$AN4/$AL4-SUMPRODUCT($AP4:$AU4,TRANSPOSE(BV$20:BV$25))/$AL4+BV22</f>
        <v>-1.9839214554401092</v>
      </c>
      <c r="BX22" s="22" cm="1">
        <f t="array" aca="1" ref="BX22" ca="1">$AN4/$AL4-SUMPRODUCT($AP4:$AU4,TRANSPOSE(BW$20:BW$25))/$AL4+BW22</f>
        <v>-1.9837141049756544</v>
      </c>
      <c r="BY22" s="22" cm="1">
        <f t="array" aca="1" ref="BY22" ca="1">$AN4/$AL4-SUMPRODUCT($AP4:$AU4,TRANSPOSE(BX$20:BX$25))/$AL4+BX22</f>
        <v>-1.9834700958889404</v>
      </c>
      <c r="BZ22" s="22" cm="1">
        <f t="array" aca="1" ref="BZ22" ca="1">$AN4/$AL4-SUMPRODUCT($AP4:$AU4,TRANSPOSE(BY$20:BY$25))/$AL4+BY22</f>
        <v>-1.9831985260577407</v>
      </c>
      <c r="CA22" s="22" cm="1">
        <f t="array" aca="1" ref="CA22" ca="1">$AN4/$AL4-SUMPRODUCT($AP4:$AU4,TRANSPOSE(BZ$20:BZ$25))/$AL4+BZ22</f>
        <v>-1.9829062699129638</v>
      </c>
      <c r="CB22" s="22" cm="1">
        <f t="array" aca="1" ref="CB22" ca="1">$AN4/$AL4-SUMPRODUCT($AP4:$AU4,TRANSPOSE(CA$20:CA$25))/$AL4+CA22</f>
        <v>-1.9825985217542779</v>
      </c>
      <c r="CC22" s="22" cm="1">
        <f t="array" aca="1" ref="CC22" ca="1">$AN4/$AL4-SUMPRODUCT($AP4:$AU4,TRANSPOSE(CB$20:CB$25))/$AL4+CB22</f>
        <v>-1.9822792063103745</v>
      </c>
      <c r="CD22" s="22" cm="1">
        <f t="array" aca="1" ref="CD22" ca="1">$AN4/$AL4-SUMPRODUCT($AP4:$AU4,TRANSPOSE(CC$20:CC$25))/$AL4+CC22</f>
        <v>-1.9819512889804818</v>
      </c>
      <c r="CE22" s="22" cm="1">
        <f t="array" aca="1" ref="CE22" ca="1">$AN4/$AL4-SUMPRODUCT($AP4:$AU4,TRANSPOSE(CD$20:CD$25))/$AL4+CD22</f>
        <v>-1.9816170102663435</v>
      </c>
      <c r="CF22" s="22" cm="1">
        <f t="array" aca="1" ref="CF22" ca="1">$AN4/$AL4-SUMPRODUCT($AP4:$AU4,TRANSPOSE(CE$20:CE$25))/$AL4+CE22</f>
        <v>-1.9812780629181534</v>
      </c>
      <c r="CG22" s="22" cm="1">
        <f t="array" aca="1" ref="CG22" ca="1">$AN4/$AL4-SUMPRODUCT($AP4:$AU4,TRANSPOSE(CF$20:CF$25))/$AL4+CF22</f>
        <v>-1.980935725791932</v>
      </c>
      <c r="CH22" s="22" cm="1">
        <f t="array" aca="1" ref="CH22" ca="1">$AN4/$AL4-SUMPRODUCT($AP4:$AU4,TRANSPOSE(CG$20:CG$25))/$AL4+CG22</f>
        <v>-1.9805909649961739</v>
      </c>
      <c r="CI22" s="22" cm="1">
        <f t="array" aca="1" ref="CI22" ca="1">$AN4/$AL4-SUMPRODUCT($AP4:$AU4,TRANSPOSE(CH$20:CH$25))/$AL4+CH22</f>
        <v>-1.9802445103209694</v>
      </c>
      <c r="CJ22" s="22" cm="1">
        <f t="array" aca="1" ref="CJ22" ca="1">$AN4/$AL4-SUMPRODUCT($AP4:$AU4,TRANSPOSE(CI$20:CI$25))/$AL4+CI22</f>
        <v>-1.979896912989731</v>
      </c>
      <c r="CK22" s="22" cm="1">
        <f t="array" aca="1" ref="CK22" ca="1">$AN4/$AL4-SUMPRODUCT($AP4:$AU4,TRANSPOSE(CJ$20:CJ$25))/$AL4+CJ22</f>
        <v>-1.9795485892977207</v>
      </c>
      <c r="CL22" s="22" cm="1">
        <f t="array" aca="1" ref="CL22" ca="1">$AN4/$AL4-SUMPRODUCT($AP4:$AU4,TRANSPOSE(CK$20:CK$25))/$AL4+CK22</f>
        <v>-1.9791998535862629</v>
      </c>
      <c r="CM22" s="22" cm="1">
        <f t="array" aca="1" ref="CM22" ca="1">$AN4/$AL4-SUMPRODUCT($AP4:$AU4,TRANSPOSE(CL$20:CL$25))/$AL4+CL22</f>
        <v>-1.9788509431587316</v>
      </c>
      <c r="CN22" s="22" cm="1">
        <f t="array" aca="1" ref="CN22" ca="1">$AN4/$AL4-SUMPRODUCT($AP4:$AU4,TRANSPOSE(CM$20:CM$25))/$AL4+CM22</f>
        <v>-1.9785020371075634</v>
      </c>
      <c r="CO22" s="22" cm="1">
        <f t="array" aca="1" ref="CO22" ca="1">$AN4/$AL4-SUMPRODUCT($AP4:$AU4,TRANSPOSE(CN$20:CN$25))/$AL4+CN22</f>
        <v>-1.9781532705403118</v>
      </c>
      <c r="CP22" s="22" cm="1">
        <f t="array" aca="1" ref="CP22" ca="1">$AN4/$AL4-SUMPRODUCT($AP4:$AU4,TRANSPOSE(CO$20:CO$25))/$AL4+CO22</f>
        <v>-1.9778047453291103</v>
      </c>
      <c r="CQ22" s="22" cm="1">
        <f t="array" aca="1" ref="CQ22" ca="1">$AN4/$AL4-SUMPRODUCT($AP4:$AU4,TRANSPOSE(CP$20:CP$25))/$AL4+CP22</f>
        <v>-1.9774565382331737</v>
      </c>
      <c r="CR22" s="22" cm="1">
        <f t="array" aca="1" ref="CR22" ca="1">$AN4/$AL4-SUMPRODUCT($AP4:$AU4,TRANSPOSE(CQ$20:CQ$25))/$AL4+CQ22</f>
        <v>-1.9771087070362969</v>
      </c>
      <c r="CS22" s="22" cm="1">
        <f t="array" aca="1" ref="CS22" ca="1">$AN4/$AL4-SUMPRODUCT($AP4:$AU4,TRANSPOSE(CR$20:CR$25))/$AL4+CR22</f>
        <v>-1.9767612951844642</v>
      </c>
      <c r="CT22" s="22" cm="1">
        <f t="array" aca="1" ref="CT22" ca="1">$AN4/$AL4-SUMPRODUCT($AP4:$AU4,TRANSPOSE(CS$20:CS$25))/$AL4+CS22</f>
        <v>-1.9764143352901049</v>
      </c>
      <c r="CU22" s="22" cm="1">
        <f t="array" aca="1" ref="CU22" ca="1">$AN4/$AL4-SUMPRODUCT($AP4:$AU4,TRANSPOSE(CT$20:CT$25))/$AL4+CT22</f>
        <v>-1.9760678517799724</v>
      </c>
      <c r="CV22" s="22" cm="1">
        <f t="array" aca="1" ref="CV22" ca="1">$AN4/$AL4-SUMPRODUCT($AP4:$AU4,TRANSPOSE(CU$20:CU$25))/$AL4+CU22</f>
        <v>-1.975721862895925</v>
      </c>
      <c r="CW22" s="22" cm="1">
        <f t="array" aca="1" ref="CW22" ca="1">$AN4/$AL4-SUMPRODUCT($AP4:$AU4,TRANSPOSE(CV$20:CV$25))/$AL4+CV22</f>
        <v>-1.975376382206752</v>
      </c>
      <c r="CX22" s="22" cm="1">
        <f t="array" aca="1" ref="CX22" ca="1">$AN4/$AL4-SUMPRODUCT($AP4:$AU4,TRANSPOSE(CW$20:CW$25))/$AL4+CW22</f>
        <v>-1.9750314197505348</v>
      </c>
      <c r="CY22" s="22" cm="1">
        <f t="array" aca="1" ref="CY22" ca="1">$AN4/$AL4-SUMPRODUCT($AP4:$AU4,TRANSPOSE(CX$20:CX$25))/$AL4+CX22</f>
        <v>-1.9746869828978331</v>
      </c>
      <c r="CZ22" s="22" cm="1">
        <f t="array" aca="1" ref="CZ22" ca="1">$AN4/$AL4-SUMPRODUCT($AP4:$AU4,TRANSPOSE(CY$20:CY$25))/$AL4+CY22</f>
        <v>-1.9743430770039243</v>
      </c>
      <c r="DA22" s="22" cm="1">
        <f t="array" aca="1" ref="DA22" ca="1">$AN4/$AL4-SUMPRODUCT($AP4:$AU4,TRANSPOSE(CZ$20:CZ$25))/$AL4+CZ22</f>
        <v>-1.9739997059016452</v>
      </c>
      <c r="DB22" s="22" cm="1">
        <f t="array" aca="1" ref="DB22" ca="1">$AN4/$AL4-SUMPRODUCT($AP4:$AU4,TRANSPOSE(DA$20:DA$25))/$AL4+DA22</f>
        <v>-1.9736568722737926</v>
      </c>
      <c r="DC22" s="22" cm="1">
        <f t="array" aca="1" ref="DC22" ca="1">$AN4/$AL4-SUMPRODUCT($AP4:$AU4,TRANSPOSE(DB$20:DB$25))/$AL4+DB22</f>
        <v>-1.9733145779345116</v>
      </c>
      <c r="DD22" s="22" cm="1">
        <f t="array" aca="1" ref="DD22" ca="1">$AN4/$AL4-SUMPRODUCT($AP4:$AU4,TRANSPOSE(DC$20:DC$25))/$AL4+DC22</f>
        <v>-1.9729728240419222</v>
      </c>
      <c r="DE22" s="22" cm="1">
        <f t="array" aca="1" ref="DE22" ca="1">$AN4/$AL4-SUMPRODUCT($AP4:$AU4,TRANSPOSE(DD$20:DD$25))/$AL4+DD22</f>
        <v>-1.9726316112587789</v>
      </c>
      <c r="DF22" s="22" cm="1">
        <f t="array" aca="1" ref="DF22" ca="1">$AN4/$AL4-SUMPRODUCT($AP4:$AU4,TRANSPOSE(DE$20:DE$25))/$AL4+DE22</f>
        <v>-1.9722909398738682</v>
      </c>
      <c r="DG22" s="22" cm="1">
        <f t="array" aca="1" ref="DG22" ca="1">$AN4/$AL4-SUMPRODUCT($AP4:$AU4,TRANSPOSE(DF$20:DF$25))/$AL4+DF22</f>
        <v>-1.9719508098937397</v>
      </c>
      <c r="DH22" s="22" cm="1">
        <f t="array" aca="1" ref="DH22" ca="1">$AN4/$AL4-SUMPRODUCT($AP4:$AU4,TRANSPOSE(DG$20:DG$25))/$AL4+DG22</f>
        <v>-1.9716112211120169</v>
      </c>
      <c r="DI22" s="22" cm="1">
        <f t="array" aca="1" ref="DI22" ca="1">$AN4/$AL4-SUMPRODUCT($AP4:$AU4,TRANSPOSE(DH$20:DH$25))/$AL4+DH22</f>
        <v>-1.9712721731617715</v>
      </c>
      <c r="DJ22" s="22" cm="1">
        <f t="array" aca="1" ref="DJ22" ca="1">$AN4/$AL4-SUMPRODUCT($AP4:$AU4,TRANSPOSE(DI$20:DI$25))/$AL4+DI22</f>
        <v>-1.9709336655550938</v>
      </c>
      <c r="DK22" s="22" cm="1">
        <f t="array" aca="1" ref="DK22" ca="1">$AN4/$AL4-SUMPRODUCT($AP4:$AU4,TRANSPOSE(DJ$20:DJ$25))/$AL4+DJ22</f>
        <v>-1.970595697712999</v>
      </c>
      <c r="DL22" s="22" cm="1">
        <f t="array" aca="1" ref="DL22" ca="1">$AN4/$AL4-SUMPRODUCT($AP4:$AU4,TRANSPOSE(DK$20:DK$25))/$AL4+DK22</f>
        <v>-1.9702582689880166</v>
      </c>
      <c r="DM22" s="22" cm="1">
        <f t="array" aca="1" ref="DM22" ca="1">$AN4/$AL4-SUMPRODUCT($AP4:$AU4,TRANSPOSE(DL$20:DL$25))/$AL4+DL22</f>
        <v>-1.9699213786812644</v>
      </c>
      <c r="DN22" s="22" cm="1">
        <f t="array" aca="1" ref="DN22" ca="1">$AN4/$AL4-SUMPRODUCT($AP4:$AU4,TRANSPOSE(DM$20:DM$25))/$AL4+DM22</f>
        <v>-1.9695850260553462</v>
      </c>
      <c r="DO22" s="22" cm="1">
        <f t="array" aca="1" ref="DO22" ca="1">$AN4/$AL4-SUMPRODUCT($AP4:$AU4,TRANSPOSE(DN$20:DN$25))/$AL4+DN22</f>
        <v>-1.9692492103441013</v>
      </c>
      <c r="DP22" s="22" cm="1">
        <f t="array" aca="1" ref="DP22" ca="1">$AN4/$AL4-SUMPRODUCT($AP4:$AU4,TRANSPOSE(DO$20:DO$25))/$AL4+DO22</f>
        <v>-1.9689139307599621</v>
      </c>
      <c r="DQ22" s="22" cm="1">
        <f t="array" aca="1" ref="DQ22" ca="1">$AN4/$AL4-SUMPRODUCT($AP4:$AU4,TRANSPOSE(DP$20:DP$25))/$AL4+DP22</f>
        <v>-1.9685791864995252</v>
      </c>
      <c r="DR22" s="22" cm="1">
        <f t="array" aca="1" ref="DR22" ca="1">$AN4/$AL4-SUMPRODUCT($AP4:$AU4,TRANSPOSE(DQ$20:DQ$25))/$AL4+DQ22</f>
        <v>-1.9682449767477501</v>
      </c>
      <c r="DS22" s="22" cm="1">
        <f t="array" aca="1" ref="DS22" ca="1">$AN4/$AL4-SUMPRODUCT($AP4:$AU4,TRANSPOSE(DR$20:DR$25))/$AL4+DR22</f>
        <v>-1.9679113006811364</v>
      </c>
      <c r="DT22" s="22" cm="1">
        <f t="array" aca="1" ref="DT22" ca="1">$AN4/$AL4-SUMPRODUCT($AP4:$AU4,TRANSPOSE(DS$20:DS$25))/$AL4+DS22</f>
        <v>-1.9675781574701223</v>
      </c>
      <c r="DU22" s="22" cm="1">
        <f t="array" aca="1" ref="DU22" ca="1">$AN4/$AL4-SUMPRODUCT($AP4:$AU4,TRANSPOSE(DT$20:DT$25))/$AL4+DT22</f>
        <v>-1.967245546280898</v>
      </c>
      <c r="DV22" s="22" cm="1">
        <f t="array" aca="1" ref="DV22" ca="1">$AN4/$AL4-SUMPRODUCT($AP4:$AU4,TRANSPOSE(DU$20:DU$25))/$AL4+DU22</f>
        <v>-1.9669134662767744</v>
      </c>
      <c r="DW22" s="22" cm="1">
        <f t="array" aca="1" ref="DW22" ca="1">$AN4/$AL4-SUMPRODUCT($AP4:$AU4,TRANSPOSE(DV$20:DV$25))/$AL4+DV22</f>
        <v>-1.9665819166192151</v>
      </c>
      <c r="DX22" s="22" cm="1">
        <f t="array" aca="1" ref="DX22" ca="1">$AN4/$AL4-SUMPRODUCT($AP4:$AU4,TRANSPOSE(DW$20:DW$25))/$AL4+DW22</f>
        <v>-1.9662508964686194</v>
      </c>
      <c r="DY22" s="22" cm="1">
        <f t="array" aca="1" ref="DY22" ca="1">$AN4/$AL4-SUMPRODUCT($AP4:$AU4,TRANSPOSE(DX$20:DX$25))/$AL4+DX22</f>
        <v>-1.9659204049849106</v>
      </c>
      <c r="DZ22" s="22" cm="1">
        <f t="array" aca="1" ref="DZ22" ca="1">$AN4/$AL4-SUMPRODUCT($AP4:$AU4,TRANSPOSE(DY$20:DY$25))/$AL4+DY22</f>
        <v>-1.9655904413279808</v>
      </c>
      <c r="EA22" s="22" cm="1">
        <f t="array" aca="1" ref="EA22" ca="1">$AN4/$AL4-SUMPRODUCT($AP4:$AU4,TRANSPOSE(DZ$20:DZ$25))/$AL4+DZ22</f>
        <v>-1.9652610046580257</v>
      </c>
      <c r="EB22" s="22" cm="1">
        <f t="array" aca="1" ref="EB22" ca="1">$AN4/$AL4-SUMPRODUCT($AP4:$AU4,TRANSPOSE(EA$20:EA$25))/$AL4+EA22</f>
        <v>-1.9649320941357995</v>
      </c>
      <c r="EC22" s="22" cm="1">
        <f t="array" aca="1" ref="EC22" ca="1">$AN4/$AL4-SUMPRODUCT($AP4:$AU4,TRANSPOSE(EB$20:EB$25))/$AL4+EB22</f>
        <v>-1.9646037089228037</v>
      </c>
      <c r="ED22" s="22" cm="1">
        <f t="array" aca="1" ref="ED22" ca="1">$AN4/$AL4-SUMPRODUCT($AP4:$AU4,TRANSPOSE(EC$20:EC$25))/$AL4+EC22</f>
        <v>-1.964275848181432</v>
      </c>
      <c r="EE22" s="22" cm="1">
        <f t="array" aca="1" ref="EE22" ca="1">$AN4/$AL4-SUMPRODUCT($AP4:$AU4,TRANSPOSE(ED$20:ED$25))/$AL4+ED22</f>
        <v>-1.9639485110750772</v>
      </c>
      <c r="EF22" s="22" cm="1">
        <f t="array" aca="1" ref="EF22" ca="1">$AN4/$AL4-SUMPRODUCT($AP4:$AU4,TRANSPOSE(EE$20:EE$25))/$AL4+EE22</f>
        <v>-1.9636216967682132</v>
      </c>
      <c r="EG22" s="22" cm="1">
        <f t="array" aca="1" ref="EG22" ca="1">$AN4/$AL4-SUMPRODUCT($AP4:$AU4,TRANSPOSE(EF$20:EF$25))/$AL4+EF22</f>
        <v>-1.963295404426455</v>
      </c>
      <c r="EH22" s="22" cm="1">
        <f t="array" aca="1" ref="EH22" ca="1">$AN4/$AL4-SUMPRODUCT($AP4:$AU4,TRANSPOSE(EG$20:EG$25))/$AL4+EG22</f>
        <v>-1.9629696332166042</v>
      </c>
      <c r="EI22" s="22" cm="1">
        <f t="array" aca="1" ref="EI22" ca="1">$AN4/$AL4-SUMPRODUCT($AP4:$AU4,TRANSPOSE(EH$20:EH$25))/$AL4+EH22</f>
        <v>-1.9626443823066833</v>
      </c>
      <c r="EJ22" s="22" cm="1">
        <f t="array" aca="1" ref="EJ22" ca="1">$AN4/$AL4-SUMPRODUCT($AP4:$AU4,TRANSPOSE(EI$20:EI$25))/$AL4+EI22</f>
        <v>-1.9623196508659599</v>
      </c>
      <c r="EK22" s="22" cm="1">
        <f t="array" aca="1" ref="EK22" ca="1">$AN4/$AL4-SUMPRODUCT($AP4:$AU4,TRANSPOSE(EJ$20:EJ$25))/$AL4+EJ22</f>
        <v>-1.9619954380649656</v>
      </c>
      <c r="EL22" s="22" cm="1">
        <f t="array" aca="1" ref="EL22" ca="1">$AN4/$AL4-SUMPRODUCT($AP4:$AU4,TRANSPOSE(EK$20:EK$25))/$AL4+EK22</f>
        <v>-1.9616717430755086</v>
      </c>
      <c r="EM22" s="22" cm="1">
        <f t="array" aca="1" ref="EM22" ca="1">$AN4/$AL4-SUMPRODUCT($AP4:$AU4,TRANSPOSE(EL$20:EL$25))/$AL4+EL22</f>
        <v>-1.9613485650706854</v>
      </c>
      <c r="EN22" s="22" cm="1">
        <f t="array" aca="1" ref="EN22" ca="1">$AN4/$AL4-SUMPRODUCT($AP4:$AU4,TRANSPOSE(EM$20:EM$25))/$AL4+EM22</f>
        <v>-1.9610259032248845</v>
      </c>
      <c r="EO22" s="22" cm="1">
        <f t="array" aca="1" ref="EO22" ca="1">$AN4/$AL4-SUMPRODUCT($AP4:$AU4,TRANSPOSE(EN$20:EN$25))/$AL4+EN22</f>
        <v>-1.9607037567137937</v>
      </c>
      <c r="EP22" s="22" cm="1">
        <f t="array" aca="1" ref="EP22" ca="1">$AN4/$AL4-SUMPRODUCT($AP4:$AU4,TRANSPOSE(EO$20:EO$25))/$AL4+EO22</f>
        <v>-1.9603821247144002</v>
      </c>
      <c r="EQ22" s="22" cm="1">
        <f t="array" aca="1" ref="EQ22" ca="1">$AN4/$AL4-SUMPRODUCT($AP4:$AU4,TRANSPOSE(EP$20:EP$25))/$AL4+EP22</f>
        <v>-1.9600610064049964</v>
      </c>
      <c r="ER22" s="22" cm="1">
        <f t="array" aca="1" ref="ER22" ca="1">$AN4/$AL4-SUMPRODUCT($AP4:$AU4,TRANSPOSE(EQ$20:EQ$25))/$AL4+EQ22</f>
        <v>-1.9597404009651753</v>
      </c>
      <c r="ES22" s="22" cm="1">
        <f t="array" aca="1" ref="ES22" ca="1">$AN4/$AL4-SUMPRODUCT($AP4:$AU4,TRANSPOSE(ER$20:ER$25))/$AL4+ER22</f>
        <v>-1.9594203075758365</v>
      </c>
    </row>
    <row r="23" spans="1:149">
      <c r="A23" s="6">
        <f ca="1">LN((RAND()^(-Results!$E$4))-1)</f>
        <v>-1.0601613968626371</v>
      </c>
      <c r="B23" s="6">
        <f ca="1">LN((RAND()^(-Results!$E$4))-1)</f>
        <v>-2.691374962685225</v>
      </c>
      <c r="C23" s="6">
        <f ca="1">LN((RAND()^(-Results!$E$4))-1)</f>
        <v>1.4412358213077869</v>
      </c>
      <c r="D23" s="6">
        <f ca="1">LN((RAND()^(-Results!$E$4))-1)</f>
        <v>-2.4454936704074859</v>
      </c>
      <c r="E23" s="6">
        <f ca="1">LN((RAND()^(-Results!$E$4))-1)</f>
        <v>0.23954266472188945</v>
      </c>
      <c r="F23" s="6">
        <f ca="1">LN((RAND()^(-Results!$E$4))-1)</f>
        <v>-3.7560741374928321</v>
      </c>
      <c r="G23" s="6">
        <f ca="1">LN((RAND()^(-Results!$E$4))-1)</f>
        <v>-0.91257219183395433</v>
      </c>
      <c r="H23" s="6">
        <f t="shared" ca="1" si="5"/>
        <v>-0.97246672847171178</v>
      </c>
      <c r="I23" s="10">
        <f ca="1">SUMPRODUCT(J23:O23,Results!B$12:G$12)+Results!$E$5*H23</f>
        <v>-31.850766909379079</v>
      </c>
      <c r="J23" s="10">
        <f ca="1">SUMPRODUCT($A23:$F23,Results!$B$15:$G$15)</f>
        <v>-6.586192396278868</v>
      </c>
      <c r="K23" s="10">
        <f ca="1">SUMPRODUCT($A23:$F23,Results!$B$16:$G$16)</f>
        <v>-9.0448795188822917</v>
      </c>
      <c r="L23" s="10">
        <f ca="1">SUMPRODUCT($A23:$F23,Results!$B$17:$G$17)</f>
        <v>13.049912502767878</v>
      </c>
      <c r="M23" s="10">
        <f ca="1">SUMPRODUCT($A23:$F23,Results!$B$18:$G$18)</f>
        <v>-1.1665856478636893</v>
      </c>
      <c r="N23" s="10">
        <f ca="1">SUMPRODUCT($A23:$F23,Results!$B$19:$G$19)</f>
        <v>-4.4232466796528342</v>
      </c>
      <c r="O23" s="10">
        <f ca="1">SUMPRODUCT($A23:$F23,Results!$B$20:$G$20)</f>
        <v>-11.415567446846234</v>
      </c>
      <c r="P23" s="10" cm="1">
        <f t="array" aca="1" ref="P23" ca="1">SUMPRODUCT(J23:O23,TRANSPOSE(BL$20:BL$25))+$AD$20-$BL$27</f>
        <v>-27.91015080184226</v>
      </c>
      <c r="Q23" s="10" cm="1">
        <f t="array" aca="1" ref="Q23" ca="1">SUMPRODUCT(J23:O23,TRANSPOSE(ES$20:ES$25))+$AD$20-$ES$27</f>
        <v>-28.216773537387486</v>
      </c>
      <c r="R23" s="10">
        <f ca="1">I23-Results!$E$5*H23</f>
        <v>-27.96089999549223</v>
      </c>
      <c r="S23" s="10" cm="1">
        <f t="array" aca="1" ref="S23" ca="1">SUMPRODUCT(J23:O23,TRANSPOSE(AR$28:AR$33))+$AD$20-$AC$26</f>
        <v>-28.666457072267754</v>
      </c>
      <c r="T23" s="10">
        <f ca="1">SUMPRODUCT(J23:O23,Results!K$9:P$9)</f>
        <v>-28.147750388444159</v>
      </c>
      <c r="U23" s="10">
        <f ca="1">SUMPRODUCT(J23:O23,Results!K$9:P$9)+$AD$20-$AC$31</f>
        <v>-28.184548507145134</v>
      </c>
      <c r="V23" s="10">
        <f t="shared" ca="1" si="6"/>
        <v>-3.9406161075368189</v>
      </c>
      <c r="W23" s="10">
        <f t="shared" ca="1" si="7"/>
        <v>-3.6339933719915933</v>
      </c>
      <c r="X23" s="10">
        <f t="shared" ca="1" si="8"/>
        <v>-3.8898669138868485</v>
      </c>
      <c r="Y23" s="10">
        <f t="shared" ca="1" si="9"/>
        <v>-3.184309837111325</v>
      </c>
      <c r="Z23" s="10">
        <f t="shared" ca="1" si="10"/>
        <v>-32.546870448028635</v>
      </c>
      <c r="AA23" s="10">
        <f t="shared" ca="1" si="11"/>
        <v>-3.6662184022339446</v>
      </c>
      <c r="AC23" s="28">
        <f ca="1">COUNT(A:A)</f>
        <v>1000</v>
      </c>
      <c r="AK23" s="12"/>
      <c r="AP23" s="3">
        <f ca="1">-AP5/$AL5</f>
        <v>0.19007460249689095</v>
      </c>
      <c r="AQ23" s="3">
        <f ca="1">-AQ5/$AL5</f>
        <v>0.24533923427234547</v>
      </c>
      <c r="AR23" s="3">
        <f ca="1">-AR5/$AL5</f>
        <v>0.25576492187665384</v>
      </c>
      <c r="AS23" s="3">
        <f ca="1">1-AS5/$AL5</f>
        <v>0.22993321110772802</v>
      </c>
      <c r="AT23" s="3">
        <f ca="1">-AT5/$AL5</f>
        <v>-2.7757616149317915E-2</v>
      </c>
      <c r="AU23" s="3">
        <f ca="1">-AU5/$AL5</f>
        <v>0.1206567637261224</v>
      </c>
      <c r="AW23" s="21">
        <f>IF(Results!$E$6=0,0,AR31)</f>
        <v>0</v>
      </c>
      <c r="AX23" s="22" cm="1">
        <f t="array" aca="1" ref="AX23" ca="1">$AN5/$AL5-SUMPRODUCT($AP5:$AU5,TRANSPOSE(AW$20:AW$25))/$AL5+AW23</f>
        <v>-0.75473738354480269</v>
      </c>
      <c r="AY23" s="22" cm="1">
        <f t="array" aca="1" ref="AY23" ca="1">$AN5/$AL5-SUMPRODUCT($AP5:$AU5,TRANSPOSE(AX$20:AX$25))/$AL5+AX23</f>
        <v>-1.026566808158653</v>
      </c>
      <c r="AZ23" s="22" cm="1">
        <f t="array" aca="1" ref="AZ23" ca="1">$AN5/$AL5-SUMPRODUCT($AP5:$AU5,TRANSPOSE(AY$20:AY$25))/$AL5+AY23</f>
        <v>-1.0987999171226348</v>
      </c>
      <c r="BA23" s="22" cm="1">
        <f t="array" aca="1" ref="BA23" ca="1">$AN5/$AL5-SUMPRODUCT($AP5:$AU5,TRANSPOSE(AZ$20:AZ$25))/$AL5+AZ23</f>
        <v>-1.1096558914538179</v>
      </c>
      <c r="BB23" s="22" cm="1">
        <f t="array" aca="1" ref="BB23" ca="1">$AN5/$AL5-SUMPRODUCT($AP5:$AU5,TRANSPOSE(BA$20:BA$25))/$AL5+BA23</f>
        <v>-1.0903724220750621</v>
      </c>
      <c r="BC23" s="22" cm="1">
        <f t="array" aca="1" ref="BC23" ca="1">$AN5/$AL5-SUMPRODUCT($AP5:$AU5,TRANSPOSE(BB$20:BB$25))/$AL5+BB23</f>
        <v>-1.0662667345700707</v>
      </c>
      <c r="BD23" s="22" cm="1">
        <f t="array" aca="1" ref="BD23" ca="1">$AN5/$AL5-SUMPRODUCT($AP5:$AU5,TRANSPOSE(BC$20:BC$25))/$AL5+BC23</f>
        <v>-1.0422650128448288</v>
      </c>
      <c r="BE23" s="22" cm="1">
        <f t="array" aca="1" ref="BE23" ca="1">$AN5/$AL5-SUMPRODUCT($AP5:$AU5,TRANSPOSE(BD$20:BD$25))/$AL5+BD23</f>
        <v>-1.0217753710770192</v>
      </c>
      <c r="BF23" s="22" cm="1">
        <f t="array" aca="1" ref="BF23" ca="1">$AN5/$AL5-SUMPRODUCT($AP5:$AU5,TRANSPOSE(BE$20:BE$25))/$AL5+BE23</f>
        <v>-1.0049075172002464</v>
      </c>
      <c r="BG23" s="22" cm="1">
        <f t="array" aca="1" ref="BG23" ca="1">$AN5/$AL5-SUMPRODUCT($AP5:$AU5,TRANSPOSE(BF$20:BF$25))/$AL5+BF23</f>
        <v>-0.99149868636366134</v>
      </c>
      <c r="BH23" s="22" cm="1">
        <f t="array" aca="1" ref="BH23" ca="1">$AN5/$AL5-SUMPRODUCT($AP5:$AU5,TRANSPOSE(BG$20:BG$25))/$AL5+BG23</f>
        <v>-0.98096685593093114</v>
      </c>
      <c r="BI23" s="22" cm="1">
        <f t="array" aca="1" ref="BI23" ca="1">$AN5/$AL5-SUMPRODUCT($AP5:$AU5,TRANSPOSE(BH$20:BH$25))/$AL5+BH23</f>
        <v>-0.97278075336923686</v>
      </c>
      <c r="BJ23" s="22" cm="1">
        <f t="array" aca="1" ref="BJ23" ca="1">$AN5/$AL5-SUMPRODUCT($AP5:$AU5,TRANSPOSE(BI$20:BI$25))/$AL5+BI23</f>
        <v>-0.96644286632376464</v>
      </c>
      <c r="BK23" s="22" cm="1">
        <f t="array" aca="1" ref="BK23" ca="1">$AN5/$AL5-SUMPRODUCT($AP5:$AU5,TRANSPOSE(BJ$20:BJ$25))/$AL5+BJ23</f>
        <v>-0.96154746280732906</v>
      </c>
      <c r="BL23" s="22" cm="1">
        <f t="array" aca="1" ref="BL23" ca="1">$AN5/$AL5-SUMPRODUCT($AP5:$AU5,TRANSPOSE(BK$20:BK$25))/$AL5+BK23</f>
        <v>-0.95776495182320209</v>
      </c>
      <c r="BM23" s="22" cm="1">
        <f t="array" aca="1" ref="BM23" ca="1">$AN5/$AL5-SUMPRODUCT($AP5:$AU5,TRANSPOSE(BL$20:BL$25))/$AL5+BL23</f>
        <v>-0.9548368248867517</v>
      </c>
      <c r="BN23" s="22" cm="1">
        <f t="array" aca="1" ref="BN23" ca="1">$AN5/$AL5-SUMPRODUCT($AP5:$AU5,TRANSPOSE(BM$20:BM$25))/$AL5+BM23</f>
        <v>-0.95256152295560925</v>
      </c>
      <c r="BO23" s="22" cm="1">
        <f t="array" aca="1" ref="BO23" ca="1">$AN5/$AL5-SUMPRODUCT($AP5:$AU5,TRANSPOSE(BN$20:BN$25))/$AL5+BN23</f>
        <v>-0.95078372521489096</v>
      </c>
      <c r="BP23" s="22" cm="1">
        <f t="array" aca="1" ref="BP23" ca="1">$AN5/$AL5-SUMPRODUCT($AP5:$AU5,TRANSPOSE(BO$20:BO$25))/$AL5+BO23</f>
        <v>-0.94938422934439004</v>
      </c>
      <c r="BQ23" s="22" cm="1">
        <f t="array" aca="1" ref="BQ23" ca="1">$AN5/$AL5-SUMPRODUCT($AP5:$AU5,TRANSPOSE(BP$20:BP$25))/$AL5+BP23</f>
        <v>-0.94827198987693628</v>
      </c>
      <c r="BR23" s="22" cm="1">
        <f t="array" aca="1" ref="BR23" ca="1">$AN5/$AL5-SUMPRODUCT($AP5:$AU5,TRANSPOSE(BQ$20:BQ$25))/$AL5+BQ23</f>
        <v>-0.9473776376832227</v>
      </c>
      <c r="BS23" s="22" cm="1">
        <f t="array" aca="1" ref="BS23" ca="1">$AN5/$AL5-SUMPRODUCT($AP5:$AU5,TRANSPOSE(BR$20:BR$25))/$AL5+BR23</f>
        <v>-0.94664843875635452</v>
      </c>
      <c r="BT23" s="22" cm="1">
        <f t="array" aca="1" ref="BT23" ca="1">$AN5/$AL5-SUMPRODUCT($AP5:$AU5,TRANSPOSE(BS$20:BS$25))/$AL5+BS23</f>
        <v>-0.94604436198536479</v>
      </c>
      <c r="BU23" s="22" cm="1">
        <f t="array" aca="1" ref="BU23" ca="1">$AN5/$AL5-SUMPRODUCT($AP5:$AU5,TRANSPOSE(BT$20:BT$25))/$AL5+BT23</f>
        <v>-0.94553505489735867</v>
      </c>
      <c r="BV23" s="22" cm="1">
        <f t="array" aca="1" ref="BV23" ca="1">$AN5/$AL5-SUMPRODUCT($AP5:$AU5,TRANSPOSE(BU$20:BU$25))/$AL5+BU23</f>
        <v>-0.94509752237268663</v>
      </c>
      <c r="BW23" s="22" cm="1">
        <f t="array" aca="1" ref="BW23" ca="1">$AN5/$AL5-SUMPRODUCT($AP5:$AU5,TRANSPOSE(BV$20:BV$25))/$AL5+BV23</f>
        <v>-0.94471435444060192</v>
      </c>
      <c r="BX23" s="22" cm="1">
        <f t="array" aca="1" ref="BX23" ca="1">$AN5/$AL5-SUMPRODUCT($AP5:$AU5,TRANSPOSE(BW$20:BW$25))/$AL5+BW23</f>
        <v>-0.94437237591010614</v>
      </c>
      <c r="BY23" s="22" cm="1">
        <f t="array" aca="1" ref="BY23" ca="1">$AN5/$AL5-SUMPRODUCT($AP5:$AU5,TRANSPOSE(BX$20:BX$25))/$AL5+BX23</f>
        <v>-0.94406161989995885</v>
      </c>
      <c r="BZ23" s="22" cm="1">
        <f t="array" aca="1" ref="BZ23" ca="1">$AN5/$AL5-SUMPRODUCT($AP5:$AU5,TRANSPOSE(BY$20:BY$25))/$AL5+BY23</f>
        <v>-0.94377454859470955</v>
      </c>
      <c r="CA23" s="22" cm="1">
        <f t="array" aca="1" ref="CA23" ca="1">$AN5/$AL5-SUMPRODUCT($AP5:$AU5,TRANSPOSE(BZ$20:BZ$25))/$AL5+BZ23</f>
        <v>-0.94350546240175215</v>
      </c>
      <c r="CB23" s="22" cm="1">
        <f t="array" aca="1" ref="CB23" ca="1">$AN5/$AL5-SUMPRODUCT($AP5:$AU5,TRANSPOSE(CA$20:CA$25))/$AL5+CA23</f>
        <v>-0.94325005231463332</v>
      </c>
      <c r="CC23" s="22" cm="1">
        <f t="array" aca="1" ref="CC23" ca="1">$AN5/$AL5-SUMPRODUCT($AP5:$AU5,TRANSPOSE(CB$20:CB$25))/$AL5+CB23</f>
        <v>-0.94300506099638703</v>
      </c>
      <c r="CD23" s="22" cm="1">
        <f t="array" aca="1" ref="CD23" ca="1">$AN5/$AL5-SUMPRODUCT($AP5:$AU5,TRANSPOSE(CC$20:CC$25))/$AL5+CC23</f>
        <v>-0.94276802629767031</v>
      </c>
      <c r="CE23" s="22" cm="1">
        <f t="array" aca="1" ref="CE23" ca="1">$AN5/$AL5-SUMPRODUCT($AP5:$AU5,TRANSPOSE(CD$20:CD$25))/$AL5+CD23</f>
        <v>-0.9425370872309099</v>
      </c>
      <c r="CF23" s="22" cm="1">
        <f t="array" aca="1" ref="CF23" ca="1">$AN5/$AL5-SUMPRODUCT($AP5:$AU5,TRANSPOSE(CE$20:CE$25))/$AL5+CE23</f>
        <v>-0.94231083723189057</v>
      </c>
      <c r="CG23" s="22" cm="1">
        <f t="array" aca="1" ref="CG23" ca="1">$AN5/$AL5-SUMPRODUCT($AP5:$AU5,TRANSPOSE(CF$20:CF$25))/$AL5+CF23</f>
        <v>-0.9420882132074947</v>
      </c>
      <c r="CH23" s="22" cm="1">
        <f t="array" aca="1" ref="CH23" ca="1">$AN5/$AL5-SUMPRODUCT($AP5:$AU5,TRANSPOSE(CG$20:CG$25))/$AL5+CG23</f>
        <v>-0.94186841165550095</v>
      </c>
      <c r="CI23" s="22" cm="1">
        <f t="array" aca="1" ref="CI23" ca="1">$AN5/$AL5-SUMPRODUCT($AP5:$AU5,TRANSPOSE(CH$20:CH$25))/$AL5+CH23</f>
        <v>-0.94165082525865729</v>
      </c>
      <c r="CJ23" s="22" cm="1">
        <f t="array" aca="1" ref="CJ23" ca="1">$AN5/$AL5-SUMPRODUCT($AP5:$AU5,TRANSPOSE(CI$20:CI$25))/$AL5+CI23</f>
        <v>-0.94143499495989835</v>
      </c>
      <c r="CK23" s="22" cm="1">
        <f t="array" aca="1" ref="CK23" ca="1">$AN5/$AL5-SUMPRODUCT($AP5:$AU5,TRANSPOSE(CJ$20:CJ$25))/$AL5+CJ23</f>
        <v>-0.94122057374139578</v>
      </c>
      <c r="CL23" s="22" cm="1">
        <f t="array" aca="1" ref="CL23" ca="1">$AN5/$AL5-SUMPRODUCT($AP5:$AU5,TRANSPOSE(CK$20:CK$25))/$AL5+CK23</f>
        <v>-0.94100729925068483</v>
      </c>
      <c r="CM23" s="22" cm="1">
        <f t="array" aca="1" ref="CM23" ca="1">$AN5/$AL5-SUMPRODUCT($AP5:$AU5,TRANSPOSE(CL$20:CL$25))/$AL5+CL23</f>
        <v>-0.94079497311379179</v>
      </c>
      <c r="CN23" s="22" cm="1">
        <f t="array" aca="1" ref="CN23" ca="1">$AN5/$AL5-SUMPRODUCT($AP5:$AU5,TRANSPOSE(CM$20:CM$25))/$AL5+CM23</f>
        <v>-0.9405834453023153</v>
      </c>
      <c r="CO23" s="22" cm="1">
        <f t="array" aca="1" ref="CO23" ca="1">$AN5/$AL5-SUMPRODUCT($AP5:$AU5,TRANSPOSE(CN$20:CN$25))/$AL5+CN23</f>
        <v>-0.94037260232002695</v>
      </c>
      <c r="CP23" s="22" cm="1">
        <f t="array" aca="1" ref="CP23" ca="1">$AN5/$AL5-SUMPRODUCT($AP5:$AU5,TRANSPOSE(CO$20:CO$25))/$AL5+CO23</f>
        <v>-0.94016235827594818</v>
      </c>
      <c r="CQ23" s="22" cm="1">
        <f t="array" aca="1" ref="CQ23" ca="1">$AN5/$AL5-SUMPRODUCT($AP5:$AU5,TRANSPOSE(CP$20:CP$25))/$AL5+CP23</f>
        <v>-0.93995264813871326</v>
      </c>
      <c r="CR23" s="22" cm="1">
        <f t="array" aca="1" ref="CR23" ca="1">$AN5/$AL5-SUMPRODUCT($AP5:$AU5,TRANSPOSE(CQ$20:CQ$25))/$AL5+CQ23</f>
        <v>-0.93974342263927968</v>
      </c>
      <c r="CS23" s="22" cm="1">
        <f t="array" aca="1" ref="CS23" ca="1">$AN5/$AL5-SUMPRODUCT($AP5:$AU5,TRANSPOSE(CR$20:CR$25))/$AL5+CR23</f>
        <v>-0.9395346444192294</v>
      </c>
      <c r="CT23" s="22" cm="1">
        <f t="array" aca="1" ref="CT23" ca="1">$AN5/$AL5-SUMPRODUCT($AP5:$AU5,TRANSPOSE(CS$20:CS$25))/$AL5+CS23</f>
        <v>-0.93932628512030059</v>
      </c>
      <c r="CU23" s="22" cm="1">
        <f t="array" aca="1" ref="CU23" ca="1">$AN5/$AL5-SUMPRODUCT($AP5:$AU5,TRANSPOSE(CT$20:CT$25))/$AL5+CT23</f>
        <v>-0.93911832318515598</v>
      </c>
      <c r="CV23" s="22" cm="1">
        <f t="array" aca="1" ref="CV23" ca="1">$AN5/$AL5-SUMPRODUCT($AP5:$AU5,TRANSPOSE(CU$20:CU$25))/$AL5+CU23</f>
        <v>-0.93891074219558623</v>
      </c>
      <c r="CW23" s="22" cm="1">
        <f t="array" aca="1" ref="CW23" ca="1">$AN5/$AL5-SUMPRODUCT($AP5:$AU5,TRANSPOSE(CV$20:CV$25))/$AL5+CV23</f>
        <v>-0.93870352961681547</v>
      </c>
      <c r="CX23" s="22" cm="1">
        <f t="array" aca="1" ref="CX23" ca="1">$AN5/$AL5-SUMPRODUCT($AP5:$AU5,TRANSPOSE(CW$20:CW$25))/$AL5+CW23</f>
        <v>-0.93849667584867258</v>
      </c>
      <c r="CY23" s="22" cm="1">
        <f t="array" aca="1" ref="CY23" ca="1">$AN5/$AL5-SUMPRODUCT($AP5:$AU5,TRANSPOSE(CX$20:CX$25))/$AL5+CX23</f>
        <v>-0.93829017350863408</v>
      </c>
      <c r="CZ23" s="22" cm="1">
        <f t="array" aca="1" ref="CZ23" ca="1">$AN5/$AL5-SUMPRODUCT($AP5:$AU5,TRANSPOSE(CY$20:CY$25))/$AL5+CY23</f>
        <v>-0.93808401689007592</v>
      </c>
      <c r="DA23" s="22" cm="1">
        <f t="array" aca="1" ref="DA23" ca="1">$AN5/$AL5-SUMPRODUCT($AP5:$AU5,TRANSPOSE(CZ$20:CZ$25))/$AL5+CZ23</f>
        <v>-0.9378782015529209</v>
      </c>
      <c r="DB23" s="22" cm="1">
        <f t="array" aca="1" ref="DB23" ca="1">$AN5/$AL5-SUMPRODUCT($AP5:$AU5,TRANSPOSE(DA$20:DA$25))/$AL5+DA23</f>
        <v>-0.93767272401432078</v>
      </c>
      <c r="DC23" s="22" cm="1">
        <f t="array" aca="1" ref="DC23" ca="1">$AN5/$AL5-SUMPRODUCT($AP5:$AU5,TRANSPOSE(DB$20:DB$25))/$AL5+DB23</f>
        <v>-0.9374675815149317</v>
      </c>
      <c r="DD23" s="22" cm="1">
        <f t="array" aca="1" ref="DD23" ca="1">$AN5/$AL5-SUMPRODUCT($AP5:$AU5,TRANSPOSE(DC$20:DC$25))/$AL5+DC23</f>
        <v>-0.93726277184230378</v>
      </c>
      <c r="DE23" s="22" cm="1">
        <f t="array" aca="1" ref="DE23" ca="1">$AN5/$AL5-SUMPRODUCT($AP5:$AU5,TRANSPOSE(DD$20:DD$25))/$AL5+DD23</f>
        <v>-0.93705829319743705</v>
      </c>
      <c r="DF23" s="22" cm="1">
        <f t="array" aca="1" ref="DF23" ca="1">$AN5/$AL5-SUMPRODUCT($AP5:$AU5,TRANSPOSE(DE$20:DE$25))/$AL5+DE23</f>
        <v>-0.93685414409394185</v>
      </c>
      <c r="DG23" s="22" cm="1">
        <f t="array" aca="1" ref="DG23" ca="1">$AN5/$AL5-SUMPRODUCT($AP5:$AU5,TRANSPOSE(DF$20:DF$25))/$AL5+DF23</f>
        <v>-0.93665032328184628</v>
      </c>
      <c r="DH23" s="22" cm="1">
        <f t="array" aca="1" ref="DH23" ca="1">$AN5/$AL5-SUMPRODUCT($AP5:$AU5,TRANSPOSE(DG$20:DG$25))/$AL5+DG23</f>
        <v>-0.93644682969002224</v>
      </c>
      <c r="DI23" s="22" cm="1">
        <f t="array" aca="1" ref="DI23" ca="1">$AN5/$AL5-SUMPRODUCT($AP5:$AU5,TRANSPOSE(DH$20:DH$25))/$AL5+DH23</f>
        <v>-0.93624366238268142</v>
      </c>
      <c r="DJ23" s="22" cm="1">
        <f t="array" aca="1" ref="DJ23" ca="1">$AN5/$AL5-SUMPRODUCT($AP5:$AU5,TRANSPOSE(DI$20:DI$25))/$AL5+DI23</f>
        <v>-0.93604082052650284</v>
      </c>
      <c r="DK23" s="22" cm="1">
        <f t="array" aca="1" ref="DK23" ca="1">$AN5/$AL5-SUMPRODUCT($AP5:$AU5,TRANSPOSE(DJ$20:DJ$25))/$AL5+DJ23</f>
        <v>-0.93583830336579188</v>
      </c>
      <c r="DL23" s="22" cm="1">
        <f t="array" aca="1" ref="DL23" ca="1">$AN5/$AL5-SUMPRODUCT($AP5:$AU5,TRANSPOSE(DK$20:DK$25))/$AL5+DK23</f>
        <v>-0.93563611020371318</v>
      </c>
      <c r="DM23" s="22" cm="1">
        <f t="array" aca="1" ref="DM23" ca="1">$AN5/$AL5-SUMPRODUCT($AP5:$AU5,TRANSPOSE(DL$20:DL$25))/$AL5+DL23</f>
        <v>-0.93543424038810474</v>
      </c>
      <c r="DN23" s="22" cm="1">
        <f t="array" aca="1" ref="DN23" ca="1">$AN5/$AL5-SUMPRODUCT($AP5:$AU5,TRANSPOSE(DM$20:DM$25))/$AL5+DM23</f>
        <v>-0.93523269330076386</v>
      </c>
      <c r="DO23" s="22" cm="1">
        <f t="array" aca="1" ref="DO23" ca="1">$AN5/$AL5-SUMPRODUCT($AP5:$AU5,TRANSPOSE(DN$20:DN$25))/$AL5+DN23</f>
        <v>-0.93503146834934592</v>
      </c>
      <c r="DP23" s="22" cm="1">
        <f t="array" aca="1" ref="DP23" ca="1">$AN5/$AL5-SUMPRODUCT($AP5:$AU5,TRANSPOSE(DO$20:DO$25))/$AL5+DO23</f>
        <v>-0.9348305649612475</v>
      </c>
      <c r="DQ23" s="22" cm="1">
        <f t="array" aca="1" ref="DQ23" ca="1">$AN5/$AL5-SUMPRODUCT($AP5:$AU5,TRANSPOSE(DP$20:DP$25))/$AL5+DP23</f>
        <v>-0.93462998257897933</v>
      </c>
      <c r="DR23" s="22" cm="1">
        <f t="array" aca="1" ref="DR23" ca="1">$AN5/$AL5-SUMPRODUCT($AP5:$AU5,TRANSPOSE(DQ$20:DQ$25))/$AL5+DQ23</f>
        <v>-0.93442972065667373</v>
      </c>
      <c r="DS23" s="22" cm="1">
        <f t="array" aca="1" ref="DS23" ca="1">$AN5/$AL5-SUMPRODUCT($AP5:$AU5,TRANSPOSE(DR$20:DR$25))/$AL5+DR23</f>
        <v>-0.93422977865744317</v>
      </c>
      <c r="DT23" s="22" cm="1">
        <f t="array" aca="1" ref="DT23" ca="1">$AN5/$AL5-SUMPRODUCT($AP5:$AU5,TRANSPOSE(DS$20:DS$25))/$AL5+DS23</f>
        <v>-0.93403015605138306</v>
      </c>
      <c r="DU23" s="22" cm="1">
        <f t="array" aca="1" ref="DU23" ca="1">$AN5/$AL5-SUMPRODUCT($AP5:$AU5,TRANSPOSE(DT$20:DT$25))/$AL5+DT23</f>
        <v>-0.93383085231406615</v>
      </c>
      <c r="DV23" s="22" cm="1">
        <f t="array" aca="1" ref="DV23" ca="1">$AN5/$AL5-SUMPRODUCT($AP5:$AU5,TRANSPOSE(DU$20:DU$25))/$AL5+DU23</f>
        <v>-0.93363186692539846</v>
      </c>
      <c r="DW23" s="22" cm="1">
        <f t="array" aca="1" ref="DW23" ca="1">$AN5/$AL5-SUMPRODUCT($AP5:$AU5,TRANSPOSE(DV$20:DV$25))/$AL5+DV23</f>
        <v>-0.93343319936876235</v>
      </c>
      <c r="DX23" s="22" cm="1">
        <f t="array" aca="1" ref="DX23" ca="1">$AN5/$AL5-SUMPRODUCT($AP5:$AU5,TRANSPOSE(DW$20:DW$25))/$AL5+DW23</f>
        <v>-0.93323484913036148</v>
      </c>
      <c r="DY23" s="22" cm="1">
        <f t="array" aca="1" ref="DY23" ca="1">$AN5/$AL5-SUMPRODUCT($AP5:$AU5,TRANSPOSE(DX$20:DX$25))/$AL5+DX23</f>
        <v>-0.93303681569872887</v>
      </c>
      <c r="DZ23" s="22" cm="1">
        <f t="array" aca="1" ref="DZ23" ca="1">$AN5/$AL5-SUMPRODUCT($AP5:$AU5,TRANSPOSE(DY$20:DY$25))/$AL5+DY23</f>
        <v>-0.93283909856435532</v>
      </c>
      <c r="EA23" s="22" cm="1">
        <f t="array" aca="1" ref="EA23" ca="1">$AN5/$AL5-SUMPRODUCT($AP5:$AU5,TRANSPOSE(DZ$20:DZ$25))/$AL5+DZ23</f>
        <v>-0.93264169721940682</v>
      </c>
      <c r="EB23" s="22" cm="1">
        <f t="array" aca="1" ref="EB23" ca="1">$AN5/$AL5-SUMPRODUCT($AP5:$AU5,TRANSPOSE(EA$20:EA$25))/$AL5+EA23</f>
        <v>-0.93244461115751132</v>
      </c>
      <c r="EC23" s="22" cm="1">
        <f t="array" aca="1" ref="EC23" ca="1">$AN5/$AL5-SUMPRODUCT($AP5:$AU5,TRANSPOSE(EB$20:EB$25))/$AL5+EB23</f>
        <v>-0.93224783987359849</v>
      </c>
      <c r="ED23" s="22" cm="1">
        <f t="array" aca="1" ref="ED23" ca="1">$AN5/$AL5-SUMPRODUCT($AP5:$AU5,TRANSPOSE(EC$20:EC$25))/$AL5+EC23</f>
        <v>-0.93205138286377465</v>
      </c>
      <c r="EE23" s="22" cm="1">
        <f t="array" aca="1" ref="EE23" ca="1">$AN5/$AL5-SUMPRODUCT($AP5:$AU5,TRANSPOSE(ED$20:ED$25))/$AL5+ED23</f>
        <v>-0.9318552396252332</v>
      </c>
      <c r="EF23" s="22" cm="1">
        <f t="array" aca="1" ref="EF23" ca="1">$AN5/$AL5-SUMPRODUCT($AP5:$AU5,TRANSPOSE(EE$20:EE$25))/$AL5+EE23</f>
        <v>-0.93165940965618221</v>
      </c>
      <c r="EG23" s="22" cm="1">
        <f t="array" aca="1" ref="EG23" ca="1">$AN5/$AL5-SUMPRODUCT($AP5:$AU5,TRANSPOSE(EF$20:EF$25))/$AL5+EF23</f>
        <v>-0.93146389245579231</v>
      </c>
      <c r="EH23" s="22" cm="1">
        <f t="array" aca="1" ref="EH23" ca="1">$AN5/$AL5-SUMPRODUCT($AP5:$AU5,TRANSPOSE(EG$20:EG$25))/$AL5+EG23</f>
        <v>-0.93126868752415426</v>
      </c>
      <c r="EI23" s="22" cm="1">
        <f t="array" aca="1" ref="EI23" ca="1">$AN5/$AL5-SUMPRODUCT($AP5:$AU5,TRANSPOSE(EH$20:EH$25))/$AL5+EH23</f>
        <v>-0.93107379436224957</v>
      </c>
      <c r="EJ23" s="22" cm="1">
        <f t="array" aca="1" ref="EJ23" ca="1">$AN5/$AL5-SUMPRODUCT($AP5:$AU5,TRANSPOSE(EI$20:EI$25))/$AL5+EI23</f>
        <v>-0.93087921247192473</v>
      </c>
      <c r="EK23" s="22" cm="1">
        <f t="array" aca="1" ref="EK23" ca="1">$AN5/$AL5-SUMPRODUCT($AP5:$AU5,TRANSPOSE(EJ$20:EJ$25))/$AL5+EJ23</f>
        <v>-0.93068494135587565</v>
      </c>
      <c r="EL23" s="22" cm="1">
        <f t="array" aca="1" ref="EL23" ca="1">$AN5/$AL5-SUMPRODUCT($AP5:$AU5,TRANSPOSE(EK$20:EK$25))/$AL5+EK23</f>
        <v>-0.93049098051763124</v>
      </c>
      <c r="EM23" s="22" cm="1">
        <f t="array" aca="1" ref="EM23" ca="1">$AN5/$AL5-SUMPRODUCT($AP5:$AU5,TRANSPOSE(EL$20:EL$25))/$AL5+EL23</f>
        <v>-0.93029732946154342</v>
      </c>
      <c r="EN23" s="22" cm="1">
        <f t="array" aca="1" ref="EN23" ca="1">$AN5/$AL5-SUMPRODUCT($AP5:$AU5,TRANSPOSE(EM$20:EM$25))/$AL5+EM23</f>
        <v>-0.93010398769277824</v>
      </c>
      <c r="EO23" s="22" cm="1">
        <f t="array" aca="1" ref="EO23" ca="1">$AN5/$AL5-SUMPRODUCT($AP5:$AU5,TRANSPOSE(EN$20:EN$25))/$AL5+EN23</f>
        <v>-0.92991095471730856</v>
      </c>
      <c r="EP23" s="22" cm="1">
        <f t="array" aca="1" ref="EP23" ca="1">$AN5/$AL5-SUMPRODUCT($AP5:$AU5,TRANSPOSE(EO$20:EO$25))/$AL5+EO23</f>
        <v>-0.92971823004191001</v>
      </c>
      <c r="EQ23" s="22" cm="1">
        <f t="array" aca="1" ref="EQ23" ca="1">$AN5/$AL5-SUMPRODUCT($AP5:$AU5,TRANSPOSE(EP$20:EP$25))/$AL5+EP23</f>
        <v>-0.92952581317415517</v>
      </c>
      <c r="ER23" s="22" cm="1">
        <f t="array" aca="1" ref="ER23" ca="1">$AN5/$AL5-SUMPRODUCT($AP5:$AU5,TRANSPOSE(EQ$20:EQ$25))/$AL5+EQ23</f>
        <v>-0.92933370362241052</v>
      </c>
      <c r="ES23" s="22" cm="1">
        <f t="array" aca="1" ref="ES23" ca="1">$AN5/$AL5-SUMPRODUCT($AP5:$AU5,TRANSPOSE(ER$20:ER$25))/$AL5+ER23</f>
        <v>-0.92914190089583348</v>
      </c>
    </row>
    <row r="24" spans="1:149">
      <c r="A24" s="6">
        <f ca="1">LN((RAND()^(-Results!$E$4))-1)</f>
        <v>-3.2179525086579241</v>
      </c>
      <c r="B24" s="6">
        <f ca="1">LN((RAND()^(-Results!$E$4))-1)</f>
        <v>0.85878235059965946</v>
      </c>
      <c r="C24" s="6">
        <f ca="1">LN((RAND()^(-Results!$E$4))-1)</f>
        <v>1.6354693963328781</v>
      </c>
      <c r="D24" s="6">
        <f ca="1">LN((RAND()^(-Results!$E$4))-1)</f>
        <v>-0.15588346993020999</v>
      </c>
      <c r="E24" s="6">
        <f ca="1">LN((RAND()^(-Results!$E$4))-1)</f>
        <v>-1.8582782529005724</v>
      </c>
      <c r="F24" s="6">
        <f ca="1">LN((RAND()^(-Results!$E$4))-1)</f>
        <v>-0.29766349662820207</v>
      </c>
      <c r="G24" s="6">
        <f ca="1">LN((RAND()^(-Results!$E$4))-1)</f>
        <v>1.0419682242332695</v>
      </c>
      <c r="H24" s="6">
        <f t="shared" ca="1" si="5"/>
        <v>0.98207368759551206</v>
      </c>
      <c r="I24" s="10">
        <f ca="1">SUMPRODUCT(J24:O24,Results!B$12:G$12)+Results!$E$5*H24</f>
        <v>17.58526739880001</v>
      </c>
      <c r="J24" s="10">
        <f ca="1">SUMPRODUCT($A24:$F24,Results!$B$15:$G$15)</f>
        <v>-0.12979998007637969</v>
      </c>
      <c r="K24" s="10">
        <f ca="1">SUMPRODUCT($A24:$F24,Results!$B$16:$G$16)</f>
        <v>-5.2282026529074486</v>
      </c>
      <c r="L24" s="10">
        <f ca="1">SUMPRODUCT($A24:$F24,Results!$B$17:$G$17)</f>
        <v>-6.4959153314477796</v>
      </c>
      <c r="M24" s="10">
        <f ca="1">SUMPRODUCT($A24:$F24,Results!$B$18:$G$18)</f>
        <v>-0.2581600235639393</v>
      </c>
      <c r="N24" s="10">
        <f ca="1">SUMPRODUCT($A24:$F24,Results!$B$19:$G$19)</f>
        <v>2.9633814572320438</v>
      </c>
      <c r="O24" s="10">
        <f ca="1">SUMPRODUCT($A24:$F24,Results!$B$20:$G$20)</f>
        <v>-5.9851338334868158</v>
      </c>
      <c r="P24" s="10" cm="1">
        <f t="array" aca="1" ref="P24" ca="1">SUMPRODUCT(J24:O24,TRANSPOSE(BL$20:BL$25))+$AD$20-$BL$27</f>
        <v>14.136121773279326</v>
      </c>
      <c r="Q24" s="10" cm="1">
        <f t="array" aca="1" ref="Q24" ca="1">SUMPRODUCT(J24:O24,TRANSPOSE(ES$20:ES$25))+$AD$20-$ES$27</f>
        <v>14.197460858513981</v>
      </c>
      <c r="R24" s="10">
        <f ca="1">I24-Results!$E$5*H24</f>
        <v>13.656972648417963</v>
      </c>
      <c r="S24" s="10" cm="1">
        <f t="array" aca="1" ref="S24" ca="1">SUMPRODUCT(J24:O24,TRANSPOSE(AR$28:AR$33))+$AD$20-$AC$26</f>
        <v>11.931953626289882</v>
      </c>
      <c r="T24" s="10">
        <f ca="1">SUMPRODUCT(J24:O24,Results!K$9:P$9)</f>
        <v>14.755718525591249</v>
      </c>
      <c r="U24" s="10">
        <f ca="1">SUMPRODUCT(J24:O24,Results!K$9:P$9)+$AD$20-$AC$31</f>
        <v>14.718920406890273</v>
      </c>
      <c r="V24" s="10">
        <f t="shared" ca="1" si="6"/>
        <v>3.4491456255206838</v>
      </c>
      <c r="W24" s="10">
        <f t="shared" ca="1" si="7"/>
        <v>3.3878065402860287</v>
      </c>
      <c r="X24" s="10">
        <f t="shared" ca="1" si="8"/>
        <v>3.9282947503820473</v>
      </c>
      <c r="Y24" s="10">
        <f t="shared" ca="1" si="9"/>
        <v>5.6533137725101277</v>
      </c>
      <c r="Z24" s="10">
        <f t="shared" ca="1" si="10"/>
        <v>16.889163860150457</v>
      </c>
      <c r="AA24" s="10">
        <f t="shared" ca="1" si="11"/>
        <v>2.8663469919097366</v>
      </c>
      <c r="AK24" s="12"/>
      <c r="AP24" s="3">
        <f ca="1">-AP6/$AL6</f>
        <v>0.28965999811233045</v>
      </c>
      <c r="AQ24" s="3">
        <f ca="1">-AQ6/$AL6</f>
        <v>-5.4727215688443839E-2</v>
      </c>
      <c r="AR24" s="3">
        <f ca="1">-AR6/$AL6</f>
        <v>6.6980635937972252E-2</v>
      </c>
      <c r="AS24" s="3">
        <f ca="1">-AS6/$AL6</f>
        <v>-2.6729706268714789E-2</v>
      </c>
      <c r="AT24" s="3">
        <f ca="1">1-AT6/$AL6</f>
        <v>0.31542757838993318</v>
      </c>
      <c r="AU24" s="3">
        <f ca="1">-AU6/$AL6</f>
        <v>0.35190077543205839</v>
      </c>
      <c r="AW24" s="21">
        <f>IF(Results!$E$6=0,0,AR32)</f>
        <v>0</v>
      </c>
      <c r="AX24" s="22" cm="1">
        <f t="array" aca="1" ref="AX24" ca="1">$AN6/$AL6-SUMPRODUCT($AP6:$AU6,TRANSPOSE(AW$20:AW$25))/$AL6+AW24</f>
        <v>0.37441383718230009</v>
      </c>
      <c r="AY24" s="22" cm="1">
        <f t="array" aca="1" ref="AY24" ca="1">$AN6/$AL6-SUMPRODUCT($AP6:$AU6,TRANSPOSE(AX$20:AX$25))/$AL6+AX24</f>
        <v>0.27119921704506667</v>
      </c>
      <c r="AZ24" s="22" cm="1">
        <f t="array" aca="1" ref="AZ24" ca="1">$AN6/$AL6-SUMPRODUCT($AP6:$AU6,TRANSPOSE(AY$20:AY$25))/$AL6+AY24</f>
        <v>0.18286776046713982</v>
      </c>
      <c r="BA24" s="22" cm="1">
        <f t="array" aca="1" ref="BA24" ca="1">$AN6/$AL6-SUMPRODUCT($AP6:$AU6,TRANSPOSE(AZ$20:AZ$25))/$AL6+AZ24</f>
        <v>8.726129483011752E-2</v>
      </c>
      <c r="BB24" s="22" cm="1">
        <f t="array" aca="1" ref="BB24" ca="1">$AN6/$AL6-SUMPRODUCT($AP6:$AU6,TRANSPOSE(BA$20:BA$25))/$AL6+BA24</f>
        <v>1.1932442595485704E-2</v>
      </c>
      <c r="BC24" s="22" cm="1">
        <f t="array" aca="1" ref="BC24" ca="1">$AN6/$AL6-SUMPRODUCT($AP6:$AU6,TRANSPOSE(BB$20:BB$25))/$AL6+BB24</f>
        <v>-4.7411217259320071E-2</v>
      </c>
      <c r="BD24" s="22" cm="1">
        <f t="array" aca="1" ref="BD24" ca="1">$AN6/$AL6-SUMPRODUCT($AP6:$AU6,TRANSPOSE(BC$20:BC$25))/$AL6+BC24</f>
        <v>-9.1812783739009585E-2</v>
      </c>
      <c r="BE24" s="22" cm="1">
        <f t="array" aca="1" ref="BE24" ca="1">$AN6/$AL6-SUMPRODUCT($AP6:$AU6,TRANSPOSE(BD$20:BD$25))/$AL6+BD24</f>
        <v>-0.12506627923604219</v>
      </c>
      <c r="BF24" s="22" cm="1">
        <f t="array" aca="1" ref="BF24" ca="1">$AN6/$AL6-SUMPRODUCT($AP6:$AU6,TRANSPOSE(BE$20:BE$25))/$AL6+BE24</f>
        <v>-0.14969976230866094</v>
      </c>
      <c r="BG24" s="22" cm="1">
        <f t="array" aca="1" ref="BG24" ca="1">$AN6/$AL6-SUMPRODUCT($AP6:$AU6,TRANSPOSE(BF$20:BF$25))/$AL6+BF24</f>
        <v>-0.16797227421680017</v>
      </c>
      <c r="BH24" s="22" cm="1">
        <f t="array" aca="1" ref="BH24" ca="1">$AN6/$AL6-SUMPRODUCT($AP6:$AU6,TRANSPOSE(BG$20:BG$25))/$AL6+BG24</f>
        <v>-0.18149323509224646</v>
      </c>
      <c r="BI24" s="22" cm="1">
        <f t="array" aca="1" ref="BI24" ca="1">$AN6/$AL6-SUMPRODUCT($AP6:$AU6,TRANSPOSE(BH$20:BH$25))/$AL6+BH24</f>
        <v>-0.19149591744530181</v>
      </c>
      <c r="BJ24" s="22" cm="1">
        <f t="array" aca="1" ref="BJ24" ca="1">$AN6/$AL6-SUMPRODUCT($AP6:$AU6,TRANSPOSE(BI$20:BI$25))/$AL6+BI24</f>
        <v>-0.1988780758142969</v>
      </c>
      <c r="BK24" s="22" cm="1">
        <f t="array" aca="1" ref="BK24" ca="1">$AN6/$AL6-SUMPRODUCT($AP6:$AU6,TRANSPOSE(BJ$20:BJ$25))/$AL6+BJ24</f>
        <v>-0.20430825574855299</v>
      </c>
      <c r="BL24" s="22" cm="1">
        <f t="array" aca="1" ref="BL24" ca="1">$AN6/$AL6-SUMPRODUCT($AP6:$AU6,TRANSPOSE(BK$20:BK$25))/$AL6+BK24</f>
        <v>-0.20827942835791408</v>
      </c>
      <c r="BM24" s="22" cm="1">
        <f t="array" aca="1" ref="BM24" ca="1">$AN6/$AL6-SUMPRODUCT($AP6:$AU6,TRANSPOSE(BL$20:BL$25))/$AL6+BL24</f>
        <v>-0.21115836635329588</v>
      </c>
      <c r="BN24" s="22" cm="1">
        <f t="array" aca="1" ref="BN24" ca="1">$AN6/$AL6-SUMPRODUCT($AP6:$AU6,TRANSPOSE(BM$20:BM$25))/$AL6+BM24</f>
        <v>-0.21321793365223191</v>
      </c>
      <c r="BO24" s="22" cm="1">
        <f t="array" aca="1" ref="BO24" ca="1">$AN6/$AL6-SUMPRODUCT($AP6:$AU6,TRANSPOSE(BN$20:BN$25))/$AL6+BN24</f>
        <v>-0.21466201501227283</v>
      </c>
      <c r="BP24" s="22" cm="1">
        <f t="array" aca="1" ref="BP24" ca="1">$AN6/$AL6-SUMPRODUCT($AP6:$AU6,TRANSPOSE(BO$20:BO$25))/$AL6+BO24</f>
        <v>-0.21564319940395199</v>
      </c>
      <c r="BQ24" s="22" cm="1">
        <f t="array" aca="1" ref="BQ24" ca="1">$AN6/$AL6-SUMPRODUCT($AP6:$AU6,TRANSPOSE(BP$20:BP$25))/$AL6+BP24</f>
        <v>-0.2162759596416623</v>
      </c>
      <c r="BR24" s="22" cm="1">
        <f t="array" aca="1" ref="BR24" ca="1">$AN6/$AL6-SUMPRODUCT($AP6:$AU6,TRANSPOSE(BQ$20:BQ$25))/$AL6+BQ24</f>
        <v>-0.21664629511144096</v>
      </c>
      <c r="BS24" s="22" cm="1">
        <f t="array" aca="1" ref="BS24" ca="1">$AN6/$AL6-SUMPRODUCT($AP6:$AU6,TRANSPOSE(BR$20:BR$25))/$AL6+BR24</f>
        <v>-0.21681890375240959</v>
      </c>
      <c r="BT24" s="22" cm="1">
        <f t="array" aca="1" ref="BT24" ca="1">$AN6/$AL6-SUMPRODUCT($AP6:$AU6,TRANSPOSE(BS$20:BS$25))/$AL6+BS24</f>
        <v>-0.2168425049454214</v>
      </c>
      <c r="BU24" s="22" cm="1">
        <f t="array" aca="1" ref="BU24" ca="1">$AN6/$AL6-SUMPRODUCT($AP6:$AU6,TRANSPOSE(BT$20:BT$25))/$AL6+BT24</f>
        <v>-0.21675381555873663</v>
      </c>
      <c r="BV24" s="22" cm="1">
        <f t="array" aca="1" ref="BV24" ca="1">$AN6/$AL6-SUMPRODUCT($AP6:$AU6,TRANSPOSE(BU$20:BU$25))/$AL6+BU24</f>
        <v>-0.21658052336447153</v>
      </c>
      <c r="BW24" s="22" cm="1">
        <f t="array" aca="1" ref="BW24" ca="1">$AN6/$AL6-SUMPRODUCT($AP6:$AU6,TRANSPOSE(BV$20:BV$25))/$AL6+BV24</f>
        <v>-0.21634351729951734</v>
      </c>
      <c r="BX24" s="22" cm="1">
        <f t="array" aca="1" ref="BX24" ca="1">$AN6/$AL6-SUMPRODUCT($AP6:$AU6,TRANSPOSE(BW$20:BW$25))/$AL6+BW24</f>
        <v>-0.21605856253548372</v>
      </c>
      <c r="BY24" s="22" cm="1">
        <f t="array" aca="1" ref="BY24" ca="1">$AN6/$AL6-SUMPRODUCT($AP6:$AU6,TRANSPOSE(BX$20:BX$25))/$AL6+BX24</f>
        <v>-0.21573756052585674</v>
      </c>
      <c r="BZ24" s="22" cm="1">
        <f t="array" aca="1" ref="BZ24" ca="1">$AN6/$AL6-SUMPRODUCT($AP6:$AU6,TRANSPOSE(BY$20:BY$25))/$AL6+BY24</f>
        <v>-0.21538949776201494</v>
      </c>
      <c r="CA24" s="22" cm="1">
        <f t="array" aca="1" ref="CA24" ca="1">$AN6/$AL6-SUMPRODUCT($AP6:$AU6,TRANSPOSE(BZ$20:BZ$25))/$AL6+BZ24</f>
        <v>-0.21502116076123295</v>
      </c>
      <c r="CB24" s="22" cm="1">
        <f t="array" aca="1" ref="CB24" ca="1">$AN6/$AL6-SUMPRODUCT($AP6:$AU6,TRANSPOSE(CA$20:CA$25))/$AL6+CA24</f>
        <v>-0.21463767521088456</v>
      </c>
      <c r="CC24" s="22" cm="1">
        <f t="array" aca="1" ref="CC24" ca="1">$AN6/$AL6-SUMPRODUCT($AP6:$AU6,TRANSPOSE(CB$20:CB$25))/$AL6+CB24</f>
        <v>-0.21424291271748297</v>
      </c>
      <c r="CD24" s="22" cm="1">
        <f t="array" aca="1" ref="CD24" ca="1">$AN6/$AL6-SUMPRODUCT($AP6:$AU6,TRANSPOSE(CC$20:CC$25))/$AL6+CC24</f>
        <v>-0.21383979778398388</v>
      </c>
      <c r="CE24" s="22" cm="1">
        <f t="array" aca="1" ref="CE24" ca="1">$AN6/$AL6-SUMPRODUCT($AP6:$AU6,TRANSPOSE(CD$20:CD$25))/$AL6+CD24</f>
        <v>-0.21343053955491043</v>
      </c>
      <c r="CF24" s="22" cm="1">
        <f t="array" aca="1" ref="CF24" ca="1">$AN6/$AL6-SUMPRODUCT($AP6:$AU6,TRANSPOSE(CE$20:CE$25))/$AL6+CE24</f>
        <v>-0.21301680680442792</v>
      </c>
      <c r="CG24" s="22" cm="1">
        <f t="array" aca="1" ref="CG24" ca="1">$AN6/$AL6-SUMPRODUCT($AP6:$AU6,TRANSPOSE(CF$20:CF$25))/$AL6+CF24</f>
        <v>-0.21259986008984549</v>
      </c>
      <c r="CH24" s="22" cm="1">
        <f t="array" aca="1" ref="CH24" ca="1">$AN6/$AL6-SUMPRODUCT($AP6:$AU6,TRANSPOSE(CG$20:CG$25))/$AL6+CG24</f>
        <v>-0.21218065156842281</v>
      </c>
      <c r="CI24" s="22" cm="1">
        <f t="array" aca="1" ref="CI24" ca="1">$AN6/$AL6-SUMPRODUCT($AP6:$AU6,TRANSPOSE(CH$20:CH$25))/$AL6+CH24</f>
        <v>-0.21175990039726145</v>
      </c>
      <c r="CJ24" s="22" cm="1">
        <f t="array" aca="1" ref="CJ24" ca="1">$AN6/$AL6-SUMPRODUCT($AP6:$AU6,TRANSPOSE(CI$20:CI$25))/$AL6+CI24</f>
        <v>-0.21133814969327563</v>
      </c>
      <c r="CK24" s="22" cm="1">
        <f t="array" aca="1" ref="CK24" ca="1">$AN6/$AL6-SUMPRODUCT($AP6:$AU6,TRANSPOSE(CJ$20:CJ$25))/$AL6+CJ24</f>
        <v>-0.21091580956535844</v>
      </c>
      <c r="CL24" s="22" cm="1">
        <f t="array" aca="1" ref="CL24" ca="1">$AN6/$AL6-SUMPRODUCT($AP6:$AU6,TRANSPOSE(CK$20:CK$25))/$AL6+CK24</f>
        <v>-0.21049318962575436</v>
      </c>
      <c r="CM24" s="22" cm="1">
        <f t="array" aca="1" ref="CM24" ca="1">$AN6/$AL6-SUMPRODUCT($AP6:$AU6,TRANSPOSE(CL$20:CL$25))/$AL6+CL24</f>
        <v>-0.21007052355363209</v>
      </c>
      <c r="CN24" s="22" cm="1">
        <f t="array" aca="1" ref="CN24" ca="1">$AN6/$AL6-SUMPRODUCT($AP6:$AU6,TRANSPOSE(CM$20:CM$25))/$AL6+CM24</f>
        <v>-0.20964798765426124</v>
      </c>
      <c r="CO24" s="22" cm="1">
        <f t="array" aca="1" ref="CO24" ca="1">$AN6/$AL6-SUMPRODUCT($AP6:$AU6,TRANSPOSE(CN$20:CN$25))/$AL6+CN24</f>
        <v>-0.20922571488178787</v>
      </c>
      <c r="CP24" s="22" cm="1">
        <f t="array" aca="1" ref="CP24" ca="1">$AN6/$AL6-SUMPRODUCT($AP6:$AU6,TRANSPOSE(CO$20:CO$25))/$AL6+CO24</f>
        <v>-0.20880380543459304</v>
      </c>
      <c r="CQ24" s="22" cm="1">
        <f t="array" aca="1" ref="CQ24" ca="1">$AN6/$AL6-SUMPRODUCT($AP6:$AU6,TRANSPOSE(CP$20:CP$25))/$AL6+CP24</f>
        <v>-0.20838233476104401</v>
      </c>
      <c r="CR24" s="22" cm="1">
        <f t="array" aca="1" ref="CR24" ca="1">$AN6/$AL6-SUMPRODUCT($AP6:$AU6,TRANSPOSE(CQ$20:CQ$25))/$AL6+CQ24</f>
        <v>-0.20796135960861223</v>
      </c>
      <c r="CS24" s="22" cm="1">
        <f t="array" aca="1" ref="CS24" ca="1">$AN6/$AL6-SUMPRODUCT($AP6:$AU6,TRANSPOSE(CR$20:CR$25))/$AL6+CR24</f>
        <v>-0.20754092259459928</v>
      </c>
      <c r="CT24" s="22" cm="1">
        <f t="array" aca="1" ref="CT24" ca="1">$AN6/$AL6-SUMPRODUCT($AP6:$AU6,TRANSPOSE(CS$20:CS$25))/$AL6+CS24</f>
        <v>-0.2071210556597966</v>
      </c>
      <c r="CU24" s="22" cm="1">
        <f t="array" aca="1" ref="CU24" ca="1">$AN6/$AL6-SUMPRODUCT($AP6:$AU6,TRANSPOSE(CT$20:CT$25))/$AL6+CT24</f>
        <v>-0.2067017826781028</v>
      </c>
      <c r="CV24" s="22" cm="1">
        <f t="array" aca="1" ref="CV24" ca="1">$AN6/$AL6-SUMPRODUCT($AP6:$AU6,TRANSPOSE(CU$20:CU$25))/$AL6+CU24</f>
        <v>-0.20628312142837429</v>
      </c>
      <c r="CW24" s="22" cm="1">
        <f t="array" aca="1" ref="CW24" ca="1">$AN6/$AL6-SUMPRODUCT($AP6:$AU6,TRANSPOSE(CV$20:CV$25))/$AL6+CV24</f>
        <v>-0.20586508508437917</v>
      </c>
      <c r="CX24" s="22" cm="1">
        <f t="array" aca="1" ref="CX24" ca="1">$AN6/$AL6-SUMPRODUCT($AP6:$AU6,TRANSPOSE(CW$20:CW$25))/$AL6+CW24</f>
        <v>-0.20544768334062513</v>
      </c>
      <c r="CY24" s="22" cm="1">
        <f t="array" aca="1" ref="CY24" ca="1">$AN6/$AL6-SUMPRODUCT($AP6:$AU6,TRANSPOSE(CX$20:CX$25))/$AL6+CX24</f>
        <v>-0.20503092326305056</v>
      </c>
      <c r="CZ24" s="22" cm="1">
        <f t="array" aca="1" ref="CZ24" ca="1">$AN6/$AL6-SUMPRODUCT($AP6:$AU6,TRANSPOSE(CY$20:CY$25))/$AL6+CY24</f>
        <v>-0.20461480993181846</v>
      </c>
      <c r="DA24" s="22" cm="1">
        <f t="array" aca="1" ref="DA24" ca="1">$AN6/$AL6-SUMPRODUCT($AP6:$AU6,TRANSPOSE(CZ$20:CZ$25))/$AL6+CZ24</f>
        <v>-0.20419934692702169</v>
      </c>
      <c r="DB24" s="22" cm="1">
        <f t="array" aca="1" ref="DB24" ca="1">$AN6/$AL6-SUMPRODUCT($AP6:$AU6,TRANSPOSE(DA$20:DA$25))/$AL6+DA24</f>
        <v>-0.20378453669568691</v>
      </c>
      <c r="DC24" s="22" cm="1">
        <f t="array" aca="1" ref="DC24" ca="1">$AN6/$AL6-SUMPRODUCT($AP6:$AU6,TRANSPOSE(DB$20:DB$25))/$AL6+DB24</f>
        <v>-0.20337038082909076</v>
      </c>
      <c r="DD24" s="22" cm="1">
        <f t="array" aca="1" ref="DD24" ca="1">$AN6/$AL6-SUMPRODUCT($AP6:$AU6,TRANSPOSE(DC$20:DC$25))/$AL6+DC24</f>
        <v>-0.20295688027230102</v>
      </c>
      <c r="DE24" s="22" cm="1">
        <f t="array" aca="1" ref="DE24" ca="1">$AN6/$AL6-SUMPRODUCT($AP6:$AU6,TRANSPOSE(DD$20:DD$25))/$AL6+DD24</f>
        <v>-0.20254403548251121</v>
      </c>
      <c r="DF24" s="22" cm="1">
        <f t="array" aca="1" ref="DF24" ca="1">$AN6/$AL6-SUMPRODUCT($AP6:$AU6,TRANSPOSE(DE$20:DE$25))/$AL6+DE24</f>
        <v>-0.20213184654867822</v>
      </c>
      <c r="DG24" s="22" cm="1">
        <f t="array" aca="1" ref="DG24" ca="1">$AN6/$AL6-SUMPRODUCT($AP6:$AU6,TRANSPOSE(DF$20:DF$25))/$AL6+DF24</f>
        <v>-0.2017203132819233</v>
      </c>
      <c r="DH24" s="22" cm="1">
        <f t="array" aca="1" ref="DH24" ca="1">$AN6/$AL6-SUMPRODUCT($AP6:$AU6,TRANSPOSE(DG$20:DG$25))/$AL6+DG24</f>
        <v>-0.2013094352838391</v>
      </c>
      <c r="DI24" s="22" cm="1">
        <f t="array" aca="1" ref="DI24" ca="1">$AN6/$AL6-SUMPRODUCT($AP6:$AU6,TRANSPOSE(DH$20:DH$25))/$AL6+DH24</f>
        <v>-0.20089921199810323</v>
      </c>
      <c r="DJ24" s="22" cm="1">
        <f t="array" aca="1" ref="DJ24" ca="1">$AN6/$AL6-SUMPRODUCT($AP6:$AU6,TRANSPOSE(DI$20:DI$25))/$AL6+DI24</f>
        <v>-0.20048964274947806</v>
      </c>
      <c r="DK24" s="22" cm="1">
        <f t="array" aca="1" ref="DK24" ca="1">$AN6/$AL6-SUMPRODUCT($AP6:$AU6,TRANSPOSE(DJ$20:DJ$25))/$AL6+DJ24</f>
        <v>-0.20008072677327837</v>
      </c>
      <c r="DL24" s="22" cm="1">
        <f t="array" aca="1" ref="DL24" ca="1">$AN6/$AL6-SUMPRODUCT($AP6:$AU6,TRANSPOSE(DK$20:DK$25))/$AL6+DK24</f>
        <v>-0.1996724632376371</v>
      </c>
      <c r="DM24" s="22" cm="1">
        <f t="array" aca="1" ref="DM24" ca="1">$AN6/$AL6-SUMPRODUCT($AP6:$AU6,TRANSPOSE(DL$20:DL$25))/$AL6+DL24</f>
        <v>-0.19926485126032917</v>
      </c>
      <c r="DN24" s="22" cm="1">
        <f t="array" aca="1" ref="DN24" ca="1">$AN6/$AL6-SUMPRODUCT($AP6:$AU6,TRANSPOSE(DM$20:DM$25))/$AL6+DM24</f>
        <v>-0.19885788992148384</v>
      </c>
      <c r="DO24" s="22" cm="1">
        <f t="array" aca="1" ref="DO24" ca="1">$AN6/$AL6-SUMPRODUCT($AP6:$AU6,TRANSPOSE(DN$20:DN$25))/$AL6+DN24</f>
        <v>-0.19845157827318821</v>
      </c>
      <c r="DP24" s="22" cm="1">
        <f t="array" aca="1" ref="DP24" ca="1">$AN6/$AL6-SUMPRODUCT($AP6:$AU6,TRANSPOSE(DO$20:DO$25))/$AL6+DO24</f>
        <v>-0.19804591534674471</v>
      </c>
      <c r="DQ24" s="22" cm="1">
        <f t="array" aca="1" ref="DQ24" ca="1">$AN6/$AL6-SUMPRODUCT($AP6:$AU6,TRANSPOSE(DP$20:DP$25))/$AL6+DP24</f>
        <v>-0.19764090015815378</v>
      </c>
      <c r="DR24" s="22" cm="1">
        <f t="array" aca="1" ref="DR24" ca="1">$AN6/$AL6-SUMPRODUCT($AP6:$AU6,TRANSPOSE(DQ$20:DQ$25))/$AL6+DQ24</f>
        <v>-0.19723653171225514</v>
      </c>
      <c r="DS24" s="22" cm="1">
        <f t="array" aca="1" ref="DS24" ca="1">$AN6/$AL6-SUMPRODUCT($AP6:$AU6,TRANSPOSE(DR$20:DR$25))/$AL6+DR24</f>
        <v>-0.19683280900585853</v>
      </c>
      <c r="DT24" s="22" cm="1">
        <f t="array" aca="1" ref="DT24" ca="1">$AN6/$AL6-SUMPRODUCT($AP6:$AU6,TRANSPOSE(DS$20:DS$25))/$AL6+DS24</f>
        <v>-0.19642973103010553</v>
      </c>
      <c r="DU24" s="22" cm="1">
        <f t="array" aca="1" ref="DU24" ca="1">$AN6/$AL6-SUMPRODUCT($AP6:$AU6,TRANSPOSE(DT$20:DT$25))/$AL6+DT24</f>
        <v>-0.19602729677225711</v>
      </c>
      <c r="DV24" s="22" cm="1">
        <f t="array" aca="1" ref="DV24" ca="1">$AN6/$AL6-SUMPRODUCT($AP6:$AU6,TRANSPOSE(DU$20:DU$25))/$AL6+DU24</f>
        <v>-0.19562550521704092</v>
      </c>
      <c r="DW24" s="22" cm="1">
        <f t="array" aca="1" ref="DW24" ca="1">$AN6/$AL6-SUMPRODUCT($AP6:$AU6,TRANSPOSE(DV$20:DV$25))/$AL6+DV24</f>
        <v>-0.19522435534767046</v>
      </c>
      <c r="DX24" s="22" cm="1">
        <f t="array" aca="1" ref="DX24" ca="1">$AN6/$AL6-SUMPRODUCT($AP6:$AU6,TRANSPOSE(DW$20:DW$25))/$AL6+DW24</f>
        <v>-0.19482384614661247</v>
      </c>
      <c r="DY24" s="22" cm="1">
        <f t="array" aca="1" ref="DY24" ca="1">$AN6/$AL6-SUMPRODUCT($AP6:$AU6,TRANSPOSE(DX$20:DX$25))/$AL6+DX24</f>
        <v>-0.19442397659616933</v>
      </c>
      <c r="DZ24" s="22" cm="1">
        <f t="array" aca="1" ref="DZ24" ca="1">$AN6/$AL6-SUMPRODUCT($AP6:$AU6,TRANSPOSE(DY$20:DY$25))/$AL6+DY24</f>
        <v>-0.19402474567891498</v>
      </c>
      <c r="EA24" s="22" cm="1">
        <f t="array" aca="1" ref="EA24" ca="1">$AN6/$AL6-SUMPRODUCT($AP6:$AU6,TRANSPOSE(DZ$20:DZ$25))/$AL6+DZ24</f>
        <v>-0.19362615237802649</v>
      </c>
      <c r="EB24" s="22" cm="1">
        <f t="array" aca="1" ref="EB24" ca="1">$AN6/$AL6-SUMPRODUCT($AP6:$AU6,TRANSPOSE(EA$20:EA$25))/$AL6+EA24</f>
        <v>-0.19322819567753241</v>
      </c>
      <c r="EC24" s="22" cm="1">
        <f t="array" aca="1" ref="EC24" ca="1">$AN6/$AL6-SUMPRODUCT($AP6:$AU6,TRANSPOSE(EB$20:EB$25))/$AL6+EB24</f>
        <v>-0.19283087456249992</v>
      </c>
      <c r="ED24" s="22" cm="1">
        <f t="array" aca="1" ref="ED24" ca="1">$AN6/$AL6-SUMPRODUCT($AP6:$AU6,TRANSPOSE(EC$20:EC$25))/$AL6+EC24</f>
        <v>-0.19243418801917617</v>
      </c>
      <c r="EE24" s="22" cm="1">
        <f t="array" aca="1" ref="EE24" ca="1">$AN6/$AL6-SUMPRODUCT($AP6:$AU6,TRANSPOSE(ED$20:ED$25))/$AL6+ED24</f>
        <v>-0.1920381350350942</v>
      </c>
      <c r="EF24" s="22" cm="1">
        <f t="array" aca="1" ref="EF24" ca="1">$AN6/$AL6-SUMPRODUCT($AP6:$AU6,TRANSPOSE(EE$20:EE$25))/$AL6+EE24</f>
        <v>-0.19164271459915244</v>
      </c>
      <c r="EG24" s="22" cm="1">
        <f t="array" aca="1" ref="EG24" ca="1">$AN6/$AL6-SUMPRODUCT($AP6:$AU6,TRANSPOSE(EF$20:EF$25))/$AL6+EF24</f>
        <v>-0.19124792570167382</v>
      </c>
      <c r="EH24" s="22" cm="1">
        <f t="array" aca="1" ref="EH24" ca="1">$AN6/$AL6-SUMPRODUCT($AP6:$AU6,TRANSPOSE(EG$20:EG$25))/$AL6+EG24</f>
        <v>-0.19085376733444948</v>
      </c>
      <c r="EI24" s="22" cm="1">
        <f t="array" aca="1" ref="EI24" ca="1">$AN6/$AL6-SUMPRODUCT($AP6:$AU6,TRANSPOSE(EH$20:EH$25))/$AL6+EH24</f>
        <v>-0.19046023849077309</v>
      </c>
      <c r="EJ24" s="22" cm="1">
        <f t="array" aca="1" ref="EJ24" ca="1">$AN6/$AL6-SUMPRODUCT($AP6:$AU6,TRANSPOSE(EI$20:EI$25))/$AL6+EI24</f>
        <v>-0.19006733816546362</v>
      </c>
      <c r="EK24" s="22" cm="1">
        <f t="array" aca="1" ref="EK24" ca="1">$AN6/$AL6-SUMPRODUCT($AP6:$AU6,TRANSPOSE(EJ$20:EJ$25))/$AL6+EJ24</f>
        <v>-0.18967506535488377</v>
      </c>
      <c r="EL24" s="22" cm="1">
        <f t="array" aca="1" ref="EL24" ca="1">$AN6/$AL6-SUMPRODUCT($AP6:$AU6,TRANSPOSE(EK$20:EK$25))/$AL6+EK24</f>
        <v>-0.18928341905695151</v>
      </c>
      <c r="EM24" s="22" cm="1">
        <f t="array" aca="1" ref="EM24" ca="1">$AN6/$AL6-SUMPRODUCT($AP6:$AU6,TRANSPOSE(EL$20:EL$25))/$AL6+EL24</f>
        <v>-0.18889239827115023</v>
      </c>
      <c r="EN24" s="22" cm="1">
        <f t="array" aca="1" ref="EN24" ca="1">$AN6/$AL6-SUMPRODUCT($AP6:$AU6,TRANSPOSE(EM$20:EM$25))/$AL6+EM24</f>
        <v>-0.18850200199853512</v>
      </c>
      <c r="EO24" s="22" cm="1">
        <f t="array" aca="1" ref="EO24" ca="1">$AN6/$AL6-SUMPRODUCT($AP6:$AU6,TRANSPOSE(EN$20:EN$25))/$AL6+EN24</f>
        <v>-0.18811222924173582</v>
      </c>
      <c r="EP24" s="22" cm="1">
        <f t="array" aca="1" ref="EP24" ca="1">$AN6/$AL6-SUMPRODUCT($AP6:$AU6,TRANSPOSE(EO$20:EO$25))/$AL6+EO24</f>
        <v>-0.18772307900495988</v>
      </c>
      <c r="EQ24" s="22" cm="1">
        <f t="array" aca="1" ref="EQ24" ca="1">$AN6/$AL6-SUMPRODUCT($AP6:$AU6,TRANSPOSE(EP$20:EP$25))/$AL6+EP24</f>
        <v>-0.18733455029399376</v>
      </c>
      <c r="ER24" s="22" cm="1">
        <f t="array" aca="1" ref="ER24" ca="1">$AN6/$AL6-SUMPRODUCT($AP6:$AU6,TRANSPOSE(EQ$20:EQ$25))/$AL6+EQ24</f>
        <v>-0.18694664211620327</v>
      </c>
      <c r="ES24" s="22" cm="1">
        <f t="array" aca="1" ref="ES24" ca="1">$AN6/$AL6-SUMPRODUCT($AP6:$AU6,TRANSPOSE(ER$20:ER$25))/$AL6+ER24</f>
        <v>-0.18655935348053276</v>
      </c>
    </row>
    <row r="25" spans="1:149" ht="16.5">
      <c r="A25" s="6">
        <f ca="1">LN((RAND()^(-Results!$E$4))-1)</f>
        <v>0.56298509475812397</v>
      </c>
      <c r="B25" s="6">
        <f ca="1">LN((RAND()^(-Results!$E$4))-1)</f>
        <v>0.7142924966727765</v>
      </c>
      <c r="C25" s="6">
        <f ca="1">LN((RAND()^(-Results!$E$4))-1)</f>
        <v>-3.013787267732869</v>
      </c>
      <c r="D25" s="6">
        <f ca="1">LN((RAND()^(-Results!$E$4))-1)</f>
        <v>2.2918135649648494</v>
      </c>
      <c r="E25" s="6">
        <f ca="1">LN((RAND()^(-Results!$E$4))-1)</f>
        <v>-1.9654707822569908</v>
      </c>
      <c r="F25" s="6">
        <f ca="1">LN((RAND()^(-Results!$E$4))-1)</f>
        <v>2.025813168062367</v>
      </c>
      <c r="G25" s="6">
        <f ca="1">LN((RAND()^(-Results!$E$4))-1)</f>
        <v>-0.87644398713617777</v>
      </c>
      <c r="H25" s="6">
        <f t="shared" ca="1" si="5"/>
        <v>-0.93633852377393523</v>
      </c>
      <c r="I25" s="10">
        <f ca="1">SUMPRODUCT(J25:O25,Results!B$12:G$12)+Results!$E$5*H25</f>
        <v>5.0171368525408555</v>
      </c>
      <c r="J25" s="10">
        <f ca="1">SUMPRODUCT($A25:$F25,Results!$B$15:$G$15)</f>
        <v>3.4254444519459772</v>
      </c>
      <c r="K25" s="10">
        <f ca="1">SUMPRODUCT($A25:$F25,Results!$B$16:$G$16)</f>
        <v>13.078890398398801</v>
      </c>
      <c r="L25" s="10">
        <f ca="1">SUMPRODUCT($A25:$F25,Results!$B$17:$G$17)</f>
        <v>1.3887390555905013</v>
      </c>
      <c r="M25" s="10">
        <f ca="1">SUMPRODUCT($A25:$F25,Results!$B$18:$G$18)</f>
        <v>2.7949508674702725</v>
      </c>
      <c r="N25" s="10">
        <f ca="1">SUMPRODUCT($A25:$F25,Results!$B$19:$G$19)</f>
        <v>2.4463239549352007</v>
      </c>
      <c r="O25" s="10">
        <f ca="1">SUMPRODUCT($A25:$F25,Results!$B$20:$G$20)</f>
        <v>8.1349147539459743</v>
      </c>
      <c r="P25" s="10" cm="1">
        <f t="array" aca="1" ref="P25" ca="1">SUMPRODUCT(J25:O25,TRANSPOSE(BL$20:BL$25))+$AD$20-$BL$27</f>
        <v>8.4626559358207434</v>
      </c>
      <c r="Q25" s="10" cm="1">
        <f t="array" aca="1" ref="Q25" ca="1">SUMPRODUCT(J25:O25,TRANSPOSE(ES$20:ES$25))+$AD$20-$ES$27</f>
        <v>8.7816066376828399</v>
      </c>
      <c r="R25" s="10">
        <f ca="1">I25-Results!$E$5*H25</f>
        <v>8.7624909476365964</v>
      </c>
      <c r="S25" s="10" cm="1">
        <f t="array" aca="1" ref="S25" ca="1">SUMPRODUCT(J25:O25,TRANSPOSE(AR$28:AR$33))+$AD$20-$AC$26</f>
        <v>9.7496237507180012</v>
      </c>
      <c r="T25" s="10">
        <f ca="1">SUMPRODUCT(J25:O25,Results!K$9:P$9)</f>
        <v>8.9607540021235543</v>
      </c>
      <c r="U25" s="10">
        <f ca="1">SUMPRODUCT(J25:O25,Results!K$9:P$9)+$AD$20-$AC$31</f>
        <v>8.9239558834225789</v>
      </c>
      <c r="V25" s="10">
        <f t="shared" ca="1" si="6"/>
        <v>-3.4455190832798879</v>
      </c>
      <c r="W25" s="10">
        <f t="shared" ca="1" si="7"/>
        <v>-3.7644697851419844</v>
      </c>
      <c r="X25" s="10">
        <f t="shared" ca="1" si="8"/>
        <v>-3.7453540950957409</v>
      </c>
      <c r="Y25" s="10">
        <f t="shared" ca="1" si="9"/>
        <v>-4.7324868981771457</v>
      </c>
      <c r="Z25" s="10">
        <f t="shared" ca="1" si="10"/>
        <v>4.3210333138913022</v>
      </c>
      <c r="AA25" s="10">
        <f t="shared" ca="1" si="11"/>
        <v>-3.9068190308817234</v>
      </c>
      <c r="AC25" s="14" t="s">
        <v>261</v>
      </c>
      <c r="AK25" s="12"/>
      <c r="AP25" s="3">
        <f ca="1">-AP7/$AL7</f>
        <v>-0.25394609873309004</v>
      </c>
      <c r="AQ25" s="3">
        <f ca="1">-AQ7/$AL7</f>
        <v>-9.0740389319528325E-2</v>
      </c>
      <c r="AR25" s="3">
        <f ca="1">-AR7/$AL7</f>
        <v>2.4931298845249819E-2</v>
      </c>
      <c r="AS25" s="3">
        <f ca="1">-AS7/$AL7</f>
        <v>0.10747275269492886</v>
      </c>
      <c r="AT25" s="3">
        <f ca="1">-AT7/$AL7</f>
        <v>0.32550293089723742</v>
      </c>
      <c r="AU25" s="3">
        <f ca="1">1-AU7/$AL7</f>
        <v>0.25678519693950375</v>
      </c>
      <c r="AW25" s="21">
        <f>IF(Results!$E$6=0,0,AR33)</f>
        <v>0</v>
      </c>
      <c r="AX25" s="22" cm="1">
        <f t="array" aca="1" ref="AX25" ca="1">$AN7/$AL7-SUMPRODUCT($AP7:$AU7,TRANSPOSE(AW$20:AW$25))/$AL7+AW25</f>
        <v>-0.76662400512917994</v>
      </c>
      <c r="AY25" s="22" cm="1">
        <f t="array" aca="1" ref="AY25" ca="1">$AN7/$AL7-SUMPRODUCT($AP7:$AU7,TRANSPOSE(AX$20:AX$25))/$AL7+AX25</f>
        <v>-1.0874632929610033</v>
      </c>
      <c r="AZ25" s="22" cm="1">
        <f t="array" aca="1" ref="AZ25" ca="1">$AN7/$AL7-SUMPRODUCT($AP7:$AU7,TRANSPOSE(AY$20:AY$25))/$AL7+AY25</f>
        <v>-1.3632039204400457</v>
      </c>
      <c r="BA25" s="22" cm="1">
        <f t="array" aca="1" ref="BA25" ca="1">$AN7/$AL7-SUMPRODUCT($AP7:$AU7,TRANSPOSE(AZ$20:AZ$25))/$AL7+AZ25</f>
        <v>-1.5517424681254364</v>
      </c>
      <c r="BB25" s="22" cm="1">
        <f t="array" aca="1" ref="BB25" ca="1">$AN7/$AL7-SUMPRODUCT($AP7:$AU7,TRANSPOSE(BA$20:BA$25))/$AL7+BA25</f>
        <v>-1.6918880606428992</v>
      </c>
      <c r="BC25" s="22" cm="1">
        <f t="array" aca="1" ref="BC25" ca="1">$AN7/$AL7-SUMPRODUCT($AP7:$AU7,TRANSPOSE(BB$20:BB$25))/$AL7+BB25</f>
        <v>-1.7929580401849741</v>
      </c>
      <c r="BD25" s="22" cm="1">
        <f t="array" aca="1" ref="BD25" ca="1">$AN7/$AL7-SUMPRODUCT($AP7:$AU7,TRANSPOSE(BC$20:BC$25))/$AL7+BC25</f>
        <v>-1.8675593463528926</v>
      </c>
      <c r="BE25" s="22" cm="1">
        <f t="array" aca="1" ref="BE25" ca="1">$AN7/$AL7-SUMPRODUCT($AP7:$AU7,TRANSPOSE(BD$20:BD$25))/$AL7+BD25</f>
        <v>-1.9224409803097384</v>
      </c>
      <c r="BF25" s="22" cm="1">
        <f t="array" aca="1" ref="BF25" ca="1">$AN7/$AL7-SUMPRODUCT($AP7:$AU7,TRANSPOSE(BE$20:BE$25))/$AL7+BE25</f>
        <v>-1.9631936019964868</v>
      </c>
      <c r="BG25" s="22" cm="1">
        <f t="array" aca="1" ref="BG25" ca="1">$AN7/$AL7-SUMPRODUCT($AP7:$AU7,TRANSPOSE(BF$20:BF$25))/$AL7+BF25</f>
        <v>-1.9935101946570397</v>
      </c>
      <c r="BH25" s="22" cm="1">
        <f t="array" aca="1" ref="BH25" ca="1">$AN7/$AL7-SUMPRODUCT($AP7:$AU7,TRANSPOSE(BG$20:BG$25))/$AL7+BG25</f>
        <v>-2.0161668473621077</v>
      </c>
      <c r="BI25" s="22" cm="1">
        <f t="array" aca="1" ref="BI25" ca="1">$AN7/$AL7-SUMPRODUCT($AP7:$AU7,TRANSPOSE(BH$20:BH$25))/$AL7+BH25</f>
        <v>-2.0331368083869852</v>
      </c>
      <c r="BJ25" s="22" cm="1">
        <f t="array" aca="1" ref="BJ25" ca="1">$AN7/$AL7-SUMPRODUCT($AP7:$AU7,TRANSPOSE(BI$20:BI$25))/$AL7+BI25</f>
        <v>-2.045880774976129</v>
      </c>
      <c r="BK25" s="22" cm="1">
        <f t="array" aca="1" ref="BK25" ca="1">$AN7/$AL7-SUMPRODUCT($AP7:$AU7,TRANSPOSE(BJ$20:BJ$25))/$AL7+BJ25</f>
        <v>-2.0554683444311888</v>
      </c>
      <c r="BL25" s="22" cm="1">
        <f t="array" aca="1" ref="BL25" ca="1">$AN7/$AL7-SUMPRODUCT($AP7:$AU7,TRANSPOSE(BK$20:BK$25))/$AL7+BK25</f>
        <v>-2.062693926493961</v>
      </c>
      <c r="BM25" s="22" cm="1">
        <f t="array" aca="1" ref="BM25" ca="1">$AN7/$AL7-SUMPRODUCT($AP7:$AU7,TRANSPOSE(BL$20:BL$25))/$AL7+BL25</f>
        <v>-2.0681474487972173</v>
      </c>
      <c r="BN25" s="22" cm="1">
        <f t="array" aca="1" ref="BN25" ca="1">$AN7/$AL7-SUMPRODUCT($AP7:$AU7,TRANSPOSE(BM$20:BM$25))/$AL7+BM25</f>
        <v>-2.0722695445069013</v>
      </c>
      <c r="BO25" s="22" cm="1">
        <f t="array" aca="1" ref="BO25" ca="1">$AN7/$AL7-SUMPRODUCT($AP7:$AU7,TRANSPOSE(BN$20:BN$25))/$AL7+BN25</f>
        <v>-2.0753898662229338</v>
      </c>
      <c r="BP25" s="22" cm="1">
        <f t="array" aca="1" ref="BP25" ca="1">$AN7/$AL7-SUMPRODUCT($AP7:$AU7,TRANSPOSE(BO$20:BO$25))/$AL7+BO25</f>
        <v>-2.0777557234020327</v>
      </c>
      <c r="BQ25" s="22" cm="1">
        <f t="array" aca="1" ref="BQ25" ca="1">$AN7/$AL7-SUMPRODUCT($AP7:$AU7,TRANSPOSE(BP$20:BP$25))/$AL7+BP25</f>
        <v>-2.0795529114377125</v>
      </c>
      <c r="BR25" s="22" cm="1">
        <f t="array" aca="1" ref="BR25" ca="1">$AN7/$AL7-SUMPRODUCT($AP7:$AU7,TRANSPOSE(BQ$20:BQ$25))/$AL7+BQ25</f>
        <v>-2.0809212174583891</v>
      </c>
      <c r="BS25" s="22" cm="1">
        <f t="array" aca="1" ref="BS25" ca="1">$AN7/$AL7-SUMPRODUCT($AP7:$AU7,TRANSPOSE(BR$20:BR$25))/$AL7+BR25</f>
        <v>-2.0819659125242342</v>
      </c>
      <c r="BT25" s="22" cm="1">
        <f t="array" aca="1" ref="BT25" ca="1">$AN7/$AL7-SUMPRODUCT($AP7:$AU7,TRANSPOSE(BS$20:BS$25))/$AL7+BS25</f>
        <v>-2.0827663394357248</v>
      </c>
      <c r="BU25" s="22" cm="1">
        <f t="array" aca="1" ref="BU25" ca="1">$AN7/$AL7-SUMPRODUCT($AP7:$AU7,TRANSPOSE(BT$20:BT$25))/$AL7+BT25</f>
        <v>-2.0833823337141051</v>
      </c>
      <c r="BV25" s="22" cm="1">
        <f t="array" aca="1" ref="BV25" ca="1">$AN7/$AL7-SUMPRODUCT($AP7:$AU7,TRANSPOSE(BU$20:BU$25))/$AL7+BU25</f>
        <v>-2.083859040912543</v>
      </c>
      <c r="BW25" s="22" cm="1">
        <f t="array" aca="1" ref="BW25" ca="1">$AN7/$AL7-SUMPRODUCT($AP7:$AU7,TRANSPOSE(BV$20:BV$25))/$AL7+BV25</f>
        <v>-2.0842305349491013</v>
      </c>
      <c r="BX25" s="22" cm="1">
        <f t="array" aca="1" ref="BX25" ca="1">$AN7/$AL7-SUMPRODUCT($AP7:$AU7,TRANSPOSE(BW$20:BW$25))/$AL7+BW25</f>
        <v>-2.0845225403523395</v>
      </c>
      <c r="BY25" s="22" cm="1">
        <f t="array" aca="1" ref="BY25" ca="1">$AN7/$AL7-SUMPRODUCT($AP7:$AU7,TRANSPOSE(BX$20:BX$25))/$AL7+BX25</f>
        <v>-2.0847544821599566</v>
      </c>
      <c r="BZ25" s="22" cm="1">
        <f t="array" aca="1" ref="BZ25" ca="1">$AN7/$AL7-SUMPRODUCT($AP7:$AU7,TRANSPOSE(BY$20:BY$25))/$AL7+BY25</f>
        <v>-2.0849410308776202</v>
      </c>
      <c r="CA25" s="22" cm="1">
        <f t="array" aca="1" ref="CA25" ca="1">$AN7/$AL7-SUMPRODUCT($AP7:$AU7,TRANSPOSE(BZ$20:BZ$25))/$AL7+BZ25</f>
        <v>-2.0850932675464673</v>
      </c>
      <c r="CB25" s="22" cm="1">
        <f t="array" aca="1" ref="CB25" ca="1">$AN7/$AL7-SUMPRODUCT($AP7:$AU7,TRANSPOSE(CA$20:CA$25))/$AL7+CA25</f>
        <v>-2.0852195627599093</v>
      </c>
      <c r="CC25" s="22" cm="1">
        <f t="array" aca="1" ref="CC25" ca="1">$AN7/$AL7-SUMPRODUCT($AP7:$AU7,TRANSPOSE(CB$20:CB$25))/$AL7+CB25</f>
        <v>-2.0853262400934476</v>
      </c>
      <c r="CD25" s="22" cm="1">
        <f t="array" aca="1" ref="CD25" ca="1">$AN7/$AL7-SUMPRODUCT($AP7:$AU7,TRANSPOSE(CC$20:CC$25))/$AL7+CC25</f>
        <v>-2.0854180769619117</v>
      </c>
      <c r="CE25" s="22" cm="1">
        <f t="array" aca="1" ref="CE25" ca="1">$AN7/$AL7-SUMPRODUCT($AP7:$AU7,TRANSPOSE(CD$20:CD$25))/$AL7+CD25</f>
        <v>-2.0854986828206008</v>
      </c>
      <c r="CF25" s="22" cm="1">
        <f t="array" aca="1" ref="CF25" ca="1">$AN7/$AL7-SUMPRODUCT($AP7:$AU7,TRANSPOSE(CE$20:CE$25))/$AL7+CE25</f>
        <v>-2.0855707847938838</v>
      </c>
      <c r="CG25" s="22" cm="1">
        <f t="array" aca="1" ref="CG25" ca="1">$AN7/$AL7-SUMPRODUCT($AP7:$AU7,TRANSPOSE(CF$20:CF$25))/$AL7+CF25</f>
        <v>-2.0856364434164796</v>
      </c>
      <c r="CH25" s="22" cm="1">
        <f t="array" aca="1" ref="CH25" ca="1">$AN7/$AL7-SUMPRODUCT($AP7:$AU7,TRANSPOSE(CG$20:CG$25))/$AL7+CG25</f>
        <v>-2.0856972156026004</v>
      </c>
      <c r="CI25" s="22" cm="1">
        <f t="array" aca="1" ref="CI25" ca="1">$AN7/$AL7-SUMPRODUCT($AP7:$AU7,TRANSPOSE(CH$20:CH$25))/$AL7+CH25</f>
        <v>-2.085754277760183</v>
      </c>
      <c r="CJ25" s="22" cm="1">
        <f t="array" aca="1" ref="CJ25" ca="1">$AN7/$AL7-SUMPRODUCT($AP7:$AU7,TRANSPOSE(CI$20:CI$25))/$AL7+CI25</f>
        <v>-2.0858085188019722</v>
      </c>
      <c r="CK25" s="22" cm="1">
        <f t="array" aca="1" ref="CK25" ca="1">$AN7/$AL7-SUMPRODUCT($AP7:$AU7,TRANSPOSE(CJ$20:CJ$25))/$AL7+CJ25</f>
        <v>-2.0858606104169892</v>
      </c>
      <c r="CL25" s="22" cm="1">
        <f t="array" aca="1" ref="CL25" ca="1">$AN7/$AL7-SUMPRODUCT($AP7:$AU7,TRANSPOSE(CK$20:CK$25))/$AL7+CK25</f>
        <v>-2.0859110601635038</v>
      </c>
      <c r="CM25" s="22" cm="1">
        <f t="array" aca="1" ref="CM25" ca="1">$AN7/$AL7-SUMPRODUCT($AP7:$AU7,TRANSPOSE(CL$20:CL$25))/$AL7+CL25</f>
        <v>-2.0859602515839133</v>
      </c>
      <c r="CN25" s="22" cm="1">
        <f t="array" aca="1" ref="CN25" ca="1">$AN7/$AL7-SUMPRODUCT($AP7:$AU7,TRANSPOSE(CM$20:CM$25))/$AL7+CM25</f>
        <v>-2.0860084745144567</v>
      </c>
      <c r="CO25" s="22" cm="1">
        <f t="array" aca="1" ref="CO25" ca="1">$AN7/$AL7-SUMPRODUCT($AP7:$AU7,TRANSPOSE(CN$20:CN$25))/$AL7+CN25</f>
        <v>-2.0860559479867335</v>
      </c>
      <c r="CP25" s="22" cm="1">
        <f t="array" aca="1" ref="CP25" ca="1">$AN7/$AL7-SUMPRODUCT($AP7:$AU7,TRANSPOSE(CO$20:CO$25))/$AL7+CO25</f>
        <v>-2.086102837531894</v>
      </c>
      <c r="CQ25" s="22" cm="1">
        <f t="array" aca="1" ref="CQ25" ca="1">$AN7/$AL7-SUMPRODUCT($AP7:$AU7,TRANSPOSE(CP$20:CP$25))/$AL7+CP25</f>
        <v>-2.0861492682556459</v>
      </c>
      <c r="CR25" s="22" cm="1">
        <f t="array" aca="1" ref="CR25" ca="1">$AN7/$AL7-SUMPRODUCT($AP7:$AU7,TRANSPOSE(CQ$20:CQ$25))/$AL7+CQ25</f>
        <v>-2.0861953347177584</v>
      </c>
      <c r="CS25" s="22" cm="1">
        <f t="array" aca="1" ref="CS25" ca="1">$AN7/$AL7-SUMPRODUCT($AP7:$AU7,TRANSPOSE(CR$20:CR$25))/$AL7+CR25</f>
        <v>-2.0862411083970702</v>
      </c>
      <c r="CT25" s="22" cm="1">
        <f t="array" aca="1" ref="CT25" ca="1">$AN7/$AL7-SUMPRODUCT($AP7:$AU7,TRANSPOSE(CS$20:CS$25))/$AL7+CS25</f>
        <v>-2.0862866433321172</v>
      </c>
      <c r="CU25" s="22" cm="1">
        <f t="array" aca="1" ref="CU25" ca="1">$AN7/$AL7-SUMPRODUCT($AP7:$AU7,TRANSPOSE(CT$20:CT$25))/$AL7+CT25</f>
        <v>-2.0863319803832474</v>
      </c>
      <c r="CV25" s="22" cm="1">
        <f t="array" aca="1" ref="CV25" ca="1">$AN7/$AL7-SUMPRODUCT($AP7:$AU7,TRANSPOSE(CU$20:CU$25))/$AL7+CU25</f>
        <v>-2.0863771504531288</v>
      </c>
      <c r="CW25" s="22" cm="1">
        <f t="array" aca="1" ref="CW25" ca="1">$AN7/$AL7-SUMPRODUCT($AP7:$AU7,TRANSPOSE(CV$20:CV$25))/$AL7+CV25</f>
        <v>-2.0864221769202067</v>
      </c>
      <c r="CX25" s="22" cm="1">
        <f t="array" aca="1" ref="CX25" ca="1">$AN7/$AL7-SUMPRODUCT($AP7:$AU7,TRANSPOSE(CW$20:CW$25))/$AL7+CW25</f>
        <v>-2.0864670774774599</v>
      </c>
      <c r="CY25" s="22" cm="1">
        <f t="array" aca="1" ref="CY25" ca="1">$AN7/$AL7-SUMPRODUCT($AP7:$AU7,TRANSPOSE(CX$20:CX$25))/$AL7+CX25</f>
        <v>-2.0865118655217905</v>
      </c>
      <c r="CZ25" s="22" cm="1">
        <f t="array" aca="1" ref="CZ25" ca="1">$AN7/$AL7-SUMPRODUCT($AP7:$AU7,TRANSPOSE(CY$20:CY$25))/$AL7+CY25</f>
        <v>-2.0865565512038735</v>
      </c>
      <c r="DA25" s="22" cm="1">
        <f t="array" aca="1" ref="DA25" ca="1">$AN7/$AL7-SUMPRODUCT($AP7:$AU7,TRANSPOSE(CZ$20:CZ$25))/$AL7+CZ25</f>
        <v>-2.0866011422214319</v>
      </c>
      <c r="DB25" s="22" cm="1">
        <f t="array" aca="1" ref="DB25" ca="1">$AN7/$AL7-SUMPRODUCT($AP7:$AU7,TRANSPOSE(DA$20:DA$25))/$AL7+DA25</f>
        <v>-2.086645644418657</v>
      </c>
      <c r="DC25" s="22" cm="1">
        <f t="array" aca="1" ref="DC25" ca="1">$AN7/$AL7-SUMPRODUCT($AP7:$AU7,TRANSPOSE(DB$20:DB$25))/$AL7+DB25</f>
        <v>-2.0866900622391329</v>
      </c>
      <c r="DD25" s="22" cm="1">
        <f t="array" aca="1" ref="DD25" ca="1">$AN7/$AL7-SUMPRODUCT($AP7:$AU7,TRANSPOSE(DC$20:DC$25))/$AL7+DC25</f>
        <v>-2.0867343990680798</v>
      </c>
      <c r="DE25" s="22" cm="1">
        <f t="array" aca="1" ref="DE25" ca="1">$AN7/$AL7-SUMPRODUCT($AP7:$AU7,TRANSPOSE(DD$20:DD$25))/$AL7+DD25</f>
        <v>-2.0867786574909526</v>
      </c>
      <c r="DF25" s="22" cm="1">
        <f t="array" aca="1" ref="DF25" ca="1">$AN7/$AL7-SUMPRODUCT($AP7:$AU7,TRANSPOSE(DE$20:DE$25))/$AL7+DE25</f>
        <v>-2.0868228394888502</v>
      </c>
      <c r="DG25" s="22" cm="1">
        <f t="array" aca="1" ref="DG25" ca="1">$AN7/$AL7-SUMPRODUCT($AP7:$AU7,TRANSPOSE(DF$20:DF$25))/$AL7+DF25</f>
        <v>-2.086866946586162</v>
      </c>
      <c r="DH25" s="22" cm="1">
        <f t="array" aca="1" ref="DH25" ca="1">$AN7/$AL7-SUMPRODUCT($AP7:$AU7,TRANSPOSE(DG$20:DG$25))/$AL7+DG25</f>
        <v>-2.0869109799621386</v>
      </c>
      <c r="DI25" s="22" cm="1">
        <f t="array" aca="1" ref="DI25" ca="1">$AN7/$AL7-SUMPRODUCT($AP7:$AU7,TRANSPOSE(DH$20:DH$25))/$AL7+DH25</f>
        <v>-2.0869549405351933</v>
      </c>
      <c r="DJ25" s="22" cm="1">
        <f t="array" aca="1" ref="DJ25" ca="1">$AN7/$AL7-SUMPRODUCT($AP7:$AU7,TRANSPOSE(DI$20:DI$25))/$AL7+DI25</f>
        <v>-2.0869988290266019</v>
      </c>
      <c r="DK25" s="22" cm="1">
        <f t="array" aca="1" ref="DK25" ca="1">$AN7/$AL7-SUMPRODUCT($AP7:$AU7,TRANSPOSE(DJ$20:DJ$25))/$AL7+DJ25</f>
        <v>-2.087042646008638</v>
      </c>
      <c r="DL25" s="22" cm="1">
        <f t="array" aca="1" ref="DL25" ca="1">$AN7/$AL7-SUMPRODUCT($AP7:$AU7,TRANSPOSE(DK$20:DK$25))/$AL7+DK25</f>
        <v>-2.0870863919409399</v>
      </c>
      <c r="DM25" s="22" cm="1">
        <f t="array" aca="1" ref="DM25" ca="1">$AN7/$AL7-SUMPRODUCT($AP7:$AU7,TRANSPOSE(DL$20:DL$25))/$AL7+DL25</f>
        <v>-2.0871300671979967</v>
      </c>
      <c r="DN25" s="22" cm="1">
        <f t="array" aca="1" ref="DN25" ca="1">$AN7/$AL7-SUMPRODUCT($AP7:$AU7,TRANSPOSE(DM$20:DM$25))/$AL7+DM25</f>
        <v>-2.0871736720899108</v>
      </c>
      <c r="DO25" s="22" cm="1">
        <f t="array" aca="1" ref="DO25" ca="1">$AN7/$AL7-SUMPRODUCT($AP7:$AU7,TRANSPOSE(DN$20:DN$25))/$AL7+DN25</f>
        <v>-2.0872172068780932</v>
      </c>
      <c r="DP25" s="22" cm="1">
        <f t="array" aca="1" ref="DP25" ca="1">$AN7/$AL7-SUMPRODUCT($AP7:$AU7,TRANSPOSE(DO$20:DO$25))/$AL7+DO25</f>
        <v>-2.0872606717871154</v>
      </c>
      <c r="DQ25" s="22" cm="1">
        <f t="array" aca="1" ref="DQ25" ca="1">$AN7/$AL7-SUMPRODUCT($AP7:$AU7,TRANSPOSE(DP$20:DP$25))/$AL7+DP25</f>
        <v>-2.0873040670136715</v>
      </c>
      <c r="DR25" s="22" cm="1">
        <f t="array" aca="1" ref="DR25" ca="1">$AN7/$AL7-SUMPRODUCT($AP7:$AU7,TRANSPOSE(DQ$20:DQ$25))/$AL7+DQ25</f>
        <v>-2.0873473927333492</v>
      </c>
      <c r="DS25" s="22" cm="1">
        <f t="array" aca="1" ref="DS25" ca="1">$AN7/$AL7-SUMPRODUCT($AP7:$AU7,TRANSPOSE(DR$20:DR$25))/$AL7+DR25</f>
        <v>-2.0873906491057408</v>
      </c>
      <c r="DT25" s="22" cm="1">
        <f t="array" aca="1" ref="DT25" ca="1">$AN7/$AL7-SUMPRODUCT($AP7:$AU7,TRANSPOSE(DS$20:DS$25))/$AL7+DS25</f>
        <v>-2.0874338362783131</v>
      </c>
      <c r="DU25" s="22" cm="1">
        <f t="array" aca="1" ref="DU25" ca="1">$AN7/$AL7-SUMPRODUCT($AP7:$AU7,TRANSPOSE(DT$20:DT$25))/$AL7+DT25</f>
        <v>-2.0874769543893255</v>
      </c>
      <c r="DV25" s="22" cm="1">
        <f t="array" aca="1" ref="DV25" ca="1">$AN7/$AL7-SUMPRODUCT($AP7:$AU7,TRANSPOSE(DU$20:DU$25))/$AL7+DU25</f>
        <v>-2.0875200035700381</v>
      </c>
      <c r="DW25" s="22" cm="1">
        <f t="array" aca="1" ref="DW25" ca="1">$AN7/$AL7-SUMPRODUCT($AP7:$AU7,TRANSPOSE(DV$20:DV$25))/$AL7+DV25</f>
        <v>-2.0875629839463787</v>
      </c>
      <c r="DX25" s="22" cm="1">
        <f t="array" aca="1" ref="DX25" ca="1">$AN7/$AL7-SUMPRODUCT($AP7:$AU7,TRANSPOSE(DW$20:DW$25))/$AL7+DW25</f>
        <v>-2.0876058956402055</v>
      </c>
      <c r="DY25" s="22" cm="1">
        <f t="array" aca="1" ref="DY25" ca="1">$AN7/$AL7-SUMPRODUCT($AP7:$AU7,TRANSPOSE(DX$20:DX$25))/$AL7+DX25</f>
        <v>-2.0876487387702545</v>
      </c>
      <c r="DZ25" s="22" cm="1">
        <f t="array" aca="1" ref="DZ25" ca="1">$AN7/$AL7-SUMPRODUCT($AP7:$AU7,TRANSPOSE(DY$20:DY$25))/$AL7+DY25</f>
        <v>-2.0876915134528651</v>
      </c>
      <c r="EA25" s="22" cm="1">
        <f t="array" aca="1" ref="EA25" ca="1">$AN7/$AL7-SUMPRODUCT($AP7:$AU7,TRANSPOSE(DZ$20:DZ$25))/$AL7+DZ25</f>
        <v>-2.0877342198025195</v>
      </c>
      <c r="EB25" s="22" cm="1">
        <f t="array" aca="1" ref="EB25" ca="1">$AN7/$AL7-SUMPRODUCT($AP7:$AU7,TRANSPOSE(EA$20:EA$25))/$AL7+EA25</f>
        <v>-2.0877768579322562</v>
      </c>
      <c r="EC25" s="22" cm="1">
        <f t="array" aca="1" ref="EC25" ca="1">$AN7/$AL7-SUMPRODUCT($AP7:$AU7,TRANSPOSE(EB$20:EB$25))/$AL7+EB25</f>
        <v>-2.087819427953979</v>
      </c>
      <c r="ED25" s="22" cm="1">
        <f t="array" aca="1" ref="ED25" ca="1">$AN7/$AL7-SUMPRODUCT($AP7:$AU7,TRANSPOSE(EC$20:EC$25))/$AL7+EC25</f>
        <v>-2.0878619299786934</v>
      </c>
      <c r="EE25" s="22" cm="1">
        <f t="array" aca="1" ref="EE25" ca="1">$AN7/$AL7-SUMPRODUCT($AP7:$AU7,TRANSPOSE(ED$20:ED$25))/$AL7+ED25</f>
        <v>-2.0879043641166826</v>
      </c>
      <c r="EF25" s="22" cm="1">
        <f t="array" aca="1" ref="EF25" ca="1">$AN7/$AL7-SUMPRODUCT($AP7:$AU7,TRANSPOSE(EE$20:EE$25))/$AL7+EE25</f>
        <v>-2.0879467304776433</v>
      </c>
      <c r="EG25" s="22" cm="1">
        <f t="array" aca="1" ref="EG25" ca="1">$AN7/$AL7-SUMPRODUCT($AP7:$AU7,TRANSPOSE(EF$20:EF$25))/$AL7+EF25</f>
        <v>-2.0879890291707848</v>
      </c>
      <c r="EH25" s="22" cm="1">
        <f t="array" aca="1" ref="EH25" ca="1">$AN7/$AL7-SUMPRODUCT($AP7:$AU7,TRANSPOSE(EG$20:EG$25))/$AL7+EG25</f>
        <v>-2.0880312603049083</v>
      </c>
      <c r="EI25" s="22" cm="1">
        <f t="array" aca="1" ref="EI25" ca="1">$AN7/$AL7-SUMPRODUCT($AP7:$AU7,TRANSPOSE(EH$20:EH$25))/$AL7+EH25</f>
        <v>-2.0880734239884635</v>
      </c>
      <c r="EJ25" s="22" cm="1">
        <f t="array" aca="1" ref="EJ25" ca="1">$AN7/$AL7-SUMPRODUCT($AP7:$AU7,TRANSPOSE(EI$20:EI$25))/$AL7+EI25</f>
        <v>-2.0881155203295929</v>
      </c>
      <c r="EK25" s="22" cm="1">
        <f t="array" aca="1" ref="EK25" ca="1">$AN7/$AL7-SUMPRODUCT($AP7:$AU7,TRANSPOSE(EJ$20:EJ$25))/$AL7+EJ25</f>
        <v>-2.0881575494361644</v>
      </c>
      <c r="EL25" s="22" cm="1">
        <f t="array" aca="1" ref="EL25" ca="1">$AN7/$AL7-SUMPRODUCT($AP7:$AU7,TRANSPOSE(EK$20:EK$25))/$AL7+EK25</f>
        <v>-2.0881995114157972</v>
      </c>
      <c r="EM25" s="22" cm="1">
        <f t="array" aca="1" ref="EM25" ca="1">$AN7/$AL7-SUMPRODUCT($AP7:$AU7,TRANSPOSE(EL$20:EL$25))/$AL7+EL25</f>
        <v>-2.0882414063758818</v>
      </c>
      <c r="EN25" s="22" cm="1">
        <f t="array" aca="1" ref="EN25" ca="1">$AN7/$AL7-SUMPRODUCT($AP7:$AU7,TRANSPOSE(EM$20:EM$25))/$AL7+EM25</f>
        <v>-2.0882832344235922</v>
      </c>
      <c r="EO25" s="22" cm="1">
        <f t="array" aca="1" ref="EO25" ca="1">$AN7/$AL7-SUMPRODUCT($AP7:$AU7,TRANSPOSE(EN$20:EN$25))/$AL7+EN25</f>
        <v>-2.0883249956658987</v>
      </c>
      <c r="EP25" s="22" cm="1">
        <f t="array" aca="1" ref="EP25" ca="1">$AN7/$AL7-SUMPRODUCT($AP7:$AU7,TRANSPOSE(EO$20:EO$25))/$AL7+EO25</f>
        <v>-2.0883666902095759</v>
      </c>
      <c r="EQ25" s="22" cm="1">
        <f t="array" aca="1" ref="EQ25" ca="1">$AN7/$AL7-SUMPRODUCT($AP7:$AU7,TRANSPOSE(EP$20:EP$25))/$AL7+EP25</f>
        <v>-2.0884083181612088</v>
      </c>
      <c r="ER25" s="22" cm="1">
        <f t="array" aca="1" ref="ER25" ca="1">$AN7/$AL7-SUMPRODUCT($AP7:$AU7,TRANSPOSE(EQ$20:EQ$25))/$AL7+EQ25</f>
        <v>-2.0884498796271984</v>
      </c>
      <c r="ES25" s="22" cm="1">
        <f t="array" aca="1" ref="ES25" ca="1">$AN7/$AL7-SUMPRODUCT($AP7:$AU7,TRANSPOSE(ER$20:ER$25))/$AL7+ER25</f>
        <v>-2.0884913747137639</v>
      </c>
    </row>
    <row r="26" spans="1:149">
      <c r="A26" s="6">
        <f ca="1">LN((RAND()^(-Results!$E$4))-1)</f>
        <v>0.45906444741754659</v>
      </c>
      <c r="B26" s="6">
        <f ca="1">LN((RAND()^(-Results!$E$4))-1)</f>
        <v>0.24411550662717862</v>
      </c>
      <c r="C26" s="6">
        <f ca="1">LN((RAND()^(-Results!$E$4))-1)</f>
        <v>0.13227584504584758</v>
      </c>
      <c r="D26" s="6">
        <f ca="1">LN((RAND()^(-Results!$E$4))-1)</f>
        <v>-0.214042162261637</v>
      </c>
      <c r="E26" s="6">
        <f ca="1">LN((RAND()^(-Results!$E$4))-1)</f>
        <v>-2.4027923939733951</v>
      </c>
      <c r="F26" s="6">
        <f ca="1">LN((RAND()^(-Results!$E$4))-1)</f>
        <v>-0.97408645647718106</v>
      </c>
      <c r="G26" s="6">
        <f ca="1">LN((RAND()^(-Results!$E$4))-1)</f>
        <v>3.4494256106270731</v>
      </c>
      <c r="H26" s="6">
        <f t="shared" ca="1" si="5"/>
        <v>3.3895310739893154</v>
      </c>
      <c r="I26" s="10">
        <f ca="1">SUMPRODUCT(J26:O26,Results!B$12:G$12)+Results!$E$5*H26</f>
        <v>10.463431574278527</v>
      </c>
      <c r="J26" s="10">
        <f ca="1">SUMPRODUCT($A26:$F26,Results!$B$15:$G$15)</f>
        <v>2.3329293739595154</v>
      </c>
      <c r="K26" s="10">
        <f ca="1">SUMPRODUCT($A26:$F26,Results!$B$16:$G$16)</f>
        <v>4.2313309600470399</v>
      </c>
      <c r="L26" s="10">
        <f ca="1">SUMPRODUCT($A26:$F26,Results!$B$17:$G$17)</f>
        <v>6.9901708377819869</v>
      </c>
      <c r="M26" s="10">
        <f ca="1">SUMPRODUCT($A26:$F26,Results!$B$18:$G$18)</f>
        <v>-7.6472617714199664</v>
      </c>
      <c r="N26" s="10">
        <f ca="1">SUMPRODUCT($A26:$F26,Results!$B$19:$G$19)</f>
        <v>-2.1337152061430849</v>
      </c>
      <c r="O26" s="10">
        <f ca="1">SUMPRODUCT($A26:$F26,Results!$B$20:$G$20)</f>
        <v>4.1804931308736313</v>
      </c>
      <c r="P26" s="10" cm="1">
        <f t="array" aca="1" ref="P26" ca="1">SUMPRODUCT(J26:O26,TRANSPOSE(BL$20:BL$25))+$AD$20-$BL$27</f>
        <v>-2.7966111049494322</v>
      </c>
      <c r="Q26" s="10" cm="1">
        <f t="array" aca="1" ref="Q26" ca="1">SUMPRODUCT(J26:O26,TRANSPOSE(ES$20:ES$25))+$AD$20-$ES$27</f>
        <v>-2.8328772182472353</v>
      </c>
      <c r="R26" s="10">
        <f ca="1">I26-Results!$E$5*H26</f>
        <v>-3.0946927216787348</v>
      </c>
      <c r="S26" s="10" cm="1">
        <f t="array" aca="1" ref="S26" ca="1">SUMPRODUCT(J26:O26,TRANSPOSE(AR$28:AR$33))+$AD$20-$AC$26</f>
        <v>3.9685105719089417</v>
      </c>
      <c r="T26" s="10">
        <f ca="1">SUMPRODUCT(J26:O26,Results!K$9:P$9)</f>
        <v>-2.574828961689005</v>
      </c>
      <c r="U26" s="10">
        <f ca="1">SUMPRODUCT(J26:O26,Results!K$9:P$9)+$AD$20-$AC$31</f>
        <v>-2.6116270803899804</v>
      </c>
      <c r="V26" s="10">
        <f t="shared" ca="1" si="6"/>
        <v>13.26004267922796</v>
      </c>
      <c r="W26" s="10">
        <f t="shared" ca="1" si="7"/>
        <v>13.296308792525762</v>
      </c>
      <c r="X26" s="10">
        <f t="shared" ca="1" si="8"/>
        <v>13.558124295957262</v>
      </c>
      <c r="Y26" s="10">
        <f t="shared" ca="1" si="9"/>
        <v>6.4949210023695851</v>
      </c>
      <c r="Z26" s="10">
        <f t="shared" ca="1" si="10"/>
        <v>9.7673280356289727</v>
      </c>
      <c r="AA26" s="10">
        <f t="shared" ca="1" si="11"/>
        <v>13.075058654668506</v>
      </c>
      <c r="AC26" s="10" cm="1">
        <f t="array" aca="1" ref="AC26" ca="1">SUMPRODUCT(AE20:AJ20,TRANSPOSE(AR28:AR33))</f>
        <v>0.61601755351478094</v>
      </c>
      <c r="AK26" s="12"/>
    </row>
    <row r="27" spans="1:149" ht="16.5">
      <c r="A27" s="6">
        <f ca="1">LN((RAND()^(-Results!$E$4))-1)</f>
        <v>-2.6173168625093366</v>
      </c>
      <c r="B27" s="6">
        <f ca="1">LN((RAND()^(-Results!$E$4))-1)</f>
        <v>1.649080120260102</v>
      </c>
      <c r="C27" s="6">
        <f ca="1">LN((RAND()^(-Results!$E$4))-1)</f>
        <v>-0.3817215082083783</v>
      </c>
      <c r="D27" s="6">
        <f ca="1">LN((RAND()^(-Results!$E$4))-1)</f>
        <v>-0.25170022899511807</v>
      </c>
      <c r="E27" s="6">
        <f ca="1">LN((RAND()^(-Results!$E$4))-1)</f>
        <v>1.2195486787530028</v>
      </c>
      <c r="F27" s="6">
        <f ca="1">LN((RAND()^(-Results!$E$4))-1)</f>
        <v>-1.2431253947692549</v>
      </c>
      <c r="G27" s="6">
        <f ca="1">LN((RAND()^(-Results!$E$4))-1)</f>
        <v>-0.22448581575264098</v>
      </c>
      <c r="H27" s="6">
        <f t="shared" ca="1" si="5"/>
        <v>-0.28438035239039849</v>
      </c>
      <c r="I27" s="10">
        <f ca="1">SUMPRODUCT(J27:O27,Results!B$12:G$12)+Results!$E$5*H27</f>
        <v>24.53502725015089</v>
      </c>
      <c r="J27" s="10">
        <f ca="1">SUMPRODUCT($A27:$F27,Results!$B$15:$G$15)</f>
        <v>2.4525617359230454</v>
      </c>
      <c r="K27" s="10">
        <f ca="1">SUMPRODUCT($A27:$F27,Results!$B$16:$G$16)</f>
        <v>-4.9042114669007439</v>
      </c>
      <c r="L27" s="10">
        <f ca="1">SUMPRODUCT($A27:$F27,Results!$B$17:$G$17)</f>
        <v>-7.8508680629062955</v>
      </c>
      <c r="M27" s="10">
        <f ca="1">SUMPRODUCT($A27:$F27,Results!$B$18:$G$18)</f>
        <v>3.3164262110982752</v>
      </c>
      <c r="N27" s="10">
        <f ca="1">SUMPRODUCT($A27:$F27,Results!$B$19:$G$19)</f>
        <v>-5.0592900862451335</v>
      </c>
      <c r="O27" s="10">
        <f ca="1">SUMPRODUCT($A27:$F27,Results!$B$20:$G$20)</f>
        <v>-8.9814889040577128</v>
      </c>
      <c r="P27" s="10" cm="1">
        <f t="array" aca="1" ref="P27" ca="1">SUMPRODUCT(J27:O27,TRANSPOSE(BL$20:BL$25))+$AD$20-$BL$27</f>
        <v>25.65319153086454</v>
      </c>
      <c r="Q27" s="10" cm="1">
        <f t="array" aca="1" ref="Q27" ca="1">SUMPRODUCT(J27:O27,TRANSPOSE(ES$20:ES$25))+$AD$20-$ES$27</f>
        <v>25.942979256776209</v>
      </c>
      <c r="R27" s="10">
        <f ca="1">I27-Results!$E$5*H27</f>
        <v>25.672548659712483</v>
      </c>
      <c r="S27" s="10" cm="1">
        <f t="array" aca="1" ref="S27" ca="1">SUMPRODUCT(J27:O27,TRANSPOSE(AR$28:AR$33))+$AD$20-$AC$26</f>
        <v>13.12202407646911</v>
      </c>
      <c r="T27" s="10">
        <f ca="1">SUMPRODUCT(J27:O27,Results!K$9:P$9)</f>
        <v>26.093723538067955</v>
      </c>
      <c r="U27" s="10">
        <f ca="1">SUMPRODUCT(J27:O27,Results!K$9:P$9)+$AD$20-$AC$31</f>
        <v>26.05692541936698</v>
      </c>
      <c r="V27" s="10">
        <f t="shared" ca="1" si="6"/>
        <v>-1.1181642807136498</v>
      </c>
      <c r="W27" s="10">
        <f t="shared" ca="1" si="7"/>
        <v>-1.4079520066253188</v>
      </c>
      <c r="X27" s="10">
        <f t="shared" ca="1" si="8"/>
        <v>-1.1375214095615931</v>
      </c>
      <c r="Y27" s="10">
        <f t="shared" ca="1" si="9"/>
        <v>11.41300317368178</v>
      </c>
      <c r="Z27" s="10">
        <f t="shared" ca="1" si="10"/>
        <v>23.838923711501337</v>
      </c>
      <c r="AA27" s="10">
        <f t="shared" ca="1" si="11"/>
        <v>-1.5218981692160902</v>
      </c>
      <c r="AP27" s="42" t="s">
        <v>237</v>
      </c>
      <c r="AQ27" s="42" t="s">
        <v>248</v>
      </c>
      <c r="AR27" s="42" t="s">
        <v>249</v>
      </c>
      <c r="AV27" s="17"/>
      <c r="AW27" s="60" t="s">
        <v>246</v>
      </c>
      <c r="AX27" s="10" cm="1">
        <f t="array" aca="1" ref="AX27" ca="1">SUMPRODUCT(AX20:AX25,TRANSPOSE($AE20:$AJ20))</f>
        <v>0.13660535787287392</v>
      </c>
      <c r="AY27" s="10" cm="1">
        <f t="array" aca="1" ref="AY27" ca="1">SUMPRODUCT(AY20:AY25,TRANSPOSE($AE20:$AJ20))</f>
        <v>0.30777210054630594</v>
      </c>
      <c r="AZ27" s="10" cm="1">
        <f t="array" aca="1" ref="AZ27" ca="1">SUMPRODUCT(AZ20:AZ25,TRANSPOSE($AE20:$AJ20))</f>
        <v>0.40933345021918782</v>
      </c>
      <c r="BA27" s="10" cm="1">
        <f t="array" aca="1" ref="BA27" ca="1">SUMPRODUCT(BA20:BA25,TRANSPOSE($AE20:$AJ20))</f>
        <v>0.49221934975146386</v>
      </c>
      <c r="BB27" s="10" cm="1">
        <f t="array" aca="1" ref="BB27" ca="1">SUMPRODUCT(BB20:BB25,TRANSPOSE($AE20:$AJ20))</f>
        <v>0.54941605908309232</v>
      </c>
      <c r="BC27" s="10" cm="1">
        <f t="array" aca="1" ref="BC27" ca="1">SUMPRODUCT(BC20:BC25,TRANSPOSE($AE20:$AJ20))</f>
        <v>0.5925579507683707</v>
      </c>
      <c r="BD27" s="10" cm="1">
        <f t="array" aca="1" ref="BD27" ca="1">SUMPRODUCT(BD20:BD25,TRANSPOSE($AE20:$AJ20))</f>
        <v>0.62383184076296916</v>
      </c>
      <c r="BE27" s="10" cm="1">
        <f t="array" aca="1" ref="BE27" ca="1">SUMPRODUCT(BE20:BE25,TRANSPOSE($AE20:$AJ20))</f>
        <v>0.64713173111604139</v>
      </c>
      <c r="BF27" s="10" cm="1">
        <f t="array" aca="1" ref="BF27" ca="1">SUMPRODUCT(BF20:BF25,TRANSPOSE($AE20:$AJ20))</f>
        <v>0.66436435167231567</v>
      </c>
      <c r="BG27" s="10" cm="1">
        <f t="array" aca="1" ref="BG27" ca="1">SUMPRODUCT(BG20:BG25,TRANSPOSE($AE20:$AJ20))</f>
        <v>0.67723382562364787</v>
      </c>
      <c r="BH27" s="10" cm="1">
        <f t="array" aca="1" ref="BH27" ca="1">SUMPRODUCT(BH20:BH25,TRANSPOSE($AE20:$AJ20))</f>
        <v>0.68684675271212581</v>
      </c>
      <c r="BI27" s="10" cm="1">
        <f t="array" aca="1" ref="BI27" ca="1">SUMPRODUCT(BI20:BI25,TRANSPOSE($AE20:$AJ20))</f>
        <v>0.69405747123014105</v>
      </c>
      <c r="BJ27" s="10" cm="1">
        <f t="array" aca="1" ref="BJ27" ca="1">SUMPRODUCT(BJ20:BJ25,TRANSPOSE($AE20:$AJ20))</f>
        <v>0.69947436413435427</v>
      </c>
      <c r="BK27" s="10" cm="1">
        <f t="array" aca="1" ref="BK27" ca="1">SUMPRODUCT(BK20:BK25,TRANSPOSE($AE20:$AJ20))</f>
        <v>0.7035531625857212</v>
      </c>
      <c r="BL27" s="10" cm="1">
        <f t="array" aca="1" ref="BL27" ca="1">SUMPRODUCT(BL20:BL25,TRANSPOSE($AE20:$AJ20))</f>
        <v>0.70662911279237406</v>
      </c>
      <c r="BM27" s="10" cm="1">
        <f t="array" aca="1" ref="BM27" ca="1">SUMPRODUCT(BM20:BM25,TRANSPOSE($AE20:$AJ20))</f>
        <v>0.70895276516646499</v>
      </c>
      <c r="BN27" s="10" cm="1">
        <f t="array" aca="1" ref="BN27" ca="1">SUMPRODUCT(BN20:BN25,TRANSPOSE($AE20:$AJ20))</f>
        <v>0.71071086799438599</v>
      </c>
      <c r="BO27" s="10" cm="1">
        <f t="array" aca="1" ref="BO27" ca="1">SUMPRODUCT(BO20:BO25,TRANSPOSE($AE20:$AJ20))</f>
        <v>0.71204340293146451</v>
      </c>
      <c r="BP27" s="10" cm="1">
        <f t="array" aca="1" ref="BP27" ca="1">SUMPRODUCT(BP20:BP25,TRANSPOSE($AE20:$AJ20))</f>
        <v>0.71305535225265526</v>
      </c>
      <c r="BQ27" s="10" cm="1">
        <f t="array" aca="1" ref="BQ27" ca="1">SUMPRODUCT(BQ20:BQ25,TRANSPOSE($AE20:$AJ20))</f>
        <v>0.71382563733354842</v>
      </c>
      <c r="BR27" s="10" cm="1">
        <f t="array" aca="1" ref="BR27" ca="1">SUMPRODUCT(BR20:BR25,TRANSPOSE($AE20:$AJ20))</f>
        <v>0.71441363911301925</v>
      </c>
      <c r="BS27" s="10" cm="1">
        <f t="array" aca="1" ref="BS27" ca="1">SUMPRODUCT(BS20:BS25,TRANSPOSE($AE20:$AJ20))</f>
        <v>0.71486408801925994</v>
      </c>
      <c r="BT27" s="10" cm="1">
        <f t="array" aca="1" ref="BT27" ca="1">SUMPRODUCT(BT20:BT25,TRANSPOSE($AE20:$AJ20))</f>
        <v>0.71521070028857436</v>
      </c>
      <c r="BU27" s="10" cm="1">
        <f t="array" aca="1" ref="BU27" ca="1">SUMPRODUCT(BU20:BU25,TRANSPOSE($AE20:$AJ20))</f>
        <v>0.71547890579089257</v>
      </c>
      <c r="BV27" s="10" cm="1">
        <f t="array" aca="1" ref="BV27" ca="1">SUMPRODUCT(BV20:BV25,TRANSPOSE($AE20:$AJ20))</f>
        <v>0.71568789246897668</v>
      </c>
      <c r="BW27" s="10" cm="1">
        <f t="array" aca="1" ref="BW27" ca="1">SUMPRODUCT(BW20:BW25,TRANSPOSE($AE20:$AJ20))</f>
        <v>0.7158521434865821</v>
      </c>
      <c r="BX27" s="10" cm="1">
        <f t="array" aca="1" ref="BX27" ca="1">SUMPRODUCT(BX20:BX25,TRANSPOSE($AE20:$AJ20))</f>
        <v>0.71598259354771587</v>
      </c>
      <c r="BY27" s="10" cm="1">
        <f t="array" aca="1" ref="BY27" ca="1">SUMPRODUCT(BY20:BY25,TRANSPOSE($AE20:$AJ20))</f>
        <v>0.71608749993288012</v>
      </c>
      <c r="BZ27" s="10" cm="1">
        <f t="array" aca="1" ref="BZ27" ca="1">SUMPRODUCT(BZ20:BZ25,TRANSPOSE($AE20:$AJ20))</f>
        <v>0.71617309900596982</v>
      </c>
      <c r="CA27" s="10" cm="1">
        <f t="array" aca="1" ref="CA27" ca="1">SUMPRODUCT(CA20:CA25,TRANSPOSE($AE20:$AJ20))</f>
        <v>0.71624410136466365</v>
      </c>
      <c r="CB27" s="10" cm="1">
        <f t="array" aca="1" ref="CB27" ca="1">SUMPRODUCT(CB20:CB25,TRANSPOSE($AE20:$AJ20))</f>
        <v>0.71630406544056802</v>
      </c>
      <c r="CC27" s="10" cm="1">
        <f t="array" aca="1" ref="CC27" ca="1">SUMPRODUCT(CC20:CC25,TRANSPOSE($AE20:$AJ20))</f>
        <v>0.71635567949034973</v>
      </c>
      <c r="CD27" s="10" cm="1">
        <f t="array" aca="1" ref="CD27" ca="1">SUMPRODUCT(CD20:CD25,TRANSPOSE($AE20:$AJ20))</f>
        <v>0.71640097449371598</v>
      </c>
      <c r="CE27" s="10" cm="1">
        <f t="array" aca="1" ref="CE27" ca="1">SUMPRODUCT(CE20:CE25,TRANSPOSE($AE20:$AJ20))</f>
        <v>0.71644148492031223</v>
      </c>
      <c r="CF27" s="10" cm="1">
        <f t="array" aca="1" ref="CF27" ca="1">SUMPRODUCT(CF20:CF25,TRANSPOSE($AE20:$AJ20))</f>
        <v>0.71647837014860827</v>
      </c>
      <c r="CG27" s="10" cm="1">
        <f t="array" aca="1" ref="CG27" ca="1">SUMPRODUCT(CG20:CG25,TRANSPOSE($AE20:$AJ20))</f>
        <v>0.71651250617804141</v>
      </c>
      <c r="CH27" s="10" cm="1">
        <f t="array" aca="1" ref="CH27" ca="1">SUMPRODUCT(CH20:CH25,TRANSPOSE($AE20:$AJ20))</f>
        <v>0.71654455490862656</v>
      </c>
      <c r="CI27" s="10" cm="1">
        <f t="array" aca="1" ref="CI27" ca="1">SUMPRODUCT(CI20:CI25,TRANSPOSE($AE20:$AJ20))</f>
        <v>0.71657501647851307</v>
      </c>
      <c r="CJ27" s="10" cm="1">
        <f t="array" aca="1" ref="CJ27" ca="1">SUMPRODUCT(CJ20:CJ25,TRANSPOSE($AE20:$AJ20))</f>
        <v>0.71660426880462635</v>
      </c>
      <c r="CK27" s="10" cm="1">
        <f t="array" aca="1" ref="CK27" ca="1">SUMPRODUCT(CK20:CK25,TRANSPOSE($AE20:$AJ20))</f>
        <v>0.71663259745650365</v>
      </c>
      <c r="CL27" s="10" cm="1">
        <f t="array" aca="1" ref="CL27" ca="1">SUMPRODUCT(CL20:CL25,TRANSPOSE($AE20:$AJ20))</f>
        <v>0.71666021822731685</v>
      </c>
      <c r="CM27" s="10" cm="1">
        <f t="array" aca="1" ref="CM27" ca="1">SUMPRODUCT(CM20:CM25,TRANSPOSE($AE20:$AJ20))</f>
        <v>0.71668729418768207</v>
      </c>
      <c r="CN27" s="10" cm="1">
        <f t="array" aca="1" ref="CN27" ca="1">SUMPRODUCT(CN20:CN25,TRANSPOSE($AE20:$AJ20))</f>
        <v>0.71671394857109294</v>
      </c>
      <c r="CO27" s="10" cm="1">
        <f t="array" aca="1" ref="CO27" ca="1">SUMPRODUCT(CO20:CO25,TRANSPOSE($AE20:$AJ20))</f>
        <v>0.7167402745099638</v>
      </c>
      <c r="CP27" s="10" cm="1">
        <f t="array" aca="1" ref="CP27" ca="1">SUMPRODUCT(CP20:CP25,TRANSPOSE($AE20:$AJ20))</f>
        <v>0.71676634239211334</v>
      </c>
      <c r="CQ27" s="10" cm="1">
        <f t="array" aca="1" ref="CQ27" ca="1">SUMPRODUCT(CQ20:CQ25,TRANSPOSE($AE20:$AJ20))</f>
        <v>0.71679220541931421</v>
      </c>
      <c r="CR27" s="10" cm="1">
        <f t="array" aca="1" ref="CR27" ca="1">SUMPRODUCT(CR20:CR25,TRANSPOSE($AE20:$AJ20))</f>
        <v>0.71681790380734656</v>
      </c>
      <c r="CS27" s="10" cm="1">
        <f t="array" aca="1" ref="CS27" ca="1">SUMPRODUCT(CS20:CS25,TRANSPOSE($AE20:$AJ20))</f>
        <v>0.7168434679595912</v>
      </c>
      <c r="CT27" s="10" cm="1">
        <f t="array" aca="1" ref="CT27" ca="1">SUMPRODUCT(CT20:CT25,TRANSPOSE($AE20:$AJ20))</f>
        <v>0.71686892086501919</v>
      </c>
      <c r="CU27" s="10" cm="1">
        <f t="array" aca="1" ref="CU27" ca="1">SUMPRODUCT(CU20:CU25,TRANSPOSE($AE20:$AJ20))</f>
        <v>0.71689427991014154</v>
      </c>
      <c r="CV27" s="10" cm="1">
        <f t="array" aca="1" ref="CV27" ca="1">SUMPRODUCT(CV20:CV25,TRANSPOSE($AE20:$AJ20))</f>
        <v>0.71691955824814224</v>
      </c>
      <c r="CW27" s="10" cm="1">
        <f t="array" aca="1" ref="CW27" ca="1">SUMPRODUCT(CW20:CW25,TRANSPOSE($AE20:$AJ20))</f>
        <v>0.71694476583341171</v>
      </c>
      <c r="CX27" s="10" cm="1">
        <f t="array" aca="1" ref="CX27" ca="1">SUMPRODUCT(CX20:CX25,TRANSPOSE($AE20:$AJ20))</f>
        <v>0.71696991020325485</v>
      </c>
      <c r="CY27" s="10" cm="1">
        <f t="array" aca="1" ref="CY27" ca="1">SUMPRODUCT(CY20:CY25,TRANSPOSE($AE20:$AJ20))</f>
        <v>0.71699499706856451</v>
      </c>
      <c r="CZ27" s="10" cm="1">
        <f t="array" aca="1" ref="CZ27" ca="1">SUMPRODUCT(CZ20:CZ25,TRANSPOSE($AE20:$AJ20))</f>
        <v>0.71702003076013987</v>
      </c>
      <c r="DA27" s="10" cm="1">
        <f t="array" aca="1" ref="DA27" ca="1">SUMPRODUCT(DA20:DA25,TRANSPOSE($AE20:$AJ20))</f>
        <v>0.71704501456593384</v>
      </c>
      <c r="DB27" s="10" cm="1">
        <f t="array" aca="1" ref="DB27" ca="1">SUMPRODUCT(DB20:DB25,TRANSPOSE($AE20:$AJ20))</f>
        <v>0.717069950985883</v>
      </c>
      <c r="DC27" s="10" cm="1">
        <f t="array" aca="1" ref="DC27" ca="1">SUMPRODUCT(DC20:DC25,TRANSPOSE($AE20:$AJ20))</f>
        <v>0.71709484192446127</v>
      </c>
      <c r="DD27" s="10" cm="1">
        <f t="array" aca="1" ref="DD27" ca="1">SUMPRODUCT(DD20:DD25,TRANSPOSE($AE20:$AJ20))</f>
        <v>0.71711968883617361</v>
      </c>
      <c r="DE27" s="10" cm="1">
        <f t="array" aca="1" ref="DE27" ca="1">SUMPRODUCT(DE20:DE25,TRANSPOSE($AE20:$AJ20))</f>
        <v>0.71714449283549919</v>
      </c>
      <c r="DF27" s="10" cm="1">
        <f t="array" aca="1" ref="DF27" ca="1">SUMPRODUCT(DF20:DF25,TRANSPOSE($AE20:$AJ20))</f>
        <v>0.71716925477996096</v>
      </c>
      <c r="DG27" s="10" cm="1">
        <f t="array" aca="1" ref="DG27" ca="1">SUMPRODUCT(DG20:DG25,TRANSPOSE($AE20:$AJ20))</f>
        <v>0.71719397533289819</v>
      </c>
      <c r="DH27" s="10" cm="1">
        <f t="array" aca="1" ref="DH27" ca="1">SUMPRODUCT(DH20:DH25,TRANSPOSE($AE20:$AJ20))</f>
        <v>0.7172186550108961</v>
      </c>
      <c r="DI27" s="10" cm="1">
        <f t="array" aca="1" ref="DI27" ca="1">SUMPRODUCT(DI20:DI25,TRANSPOSE($AE20:$AJ20))</f>
        <v>0.71724329421962607</v>
      </c>
      <c r="DJ27" s="10" cm="1">
        <f t="array" aca="1" ref="DJ27" ca="1">SUMPRODUCT(DJ20:DJ25,TRANSPOSE($AE20:$AJ20))</f>
        <v>0.7172678932809271</v>
      </c>
      <c r="DK27" s="10" cm="1">
        <f t="array" aca="1" ref="DK27" ca="1">SUMPRODUCT(DK20:DK25,TRANSPOSE($AE20:$AJ20))</f>
        <v>0.71729245245326634</v>
      </c>
      <c r="DL27" s="10" cm="1">
        <f t="array" aca="1" ref="DL27" ca="1">SUMPRODUCT(DL20:DL25,TRANSPOSE($AE20:$AJ20))</f>
        <v>0.71731697194720512</v>
      </c>
      <c r="DM27" s="10" cm="1">
        <f t="array" aca="1" ref="DM27" ca="1">SUMPRODUCT(DM20:DM25,TRANSPOSE($AE20:$AJ20))</f>
        <v>0.71734145193707877</v>
      </c>
      <c r="DN27" s="10" cm="1">
        <f t="array" aca="1" ref="DN27" ca="1">SUMPRODUCT(DN20:DN25,TRANSPOSE($AE20:$AJ20))</f>
        <v>0.71736589256982741</v>
      </c>
      <c r="DO27" s="10" cm="1">
        <f t="array" aca="1" ref="DO27" ca="1">SUMPRODUCT(DO20:DO25,TRANSPOSE($AE20:$AJ20))</f>
        <v>0.71739029397166465</v>
      </c>
      <c r="DP27" s="10" cm="1">
        <f t="array" aca="1" ref="DP27" ca="1">SUMPRODUCT(DP20:DP25,TRANSPOSE($AE20:$AJ20))</f>
        <v>0.7174146562531214</v>
      </c>
      <c r="DQ27" s="10" cm="1">
        <f t="array" aca="1" ref="DQ27" ca="1">SUMPRODUCT(DQ20:DQ25,TRANSPOSE($AE20:$AJ20))</f>
        <v>0.71743897951285063</v>
      </c>
      <c r="DR27" s="10" cm="1">
        <f t="array" aca="1" ref="DR27" ca="1">SUMPRODUCT(DR20:DR25,TRANSPOSE($AE20:$AJ20))</f>
        <v>0.71746326384050918</v>
      </c>
      <c r="DS27" s="10" cm="1">
        <f t="array" aca="1" ref="DS27" ca="1">SUMPRODUCT(DS20:DS25,TRANSPOSE($AE20:$AJ20))</f>
        <v>0.71748750931893046</v>
      </c>
      <c r="DT27" s="10" cm="1">
        <f t="array" aca="1" ref="DT27" ca="1">SUMPRODUCT(DT20:DT25,TRANSPOSE($AE20:$AJ20))</f>
        <v>0.71751171602576758</v>
      </c>
      <c r="DU27" s="10" cm="1">
        <f t="array" aca="1" ref="DU27" ca="1">SUMPRODUCT(DU20:DU25,TRANSPOSE($AE20:$AJ20))</f>
        <v>0.71753588403473689</v>
      </c>
      <c r="DV27" s="10" cm="1">
        <f t="array" aca="1" ref="DV27" ca="1">SUMPRODUCT(DV20:DV25,TRANSPOSE($AE20:$AJ20))</f>
        <v>0.71756001341655395</v>
      </c>
      <c r="DW27" s="10" cm="1">
        <f t="array" aca="1" ref="DW27" ca="1">SUMPRODUCT(DW20:DW25,TRANSPOSE($AE20:$AJ20))</f>
        <v>0.71758410423964492</v>
      </c>
      <c r="DX27" s="10" cm="1">
        <f t="array" aca="1" ref="DX27" ca="1">SUMPRODUCT(DX20:DX25,TRANSPOSE($AE20:$AJ20))</f>
        <v>0.71760815657068089</v>
      </c>
      <c r="DY27" s="10" cm="1">
        <f t="array" aca="1" ref="DY27" ca="1">SUMPRODUCT(DY20:DY25,TRANSPOSE($AE20:$AJ20))</f>
        <v>0.71763217047498273</v>
      </c>
      <c r="DZ27" s="10" cm="1">
        <f t="array" aca="1" ref="DZ27" ca="1">SUMPRODUCT(DZ20:DZ25,TRANSPOSE($AE20:$AJ20))</f>
        <v>0.71765614601682803</v>
      </c>
      <c r="EA27" s="10" cm="1">
        <f t="array" aca="1" ref="EA27" ca="1">SUMPRODUCT(EA20:EA25,TRANSPOSE($AE20:$AJ20))</f>
        <v>0.71768008325968169</v>
      </c>
      <c r="EB27" s="10" cm="1">
        <f t="array" aca="1" ref="EB27" ca="1">SUMPRODUCT(EB20:EB25,TRANSPOSE($AE20:$AJ20))</f>
        <v>0.71770398226637122</v>
      </c>
      <c r="EC27" s="10" cm="1">
        <f t="array" aca="1" ref="EC27" ca="1">SUMPRODUCT(EC20:EC25,TRANSPOSE($AE20:$AJ20))</f>
        <v>0.717727843099218</v>
      </c>
      <c r="ED27" s="10" cm="1">
        <f t="array" aca="1" ref="ED27" ca="1">SUMPRODUCT(ED20:ED25,TRANSPOSE($AE20:$AJ20))</f>
        <v>0.71775166582013727</v>
      </c>
      <c r="EE27" s="10" cm="1">
        <f t="array" aca="1" ref="EE27" ca="1">SUMPRODUCT(EE20:EE25,TRANSPOSE($AE20:$AJ20))</f>
        <v>0.71777545049071501</v>
      </c>
      <c r="EF27" s="10" cm="1">
        <f t="array" aca="1" ref="EF27" ca="1">SUMPRODUCT(EF20:EF25,TRANSPOSE($AE20:$AJ20))</f>
        <v>0.71779919717226326</v>
      </c>
      <c r="EG27" s="10" cm="1">
        <f t="array" aca="1" ref="EG27" ca="1">SUMPRODUCT(EG20:EG25,TRANSPOSE($AE20:$AJ20))</f>
        <v>0.71782290592586451</v>
      </c>
      <c r="EH27" s="10" cm="1">
        <f t="array" aca="1" ref="EH27" ca="1">SUMPRODUCT(EH20:EH25,TRANSPOSE($AE20:$AJ20))</f>
        <v>0.71784657681240316</v>
      </c>
      <c r="EI27" s="10" cm="1">
        <f t="array" aca="1" ref="EI27" ca="1">SUMPRODUCT(EI20:EI25,TRANSPOSE($AE20:$AJ20))</f>
        <v>0.71787020989259154</v>
      </c>
      <c r="EJ27" s="10" cm="1">
        <f t="array" aca="1" ref="EJ27" ca="1">SUMPRODUCT(EJ20:EJ25,TRANSPOSE($AE20:$AJ20))</f>
        <v>0.71789380522698742</v>
      </c>
      <c r="EK27" s="10" cm="1">
        <f t="array" aca="1" ref="EK27" ca="1">SUMPRODUCT(EK20:EK25,TRANSPOSE($AE20:$AJ20))</f>
        <v>0.71791736287600971</v>
      </c>
      <c r="EL27" s="10" cm="1">
        <f t="array" aca="1" ref="EL27" ca="1">SUMPRODUCT(EL20:EL25,TRANSPOSE($AE20:$AJ20))</f>
        <v>0.71794088289994751</v>
      </c>
      <c r="EM27" s="10" cm="1">
        <f t="array" aca="1" ref="EM27" ca="1">SUMPRODUCT(EM20:EM25,TRANSPOSE($AE20:$AJ20))</f>
        <v>0.71796436535896879</v>
      </c>
      <c r="EN27" s="10" cm="1">
        <f t="array" aca="1" ref="EN27" ca="1">SUMPRODUCT(EN20:EN25,TRANSPOSE($AE20:$AJ20))</f>
        <v>0.71798781031312797</v>
      </c>
      <c r="EO27" s="10" cm="1">
        <f t="array" aca="1" ref="EO27" ca="1">SUMPRODUCT(EO20:EO25,TRANSPOSE($AE20:$AJ20))</f>
        <v>0.71801121782236843</v>
      </c>
      <c r="EP27" s="10" cm="1">
        <f t="array" aca="1" ref="EP27" ca="1">SUMPRODUCT(EP20:EP25,TRANSPOSE($AE20:$AJ20))</f>
        <v>0.71803458794652786</v>
      </c>
      <c r="EQ27" s="10" cm="1">
        <f t="array" aca="1" ref="EQ27" ca="1">SUMPRODUCT(EQ20:EQ25,TRANSPOSE($AE20:$AJ20))</f>
        <v>0.7180579207453397</v>
      </c>
      <c r="ER27" s="10" cm="1">
        <f t="array" aca="1" ref="ER27" ca="1">SUMPRODUCT(ER20:ER25,TRANSPOSE($AE20:$AJ20))</f>
        <v>0.71808121627843668</v>
      </c>
      <c r="ES27" s="10" cm="1">
        <f t="array" aca="1" ref="ES27" ca="1">SUMPRODUCT(ES20:ES25,TRANSPOSE($AE20:$AJ20))</f>
        <v>0.71810447460535154</v>
      </c>
    </row>
    <row r="28" spans="1:149">
      <c r="A28" s="6">
        <f ca="1">LN((RAND()^(-Results!$E$4))-1)</f>
        <v>-5.0413041153285496</v>
      </c>
      <c r="B28" s="6">
        <f ca="1">LN((RAND()^(-Results!$E$4))-1)</f>
        <v>-3.6806382471526282</v>
      </c>
      <c r="C28" s="6">
        <f ca="1">LN((RAND()^(-Results!$E$4))-1)</f>
        <v>-2.4255307260438217</v>
      </c>
      <c r="D28" s="6">
        <f ca="1">LN((RAND()^(-Results!$E$4))-1)</f>
        <v>-1.1103351084840218</v>
      </c>
      <c r="E28" s="6">
        <f ca="1">LN((RAND()^(-Results!$E$4))-1)</f>
        <v>-0.96915416738891058</v>
      </c>
      <c r="F28" s="6">
        <f ca="1">LN((RAND()^(-Results!$E$4))-1)</f>
        <v>1.9562118544921228</v>
      </c>
      <c r="G28" s="6">
        <f ca="1">LN((RAND()^(-Results!$E$4))-1)</f>
        <v>2.222063884487067</v>
      </c>
      <c r="H28" s="6">
        <f t="shared" ca="1" si="5"/>
        <v>2.1621693478493094</v>
      </c>
      <c r="I28" s="10">
        <f ca="1">SUMPRODUCT(J28:O28,Results!B$12:G$12)+Results!$E$5*H28</f>
        <v>-31.269256725339979</v>
      </c>
      <c r="J28" s="10">
        <f ca="1">SUMPRODUCT($A28:$F28,Results!$B$15:$G$15)</f>
        <v>-10.127456561185717</v>
      </c>
      <c r="K28" s="10">
        <f ca="1">SUMPRODUCT($A28:$F28,Results!$B$16:$G$16)</f>
        <v>-7.5749098262535188</v>
      </c>
      <c r="L28" s="10">
        <f ca="1">SUMPRODUCT($A28:$F28,Results!$B$17:$G$17)</f>
        <v>-0.19892656212841242</v>
      </c>
      <c r="M28" s="10">
        <f ca="1">SUMPRODUCT($A28:$F28,Results!$B$18:$G$18)</f>
        <v>27.845771396931298</v>
      </c>
      <c r="N28" s="10">
        <f ca="1">SUMPRODUCT($A28:$F28,Results!$B$19:$G$19)</f>
        <v>3.5597405506421627</v>
      </c>
      <c r="O28" s="10">
        <f ca="1">SUMPRODUCT($A28:$F28,Results!$B$20:$G$20)</f>
        <v>-7.9489815924486198</v>
      </c>
      <c r="P28" s="10" cm="1">
        <f t="array" aca="1" ref="P28" ca="1">SUMPRODUCT(J28:O28,TRANSPOSE(BL$20:BL$25))+$AD$20-$BL$27</f>
        <v>-40.563552768852603</v>
      </c>
      <c r="Q28" s="10" cm="1">
        <f t="array" aca="1" ref="Q28" ca="1">SUMPRODUCT(J28:O28,TRANSPOSE(ES$20:ES$25))+$AD$20-$ES$27</f>
        <v>-40.486881582734028</v>
      </c>
      <c r="R28" s="10">
        <f ca="1">I28-Results!$E$5*H28</f>
        <v>-39.917934116737214</v>
      </c>
      <c r="S28" s="10" cm="1">
        <f t="array" aca="1" ref="S28" ca="1">SUMPRODUCT(J28:O28,TRANSPOSE(AR$28:AR$33))+$AD$20-$AC$26</f>
        <v>-52.856087030573086</v>
      </c>
      <c r="T28" s="10">
        <f ca="1">SUMPRODUCT(J28:O28,Results!K$9:P$9)</f>
        <v>-39.919086498525644</v>
      </c>
      <c r="U28" s="10">
        <f ca="1">SUMPRODUCT(J28:O28,Results!K$9:P$9)+$AD$20-$AC$31</f>
        <v>-39.955884617226623</v>
      </c>
      <c r="V28" s="10">
        <f t="shared" ca="1" si="6"/>
        <v>9.2942960435126238</v>
      </c>
      <c r="W28" s="10">
        <f t="shared" ca="1" si="7"/>
        <v>9.2176248573940498</v>
      </c>
      <c r="X28" s="10">
        <f t="shared" ca="1" si="8"/>
        <v>8.6486773913972357</v>
      </c>
      <c r="Y28" s="10">
        <f t="shared" ca="1" si="9"/>
        <v>21.586830305233107</v>
      </c>
      <c r="Z28" s="10">
        <f t="shared" ca="1" si="10"/>
        <v>-31.965360263989531</v>
      </c>
      <c r="AA28" s="10">
        <f t="shared" ca="1" si="11"/>
        <v>8.6866278918866442</v>
      </c>
      <c r="AC28" s="41" t="s">
        <v>264</v>
      </c>
      <c r="AP28" s="12">
        <f ca="1">AE11/AE12</f>
        <v>1.5739369896422504</v>
      </c>
      <c r="AQ28" s="12" cm="1">
        <f t="array" aca="1" ref="AQ28" ca="1">SUMPRODUCT($AP2:$AU2,TRANSPOSE(AP$28:AP$33))</f>
        <v>33165.250824781215</v>
      </c>
      <c r="AR28" s="3">
        <f ca="1">AP28*$AQ$39*Results!B4</f>
        <v>2.059735813160275</v>
      </c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</row>
    <row r="29" spans="1:149">
      <c r="A29" s="6">
        <f ca="1">LN((RAND()^(-Results!$E$4))-1)</f>
        <v>1.3970131895670872</v>
      </c>
      <c r="B29" s="6">
        <f ca="1">LN((RAND()^(-Results!$E$4))-1)</f>
        <v>-0.88163859336748351</v>
      </c>
      <c r="C29" s="6">
        <f ca="1">LN((RAND()^(-Results!$E$4))-1)</f>
        <v>0.36210586108456672</v>
      </c>
      <c r="D29" s="6">
        <f ca="1">LN((RAND()^(-Results!$E$4))-1)</f>
        <v>3.2359377207431579</v>
      </c>
      <c r="E29" s="6">
        <f ca="1">LN((RAND()^(-Results!$E$4))-1)</f>
        <v>-1.2060364314026841</v>
      </c>
      <c r="F29" s="6">
        <f ca="1">LN((RAND()^(-Results!$E$4))-1)</f>
        <v>-0.87480492272723887</v>
      </c>
      <c r="G29" s="6">
        <f ca="1">LN((RAND()^(-Results!$E$4))-1)</f>
        <v>1.5429903971516585</v>
      </c>
      <c r="H29" s="6">
        <f t="shared" ca="1" si="5"/>
        <v>1.4830958605139011</v>
      </c>
      <c r="I29" s="10">
        <f ca="1">SUMPRODUCT(J29:O29,Results!B$12:G$12)+Results!$E$5*H29</f>
        <v>18.755689634905529</v>
      </c>
      <c r="J29" s="10">
        <f ca="1">SUMPRODUCT($A29:$F29,Results!$B$15:$G$15)</f>
        <v>-3.4532749047760856</v>
      </c>
      <c r="K29" s="10">
        <f ca="1">SUMPRODUCT($A29:$F29,Results!$B$16:$G$16)</f>
        <v>10.236319863705726</v>
      </c>
      <c r="L29" s="10">
        <f ca="1">SUMPRODUCT($A29:$F29,Results!$B$17:$G$17)</f>
        <v>9.9622719050230941</v>
      </c>
      <c r="M29" s="10">
        <f ca="1">SUMPRODUCT($A29:$F29,Results!$B$18:$G$18)</f>
        <v>-8.4311355355211912</v>
      </c>
      <c r="N29" s="10">
        <f ca="1">SUMPRODUCT($A29:$F29,Results!$B$19:$G$19)</f>
        <v>11.25793882605047</v>
      </c>
      <c r="O29" s="10">
        <f ca="1">SUMPRODUCT($A29:$F29,Results!$B$20:$G$20)</f>
        <v>-5.4613087113177228</v>
      </c>
      <c r="P29" s="10" cm="1">
        <f t="array" aca="1" ref="P29" ca="1">SUMPRODUCT(J29:O29,TRANSPOSE(BL$20:BL$25))+$AD$20-$BL$27</f>
        <v>12.772569102364079</v>
      </c>
      <c r="Q29" s="10" cm="1">
        <f t="array" aca="1" ref="Q29" ca="1">SUMPRODUCT(J29:O29,TRANSPOSE(ES$20:ES$25))+$AD$20-$ES$27</f>
        <v>12.785481851082269</v>
      </c>
      <c r="R29" s="10">
        <f ca="1">I29-Results!$E$5*H29</f>
        <v>12.823306192849925</v>
      </c>
      <c r="S29" s="10" cm="1">
        <f t="array" aca="1" ref="S29" ca="1">SUMPRODUCT(J29:O29,TRANSPOSE(AR$28:AR$33))+$AD$20-$AC$26</f>
        <v>19.762251952691841</v>
      </c>
      <c r="T29" s="10">
        <f ca="1">SUMPRODUCT(J29:O29,Results!K$9:P$9)</f>
        <v>12.75642794464958</v>
      </c>
      <c r="U29" s="10">
        <f ca="1">SUMPRODUCT(J29:O29,Results!K$9:P$9)+$AD$20-$AC$31</f>
        <v>12.719629825948605</v>
      </c>
      <c r="V29" s="10">
        <f t="shared" ca="1" si="6"/>
        <v>5.9831205325414505</v>
      </c>
      <c r="W29" s="10">
        <f t="shared" ca="1" si="7"/>
        <v>5.9702077838232608</v>
      </c>
      <c r="X29" s="10">
        <f t="shared" ca="1" si="8"/>
        <v>5.9323834420556043</v>
      </c>
      <c r="Y29" s="10">
        <f t="shared" ca="1" si="9"/>
        <v>-1.0065623177863117</v>
      </c>
      <c r="Z29" s="10">
        <f t="shared" ca="1" si="10"/>
        <v>18.059586096255977</v>
      </c>
      <c r="AA29" s="10">
        <f t="shared" ca="1" si="11"/>
        <v>6.0360598089569244</v>
      </c>
      <c r="AD29" s="58" cm="1">
        <f t="array" aca="1" ref="AD29:AJ29" ca="1">LINEST(I2:I1001,J2:O1001)</f>
        <v>-2.1147997808233092</v>
      </c>
      <c r="AE29" s="59">
        <f ca="1"/>
        <v>5.7090013112224225E-2</v>
      </c>
      <c r="AF29" s="59">
        <f ca="1"/>
        <v>-0.80843647072609159</v>
      </c>
      <c r="AG29" s="59">
        <f ca="1"/>
        <v>-1.7578786433880882</v>
      </c>
      <c r="AH29" s="59">
        <f ca="1"/>
        <v>1.8032933379984111</v>
      </c>
      <c r="AI29" s="59">
        <f ca="1"/>
        <v>2.0845494337041015</v>
      </c>
      <c r="AJ29" s="59">
        <f ca="1"/>
        <v>-3.6798118700974561E-2</v>
      </c>
      <c r="AP29" s="12">
        <f ca="1">AF11/AF13</f>
        <v>1.005909879741083</v>
      </c>
      <c r="AQ29" s="12" cm="1">
        <f t="array" aca="1" ref="AQ29" ca="1">SUMPRODUCT($AP3:$AU3,TRANSPOSE(AP$28:AP$33))</f>
        <v>45543.789483056178</v>
      </c>
      <c r="AR29" s="3">
        <f ca="1">AP29*$AQ$39*Results!B5</f>
        <v>1.3163859911478355</v>
      </c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</row>
    <row r="30" spans="1:149">
      <c r="A30" s="6">
        <f ca="1">LN((RAND()^(-Results!$E$4))-1)</f>
        <v>0.27155620996090329</v>
      </c>
      <c r="B30" s="6">
        <f ca="1">LN((RAND()^(-Results!$E$4))-1)</f>
        <v>-1.6360044137205241</v>
      </c>
      <c r="C30" s="6">
        <f ca="1">LN((RAND()^(-Results!$E$4))-1)</f>
        <v>-0.1626143083747289</v>
      </c>
      <c r="D30" s="6">
        <f ca="1">LN((RAND()^(-Results!$E$4))-1)</f>
        <v>1.7904651129383253</v>
      </c>
      <c r="E30" s="6">
        <f ca="1">LN((RAND()^(-Results!$E$4))-1)</f>
        <v>0.8945300567315877</v>
      </c>
      <c r="F30" s="6">
        <f ca="1">LN((RAND()^(-Results!$E$4))-1)</f>
        <v>-0.33666199176589678</v>
      </c>
      <c r="G30" s="6">
        <f ca="1">LN((RAND()^(-Results!$E$4))-1)</f>
        <v>-0.54115369192922036</v>
      </c>
      <c r="H30" s="6">
        <f t="shared" ca="1" si="5"/>
        <v>-0.60104822856697782</v>
      </c>
      <c r="I30" s="10">
        <f ca="1">SUMPRODUCT(J30:O30,Results!B$12:G$12)+Results!$E$5*H30</f>
        <v>-1.9666021430940805</v>
      </c>
      <c r="J30" s="10">
        <f ca="1">SUMPRODUCT($A30:$F30,Results!$B$15:$G$15)</f>
        <v>-5.7753317399045025</v>
      </c>
      <c r="K30" s="10">
        <f ca="1">SUMPRODUCT($A30:$F30,Results!$B$16:$G$16)</f>
        <v>2.5646792327503594</v>
      </c>
      <c r="L30" s="10">
        <f ca="1">SUMPRODUCT($A30:$F30,Results!$B$17:$G$17)</f>
        <v>5.0048408545744945</v>
      </c>
      <c r="M30" s="10">
        <f ca="1">SUMPRODUCT($A30:$F30,Results!$B$18:$G$18)</f>
        <v>2.2800321999916933</v>
      </c>
      <c r="N30" s="10">
        <f ca="1">SUMPRODUCT($A30:$F30,Results!$B$19:$G$19)</f>
        <v>7.8776322272460471</v>
      </c>
      <c r="O30" s="10">
        <f ca="1">SUMPRODUCT($A30:$F30,Results!$B$20:$G$20)</f>
        <v>-8.2798818973580843</v>
      </c>
      <c r="P30" s="10" cm="1">
        <f t="array" aca="1" ref="P30" ca="1">SUMPRODUCT(J30:O30,TRANSPOSE(BL$20:BL$25))+$AD$20-$BL$27</f>
        <v>7.5947866589279101E-2</v>
      </c>
      <c r="Q30" s="10" cm="1">
        <f t="array" aca="1" ref="Q30" ca="1">SUMPRODUCT(J30:O30,TRANSPOSE(ES$20:ES$25))+$AD$20-$ES$27</f>
        <v>6.2226253760965577E-2</v>
      </c>
      <c r="R30" s="10">
        <f ca="1">I30-Results!$E$5*H30</f>
        <v>0.43759077117383072</v>
      </c>
      <c r="S30" s="10" cm="1">
        <f t="array" aca="1" ref="S30" ca="1">SUMPRODUCT(J30:O30,TRANSPOSE(AR$28:AR$33))+$AD$20-$AC$26</f>
        <v>-1.0169865362099535</v>
      </c>
      <c r="T30" s="10">
        <f ca="1">SUMPRODUCT(J30:O30,Results!K$9:P$9)</f>
        <v>-9.5233021142956176E-2</v>
      </c>
      <c r="U30" s="10">
        <f ca="1">SUMPRODUCT(J30:O30,Results!K$9:P$9)+$AD$20-$AC$31</f>
        <v>-0.13203113984393144</v>
      </c>
      <c r="V30" s="10">
        <f t="shared" ca="1" si="6"/>
        <v>-2.0425500096833598</v>
      </c>
      <c r="W30" s="10">
        <f t="shared" ca="1" si="7"/>
        <v>-2.028828396855046</v>
      </c>
      <c r="X30" s="10">
        <f t="shared" ca="1" si="8"/>
        <v>-2.4041929142679113</v>
      </c>
      <c r="Y30" s="10">
        <f t="shared" ca="1" si="9"/>
        <v>-0.94961560688412705</v>
      </c>
      <c r="Z30" s="10">
        <f t="shared" ca="1" si="10"/>
        <v>-2.6627056817436343</v>
      </c>
      <c r="AA30" s="10">
        <f t="shared" ca="1" si="11"/>
        <v>-1.834571003250149</v>
      </c>
      <c r="AC30" s="41" t="s">
        <v>277</v>
      </c>
      <c r="AP30" s="12">
        <f ca="1">AG11/AG14</f>
        <v>-0.99464870011170858</v>
      </c>
      <c r="AQ30" s="12" cm="1">
        <f t="array" aca="1" ref="AQ30" ca="1">SUMPRODUCT($AP4:$AU4,TRANSPOSE(AP$28:AP$33))</f>
        <v>-39262.3337449385</v>
      </c>
      <c r="AR30" s="3">
        <f ca="1">AP30*$AQ$39*Results!B6</f>
        <v>-1.3016490257332762</v>
      </c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</row>
    <row r="31" spans="1:149">
      <c r="A31" s="6">
        <f ca="1">LN((RAND()^(-Results!$E$4))-1)</f>
        <v>0.80480605139952066</v>
      </c>
      <c r="B31" s="6">
        <f ca="1">LN((RAND()^(-Results!$E$4))-1)</f>
        <v>-1.5572211563379457</v>
      </c>
      <c r="C31" s="6">
        <f ca="1">LN((RAND()^(-Results!$E$4))-1)</f>
        <v>1.69845425487072</v>
      </c>
      <c r="D31" s="6">
        <f ca="1">LN((RAND()^(-Results!$E$4))-1)</f>
        <v>-0.46505006861740811</v>
      </c>
      <c r="E31" s="6">
        <f ca="1">LN((RAND()^(-Results!$E$4))-1)</f>
        <v>0.30755284820457141</v>
      </c>
      <c r="F31" s="6">
        <f ca="1">LN((RAND()^(-Results!$E$4))-1)</f>
        <v>-2.5044777387327062</v>
      </c>
      <c r="G31" s="6">
        <f ca="1">LN((RAND()^(-Results!$E$4))-1)</f>
        <v>2.6196277347720218</v>
      </c>
      <c r="H31" s="6">
        <f t="shared" ca="1" si="5"/>
        <v>2.5597331981342641</v>
      </c>
      <c r="I31" s="10">
        <f ca="1">SUMPRODUCT(J31:O31,Results!B$12:G$12)+Results!$E$5*H31</f>
        <v>-5.8561595246358067E-2</v>
      </c>
      <c r="J31" s="10">
        <f ca="1">SUMPRODUCT($A31:$F31,Results!$B$15:$G$15)</f>
        <v>-4.2612548263671828</v>
      </c>
      <c r="K31" s="10">
        <f ca="1">SUMPRODUCT($A31:$F31,Results!$B$16:$G$16)</f>
        <v>-2.45287785822216</v>
      </c>
      <c r="L31" s="10">
        <f ca="1">SUMPRODUCT($A31:$F31,Results!$B$17:$G$17)</f>
        <v>9.9659254321018977</v>
      </c>
      <c r="M31" s="10">
        <f ca="1">SUMPRODUCT($A31:$F31,Results!$B$18:$G$18)</f>
        <v>-6.9367800769999608</v>
      </c>
      <c r="N31" s="10">
        <f ca="1">SUMPRODUCT($A31:$F31,Results!$B$19:$G$19)</f>
        <v>1.1509540651047341</v>
      </c>
      <c r="O31" s="10">
        <f ca="1">SUMPRODUCT($A31:$F31,Results!$B$20:$G$20)</f>
        <v>-6.8938320699488997</v>
      </c>
      <c r="P31" s="10" cm="1">
        <f t="array" aca="1" ref="P31" ca="1">SUMPRODUCT(J31:O31,TRANSPOSE(BL$20:BL$25))+$AD$20-$BL$27</f>
        <v>-10.192144397850235</v>
      </c>
      <c r="Q31" s="10" cm="1">
        <f t="array" aca="1" ref="Q31" ca="1">SUMPRODUCT(J31:O31,TRANSPOSE(ES$20:ES$25))+$AD$20-$ES$27</f>
        <v>-10.456825466753115</v>
      </c>
      <c r="R31" s="10">
        <f ca="1">I31-Results!$E$5*H31</f>
        <v>-10.297494387783415</v>
      </c>
      <c r="S31" s="10" cm="1">
        <f t="array" aca="1" ref="S31" ca="1">SUMPRODUCT(J31:O31,TRANSPOSE(AR$28:AR$33))+$AD$20-$AC$26</f>
        <v>-5.8796222396761149</v>
      </c>
      <c r="T31" s="10">
        <f ca="1">SUMPRODUCT(J31:O31,Results!K$9:P$9)</f>
        <v>-10.5722135776366</v>
      </c>
      <c r="U31" s="10">
        <f ca="1">SUMPRODUCT(J31:O31,Results!K$9:P$9)+$AD$20-$AC$31</f>
        <v>-10.609011696337575</v>
      </c>
      <c r="V31" s="10">
        <f t="shared" ca="1" si="6"/>
        <v>10.133582802603877</v>
      </c>
      <c r="W31" s="10">
        <f t="shared" ca="1" si="7"/>
        <v>10.398263871506757</v>
      </c>
      <c r="X31" s="10">
        <f t="shared" ca="1" si="8"/>
        <v>10.238932792537057</v>
      </c>
      <c r="Y31" s="10">
        <f t="shared" ca="1" si="9"/>
        <v>5.8210606444297568</v>
      </c>
      <c r="Z31" s="10">
        <f t="shared" ca="1" si="10"/>
        <v>-0.75466513389591172</v>
      </c>
      <c r="AA31" s="10">
        <f t="shared" ca="1" si="11"/>
        <v>10.550450101091217</v>
      </c>
      <c r="AC31" s="58">
        <f ca="1">AVERAGE(T:T)</f>
        <v>0.73290165735052892</v>
      </c>
      <c r="AP31" s="12">
        <f ca="1">AH11/AH15</f>
        <v>-0.97858474690170916</v>
      </c>
      <c r="AQ31" s="12" cm="1">
        <f t="array" aca="1" ref="AQ31" ca="1">SUMPRODUCT($AP5:$AU5,TRANSPOSE(AP$28:AP$33))</f>
        <v>-90237.057391115508</v>
      </c>
      <c r="AR31" s="3">
        <f ca="1">AP31*$AQ$39*Results!B7</f>
        <v>-1.2806269009942881</v>
      </c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</row>
    <row r="32" spans="1:149" ht="16.5">
      <c r="A32" s="6">
        <f ca="1">LN((RAND()^(-Results!$E$4))-1)</f>
        <v>-1.7373309517260336</v>
      </c>
      <c r="B32" s="6">
        <f ca="1">LN((RAND()^(-Results!$E$4))-1)</f>
        <v>-0.84369397485700959</v>
      </c>
      <c r="C32" s="6">
        <f ca="1">LN((RAND()^(-Results!$E$4))-1)</f>
        <v>-1.3639610457182676</v>
      </c>
      <c r="D32" s="6">
        <f ca="1">LN((RAND()^(-Results!$E$4))-1)</f>
        <v>-1.2374177368811383</v>
      </c>
      <c r="E32" s="6">
        <f ca="1">LN((RAND()^(-Results!$E$4))-1)</f>
        <v>-1.4004537637725254</v>
      </c>
      <c r="F32" s="6">
        <f ca="1">LN((RAND()^(-Results!$E$4))-1)</f>
        <v>-1.6245400473452256</v>
      </c>
      <c r="G32" s="6">
        <f ca="1">LN((RAND()^(-Results!$E$4))-1)</f>
        <v>-1.1675934587315542</v>
      </c>
      <c r="H32" s="6">
        <f t="shared" ca="1" si="5"/>
        <v>-1.2274879953693116</v>
      </c>
      <c r="I32" s="10">
        <f ca="1">SUMPRODUCT(J32:O32,Results!B$12:G$12)+Results!$E$5*H32</f>
        <v>-17.951934749083534</v>
      </c>
      <c r="J32" s="10">
        <f ca="1">SUMPRODUCT($A32:$F32,Results!$B$15:$G$15)</f>
        <v>-0.55000532456380147</v>
      </c>
      <c r="K32" s="10">
        <f ca="1">SUMPRODUCT($A32:$F32,Results!$B$16:$G$16)</f>
        <v>-0.71258626258926683</v>
      </c>
      <c r="L32" s="10">
        <f ca="1">SUMPRODUCT($A32:$F32,Results!$B$17:$G$17)</f>
        <v>7.5419008034816803</v>
      </c>
      <c r="M32" s="10">
        <f ca="1">SUMPRODUCT($A32:$F32,Results!$B$18:$G$18)</f>
        <v>3.5688864410261067</v>
      </c>
      <c r="N32" s="10">
        <f ca="1">SUMPRODUCT($A32:$F32,Results!$B$19:$G$19)</f>
        <v>-6.4198713972852257</v>
      </c>
      <c r="O32" s="10">
        <f ca="1">SUMPRODUCT($A32:$F32,Results!$B$20:$G$20)</f>
        <v>-2.9487629645152089</v>
      </c>
      <c r="P32" s="10" cm="1">
        <f t="array" aca="1" ref="P32" ca="1">SUMPRODUCT(J32:O32,TRANSPOSE(BL$20:BL$25))+$AD$20-$BL$27</f>
        <v>-13.132617190782893</v>
      </c>
      <c r="Q32" s="10" cm="1">
        <f t="array" aca="1" ref="Q32" ca="1">SUMPRODUCT(J32:O32,TRANSPOSE(ES$20:ES$25))+$AD$20-$ES$27</f>
        <v>-13.043370275349361</v>
      </c>
      <c r="R32" s="10">
        <f ca="1">I32-Results!$E$5*H32</f>
        <v>-13.041982767606289</v>
      </c>
      <c r="S32" s="10" cm="1">
        <f t="array" aca="1" ref="S32" ca="1">SUMPRODUCT(J32:O32,TRANSPOSE(AR$28:AR$33))+$AD$20-$AC$26</f>
        <v>-17.027856349215988</v>
      </c>
      <c r="T32" s="10">
        <f ca="1">SUMPRODUCT(J32:O32,Results!K$9:P$9)</f>
        <v>-12.704946930920531</v>
      </c>
      <c r="U32" s="10">
        <f ca="1">SUMPRODUCT(J32:O32,Results!K$9:P$9)+$AD$20-$AC$31</f>
        <v>-12.741745049621507</v>
      </c>
      <c r="V32" s="10">
        <f t="shared" ca="1" si="6"/>
        <v>-4.8193175583006411</v>
      </c>
      <c r="W32" s="10">
        <f t="shared" ca="1" si="7"/>
        <v>-4.9085644737341738</v>
      </c>
      <c r="X32" s="10">
        <f t="shared" ca="1" si="8"/>
        <v>-4.9099519814772457</v>
      </c>
      <c r="Y32" s="10">
        <f t="shared" ca="1" si="9"/>
        <v>-0.92407839986754681</v>
      </c>
      <c r="Z32" s="10">
        <f t="shared" ca="1" si="10"/>
        <v>-18.648038287733087</v>
      </c>
      <c r="AA32" s="10">
        <f t="shared" ca="1" si="11"/>
        <v>-5.2101896994620276</v>
      </c>
      <c r="AK32" s="20"/>
      <c r="AP32" s="12">
        <f ca="1">AI11/AI16</f>
        <v>0.55107821928404277</v>
      </c>
      <c r="AQ32" s="12" cm="1">
        <f t="array" aca="1" ref="AQ32" ca="1">SUMPRODUCT($AP6:$AU6,TRANSPOSE(AP$28:AP$33))</f>
        <v>39310.469282905586</v>
      </c>
      <c r="AR32" s="3">
        <f ca="1">AP32*$AQ$39*Results!B8</f>
        <v>0.72116962215236613</v>
      </c>
    </row>
    <row r="33" spans="1:149">
      <c r="A33" s="6">
        <f ca="1">LN((RAND()^(-Results!$E$4))-1)</f>
        <v>-1.418304799336229</v>
      </c>
      <c r="B33" s="6">
        <f ca="1">LN((RAND()^(-Results!$E$4))-1)</f>
        <v>0.1813738625995312</v>
      </c>
      <c r="C33" s="6">
        <f ca="1">LN((RAND()^(-Results!$E$4))-1)</f>
        <v>6.4299453912294108E-2</v>
      </c>
      <c r="D33" s="6">
        <f ca="1">LN((RAND()^(-Results!$E$4))-1)</f>
        <v>-0.3795253180765783</v>
      </c>
      <c r="E33" s="6">
        <f ca="1">LN((RAND()^(-Results!$E$4))-1)</f>
        <v>-0.19650576898410604</v>
      </c>
      <c r="F33" s="6">
        <f ca="1">LN((RAND()^(-Results!$E$4))-1)</f>
        <v>-2.5317944737260456</v>
      </c>
      <c r="G33" s="6">
        <f ca="1">LN((RAND()^(-Results!$E$4))-1)</f>
        <v>0.6478778401938533</v>
      </c>
      <c r="H33" s="6">
        <f t="shared" ca="1" si="5"/>
        <v>0.58798330355609585</v>
      </c>
      <c r="I33" s="10">
        <f ca="1">SUMPRODUCT(J33:O33,Results!B$12:G$12)+Results!$E$5*H33</f>
        <v>11.354734431229689</v>
      </c>
      <c r="J33" s="10">
        <f ca="1">SUMPRODUCT($A33:$F33,Results!$B$15:$G$15)</f>
        <v>9.3068024838185104E-2</v>
      </c>
      <c r="K33" s="10">
        <f ca="1">SUMPRODUCT($A33:$F33,Results!$B$16:$G$16)</f>
        <v>-1.8063764588349613</v>
      </c>
      <c r="L33" s="10">
        <f ca="1">SUMPRODUCT($A33:$F33,Results!$B$17:$G$17)</f>
        <v>4.0188227082512942</v>
      </c>
      <c r="M33" s="10">
        <f ca="1">SUMPRODUCT($A33:$F33,Results!$B$18:$G$18)</f>
        <v>-2.6296880955667623</v>
      </c>
      <c r="N33" s="10">
        <f ca="1">SUMPRODUCT($A33:$F33,Results!$B$19:$G$19)</f>
        <v>-4.0094009519269012</v>
      </c>
      <c r="O33" s="10">
        <f ca="1">SUMPRODUCT($A33:$F33,Results!$B$20:$G$20)</f>
        <v>-8.313951250681761</v>
      </c>
      <c r="P33" s="10" cm="1">
        <f t="array" aca="1" ref="P33" ca="1">SUMPRODUCT(J33:O33,TRANSPOSE(BL$20:BL$25))+$AD$20-$BL$27</f>
        <v>9.0740144195957484</v>
      </c>
      <c r="Q33" s="10" cm="1">
        <f t="array" aca="1" ref="Q33" ca="1">SUMPRODUCT(J33:O33,TRANSPOSE(ES$20:ES$25))+$AD$20-$ES$27</f>
        <v>9.1769693670555768</v>
      </c>
      <c r="R33" s="10">
        <f ca="1">I33-Results!$E$5*H33</f>
        <v>9.002801217005306</v>
      </c>
      <c r="S33" s="10" cm="1">
        <f t="array" aca="1" ref="S33" ca="1">SUMPRODUCT(J33:O33,TRANSPOSE(AR$28:AR$33))+$AD$20-$AC$26</f>
        <v>4.3607575352853516</v>
      </c>
      <c r="T33" s="10">
        <f ca="1">SUMPRODUCT(J33:O33,Results!K$9:P$9)</f>
        <v>9.3513569468303288</v>
      </c>
      <c r="U33" s="10">
        <f ca="1">SUMPRODUCT(J33:O33,Results!K$9:P$9)+$AD$20-$AC$31</f>
        <v>9.3145588281293534</v>
      </c>
      <c r="V33" s="10">
        <f t="shared" ca="1" si="6"/>
        <v>2.2807200116339406</v>
      </c>
      <c r="W33" s="10">
        <f t="shared" ca="1" si="7"/>
        <v>2.1777650641741122</v>
      </c>
      <c r="X33" s="10">
        <f t="shared" ca="1" si="8"/>
        <v>2.351933214224383</v>
      </c>
      <c r="Y33" s="10">
        <f t="shared" ca="1" si="9"/>
        <v>6.9939768959443374</v>
      </c>
      <c r="Z33" s="10">
        <f t="shared" ca="1" si="10"/>
        <v>10.658630892580135</v>
      </c>
      <c r="AA33" s="10">
        <f t="shared" ca="1" si="11"/>
        <v>2.0401756031003355</v>
      </c>
      <c r="AK33" s="10"/>
      <c r="AP33" s="12">
        <f ca="1">AJ11/AJ17</f>
        <v>-1.031406154485806</v>
      </c>
      <c r="AQ33" s="12" cm="1">
        <f t="array" aca="1" ref="AQ33" ca="1">SUMPRODUCT($AP7:$AU7,TRANSPOSE(AP$28:AP$33))</f>
        <v>-36364.360574737344</v>
      </c>
      <c r="AR33" s="3">
        <f ca="1">AP33*$AQ$39*Results!B9</f>
        <v>-1.3497517424704575</v>
      </c>
    </row>
    <row r="34" spans="1:149">
      <c r="A34" s="6">
        <f ca="1">LN((RAND()^(-Results!$E$4))-1)</f>
        <v>0.44919033557225008</v>
      </c>
      <c r="B34" s="6">
        <f ca="1">LN((RAND()^(-Results!$E$4))-1)</f>
        <v>1.14287989742315</v>
      </c>
      <c r="C34" s="6">
        <f ca="1">LN((RAND()^(-Results!$E$4))-1)</f>
        <v>-1.2765087519132667</v>
      </c>
      <c r="D34" s="6">
        <f ca="1">LN((RAND()^(-Results!$E$4))-1)</f>
        <v>-1.0415448776020326</v>
      </c>
      <c r="E34" s="6">
        <f ca="1">LN((RAND()^(-Results!$E$4))-1)</f>
        <v>0.12584031735029502</v>
      </c>
      <c r="F34" s="6">
        <f ca="1">LN((RAND()^(-Results!$E$4))-1)</f>
        <v>-0.69306315230828641</v>
      </c>
      <c r="G34" s="6">
        <f ca="1">LN((RAND()^(-Results!$E$4))-1)</f>
        <v>-0.3106870347358992</v>
      </c>
      <c r="H34" s="6">
        <f t="shared" ca="1" si="5"/>
        <v>-0.37058157137365672</v>
      </c>
      <c r="I34" s="10">
        <f ca="1">SUMPRODUCT(J34:O34,Results!B$12:G$12)+Results!$E$5*H34</f>
        <v>0.6552522542119632</v>
      </c>
      <c r="J34" s="10">
        <f ca="1">SUMPRODUCT($A34:$F34,Results!$B$15:$G$15)</f>
        <v>5.0543772676474559</v>
      </c>
      <c r="K34" s="10">
        <f ca="1">SUMPRODUCT($A34:$F34,Results!$B$16:$G$16)</f>
        <v>1.330923260665255</v>
      </c>
      <c r="L34" s="10">
        <f ca="1">SUMPRODUCT($A34:$F34,Results!$B$17:$G$17)</f>
        <v>0.79638098056148365</v>
      </c>
      <c r="M34" s="10">
        <f ca="1">SUMPRODUCT($A34:$F34,Results!$B$18:$G$18)</f>
        <v>-1.569776757751884</v>
      </c>
      <c r="N34" s="10">
        <f ca="1">SUMPRODUCT($A34:$F34,Results!$B$19:$G$19)</f>
        <v>-9.4392768040316906</v>
      </c>
      <c r="O34" s="10">
        <f ca="1">SUMPRODUCT($A34:$F34,Results!$B$20:$G$20)</f>
        <v>4.7583983666125436</v>
      </c>
      <c r="P34" s="10" cm="1">
        <f t="array" aca="1" ref="P34" ca="1">SUMPRODUCT(J34:O34,TRANSPOSE(BL$20:BL$25))+$AD$20-$BL$27</f>
        <v>2.1040813101433158</v>
      </c>
      <c r="Q34" s="10" cm="1">
        <f t="array" aca="1" ref="Q34" ca="1">SUMPRODUCT(J34:O34,TRANSPOSE(ES$20:ES$25))+$AD$20-$ES$27</f>
        <v>2.2134744682940548</v>
      </c>
      <c r="R34" s="10">
        <f ca="1">I34-Results!$E$5*H34</f>
        <v>2.1375785397065901</v>
      </c>
      <c r="S34" s="10" cm="1">
        <f t="array" aca="1" ref="S34" ca="1">SUMPRODUCT(J34:O34,TRANSPOSE(AR$28:AR$33))+$AD$20-$AC$26</f>
        <v>-1.35097636227407E-2</v>
      </c>
      <c r="T34" s="10">
        <f ca="1">SUMPRODUCT(J34:O34,Results!K$9:P$9)</f>
        <v>2.2033197251871659</v>
      </c>
      <c r="U34" s="10">
        <f ca="1">SUMPRODUCT(J34:O34,Results!K$9:P$9)+$AD$20-$AC$31</f>
        <v>2.1665216064861905</v>
      </c>
      <c r="V34" s="10">
        <f t="shared" ca="1" si="6"/>
        <v>-1.4488290559313526</v>
      </c>
      <c r="W34" s="10">
        <f t="shared" ca="1" si="7"/>
        <v>-1.5582222140820916</v>
      </c>
      <c r="X34" s="10">
        <f t="shared" ca="1" si="8"/>
        <v>-1.4823262854946269</v>
      </c>
      <c r="Y34" s="10">
        <f t="shared" ca="1" si="9"/>
        <v>0.6687620178347039</v>
      </c>
      <c r="Z34" s="10">
        <f t="shared" ca="1" si="10"/>
        <v>-4.0851284437590452E-2</v>
      </c>
      <c r="AA34" s="10">
        <f t="shared" ca="1" si="11"/>
        <v>-1.5112693522742273</v>
      </c>
      <c r="AK34" s="10"/>
      <c r="AX34" s="23">
        <f t="shared" ref="AX34:CC34" ca="1" si="49">AX20-$AN2/$AL2</f>
        <v>0</v>
      </c>
      <c r="AY34" s="23">
        <f t="shared" ca="1" si="49"/>
        <v>0.3465739485768074</v>
      </c>
      <c r="AZ34" s="23">
        <f t="shared" ca="1" si="49"/>
        <v>0.54893392142759301</v>
      </c>
      <c r="BA34" s="23">
        <f t="shared" ca="1" si="49"/>
        <v>0.69404645439646839</v>
      </c>
      <c r="BB34" s="23">
        <f t="shared" ca="1" si="49"/>
        <v>0.79535903504816585</v>
      </c>
      <c r="BC34" s="23">
        <f t="shared" ca="1" si="49"/>
        <v>0.86996523592145669</v>
      </c>
      <c r="BD34" s="23">
        <f t="shared" ca="1" si="49"/>
        <v>0.92495996530304736</v>
      </c>
      <c r="BE34" s="23">
        <f t="shared" ca="1" si="49"/>
        <v>0.96622065413466007</v>
      </c>
      <c r="BF34" s="23">
        <f t="shared" ca="1" si="49"/>
        <v>0.99729050921238005</v>
      </c>
      <c r="BG34" s="23">
        <f t="shared" ca="1" si="49"/>
        <v>1.0208670110050118</v>
      </c>
      <c r="BH34" s="23">
        <f t="shared" ca="1" si="49"/>
        <v>1.0388358244687581</v>
      </c>
      <c r="BI34" s="23">
        <f t="shared" ca="1" si="49"/>
        <v>1.0526116973725985</v>
      </c>
      <c r="BJ34" s="23">
        <f t="shared" ca="1" si="49"/>
        <v>1.0632350255005514</v>
      </c>
      <c r="BK34" s="23">
        <f t="shared" ca="1" si="49"/>
        <v>1.0714868244024074</v>
      </c>
      <c r="BL34" s="23">
        <f t="shared" ca="1" si="49"/>
        <v>1.07795114054184</v>
      </c>
      <c r="BM34" s="23">
        <f t="shared" ca="1" si="49"/>
        <v>1.0830674396000346</v>
      </c>
      <c r="BN34" s="23">
        <f t="shared" ca="1" si="49"/>
        <v>1.0871662923929211</v>
      </c>
      <c r="BO34" s="23">
        <f t="shared" ca="1" si="49"/>
        <v>1.0904968671606075</v>
      </c>
      <c r="BP34" s="23">
        <f t="shared" ca="1" si="49"/>
        <v>1.0932470262085179</v>
      </c>
      <c r="BQ34" s="23">
        <f t="shared" ca="1" si="49"/>
        <v>1.0955585199376425</v>
      </c>
      <c r="BR34" s="23">
        <f t="shared" ca="1" si="49"/>
        <v>1.0975383337209428</v>
      </c>
      <c r="BS34" s="23">
        <f t="shared" ca="1" si="49"/>
        <v>1.0992672419840031</v>
      </c>
      <c r="BT34" s="23">
        <f t="shared" ca="1" si="49"/>
        <v>1.1008062407416996</v>
      </c>
      <c r="BU34" s="23">
        <f t="shared" ca="1" si="49"/>
        <v>1.1022013985041998</v>
      </c>
      <c r="BV34" s="23">
        <f t="shared" ca="1" si="49"/>
        <v>1.103487513383353</v>
      </c>
      <c r="BW34" s="23">
        <f t="shared" ca="1" si="49"/>
        <v>1.1046908728662812</v>
      </c>
      <c r="BX34" s="23">
        <f t="shared" ca="1" si="49"/>
        <v>1.1058313366842174</v>
      </c>
      <c r="BY34" s="23">
        <f t="shared" ca="1" si="49"/>
        <v>1.1069239094179584</v>
      </c>
      <c r="BZ34" s="23">
        <f t="shared" ca="1" si="49"/>
        <v>1.1079799280130973</v>
      </c>
      <c r="CA34" s="23">
        <f t="shared" ca="1" si="49"/>
        <v>1.1090079586671251</v>
      </c>
      <c r="CB34" s="23">
        <f t="shared" ca="1" si="49"/>
        <v>1.1100144742832929</v>
      </c>
      <c r="CC34" s="23">
        <f t="shared" ca="1" si="49"/>
        <v>1.111004366226384</v>
      </c>
      <c r="CD34" s="23">
        <f t="shared" ref="CD34:DI34" ca="1" si="50">CD20-$AN2/$AL2</f>
        <v>1.1119813309324675</v>
      </c>
      <c r="CE34" s="23">
        <f t="shared" ca="1" si="50"/>
        <v>1.1129481619913604</v>
      </c>
      <c r="CF34" s="23">
        <f t="shared" ca="1" si="50"/>
        <v>1.1139069708222127</v>
      </c>
      <c r="CG34" s="23">
        <f t="shared" ca="1" si="50"/>
        <v>1.1148593534043436</v>
      </c>
      <c r="CH34" s="23">
        <f t="shared" ca="1" si="50"/>
        <v>1.1158065162530175</v>
      </c>
      <c r="CI34" s="23">
        <f t="shared" ca="1" si="50"/>
        <v>1.1167493716037866</v>
      </c>
      <c r="CJ34" s="23">
        <f t="shared" ca="1" si="50"/>
        <v>1.1176886093324689</v>
      </c>
      <c r="CK34" s="23">
        <f t="shared" ca="1" si="50"/>
        <v>1.1186247512974219</v>
      </c>
      <c r="CL34" s="23">
        <f t="shared" ca="1" si="50"/>
        <v>1.1195581924005236</v>
      </c>
      <c r="CM34" s="23">
        <f t="shared" ca="1" si="50"/>
        <v>1.1204892316129935</v>
      </c>
      <c r="CN34" s="23">
        <f t="shared" ca="1" si="50"/>
        <v>1.1214180954187132</v>
      </c>
      <c r="CO34" s="23">
        <f t="shared" ca="1" si="50"/>
        <v>1.1223449555282186</v>
      </c>
      <c r="CP34" s="23">
        <f t="shared" ca="1" si="50"/>
        <v>1.1232699422635892</v>
      </c>
      <c r="CQ34" s="23">
        <f t="shared" ca="1" si="50"/>
        <v>1.1241931546722423</v>
      </c>
      <c r="CR34" s="23">
        <f t="shared" ca="1" si="50"/>
        <v>1.1251146681690525</v>
      </c>
      <c r="CS34" s="23">
        <f t="shared" ca="1" si="50"/>
        <v>1.1260345403108536</v>
      </c>
      <c r="CT34" s="23">
        <f t="shared" ca="1" si="50"/>
        <v>1.1269528151597374</v>
      </c>
      <c r="CU34" s="23">
        <f t="shared" ca="1" si="50"/>
        <v>1.1278695265800345</v>
      </c>
      <c r="CV34" s="23">
        <f t="shared" ca="1" si="50"/>
        <v>1.1287847007295653</v>
      </c>
      <c r="CW34" s="23">
        <f t="shared" ca="1" si="50"/>
        <v>1.1296983579420738</v>
      </c>
      <c r="CX34" s="23">
        <f t="shared" ca="1" si="50"/>
        <v>1.1306105141496239</v>
      </c>
      <c r="CY34" s="23">
        <f t="shared" ca="1" si="50"/>
        <v>1.13152118195739</v>
      </c>
      <c r="CZ34" s="23">
        <f t="shared" ca="1" si="50"/>
        <v>1.1324303714557871</v>
      </c>
      <c r="DA34" s="23">
        <f t="shared" ca="1" si="50"/>
        <v>1.1333380908341308</v>
      </c>
      <c r="DB34" s="23">
        <f t="shared" ca="1" si="50"/>
        <v>1.134244346844332</v>
      </c>
      <c r="DC34" s="23">
        <f t="shared" ca="1" si="50"/>
        <v>1.1351491451512739</v>
      </c>
      <c r="DD34" s="23">
        <f t="shared" ca="1" si="50"/>
        <v>1.136052490597562</v>
      </c>
      <c r="DE34" s="23">
        <f t="shared" ca="1" si="50"/>
        <v>1.1369543874035786</v>
      </c>
      <c r="DF34" s="23">
        <f t="shared" ca="1" si="50"/>
        <v>1.1378548393186463</v>
      </c>
      <c r="DG34" s="23">
        <f t="shared" ca="1" si="50"/>
        <v>1.1387538497352518</v>
      </c>
      <c r="DH34" s="23">
        <f t="shared" ca="1" si="50"/>
        <v>1.1396514217753579</v>
      </c>
      <c r="DI34" s="23">
        <f t="shared" ca="1" si="50"/>
        <v>1.1405475583556217</v>
      </c>
      <c r="DJ34" s="23">
        <f t="shared" ref="DJ34:ES34" ca="1" si="51">DJ20-$AN2/$AL2</f>
        <v>1.1414422622366778</v>
      </c>
      <c r="DK34" s="23">
        <f t="shared" ca="1" si="51"/>
        <v>1.1423355360603782</v>
      </c>
      <c r="DL34" s="23">
        <f t="shared" ca="1" si="51"/>
        <v>1.1432273823779329</v>
      </c>
      <c r="DM34" s="23">
        <f t="shared" ca="1" si="51"/>
        <v>1.1441178036711743</v>
      </c>
      <c r="DN34" s="23">
        <f t="shared" ca="1" si="51"/>
        <v>1.1450068023686286</v>
      </c>
      <c r="DO34" s="23">
        <f t="shared" ca="1" si="51"/>
        <v>1.1458943808576574</v>
      </c>
      <c r="DP34" s="23">
        <f t="shared" ca="1" si="51"/>
        <v>1.1467805414936363</v>
      </c>
      <c r="DQ34" s="23">
        <f t="shared" ca="1" si="51"/>
        <v>1.1476652866068915</v>
      </c>
      <c r="DR34" s="23">
        <f t="shared" ca="1" si="51"/>
        <v>1.148548618507941</v>
      </c>
      <c r="DS34" s="23">
        <f t="shared" ca="1" si="51"/>
        <v>1.149430539491459</v>
      </c>
      <c r="DT34" s="23">
        <f t="shared" ca="1" si="51"/>
        <v>1.1503110518392694</v>
      </c>
      <c r="DU34" s="23">
        <f t="shared" ca="1" si="51"/>
        <v>1.1511901578226129</v>
      </c>
      <c r="DV34" s="23">
        <f t="shared" ca="1" si="51"/>
        <v>1.1520678597038583</v>
      </c>
      <c r="DW34" s="23">
        <f t="shared" ca="1" si="51"/>
        <v>1.1529441597377994</v>
      </c>
      <c r="DX34" s="23">
        <f t="shared" ca="1" si="51"/>
        <v>1.1538190601726344</v>
      </c>
      <c r="DY34" s="23">
        <f t="shared" ca="1" si="51"/>
        <v>1.1546925632507083</v>
      </c>
      <c r="DZ34" s="23">
        <f t="shared" ca="1" si="51"/>
        <v>1.1555646712090759</v>
      </c>
      <c r="EA34" s="23">
        <f t="shared" ca="1" si="51"/>
        <v>1.156435386279927</v>
      </c>
      <c r="EB34" s="23">
        <f t="shared" ca="1" si="51"/>
        <v>1.1573047106909102</v>
      </c>
      <c r="EC34" s="23">
        <f t="shared" ca="1" si="51"/>
        <v>1.1581726466653797</v>
      </c>
      <c r="ED34" s="23">
        <f t="shared" ca="1" si="51"/>
        <v>1.1590391964225797</v>
      </c>
      <c r="EE34" s="23">
        <f t="shared" ca="1" si="51"/>
        <v>1.1599043621777907</v>
      </c>
      <c r="EF34" s="23">
        <f t="shared" ca="1" si="51"/>
        <v>1.1607681461424357</v>
      </c>
      <c r="EG34" s="23">
        <f t="shared" ca="1" si="51"/>
        <v>1.1616305505241662</v>
      </c>
      <c r="EH34" s="23">
        <f t="shared" ca="1" si="51"/>
        <v>1.1624915775269249</v>
      </c>
      <c r="EI34" s="23">
        <f t="shared" ca="1" si="51"/>
        <v>1.1633512293509987</v>
      </c>
      <c r="EJ34" s="23">
        <f t="shared" ca="1" si="51"/>
        <v>1.1642095081930555</v>
      </c>
      <c r="EK34" s="23">
        <f t="shared" ca="1" si="51"/>
        <v>1.165066416246177</v>
      </c>
      <c r="EL34" s="23">
        <f t="shared" ca="1" si="51"/>
        <v>1.1659219556998832</v>
      </c>
      <c r="EM34" s="23">
        <f t="shared" ca="1" si="51"/>
        <v>1.1667761287401517</v>
      </c>
      <c r="EN34" s="23">
        <f t="shared" ca="1" si="51"/>
        <v>1.1676289375494355</v>
      </c>
      <c r="EO34" s="23">
        <f t="shared" ca="1" si="51"/>
        <v>1.1684803843066762</v>
      </c>
      <c r="EP34" s="23">
        <f t="shared" ca="1" si="51"/>
        <v>1.1693304711873165</v>
      </c>
      <c r="EQ34" s="23">
        <f t="shared" ca="1" si="51"/>
        <v>1.1701792003633089</v>
      </c>
      <c r="ER34" s="23">
        <f t="shared" ca="1" si="51"/>
        <v>1.1710265740031272</v>
      </c>
      <c r="ES34" s="23">
        <f t="shared" ca="1" si="51"/>
        <v>1.1718725942717729</v>
      </c>
    </row>
    <row r="35" spans="1:149" ht="16.5">
      <c r="A35" s="6">
        <f ca="1">LN((RAND()^(-Results!$E$4))-1)</f>
        <v>4.5846108072165936E-2</v>
      </c>
      <c r="B35" s="6">
        <f ca="1">LN((RAND()^(-Results!$E$4))-1)</f>
        <v>-1.5705222284220752</v>
      </c>
      <c r="C35" s="6">
        <f ca="1">LN((RAND()^(-Results!$E$4))-1)</f>
        <v>-0.75032808184773514</v>
      </c>
      <c r="D35" s="6">
        <f ca="1">LN((RAND()^(-Results!$E$4))-1)</f>
        <v>0.89856843193424307</v>
      </c>
      <c r="E35" s="6">
        <f ca="1">LN((RAND()^(-Results!$E$4))-1)</f>
        <v>-1.7974152447029701</v>
      </c>
      <c r="F35" s="6">
        <f ca="1">LN((RAND()^(-Results!$E$4))-1)</f>
        <v>-0.75229586970696583</v>
      </c>
      <c r="G35" s="6">
        <f ca="1">LN((RAND()^(-Results!$E$4))-1)</f>
        <v>-2.6726177093166936</v>
      </c>
      <c r="H35" s="6">
        <f t="shared" ca="1" si="5"/>
        <v>-2.7325122459544513</v>
      </c>
      <c r="I35" s="10">
        <f ca="1">SUMPRODUCT(J35:O35,Results!B$12:G$12)+Results!$E$5*H35</f>
        <v>-21.654376409693405</v>
      </c>
      <c r="J35" s="10">
        <f ca="1">SUMPRODUCT($A35:$F35,Results!$B$15:$G$15)</f>
        <v>-3.229153681057976</v>
      </c>
      <c r="K35" s="10">
        <f ca="1">SUMPRODUCT($A35:$F35,Results!$B$16:$G$16)</f>
        <v>5.576304406420272</v>
      </c>
      <c r="L35" s="10">
        <f ca="1">SUMPRODUCT($A35:$F35,Results!$B$17:$G$17)</f>
        <v>10.929735899774226</v>
      </c>
      <c r="M35" s="10">
        <f ca="1">SUMPRODUCT($A35:$F35,Results!$B$18:$G$18)</f>
        <v>-0.71610846710175791</v>
      </c>
      <c r="N35" s="10">
        <f ca="1">SUMPRODUCT($A35:$F35,Results!$B$19:$G$19)</f>
        <v>3.4784130749604349</v>
      </c>
      <c r="O35" s="10">
        <f ca="1">SUMPRODUCT($A35:$F35,Results!$B$20:$G$20)</f>
        <v>-2.0966740333818152</v>
      </c>
      <c r="P35" s="10" cm="1">
        <f t="array" aca="1" ref="P35" ca="1">SUMPRODUCT(J35:O35,TRANSPOSE(BL$20:BL$25))+$AD$20-$BL$27</f>
        <v>-10.8515141912183</v>
      </c>
      <c r="Q35" s="10" cm="1">
        <f t="array" aca="1" ref="Q35" ca="1">SUMPRODUCT(J35:O35,TRANSPOSE(ES$20:ES$25))+$AD$20-$ES$27</f>
        <v>-10.860233745017689</v>
      </c>
      <c r="R35" s="10">
        <f ca="1">I35-Results!$E$5*H35</f>
        <v>-10.7243274258756</v>
      </c>
      <c r="S35" s="10" cm="1">
        <f t="array" aca="1" ref="S35" ca="1">SUMPRODUCT(J35:O35,TRANSPOSE(AR$28:AR$33))+$AD$20-$AC$26</f>
        <v>-7.2016455405051856</v>
      </c>
      <c r="T35" s="10">
        <f ca="1">SUMPRODUCT(J35:O35,Results!K$9:P$9)</f>
        <v>-10.677210570415431</v>
      </c>
      <c r="U35" s="10">
        <f ca="1">SUMPRODUCT(J35:O35,Results!K$9:P$9)+$AD$20-$AC$31</f>
        <v>-10.714008689116406</v>
      </c>
      <c r="V35" s="10">
        <f t="shared" ca="1" si="6"/>
        <v>-10.802862218475106</v>
      </c>
      <c r="W35" s="10">
        <f t="shared" ca="1" si="7"/>
        <v>-10.794142664675716</v>
      </c>
      <c r="X35" s="10">
        <f t="shared" ca="1" si="8"/>
        <v>-10.930048983817805</v>
      </c>
      <c r="Y35" s="10">
        <f t="shared" ca="1" si="9"/>
        <v>-14.452730869188219</v>
      </c>
      <c r="Z35" s="10">
        <f t="shared" ca="1" si="10"/>
        <v>-22.350479948342958</v>
      </c>
      <c r="AA35" s="10">
        <f t="shared" ca="1" si="11"/>
        <v>-10.940367720576999</v>
      </c>
      <c r="AK35" s="9"/>
      <c r="AQ35" s="42" t="s">
        <v>251</v>
      </c>
      <c r="AR35" s="42" t="s">
        <v>250</v>
      </c>
      <c r="AX35" s="23">
        <f t="shared" ref="AX35:CC35" ca="1" si="52">AX21-$AN3/$AL3</f>
        <v>0</v>
      </c>
      <c r="AY35" s="23">
        <f t="shared" ca="1" si="52"/>
        <v>0.33715133281661402</v>
      </c>
      <c r="AZ35" s="23">
        <f t="shared" ca="1" si="52"/>
        <v>0.59570159280254853</v>
      </c>
      <c r="BA35" s="23">
        <f t="shared" ca="1" si="52"/>
        <v>0.80491254006577628</v>
      </c>
      <c r="BB35" s="23">
        <f t="shared" ca="1" si="52"/>
        <v>0.96532648603929727</v>
      </c>
      <c r="BC35" s="23">
        <f t="shared" ca="1" si="52"/>
        <v>1.0911071033441804</v>
      </c>
      <c r="BD35" s="23">
        <f t="shared" ca="1" si="52"/>
        <v>1.1877773268666774</v>
      </c>
      <c r="BE35" s="23">
        <f t="shared" ca="1" si="52"/>
        <v>1.2622249985792964</v>
      </c>
      <c r="BF35" s="23">
        <f t="shared" ca="1" si="52"/>
        <v>1.3191119954388086</v>
      </c>
      <c r="BG35" s="23">
        <f t="shared" ca="1" si="52"/>
        <v>1.3624971597421167</v>
      </c>
      <c r="BH35" s="23">
        <f t="shared" ca="1" si="52"/>
        <v>1.3954532923344831</v>
      </c>
      <c r="BI35" s="23">
        <f t="shared" ca="1" si="52"/>
        <v>1.4204280526502031</v>
      </c>
      <c r="BJ35" s="23">
        <f t="shared" ca="1" si="52"/>
        <v>1.4393003550009524</v>
      </c>
      <c r="BK35" s="23">
        <f t="shared" ca="1" si="52"/>
        <v>1.4535244955009992</v>
      </c>
      <c r="BL35" s="23">
        <f t="shared" ca="1" si="52"/>
        <v>1.4642131727226091</v>
      </c>
      <c r="BM35" s="23">
        <f t="shared" ca="1" si="52"/>
        <v>1.4722176491457941</v>
      </c>
      <c r="BN35" s="23">
        <f t="shared" ca="1" si="52"/>
        <v>1.4781863323129198</v>
      </c>
      <c r="BO35" s="23">
        <f t="shared" ca="1" si="52"/>
        <v>1.4826125185744008</v>
      </c>
      <c r="BP35" s="23">
        <f t="shared" ca="1" si="52"/>
        <v>1.4858707580189585</v>
      </c>
      <c r="BQ35" s="23">
        <f t="shared" ca="1" si="52"/>
        <v>1.4882451605418443</v>
      </c>
      <c r="BR35" s="23">
        <f t="shared" ca="1" si="52"/>
        <v>1.4899510170037646</v>
      </c>
      <c r="BS35" s="23">
        <f t="shared" ca="1" si="52"/>
        <v>1.4911513652191557</v>
      </c>
      <c r="BT35" s="23">
        <f t="shared" ca="1" si="52"/>
        <v>1.4919696044001642</v>
      </c>
      <c r="BU35" s="23">
        <f t="shared" ca="1" si="52"/>
        <v>1.4924990962143698</v>
      </c>
      <c r="BV35" s="23">
        <f t="shared" ca="1" si="52"/>
        <v>1.492810454505713</v>
      </c>
      <c r="BW35" s="23">
        <f t="shared" ca="1" si="52"/>
        <v>1.4929570756311916</v>
      </c>
      <c r="BX35" s="23">
        <f t="shared" ca="1" si="52"/>
        <v>1.4929793293005784</v>
      </c>
      <c r="BY35" s="23">
        <f t="shared" ca="1" si="52"/>
        <v>1.4929077324493605</v>
      </c>
      <c r="BZ35" s="23">
        <f t="shared" ca="1" si="52"/>
        <v>1.4927653515195645</v>
      </c>
      <c r="CA35" s="23">
        <f t="shared" ca="1" si="52"/>
        <v>1.4925696200356611</v>
      </c>
      <c r="CB35" s="23">
        <f t="shared" ca="1" si="52"/>
        <v>1.4923337133475747</v>
      </c>
      <c r="CC35" s="23">
        <f t="shared" ca="1" si="52"/>
        <v>1.4920675881941841</v>
      </c>
      <c r="CD35" s="23">
        <f t="shared" ref="CD35:DI35" ca="1" si="53">CD21-$AN3/$AL3</f>
        <v>1.4917787686649056</v>
      </c>
      <c r="CE35" s="23">
        <f t="shared" ca="1" si="53"/>
        <v>1.491472940345496</v>
      </c>
      <c r="CF35" s="23">
        <f t="shared" ca="1" si="53"/>
        <v>1.4911543994141296</v>
      </c>
      <c r="CG35" s="23">
        <f t="shared" ca="1" si="53"/>
        <v>1.4908263920722145</v>
      </c>
      <c r="CH35" s="23">
        <f t="shared" ca="1" si="53"/>
        <v>1.4904913710736967</v>
      </c>
      <c r="CI35" s="23">
        <f t="shared" ca="1" si="53"/>
        <v>1.4901511895915678</v>
      </c>
      <c r="CJ35" s="23">
        <f t="shared" ca="1" si="53"/>
        <v>1.4898072477231659</v>
      </c>
      <c r="CK35" s="23">
        <f t="shared" ca="1" si="53"/>
        <v>1.489460603201572</v>
      </c>
      <c r="CL35" s="23">
        <f t="shared" ca="1" si="53"/>
        <v>1.4891120550564931</v>
      </c>
      <c r="CM35" s="23">
        <f t="shared" ca="1" si="53"/>
        <v>1.4887622068330093</v>
      </c>
      <c r="CN35" s="23">
        <f t="shared" ca="1" si="53"/>
        <v>1.4884115143625505</v>
      </c>
      <c r="CO35" s="23">
        <f t="shared" ca="1" si="53"/>
        <v>1.4880603218605102</v>
      </c>
      <c r="CP35" s="23">
        <f t="shared" ca="1" si="53"/>
        <v>1.4877088892028234</v>
      </c>
      <c r="CQ35" s="23">
        <f t="shared" ca="1" si="53"/>
        <v>1.4873574125369626</v>
      </c>
      <c r="CR35" s="23">
        <f t="shared" ca="1" si="53"/>
        <v>1.487006039856158</v>
      </c>
      <c r="CS35" s="23">
        <f t="shared" ca="1" si="53"/>
        <v>1.4866548827676618</v>
      </c>
      <c r="CT35" s="23">
        <f t="shared" ca="1" si="53"/>
        <v>1.4863040253851163</v>
      </c>
      <c r="CU35" s="23">
        <f t="shared" ca="1" si="53"/>
        <v>1.4859535310478154</v>
      </c>
      <c r="CV35" s="23">
        <f t="shared" ca="1" si="53"/>
        <v>1.4856034473979203</v>
      </c>
      <c r="CW35" s="23">
        <f t="shared" ca="1" si="53"/>
        <v>1.4852538102168977</v>
      </c>
      <c r="CX35" s="23">
        <f t="shared" ca="1" si="53"/>
        <v>1.4849046463244071</v>
      </c>
      <c r="CY35" s="23">
        <f t="shared" ca="1" si="53"/>
        <v>1.4845559757687572</v>
      </c>
      <c r="CZ35" s="23">
        <f t="shared" ca="1" si="53"/>
        <v>1.4842078134820471</v>
      </c>
      <c r="DA35" s="23">
        <f t="shared" ca="1" si="53"/>
        <v>1.4838601705308272</v>
      </c>
      <c r="DB35" s="23">
        <f t="shared" ca="1" si="53"/>
        <v>1.4835130550611151</v>
      </c>
      <c r="DC35" s="23">
        <f t="shared" ca="1" si="53"/>
        <v>1.4831664730124703</v>
      </c>
      <c r="DD35" s="23">
        <f t="shared" ca="1" si="53"/>
        <v>1.4828204286575568</v>
      </c>
      <c r="DE35" s="23">
        <f t="shared" ca="1" si="53"/>
        <v>1.482474925009849</v>
      </c>
      <c r="DF35" s="23">
        <f t="shared" ca="1" si="53"/>
        <v>1.4821299641316976</v>
      </c>
      <c r="DG35" s="23">
        <f t="shared" ca="1" si="53"/>
        <v>1.4817855473671124</v>
      </c>
      <c r="DH35" s="23">
        <f t="shared" ca="1" si="53"/>
        <v>1.481441675517654</v>
      </c>
      <c r="DI35" s="23">
        <f t="shared" ca="1" si="53"/>
        <v>1.4810983489753404</v>
      </c>
      <c r="DJ35" s="23">
        <f t="shared" ref="DJ35:ES35" ca="1" si="54">DJ21-$AN3/$AL3</f>
        <v>1.4807555678230746</v>
      </c>
      <c r="DK35" s="23">
        <f t="shared" ca="1" si="54"/>
        <v>1.4804133319105253</v>
      </c>
      <c r="DL35" s="23">
        <f t="shared" ca="1" si="54"/>
        <v>1.4800716409114689</v>
      </c>
      <c r="DM35" s="23">
        <f t="shared" ca="1" si="54"/>
        <v>1.4797304943671112</v>
      </c>
      <c r="DN35" s="23">
        <f t="shared" ca="1" si="54"/>
        <v>1.4793898917188266</v>
      </c>
      <c r="DO35" s="23">
        <f t="shared" ca="1" si="54"/>
        <v>1.4790498323328904</v>
      </c>
      <c r="DP35" s="23">
        <f t="shared" ca="1" si="54"/>
        <v>1.4787103155191748</v>
      </c>
      <c r="DQ35" s="23">
        <f t="shared" ca="1" si="54"/>
        <v>1.4783713405452654</v>
      </c>
      <c r="DR35" s="23">
        <f t="shared" ca="1" si="54"/>
        <v>1.4780329066471354</v>
      </c>
      <c r="DS35" s="23">
        <f t="shared" ca="1" si="54"/>
        <v>1.4776950130372062</v>
      </c>
      <c r="DT35" s="23">
        <f t="shared" ca="1" si="54"/>
        <v>1.4773576589104382</v>
      </c>
      <c r="DU35" s="23">
        <f t="shared" ca="1" si="54"/>
        <v>1.4770208434489356</v>
      </c>
      <c r="DV35" s="23">
        <f t="shared" ca="1" si="54"/>
        <v>1.4766845658254195</v>
      </c>
      <c r="DW35" s="23">
        <f t="shared" ca="1" si="54"/>
        <v>1.4763488252058585</v>
      </c>
      <c r="DX35" s="23">
        <f t="shared" ca="1" si="54"/>
        <v>1.4760136207514516</v>
      </c>
      <c r="DY35" s="23">
        <f t="shared" ca="1" si="54"/>
        <v>1.4756789516201256</v>
      </c>
      <c r="DZ35" s="23">
        <f t="shared" ca="1" si="54"/>
        <v>1.4753448169676684</v>
      </c>
      <c r="EA35" s="23">
        <f t="shared" ca="1" si="54"/>
        <v>1.4750112159485846</v>
      </c>
      <c r="EB35" s="23">
        <f t="shared" ca="1" si="54"/>
        <v>1.4746781477167392</v>
      </c>
      <c r="EC35" s="23">
        <f t="shared" ca="1" si="54"/>
        <v>1.474345611425846</v>
      </c>
      <c r="ED35" s="23">
        <f t="shared" ca="1" si="54"/>
        <v>1.4740136062298341</v>
      </c>
      <c r="EE35" s="23">
        <f t="shared" ca="1" si="54"/>
        <v>1.4736821312831268</v>
      </c>
      <c r="EF35" s="23">
        <f t="shared" ca="1" si="54"/>
        <v>1.4733511857408481</v>
      </c>
      <c r="EG35" s="23">
        <f t="shared" ca="1" si="54"/>
        <v>1.4730207687589822</v>
      </c>
      <c r="EH35" s="23">
        <f t="shared" ca="1" si="54"/>
        <v>1.4726908794944911</v>
      </c>
      <c r="EI35" s="23">
        <f t="shared" ca="1" si="54"/>
        <v>1.4723615171054032</v>
      </c>
      <c r="EJ35" s="23">
        <f t="shared" ca="1" si="54"/>
        <v>1.4720326807508806</v>
      </c>
      <c r="EK35" s="23">
        <f t="shared" ca="1" si="54"/>
        <v>1.4717043695912677</v>
      </c>
      <c r="EL35" s="23">
        <f t="shared" ca="1" si="54"/>
        <v>1.4713765827881304</v>
      </c>
      <c r="EM35" s="23">
        <f t="shared" ca="1" si="54"/>
        <v>1.471049319504282</v>
      </c>
      <c r="EN35" s="23">
        <f t="shared" ca="1" si="54"/>
        <v>1.4707225789038034</v>
      </c>
      <c r="EO35" s="23">
        <f t="shared" ca="1" si="54"/>
        <v>1.4703963601520598</v>
      </c>
      <c r="EP35" s="23">
        <f t="shared" ca="1" si="54"/>
        <v>1.4700706624157092</v>
      </c>
      <c r="EQ35" s="23">
        <f t="shared" ca="1" si="54"/>
        <v>1.4697454848627105</v>
      </c>
      <c r="ER35" s="23">
        <f t="shared" ca="1" si="54"/>
        <v>1.4694208266623301</v>
      </c>
      <c r="ES35" s="23">
        <f t="shared" ca="1" si="54"/>
        <v>1.4690966869851434</v>
      </c>
    </row>
    <row r="36" spans="1:149">
      <c r="A36" s="6">
        <f ca="1">LN((RAND()^(-Results!$E$4))-1)</f>
        <v>4.0919227517745176E-2</v>
      </c>
      <c r="B36" s="6">
        <f ca="1">LN((RAND()^(-Results!$E$4))-1)</f>
        <v>1.3176831282160097</v>
      </c>
      <c r="C36" s="6">
        <f ca="1">LN((RAND()^(-Results!$E$4))-1)</f>
        <v>0.28848365400781634</v>
      </c>
      <c r="D36" s="6">
        <f ca="1">LN((RAND()^(-Results!$E$4))-1)</f>
        <v>-0.70824005377888799</v>
      </c>
      <c r="E36" s="6">
        <f ca="1">LN((RAND()^(-Results!$E$4))-1)</f>
        <v>-0.91648164853923531</v>
      </c>
      <c r="F36" s="6">
        <f ca="1">LN((RAND()^(-Results!$E$4))-1)</f>
        <v>-0.28516365420069295</v>
      </c>
      <c r="G36" s="6">
        <f ca="1">LN((RAND()^(-Results!$E$4))-1)</f>
        <v>0.54127218716464154</v>
      </c>
      <c r="H36" s="6">
        <f t="shared" ca="1" si="5"/>
        <v>0.48137765052688403</v>
      </c>
      <c r="I36" s="10">
        <f ca="1">SUMPRODUCT(J36:O36,Results!B$12:G$12)+Results!$E$5*H36</f>
        <v>7.7165436993944816</v>
      </c>
      <c r="J36" s="10">
        <f ca="1">SUMPRODUCT($A36:$F36,Results!$B$15:$G$15)</f>
        <v>4.290210472200874</v>
      </c>
      <c r="K36" s="10">
        <f ca="1">SUMPRODUCT($A36:$F36,Results!$B$16:$G$16)</f>
        <v>0.15301484450969419</v>
      </c>
      <c r="L36" s="10">
        <f ca="1">SUMPRODUCT($A36:$F36,Results!$B$17:$G$17)</f>
        <v>-1.6767222857001371</v>
      </c>
      <c r="M36" s="10">
        <f ca="1">SUMPRODUCT($A36:$F36,Results!$B$18:$G$18)</f>
        <v>-4.8124140179702328</v>
      </c>
      <c r="N36" s="10">
        <f ca="1">SUMPRODUCT($A36:$F36,Results!$B$19:$G$19)</f>
        <v>-4.4578340443782416</v>
      </c>
      <c r="O36" s="10">
        <f ca="1">SUMPRODUCT($A36:$F36,Results!$B$20:$G$20)</f>
        <v>4.5174351249278786</v>
      </c>
      <c r="P36" s="10" cm="1">
        <f t="array" aca="1" ref="P36" ca="1">SUMPRODUCT(J36:O36,TRANSPOSE(BL$20:BL$25))+$AD$20-$BL$27</f>
        <v>6.0809387755573487</v>
      </c>
      <c r="Q36" s="10" cm="1">
        <f t="array" aca="1" ref="Q36" ca="1">SUMPRODUCT(J36:O36,TRANSPOSE(ES$20:ES$25))+$AD$20-$ES$27</f>
        <v>6.0960161294842266</v>
      </c>
      <c r="R36" s="10">
        <f ca="1">I36-Results!$E$5*H36</f>
        <v>5.7910330972869453</v>
      </c>
      <c r="S36" s="10" cm="1">
        <f t="array" aca="1" ref="S36" ca="1">SUMPRODUCT(J36:O36,TRANSPOSE(AR$28:AR$33))+$AD$20-$AC$26</f>
        <v>8.151353093443074</v>
      </c>
      <c r="T36" s="10">
        <f ca="1">SUMPRODUCT(J36:O36,Results!K$9:P$9)</f>
        <v>6.2491231451760179</v>
      </c>
      <c r="U36" s="10">
        <f ca="1">SUMPRODUCT(J36:O36,Results!K$9:P$9)+$AD$20-$AC$31</f>
        <v>6.2123250264750425</v>
      </c>
      <c r="V36" s="10">
        <f t="shared" ca="1" si="6"/>
        <v>1.6356049238371329</v>
      </c>
      <c r="W36" s="10">
        <f t="shared" ca="1" si="7"/>
        <v>1.620527569910255</v>
      </c>
      <c r="X36" s="10">
        <f t="shared" ca="1" si="8"/>
        <v>1.9255106021075363</v>
      </c>
      <c r="Y36" s="10">
        <f t="shared" ca="1" si="9"/>
        <v>-0.43480939404859242</v>
      </c>
      <c r="Z36" s="10">
        <f t="shared" ca="1" si="10"/>
        <v>7.0204401607449283</v>
      </c>
      <c r="AA36" s="10">
        <f t="shared" ca="1" si="11"/>
        <v>1.5042186729194391</v>
      </c>
      <c r="AK36" s="29"/>
      <c r="AQ36" s="3">
        <f ca="1">SUMPRODUCT(AP28:AP33,AQ28:AQ33)</f>
        <v>284539.36874910427</v>
      </c>
      <c r="AR36" s="3">
        <f ca="1">SUMPRODUCT(AN2:AN7,AP28:AP33)</f>
        <v>372363.0182932294</v>
      </c>
      <c r="AX36" s="23">
        <f t="shared" ref="AX36:CC36" ca="1" si="55">AX22-$AN4/$AL4</f>
        <v>0</v>
      </c>
      <c r="AY36" s="23">
        <f t="shared" ca="1" si="55"/>
        <v>-0.47885930795250764</v>
      </c>
      <c r="AZ36" s="23">
        <f t="shared" ca="1" si="55"/>
        <v>-0.7342700041981518</v>
      </c>
      <c r="BA36" s="23">
        <f t="shared" ca="1" si="55"/>
        <v>-0.8790732810093651</v>
      </c>
      <c r="BB36" s="23">
        <f t="shared" ca="1" si="55"/>
        <v>-0.97338817471051198</v>
      </c>
      <c r="BC36" s="23">
        <f t="shared" ca="1" si="55"/>
        <v>-1.0360750454960319</v>
      </c>
      <c r="BD36" s="23">
        <f t="shared" ca="1" si="55"/>
        <v>-1.0807667901891786</v>
      </c>
      <c r="BE36" s="23">
        <f t="shared" ca="1" si="55"/>
        <v>-1.1130313259626619</v>
      </c>
      <c r="BF36" s="23">
        <f t="shared" ca="1" si="55"/>
        <v>-1.136875639129697</v>
      </c>
      <c r="BG36" s="23">
        <f t="shared" ca="1" si="55"/>
        <v>-1.1545715048292493</v>
      </c>
      <c r="BH36" s="23">
        <f t="shared" ca="1" si="55"/>
        <v>-1.1677789207043496</v>
      </c>
      <c r="BI36" s="23">
        <f t="shared" ca="1" si="55"/>
        <v>-1.1776325470818143</v>
      </c>
      <c r="BJ36" s="23">
        <f t="shared" ca="1" si="55"/>
        <v>-1.1849771572076617</v>
      </c>
      <c r="BK36" s="23">
        <f t="shared" ca="1" si="55"/>
        <v>-1.1904322670727898</v>
      </c>
      <c r="BL36" s="23">
        <f t="shared" ca="1" si="55"/>
        <v>-1.194463574788436</v>
      </c>
      <c r="BM36" s="23">
        <f t="shared" ca="1" si="55"/>
        <v>-1.197420080404098</v>
      </c>
      <c r="BN36" s="23">
        <f t="shared" ca="1" si="55"/>
        <v>-1.1995650956707709</v>
      </c>
      <c r="BO36" s="23">
        <f t="shared" ca="1" si="55"/>
        <v>-1.20109716671898</v>
      </c>
      <c r="BP36" s="23">
        <f t="shared" ca="1" si="55"/>
        <v>-1.2021662700864881</v>
      </c>
      <c r="BQ36" s="23">
        <f t="shared" ca="1" si="55"/>
        <v>-1.2028856805879975</v>
      </c>
      <c r="BR36" s="23">
        <f t="shared" ca="1" si="55"/>
        <v>-1.2033409910099231</v>
      </c>
      <c r="BS36" s="23">
        <f t="shared" ca="1" si="55"/>
        <v>-1.2035968745019767</v>
      </c>
      <c r="BT36" s="23">
        <f t="shared" ca="1" si="55"/>
        <v>-1.2037022023430846</v>
      </c>
      <c r="BU36" s="23">
        <f t="shared" ca="1" si="55"/>
        <v>-1.2036939040230952</v>
      </c>
      <c r="BV36" s="23">
        <f t="shared" ca="1" si="55"/>
        <v>-1.2035998855769301</v>
      </c>
      <c r="BW36" s="23">
        <f t="shared" ca="1" si="55"/>
        <v>-1.2034412340358214</v>
      </c>
      <c r="BX36" s="23">
        <f t="shared" ca="1" si="55"/>
        <v>-1.2032338835713665</v>
      </c>
      <c r="BY36" s="23">
        <f t="shared" ca="1" si="55"/>
        <v>-1.2029898744846526</v>
      </c>
      <c r="BZ36" s="23">
        <f t="shared" ca="1" si="55"/>
        <v>-1.2027183046534529</v>
      </c>
      <c r="CA36" s="23">
        <f t="shared" ca="1" si="55"/>
        <v>-1.202426048508676</v>
      </c>
      <c r="CB36" s="23">
        <f t="shared" ca="1" si="55"/>
        <v>-1.20211830034999</v>
      </c>
      <c r="CC36" s="23">
        <f t="shared" ca="1" si="55"/>
        <v>-1.2017989849060866</v>
      </c>
      <c r="CD36" s="23">
        <f t="shared" ref="CD36:DI36" ca="1" si="56">CD22-$AN4/$AL4</f>
        <v>-1.2014710675761939</v>
      </c>
      <c r="CE36" s="23">
        <f t="shared" ca="1" si="56"/>
        <v>-1.2011367888620557</v>
      </c>
      <c r="CF36" s="23">
        <f t="shared" ca="1" si="56"/>
        <v>-1.2007978415138656</v>
      </c>
      <c r="CG36" s="23">
        <f t="shared" ca="1" si="56"/>
        <v>-1.2004555043876441</v>
      </c>
      <c r="CH36" s="23">
        <f t="shared" ca="1" si="56"/>
        <v>-1.2001107435918861</v>
      </c>
      <c r="CI36" s="23">
        <f t="shared" ca="1" si="56"/>
        <v>-1.1997642889166815</v>
      </c>
      <c r="CJ36" s="23">
        <f t="shared" ca="1" si="56"/>
        <v>-1.1994166915854432</v>
      </c>
      <c r="CK36" s="23">
        <f t="shared" ca="1" si="56"/>
        <v>-1.1990683678934329</v>
      </c>
      <c r="CL36" s="23">
        <f t="shared" ca="1" si="56"/>
        <v>-1.1987196321819751</v>
      </c>
      <c r="CM36" s="23">
        <f t="shared" ca="1" si="56"/>
        <v>-1.1983707217544437</v>
      </c>
      <c r="CN36" s="23">
        <f t="shared" ca="1" si="56"/>
        <v>-1.1980218157032756</v>
      </c>
      <c r="CO36" s="23">
        <f t="shared" ca="1" si="56"/>
        <v>-1.1976730491360239</v>
      </c>
      <c r="CP36" s="23">
        <f t="shared" ca="1" si="56"/>
        <v>-1.1973245239248225</v>
      </c>
      <c r="CQ36" s="23">
        <f t="shared" ca="1" si="56"/>
        <v>-1.1969763168288858</v>
      </c>
      <c r="CR36" s="23">
        <f t="shared" ca="1" si="56"/>
        <v>-1.1966284856320091</v>
      </c>
      <c r="CS36" s="23">
        <f t="shared" ca="1" si="56"/>
        <v>-1.1962810737801763</v>
      </c>
      <c r="CT36" s="23">
        <f t="shared" ca="1" si="56"/>
        <v>-1.1959341138858171</v>
      </c>
      <c r="CU36" s="23">
        <f t="shared" ca="1" si="56"/>
        <v>-1.1955876303756845</v>
      </c>
      <c r="CV36" s="23">
        <f t="shared" ca="1" si="56"/>
        <v>-1.1952416414916371</v>
      </c>
      <c r="CW36" s="23">
        <f t="shared" ca="1" si="56"/>
        <v>-1.1948961608024642</v>
      </c>
      <c r="CX36" s="23">
        <f t="shared" ca="1" si="56"/>
        <v>-1.1945511983462469</v>
      </c>
      <c r="CY36" s="23">
        <f t="shared" ca="1" si="56"/>
        <v>-1.1942067614935452</v>
      </c>
      <c r="CZ36" s="23">
        <f t="shared" ca="1" si="56"/>
        <v>-1.1938628555996365</v>
      </c>
      <c r="DA36" s="23">
        <f t="shared" ca="1" si="56"/>
        <v>-1.1935194844973573</v>
      </c>
      <c r="DB36" s="23">
        <f t="shared" ca="1" si="56"/>
        <v>-1.1931766508695048</v>
      </c>
      <c r="DC36" s="23">
        <f t="shared" ca="1" si="56"/>
        <v>-1.1928343565302237</v>
      </c>
      <c r="DD36" s="23">
        <f t="shared" ca="1" si="56"/>
        <v>-1.1924926026376343</v>
      </c>
      <c r="DE36" s="23">
        <f t="shared" ca="1" si="56"/>
        <v>-1.1921513898544911</v>
      </c>
      <c r="DF36" s="23">
        <f t="shared" ca="1" si="56"/>
        <v>-1.1918107184695803</v>
      </c>
      <c r="DG36" s="23">
        <f t="shared" ca="1" si="56"/>
        <v>-1.1914705884894519</v>
      </c>
      <c r="DH36" s="23">
        <f t="shared" ca="1" si="56"/>
        <v>-1.1911309997077291</v>
      </c>
      <c r="DI36" s="23">
        <f t="shared" ca="1" si="56"/>
        <v>-1.1907919517574836</v>
      </c>
      <c r="DJ36" s="23">
        <f t="shared" ref="DJ36:ES36" ca="1" si="57">DJ22-$AN4/$AL4</f>
        <v>-1.1904534441508059</v>
      </c>
      <c r="DK36" s="23">
        <f t="shared" ca="1" si="57"/>
        <v>-1.1901154763087112</v>
      </c>
      <c r="DL36" s="23">
        <f t="shared" ca="1" si="57"/>
        <v>-1.1897780475837287</v>
      </c>
      <c r="DM36" s="23">
        <f t="shared" ca="1" si="57"/>
        <v>-1.1894411572769765</v>
      </c>
      <c r="DN36" s="23">
        <f t="shared" ca="1" si="57"/>
        <v>-1.1891048046510584</v>
      </c>
      <c r="DO36" s="23">
        <f t="shared" ca="1" si="57"/>
        <v>-1.1887689889398134</v>
      </c>
      <c r="DP36" s="23">
        <f t="shared" ca="1" si="57"/>
        <v>-1.1884337093556743</v>
      </c>
      <c r="DQ36" s="23">
        <f t="shared" ca="1" si="57"/>
        <v>-1.1880989650952374</v>
      </c>
      <c r="DR36" s="23">
        <f t="shared" ca="1" si="57"/>
        <v>-1.1877647553434623</v>
      </c>
      <c r="DS36" s="23">
        <f t="shared" ca="1" si="57"/>
        <v>-1.1874310792768485</v>
      </c>
      <c r="DT36" s="23">
        <f t="shared" ca="1" si="57"/>
        <v>-1.1870979360658345</v>
      </c>
      <c r="DU36" s="23">
        <f t="shared" ca="1" si="57"/>
        <v>-1.1867653248766101</v>
      </c>
      <c r="DV36" s="23">
        <f t="shared" ca="1" si="57"/>
        <v>-1.1864332448724866</v>
      </c>
      <c r="DW36" s="23">
        <f t="shared" ca="1" si="57"/>
        <v>-1.1861016952149273</v>
      </c>
      <c r="DX36" s="23">
        <f t="shared" ca="1" si="57"/>
        <v>-1.1857706750643315</v>
      </c>
      <c r="DY36" s="23">
        <f t="shared" ca="1" si="57"/>
        <v>-1.1854401835806228</v>
      </c>
      <c r="DZ36" s="23">
        <f t="shared" ca="1" si="57"/>
        <v>-1.1851102199236929</v>
      </c>
      <c r="EA36" s="23">
        <f t="shared" ca="1" si="57"/>
        <v>-1.1847807832537378</v>
      </c>
      <c r="EB36" s="23">
        <f t="shared" ca="1" si="57"/>
        <v>-1.1844518727315116</v>
      </c>
      <c r="EC36" s="23">
        <f t="shared" ca="1" si="57"/>
        <v>-1.1841234875185158</v>
      </c>
      <c r="ED36" s="23">
        <f t="shared" ca="1" si="57"/>
        <v>-1.1837956267771441</v>
      </c>
      <c r="EE36" s="23">
        <f t="shared" ca="1" si="57"/>
        <v>-1.1834682896707893</v>
      </c>
      <c r="EF36" s="23">
        <f t="shared" ca="1" si="57"/>
        <v>-1.1831414753639253</v>
      </c>
      <c r="EG36" s="23">
        <f t="shared" ca="1" si="57"/>
        <v>-1.1828151830221671</v>
      </c>
      <c r="EH36" s="23">
        <f t="shared" ca="1" si="57"/>
        <v>-1.1824894118123164</v>
      </c>
      <c r="EI36" s="23">
        <f t="shared" ca="1" si="57"/>
        <v>-1.1821641609023954</v>
      </c>
      <c r="EJ36" s="23">
        <f t="shared" ca="1" si="57"/>
        <v>-1.1818394294616721</v>
      </c>
      <c r="EK36" s="23">
        <f t="shared" ca="1" si="57"/>
        <v>-1.1815152166606777</v>
      </c>
      <c r="EL36" s="23">
        <f t="shared" ca="1" si="57"/>
        <v>-1.1811915216712208</v>
      </c>
      <c r="EM36" s="23">
        <f t="shared" ca="1" si="57"/>
        <v>-1.1808683436663976</v>
      </c>
      <c r="EN36" s="23">
        <f t="shared" ca="1" si="57"/>
        <v>-1.1805456818205966</v>
      </c>
      <c r="EO36" s="23">
        <f t="shared" ca="1" si="57"/>
        <v>-1.1802235353095059</v>
      </c>
      <c r="EP36" s="23">
        <f t="shared" ca="1" si="57"/>
        <v>-1.1799019033101124</v>
      </c>
      <c r="EQ36" s="23">
        <f t="shared" ca="1" si="57"/>
        <v>-1.1795807850007085</v>
      </c>
      <c r="ER36" s="23">
        <f t="shared" ca="1" si="57"/>
        <v>-1.1792601795608875</v>
      </c>
      <c r="ES36" s="23">
        <f t="shared" ca="1" si="57"/>
        <v>-1.1789400861715487</v>
      </c>
    </row>
    <row r="37" spans="1:149">
      <c r="A37" s="6">
        <f ca="1">LN((RAND()^(-Results!$E$4))-1)</f>
        <v>1.6517786031145758</v>
      </c>
      <c r="B37" s="6">
        <f ca="1">LN((RAND()^(-Results!$E$4))-1)</f>
        <v>-1.1285751706719043</v>
      </c>
      <c r="C37" s="6">
        <f ca="1">LN((RAND()^(-Results!$E$4))-1)</f>
        <v>-0.28014019352286379</v>
      </c>
      <c r="D37" s="6">
        <f ca="1">LN((RAND()^(-Results!$E$4))-1)</f>
        <v>-1.0120188361151659</v>
      </c>
      <c r="E37" s="6">
        <f ca="1">LN((RAND()^(-Results!$E$4))-1)</f>
        <v>1.0817115832936539</v>
      </c>
      <c r="F37" s="6">
        <f ca="1">LN((RAND()^(-Results!$E$4))-1)</f>
        <v>2.1095649968825261</v>
      </c>
      <c r="G37" s="6">
        <f ca="1">LN((RAND()^(-Results!$E$4))-1)</f>
        <v>0.26131343197357154</v>
      </c>
      <c r="H37" s="6">
        <f t="shared" ca="1" si="5"/>
        <v>0.20141889533581406</v>
      </c>
      <c r="I37" s="10">
        <f ca="1">SUMPRODUCT(J37:O37,Results!B$12:G$12)+Results!$E$5*H37</f>
        <v>-25.151252322347471</v>
      </c>
      <c r="J37" s="10">
        <f ca="1">SUMPRODUCT($A37:$F37,Results!$B$15:$G$15)</f>
        <v>-1.5292794560026621</v>
      </c>
      <c r="K37" s="10">
        <f ca="1">SUMPRODUCT($A37:$F37,Results!$B$16:$G$16)</f>
        <v>-1.8246983630021889</v>
      </c>
      <c r="L37" s="10">
        <f ca="1">SUMPRODUCT($A37:$F37,Results!$B$17:$G$17)</f>
        <v>-1.3944173105126172</v>
      </c>
      <c r="M37" s="10">
        <f ca="1">SUMPRODUCT($A37:$F37,Results!$B$18:$G$18)</f>
        <v>5.6908682304949254</v>
      </c>
      <c r="N37" s="10">
        <f ca="1">SUMPRODUCT($A37:$F37,Results!$B$19:$G$19)</f>
        <v>-6.0564794804649047E-2</v>
      </c>
      <c r="O37" s="10">
        <f ca="1">SUMPRODUCT($A37:$F37,Results!$B$20:$G$20)</f>
        <v>8.5399838943985955</v>
      </c>
      <c r="P37" s="10" cm="1">
        <f t="array" aca="1" ref="P37" ca="1">SUMPRODUCT(J37:O37,TRANSPOSE(BL$20:BL$25))+$AD$20-$BL$27</f>
        <v>-26.192926817407827</v>
      </c>
      <c r="Q37" s="10" cm="1">
        <f t="array" aca="1" ref="Q37" ca="1">SUMPRODUCT(J37:O37,TRANSPOSE(ES$20:ES$25))+$AD$20-$ES$27</f>
        <v>-26.437326743624759</v>
      </c>
      <c r="R37" s="10">
        <f ca="1">I37-Results!$E$5*H37</f>
        <v>-25.956927903690726</v>
      </c>
      <c r="S37" s="10" cm="1">
        <f t="array" aca="1" ref="S37" ca="1">SUMPRODUCT(J37:O37,TRANSPOSE(AR$28:AR$33))+$AD$20-$AC$26</f>
        <v>-22.515205686460995</v>
      </c>
      <c r="T37" s="10">
        <f ca="1">SUMPRODUCT(J37:O37,Results!K$9:P$9)</f>
        <v>-26.691627756390165</v>
      </c>
      <c r="U37" s="10">
        <f ca="1">SUMPRODUCT(J37:O37,Results!K$9:P$9)+$AD$20-$AC$31</f>
        <v>-26.728425875091141</v>
      </c>
      <c r="V37" s="10">
        <f t="shared" ca="1" si="6"/>
        <v>1.0416744950603558</v>
      </c>
      <c r="W37" s="10">
        <f t="shared" ca="1" si="7"/>
        <v>1.2860744212772879</v>
      </c>
      <c r="X37" s="10">
        <f t="shared" ca="1" si="8"/>
        <v>0.80567558134325523</v>
      </c>
      <c r="Y37" s="10">
        <f t="shared" ca="1" si="9"/>
        <v>-2.6360466358864763</v>
      </c>
      <c r="Z37" s="10">
        <f t="shared" ca="1" si="10"/>
        <v>-25.847355860997023</v>
      </c>
      <c r="AA37" s="10">
        <f t="shared" ca="1" si="11"/>
        <v>1.5771735527436697</v>
      </c>
      <c r="AK37" s="29"/>
      <c r="AX37" s="23">
        <f t="shared" ref="AX37:CC37" ca="1" si="58">AX23-$AN5/$AL5</f>
        <v>0</v>
      </c>
      <c r="AY37" s="23">
        <f t="shared" ca="1" si="58"/>
        <v>-0.27182942461385029</v>
      </c>
      <c r="AZ37" s="23">
        <f t="shared" ca="1" si="58"/>
        <v>-0.34406253357783212</v>
      </c>
      <c r="BA37" s="23">
        <f t="shared" ca="1" si="58"/>
        <v>-0.35491850790901525</v>
      </c>
      <c r="BB37" s="23">
        <f t="shared" ca="1" si="58"/>
        <v>-0.33563503853025944</v>
      </c>
      <c r="BC37" s="23">
        <f t="shared" ca="1" si="58"/>
        <v>-0.31152935102526802</v>
      </c>
      <c r="BD37" s="23">
        <f t="shared" ca="1" si="58"/>
        <v>-0.28752762930002607</v>
      </c>
      <c r="BE37" s="23">
        <f t="shared" ca="1" si="58"/>
        <v>-0.26703798753221653</v>
      </c>
      <c r="BF37" s="23">
        <f t="shared" ca="1" si="58"/>
        <v>-0.25017013365544372</v>
      </c>
      <c r="BG37" s="23">
        <f t="shared" ca="1" si="58"/>
        <v>-0.23676130281885865</v>
      </c>
      <c r="BH37" s="23">
        <f t="shared" ca="1" si="58"/>
        <v>-0.22622947238612845</v>
      </c>
      <c r="BI37" s="23">
        <f t="shared" ca="1" si="58"/>
        <v>-0.21804336982443417</v>
      </c>
      <c r="BJ37" s="23">
        <f t="shared" ca="1" si="58"/>
        <v>-0.21170548277896195</v>
      </c>
      <c r="BK37" s="23">
        <f t="shared" ca="1" si="58"/>
        <v>-0.20681007926252637</v>
      </c>
      <c r="BL37" s="23">
        <f t="shared" ca="1" si="58"/>
        <v>-0.20302756827839941</v>
      </c>
      <c r="BM37" s="23">
        <f t="shared" ca="1" si="58"/>
        <v>-0.20009944134194901</v>
      </c>
      <c r="BN37" s="23">
        <f t="shared" ca="1" si="58"/>
        <v>-0.19782413941080657</v>
      </c>
      <c r="BO37" s="23">
        <f t="shared" ca="1" si="58"/>
        <v>-0.19604634167008828</v>
      </c>
      <c r="BP37" s="23">
        <f t="shared" ca="1" si="58"/>
        <v>-0.19464684579958735</v>
      </c>
      <c r="BQ37" s="23">
        <f t="shared" ca="1" si="58"/>
        <v>-0.1935346063321336</v>
      </c>
      <c r="BR37" s="23">
        <f t="shared" ca="1" si="58"/>
        <v>-0.19264025413842001</v>
      </c>
      <c r="BS37" s="23">
        <f t="shared" ca="1" si="58"/>
        <v>-0.19191105521155183</v>
      </c>
      <c r="BT37" s="23">
        <f t="shared" ca="1" si="58"/>
        <v>-0.1913069784405621</v>
      </c>
      <c r="BU37" s="23">
        <f t="shared" ca="1" si="58"/>
        <v>-0.19079767135255599</v>
      </c>
      <c r="BV37" s="23">
        <f t="shared" ca="1" si="58"/>
        <v>-0.19036013882788394</v>
      </c>
      <c r="BW37" s="23">
        <f t="shared" ca="1" si="58"/>
        <v>-0.18997697089579924</v>
      </c>
      <c r="BX37" s="23">
        <f t="shared" ca="1" si="58"/>
        <v>-0.18963499236530346</v>
      </c>
      <c r="BY37" s="23">
        <f t="shared" ca="1" si="58"/>
        <v>-0.18932423635515616</v>
      </c>
      <c r="BZ37" s="23">
        <f t="shared" ca="1" si="58"/>
        <v>-0.18903716504990686</v>
      </c>
      <c r="CA37" s="23">
        <f t="shared" ca="1" si="58"/>
        <v>-0.18876807885694946</v>
      </c>
      <c r="CB37" s="23">
        <f t="shared" ca="1" si="58"/>
        <v>-0.18851266876983064</v>
      </c>
      <c r="CC37" s="23">
        <f t="shared" ca="1" si="58"/>
        <v>-0.18826767745158435</v>
      </c>
      <c r="CD37" s="23">
        <f t="shared" ref="CD37:DI37" ca="1" si="59">CD23-$AN5/$AL5</f>
        <v>-0.18803064275286763</v>
      </c>
      <c r="CE37" s="23">
        <f t="shared" ca="1" si="59"/>
        <v>-0.18779970368610721</v>
      </c>
      <c r="CF37" s="23">
        <f t="shared" ca="1" si="59"/>
        <v>-0.18757345368708789</v>
      </c>
      <c r="CG37" s="23">
        <f t="shared" ca="1" si="59"/>
        <v>-0.18735082966269201</v>
      </c>
      <c r="CH37" s="23">
        <f t="shared" ca="1" si="59"/>
        <v>-0.18713102811069826</v>
      </c>
      <c r="CI37" s="23">
        <f t="shared" ca="1" si="59"/>
        <v>-0.1869134417138546</v>
      </c>
      <c r="CJ37" s="23">
        <f t="shared" ca="1" si="59"/>
        <v>-0.18669761141509567</v>
      </c>
      <c r="CK37" s="23">
        <f t="shared" ca="1" si="59"/>
        <v>-0.1864831901965931</v>
      </c>
      <c r="CL37" s="23">
        <f t="shared" ca="1" si="59"/>
        <v>-0.18626991570588214</v>
      </c>
      <c r="CM37" s="23">
        <f t="shared" ca="1" si="59"/>
        <v>-0.1860575895689891</v>
      </c>
      <c r="CN37" s="23">
        <f t="shared" ca="1" si="59"/>
        <v>-0.18584606175751262</v>
      </c>
      <c r="CO37" s="23">
        <f t="shared" ca="1" si="59"/>
        <v>-0.18563521877522426</v>
      </c>
      <c r="CP37" s="23">
        <f t="shared" ca="1" si="59"/>
        <v>-0.1854249747311455</v>
      </c>
      <c r="CQ37" s="23">
        <f t="shared" ca="1" si="59"/>
        <v>-0.18521526459391058</v>
      </c>
      <c r="CR37" s="23">
        <f t="shared" ca="1" si="59"/>
        <v>-0.18500603909447699</v>
      </c>
      <c r="CS37" s="23">
        <f t="shared" ca="1" si="59"/>
        <v>-0.18479726087442672</v>
      </c>
      <c r="CT37" s="23">
        <f t="shared" ca="1" si="59"/>
        <v>-0.1845889015754979</v>
      </c>
      <c r="CU37" s="23">
        <f t="shared" ca="1" si="59"/>
        <v>-0.18438093964035329</v>
      </c>
      <c r="CV37" s="23">
        <f t="shared" ca="1" si="59"/>
        <v>-0.18417335865078355</v>
      </c>
      <c r="CW37" s="23">
        <f t="shared" ca="1" si="59"/>
        <v>-0.18396614607201278</v>
      </c>
      <c r="CX37" s="23">
        <f t="shared" ca="1" si="59"/>
        <v>-0.18375929230386989</v>
      </c>
      <c r="CY37" s="23">
        <f t="shared" ca="1" si="59"/>
        <v>-0.1835527899638314</v>
      </c>
      <c r="CZ37" s="23">
        <f t="shared" ca="1" si="59"/>
        <v>-0.18334663334527324</v>
      </c>
      <c r="DA37" s="23">
        <f t="shared" ca="1" si="59"/>
        <v>-0.18314081800811821</v>
      </c>
      <c r="DB37" s="23">
        <f t="shared" ca="1" si="59"/>
        <v>-0.18293534046951809</v>
      </c>
      <c r="DC37" s="23">
        <f t="shared" ca="1" si="59"/>
        <v>-0.18273019797012902</v>
      </c>
      <c r="DD37" s="23">
        <f t="shared" ca="1" si="59"/>
        <v>-0.18252538829750109</v>
      </c>
      <c r="DE37" s="23">
        <f t="shared" ca="1" si="59"/>
        <v>-0.18232090965263437</v>
      </c>
      <c r="DF37" s="23">
        <f t="shared" ca="1" si="59"/>
        <v>-0.18211676054913917</v>
      </c>
      <c r="DG37" s="23">
        <f t="shared" ca="1" si="59"/>
        <v>-0.18191293973704359</v>
      </c>
      <c r="DH37" s="23">
        <f t="shared" ca="1" si="59"/>
        <v>-0.18170944614521956</v>
      </c>
      <c r="DI37" s="23">
        <f t="shared" ca="1" si="59"/>
        <v>-0.18150627883787873</v>
      </c>
      <c r="DJ37" s="23">
        <f t="shared" ref="DJ37:ES37" ca="1" si="60">DJ23-$AN5/$AL5</f>
        <v>-0.18130343698170015</v>
      </c>
      <c r="DK37" s="23">
        <f t="shared" ca="1" si="60"/>
        <v>-0.18110091982098919</v>
      </c>
      <c r="DL37" s="23">
        <f t="shared" ca="1" si="60"/>
        <v>-0.18089872665891049</v>
      </c>
      <c r="DM37" s="23">
        <f t="shared" ca="1" si="60"/>
        <v>-0.18069685684330206</v>
      </c>
      <c r="DN37" s="23">
        <f t="shared" ca="1" si="60"/>
        <v>-0.18049530975596118</v>
      </c>
      <c r="DO37" s="23">
        <f t="shared" ca="1" si="60"/>
        <v>-0.18029408480454323</v>
      </c>
      <c r="DP37" s="23">
        <f t="shared" ca="1" si="60"/>
        <v>-0.18009318141644481</v>
      </c>
      <c r="DQ37" s="23">
        <f t="shared" ca="1" si="60"/>
        <v>-0.17989259903417665</v>
      </c>
      <c r="DR37" s="23">
        <f t="shared" ca="1" si="60"/>
        <v>-0.17969233711187105</v>
      </c>
      <c r="DS37" s="23">
        <f t="shared" ca="1" si="60"/>
        <v>-0.17949239511264048</v>
      </c>
      <c r="DT37" s="23">
        <f t="shared" ca="1" si="60"/>
        <v>-0.17929277250658038</v>
      </c>
      <c r="DU37" s="23">
        <f t="shared" ca="1" si="60"/>
        <v>-0.17909346876926346</v>
      </c>
      <c r="DV37" s="23">
        <f t="shared" ca="1" si="60"/>
        <v>-0.17889448338059577</v>
      </c>
      <c r="DW37" s="23">
        <f t="shared" ca="1" si="60"/>
        <v>-0.17869581582395966</v>
      </c>
      <c r="DX37" s="23">
        <f t="shared" ca="1" si="60"/>
        <v>-0.17849746558555879</v>
      </c>
      <c r="DY37" s="23">
        <f t="shared" ca="1" si="60"/>
        <v>-0.17829943215392619</v>
      </c>
      <c r="DZ37" s="23">
        <f t="shared" ca="1" si="60"/>
        <v>-0.17810171501955263</v>
      </c>
      <c r="EA37" s="23">
        <f t="shared" ca="1" si="60"/>
        <v>-0.17790431367460413</v>
      </c>
      <c r="EB37" s="23">
        <f t="shared" ca="1" si="60"/>
        <v>-0.17770722761270863</v>
      </c>
      <c r="EC37" s="23">
        <f t="shared" ca="1" si="60"/>
        <v>-0.17751045632879581</v>
      </c>
      <c r="ED37" s="23">
        <f t="shared" ca="1" si="60"/>
        <v>-0.17731399931897196</v>
      </c>
      <c r="EE37" s="23">
        <f t="shared" ca="1" si="60"/>
        <v>-0.17711785608043051</v>
      </c>
      <c r="EF37" s="23">
        <f t="shared" ca="1" si="60"/>
        <v>-0.17692202611137953</v>
      </c>
      <c r="EG37" s="23">
        <f t="shared" ca="1" si="60"/>
        <v>-0.17672650891098962</v>
      </c>
      <c r="EH37" s="23">
        <f t="shared" ca="1" si="60"/>
        <v>-0.17653130397935157</v>
      </c>
      <c r="EI37" s="23">
        <f t="shared" ca="1" si="60"/>
        <v>-0.17633641081744689</v>
      </c>
      <c r="EJ37" s="23">
        <f t="shared" ca="1" si="60"/>
        <v>-0.17614182892712205</v>
      </c>
      <c r="EK37" s="23">
        <f t="shared" ca="1" si="60"/>
        <v>-0.17594755781107296</v>
      </c>
      <c r="EL37" s="23">
        <f t="shared" ca="1" si="60"/>
        <v>-0.17575359697282855</v>
      </c>
      <c r="EM37" s="23">
        <f t="shared" ca="1" si="60"/>
        <v>-0.17555994591674073</v>
      </c>
      <c r="EN37" s="23">
        <f t="shared" ca="1" si="60"/>
        <v>-0.17536660414797556</v>
      </c>
      <c r="EO37" s="23">
        <f t="shared" ca="1" si="60"/>
        <v>-0.17517357117250587</v>
      </c>
      <c r="EP37" s="23">
        <f t="shared" ca="1" si="60"/>
        <v>-0.17498084649710732</v>
      </c>
      <c r="EQ37" s="23">
        <f t="shared" ca="1" si="60"/>
        <v>-0.17478842962935248</v>
      </c>
      <c r="ER37" s="23">
        <f t="shared" ca="1" si="60"/>
        <v>-0.17459632007760784</v>
      </c>
      <c r="ES37" s="23">
        <f t="shared" ca="1" si="60"/>
        <v>-0.1744045173510308</v>
      </c>
    </row>
    <row r="38" spans="1:149">
      <c r="A38" s="6">
        <f ca="1">LN((RAND()^(-Results!$E$4))-1)</f>
        <v>-0.69856605904893521</v>
      </c>
      <c r="B38" s="6">
        <f ca="1">LN((RAND()^(-Results!$E$4))-1)</f>
        <v>3.2886148168316147</v>
      </c>
      <c r="C38" s="6">
        <f ca="1">LN((RAND()^(-Results!$E$4))-1)</f>
        <v>3.0653367912366294</v>
      </c>
      <c r="D38" s="6">
        <f ca="1">LN((RAND()^(-Results!$E$4))-1)</f>
        <v>1.2752710316292912</v>
      </c>
      <c r="E38" s="6">
        <f ca="1">LN((RAND()^(-Results!$E$4))-1)</f>
        <v>-1.0678398244643748</v>
      </c>
      <c r="F38" s="6">
        <f ca="1">LN((RAND()^(-Results!$E$4))-1)</f>
        <v>0.5342883176382589</v>
      </c>
      <c r="G38" s="6">
        <f ca="1">LN((RAND()^(-Results!$E$4))-1)</f>
        <v>0.62553094051721891</v>
      </c>
      <c r="H38" s="6">
        <f t="shared" ca="1" si="5"/>
        <v>0.56563640387946146</v>
      </c>
      <c r="I38" s="10">
        <f ca="1">SUMPRODUCT(J38:O38,Results!B$12:G$12)+Results!$E$5*H38</f>
        <v>43.928804471893557</v>
      </c>
      <c r="J38" s="10">
        <f ca="1">SUMPRODUCT($A38:$F38,Results!$B$15:$G$15)</f>
        <v>5.2710704622617932</v>
      </c>
      <c r="K38" s="10">
        <f ca="1">SUMPRODUCT($A38:$F38,Results!$B$16:$G$16)</f>
        <v>-1.014495124692387</v>
      </c>
      <c r="L38" s="10">
        <f ca="1">SUMPRODUCT($A38:$F38,Results!$B$17:$G$17)</f>
        <v>-13.696633738929169</v>
      </c>
      <c r="M38" s="10">
        <f ca="1">SUMPRODUCT($A38:$F38,Results!$B$18:$G$18)</f>
        <v>-11.831126174772599</v>
      </c>
      <c r="N38" s="10">
        <f ca="1">SUMPRODUCT($A38:$F38,Results!$B$19:$G$19)</f>
        <v>5.7986858935707479</v>
      </c>
      <c r="O38" s="10">
        <f ca="1">SUMPRODUCT($A38:$F38,Results!$B$20:$G$20)</f>
        <v>0.17184426901134287</v>
      </c>
      <c r="P38" s="10" cm="1">
        <f t="array" aca="1" ref="P38" ca="1">SUMPRODUCT(J38:O38,TRANSPOSE(BL$20:BL$25))+$AD$20-$BL$27</f>
        <v>42.461347400319767</v>
      </c>
      <c r="Q38" s="10" cm="1">
        <f t="array" aca="1" ref="Q38" ca="1">SUMPRODUCT(J38:O38,TRANSPOSE(ES$20:ES$25))+$AD$20-$ES$27</f>
        <v>42.510236620827122</v>
      </c>
      <c r="R38" s="10">
        <f ca="1">I38-Results!$E$5*H38</f>
        <v>41.666258856375713</v>
      </c>
      <c r="S38" s="10" cm="1">
        <f t="array" aca="1" ref="S38" ca="1">SUMPRODUCT(J38:O38,TRANSPOSE(AR$28:AR$33))+$AD$20-$AC$26</f>
        <v>46.530988843602998</v>
      </c>
      <c r="T38" s="10">
        <f ca="1">SUMPRODUCT(J38:O38,Results!K$9:P$9)</f>
        <v>42.767739304009844</v>
      </c>
      <c r="U38" s="10">
        <f ca="1">SUMPRODUCT(J38:O38,Results!K$9:P$9)+$AD$20-$AC$31</f>
        <v>42.730941185308865</v>
      </c>
      <c r="V38" s="10">
        <f t="shared" ca="1" si="6"/>
        <v>1.46745707157379</v>
      </c>
      <c r="W38" s="10">
        <f t="shared" ca="1" si="7"/>
        <v>1.4185678510664346</v>
      </c>
      <c r="X38" s="10">
        <f t="shared" ca="1" si="8"/>
        <v>2.2625456155178441</v>
      </c>
      <c r="Y38" s="10">
        <f t="shared" ca="1" si="9"/>
        <v>-2.6021843717094413</v>
      </c>
      <c r="Z38" s="10">
        <f t="shared" ca="1" si="10"/>
        <v>43.232700933244004</v>
      </c>
      <c r="AA38" s="10">
        <f t="shared" ca="1" si="11"/>
        <v>1.1978632865846919</v>
      </c>
      <c r="AK38" s="29"/>
      <c r="AQ38" s="51" t="s">
        <v>247</v>
      </c>
      <c r="AX38" s="23">
        <f t="shared" ref="AX38:CC38" ca="1" si="61">AX24-$AN6/$AL6</f>
        <v>0</v>
      </c>
      <c r="AY38" s="23">
        <f t="shared" ca="1" si="61"/>
        <v>-0.10321462013723343</v>
      </c>
      <c r="AZ38" s="23">
        <f t="shared" ca="1" si="61"/>
        <v>-0.19154607671516027</v>
      </c>
      <c r="BA38" s="23">
        <f t="shared" ca="1" si="61"/>
        <v>-0.28715254235218257</v>
      </c>
      <c r="BB38" s="23">
        <f t="shared" ca="1" si="61"/>
        <v>-0.36248139458681439</v>
      </c>
      <c r="BC38" s="23">
        <f t="shared" ca="1" si="61"/>
        <v>-0.42182505444162016</v>
      </c>
      <c r="BD38" s="23">
        <f t="shared" ca="1" si="61"/>
        <v>-0.46622662092130968</v>
      </c>
      <c r="BE38" s="23">
        <f t="shared" ca="1" si="61"/>
        <v>-0.49948011641834228</v>
      </c>
      <c r="BF38" s="23">
        <f t="shared" ca="1" si="61"/>
        <v>-0.52411359949096104</v>
      </c>
      <c r="BG38" s="23">
        <f t="shared" ca="1" si="61"/>
        <v>-0.5423861113991002</v>
      </c>
      <c r="BH38" s="23">
        <f t="shared" ca="1" si="61"/>
        <v>-0.5559070722745465</v>
      </c>
      <c r="BI38" s="23">
        <f t="shared" ca="1" si="61"/>
        <v>-0.56590975462760196</v>
      </c>
      <c r="BJ38" s="23">
        <f t="shared" ca="1" si="61"/>
        <v>-0.57329191299659699</v>
      </c>
      <c r="BK38" s="23">
        <f t="shared" ca="1" si="61"/>
        <v>-0.57872209293085308</v>
      </c>
      <c r="BL38" s="23">
        <f t="shared" ca="1" si="61"/>
        <v>-0.58269326554021417</v>
      </c>
      <c r="BM38" s="23">
        <f t="shared" ca="1" si="61"/>
        <v>-0.58557220353559591</v>
      </c>
      <c r="BN38" s="23">
        <f t="shared" ca="1" si="61"/>
        <v>-0.587631770834532</v>
      </c>
      <c r="BO38" s="23">
        <f t="shared" ca="1" si="61"/>
        <v>-0.58907585219457292</v>
      </c>
      <c r="BP38" s="23">
        <f t="shared" ca="1" si="61"/>
        <v>-0.59005703658625208</v>
      </c>
      <c r="BQ38" s="23">
        <f t="shared" ca="1" si="61"/>
        <v>-0.59068979682396239</v>
      </c>
      <c r="BR38" s="23">
        <f t="shared" ca="1" si="61"/>
        <v>-0.59106013229374099</v>
      </c>
      <c r="BS38" s="23">
        <f t="shared" ca="1" si="61"/>
        <v>-0.59123274093470968</v>
      </c>
      <c r="BT38" s="23">
        <f t="shared" ca="1" si="61"/>
        <v>-0.59125634212772149</v>
      </c>
      <c r="BU38" s="23">
        <f t="shared" ca="1" si="61"/>
        <v>-0.59116765274103678</v>
      </c>
      <c r="BV38" s="23">
        <f t="shared" ca="1" si="61"/>
        <v>-0.59099436054677157</v>
      </c>
      <c r="BW38" s="23">
        <f t="shared" ca="1" si="61"/>
        <v>-0.59075735448181743</v>
      </c>
      <c r="BX38" s="23">
        <f t="shared" ca="1" si="61"/>
        <v>-0.59047239971778387</v>
      </c>
      <c r="BY38" s="23">
        <f t="shared" ca="1" si="61"/>
        <v>-0.59015139770815683</v>
      </c>
      <c r="BZ38" s="23">
        <f t="shared" ca="1" si="61"/>
        <v>-0.58980333494431503</v>
      </c>
      <c r="CA38" s="23">
        <f t="shared" ca="1" si="61"/>
        <v>-0.58943499794353305</v>
      </c>
      <c r="CB38" s="23">
        <f t="shared" ca="1" si="61"/>
        <v>-0.58905151239318465</v>
      </c>
      <c r="CC38" s="23">
        <f t="shared" ca="1" si="61"/>
        <v>-0.58865674989978301</v>
      </c>
      <c r="CD38" s="23">
        <f t="shared" ref="CD38:DI38" ca="1" si="62">CD24-$AN6/$AL6</f>
        <v>-0.58825363496628391</v>
      </c>
      <c r="CE38" s="23">
        <f t="shared" ca="1" si="62"/>
        <v>-0.58784437673721057</v>
      </c>
      <c r="CF38" s="23">
        <f t="shared" ca="1" si="62"/>
        <v>-0.58743064398672806</v>
      </c>
      <c r="CG38" s="23">
        <f t="shared" ca="1" si="62"/>
        <v>-0.58701369727214558</v>
      </c>
      <c r="CH38" s="23">
        <f t="shared" ca="1" si="62"/>
        <v>-0.58659448875072284</v>
      </c>
      <c r="CI38" s="23">
        <f t="shared" ca="1" si="62"/>
        <v>-0.58617373757956148</v>
      </c>
      <c r="CJ38" s="23">
        <f t="shared" ca="1" si="62"/>
        <v>-0.58575198687557573</v>
      </c>
      <c r="CK38" s="23">
        <f t="shared" ca="1" si="62"/>
        <v>-0.58532964674765853</v>
      </c>
      <c r="CL38" s="23">
        <f t="shared" ca="1" si="62"/>
        <v>-0.58490702680805451</v>
      </c>
      <c r="CM38" s="23">
        <f t="shared" ca="1" si="62"/>
        <v>-0.58448436073593224</v>
      </c>
      <c r="CN38" s="23">
        <f t="shared" ca="1" si="62"/>
        <v>-0.58406182483656133</v>
      </c>
      <c r="CO38" s="23">
        <f t="shared" ca="1" si="62"/>
        <v>-0.58363955206408802</v>
      </c>
      <c r="CP38" s="23">
        <f t="shared" ca="1" si="62"/>
        <v>-0.58321764261689313</v>
      </c>
      <c r="CQ38" s="23">
        <f t="shared" ca="1" si="62"/>
        <v>-0.5827961719433441</v>
      </c>
      <c r="CR38" s="23">
        <f t="shared" ca="1" si="62"/>
        <v>-0.58237519679091232</v>
      </c>
      <c r="CS38" s="23">
        <f t="shared" ca="1" si="62"/>
        <v>-0.58195475977689937</v>
      </c>
      <c r="CT38" s="23">
        <f t="shared" ca="1" si="62"/>
        <v>-0.5815348928420967</v>
      </c>
      <c r="CU38" s="23">
        <f t="shared" ca="1" si="62"/>
        <v>-0.58111561986040283</v>
      </c>
      <c r="CV38" s="23">
        <f t="shared" ca="1" si="62"/>
        <v>-0.58069695861067439</v>
      </c>
      <c r="CW38" s="23">
        <f t="shared" ca="1" si="62"/>
        <v>-0.58027892226667932</v>
      </c>
      <c r="CX38" s="23">
        <f t="shared" ca="1" si="62"/>
        <v>-0.57986152052292517</v>
      </c>
      <c r="CY38" s="23">
        <f t="shared" ca="1" si="62"/>
        <v>-0.57944476044535065</v>
      </c>
      <c r="CZ38" s="23">
        <f t="shared" ca="1" si="62"/>
        <v>-0.57902864711411861</v>
      </c>
      <c r="DA38" s="23">
        <f t="shared" ca="1" si="62"/>
        <v>-0.57861318410932183</v>
      </c>
      <c r="DB38" s="23">
        <f t="shared" ca="1" si="62"/>
        <v>-0.578198373877987</v>
      </c>
      <c r="DC38" s="23">
        <f t="shared" ca="1" si="62"/>
        <v>-0.57778421801139079</v>
      </c>
      <c r="DD38" s="23">
        <f t="shared" ca="1" si="62"/>
        <v>-0.57737071745460111</v>
      </c>
      <c r="DE38" s="23">
        <f t="shared" ca="1" si="62"/>
        <v>-0.57695787266481124</v>
      </c>
      <c r="DF38" s="23">
        <f t="shared" ca="1" si="62"/>
        <v>-0.57654568373097836</v>
      </c>
      <c r="DG38" s="23">
        <f t="shared" ca="1" si="62"/>
        <v>-0.57613415046422345</v>
      </c>
      <c r="DH38" s="23">
        <f t="shared" ca="1" si="62"/>
        <v>-0.57572327246613919</v>
      </c>
      <c r="DI38" s="23">
        <f t="shared" ca="1" si="62"/>
        <v>-0.57531304918040327</v>
      </c>
      <c r="DJ38" s="23">
        <f t="shared" ref="DJ38:ES38" ca="1" si="63">DJ24-$AN6/$AL6</f>
        <v>-0.57490347993177815</v>
      </c>
      <c r="DK38" s="23">
        <f t="shared" ca="1" si="63"/>
        <v>-0.57449456395557852</v>
      </c>
      <c r="DL38" s="23">
        <f t="shared" ca="1" si="63"/>
        <v>-0.57408630041993725</v>
      </c>
      <c r="DM38" s="23">
        <f t="shared" ca="1" si="63"/>
        <v>-0.57367868844262926</v>
      </c>
      <c r="DN38" s="23">
        <f t="shared" ca="1" si="63"/>
        <v>-0.57327172710378393</v>
      </c>
      <c r="DO38" s="23">
        <f t="shared" ca="1" si="63"/>
        <v>-0.5728654154554883</v>
      </c>
      <c r="DP38" s="23">
        <f t="shared" ca="1" si="63"/>
        <v>-0.5724597525290448</v>
      </c>
      <c r="DQ38" s="23">
        <f t="shared" ca="1" si="63"/>
        <v>-0.57205473734045387</v>
      </c>
      <c r="DR38" s="23">
        <f t="shared" ca="1" si="63"/>
        <v>-0.57165036889455523</v>
      </c>
      <c r="DS38" s="23">
        <f t="shared" ca="1" si="63"/>
        <v>-0.57124664618815868</v>
      </c>
      <c r="DT38" s="23">
        <f t="shared" ca="1" si="63"/>
        <v>-0.57084356821240556</v>
      </c>
      <c r="DU38" s="23">
        <f t="shared" ca="1" si="63"/>
        <v>-0.5704411339545572</v>
      </c>
      <c r="DV38" s="23">
        <f t="shared" ca="1" si="63"/>
        <v>-0.57003934239934106</v>
      </c>
      <c r="DW38" s="23">
        <f t="shared" ca="1" si="63"/>
        <v>-0.5696381925299705</v>
      </c>
      <c r="DX38" s="23">
        <f t="shared" ca="1" si="63"/>
        <v>-0.56923768332891256</v>
      </c>
      <c r="DY38" s="23">
        <f t="shared" ca="1" si="63"/>
        <v>-0.56883781377846943</v>
      </c>
      <c r="DZ38" s="23">
        <f t="shared" ca="1" si="63"/>
        <v>-0.56843858286121507</v>
      </c>
      <c r="EA38" s="23">
        <f t="shared" ca="1" si="63"/>
        <v>-0.56803998956032653</v>
      </c>
      <c r="EB38" s="23">
        <f t="shared" ca="1" si="63"/>
        <v>-0.5676420328598325</v>
      </c>
      <c r="EC38" s="23">
        <f t="shared" ca="1" si="63"/>
        <v>-0.56724471174480007</v>
      </c>
      <c r="ED38" s="23">
        <f t="shared" ca="1" si="63"/>
        <v>-0.56684802520147626</v>
      </c>
      <c r="EE38" s="23">
        <f t="shared" ca="1" si="63"/>
        <v>-0.5664519722173943</v>
      </c>
      <c r="EF38" s="23">
        <f t="shared" ca="1" si="63"/>
        <v>-0.56605655178145253</v>
      </c>
      <c r="EG38" s="23">
        <f t="shared" ca="1" si="63"/>
        <v>-0.56566176288397396</v>
      </c>
      <c r="EH38" s="23">
        <f t="shared" ca="1" si="63"/>
        <v>-0.56526760451674951</v>
      </c>
      <c r="EI38" s="23">
        <f t="shared" ca="1" si="63"/>
        <v>-0.56487407567307324</v>
      </c>
      <c r="EJ38" s="23">
        <f t="shared" ca="1" si="63"/>
        <v>-0.56448117534776365</v>
      </c>
      <c r="EK38" s="23">
        <f t="shared" ca="1" si="63"/>
        <v>-0.5640889025371838</v>
      </c>
      <c r="EL38" s="23">
        <f t="shared" ca="1" si="63"/>
        <v>-0.5636972562392516</v>
      </c>
      <c r="EM38" s="23">
        <f t="shared" ca="1" si="63"/>
        <v>-0.56330623545345038</v>
      </c>
      <c r="EN38" s="23">
        <f t="shared" ca="1" si="63"/>
        <v>-0.56291583918083521</v>
      </c>
      <c r="EO38" s="23">
        <f t="shared" ca="1" si="63"/>
        <v>-0.56252606642403591</v>
      </c>
      <c r="EP38" s="23">
        <f t="shared" ca="1" si="63"/>
        <v>-0.56213691618726003</v>
      </c>
      <c r="EQ38" s="23">
        <f t="shared" ca="1" si="63"/>
        <v>-0.56174838747629385</v>
      </c>
      <c r="ER38" s="23">
        <f t="shared" ca="1" si="63"/>
        <v>-0.56136047929850341</v>
      </c>
      <c r="ES38" s="23">
        <f t="shared" ca="1" si="63"/>
        <v>-0.5609731906628328</v>
      </c>
    </row>
    <row r="39" spans="1:149">
      <c r="A39" s="6">
        <f ca="1">LN((RAND()^(-Results!$E$4))-1)</f>
        <v>-1.8369380686951948</v>
      </c>
      <c r="B39" s="6">
        <f ca="1">LN((RAND()^(-Results!$E$4))-1)</f>
        <v>-0.96906641117847525</v>
      </c>
      <c r="C39" s="6">
        <f ca="1">LN((RAND()^(-Results!$E$4))-1)</f>
        <v>-0.65842295737454271</v>
      </c>
      <c r="D39" s="6">
        <f ca="1">LN((RAND()^(-Results!$E$4))-1)</f>
        <v>0.9534305100613687</v>
      </c>
      <c r="E39" s="6">
        <f ca="1">LN((RAND()^(-Results!$E$4))-1)</f>
        <v>1.9787262715589327</v>
      </c>
      <c r="F39" s="6">
        <f ca="1">LN((RAND()^(-Results!$E$4))-1)</f>
        <v>-0.78534487780847662</v>
      </c>
      <c r="G39" s="6">
        <f ca="1">LN((RAND()^(-Results!$E$4))-1)</f>
        <v>-1.1644910099872401</v>
      </c>
      <c r="H39" s="6">
        <f t="shared" ca="1" si="5"/>
        <v>-1.2243855466249975</v>
      </c>
      <c r="I39" s="10">
        <f ca="1">SUMPRODUCT(J39:O39,Results!B$12:G$12)+Results!$E$5*H39</f>
        <v>3.8232725336164961</v>
      </c>
      <c r="J39" s="10">
        <f ca="1">SUMPRODUCT($A39:$F39,Results!$B$15:$G$15)</f>
        <v>-4.9840463245101638</v>
      </c>
      <c r="K39" s="10">
        <f ca="1">SUMPRODUCT($A39:$F39,Results!$B$16:$G$16)</f>
        <v>-3.0342826287777247</v>
      </c>
      <c r="L39" s="10">
        <f ca="1">SUMPRODUCT($A39:$F39,Results!$B$17:$G$17)</f>
        <v>-1.1030051018053424</v>
      </c>
      <c r="M39" s="10">
        <f ca="1">SUMPRODUCT($A39:$F39,Results!$B$18:$G$18)</f>
        <v>8.4107405245919704</v>
      </c>
      <c r="N39" s="10">
        <f ca="1">SUMPRODUCT($A39:$F39,Results!$B$19:$G$19)</f>
        <v>3.2705499769085118</v>
      </c>
      <c r="O39" s="10">
        <f ca="1">SUMPRODUCT($A39:$F39,Results!$B$20:$G$20)</f>
        <v>-13.662376407777703</v>
      </c>
      <c r="P39" s="10" cm="1">
        <f t="array" aca="1" ref="P39" ca="1">SUMPRODUCT(J39:O39,TRANSPOSE(BL$20:BL$25))+$AD$20-$BL$27</f>
        <v>8.271183533949424</v>
      </c>
      <c r="Q39" s="10" cm="1">
        <f t="array" aca="1" ref="Q39" ca="1">SUMPRODUCT(J39:O39,TRANSPOSE(ES$20:ES$25))+$AD$20-$ES$27</f>
        <v>8.4238909389447389</v>
      </c>
      <c r="R39" s="10">
        <f ca="1">I39-Results!$E$5*H39</f>
        <v>8.7208147201164863</v>
      </c>
      <c r="S39" s="10" cm="1">
        <f t="array" aca="1" ref="S39" ca="1">SUMPRODUCT(J39:O39,TRANSPOSE(AR$28:AR$33))+$AD$20-$AC$26</f>
        <v>-2.7158772727836396</v>
      </c>
      <c r="T39" s="10">
        <f ca="1">SUMPRODUCT(J39:O39,Results!K$9:P$9)</f>
        <v>8.3581135064855481</v>
      </c>
      <c r="U39" s="10">
        <f ca="1">SUMPRODUCT(J39:O39,Results!K$9:P$9)+$AD$20-$AC$31</f>
        <v>8.3213153877845727</v>
      </c>
      <c r="V39" s="10">
        <f t="shared" ca="1" si="6"/>
        <v>-4.4479110003329279</v>
      </c>
      <c r="W39" s="10">
        <f t="shared" ca="1" si="7"/>
        <v>-4.6006184053282428</v>
      </c>
      <c r="X39" s="10">
        <f t="shared" ca="1" si="8"/>
        <v>-4.8975421864999902</v>
      </c>
      <c r="Y39" s="10">
        <f t="shared" ca="1" si="9"/>
        <v>6.5391498064001361</v>
      </c>
      <c r="Z39" s="10">
        <f t="shared" ca="1" si="10"/>
        <v>3.1271689949669423</v>
      </c>
      <c r="AA39" s="10">
        <f t="shared" ca="1" si="11"/>
        <v>-4.4980428541680766</v>
      </c>
      <c r="AK39" s="29"/>
      <c r="AQ39" s="6">
        <f ca="1">AR36/AQ36</f>
        <v>1.3086520151155765</v>
      </c>
      <c r="AX39" s="23">
        <f t="shared" ref="AX39:CC39" ca="1" si="64">AX25-$AN7/$AL7</f>
        <v>0</v>
      </c>
      <c r="AY39" s="23">
        <f t="shared" ca="1" si="64"/>
        <v>-0.32083928783182336</v>
      </c>
      <c r="AZ39" s="23">
        <f t="shared" ca="1" si="64"/>
        <v>-0.59657991531086574</v>
      </c>
      <c r="BA39" s="23">
        <f t="shared" ca="1" si="64"/>
        <v>-0.78511846299625643</v>
      </c>
      <c r="BB39" s="23">
        <f t="shared" ca="1" si="64"/>
        <v>-0.92526405551371926</v>
      </c>
      <c r="BC39" s="23">
        <f t="shared" ca="1" si="64"/>
        <v>-1.0263340350557941</v>
      </c>
      <c r="BD39" s="23">
        <f t="shared" ca="1" si="64"/>
        <v>-1.1009353412237126</v>
      </c>
      <c r="BE39" s="23">
        <f t="shared" ca="1" si="64"/>
        <v>-1.1558169751805585</v>
      </c>
      <c r="BF39" s="23">
        <f t="shared" ca="1" si="64"/>
        <v>-1.1965695968673069</v>
      </c>
      <c r="BG39" s="23">
        <f t="shared" ca="1" si="64"/>
        <v>-1.2268861895278598</v>
      </c>
      <c r="BH39" s="23">
        <f t="shared" ca="1" si="64"/>
        <v>-1.2495428422329278</v>
      </c>
      <c r="BI39" s="23">
        <f t="shared" ca="1" si="64"/>
        <v>-1.2665128032578052</v>
      </c>
      <c r="BJ39" s="23">
        <f t="shared" ca="1" si="64"/>
        <v>-1.279256769846949</v>
      </c>
      <c r="BK39" s="23">
        <f t="shared" ca="1" si="64"/>
        <v>-1.2888443393020088</v>
      </c>
      <c r="BL39" s="23">
        <f t="shared" ca="1" si="64"/>
        <v>-1.2960699213647811</v>
      </c>
      <c r="BM39" s="23">
        <f t="shared" ca="1" si="64"/>
        <v>-1.3015234436680374</v>
      </c>
      <c r="BN39" s="23">
        <f t="shared" ca="1" si="64"/>
        <v>-1.3056455393777213</v>
      </c>
      <c r="BO39" s="23">
        <f t="shared" ca="1" si="64"/>
        <v>-1.3087658610937538</v>
      </c>
      <c r="BP39" s="23">
        <f t="shared" ca="1" si="64"/>
        <v>-1.3111317182728528</v>
      </c>
      <c r="BQ39" s="23">
        <f t="shared" ca="1" si="64"/>
        <v>-1.3129289063085325</v>
      </c>
      <c r="BR39" s="23">
        <f t="shared" ca="1" si="64"/>
        <v>-1.3142972123292092</v>
      </c>
      <c r="BS39" s="23">
        <f t="shared" ca="1" si="64"/>
        <v>-1.3153419073950543</v>
      </c>
      <c r="BT39" s="23">
        <f t="shared" ca="1" si="64"/>
        <v>-1.3161423343065448</v>
      </c>
      <c r="BU39" s="23">
        <f t="shared" ca="1" si="64"/>
        <v>-1.3167583285849251</v>
      </c>
      <c r="BV39" s="23">
        <f t="shared" ca="1" si="64"/>
        <v>-1.3172350357833631</v>
      </c>
      <c r="BW39" s="23">
        <f t="shared" ca="1" si="64"/>
        <v>-1.3176065298199213</v>
      </c>
      <c r="BX39" s="23">
        <f t="shared" ca="1" si="64"/>
        <v>-1.3178985352231596</v>
      </c>
      <c r="BY39" s="23">
        <f t="shared" ca="1" si="64"/>
        <v>-1.3181304770307767</v>
      </c>
      <c r="BZ39" s="23">
        <f t="shared" ca="1" si="64"/>
        <v>-1.3183170257484402</v>
      </c>
      <c r="CA39" s="23">
        <f t="shared" ca="1" si="64"/>
        <v>-1.3184692624172873</v>
      </c>
      <c r="CB39" s="23">
        <f t="shared" ca="1" si="64"/>
        <v>-1.3185955576307293</v>
      </c>
      <c r="CC39" s="23">
        <f t="shared" ca="1" si="64"/>
        <v>-1.3187022349642676</v>
      </c>
      <c r="CD39" s="23">
        <f t="shared" ref="CD39:DI39" ca="1" si="65">CD25-$AN7/$AL7</f>
        <v>-1.3187940718327318</v>
      </c>
      <c r="CE39" s="23">
        <f t="shared" ca="1" si="65"/>
        <v>-1.3188746776914209</v>
      </c>
      <c r="CF39" s="23">
        <f t="shared" ca="1" si="65"/>
        <v>-1.3189467796647039</v>
      </c>
      <c r="CG39" s="23">
        <f t="shared" ca="1" si="65"/>
        <v>-1.3190124382872996</v>
      </c>
      <c r="CH39" s="23">
        <f t="shared" ca="1" si="65"/>
        <v>-1.3190732104734204</v>
      </c>
      <c r="CI39" s="23">
        <f t="shared" ca="1" si="65"/>
        <v>-1.319130272631003</v>
      </c>
      <c r="CJ39" s="23">
        <f t="shared" ca="1" si="65"/>
        <v>-1.3191845136727922</v>
      </c>
      <c r="CK39" s="23">
        <f t="shared" ca="1" si="65"/>
        <v>-1.3192366052878093</v>
      </c>
      <c r="CL39" s="23">
        <f t="shared" ca="1" si="65"/>
        <v>-1.3192870550343239</v>
      </c>
      <c r="CM39" s="23">
        <f t="shared" ca="1" si="65"/>
        <v>-1.3193362464547334</v>
      </c>
      <c r="CN39" s="23">
        <f t="shared" ca="1" si="65"/>
        <v>-1.3193844693852768</v>
      </c>
      <c r="CO39" s="23">
        <f t="shared" ca="1" si="65"/>
        <v>-1.3194319428575536</v>
      </c>
      <c r="CP39" s="23">
        <f t="shared" ca="1" si="65"/>
        <v>-1.319478832402714</v>
      </c>
      <c r="CQ39" s="23">
        <f t="shared" ca="1" si="65"/>
        <v>-1.319525263126466</v>
      </c>
      <c r="CR39" s="23">
        <f t="shared" ca="1" si="65"/>
        <v>-1.3195713295885785</v>
      </c>
      <c r="CS39" s="23">
        <f t="shared" ca="1" si="65"/>
        <v>-1.3196171032678903</v>
      </c>
      <c r="CT39" s="23">
        <f t="shared" ca="1" si="65"/>
        <v>-1.3196626382029373</v>
      </c>
      <c r="CU39" s="23">
        <f t="shared" ca="1" si="65"/>
        <v>-1.3197079752540675</v>
      </c>
      <c r="CV39" s="23">
        <f t="shared" ca="1" si="65"/>
        <v>-1.3197531453239488</v>
      </c>
      <c r="CW39" s="23">
        <f t="shared" ca="1" si="65"/>
        <v>-1.3197981717910268</v>
      </c>
      <c r="CX39" s="23">
        <f t="shared" ca="1" si="65"/>
        <v>-1.3198430723482799</v>
      </c>
      <c r="CY39" s="23">
        <f t="shared" ca="1" si="65"/>
        <v>-1.3198878603926105</v>
      </c>
      <c r="CZ39" s="23">
        <f t="shared" ca="1" si="65"/>
        <v>-1.3199325460746936</v>
      </c>
      <c r="DA39" s="23">
        <f t="shared" ca="1" si="65"/>
        <v>-1.319977137092252</v>
      </c>
      <c r="DB39" s="23">
        <f t="shared" ca="1" si="65"/>
        <v>-1.320021639289477</v>
      </c>
      <c r="DC39" s="23">
        <f t="shared" ca="1" si="65"/>
        <v>-1.320066057109953</v>
      </c>
      <c r="DD39" s="23">
        <f t="shared" ca="1" si="65"/>
        <v>-1.3201103939388998</v>
      </c>
      <c r="DE39" s="23">
        <f t="shared" ca="1" si="65"/>
        <v>-1.3201546523617727</v>
      </c>
      <c r="DF39" s="23">
        <f t="shared" ca="1" si="65"/>
        <v>-1.3201988343596702</v>
      </c>
      <c r="DG39" s="23">
        <f t="shared" ca="1" si="65"/>
        <v>-1.3202429414569821</v>
      </c>
      <c r="DH39" s="23">
        <f t="shared" ca="1" si="65"/>
        <v>-1.3202869748329586</v>
      </c>
      <c r="DI39" s="23">
        <f t="shared" ca="1" si="65"/>
        <v>-1.3203309354060133</v>
      </c>
      <c r="DJ39" s="23">
        <f t="shared" ref="DJ39:ES39" ca="1" si="66">DJ25-$AN7/$AL7</f>
        <v>-1.320374823897422</v>
      </c>
      <c r="DK39" s="23">
        <f t="shared" ca="1" si="66"/>
        <v>-1.320418640879458</v>
      </c>
      <c r="DL39" s="23">
        <f t="shared" ca="1" si="66"/>
        <v>-1.32046238681176</v>
      </c>
      <c r="DM39" s="23">
        <f t="shared" ca="1" si="66"/>
        <v>-1.3205060620688167</v>
      </c>
      <c r="DN39" s="23">
        <f t="shared" ca="1" si="66"/>
        <v>-1.3205496669607308</v>
      </c>
      <c r="DO39" s="23">
        <f t="shared" ca="1" si="66"/>
        <v>-1.3205932017489133</v>
      </c>
      <c r="DP39" s="23">
        <f t="shared" ca="1" si="66"/>
        <v>-1.3206366666579354</v>
      </c>
      <c r="DQ39" s="23">
        <f t="shared" ca="1" si="66"/>
        <v>-1.3206800618844916</v>
      </c>
      <c r="DR39" s="23">
        <f t="shared" ca="1" si="66"/>
        <v>-1.3207233876041693</v>
      </c>
      <c r="DS39" s="23">
        <f t="shared" ca="1" si="66"/>
        <v>-1.3207666439765609</v>
      </c>
      <c r="DT39" s="23">
        <f t="shared" ca="1" si="66"/>
        <v>-1.3208098311491332</v>
      </c>
      <c r="DU39" s="23">
        <f t="shared" ca="1" si="66"/>
        <v>-1.3208529492601455</v>
      </c>
      <c r="DV39" s="23">
        <f t="shared" ca="1" si="66"/>
        <v>-1.3208959984408581</v>
      </c>
      <c r="DW39" s="23">
        <f t="shared" ca="1" si="66"/>
        <v>-1.3209389788171988</v>
      </c>
      <c r="DX39" s="23">
        <f t="shared" ca="1" si="66"/>
        <v>-1.3209818905110255</v>
      </c>
      <c r="DY39" s="23">
        <f t="shared" ca="1" si="66"/>
        <v>-1.3210247336410745</v>
      </c>
      <c r="DZ39" s="23">
        <f t="shared" ca="1" si="66"/>
        <v>-1.3210675083236851</v>
      </c>
      <c r="EA39" s="23">
        <f t="shared" ca="1" si="66"/>
        <v>-1.3211102146733396</v>
      </c>
      <c r="EB39" s="23">
        <f t="shared" ca="1" si="66"/>
        <v>-1.3211528528030763</v>
      </c>
      <c r="EC39" s="23">
        <f t="shared" ca="1" si="66"/>
        <v>-1.3211954228247991</v>
      </c>
      <c r="ED39" s="23">
        <f t="shared" ca="1" si="66"/>
        <v>-1.3212379248495134</v>
      </c>
      <c r="EE39" s="23">
        <f t="shared" ca="1" si="66"/>
        <v>-1.3212803589875026</v>
      </c>
      <c r="EF39" s="23">
        <f t="shared" ca="1" si="66"/>
        <v>-1.3213227253484634</v>
      </c>
      <c r="EG39" s="23">
        <f t="shared" ca="1" si="66"/>
        <v>-1.3213650240416048</v>
      </c>
      <c r="EH39" s="23">
        <f t="shared" ca="1" si="66"/>
        <v>-1.3214072551757283</v>
      </c>
      <c r="EI39" s="23">
        <f t="shared" ca="1" si="66"/>
        <v>-1.3214494188592836</v>
      </c>
      <c r="EJ39" s="23">
        <f t="shared" ca="1" si="66"/>
        <v>-1.321491515200413</v>
      </c>
      <c r="EK39" s="23">
        <f t="shared" ca="1" si="66"/>
        <v>-1.3215335443069844</v>
      </c>
      <c r="EL39" s="23">
        <f t="shared" ca="1" si="66"/>
        <v>-1.3215755062866172</v>
      </c>
      <c r="EM39" s="23">
        <f t="shared" ca="1" si="66"/>
        <v>-1.3216174012467019</v>
      </c>
      <c r="EN39" s="23">
        <f t="shared" ca="1" si="66"/>
        <v>-1.3216592292944123</v>
      </c>
      <c r="EO39" s="23">
        <f t="shared" ca="1" si="66"/>
        <v>-1.3217009905367187</v>
      </c>
      <c r="EP39" s="23">
        <f t="shared" ca="1" si="66"/>
        <v>-1.3217426850803959</v>
      </c>
      <c r="EQ39" s="23">
        <f t="shared" ca="1" si="66"/>
        <v>-1.3217843130320288</v>
      </c>
      <c r="ER39" s="23">
        <f t="shared" ca="1" si="66"/>
        <v>-1.3218258744980185</v>
      </c>
      <c r="ES39" s="23">
        <f t="shared" ca="1" si="66"/>
        <v>-1.321867369584584</v>
      </c>
    </row>
    <row r="40" spans="1:149">
      <c r="A40" s="6">
        <f ca="1">LN((RAND()^(-Results!$E$4))-1)</f>
        <v>9.7710975049378174E-2</v>
      </c>
      <c r="B40" s="6">
        <f ca="1">LN((RAND()^(-Results!$E$4))-1)</f>
        <v>-1.339515759597921</v>
      </c>
      <c r="C40" s="6">
        <f ca="1">LN((RAND()^(-Results!$E$4))-1)</f>
        <v>0.45675042356866324</v>
      </c>
      <c r="D40" s="6">
        <f ca="1">LN((RAND()^(-Results!$E$4))-1)</f>
        <v>0.30963895569540706</v>
      </c>
      <c r="E40" s="6">
        <f ca="1">LN((RAND()^(-Results!$E$4))-1)</f>
        <v>-0.17509006851780257</v>
      </c>
      <c r="F40" s="6">
        <f ca="1">LN((RAND()^(-Results!$E$4))-1)</f>
        <v>-6.4126433358603296E-2</v>
      </c>
      <c r="G40" s="6">
        <f ca="1">LN((RAND()^(-Results!$E$4))-1)</f>
        <v>-1.6342027626314715</v>
      </c>
      <c r="H40" s="6">
        <f t="shared" ca="1" si="5"/>
        <v>-1.6940972992692289</v>
      </c>
      <c r="I40" s="10">
        <f ca="1">SUMPRODUCT(J40:O40,Results!B$12:G$12)+Results!$E$5*H40</f>
        <v>-16.699099285693546</v>
      </c>
      <c r="J40" s="10">
        <f ca="1">SUMPRODUCT($A40:$F40,Results!$B$15:$G$15)</f>
        <v>-3.8981333684830632</v>
      </c>
      <c r="K40" s="10">
        <f ca="1">SUMPRODUCT($A40:$F40,Results!$B$16:$G$16)</f>
        <v>-0.21430215134982275</v>
      </c>
      <c r="L40" s="10">
        <f ca="1">SUMPRODUCT($A40:$F40,Results!$B$17:$G$17)</f>
        <v>3.8758081644999605</v>
      </c>
      <c r="M40" s="10">
        <f ca="1">SUMPRODUCT($A40:$F40,Results!$B$18:$G$18)</f>
        <v>0.88266071853194672</v>
      </c>
      <c r="N40" s="10">
        <f ca="1">SUMPRODUCT($A40:$F40,Results!$B$19:$G$19)</f>
        <v>4.3584960754067978</v>
      </c>
      <c r="O40" s="10">
        <f ca="1">SUMPRODUCT($A40:$F40,Results!$B$20:$G$20)</f>
        <v>-2.6827869953478047</v>
      </c>
      <c r="P40" s="10" cm="1">
        <f t="array" aca="1" ref="P40" ca="1">SUMPRODUCT(J40:O40,TRANSPOSE(BL$20:BL$25))+$AD$20-$BL$27</f>
        <v>-9.9960740451792081</v>
      </c>
      <c r="Q40" s="10" cm="1">
        <f t="array" aca="1" ref="Q40" ca="1">SUMPRODUCT(J40:O40,TRANSPOSE(ES$20:ES$25))+$AD$20-$ES$27</f>
        <v>-10.12540788107705</v>
      </c>
      <c r="R40" s="10">
        <f ca="1">I40-Results!$E$5*H40</f>
        <v>-9.9227100886166291</v>
      </c>
      <c r="S40" s="10" cm="1">
        <f t="array" aca="1" ref="S40" ca="1">SUMPRODUCT(J40:O40,TRANSPOSE(AR$28:AR$33))+$AD$20-$AC$26</f>
        <v>-7.6421328606665764</v>
      </c>
      <c r="T40" s="10">
        <f ca="1">SUMPRODUCT(J40:O40,Results!K$9:P$9)</f>
        <v>-10.116692914152768</v>
      </c>
      <c r="U40" s="10">
        <f ca="1">SUMPRODUCT(J40:O40,Results!K$9:P$9)+$AD$20-$AC$31</f>
        <v>-10.153491032853744</v>
      </c>
      <c r="V40" s="10">
        <f t="shared" ca="1" si="6"/>
        <v>-6.7030252405143376</v>
      </c>
      <c r="W40" s="10">
        <f t="shared" ca="1" si="7"/>
        <v>-6.5736914046164951</v>
      </c>
      <c r="X40" s="10">
        <f t="shared" ca="1" si="8"/>
        <v>-6.7763891970769166</v>
      </c>
      <c r="Y40" s="10">
        <f t="shared" ca="1" si="9"/>
        <v>-9.0569664250269692</v>
      </c>
      <c r="Z40" s="10">
        <f t="shared" ca="1" si="10"/>
        <v>-17.395202824343098</v>
      </c>
      <c r="AA40" s="10">
        <f t="shared" ca="1" si="11"/>
        <v>-6.5456082528398021</v>
      </c>
      <c r="AK40" s="29"/>
    </row>
    <row r="41" spans="1:149">
      <c r="A41" s="6">
        <f ca="1">LN((RAND()^(-Results!$E$4))-1)</f>
        <v>2.8092963782313354</v>
      </c>
      <c r="B41" s="6">
        <f ca="1">LN((RAND()^(-Results!$E$4))-1)</f>
        <v>-1.0734617655443575</v>
      </c>
      <c r="C41" s="6">
        <f ca="1">LN((RAND()^(-Results!$E$4))-1)</f>
        <v>3.1599377578872994</v>
      </c>
      <c r="D41" s="6">
        <f ca="1">LN((RAND()^(-Results!$E$4))-1)</f>
        <v>1.2747132125200467</v>
      </c>
      <c r="E41" s="6">
        <f ca="1">LN((RAND()^(-Results!$E$4))-1)</f>
        <v>1.3164484649019281</v>
      </c>
      <c r="F41" s="6">
        <f ca="1">LN((RAND()^(-Results!$E$4))-1)</f>
        <v>-2.1808204760454633</v>
      </c>
      <c r="G41" s="6">
        <f ca="1">LN((RAND()^(-Results!$E$4))-1)</f>
        <v>2.8307399120232155</v>
      </c>
      <c r="H41" s="6">
        <f t="shared" ca="1" si="5"/>
        <v>2.7708453753854578</v>
      </c>
      <c r="I41" s="10">
        <f ca="1">SUMPRODUCT(J41:O41,Results!B$12:G$12)+Results!$E$5*H41</f>
        <v>16.410065412644492</v>
      </c>
      <c r="J41" s="10">
        <f ca="1">SUMPRODUCT($A41:$F41,Results!$B$15:$G$15)</f>
        <v>-4.6002251956490428</v>
      </c>
      <c r="K41" s="10">
        <f ca="1">SUMPRODUCT($A41:$F41,Results!$B$16:$G$16)</f>
        <v>0.5879593236819346</v>
      </c>
      <c r="L41" s="10">
        <f ca="1">SUMPRODUCT($A41:$F41,Results!$B$17:$G$17)</f>
        <v>8.2367540148709484</v>
      </c>
      <c r="M41" s="10">
        <f ca="1">SUMPRODUCT($A41:$F41,Results!$B$18:$G$18)</f>
        <v>-14.487667930438104</v>
      </c>
      <c r="N41" s="10">
        <f ca="1">SUMPRODUCT($A41:$F41,Results!$B$19:$G$19)</f>
        <v>8.2681239413031626</v>
      </c>
      <c r="O41" s="10">
        <f ca="1">SUMPRODUCT($A41:$F41,Results!$B$20:$G$20)</f>
        <v>-7.3577443281332142</v>
      </c>
      <c r="P41" s="10" cm="1">
        <f t="array" aca="1" ref="P41" ca="1">SUMPRODUCT(J41:O41,TRANSPOSE(BL$20:BL$25))+$AD$20-$BL$27</f>
        <v>5.5241127142225244</v>
      </c>
      <c r="Q41" s="10" cm="1">
        <f t="array" aca="1" ref="Q41" ca="1">SUMPRODUCT(J41:O41,TRANSPOSE(ES$20:ES$25))+$AD$20-$ES$27</f>
        <v>5.1660260219104668</v>
      </c>
      <c r="R41" s="10">
        <f ca="1">I41-Results!$E$5*H41</f>
        <v>5.3266839111026609</v>
      </c>
      <c r="S41" s="10" cm="1">
        <f t="array" aca="1" ref="S41" ca="1">SUMPRODUCT(J41:O41,TRANSPOSE(AR$28:AR$33))+$AD$20-$AC$26</f>
        <v>15.104601310052185</v>
      </c>
      <c r="T41" s="10">
        <f ca="1">SUMPRODUCT(J41:O41,Results!K$9:P$9)</f>
        <v>4.7361948587729188</v>
      </c>
      <c r="U41" s="10">
        <f ca="1">SUMPRODUCT(J41:O41,Results!K$9:P$9)+$AD$20-$AC$31</f>
        <v>4.6993967400719434</v>
      </c>
      <c r="V41" s="10">
        <f t="shared" ca="1" si="6"/>
        <v>10.885952698421967</v>
      </c>
      <c r="W41" s="10">
        <f t="shared" ca="1" si="7"/>
        <v>11.244039390734025</v>
      </c>
      <c r="X41" s="10">
        <f t="shared" ca="1" si="8"/>
        <v>11.083381501541831</v>
      </c>
      <c r="Y41" s="10">
        <f t="shared" ca="1" si="9"/>
        <v>1.3054641025923068</v>
      </c>
      <c r="Z41" s="10">
        <f t="shared" ca="1" si="10"/>
        <v>15.713961873994938</v>
      </c>
      <c r="AA41" s="10">
        <f t="shared" ca="1" si="11"/>
        <v>11.710668672572549</v>
      </c>
      <c r="AK41" s="29"/>
      <c r="AX41" s="6">
        <f t="shared" ref="AX41:CC41" ca="1" si="67">SQRT(SUMPRODUCT(AX34:AX39,AX34:AX39))</f>
        <v>0</v>
      </c>
      <c r="AY41">
        <f t="shared" ca="1" si="67"/>
        <v>0.80658111952691736</v>
      </c>
      <c r="AZ41">
        <f t="shared" ca="1" si="67"/>
        <v>1.3062609994544769</v>
      </c>
      <c r="BA41">
        <f t="shared" ca="1" si="67"/>
        <v>1.6514203711270208</v>
      </c>
      <c r="BB41">
        <f t="shared" ca="1" si="67"/>
        <v>1.9005507020031049</v>
      </c>
      <c r="BC41">
        <f t="shared" ca="1" si="67"/>
        <v>2.0854625835047766</v>
      </c>
      <c r="BD41">
        <f t="shared" ca="1" si="67"/>
        <v>2.2240775156522203</v>
      </c>
      <c r="BE41">
        <f t="shared" ca="1" si="67"/>
        <v>2.3285909013150397</v>
      </c>
      <c r="BF41">
        <f t="shared" ca="1" si="67"/>
        <v>2.4075277768312344</v>
      </c>
      <c r="BG41">
        <f t="shared" ca="1" si="67"/>
        <v>2.4672032049737274</v>
      </c>
      <c r="BH41">
        <f t="shared" ca="1" si="67"/>
        <v>2.5123190742190284</v>
      </c>
      <c r="BI41">
        <f t="shared" ca="1" si="67"/>
        <v>2.5464243747794053</v>
      </c>
      <c r="BJ41">
        <f t="shared" ca="1" si="67"/>
        <v>2.5721986328054443</v>
      </c>
      <c r="BK41">
        <f t="shared" ca="1" si="67"/>
        <v>2.5916704761715219</v>
      </c>
      <c r="BL41">
        <f t="shared" ca="1" si="67"/>
        <v>2.6063750659334701</v>
      </c>
      <c r="BM41">
        <f t="shared" ca="1" si="67"/>
        <v>2.6174744698906807</v>
      </c>
      <c r="BN41">
        <f t="shared" ca="1" si="67"/>
        <v>2.62584797005242</v>
      </c>
      <c r="BO41">
        <f t="shared" ca="1" si="67"/>
        <v>2.6321607679445518</v>
      </c>
      <c r="BP41">
        <f t="shared" ca="1" si="67"/>
        <v>2.6369159627202881</v>
      </c>
      <c r="BQ41">
        <f t="shared" ca="1" si="67"/>
        <v>2.6404939844635917</v>
      </c>
      <c r="BR41">
        <f t="shared" ca="1" si="67"/>
        <v>2.6431824525636101</v>
      </c>
      <c r="BS41">
        <f t="shared" ca="1" si="67"/>
        <v>2.6451987902651544</v>
      </c>
      <c r="BT41">
        <f t="shared" ca="1" si="67"/>
        <v>2.6467073389960665</v>
      </c>
      <c r="BU41">
        <f t="shared" ca="1" si="67"/>
        <v>2.6478323078673913</v>
      </c>
      <c r="BV41">
        <f t="shared" ca="1" si="67"/>
        <v>2.6486675680392935</v>
      </c>
      <c r="BW41">
        <f t="shared" ca="1" si="67"/>
        <v>2.6492840592918987</v>
      </c>
      <c r="BX41">
        <f t="shared" ca="1" si="67"/>
        <v>2.6497353897676379</v>
      </c>
      <c r="BY41">
        <f t="shared" ca="1" si="67"/>
        <v>2.6500620691083001</v>
      </c>
      <c r="BZ41">
        <f t="shared" ca="1" si="67"/>
        <v>2.6502947081382229</v>
      </c>
      <c r="CA41">
        <f t="shared" ca="1" si="67"/>
        <v>2.6504564372024366</v>
      </c>
      <c r="CB41">
        <f t="shared" ca="1" si="67"/>
        <v>2.6505647338428542</v>
      </c>
      <c r="CC41">
        <f t="shared" ca="1" si="67"/>
        <v>2.6506328040130986</v>
      </c>
      <c r="CD41">
        <f t="shared" ref="CD41:DI41" ca="1" si="68">SQRT(SUMPRODUCT(CD34:CD39,CD34:CD39))</f>
        <v>2.6506706258550232</v>
      </c>
      <c r="CE41">
        <f t="shared" ca="1" si="68"/>
        <v>2.6506857384538129</v>
      </c>
      <c r="CF41">
        <f t="shared" ca="1" si="68"/>
        <v>2.6506838378677768</v>
      </c>
      <c r="CG41">
        <f t="shared" ca="1" si="68"/>
        <v>2.6506692275166701</v>
      </c>
      <c r="CH41">
        <f t="shared" ca="1" si="68"/>
        <v>2.6506451585124817</v>
      </c>
      <c r="CI41">
        <f t="shared" ca="1" si="68"/>
        <v>2.6506140868242634</v>
      </c>
      <c r="CJ41">
        <f t="shared" ca="1" si="68"/>
        <v>2.6505778675988187</v>
      </c>
      <c r="CK41">
        <f t="shared" ca="1" si="68"/>
        <v>2.6505379019939275</v>
      </c>
      <c r="CL41">
        <f t="shared" ca="1" si="68"/>
        <v>2.6504952481285158</v>
      </c>
      <c r="CM41">
        <f t="shared" ca="1" si="68"/>
        <v>2.6504507049186206</v>
      </c>
      <c r="CN41">
        <f t="shared" ca="1" si="68"/>
        <v>2.6504048754252225</v>
      </c>
      <c r="CO41">
        <f t="shared" ca="1" si="68"/>
        <v>2.6503582147208284</v>
      </c>
      <c r="CP41">
        <f t="shared" ca="1" si="68"/>
        <v>2.6503110660581393</v>
      </c>
      <c r="CQ41">
        <f t="shared" ca="1" si="68"/>
        <v>2.6502636881995723</v>
      </c>
      <c r="CR41">
        <f t="shared" ca="1" si="68"/>
        <v>2.6502162760677956</v>
      </c>
      <c r="CS41">
        <f t="shared" ca="1" si="68"/>
        <v>2.6501689763495224</v>
      </c>
      <c r="CT41">
        <f t="shared" ca="1" si="68"/>
        <v>2.6501218992859115</v>
      </c>
      <c r="CU41">
        <f t="shared" ca="1" si="68"/>
        <v>2.6500751275815326</v>
      </c>
      <c r="CV41">
        <f t="shared" ca="1" si="68"/>
        <v>2.6500287231360713</v>
      </c>
      <c r="CW41">
        <f t="shared" ca="1" si="68"/>
        <v>2.6499827321308724</v>
      </c>
      <c r="CX41">
        <f t="shared" ca="1" si="68"/>
        <v>2.6499371888723831</v>
      </c>
      <c r="CY41">
        <f t="shared" ca="1" si="68"/>
        <v>2.6498921186962945</v>
      </c>
      <c r="CZ41">
        <f t="shared" ca="1" si="68"/>
        <v>2.6498475401619328</v>
      </c>
      <c r="DA41">
        <f t="shared" ca="1" si="68"/>
        <v>2.6498034667103583</v>
      </c>
      <c r="DB41">
        <f t="shared" ca="1" si="68"/>
        <v>2.64975990791724</v>
      </c>
      <c r="DC41">
        <f t="shared" ca="1" si="68"/>
        <v>2.6497168704395282</v>
      </c>
      <c r="DD41">
        <f t="shared" ca="1" si="68"/>
        <v>2.6496743587307656</v>
      </c>
      <c r="DE41">
        <f t="shared" ca="1" si="68"/>
        <v>2.6496323755815823</v>
      </c>
      <c r="DF41">
        <f t="shared" ca="1" si="68"/>
        <v>2.6495909225280858</v>
      </c>
      <c r="DG41">
        <f t="shared" ca="1" si="68"/>
        <v>2.6495500001604424</v>
      </c>
      <c r="DH41">
        <f t="shared" ca="1" si="68"/>
        <v>2.6495096083560394</v>
      </c>
      <c r="DI41">
        <f t="shared" ca="1" si="68"/>
        <v>2.6494697464556549</v>
      </c>
      <c r="DJ41">
        <f t="shared" ref="DJ41:ES41" ca="1" si="69">SQRT(SUMPRODUCT(DJ34:DJ39,DJ34:DJ39))</f>
        <v>2.6494304133965723</v>
      </c>
      <c r="DK41">
        <f t="shared" ca="1" si="69"/>
        <v>2.6493916078131519</v>
      </c>
      <c r="DL41">
        <f t="shared" ca="1" si="69"/>
        <v>2.6493533281128232</v>
      </c>
      <c r="DM41">
        <f t="shared" ca="1" si="69"/>
        <v>2.6493155725334945</v>
      </c>
      <c r="DN41">
        <f t="shared" ca="1" si="69"/>
        <v>2.6492783391869299</v>
      </c>
      <c r="DO41">
        <f t="shared" ca="1" si="69"/>
        <v>2.6492416260915186</v>
      </c>
      <c r="DP41">
        <f t="shared" ca="1" si="69"/>
        <v>2.649205431197029</v>
      </c>
      <c r="DQ41">
        <f t="shared" ca="1" si="69"/>
        <v>2.6491697524033087</v>
      </c>
      <c r="DR41">
        <f t="shared" ca="1" si="69"/>
        <v>2.6491345875744092</v>
      </c>
      <c r="DS41">
        <f t="shared" ca="1" si="69"/>
        <v>2.6490999345492492</v>
      </c>
      <c r="DT41">
        <f t="shared" ca="1" si="69"/>
        <v>2.6490657911496709</v>
      </c>
      <c r="DU41">
        <f t="shared" ca="1" si="69"/>
        <v>2.6490321551865197</v>
      </c>
      <c r="DV41">
        <f t="shared" ca="1" si="69"/>
        <v>2.6489990244642314</v>
      </c>
      <c r="DW41">
        <f t="shared" ca="1" si="69"/>
        <v>2.6489663967842949</v>
      </c>
      <c r="DX41">
        <f t="shared" ca="1" si="69"/>
        <v>2.6489342699478615</v>
      </c>
      <c r="DY41">
        <f t="shared" ca="1" si="69"/>
        <v>2.6489026417577106</v>
      </c>
      <c r="DZ41">
        <f t="shared" ca="1" si="69"/>
        <v>2.6488715100197306</v>
      </c>
      <c r="EA41">
        <f t="shared" ca="1" si="69"/>
        <v>2.6488408725440324</v>
      </c>
      <c r="EB41">
        <f t="shared" ca="1" si="69"/>
        <v>2.6488107271457833</v>
      </c>
      <c r="EC41">
        <f t="shared" ca="1" si="69"/>
        <v>2.6487810716458342</v>
      </c>
      <c r="ED41">
        <f t="shared" ca="1" si="69"/>
        <v>2.648751903871184</v>
      </c>
      <c r="EE41">
        <f t="shared" ca="1" si="69"/>
        <v>2.6487232216553314</v>
      </c>
      <c r="EF41">
        <f t="shared" ca="1" si="69"/>
        <v>2.648695022838528</v>
      </c>
      <c r="EG41">
        <f t="shared" ca="1" si="69"/>
        <v>2.6486673052679692</v>
      </c>
      <c r="EH41">
        <f t="shared" ca="1" si="69"/>
        <v>2.6486400667979297</v>
      </c>
      <c r="EI41">
        <f t="shared" ca="1" si="69"/>
        <v>2.6486133052898633</v>
      </c>
      <c r="EJ41">
        <f t="shared" ca="1" si="69"/>
        <v>2.6485870186124711</v>
      </c>
      <c r="EK41">
        <f t="shared" ca="1" si="69"/>
        <v>2.6485612046417457</v>
      </c>
      <c r="EL41">
        <f t="shared" ca="1" si="69"/>
        <v>2.6485358612610037</v>
      </c>
      <c r="EM41">
        <f t="shared" ca="1" si="69"/>
        <v>2.6485109863609022</v>
      </c>
      <c r="EN41">
        <f t="shared" ca="1" si="69"/>
        <v>2.6484865778394444</v>
      </c>
      <c r="EO41">
        <f t="shared" ca="1" si="69"/>
        <v>2.6484626336019814</v>
      </c>
      <c r="EP41">
        <f t="shared" ca="1" si="69"/>
        <v>2.648439151561206</v>
      </c>
      <c r="EQ41">
        <f t="shared" ca="1" si="69"/>
        <v>2.6484161296371438</v>
      </c>
      <c r="ER41">
        <f t="shared" ca="1" si="69"/>
        <v>2.6483935657571407</v>
      </c>
      <c r="ES41">
        <f t="shared" ca="1" si="69"/>
        <v>2.6483714578558479</v>
      </c>
    </row>
    <row r="42" spans="1:149">
      <c r="A42" s="6">
        <f ca="1">LN((RAND()^(-Results!$E$4))-1)</f>
        <v>1.4804360227731463</v>
      </c>
      <c r="B42" s="6">
        <f ca="1">LN((RAND()^(-Results!$E$4))-1)</f>
        <v>1.7776400394688721</v>
      </c>
      <c r="C42" s="6">
        <f ca="1">LN((RAND()^(-Results!$E$4))-1)</f>
        <v>0.66803463464594481</v>
      </c>
      <c r="D42" s="6">
        <f ca="1">LN((RAND()^(-Results!$E$4))-1)</f>
        <v>0.42526721754612146</v>
      </c>
      <c r="E42" s="6">
        <f ca="1">LN((RAND()^(-Results!$E$4))-1)</f>
        <v>-0.85330602422122648</v>
      </c>
      <c r="F42" s="6">
        <f ca="1">LN((RAND()^(-Results!$E$4))-1)</f>
        <v>-0.45675212357320866</v>
      </c>
      <c r="G42" s="6">
        <f ca="1">LN((RAND()^(-Results!$E$4))-1)</f>
        <v>0.87688323617573838</v>
      </c>
      <c r="H42" s="6">
        <f t="shared" ca="1" si="5"/>
        <v>0.81698869953798092</v>
      </c>
      <c r="I42" s="10">
        <f ca="1">SUMPRODUCT(J42:O42,Results!B$12:G$12)+Results!$E$5*H42</f>
        <v>19.239034996641109</v>
      </c>
      <c r="J42" s="10">
        <f ca="1">SUMPRODUCT($A42:$F42,Results!$B$15:$G$15)</f>
        <v>5.2970087882458161</v>
      </c>
      <c r="K42" s="10">
        <f ca="1">SUMPRODUCT($A42:$F42,Results!$B$16:$G$16)</f>
        <v>4.4362621497192105</v>
      </c>
      <c r="L42" s="10">
        <f ca="1">SUMPRODUCT($A42:$F42,Results!$B$17:$G$17)</f>
        <v>-8.3934773473633983E-2</v>
      </c>
      <c r="M42" s="10">
        <f ca="1">SUMPRODUCT($A42:$F42,Results!$B$18:$G$18)</f>
        <v>-11.0410108191499</v>
      </c>
      <c r="N42" s="10">
        <f ca="1">SUMPRODUCT($A42:$F42,Results!$B$19:$G$19)</f>
        <v>-1.8131486119204858</v>
      </c>
      <c r="O42" s="10">
        <f ca="1">SUMPRODUCT($A42:$F42,Results!$B$20:$G$20)</f>
        <v>5.5240062988444318</v>
      </c>
      <c r="P42" s="10" cm="1">
        <f t="array" aca="1" ref="P42" ca="1">SUMPRODUCT(J42:O42,TRANSPOSE(BL$20:BL$25))+$AD$20-$BL$27</f>
        <v>16.31799786595715</v>
      </c>
      <c r="Q42" s="10" cm="1">
        <f t="array" aca="1" ref="Q42" ca="1">SUMPRODUCT(J42:O42,TRANSPOSE(ES$20:ES$25))+$AD$20-$ES$27</f>
        <v>16.326472453895175</v>
      </c>
      <c r="R42" s="10">
        <f ca="1">I42-Results!$E$5*H42</f>
        <v>15.971080198489187</v>
      </c>
      <c r="S42" s="10" cm="1">
        <f t="array" aca="1" ref="S42" ca="1">SUMPRODUCT(J42:O42,TRANSPOSE(AR$28:AR$33))+$AD$20-$AC$26</f>
        <v>22.315402294500746</v>
      </c>
      <c r="T42" s="10">
        <f ca="1">SUMPRODUCT(J42:O42,Results!K$9:P$9)</f>
        <v>16.329581627583948</v>
      </c>
      <c r="U42" s="10">
        <f ca="1">SUMPRODUCT(J42:O42,Results!K$9:P$9)+$AD$20-$AC$31</f>
        <v>16.292783508882973</v>
      </c>
      <c r="V42" s="10">
        <f t="shared" ca="1" si="6"/>
        <v>2.9210371306839598</v>
      </c>
      <c r="W42" s="10">
        <f t="shared" ca="1" si="7"/>
        <v>2.9125625427459347</v>
      </c>
      <c r="X42" s="10">
        <f t="shared" ca="1" si="8"/>
        <v>3.2679547981519228</v>
      </c>
      <c r="Y42" s="10">
        <f t="shared" ca="1" si="9"/>
        <v>-3.0763672978596368</v>
      </c>
      <c r="Z42" s="10">
        <f t="shared" ca="1" si="10"/>
        <v>18.542931457991557</v>
      </c>
      <c r="AA42" s="10">
        <f t="shared" ca="1" si="11"/>
        <v>2.9462514877581363</v>
      </c>
    </row>
    <row r="43" spans="1:149">
      <c r="A43" s="6">
        <f ca="1">LN((RAND()^(-Results!$E$4))-1)</f>
        <v>1.1151774769152658</v>
      </c>
      <c r="B43" s="6">
        <f ca="1">LN((RAND()^(-Results!$E$4))-1)</f>
        <v>-0.39933659668014998</v>
      </c>
      <c r="C43" s="6">
        <f ca="1">LN((RAND()^(-Results!$E$4))-1)</f>
        <v>1.3815871994786511</v>
      </c>
      <c r="D43" s="6">
        <f ca="1">LN((RAND()^(-Results!$E$4))-1)</f>
        <v>1.9245362898472458</v>
      </c>
      <c r="E43" s="6">
        <f ca="1">LN((RAND()^(-Results!$E$4))-1)</f>
        <v>-3.8899603154218734</v>
      </c>
      <c r="F43" s="6">
        <f ca="1">LN((RAND()^(-Results!$E$4))-1)</f>
        <v>-1.4667342669058165</v>
      </c>
      <c r="G43" s="6">
        <f ca="1">LN((RAND()^(-Results!$E$4))-1)</f>
        <v>1.6123505325306389</v>
      </c>
      <c r="H43" s="6">
        <f t="shared" ca="1" si="5"/>
        <v>1.5524559958928814</v>
      </c>
      <c r="I43" s="10">
        <f ca="1">SUMPRODUCT(J43:O43,Results!B$12:G$12)+Results!$E$5*H43</f>
        <v>11.181049921670613</v>
      </c>
      <c r="J43" s="10">
        <f ca="1">SUMPRODUCT($A43:$F43,Results!$B$15:$G$15)</f>
        <v>-0.69838359463290978</v>
      </c>
      <c r="K43" s="10">
        <f ca="1">SUMPRODUCT($A43:$F43,Results!$B$16:$G$16)</f>
        <v>9.8210090509654879</v>
      </c>
      <c r="L43" s="10">
        <f ca="1">SUMPRODUCT($A43:$F43,Results!$B$17:$G$17)</f>
        <v>12.929519693105402</v>
      </c>
      <c r="M43" s="10">
        <f ca="1">SUMPRODUCT($A43:$F43,Results!$B$18:$G$18)</f>
        <v>-15.2415550635851</v>
      </c>
      <c r="N43" s="10">
        <f ca="1">SUMPRODUCT($A43:$F43,Results!$B$19:$G$19)</f>
        <v>7.9045963727465862</v>
      </c>
      <c r="O43" s="10">
        <f ca="1">SUMPRODUCT($A43:$F43,Results!$B$20:$G$20)</f>
        <v>0.29343987299329699</v>
      </c>
      <c r="P43" s="10" cm="1">
        <f t="array" aca="1" ref="P43" ca="1">SUMPRODUCT(J43:O43,TRANSPOSE(BL$20:BL$25))+$AD$20-$BL$27</f>
        <v>5.4477139217433521</v>
      </c>
      <c r="Q43" s="10" cm="1">
        <f t="array" aca="1" ref="Q43" ca="1">SUMPRODUCT(J43:O43,TRANSPOSE(ES$20:ES$25))+$AD$20-$ES$27</f>
        <v>5.3471762653770032</v>
      </c>
      <c r="R43" s="10">
        <f ca="1">I43-Results!$E$5*H43</f>
        <v>4.9712259380990877</v>
      </c>
      <c r="S43" s="10" cm="1">
        <f t="array" aca="1" ref="S43" ca="1">SUMPRODUCT(J43:O43,TRANSPOSE(AR$28:AR$33))+$AD$20-$AC$26</f>
        <v>19.56337153277336</v>
      </c>
      <c r="T43" s="10">
        <f ca="1">SUMPRODUCT(J43:O43,Results!K$9:P$9)</f>
        <v>5.6783544450102301</v>
      </c>
      <c r="U43" s="10">
        <f ca="1">SUMPRODUCT(J43:O43,Results!K$9:P$9)+$AD$20-$AC$31</f>
        <v>5.6415563263092547</v>
      </c>
      <c r="V43" s="10">
        <f t="shared" ca="1" si="6"/>
        <v>5.7333359999272613</v>
      </c>
      <c r="W43" s="10">
        <f t="shared" ca="1" si="7"/>
        <v>5.8338736562936102</v>
      </c>
      <c r="X43" s="10">
        <f t="shared" ca="1" si="8"/>
        <v>6.2098239835715257</v>
      </c>
      <c r="Y43" s="10">
        <f t="shared" ca="1" si="9"/>
        <v>-8.3823216111027463</v>
      </c>
      <c r="Z43" s="10">
        <f t="shared" ca="1" si="10"/>
        <v>10.484946383021059</v>
      </c>
      <c r="AA43" s="10">
        <f t="shared" ca="1" si="11"/>
        <v>5.5394935953613587</v>
      </c>
    </row>
    <row r="44" spans="1:149">
      <c r="A44" s="6">
        <f ca="1">LN((RAND()^(-Results!$E$4))-1)</f>
        <v>-0.11462051757969645</v>
      </c>
      <c r="B44" s="6">
        <f ca="1">LN((RAND()^(-Results!$E$4))-1)</f>
        <v>1.1741121318753129</v>
      </c>
      <c r="C44" s="6">
        <f ca="1">LN((RAND()^(-Results!$E$4))-1)</f>
        <v>0.87001924170476697</v>
      </c>
      <c r="D44" s="6">
        <f ca="1">LN((RAND()^(-Results!$E$4))-1)</f>
        <v>-3.5299439803281909</v>
      </c>
      <c r="E44" s="6">
        <f ca="1">LN((RAND()^(-Results!$E$4))-1)</f>
        <v>1.0547595099036011</v>
      </c>
      <c r="F44" s="6">
        <f ca="1">LN((RAND()^(-Results!$E$4))-1)</f>
        <v>-1.2881235468683414</v>
      </c>
      <c r="G44" s="6">
        <f ca="1">LN((RAND()^(-Results!$E$4))-1)</f>
        <v>-2.2403633496038533</v>
      </c>
      <c r="H44" s="6">
        <f t="shared" ca="1" si="5"/>
        <v>-2.300257886241611</v>
      </c>
      <c r="I44" s="10">
        <f ca="1">SUMPRODUCT(J44:O44,Results!B$12:G$12)+Results!$E$5*H44</f>
        <v>-17.733489638630875</v>
      </c>
      <c r="J44" s="10">
        <f ca="1">SUMPRODUCT($A44:$F44,Results!$B$15:$G$15)</f>
        <v>4.7323646745898547</v>
      </c>
      <c r="K44" s="10">
        <f ca="1">SUMPRODUCT($A44:$F44,Results!$B$16:$G$16)</f>
        <v>-9.467293184310746</v>
      </c>
      <c r="L44" s="10">
        <f ca="1">SUMPRODUCT($A44:$F44,Results!$B$17:$G$17)</f>
        <v>-3.7074902338465194</v>
      </c>
      <c r="M44" s="10">
        <f ca="1">SUMPRODUCT($A44:$F44,Results!$B$18:$G$18)</f>
        <v>-2.4924181292547569</v>
      </c>
      <c r="N44" s="10">
        <f ca="1">SUMPRODUCT($A44:$F44,Results!$B$19:$G$19)</f>
        <v>-13.725343493445314</v>
      </c>
      <c r="O44" s="10">
        <f ca="1">SUMPRODUCT($A44:$F44,Results!$B$20:$G$20)</f>
        <v>4.2325750257741896</v>
      </c>
      <c r="P44" s="10" cm="1">
        <f t="array" aca="1" ref="P44" ca="1">SUMPRODUCT(J44:O44,TRANSPOSE(BL$20:BL$25))+$AD$20-$BL$27</f>
        <v>-8.2313817678788936</v>
      </c>
      <c r="Q44" s="10" cm="1">
        <f t="array" aca="1" ref="Q44" ca="1">SUMPRODUCT(J44:O44,TRANSPOSE(ES$20:ES$25))+$AD$20-$ES$27</f>
        <v>-8.38081913811493</v>
      </c>
      <c r="R44" s="10">
        <f ca="1">I44-Results!$E$5*H44</f>
        <v>-8.532458093664431</v>
      </c>
      <c r="S44" s="10" cm="1">
        <f t="array" aca="1" ref="S44" ca="1">SUMPRODUCT(J44:O44,TRANSPOSE(AR$28:AR$33))+$AD$20-$AC$26</f>
        <v>-10.228622677197571</v>
      </c>
      <c r="T44" s="10">
        <f ca="1">SUMPRODUCT(J44:O44,Results!K$9:P$9)</f>
        <v>-8.4098077838466487</v>
      </c>
      <c r="U44" s="10">
        <f ca="1">SUMPRODUCT(J44:O44,Results!K$9:P$9)+$AD$20-$AC$31</f>
        <v>-8.4466059025476241</v>
      </c>
      <c r="V44" s="10">
        <f t="shared" ca="1" si="6"/>
        <v>-9.5021078707519813</v>
      </c>
      <c r="W44" s="10">
        <f t="shared" ca="1" si="7"/>
        <v>-9.352670500515945</v>
      </c>
      <c r="X44" s="10">
        <f t="shared" ca="1" si="8"/>
        <v>-9.2010315449664439</v>
      </c>
      <c r="Y44" s="10">
        <f t="shared" ca="1" si="9"/>
        <v>-7.5048669614333043</v>
      </c>
      <c r="Z44" s="10">
        <f t="shared" ca="1" si="10"/>
        <v>-18.429593177280427</v>
      </c>
      <c r="AA44" s="10">
        <f t="shared" ca="1" si="11"/>
        <v>-9.2868837360832508</v>
      </c>
    </row>
    <row r="45" spans="1:149">
      <c r="A45" s="6">
        <f ca="1">LN((RAND()^(-Results!$E$4))-1)</f>
        <v>-0.50158532952038726</v>
      </c>
      <c r="B45" s="6">
        <f ca="1">LN((RAND()^(-Results!$E$4))-1)</f>
        <v>1.455071878280638</v>
      </c>
      <c r="C45" s="6">
        <f ca="1">LN((RAND()^(-Results!$E$4))-1)</f>
        <v>1.2237608970091618</v>
      </c>
      <c r="D45" s="6">
        <f ca="1">LN((RAND()^(-Results!$E$4))-1)</f>
        <v>1.0988367879777599</v>
      </c>
      <c r="E45" s="6">
        <f ca="1">LN((RAND()^(-Results!$E$4))-1)</f>
        <v>-3.0553097033126004</v>
      </c>
      <c r="F45" s="6">
        <f ca="1">LN((RAND()^(-Results!$E$4))-1)</f>
        <v>-0.98215192242654781</v>
      </c>
      <c r="G45" s="6">
        <f ca="1">LN((RAND()^(-Results!$E$4))-1)</f>
        <v>0.1500630341874708</v>
      </c>
      <c r="H45" s="6">
        <f t="shared" ca="1" si="5"/>
        <v>9.0168497549713317E-2</v>
      </c>
      <c r="I45" s="10">
        <f ca="1">SUMPRODUCT(J45:O45,Results!B$12:G$12)+Results!$E$5*H45</f>
        <v>20.700540377680021</v>
      </c>
      <c r="J45" s="10">
        <f ca="1">SUMPRODUCT($A45:$F45,Results!$B$15:$G$15)</f>
        <v>3.2927392256894303</v>
      </c>
      <c r="K45" s="10">
        <f ca="1">SUMPRODUCT($A45:$F45,Results!$B$16:$G$16)</f>
        <v>4.9496316301905496</v>
      </c>
      <c r="L45" s="10">
        <f ca="1">SUMPRODUCT($A45:$F45,Results!$B$17:$G$17)</f>
        <v>1.8809851277414902</v>
      </c>
      <c r="M45" s="10">
        <f ca="1">SUMPRODUCT($A45:$F45,Results!$B$18:$G$18)</f>
        <v>-11.615083706027937</v>
      </c>
      <c r="N45" s="10">
        <f ca="1">SUMPRODUCT($A45:$F45,Results!$B$19:$G$19)</f>
        <v>2.8430486273483102</v>
      </c>
      <c r="O45" s="10">
        <f ca="1">SUMPRODUCT($A45:$F45,Results!$B$20:$G$20)</f>
        <v>0.29322277644211514</v>
      </c>
      <c r="P45" s="10" cm="1">
        <f t="array" aca="1" ref="P45" ca="1">SUMPRODUCT(J45:O45,TRANSPOSE(BL$20:BL$25))+$AD$20-$BL$27</f>
        <v>20.913143705980357</v>
      </c>
      <c r="Q45" s="10" cm="1">
        <f t="array" aca="1" ref="Q45" ca="1">SUMPRODUCT(J45:O45,TRANSPOSE(ES$20:ES$25))+$AD$20-$ES$27</f>
        <v>20.986025944107688</v>
      </c>
      <c r="R45" s="10">
        <f ca="1">I45-Results!$E$5*H45</f>
        <v>20.339866387481166</v>
      </c>
      <c r="S45" s="10" cm="1">
        <f t="array" aca="1" ref="S45" ca="1">SUMPRODUCT(J45:O45,TRANSPOSE(AR$28:AR$33))+$AD$20-$AC$26</f>
        <v>27.458633174217116</v>
      </c>
      <c r="T45" s="10">
        <f ca="1">SUMPRODUCT(J45:O45,Results!K$9:P$9)</f>
        <v>21.415231346478812</v>
      </c>
      <c r="U45" s="10">
        <f ca="1">SUMPRODUCT(J45:O45,Results!K$9:P$9)+$AD$20-$AC$31</f>
        <v>21.378433227777837</v>
      </c>
      <c r="V45" s="10">
        <f t="shared" ca="1" si="6"/>
        <v>-0.2126033283003359</v>
      </c>
      <c r="W45" s="10">
        <f t="shared" ca="1" si="7"/>
        <v>-0.28548556642766698</v>
      </c>
      <c r="X45" s="10">
        <f t="shared" ca="1" si="8"/>
        <v>0.36067399019885471</v>
      </c>
      <c r="Y45" s="10">
        <f t="shared" ca="1" si="9"/>
        <v>-6.7580927965370954</v>
      </c>
      <c r="Z45" s="10">
        <f t="shared" ca="1" si="10"/>
        <v>20.004436839030468</v>
      </c>
      <c r="AA45" s="10">
        <f t="shared" ca="1" si="11"/>
        <v>-0.67789285009781608</v>
      </c>
      <c r="AX45" s="6"/>
      <c r="AY45" s="6">
        <f t="shared" ref="AY45:CD45" ca="1" si="70">AY34/AY$41</f>
        <v>0.42968269425905087</v>
      </c>
      <c r="AZ45" s="6">
        <f t="shared" ca="1" si="70"/>
        <v>0.42023295624445633</v>
      </c>
      <c r="BA45" s="6">
        <f t="shared" ca="1" si="70"/>
        <v>0.4202724312543224</v>
      </c>
      <c r="BB45" s="6">
        <f t="shared" ca="1" si="70"/>
        <v>0.41848872235288909</v>
      </c>
      <c r="BC45" s="6">
        <f t="shared" ca="1" si="70"/>
        <v>0.41715696210641895</v>
      </c>
      <c r="BD45" s="6">
        <f t="shared" ca="1" si="70"/>
        <v>0.41588476966001736</v>
      </c>
      <c r="BE45" s="6">
        <f t="shared" ca="1" si="70"/>
        <v>0.41493791528129748</v>
      </c>
      <c r="BF45" s="6">
        <f t="shared" ca="1" si="70"/>
        <v>0.4142384228376399</v>
      </c>
      <c r="BG45" s="6">
        <f t="shared" ca="1" si="70"/>
        <v>0.41377500197268213</v>
      </c>
      <c r="BH45" s="6">
        <f t="shared" ca="1" si="70"/>
        <v>0.41349677082386016</v>
      </c>
      <c r="BI45" s="6">
        <f t="shared" ca="1" si="70"/>
        <v>0.41336852874878149</v>
      </c>
      <c r="BJ45" s="6">
        <f t="shared" ca="1" si="70"/>
        <v>0.41335650052068595</v>
      </c>
      <c r="BK45" s="6">
        <f t="shared" ca="1" si="70"/>
        <v>0.41343482292750178</v>
      </c>
      <c r="BL45" s="6">
        <f t="shared" ca="1" si="70"/>
        <v>0.41358250952871711</v>
      </c>
      <c r="BM45" s="6">
        <f t="shared" ca="1" si="70"/>
        <v>0.41378338243935925</v>
      </c>
      <c r="BN45" s="6">
        <f t="shared" ca="1" si="70"/>
        <v>0.41402484256208399</v>
      </c>
      <c r="BO45" s="6">
        <f t="shared" ca="1" si="70"/>
        <v>0.41429721179689716</v>
      </c>
      <c r="BP45" s="6">
        <f t="shared" ca="1" si="70"/>
        <v>0.414593047963768</v>
      </c>
      <c r="BQ45" s="6">
        <f t="shared" ca="1" si="70"/>
        <v>0.41490665246116887</v>
      </c>
      <c r="BR45" s="6">
        <f t="shared" ca="1" si="70"/>
        <v>0.41523366374366083</v>
      </c>
      <c r="BS45" s="6">
        <f t="shared" ca="1" si="70"/>
        <v>0.41557074879571249</v>
      </c>
      <c r="BT45" s="6">
        <f t="shared" ca="1" si="70"/>
        <v>0.41591536189991107</v>
      </c>
      <c r="BU45" s="6">
        <f t="shared" ca="1" si="70"/>
        <v>0.41626556003160614</v>
      </c>
      <c r="BV45" s="6">
        <f t="shared" ca="1" si="70"/>
        <v>0.41661986075520319</v>
      </c>
      <c r="BW45" s="6">
        <f t="shared" ca="1" si="70"/>
        <v>0.4169771334983019</v>
      </c>
      <c r="BX45" s="6">
        <f t="shared" ca="1" si="70"/>
        <v>0.41733651630066754</v>
      </c>
      <c r="BY45" s="6">
        <f t="shared" ca="1" si="70"/>
        <v>0.41769735219462956</v>
      </c>
      <c r="BZ45" s="6">
        <f t="shared" ca="1" si="70"/>
        <v>0.41805914059702071</v>
      </c>
      <c r="CA45" s="6">
        <f t="shared" ca="1" si="70"/>
        <v>0.41842150019929614</v>
      </c>
      <c r="CB45" s="6">
        <f t="shared" ca="1" si="70"/>
        <v>0.41878414064385688</v>
      </c>
      <c r="CC45" s="6">
        <f t="shared" ca="1" si="70"/>
        <v>0.4191468409144814</v>
      </c>
      <c r="CD45" s="6">
        <f t="shared" ca="1" si="70"/>
        <v>0.41950943285296988</v>
      </c>
      <c r="CE45" s="6">
        <f t="shared" ref="CE45:DJ45" ca="1" si="71">CE34/CE$41</f>
        <v>0.41987178858877505</v>
      </c>
      <c r="CF45" s="6">
        <f t="shared" ca="1" si="71"/>
        <v>0.42023381095432527</v>
      </c>
      <c r="CG45" s="6">
        <f t="shared" ca="1" si="71"/>
        <v>0.42059542617802254</v>
      </c>
      <c r="CH45" s="6">
        <f t="shared" ca="1" si="71"/>
        <v>0.42095657831438976</v>
      </c>
      <c r="CI45" s="6">
        <f t="shared" ca="1" si="71"/>
        <v>0.42131722499889795</v>
      </c>
      <c r="CJ45" s="6">
        <f t="shared" ca="1" si="71"/>
        <v>0.42167733421278153</v>
      </c>
      <c r="CK45" s="6">
        <f t="shared" ca="1" si="71"/>
        <v>0.42203688181780419</v>
      </c>
      <c r="CL45" s="6">
        <f t="shared" ca="1" si="71"/>
        <v>0.42239584967791616</v>
      </c>
      <c r="CM45" s="6">
        <f t="shared" ca="1" si="71"/>
        <v>0.42275422422821368</v>
      </c>
      <c r="CN45" s="6">
        <f t="shared" ca="1" si="71"/>
        <v>0.42311199538477923</v>
      </c>
      <c r="CO45" s="6">
        <f t="shared" ca="1" si="71"/>
        <v>0.42346915571427357</v>
      </c>
      <c r="CP45" s="6">
        <f t="shared" ca="1" si="71"/>
        <v>0.42382569980143919</v>
      </c>
      <c r="CQ45" s="6">
        <f t="shared" ca="1" si="71"/>
        <v>0.42418162376738849</v>
      </c>
      <c r="CR45" s="6">
        <f t="shared" ca="1" si="71"/>
        <v>0.42453692490275491</v>
      </c>
      <c r="CS45" s="6">
        <f t="shared" ca="1" si="71"/>
        <v>0.42489160138834275</v>
      </c>
      <c r="CT45" s="6">
        <f t="shared" ca="1" si="71"/>
        <v>0.42524565208241949</v>
      </c>
      <c r="CU45" s="6">
        <f t="shared" ca="1" si="71"/>
        <v>0.42559907635876421</v>
      </c>
      <c r="CV45" s="6">
        <f t="shared" ca="1" si="71"/>
        <v>0.42595187398336942</v>
      </c>
      <c r="CW45" s="6">
        <f t="shared" ca="1" si="71"/>
        <v>0.42630404502057806</v>
      </c>
      <c r="CX45" s="6">
        <f t="shared" ca="1" si="71"/>
        <v>0.42665558976163054</v>
      </c>
      <c r="CY45" s="6">
        <f t="shared" ca="1" si="71"/>
        <v>0.42700650867027778</v>
      </c>
      <c r="CZ45" s="6">
        <f t="shared" ca="1" si="71"/>
        <v>0.42735680234138451</v>
      </c>
      <c r="DA45" s="6">
        <f t="shared" ca="1" si="71"/>
        <v>0.42770647146942253</v>
      </c>
      <c r="DB45" s="6">
        <f t="shared" ca="1" si="71"/>
        <v>0.42805551682449178</v>
      </c>
      <c r="DC45" s="6">
        <f t="shared" ca="1" si="71"/>
        <v>0.42840393923407305</v>
      </c>
      <c r="DD45" s="6">
        <f t="shared" ca="1" si="71"/>
        <v>0.42875173956914026</v>
      </c>
      <c r="DE45" s="6">
        <f t="shared" ca="1" si="71"/>
        <v>0.42909891873359307</v>
      </c>
      <c r="DF45" s="6">
        <f t="shared" ca="1" si="71"/>
        <v>0.42944547765621544</v>
      </c>
      <c r="DG45" s="6">
        <f t="shared" ca="1" si="71"/>
        <v>0.42979141728455589</v>
      </c>
      <c r="DH45" s="6">
        <f t="shared" ca="1" si="71"/>
        <v>0.43013673858027102</v>
      </c>
      <c r="DI45" s="6">
        <f t="shared" ca="1" si="71"/>
        <v>0.43048144251558129</v>
      </c>
      <c r="DJ45" s="6">
        <f t="shared" ca="1" si="71"/>
        <v>0.43082553007057384</v>
      </c>
      <c r="DK45" s="6">
        <f t="shared" ref="DK45:ES45" ca="1" si="72">DK34/DK$41</f>
        <v>0.43116900223114973</v>
      </c>
      <c r="DL45" s="6">
        <f t="shared" ca="1" si="72"/>
        <v>0.43151185998746044</v>
      </c>
      <c r="DM45" s="6">
        <f t="shared" ca="1" si="72"/>
        <v>0.43185410433271804</v>
      </c>
      <c r="DN45" s="6">
        <f t="shared" ca="1" si="72"/>
        <v>0.43219573626228869</v>
      </c>
      <c r="DO45" s="6">
        <f t="shared" ca="1" si="72"/>
        <v>0.43253675677300119</v>
      </c>
      <c r="DP45" s="6">
        <f t="shared" ca="1" si="72"/>
        <v>0.43287716686262029</v>
      </c>
      <c r="DQ45" s="6">
        <f t="shared" ca="1" si="72"/>
        <v>0.43321696752944477</v>
      </c>
      <c r="DR45" s="6">
        <f t="shared" ca="1" si="72"/>
        <v>0.43355615977199968</v>
      </c>
      <c r="DS45" s="6">
        <f t="shared" ca="1" si="72"/>
        <v>0.43389474458880217</v>
      </c>
      <c r="DT45" s="6">
        <f t="shared" ca="1" si="72"/>
        <v>0.43423272297818044</v>
      </c>
      <c r="DU45" s="6">
        <f t="shared" ca="1" si="72"/>
        <v>0.43457009593813595</v>
      </c>
      <c r="DV45" s="6">
        <f t="shared" ca="1" si="72"/>
        <v>0.43490686446623655</v>
      </c>
      <c r="DW45" s="6">
        <f t="shared" ca="1" si="72"/>
        <v>0.43524302955953409</v>
      </c>
      <c r="DX45" s="6">
        <f t="shared" ca="1" si="72"/>
        <v>0.43557859221450018</v>
      </c>
      <c r="DY45" s="6">
        <f t="shared" ca="1" si="72"/>
        <v>0.43591355342697624</v>
      </c>
      <c r="DZ45" s="6">
        <f t="shared" ca="1" si="72"/>
        <v>0.43624791419213399</v>
      </c>
      <c r="EA45" s="6">
        <f t="shared" ca="1" si="72"/>
        <v>0.43658167550444399</v>
      </c>
      <c r="EB45" s="6">
        <f t="shared" ca="1" si="72"/>
        <v>0.43691483835765038</v>
      </c>
      <c r="EC45" s="6">
        <f t="shared" ca="1" si="72"/>
        <v>0.43724740374475074</v>
      </c>
      <c r="ED45" s="6">
        <f t="shared" ca="1" si="72"/>
        <v>0.4375793726579788</v>
      </c>
      <c r="EE45" s="6">
        <f t="shared" ca="1" si="72"/>
        <v>0.43791074608879038</v>
      </c>
      <c r="EF45" s="6">
        <f t="shared" ca="1" si="72"/>
        <v>0.43824152502785124</v>
      </c>
      <c r="EG45" s="6">
        <f t="shared" ca="1" si="72"/>
        <v>0.43857171046502669</v>
      </c>
      <c r="EH45" s="6">
        <f t="shared" ca="1" si="72"/>
        <v>0.43890130338937206</v>
      </c>
      <c r="EI45" s="6">
        <f t="shared" ca="1" si="72"/>
        <v>0.43923030478912511</v>
      </c>
      <c r="EJ45" s="6">
        <f t="shared" ca="1" si="72"/>
        <v>0.43955871565169713</v>
      </c>
      <c r="EK45" s="6">
        <f t="shared" ca="1" si="72"/>
        <v>0.43988653696366753</v>
      </c>
      <c r="EL45" s="6">
        <f t="shared" ca="1" si="72"/>
        <v>0.44021376971077597</v>
      </c>
      <c r="EM45" s="6">
        <f t="shared" ca="1" si="72"/>
        <v>0.44054041487791651</v>
      </c>
      <c r="EN45" s="6">
        <f t="shared" ca="1" si="72"/>
        <v>0.44086647344913188</v>
      </c>
      <c r="EO45" s="6">
        <f t="shared" ca="1" si="72"/>
        <v>0.44119194640760745</v>
      </c>
      <c r="EP45" s="6">
        <f t="shared" ca="1" si="72"/>
        <v>0.441516834735666</v>
      </c>
      <c r="EQ45" s="6">
        <f t="shared" ca="1" si="72"/>
        <v>0.44184113941476172</v>
      </c>
      <c r="ER45" s="6">
        <f t="shared" ca="1" si="72"/>
        <v>0.44216486142547556</v>
      </c>
      <c r="ES45" s="6">
        <f t="shared" ca="1" si="72"/>
        <v>0.44248800174750957</v>
      </c>
    </row>
    <row r="46" spans="1:149">
      <c r="A46" s="6">
        <f ca="1">LN((RAND()^(-Results!$E$4))-1)</f>
        <v>-0.19401609797729133</v>
      </c>
      <c r="B46" s="6">
        <f ca="1">LN((RAND()^(-Results!$E$4))-1)</f>
        <v>2.8599386028774774</v>
      </c>
      <c r="C46" s="6">
        <f ca="1">LN((RAND()^(-Results!$E$4))-1)</f>
        <v>-0.23565560818500872</v>
      </c>
      <c r="D46" s="6">
        <f ca="1">LN((RAND()^(-Results!$E$4))-1)</f>
        <v>1.0170157957342334</v>
      </c>
      <c r="E46" s="6">
        <f ca="1">LN((RAND()^(-Results!$E$4))-1)</f>
        <v>1.2547609781922593</v>
      </c>
      <c r="F46" s="6">
        <f ca="1">LN((RAND()^(-Results!$E$4))-1)</f>
        <v>-1.225795821759192</v>
      </c>
      <c r="G46" s="6">
        <f ca="1">LN((RAND()^(-Results!$E$4))-1)</f>
        <v>-2.0996523619613829</v>
      </c>
      <c r="H46" s="6">
        <f t="shared" ca="1" si="5"/>
        <v>-2.1595468985991406</v>
      </c>
      <c r="I46" s="10">
        <f ca="1">SUMPRODUCT(J46:O46,Results!B$12:G$12)+Results!$E$5*H46</f>
        <v>31.772239597597128</v>
      </c>
      <c r="J46" s="10">
        <f ca="1">SUMPRODUCT($A46:$F46,Results!$B$15:$G$15)</f>
        <v>6.1553215251221136</v>
      </c>
      <c r="K46" s="10">
        <f ca="1">SUMPRODUCT($A46:$F46,Results!$B$16:$G$16)</f>
        <v>1.9672529948088209</v>
      </c>
      <c r="L46" s="10">
        <f ca="1">SUMPRODUCT($A46:$F46,Results!$B$17:$G$17)</f>
        <v>-6.6130768478981086</v>
      </c>
      <c r="M46" s="10">
        <f ca="1">SUMPRODUCT($A46:$F46,Results!$B$18:$G$18)</f>
        <v>-6.0906862028072801</v>
      </c>
      <c r="N46" s="10">
        <f ca="1">SUMPRODUCT($A46:$F46,Results!$B$19:$G$19)</f>
        <v>-4.1495857217652272</v>
      </c>
      <c r="O46" s="10">
        <f ca="1">SUMPRODUCT($A46:$F46,Results!$B$20:$G$20)</f>
        <v>-3.7972062399492184</v>
      </c>
      <c r="P46" s="10" cm="1">
        <f t="array" aca="1" ref="P46" ca="1">SUMPRODUCT(J46:O46,TRANSPOSE(BL$20:BL$25))+$AD$20-$BL$27</f>
        <v>40.492244991306862</v>
      </c>
      <c r="Q46" s="10" cm="1">
        <f t="array" aca="1" ref="Q46" ca="1">SUMPRODUCT(J46:O46,TRANSPOSE(ES$20:ES$25))+$AD$20-$ES$27</f>
        <v>40.799330357598294</v>
      </c>
      <c r="R46" s="10">
        <f ca="1">I46-Results!$E$5*H46</f>
        <v>40.410427191993691</v>
      </c>
      <c r="S46" s="10" cm="1">
        <f t="array" aca="1" ref="S46" ca="1">SUMPRODUCT(J46:O46,TRANSPOSE(AR$28:AR$33))+$AD$20-$AC$26</f>
        <v>33.888618660187554</v>
      </c>
      <c r="T46" s="10">
        <f ca="1">SUMPRODUCT(J46:O46,Results!K$9:P$9)</f>
        <v>40.720956655977695</v>
      </c>
      <c r="U46" s="10">
        <f ca="1">SUMPRODUCT(J46:O46,Results!K$9:P$9)+$AD$20-$AC$31</f>
        <v>40.684158537276716</v>
      </c>
      <c r="V46" s="10">
        <f t="shared" ca="1" si="6"/>
        <v>-8.7200053937097337</v>
      </c>
      <c r="W46" s="10">
        <f t="shared" ca="1" si="7"/>
        <v>-9.0270907600011654</v>
      </c>
      <c r="X46" s="10">
        <f t="shared" ca="1" si="8"/>
        <v>-8.6381875943965625</v>
      </c>
      <c r="Y46" s="10">
        <f t="shared" ca="1" si="9"/>
        <v>-2.1163790625904255</v>
      </c>
      <c r="Z46" s="10">
        <f t="shared" ca="1" si="10"/>
        <v>31.076136058947576</v>
      </c>
      <c r="AA46" s="10">
        <f t="shared" ca="1" si="11"/>
        <v>-8.9119189396795875</v>
      </c>
      <c r="AX46" s="6"/>
      <c r="AY46" s="6">
        <f t="shared" ref="AY46:CD46" ca="1" si="73">AY35/AY$41</f>
        <v>0.41800052673482219</v>
      </c>
      <c r="AZ46" s="6">
        <f t="shared" ca="1" si="73"/>
        <v>0.45603565677251828</v>
      </c>
      <c r="BA46" s="6">
        <f t="shared" ca="1" si="73"/>
        <v>0.48740620749183283</v>
      </c>
      <c r="BB46" s="6">
        <f t="shared" ca="1" si="73"/>
        <v>0.50791935464909277</v>
      </c>
      <c r="BC46" s="6">
        <f t="shared" ca="1" si="73"/>
        <v>0.52319668162566257</v>
      </c>
      <c r="BD46" s="6">
        <f t="shared" ca="1" si="73"/>
        <v>0.53405392505771387</v>
      </c>
      <c r="BE46" s="6">
        <f t="shared" ca="1" si="73"/>
        <v>0.54205528238836298</v>
      </c>
      <c r="BF46" s="6">
        <f t="shared" ca="1" si="73"/>
        <v>0.54791143351833371</v>
      </c>
      <c r="BG46" s="6">
        <f t="shared" ca="1" si="73"/>
        <v>0.55224359185145655</v>
      </c>
      <c r="BH46" s="6">
        <f t="shared" ca="1" si="73"/>
        <v>0.55544429314507726</v>
      </c>
      <c r="BI46" s="6">
        <f t="shared" ca="1" si="73"/>
        <v>0.55781277728825296</v>
      </c>
      <c r="BJ46" s="6">
        <f t="shared" ca="1" si="73"/>
        <v>0.55956034524096498</v>
      </c>
      <c r="BK46" s="6">
        <f t="shared" ca="1" si="73"/>
        <v>0.56084464011342239</v>
      </c>
      <c r="BL46" s="6">
        <f t="shared" ca="1" si="73"/>
        <v>0.56178145342953656</v>
      </c>
      <c r="BM46" s="6">
        <f t="shared" ca="1" si="73"/>
        <v>0.56245730993024035</v>
      </c>
      <c r="BN46" s="6">
        <f t="shared" ca="1" si="73"/>
        <v>0.56293675383019626</v>
      </c>
      <c r="BO46" s="6">
        <f t="shared" ca="1" si="73"/>
        <v>0.56326822306229019</v>
      </c>
      <c r="BP46" s="6">
        <f t="shared" ca="1" si="73"/>
        <v>0.56348809708979442</v>
      </c>
      <c r="BQ46" s="6">
        <f t="shared" ca="1" si="73"/>
        <v>0.56362376483284315</v>
      </c>
      <c r="BR46" s="6">
        <f t="shared" ca="1" si="73"/>
        <v>0.56369586426342544</v>
      </c>
      <c r="BS46" s="6">
        <f t="shared" ca="1" si="73"/>
        <v>0.56371996339438935</v>
      </c>
      <c r="BT46" s="6">
        <f t="shared" ca="1" si="73"/>
        <v>0.56370781250264312</v>
      </c>
      <c r="BU46" s="6">
        <f t="shared" ca="1" si="73"/>
        <v>0.56366828510241029</v>
      </c>
      <c r="BV46" s="6">
        <f t="shared" ca="1" si="73"/>
        <v>0.56360808450219479</v>
      </c>
      <c r="BW46" s="6">
        <f t="shared" ca="1" si="73"/>
        <v>0.56353227597278854</v>
      </c>
      <c r="BX46" s="6">
        <f t="shared" ca="1" si="73"/>
        <v>0.56344468774729295</v>
      </c>
      <c r="BY46" s="6">
        <f t="shared" ca="1" si="73"/>
        <v>0.56334821355776699</v>
      </c>
      <c r="BZ46" s="6">
        <f t="shared" ca="1" si="73"/>
        <v>0.56324504098949857</v>
      </c>
      <c r="CA46" s="6">
        <f t="shared" ca="1" si="73"/>
        <v>0.56313682393930309</v>
      </c>
      <c r="CB46" s="6">
        <f t="shared" ca="1" si="73"/>
        <v>0.56302481289862805</v>
      </c>
      <c r="CC46" s="6">
        <f t="shared" ca="1" si="73"/>
        <v>0.56290995340251238</v>
      </c>
      <c r="CD46" s="6">
        <f t="shared" ca="1" si="73"/>
        <v>0.5627929604357027</v>
      </c>
      <c r="CE46" s="6">
        <f t="shared" ref="CE46:DJ46" ca="1" si="74">CE35/CE$41</f>
        <v>0.56267437467539849</v>
      </c>
      <c r="CF46" s="6">
        <f t="shared" ca="1" si="74"/>
        <v>0.56255460500850285</v>
      </c>
      <c r="CG46" s="6">
        <f t="shared" ca="1" si="74"/>
        <v>0.56243396067525309</v>
      </c>
      <c r="CH46" s="6">
        <f t="shared" ca="1" si="74"/>
        <v>0.56231267557146236</v>
      </c>
      <c r="CI46" s="6">
        <f t="shared" ca="1" si="74"/>
        <v>0.56219092662294645</v>
      </c>
      <c r="CJ46" s="6">
        <f t="shared" ca="1" si="74"/>
        <v>0.56206884767841025</v>
      </c>
      <c r="CK46" s="6">
        <f t="shared" ca="1" si="74"/>
        <v>0.56194654001404443</v>
      </c>
      <c r="CL46" s="6">
        <f t="shared" ca="1" si="74"/>
        <v>0.56182408027629482</v>
      </c>
      <c r="CM46" s="6">
        <f t="shared" ca="1" si="74"/>
        <v>0.56170152648763194</v>
      </c>
      <c r="CN46" s="6">
        <f t="shared" ca="1" si="74"/>
        <v>0.56157892258772524</v>
      </c>
      <c r="CO46" s="6">
        <f t="shared" ca="1" si="74"/>
        <v>0.56145630186719975</v>
      </c>
      <c r="CP46" s="6">
        <f t="shared" ca="1" si="74"/>
        <v>0.5613336895640415</v>
      </c>
      <c r="CQ46" s="6">
        <f t="shared" ca="1" si="74"/>
        <v>0.56121110482684944</v>
      </c>
      <c r="CR46" s="6">
        <f t="shared" ca="1" si="74"/>
        <v>0.56108856219933601</v>
      </c>
      <c r="CS46" s="6">
        <f t="shared" ca="1" si="74"/>
        <v>0.56096607274282406</v>
      </c>
      <c r="CT46" s="6">
        <f t="shared" ca="1" si="74"/>
        <v>0.5608436448850177</v>
      </c>
      <c r="CU46" s="6">
        <f t="shared" ca="1" si="74"/>
        <v>0.56072128506179431</v>
      </c>
      <c r="CV46" s="6">
        <f t="shared" ca="1" si="74"/>
        <v>0.5605989982024957</v>
      </c>
      <c r="CW46" s="6">
        <f t="shared" ca="1" si="74"/>
        <v>0.56047678809687684</v>
      </c>
      <c r="CX46" s="6">
        <f t="shared" ca="1" si="74"/>
        <v>0.56035465767257397</v>
      </c>
      <c r="CY46" s="6">
        <f t="shared" ca="1" si="74"/>
        <v>0.56023260920491191</v>
      </c>
      <c r="CZ46" s="6">
        <f t="shared" ca="1" si="74"/>
        <v>0.56011064447554848</v>
      </c>
      <c r="DA46" s="6">
        <f t="shared" ca="1" si="74"/>
        <v>0.55998876489243543</v>
      </c>
      <c r="DB46" s="6">
        <f t="shared" ca="1" si="74"/>
        <v>0.55986697158052467</v>
      </c>
      <c r="DC46" s="6">
        <f t="shared" ca="1" si="74"/>
        <v>0.55974526545035974</v>
      </c>
      <c r="DD46" s="6">
        <f t="shared" ca="1" si="74"/>
        <v>0.55962364724993996</v>
      </c>
      <c r="DE46" s="6">
        <f t="shared" ca="1" si="74"/>
        <v>0.55950211760393831</v>
      </c>
      <c r="DF46" s="6">
        <f t="shared" ca="1" si="74"/>
        <v>0.55938067704335859</v>
      </c>
      <c r="DG46" s="6">
        <f t="shared" ca="1" si="74"/>
        <v>0.5592593260279608</v>
      </c>
      <c r="DH46" s="6">
        <f t="shared" ca="1" si="74"/>
        <v>0.55913806496321972</v>
      </c>
      <c r="DI46" s="6">
        <f t="shared" ca="1" si="74"/>
        <v>0.55901689421314937</v>
      </c>
      <c r="DJ46" s="6">
        <f t="shared" ca="1" si="74"/>
        <v>0.55889581411000133</v>
      </c>
      <c r="DK46" s="6">
        <f t="shared" ref="DK46:ES46" ca="1" si="75">DK35/DK$41</f>
        <v>0.5587748249615998</v>
      </c>
      <c r="DL46" s="6">
        <f t="shared" ca="1" si="75"/>
        <v>0.55865392705688965</v>
      </c>
      <c r="DM46" s="6">
        <f t="shared" ca="1" si="75"/>
        <v>0.55853312067013239</v>
      </c>
      <c r="DN46" s="6">
        <f t="shared" ca="1" si="75"/>
        <v>0.55841240606408127</v>
      </c>
      <c r="DO46" s="6">
        <f t="shared" ca="1" si="75"/>
        <v>0.5582917834923814</v>
      </c>
      <c r="DP46" s="6">
        <f t="shared" ca="1" si="75"/>
        <v>0.55817125320139016</v>
      </c>
      <c r="DQ46" s="6">
        <f t="shared" ca="1" si="75"/>
        <v>0.55805081543155066</v>
      </c>
      <c r="DR46" s="6">
        <f t="shared" ca="1" si="75"/>
        <v>0.55793047041843447</v>
      </c>
      <c r="DS46" s="6">
        <f t="shared" ca="1" si="75"/>
        <v>0.55781021839353129</v>
      </c>
      <c r="DT46" s="6">
        <f t="shared" ca="1" si="75"/>
        <v>0.55769005958484641</v>
      </c>
      <c r="DU46" s="6">
        <f t="shared" ca="1" si="75"/>
        <v>0.55756999421735509</v>
      </c>
      <c r="DV46" s="6">
        <f t="shared" ca="1" si="75"/>
        <v>0.55745002251334685</v>
      </c>
      <c r="DW46" s="6">
        <f t="shared" ca="1" si="75"/>
        <v>0.5573301446926876</v>
      </c>
      <c r="DX46" s="6">
        <f t="shared" ca="1" si="75"/>
        <v>0.55721036097302012</v>
      </c>
      <c r="DY46" s="6">
        <f t="shared" ca="1" si="75"/>
        <v>0.55709067156991521</v>
      </c>
      <c r="DZ46" s="6">
        <f t="shared" ca="1" si="75"/>
        <v>0.55697107669698898</v>
      </c>
      <c r="EA46" s="6">
        <f t="shared" ca="1" si="75"/>
        <v>0.55685157656599282</v>
      </c>
      <c r="EB46" s="6">
        <f t="shared" ca="1" si="75"/>
        <v>0.55673217138688258</v>
      </c>
      <c r="EC46" s="6">
        <f t="shared" ca="1" si="75"/>
        <v>0.55661286136787191</v>
      </c>
      <c r="ED46" s="6">
        <f t="shared" ca="1" si="75"/>
        <v>0.55649364671547563</v>
      </c>
      <c r="EE46" s="6">
        <f t="shared" ca="1" si="75"/>
        <v>0.55637452763454176</v>
      </c>
      <c r="EF46" s="6">
        <f t="shared" ca="1" si="75"/>
        <v>0.55625550432827908</v>
      </c>
      <c r="EG46" s="6">
        <f t="shared" ca="1" si="75"/>
        <v>0.55613657699827834</v>
      </c>
      <c r="EH46" s="6">
        <f t="shared" ca="1" si="75"/>
        <v>0.55601774584453034</v>
      </c>
      <c r="EI46" s="6">
        <f t="shared" ca="1" si="75"/>
        <v>0.55589901106544071</v>
      </c>
      <c r="EJ46" s="6">
        <f t="shared" ca="1" si="75"/>
        <v>0.55578037285784243</v>
      </c>
      <c r="EK46" s="6">
        <f t="shared" ca="1" si="75"/>
        <v>0.55566183141700742</v>
      </c>
      <c r="EL46" s="6">
        <f t="shared" ca="1" si="75"/>
        <v>0.55554338693665573</v>
      </c>
      <c r="EM46" s="6">
        <f t="shared" ca="1" si="75"/>
        <v>0.55542503960896461</v>
      </c>
      <c r="EN46" s="6">
        <f t="shared" ca="1" si="75"/>
        <v>0.55530678962457669</v>
      </c>
      <c r="EO46" s="6">
        <f t="shared" ca="1" si="75"/>
        <v>0.5551886371726078</v>
      </c>
      <c r="EP46" s="6">
        <f t="shared" ca="1" si="75"/>
        <v>0.55507058244065366</v>
      </c>
      <c r="EQ46" s="6">
        <f t="shared" ca="1" si="75"/>
        <v>0.55495262561479664</v>
      </c>
      <c r="ER46" s="6">
        <f t="shared" ca="1" si="75"/>
        <v>0.55483476687961297</v>
      </c>
      <c r="ES46" s="6">
        <f t="shared" ca="1" si="75"/>
        <v>0.55471700641817856</v>
      </c>
    </row>
    <row r="47" spans="1:149">
      <c r="A47" s="6">
        <f ca="1">LN((RAND()^(-Results!$E$4))-1)</f>
        <v>1.0900520886317564</v>
      </c>
      <c r="B47" s="6">
        <f ca="1">LN((RAND()^(-Results!$E$4))-1)</f>
        <v>-0.78431968601089419</v>
      </c>
      <c r="C47" s="6">
        <f ca="1">LN((RAND()^(-Results!$E$4))-1)</f>
        <v>3.5411531975486294</v>
      </c>
      <c r="D47" s="6">
        <f ca="1">LN((RAND()^(-Results!$E$4))-1)</f>
        <v>-0.38120269445821064</v>
      </c>
      <c r="E47" s="6">
        <f ca="1">LN((RAND()^(-Results!$E$4))-1)</f>
        <v>0.67732903987487658</v>
      </c>
      <c r="F47" s="6">
        <f ca="1">LN((RAND()^(-Results!$E$4))-1)</f>
        <v>-3.5249771756081971</v>
      </c>
      <c r="G47" s="6">
        <f ca="1">LN((RAND()^(-Results!$E$4))-1)</f>
        <v>-0.30543931679004949</v>
      </c>
      <c r="H47" s="6">
        <f t="shared" ca="1" si="5"/>
        <v>-0.365333853427807</v>
      </c>
      <c r="I47" s="10">
        <f ca="1">SUMPRODUCT(J47:O47,Results!B$12:G$12)+Results!$E$5*H47</f>
        <v>1.1640179981551038</v>
      </c>
      <c r="J47" s="10">
        <f ca="1">SUMPRODUCT($A47:$F47,Results!$B$15:$G$15)</f>
        <v>-3.5570740673878594</v>
      </c>
      <c r="K47" s="10">
        <f ca="1">SUMPRODUCT($A47:$F47,Results!$B$16:$G$16)</f>
        <v>-4.6958968516539725</v>
      </c>
      <c r="L47" s="10">
        <f ca="1">SUMPRODUCT($A47:$F47,Results!$B$17:$G$17)</f>
        <v>8.1778633563065988</v>
      </c>
      <c r="M47" s="10">
        <f ca="1">SUMPRODUCT($A47:$F47,Results!$B$18:$G$18)</f>
        <v>-14.382855176729322</v>
      </c>
      <c r="N47" s="10">
        <f ca="1">SUMPRODUCT($A47:$F47,Results!$B$19:$G$19)</f>
        <v>2.3329787704248108</v>
      </c>
      <c r="O47" s="10">
        <f ca="1">SUMPRODUCT($A47:$F47,Results!$B$20:$G$20)</f>
        <v>-9.9417380531477555</v>
      </c>
      <c r="P47" s="10" cm="1">
        <f t="array" aca="1" ref="P47" ca="1">SUMPRODUCT(J47:O47,TRANSPOSE(BL$20:BL$25))+$AD$20-$BL$27</f>
        <v>3.0466654625120788</v>
      </c>
      <c r="Q47" s="10" cm="1">
        <f t="array" aca="1" ref="Q47" ca="1">SUMPRODUCT(J47:O47,TRANSPOSE(ES$20:ES$25))+$AD$20-$ES$27</f>
        <v>2.7005837727540341</v>
      </c>
      <c r="R47" s="10">
        <f ca="1">I47-Results!$E$5*H47</f>
        <v>2.6253534118663318</v>
      </c>
      <c r="S47" s="10" cm="1">
        <f t="array" aca="1" ref="S47" ca="1">SUMPRODUCT(J47:O47,TRANSPOSE(AR$28:AR$33))+$AD$20-$AC$26</f>
        <v>9.4475553679657658</v>
      </c>
      <c r="T47" s="10">
        <f ca="1">SUMPRODUCT(J47:O47,Results!K$9:P$9)</f>
        <v>2.5269323385036415</v>
      </c>
      <c r="U47" s="10">
        <f ca="1">SUMPRODUCT(J47:O47,Results!K$9:P$9)+$AD$20-$AC$31</f>
        <v>2.4901342198026661</v>
      </c>
      <c r="V47" s="10">
        <f t="shared" ca="1" si="6"/>
        <v>-1.8826474643569751</v>
      </c>
      <c r="W47" s="10">
        <f t="shared" ca="1" si="7"/>
        <v>-1.5365657745989303</v>
      </c>
      <c r="X47" s="10">
        <f t="shared" ca="1" si="8"/>
        <v>-1.461335413711228</v>
      </c>
      <c r="Y47" s="10">
        <f t="shared" ca="1" si="9"/>
        <v>-8.2835373698106629</v>
      </c>
      <c r="Z47" s="10">
        <f t="shared" ca="1" si="10"/>
        <v>0.46791445950555011</v>
      </c>
      <c r="AA47" s="10">
        <f t="shared" ca="1" si="11"/>
        <v>-1.3261162216475624</v>
      </c>
      <c r="AX47" s="6"/>
      <c r="AY47" s="6">
        <f t="shared" ref="AY47:CD47" ca="1" si="76">AY36/AY$41</f>
        <v>-0.59369020221223645</v>
      </c>
      <c r="AZ47" s="6">
        <f t="shared" ca="1" si="76"/>
        <v>-0.56211584400422199</v>
      </c>
      <c r="BA47" s="6">
        <f t="shared" ca="1" si="76"/>
        <v>-0.53231345354510606</v>
      </c>
      <c r="BB47" s="6">
        <f t="shared" ca="1" si="76"/>
        <v>-0.5121611192401232</v>
      </c>
      <c r="BC47" s="6">
        <f t="shared" ca="1" si="76"/>
        <v>-0.49680826387919647</v>
      </c>
      <c r="BD47" s="6">
        <f t="shared" ca="1" si="76"/>
        <v>-0.48593935354462642</v>
      </c>
      <c r="BE47" s="6">
        <f t="shared" ca="1" si="76"/>
        <v>-0.47798491582789093</v>
      </c>
      <c r="BF47" s="6">
        <f t="shared" ca="1" si="76"/>
        <v>-0.4722170394337224</v>
      </c>
      <c r="BG47" s="6">
        <f t="shared" ca="1" si="76"/>
        <v>-0.46796773873416886</v>
      </c>
      <c r="BH47" s="6">
        <f t="shared" ca="1" si="76"/>
        <v>-0.46482110201999788</v>
      </c>
      <c r="BI47" s="6">
        <f t="shared" ca="1" si="76"/>
        <v>-0.46246515653300391</v>
      </c>
      <c r="BJ47" s="6">
        <f t="shared" ca="1" si="76"/>
        <v>-0.46068648901940806</v>
      </c>
      <c r="BK47" s="6">
        <f t="shared" ca="1" si="76"/>
        <v>-0.45933010311994799</v>
      </c>
      <c r="BL47" s="6">
        <f t="shared" ca="1" si="76"/>
        <v>-0.45828537511758322</v>
      </c>
      <c r="BM47" s="6">
        <f t="shared" ca="1" si="76"/>
        <v>-0.45747154143364327</v>
      </c>
      <c r="BN47" s="6">
        <f t="shared" ca="1" si="76"/>
        <v>-0.45682960679815132</v>
      </c>
      <c r="BO47" s="6">
        <f t="shared" ca="1" si="76"/>
        <v>-0.4563160356108924</v>
      </c>
      <c r="BP47" s="6">
        <f t="shared" ca="1" si="76"/>
        <v>-0.45589859027828578</v>
      </c>
      <c r="BQ47" s="6">
        <f t="shared" ca="1" si="76"/>
        <v>-0.45555327437428722</v>
      </c>
      <c r="BR47" s="6">
        <f t="shared" ca="1" si="76"/>
        <v>-0.45526217452102424</v>
      </c>
      <c r="BS47" s="6">
        <f t="shared" ca="1" si="76"/>
        <v>-0.45501187998854647</v>
      </c>
      <c r="BT47" s="6">
        <f t="shared" ca="1" si="76"/>
        <v>-0.45479233181847217</v>
      </c>
      <c r="BU47" s="6">
        <f t="shared" ca="1" si="76"/>
        <v>-0.4545959728818969</v>
      </c>
      <c r="BV47" s="6">
        <f t="shared" ca="1" si="76"/>
        <v>-0.45441711904522192</v>
      </c>
      <c r="BW47" s="6">
        <f t="shared" ca="1" si="76"/>
        <v>-0.45425149100752804</v>
      </c>
      <c r="BX47" s="6">
        <f t="shared" ca="1" si="76"/>
        <v>-0.45409586489950649</v>
      </c>
      <c r="BY47" s="6">
        <f t="shared" ca="1" si="76"/>
        <v>-0.45394781069767087</v>
      </c>
      <c r="BZ47" s="6">
        <f t="shared" ca="1" si="76"/>
        <v>-0.45380549603041603</v>
      </c>
      <c r="CA47" s="6">
        <f t="shared" ca="1" si="76"/>
        <v>-0.45366753877978833</v>
      </c>
      <c r="CB47" s="6">
        <f t="shared" ca="1" si="76"/>
        <v>-0.45353289621684856</v>
      </c>
      <c r="CC47" s="6">
        <f t="shared" ca="1" si="76"/>
        <v>-0.4534007815365993</v>
      </c>
      <c r="CD47" s="6">
        <f t="shared" ca="1" si="76"/>
        <v>-0.45327060097805894</v>
      </c>
      <c r="CE47" s="6">
        <f t="shared" ref="CE47:DJ47" ca="1" si="77">CE36/CE$41</f>
        <v>-0.45314190642708851</v>
      </c>
      <c r="CF47" s="6">
        <f t="shared" ca="1" si="77"/>
        <v>-0.45301435967549919</v>
      </c>
      <c r="CG47" s="6">
        <f t="shared" ca="1" si="77"/>
        <v>-0.45288770546158025</v>
      </c>
      <c r="CH47" s="6">
        <f t="shared" ca="1" si="77"/>
        <v>-0.45276175112981831</v>
      </c>
      <c r="CI47" s="6">
        <f t="shared" ca="1" si="77"/>
        <v>-0.45263635128195345</v>
      </c>
      <c r="CJ47" s="6">
        <f t="shared" ca="1" si="77"/>
        <v>-0.45251139619301395</v>
      </c>
      <c r="CK47" s="6">
        <f t="shared" ca="1" si="77"/>
        <v>-0.45238680306793816</v>
      </c>
      <c r="CL47" s="6">
        <f t="shared" ca="1" si="77"/>
        <v>-0.45226250944172686</v>
      </c>
      <c r="CM47" s="6">
        <f t="shared" ca="1" si="77"/>
        <v>-0.45213846819733194</v>
      </c>
      <c r="CN47" s="6">
        <f t="shared" ca="1" si="77"/>
        <v>-0.45201464380458806</v>
      </c>
      <c r="CO47" s="6">
        <f t="shared" ca="1" si="77"/>
        <v>-0.45189100948083694</v>
      </c>
      <c r="CP47" s="6">
        <f t="shared" ca="1" si="77"/>
        <v>-0.45176754504731675</v>
      </c>
      <c r="CQ47" s="6">
        <f t="shared" ca="1" si="77"/>
        <v>-0.45164423531080361</v>
      </c>
      <c r="CR47" s="6">
        <f t="shared" ca="1" si="77"/>
        <v>-0.45152106884177851</v>
      </c>
      <c r="CS47" s="6">
        <f t="shared" ca="1" si="77"/>
        <v>-0.45139803705195991</v>
      </c>
      <c r="CT47" s="6">
        <f t="shared" ca="1" si="77"/>
        <v>-0.45127513349784681</v>
      </c>
      <c r="CU47" s="6">
        <f t="shared" ca="1" si="77"/>
        <v>-0.4511523533548959</v>
      </c>
      <c r="CV47" s="6">
        <f t="shared" ca="1" si="77"/>
        <v>-0.45102969302052542</v>
      </c>
      <c r="CW47" s="6">
        <f t="shared" ca="1" si="77"/>
        <v>-0.45090714981438335</v>
      </c>
      <c r="CX47" s="6">
        <f t="shared" ca="1" si="77"/>
        <v>-0.45078472175205003</v>
      </c>
      <c r="CY47" s="6">
        <f t="shared" ca="1" si="77"/>
        <v>-0.45066240737418256</v>
      </c>
      <c r="CZ47" s="6">
        <f t="shared" ca="1" si="77"/>
        <v>-0.4505402056175199</v>
      </c>
      <c r="DA47" s="6">
        <f t="shared" ca="1" si="77"/>
        <v>-0.45041811571749191</v>
      </c>
      <c r="DB47" s="6">
        <f t="shared" ca="1" si="77"/>
        <v>-0.45029613713468986</v>
      </c>
      <c r="DC47" s="6">
        <f t="shared" ca="1" si="77"/>
        <v>-0.45017426949935202</v>
      </c>
      <c r="DD47" s="6">
        <f t="shared" ca="1" si="77"/>
        <v>-0.45005251256945267</v>
      </c>
      <c r="DE47" s="6">
        <f t="shared" ca="1" si="77"/>
        <v>-0.44993086619905875</v>
      </c>
      <c r="DF47" s="6">
        <f t="shared" ca="1" si="77"/>
        <v>-0.44980933031444104</v>
      </c>
      <c r="DG47" s="6">
        <f t="shared" ca="1" si="77"/>
        <v>-0.44968790489604005</v>
      </c>
      <c r="DH47" s="6">
        <f t="shared" ca="1" si="77"/>
        <v>-0.44956658996484966</v>
      </c>
      <c r="DI47" s="6">
        <f t="shared" ca="1" si="77"/>
        <v>-0.4494453855721407</v>
      </c>
      <c r="DJ47" s="6">
        <f t="shared" ca="1" si="77"/>
        <v>-0.44932429179170003</v>
      </c>
      <c r="DK47" s="6">
        <f t="shared" ref="DK47:ES47" ca="1" si="78">DK36/DK$41</f>
        <v>-0.44920330871397701</v>
      </c>
      <c r="DL47" s="6">
        <f t="shared" ca="1" si="78"/>
        <v>-0.44908243644166052</v>
      </c>
      <c r="DM47" s="6">
        <f t="shared" ca="1" si="78"/>
        <v>-0.44896167508634488</v>
      </c>
      <c r="DN47" s="6">
        <f t="shared" ca="1" si="78"/>
        <v>-0.4488410247660114</v>
      </c>
      <c r="DO47" s="6">
        <f t="shared" ca="1" si="78"/>
        <v>-0.44872048560313055</v>
      </c>
      <c r="DP47" s="6">
        <f t="shared" ca="1" si="78"/>
        <v>-0.4486000577232272</v>
      </c>
      <c r="DQ47" s="6">
        <f t="shared" ca="1" si="78"/>
        <v>-0.44847974125380308</v>
      </c>
      <c r="DR47" s="6">
        <f t="shared" ca="1" si="78"/>
        <v>-0.44835953632352027</v>
      </c>
      <c r="DS47" s="6">
        <f t="shared" ca="1" si="78"/>
        <v>-0.44823944306158947</v>
      </c>
      <c r="DT47" s="6">
        <f t="shared" ca="1" si="78"/>
        <v>-0.44811946159730692</v>
      </c>
      <c r="DU47" s="6">
        <f t="shared" ca="1" si="78"/>
        <v>-0.44799959205970807</v>
      </c>
      <c r="DV47" s="6">
        <f t="shared" ca="1" si="78"/>
        <v>-0.44787983457730662</v>
      </c>
      <c r="DW47" s="6">
        <f t="shared" ca="1" si="78"/>
        <v>-0.44776018927789796</v>
      </c>
      <c r="DX47" s="6">
        <f t="shared" ca="1" si="78"/>
        <v>-0.44764065628841399</v>
      </c>
      <c r="DY47" s="6">
        <f t="shared" ca="1" si="78"/>
        <v>-0.44752123573481356</v>
      </c>
      <c r="DZ47" s="6">
        <f t="shared" ca="1" si="78"/>
        <v>-0.4474019277420011</v>
      </c>
      <c r="EA47" s="6">
        <f t="shared" ca="1" si="78"/>
        <v>-0.44728273243376676</v>
      </c>
      <c r="EB47" s="6">
        <f t="shared" ca="1" si="78"/>
        <v>-0.44716364993274305</v>
      </c>
      <c r="EC47" s="6">
        <f t="shared" ca="1" si="78"/>
        <v>-0.44704468036037209</v>
      </c>
      <c r="ED47" s="6">
        <f t="shared" ca="1" si="78"/>
        <v>-0.44692582383688412</v>
      </c>
      <c r="EE47" s="6">
        <f t="shared" ca="1" si="78"/>
        <v>-0.44680708048128015</v>
      </c>
      <c r="EF47" s="6">
        <f t="shared" ca="1" si="78"/>
        <v>-0.44668845041132282</v>
      </c>
      <c r="EG47" s="6">
        <f t="shared" ca="1" si="78"/>
        <v>-0.44656993374352849</v>
      </c>
      <c r="EH47" s="6">
        <f t="shared" ca="1" si="78"/>
        <v>-0.44645153059316417</v>
      </c>
      <c r="EI47" s="6">
        <f t="shared" ca="1" si="78"/>
        <v>-0.44633324107424577</v>
      </c>
      <c r="EJ47" s="6">
        <f t="shared" ca="1" si="78"/>
        <v>-0.44621506529953786</v>
      </c>
      <c r="EK47" s="6">
        <f t="shared" ca="1" si="78"/>
        <v>-0.4460970033805558</v>
      </c>
      <c r="EL47" s="6">
        <f t="shared" ca="1" si="78"/>
        <v>-0.44597905542756727</v>
      </c>
      <c r="EM47" s="6">
        <f t="shared" ca="1" si="78"/>
        <v>-0.44586122154959612</v>
      </c>
      <c r="EN47" s="6">
        <f t="shared" ca="1" si="78"/>
        <v>-0.44574350185442518</v>
      </c>
      <c r="EO47" s="6">
        <f t="shared" ca="1" si="78"/>
        <v>-0.44562589644860107</v>
      </c>
      <c r="EP47" s="6">
        <f t="shared" ca="1" si="78"/>
        <v>-0.44550840543743736</v>
      </c>
      <c r="EQ47" s="6">
        <f t="shared" ca="1" si="78"/>
        <v>-0.44539102892502069</v>
      </c>
      <c r="ER47" s="6">
        <f t="shared" ca="1" si="78"/>
        <v>-0.44527376701421362</v>
      </c>
      <c r="ES47" s="6">
        <f t="shared" ca="1" si="78"/>
        <v>-0.44515661980666116</v>
      </c>
    </row>
    <row r="48" spans="1:149">
      <c r="A48" s="6">
        <f ca="1">LN((RAND()^(-Results!$E$4))-1)</f>
        <v>-2.5685761639212639</v>
      </c>
      <c r="B48" s="6">
        <f ca="1">LN((RAND()^(-Results!$E$4))-1)</f>
        <v>1.0730055017747564</v>
      </c>
      <c r="C48" s="6">
        <f ca="1">LN((RAND()^(-Results!$E$4))-1)</f>
        <v>1.5803234441089835</v>
      </c>
      <c r="D48" s="6">
        <f ca="1">LN((RAND()^(-Results!$E$4))-1)</f>
        <v>-2.2002463309362166</v>
      </c>
      <c r="E48" s="6">
        <f ca="1">LN((RAND()^(-Results!$E$4))-1)</f>
        <v>1.8429906816087387</v>
      </c>
      <c r="F48" s="6">
        <f ca="1">LN((RAND()^(-Results!$E$4))-1)</f>
        <v>-1.7757251249834756</v>
      </c>
      <c r="G48" s="6">
        <f ca="1">LN((RAND()^(-Results!$E$4))-1)</f>
        <v>1.8942569554330844</v>
      </c>
      <c r="H48" s="6">
        <f t="shared" ca="1" si="5"/>
        <v>1.8343624187953269</v>
      </c>
      <c r="I48" s="10">
        <f ca="1">SUMPRODUCT(J48:O48,Results!B$12:G$12)+Results!$E$5*H48</f>
        <v>18.157311043365503</v>
      </c>
      <c r="J48" s="10">
        <f ca="1">SUMPRODUCT($A48:$F48,Results!$B$15:$G$15)</f>
        <v>0.83485009597779847</v>
      </c>
      <c r="K48" s="10">
        <f ca="1">SUMPRODUCT($A48:$F48,Results!$B$16:$G$16)</f>
        <v>-13.063937046858687</v>
      </c>
      <c r="L48" s="10">
        <f ca="1">SUMPRODUCT($A48:$F48,Results!$B$17:$G$17)</f>
        <v>-8.769691370463768</v>
      </c>
      <c r="M48" s="10">
        <f ca="1">SUMPRODUCT($A48:$F48,Results!$B$18:$G$18)</f>
        <v>1.7069289790266295</v>
      </c>
      <c r="N48" s="10">
        <f ca="1">SUMPRODUCT($A48:$F48,Results!$B$19:$G$19)</f>
        <v>-7.049897195265272</v>
      </c>
      <c r="O48" s="10">
        <f ca="1">SUMPRODUCT($A48:$F48,Results!$B$20:$G$20)</f>
        <v>-9.1421868143797553</v>
      </c>
      <c r="P48" s="10" cm="1">
        <f t="array" aca="1" ref="P48" ca="1">SUMPRODUCT(J48:O48,TRANSPOSE(BL$20:BL$25))+$AD$20-$BL$27</f>
        <v>11.05846208769303</v>
      </c>
      <c r="Q48" s="10" cm="1">
        <f t="array" aca="1" ref="Q48" ca="1">SUMPRODUCT(J48:O48,TRANSPOSE(ES$20:ES$25))+$AD$20-$ES$27</f>
        <v>11.057041244581473</v>
      </c>
      <c r="R48" s="10">
        <f ca="1">I48-Results!$E$5*H48</f>
        <v>10.819861368184196</v>
      </c>
      <c r="S48" s="10" cm="1">
        <f t="array" aca="1" ref="S48" ca="1">SUMPRODUCT(J48:O48,TRANSPOSE(AR$28:AR$33))+$AD$20-$AC$26</f>
        <v>1.0871048546130404</v>
      </c>
      <c r="T48" s="10">
        <f ca="1">SUMPRODUCT(J48:O48,Results!K$9:P$9)</f>
        <v>11.149701127804647</v>
      </c>
      <c r="U48" s="10">
        <f ca="1">SUMPRODUCT(J48:O48,Results!K$9:P$9)+$AD$20-$AC$31</f>
        <v>11.112903009103672</v>
      </c>
      <c r="V48" s="10">
        <f t="shared" ca="1" si="6"/>
        <v>7.098848955672473</v>
      </c>
      <c r="W48" s="10">
        <f t="shared" ca="1" si="7"/>
        <v>7.10026979878403</v>
      </c>
      <c r="X48" s="10">
        <f t="shared" ca="1" si="8"/>
        <v>7.3374496751813076</v>
      </c>
      <c r="Y48" s="10">
        <f t="shared" ca="1" si="9"/>
        <v>17.070206188752461</v>
      </c>
      <c r="Z48" s="10">
        <f t="shared" ca="1" si="10"/>
        <v>17.461207504715951</v>
      </c>
      <c r="AA48" s="10">
        <f t="shared" ca="1" si="11"/>
        <v>7.0444080342618314</v>
      </c>
      <c r="AX48" s="6"/>
      <c r="AY48" s="6">
        <f t="shared" ref="AY48:CD48" ca="1" si="79">AY37/AY$41</f>
        <v>-0.33701436598625806</v>
      </c>
      <c r="AZ48" s="6">
        <f t="shared" ca="1" si="79"/>
        <v>-0.26339493693949384</v>
      </c>
      <c r="BA48" s="6">
        <f t="shared" ca="1" si="79"/>
        <v>-0.21491711869025765</v>
      </c>
      <c r="BB48" s="6">
        <f t="shared" ca="1" si="79"/>
        <v>-0.17659883431497694</v>
      </c>
      <c r="BC48" s="6">
        <f t="shared" ca="1" si="79"/>
        <v>-0.14938141469875693</v>
      </c>
      <c r="BD48" s="6">
        <f t="shared" ca="1" si="79"/>
        <v>-0.12927950005182592</v>
      </c>
      <c r="BE48" s="6">
        <f t="shared" ca="1" si="79"/>
        <v>-0.1146779313538546</v>
      </c>
      <c r="BF48" s="6">
        <f t="shared" ca="1" si="79"/>
        <v>-0.10391162920857981</v>
      </c>
      <c r="BG48" s="6">
        <f t="shared" ca="1" si="79"/>
        <v>-9.5963438415434393E-2</v>
      </c>
      <c r="BH48" s="6">
        <f t="shared" ca="1" si="79"/>
        <v>-9.0048065433907282E-2</v>
      </c>
      <c r="BI48" s="6">
        <f t="shared" ca="1" si="79"/>
        <v>-8.5627270923104917E-2</v>
      </c>
      <c r="BJ48" s="6">
        <f t="shared" ca="1" si="79"/>
        <v>-8.2305262151569969E-2</v>
      </c>
      <c r="BK48" s="6">
        <f t="shared" ca="1" si="79"/>
        <v>-7.9797984027672839E-2</v>
      </c>
      <c r="BL48" s="6">
        <f t="shared" ca="1" si="79"/>
        <v>-7.7896527990949496E-2</v>
      </c>
      <c r="BM48" s="6">
        <f t="shared" ca="1" si="79"/>
        <v>-7.6447523612448526E-2</v>
      </c>
      <c r="BN48" s="6">
        <f t="shared" ca="1" si="79"/>
        <v>-7.5337240261802885E-2</v>
      </c>
      <c r="BO48" s="6">
        <f t="shared" ca="1" si="79"/>
        <v>-7.4481142663326144E-2</v>
      </c>
      <c r="BP48" s="6">
        <f t="shared" ca="1" si="79"/>
        <v>-7.381609749852866E-2</v>
      </c>
      <c r="BQ48" s="6">
        <f t="shared" ca="1" si="79"/>
        <v>-7.3294848415058803E-2</v>
      </c>
      <c r="BR48" s="6">
        <f t="shared" ca="1" si="79"/>
        <v>-7.2881935922198313E-2</v>
      </c>
      <c r="BS48" s="6">
        <f t="shared" ca="1" si="79"/>
        <v>-7.2550711847374882E-2</v>
      </c>
      <c r="BT48" s="6">
        <f t="shared" ca="1" si="79"/>
        <v>-7.2281122896318245E-2</v>
      </c>
      <c r="BU48" s="6">
        <f t="shared" ca="1" si="79"/>
        <v>-7.2058064547987799E-2</v>
      </c>
      <c r="BV48" s="6">
        <f t="shared" ca="1" si="79"/>
        <v>-7.1870151288483591E-2</v>
      </c>
      <c r="BW48" s="6">
        <f t="shared" ca="1" si="79"/>
        <v>-7.1708796280069848E-2</v>
      </c>
      <c r="BX48" s="6">
        <f t="shared" ca="1" si="79"/>
        <v>-7.1567520703240114E-2</v>
      </c>
      <c r="BY48" s="6">
        <f t="shared" ca="1" si="79"/>
        <v>-7.1441434735474138E-2</v>
      </c>
      <c r="BZ48" s="6">
        <f t="shared" ca="1" si="79"/>
        <v>-7.1326846961371163E-2</v>
      </c>
      <c r="CA48" s="6">
        <f t="shared" ca="1" si="79"/>
        <v>-7.122097017229026E-2</v>
      </c>
      <c r="CB48" s="6">
        <f t="shared" ca="1" si="79"/>
        <v>-7.1121699599662414E-2</v>
      </c>
      <c r="CC48" s="6">
        <f t="shared" ca="1" si="79"/>
        <v>-7.1027445659973806E-2</v>
      </c>
      <c r="CD48" s="6">
        <f t="shared" ca="1" si="79"/>
        <v>-7.0937007759013751E-2</v>
      </c>
      <c r="CE48" s="6">
        <f t="shared" ref="CE48:DJ48" ca="1" si="80">CE37/CE$41</f>
        <v>-7.084947904675179E-2</v>
      </c>
      <c r="CF48" s="6">
        <f t="shared" ca="1" si="80"/>
        <v>-7.0764174515046241E-2</v>
      </c>
      <c r="CG48" s="6">
        <f t="shared" ca="1" si="80"/>
        <v>-7.0680576707873574E-2</v>
      </c>
      <c r="CH48" s="6">
        <f t="shared" ca="1" si="80"/>
        <v>-7.0598294724486824E-2</v>
      </c>
      <c r="CI48" s="6">
        <f t="shared" ca="1" si="80"/>
        <v>-7.0517033257677331E-2</v>
      </c>
      <c r="CJ48" s="6">
        <f t="shared" ca="1" si="80"/>
        <v>-7.0436569209048228E-2</v>
      </c>
      <c r="CK48" s="6">
        <f t="shared" ca="1" si="80"/>
        <v>-7.0356734026065751E-2</v>
      </c>
      <c r="CL48" s="6">
        <f t="shared" ca="1" si="80"/>
        <v>-7.0277400360330838E-2</v>
      </c>
      <c r="CM48" s="6">
        <f t="shared" ca="1" si="80"/>
        <v>-7.0198471989578778E-2</v>
      </c>
      <c r="CN48" s="6">
        <f t="shared" ca="1" si="80"/>
        <v>-7.011987620483684E-2</v>
      </c>
      <c r="CO48" s="6">
        <f t="shared" ca="1" si="80"/>
        <v>-7.0041558059644349E-2</v>
      </c>
      <c r="CP48" s="6">
        <f t="shared" ca="1" si="80"/>
        <v>-6.9963476025828086E-2</v>
      </c>
      <c r="CQ48" s="6">
        <f t="shared" ca="1" si="80"/>
        <v>-6.988559871177745E-2</v>
      </c>
      <c r="CR48" s="6">
        <f t="shared" ca="1" si="80"/>
        <v>-6.9807902383339046E-2</v>
      </c>
      <c r="CS48" s="6">
        <f t="shared" ca="1" si="80"/>
        <v>-6.9730369091021455E-2</v>
      </c>
      <c r="CT48" s="6">
        <f t="shared" ca="1" si="80"/>
        <v>-6.9652985255220262E-2</v>
      </c>
      <c r="CU48" s="6">
        <f t="shared" ca="1" si="80"/>
        <v>-6.9575740597444855E-2</v>
      </c>
      <c r="CV48" s="6">
        <f t="shared" ca="1" si="80"/>
        <v>-6.9498627332926E-2</v>
      </c>
      <c r="CW48" s="6">
        <f t="shared" ca="1" si="80"/>
        <v>-6.9421639560678997E-2</v>
      </c>
      <c r="CX48" s="6">
        <f t="shared" ca="1" si="80"/>
        <v>-6.9344772802733573E-2</v>
      </c>
      <c r="CY48" s="6">
        <f t="shared" ca="1" si="80"/>
        <v>-6.9268023656048491E-2</v>
      </c>
      <c r="CZ48" s="6">
        <f t="shared" ca="1" si="80"/>
        <v>-6.9191389529553421E-2</v>
      </c>
      <c r="DA48" s="6">
        <f t="shared" ca="1" si="80"/>
        <v>-6.9114868445500743E-2</v>
      </c>
      <c r="DB48" s="6">
        <f t="shared" ca="1" si="80"/>
        <v>-6.9038458889397511E-2</v>
      </c>
      <c r="DC48" s="6">
        <f t="shared" ca="1" si="80"/>
        <v>-6.8962159696638908E-2</v>
      </c>
      <c r="DD48" s="6">
        <f t="shared" ca="1" si="80"/>
        <v>-6.8885969966865482E-2</v>
      </c>
      <c r="DE48" s="6">
        <f t="shared" ca="1" si="80"/>
        <v>-6.8809888999267585E-2</v>
      </c>
      <c r="DF48" s="6">
        <f t="shared" ca="1" si="80"/>
        <v>-6.8733916243709781E-2</v>
      </c>
      <c r="DG48" s="6">
        <f t="shared" ca="1" si="80"/>
        <v>-6.8658051263810055E-2</v>
      </c>
      <c r="DH48" s="6">
        <f t="shared" ca="1" si="80"/>
        <v>-6.858229370904835E-2</v>
      </c>
      <c r="DI48" s="6">
        <f t="shared" ca="1" si="80"/>
        <v>-6.8506643293696753E-2</v>
      </c>
      <c r="DJ48" s="6">
        <f t="shared" ca="1" si="80"/>
        <v>-6.8431099780903087E-2</v>
      </c>
      <c r="DK48" s="6">
        <f t="shared" ref="DK48:ES48" ca="1" si="81">DK37/DK$41</f>
        <v>-6.8355662970666933E-2</v>
      </c>
      <c r="DL48" s="6">
        <f t="shared" ca="1" si="81"/>
        <v>-6.8280332690757992E-2</v>
      </c>
      <c r="DM48" s="6">
        <f t="shared" ca="1" si="81"/>
        <v>-6.820510878985428E-2</v>
      </c>
      <c r="DN48" s="6">
        <f t="shared" ca="1" si="81"/>
        <v>-6.8129991132360831E-2</v>
      </c>
      <c r="DO48" s="6">
        <f t="shared" ca="1" si="81"/>
        <v>-6.8054979594494316E-2</v>
      </c>
      <c r="DP48" s="6">
        <f t="shared" ca="1" si="81"/>
        <v>-6.7980074061327403E-2</v>
      </c>
      <c r="DQ48" s="6">
        <f t="shared" ca="1" si="81"/>
        <v>-6.7905274424554837E-2</v>
      </c>
      <c r="DR48" s="6">
        <f t="shared" ca="1" si="81"/>
        <v>-6.783058058080782E-2</v>
      </c>
      <c r="DS48" s="6">
        <f t="shared" ca="1" si="81"/>
        <v>-6.7755992430380524E-2</v>
      </c>
      <c r="DT48" s="6">
        <f t="shared" ca="1" si="81"/>
        <v>-6.7681509876268087E-2</v>
      </c>
      <c r="DU48" s="6">
        <f t="shared" ca="1" si="81"/>
        <v>-6.7607132823441857E-2</v>
      </c>
      <c r="DV48" s="6">
        <f t="shared" ca="1" si="81"/>
        <v>-6.7532861178300263E-2</v>
      </c>
      <c r="DW48" s="6">
        <f t="shared" ca="1" si="81"/>
        <v>-6.7458694848257394E-2</v>
      </c>
      <c r="DX48" s="6">
        <f t="shared" ca="1" si="81"/>
        <v>-6.7384633741429958E-2</v>
      </c>
      <c r="DY48" s="6">
        <f t="shared" ca="1" si="81"/>
        <v>-6.7310677766402732E-2</v>
      </c>
      <c r="DZ48" s="6">
        <f t="shared" ca="1" si="81"/>
        <v>-6.7236826832051969E-2</v>
      </c>
      <c r="EA48" s="6">
        <f t="shared" ca="1" si="81"/>
        <v>-6.7163080847411974E-2</v>
      </c>
      <c r="EB48" s="6">
        <f t="shared" ca="1" si="81"/>
        <v>-6.7089439721575134E-2</v>
      </c>
      <c r="EC48" s="6">
        <f t="shared" ca="1" si="81"/>
        <v>-6.7015903363617263E-2</v>
      </c>
      <c r="ED48" s="6">
        <f t="shared" ca="1" si="81"/>
        <v>-6.69424716825405E-2</v>
      </c>
      <c r="EE48" s="6">
        <f t="shared" ca="1" si="81"/>
        <v>-6.6869144587232462E-2</v>
      </c>
      <c r="EF48" s="6">
        <f t="shared" ca="1" si="81"/>
        <v>-6.6795921986434456E-2</v>
      </c>
      <c r="EG48" s="6">
        <f t="shared" ca="1" si="81"/>
        <v>-6.6722803788718935E-2</v>
      </c>
      <c r="EH48" s="6">
        <f t="shared" ca="1" si="81"/>
        <v>-6.6649789902472056E-2</v>
      </c>
      <c r="EI48" s="6">
        <f t="shared" ca="1" si="81"/>
        <v>-6.6576880235882041E-2</v>
      </c>
      <c r="EJ48" s="6">
        <f t="shared" ca="1" si="81"/>
        <v>-6.6504074696929677E-2</v>
      </c>
      <c r="EK48" s="6">
        <f t="shared" ca="1" si="81"/>
        <v>-6.6431373193383422E-2</v>
      </c>
      <c r="EL48" s="6">
        <f t="shared" ca="1" si="81"/>
        <v>-6.6358775632794298E-2</v>
      </c>
      <c r="EM48" s="6">
        <f t="shared" ca="1" si="81"/>
        <v>-6.6286281922493737E-2</v>
      </c>
      <c r="EN48" s="6">
        <f t="shared" ca="1" si="81"/>
        <v>-6.621389196959207E-2</v>
      </c>
      <c r="EO48" s="6">
        <f t="shared" ca="1" si="81"/>
        <v>-6.6141605680977655E-2</v>
      </c>
      <c r="EP48" s="6">
        <f t="shared" ca="1" si="81"/>
        <v>-6.6069422963317595E-2</v>
      </c>
      <c r="EQ48" s="6">
        <f t="shared" ca="1" si="81"/>
        <v>-6.5997343723057614E-2</v>
      </c>
      <c r="ER48" s="6">
        <f t="shared" ca="1" si="81"/>
        <v>-6.5925367866423223E-2</v>
      </c>
      <c r="ES48" s="6">
        <f t="shared" ca="1" si="81"/>
        <v>-6.5853495299420986E-2</v>
      </c>
    </row>
    <row r="49" spans="1:149">
      <c r="A49" s="6">
        <f ca="1">LN((RAND()^(-Results!$E$4))-1)</f>
        <v>0.59240453766404022</v>
      </c>
      <c r="B49" s="6">
        <f ca="1">LN((RAND()^(-Results!$E$4))-1)</f>
        <v>-0.44052729606794844</v>
      </c>
      <c r="C49" s="6">
        <f ca="1">LN((RAND()^(-Results!$E$4))-1)</f>
        <v>-1.4988419724452799</v>
      </c>
      <c r="D49" s="6">
        <f ca="1">LN((RAND()^(-Results!$E$4))-1)</f>
        <v>0.94379108254810662</v>
      </c>
      <c r="E49" s="6">
        <f ca="1">LN((RAND()^(-Results!$E$4))-1)</f>
        <v>-1.5478907649877336</v>
      </c>
      <c r="F49" s="6">
        <f ca="1">LN((RAND()^(-Results!$E$4))-1)</f>
        <v>-3.276127973158768</v>
      </c>
      <c r="G49" s="6">
        <f ca="1">LN((RAND()^(-Results!$E$4))-1)</f>
        <v>0.15708785730421571</v>
      </c>
      <c r="H49" s="6">
        <f t="shared" ca="1" si="5"/>
        <v>9.7193320666458222E-2</v>
      </c>
      <c r="I49" s="10">
        <f ca="1">SUMPRODUCT(J49:O49,Results!B$12:G$12)+Results!$E$5*H49</f>
        <v>5.559748619851697</v>
      </c>
      <c r="J49" s="10">
        <f ca="1">SUMPRODUCT($A49:$F49,Results!$B$15:$G$15)</f>
        <v>0.73474794868233806</v>
      </c>
      <c r="K49" s="10">
        <f ca="1">SUMPRODUCT($A49:$F49,Results!$B$16:$G$16)</f>
        <v>9.0276466375022615</v>
      </c>
      <c r="L49" s="10">
        <f ca="1">SUMPRODUCT($A49:$F49,Results!$B$17:$G$17)</f>
        <v>16.378713177497396</v>
      </c>
      <c r="M49" s="10">
        <f ca="1">SUMPRODUCT($A49:$F49,Results!$B$18:$G$18)</f>
        <v>-8.099866458356356</v>
      </c>
      <c r="N49" s="10">
        <f ca="1">SUMPRODUCT($A49:$F49,Results!$B$19:$G$19)</f>
        <v>-3.7493044174928736</v>
      </c>
      <c r="O49" s="10">
        <f ca="1">SUMPRODUCT($A49:$F49,Results!$B$20:$G$20)</f>
        <v>-4.7157938640393589</v>
      </c>
      <c r="P49" s="10" cm="1">
        <f t="array" aca="1" ref="P49" ca="1">SUMPRODUCT(J49:O49,TRANSPOSE(BL$20:BL$25))+$AD$20-$BL$27</f>
        <v>5.0560372623162273</v>
      </c>
      <c r="Q49" s="10" cm="1">
        <f t="array" aca="1" ref="Q49" ca="1">SUMPRODUCT(J49:O49,TRANSPOSE(ES$20:ES$25))+$AD$20-$ES$27</f>
        <v>5.2202892898444482</v>
      </c>
      <c r="R49" s="10">
        <f ca="1">I49-Results!$E$5*H49</f>
        <v>5.1709753371858644</v>
      </c>
      <c r="S49" s="10" cm="1">
        <f t="array" aca="1" ref="S49" ca="1">SUMPRODUCT(J49:O49,TRANSPOSE(AR$28:AR$33))+$AD$20-$AC$26</f>
        <v>6.1921775811219764</v>
      </c>
      <c r="T49" s="10">
        <f ca="1">SUMPRODUCT(J49:O49,Results!K$9:P$9)</f>
        <v>5.3264628033190933</v>
      </c>
      <c r="U49" s="10">
        <f ca="1">SUMPRODUCT(J49:O49,Results!K$9:P$9)+$AD$20-$AC$31</f>
        <v>5.2896646846181179</v>
      </c>
      <c r="V49" s="10">
        <f t="shared" ca="1" si="6"/>
        <v>0.50371135753546969</v>
      </c>
      <c r="W49" s="10">
        <f t="shared" ca="1" si="7"/>
        <v>0.33945933000724882</v>
      </c>
      <c r="X49" s="10">
        <f t="shared" ca="1" si="8"/>
        <v>0.38877328266583255</v>
      </c>
      <c r="Y49" s="10">
        <f t="shared" ca="1" si="9"/>
        <v>-0.63242896127027937</v>
      </c>
      <c r="Z49" s="10">
        <f t="shared" ca="1" si="10"/>
        <v>4.8636450812021437</v>
      </c>
      <c r="AA49" s="10">
        <f t="shared" ca="1" si="11"/>
        <v>0.2700839352335791</v>
      </c>
      <c r="AX49" s="6"/>
      <c r="AY49" s="6">
        <f t="shared" ref="AY49:CD49" ca="1" si="82">AY38/AY$41</f>
        <v>-0.12796557920643087</v>
      </c>
      <c r="AZ49" s="6">
        <f t="shared" ca="1" si="82"/>
        <v>-0.14663691007781302</v>
      </c>
      <c r="BA49" s="6">
        <f t="shared" ca="1" si="82"/>
        <v>-0.17388216069795345</v>
      </c>
      <c r="BB49" s="6">
        <f t="shared" ca="1" si="82"/>
        <v>-0.19072440119843864</v>
      </c>
      <c r="BC49" s="6">
        <f t="shared" ca="1" si="82"/>
        <v>-0.2022692988011856</v>
      </c>
      <c r="BD49" s="6">
        <f t="shared" ca="1" si="82"/>
        <v>-0.2096269656251557</v>
      </c>
      <c r="BE49" s="6">
        <f t="shared" ca="1" si="82"/>
        <v>-0.21449886973975024</v>
      </c>
      <c r="BF49" s="6">
        <f t="shared" ca="1" si="82"/>
        <v>-0.21769784113593674</v>
      </c>
      <c r="BG49" s="6">
        <f t="shared" ca="1" si="82"/>
        <v>-0.21983844310257206</v>
      </c>
      <c r="BH49" s="6">
        <f t="shared" ca="1" si="82"/>
        <v>-0.2212724800679842</v>
      </c>
      <c r="BI49" s="6">
        <f t="shared" ca="1" si="82"/>
        <v>-0.22223701604200449</v>
      </c>
      <c r="BJ49" s="6">
        <f t="shared" ca="1" si="82"/>
        <v>-0.22288010952378093</v>
      </c>
      <c r="BK49" s="6">
        <f t="shared" ca="1" si="82"/>
        <v>-0.22330080087409696</v>
      </c>
      <c r="BL49" s="6">
        <f t="shared" ca="1" si="82"/>
        <v>-0.22356462550470391</v>
      </c>
      <c r="BM49" s="6">
        <f t="shared" ca="1" si="82"/>
        <v>-0.22371649094252768</v>
      </c>
      <c r="BN49" s="6">
        <f t="shared" ca="1" si="82"/>
        <v>-0.2237874307790946</v>
      </c>
      <c r="BO49" s="6">
        <f t="shared" ca="1" si="82"/>
        <v>-0.2237993436299793</v>
      </c>
      <c r="BP49" s="6">
        <f t="shared" ca="1" si="82"/>
        <v>-0.22376785795537416</v>
      </c>
      <c r="BQ49" s="6">
        <f t="shared" ca="1" si="82"/>
        <v>-0.22370427666168655</v>
      </c>
      <c r="BR49" s="6">
        <f t="shared" ca="1" si="82"/>
        <v>-0.22361684934782863</v>
      </c>
      <c r="BS49" s="6">
        <f t="shared" ca="1" si="82"/>
        <v>-0.22351164801320833</v>
      </c>
      <c r="BT49" s="6">
        <f t="shared" ca="1" si="82"/>
        <v>-0.22339316985156107</v>
      </c>
      <c r="BU49" s="6">
        <f t="shared" ca="1" si="82"/>
        <v>-0.22326476302314369</v>
      </c>
      <c r="BV49" s="6">
        <f t="shared" ca="1" si="82"/>
        <v>-0.22312893006209228</v>
      </c>
      <c r="BW49" s="6">
        <f t="shared" ca="1" si="82"/>
        <v>-0.22298754729974679</v>
      </c>
      <c r="BX49" s="6">
        <f t="shared" ca="1" si="82"/>
        <v>-0.22284202490482036</v>
      </c>
      <c r="BY49" s="6">
        <f t="shared" ca="1" si="82"/>
        <v>-0.22269342465126959</v>
      </c>
      <c r="BZ49" s="6">
        <f t="shared" ca="1" si="82"/>
        <v>-0.22254254711116245</v>
      </c>
      <c r="CA49" s="6">
        <f t="shared" ca="1" si="82"/>
        <v>-0.22238999655685085</v>
      </c>
      <c r="CB49" s="6">
        <f t="shared" ca="1" si="82"/>
        <v>-0.22223622946162241</v>
      </c>
      <c r="CC49" s="6">
        <f t="shared" ca="1" si="82"/>
        <v>-0.22208159085956669</v>
      </c>
      <c r="CD49" s="6">
        <f t="shared" ca="1" si="82"/>
        <v>-0.22192634166930181</v>
      </c>
      <c r="CE49" s="6">
        <f t="shared" ref="CE49:DJ49" ca="1" si="83">CE38/CE$41</f>
        <v>-0.22177067926585273</v>
      </c>
      <c r="CF49" s="6">
        <f t="shared" ca="1" si="83"/>
        <v>-0.22161475299116026</v>
      </c>
      <c r="CG49" s="6">
        <f t="shared" ca="1" si="83"/>
        <v>-0.22145867586130336</v>
      </c>
      <c r="CH49" s="6">
        <f t="shared" ca="1" si="83"/>
        <v>-0.22130253341036202</v>
      </c>
      <c r="CI49" s="6">
        <f t="shared" ca="1" si="83"/>
        <v>-0.22114639037547112</v>
      </c>
      <c r="CJ49" s="6">
        <f t="shared" ca="1" si="83"/>
        <v>-0.22099029575245546</v>
      </c>
      <c r="CK49" s="6">
        <f t="shared" ca="1" si="83"/>
        <v>-0.22083428662058782</v>
      </c>
      <c r="CL49" s="6">
        <f t="shared" ca="1" si="83"/>
        <v>-0.22067839103693948</v>
      </c>
      <c r="CM49" s="6">
        <f t="shared" ca="1" si="83"/>
        <v>-0.22052263022710256</v>
      </c>
      <c r="CN49" s="6">
        <f t="shared" ca="1" si="83"/>
        <v>-0.22036702024359819</v>
      </c>
      <c r="CO49" s="6">
        <f t="shared" ca="1" si="83"/>
        <v>-0.22021157322145785</v>
      </c>
      <c r="CP49" s="6">
        <f t="shared" ca="1" si="83"/>
        <v>-0.22005629832890689</v>
      </c>
      <c r="CQ49" s="6">
        <f t="shared" ca="1" si="83"/>
        <v>-0.21990120248723641</v>
      </c>
      <c r="CR49" s="6">
        <f t="shared" ca="1" si="83"/>
        <v>-0.21974629091592465</v>
      </c>
      <c r="CS49" s="6">
        <f t="shared" ca="1" si="83"/>
        <v>-0.21959156754544515</v>
      </c>
      <c r="CT49" s="6">
        <f t="shared" ca="1" si="83"/>
        <v>-0.21943703532988207</v>
      </c>
      <c r="CU49" s="6">
        <f t="shared" ca="1" si="83"/>
        <v>-0.21928269648367701</v>
      </c>
      <c r="CV49" s="6">
        <f t="shared" ca="1" si="83"/>
        <v>-0.21912855266092046</v>
      </c>
      <c r="CW49" s="6">
        <f t="shared" ca="1" si="83"/>
        <v>-0.21897460509113295</v>
      </c>
      <c r="CX49" s="6">
        <f t="shared" ca="1" si="83"/>
        <v>-0.21882085468209581</v>
      </c>
      <c r="CY49" s="6">
        <f t="shared" ca="1" si="83"/>
        <v>-0.21866730209772781</v>
      </c>
      <c r="CZ49" s="6">
        <f t="shared" ca="1" si="83"/>
        <v>-0.21851394781706349</v>
      </c>
      <c r="DA49" s="6">
        <f t="shared" ca="1" si="83"/>
        <v>-0.21836079217891982</v>
      </c>
      <c r="DB49" s="6">
        <f t="shared" ca="1" si="83"/>
        <v>-0.21820783541572322</v>
      </c>
      <c r="DC49" s="6">
        <f t="shared" ca="1" si="83"/>
        <v>-0.21805507767912932</v>
      </c>
      <c r="DD49" s="6">
        <f t="shared" ca="1" si="83"/>
        <v>-0.21790251905942529</v>
      </c>
      <c r="DE49" s="6">
        <f t="shared" ca="1" si="83"/>
        <v>-0.2177501596002244</v>
      </c>
      <c r="DF49" s="6">
        <f t="shared" ca="1" si="83"/>
        <v>-0.21759799930959606</v>
      </c>
      <c r="DG49" s="6">
        <f t="shared" ca="1" si="83"/>
        <v>-0.21744603816849498</v>
      </c>
      <c r="DH49" s="6">
        <f t="shared" ca="1" si="83"/>
        <v>-0.21729427613714616</v>
      </c>
      <c r="DI49" s="6">
        <f t="shared" ca="1" si="83"/>
        <v>-0.21714271315988112</v>
      </c>
      <c r="DJ49" s="6">
        <f t="shared" ca="1" si="83"/>
        <v>-0.21699134916880167</v>
      </c>
      <c r="DK49" s="6">
        <f t="shared" ref="DK49:ES49" ca="1" si="84">DK38/DK$41</f>
        <v>-0.21684018408655528</v>
      </c>
      <c r="DL49" s="6">
        <f t="shared" ca="1" si="84"/>
        <v>-0.2166892178284382</v>
      </c>
      <c r="DM49" s="6">
        <f t="shared" ca="1" si="84"/>
        <v>-0.21653845030398938</v>
      </c>
      <c r="DN49" s="6">
        <f t="shared" ca="1" si="84"/>
        <v>-0.21638788141819876</v>
      </c>
      <c r="DO49" s="6">
        <f t="shared" ca="1" si="84"/>
        <v>-0.21623751107242287</v>
      </c>
      <c r="DP49" s="6">
        <f t="shared" ca="1" si="84"/>
        <v>-0.21608733916508013</v>
      </c>
      <c r="DQ49" s="6">
        <f t="shared" ca="1" si="84"/>
        <v>-0.21593736559217835</v>
      </c>
      <c r="DR49" s="6">
        <f t="shared" ca="1" si="84"/>
        <v>-0.21578759024771468</v>
      </c>
      <c r="DS49" s="6">
        <f t="shared" ca="1" si="84"/>
        <v>-0.21563801302398117</v>
      </c>
      <c r="DT49" s="6">
        <f t="shared" ca="1" si="84"/>
        <v>-0.21548863381179542</v>
      </c>
      <c r="DU49" s="6">
        <f t="shared" ca="1" si="84"/>
        <v>-0.21533945250067837</v>
      </c>
      <c r="DV49" s="6">
        <f t="shared" ca="1" si="84"/>
        <v>-0.21519046897898852</v>
      </c>
      <c r="DW49" s="6">
        <f t="shared" ca="1" si="84"/>
        <v>-0.21504168313402583</v>
      </c>
      <c r="DX49" s="6">
        <f t="shared" ca="1" si="84"/>
        <v>-0.21489309485211075</v>
      </c>
      <c r="DY49" s="6">
        <f t="shared" ca="1" si="84"/>
        <v>-0.21474470401864615</v>
      </c>
      <c r="DZ49" s="6">
        <f t="shared" ca="1" si="84"/>
        <v>-0.21459651051816436</v>
      </c>
      <c r="EA49" s="6">
        <f t="shared" ca="1" si="84"/>
        <v>-0.21444851423436492</v>
      </c>
      <c r="EB49" s="6">
        <f t="shared" ca="1" si="84"/>
        <v>-0.21430071505014373</v>
      </c>
      <c r="EC49" s="6">
        <f t="shared" ca="1" si="84"/>
        <v>-0.21415311284761618</v>
      </c>
      <c r="ED49" s="6">
        <f t="shared" ca="1" si="84"/>
        <v>-0.21400570750813649</v>
      </c>
      <c r="EE49" s="6">
        <f t="shared" ca="1" si="84"/>
        <v>-0.21385849891231279</v>
      </c>
      <c r="EF49" s="6">
        <f t="shared" ca="1" si="84"/>
        <v>-0.21371148694002018</v>
      </c>
      <c r="EG49" s="6">
        <f t="shared" ca="1" si="84"/>
        <v>-0.2135646714704115</v>
      </c>
      <c r="EH49" s="6">
        <f t="shared" ca="1" si="84"/>
        <v>-0.21341805238192638</v>
      </c>
      <c r="EI49" s="6">
        <f t="shared" ca="1" si="84"/>
        <v>-0.21327162955230025</v>
      </c>
      <c r="EJ49" s="6">
        <f t="shared" ca="1" si="84"/>
        <v>-0.21312540285857071</v>
      </c>
      <c r="EK49" s="6">
        <f t="shared" ca="1" si="84"/>
        <v>-0.21297937217708532</v>
      </c>
      <c r="EL49" s="6">
        <f t="shared" ca="1" si="84"/>
        <v>-0.21283353738350658</v>
      </c>
      <c r="EM49" s="6">
        <f t="shared" ca="1" si="84"/>
        <v>-0.2126878983528184</v>
      </c>
      <c r="EN49" s="6">
        <f t="shared" ca="1" si="84"/>
        <v>-0.21254245495933191</v>
      </c>
      <c r="EO49" s="6">
        <f t="shared" ca="1" si="84"/>
        <v>-0.21239720707669005</v>
      </c>
      <c r="EP49" s="6">
        <f t="shared" ca="1" si="84"/>
        <v>-0.21225215457787305</v>
      </c>
      <c r="EQ49" s="6">
        <f t="shared" ca="1" si="84"/>
        <v>-0.21210729733520325</v>
      </c>
      <c r="ER49" s="6">
        <f t="shared" ca="1" si="84"/>
        <v>-0.21196263522035022</v>
      </c>
      <c r="ES49" s="6">
        <f t="shared" ca="1" si="84"/>
        <v>-0.21181816810433501</v>
      </c>
    </row>
    <row r="50" spans="1:149">
      <c r="A50" s="6">
        <f ca="1">LN((RAND()^(-Results!$E$4))-1)</f>
        <v>-1.4641609076819764</v>
      </c>
      <c r="B50" s="6">
        <f ca="1">LN((RAND()^(-Results!$E$4))-1)</f>
        <v>-0.89439429027976636</v>
      </c>
      <c r="C50" s="6">
        <f ca="1">LN((RAND()^(-Results!$E$4))-1)</f>
        <v>1.0151355568448401</v>
      </c>
      <c r="D50" s="6">
        <f ca="1">LN((RAND()^(-Results!$E$4))-1)</f>
        <v>-1.5627429117402747</v>
      </c>
      <c r="E50" s="6">
        <f ca="1">LN((RAND()^(-Results!$E$4))-1)</f>
        <v>-1.9017803296968403</v>
      </c>
      <c r="F50" s="6">
        <f ca="1">LN((RAND()^(-Results!$E$4))-1)</f>
        <v>-0.55933574879860815</v>
      </c>
      <c r="G50" s="6">
        <f ca="1">LN((RAND()^(-Results!$E$4))-1)</f>
        <v>-1.9106472555401848</v>
      </c>
      <c r="H50" s="6">
        <f t="shared" ca="1" si="5"/>
        <v>-1.9705417921779422</v>
      </c>
      <c r="I50" s="10">
        <f ca="1">SUMPRODUCT(J50:O50,Results!B$12:G$12)+Results!$E$5*H50</f>
        <v>-25.640342907934418</v>
      </c>
      <c r="J50" s="10">
        <f ca="1">SUMPRODUCT($A50:$F50,Results!$B$15:$G$15)</f>
        <v>-1.8394321970803922</v>
      </c>
      <c r="K50" s="10">
        <f ca="1">SUMPRODUCT($A50:$F50,Results!$B$16:$G$16)</f>
        <v>-4.6547433755510887</v>
      </c>
      <c r="L50" s="10">
        <f ca="1">SUMPRODUCT($A50:$F50,Results!$B$17:$G$17)</f>
        <v>2.9947990129339157</v>
      </c>
      <c r="M50" s="10">
        <f ca="1">SUMPRODUCT($A50:$F50,Results!$B$18:$G$18)</f>
        <v>0.28286061954334296</v>
      </c>
      <c r="N50" s="10">
        <f ca="1">SUMPRODUCT($A50:$F50,Results!$B$19:$G$19)</f>
        <v>-1.028078685277249</v>
      </c>
      <c r="O50" s="10">
        <f ca="1">SUMPRODUCT($A50:$F50,Results!$B$20:$G$20)</f>
        <v>-0.25555191233874197</v>
      </c>
      <c r="P50" s="10" cm="1">
        <f t="array" aca="1" ref="P50" ca="1">SUMPRODUCT(J50:O50,TRANSPOSE(BL$20:BL$25))+$AD$20-$BL$27</f>
        <v>-17.45666950217441</v>
      </c>
      <c r="Q50" s="10" cm="1">
        <f t="array" aca="1" ref="Q50" ca="1">SUMPRODUCT(J50:O50,TRANSPOSE(ES$20:ES$25))+$AD$20-$ES$27</f>
        <v>-17.624789812130118</v>
      </c>
      <c r="R50" s="10">
        <f ca="1">I50-Results!$E$5*H50</f>
        <v>-17.758175739222651</v>
      </c>
      <c r="S50" s="10" cm="1">
        <f t="array" aca="1" ref="S50" ca="1">SUMPRODUCT(J50:O50,TRANSPOSE(AR$28:AR$33))+$AD$20-$AC$26</f>
        <v>-14.493000973140386</v>
      </c>
      <c r="T50" s="10">
        <f ca="1">SUMPRODUCT(J50:O50,Results!K$9:P$9)</f>
        <v>-17.239675028451739</v>
      </c>
      <c r="U50" s="10">
        <f ca="1">SUMPRODUCT(J50:O50,Results!K$9:P$9)+$AD$20-$AC$31</f>
        <v>-17.276473147152714</v>
      </c>
      <c r="V50" s="10">
        <f t="shared" ca="1" si="6"/>
        <v>-8.1836734057600076</v>
      </c>
      <c r="W50" s="10">
        <f t="shared" ca="1" si="7"/>
        <v>-8.0155530958043002</v>
      </c>
      <c r="X50" s="10">
        <f t="shared" ca="1" si="8"/>
        <v>-7.8821671687117671</v>
      </c>
      <c r="Y50" s="10">
        <f t="shared" ca="1" si="9"/>
        <v>-11.147341934794031</v>
      </c>
      <c r="Z50" s="10">
        <f t="shared" ca="1" si="10"/>
        <v>-26.33644644658397</v>
      </c>
      <c r="AA50" s="10">
        <f t="shared" ca="1" si="11"/>
        <v>-8.3638697607817036</v>
      </c>
      <c r="AX50" s="6"/>
      <c r="AY50" s="6">
        <f t="shared" ref="AY50:CD50" ca="1" si="85">AY39/AY$41</f>
        <v>-0.39777683863962088</v>
      </c>
      <c r="AZ50" s="6">
        <f t="shared" ca="1" si="85"/>
        <v>-0.45670805111689816</v>
      </c>
      <c r="BA50" s="6">
        <f t="shared" ca="1" si="85"/>
        <v>-0.47542011514636223</v>
      </c>
      <c r="BB50" s="6">
        <f t="shared" ca="1" si="85"/>
        <v>-0.48683997461289913</v>
      </c>
      <c r="BC50" s="6">
        <f t="shared" ca="1" si="85"/>
        <v>-0.49213735272630144</v>
      </c>
      <c r="BD50" s="6">
        <f t="shared" ca="1" si="85"/>
        <v>-0.49500763056851399</v>
      </c>
      <c r="BE50" s="6">
        <f t="shared" ca="1" si="85"/>
        <v>-0.49635896735997154</v>
      </c>
      <c r="BF50" s="6">
        <f t="shared" ca="1" si="85"/>
        <v>-0.49701175138349624</v>
      </c>
      <c r="BG50" s="6">
        <f t="shared" ca="1" si="85"/>
        <v>-0.49727812733646498</v>
      </c>
      <c r="BH50" s="6">
        <f t="shared" ca="1" si="85"/>
        <v>-0.49736629994793025</v>
      </c>
      <c r="BI50" s="6">
        <f t="shared" ca="1" si="85"/>
        <v>-0.49736910147489544</v>
      </c>
      <c r="BJ50" s="6">
        <f t="shared" ca="1" si="85"/>
        <v>-0.49733980631647018</v>
      </c>
      <c r="BK50" s="6">
        <f t="shared" ca="1" si="85"/>
        <v>-0.4973025510580808</v>
      </c>
      <c r="BL50" s="6">
        <f t="shared" ca="1" si="85"/>
        <v>-0.49726915297226998</v>
      </c>
      <c r="BM50" s="6">
        <f t="shared" ca="1" si="85"/>
        <v>-0.4972439879126675</v>
      </c>
      <c r="BN50" s="6">
        <f t="shared" ca="1" si="85"/>
        <v>-0.49722815420713662</v>
      </c>
      <c r="BO50" s="6">
        <f t="shared" ca="1" si="85"/>
        <v>-0.49722109569916811</v>
      </c>
      <c r="BP50" s="6">
        <f t="shared" ca="1" si="85"/>
        <v>-0.49722165469401863</v>
      </c>
      <c r="BQ50" s="6">
        <f t="shared" ca="1" si="85"/>
        <v>-0.49722851634341064</v>
      </c>
      <c r="BR50" s="6">
        <f t="shared" ca="1" si="85"/>
        <v>-0.49724044250311911</v>
      </c>
      <c r="BS50" s="6">
        <f t="shared" ca="1" si="85"/>
        <v>-0.49725635450755845</v>
      </c>
      <c r="BT50" s="6">
        <f t="shared" ca="1" si="85"/>
        <v>-0.49727535603002343</v>
      </c>
      <c r="BU50" s="6">
        <f t="shared" ca="1" si="85"/>
        <v>-0.49729672255773044</v>
      </c>
      <c r="BV50" s="6">
        <f t="shared" ca="1" si="85"/>
        <v>-0.49731987950396561</v>
      </c>
      <c r="BW50" s="6">
        <f t="shared" ca="1" si="85"/>
        <v>-0.49734437694540445</v>
      </c>
      <c r="BX50" s="6">
        <f t="shared" ca="1" si="85"/>
        <v>-0.49736986580336595</v>
      </c>
      <c r="BY50" s="6">
        <f t="shared" ca="1" si="85"/>
        <v>-0.49739607701879401</v>
      </c>
      <c r="BZ50" s="6">
        <f t="shared" ca="1" si="85"/>
        <v>-0.49742280422637625</v>
      </c>
      <c r="CA50" s="6">
        <f t="shared" ca="1" si="85"/>
        <v>-0.49744988972878007</v>
      </c>
      <c r="CB50" s="6">
        <f t="shared" ca="1" si="85"/>
        <v>-0.49747721336312994</v>
      </c>
      <c r="CC50" s="6">
        <f t="shared" ca="1" si="85"/>
        <v>-0.49750468377503376</v>
      </c>
      <c r="CD50" s="6">
        <f t="shared" ca="1" si="85"/>
        <v>-0.49753223164320171</v>
      </c>
      <c r="CE50" s="6">
        <f t="shared" ref="CE50:DJ50" ca="1" si="86">CE39/CE$41</f>
        <v>-0.49755980445299464</v>
      </c>
      <c r="CF50" s="6">
        <f t="shared" ca="1" si="86"/>
        <v>-0.49758736248441882</v>
      </c>
      <c r="CG50" s="6">
        <f t="shared" ca="1" si="86"/>
        <v>-0.4976148757433011</v>
      </c>
      <c r="CH50" s="6">
        <f t="shared" ca="1" si="86"/>
        <v>-0.49764232162017208</v>
      </c>
      <c r="CI50" s="6">
        <f t="shared" ca="1" si="86"/>
        <v>-0.49766968310783816</v>
      </c>
      <c r="CJ50" s="6">
        <f t="shared" ca="1" si="86"/>
        <v>-0.49769694744635168</v>
      </c>
      <c r="CK50" s="6">
        <f t="shared" ca="1" si="86"/>
        <v>-0.4977241050940579</v>
      </c>
      <c r="CL50" s="6">
        <f t="shared" ca="1" si="86"/>
        <v>-0.49775114894692124</v>
      </c>
      <c r="CM50" s="6">
        <f t="shared" ca="1" si="86"/>
        <v>-0.49777807374660915</v>
      </c>
      <c r="CN50" s="6">
        <f t="shared" ca="1" si="86"/>
        <v>-0.497804875631916</v>
      </c>
      <c r="CO50" s="6">
        <f t="shared" ca="1" si="86"/>
        <v>-0.49783155179894578</v>
      </c>
      <c r="CP50" s="6">
        <f t="shared" ca="1" si="86"/>
        <v>-0.49785810024375793</v>
      </c>
      <c r="CQ50" s="6">
        <f t="shared" ca="1" si="86"/>
        <v>-0.49788451956751184</v>
      </c>
      <c r="CR50" s="6">
        <f t="shared" ca="1" si="86"/>
        <v>-0.4979108088289555</v>
      </c>
      <c r="CS50" s="6">
        <f t="shared" ca="1" si="86"/>
        <v>-0.49793696743277027</v>
      </c>
      <c r="CT50" s="6">
        <f t="shared" ca="1" si="86"/>
        <v>-0.4979629950450683</v>
      </c>
      <c r="CU50" s="6">
        <f t="shared" ca="1" si="86"/>
        <v>-0.49798889152944026</v>
      </c>
      <c r="CV50" s="6">
        <f t="shared" ca="1" si="86"/>
        <v>-0.4980146568985635</v>
      </c>
      <c r="CW50" s="6">
        <f t="shared" ca="1" si="86"/>
        <v>-0.4980402912775837</v>
      </c>
      <c r="CX50" s="6">
        <f t="shared" ca="1" si="86"/>
        <v>-0.4980657948764089</v>
      </c>
      <c r="CY50" s="6">
        <f t="shared" ca="1" si="86"/>
        <v>-0.49809116796874536</v>
      </c>
      <c r="CZ50" s="6">
        <f t="shared" ca="1" si="86"/>
        <v>-0.49811641087623937</v>
      </c>
      <c r="DA50" s="6">
        <f t="shared" ca="1" si="86"/>
        <v>-0.49814152395647632</v>
      </c>
      <c r="DB50" s="6">
        <f t="shared" ca="1" si="86"/>
        <v>-0.49816650759390435</v>
      </c>
      <c r="DC50" s="6">
        <f t="shared" ca="1" si="86"/>
        <v>-0.49819136219296661</v>
      </c>
      <c r="DD50" s="6">
        <f t="shared" ca="1" si="86"/>
        <v>-0.49821608817290775</v>
      </c>
      <c r="DE50" s="6">
        <f t="shared" ca="1" si="86"/>
        <v>-0.4982406859638423</v>
      </c>
      <c r="DF50" s="6">
        <f t="shared" ca="1" si="86"/>
        <v>-0.49826515600378535</v>
      </c>
      <c r="DG50" s="6">
        <f t="shared" ca="1" si="86"/>
        <v>-0.49828949873640255</v>
      </c>
      <c r="DH50" s="6">
        <f t="shared" ca="1" si="86"/>
        <v>-0.49831371460931095</v>
      </c>
      <c r="DI50" s="6">
        <f t="shared" ca="1" si="86"/>
        <v>-0.49833780407279399</v>
      </c>
      <c r="DJ50" s="6">
        <f t="shared" ca="1" si="86"/>
        <v>-0.4983617675788285</v>
      </c>
      <c r="DK50" s="6">
        <f t="shared" ref="DK50:ES50" ca="1" si="87">DK39/DK$41</f>
        <v>-0.49838560558035122</v>
      </c>
      <c r="DL50" s="6">
        <f t="shared" ca="1" si="87"/>
        <v>-0.49840931853070214</v>
      </c>
      <c r="DM50" s="6">
        <f t="shared" ca="1" si="87"/>
        <v>-0.49843290688320668</v>
      </c>
      <c r="DN50" s="6">
        <f t="shared" ca="1" si="87"/>
        <v>-0.49845637109085744</v>
      </c>
      <c r="DO50" s="6">
        <f t="shared" ca="1" si="87"/>
        <v>-0.49847971160607646</v>
      </c>
      <c r="DP50" s="6">
        <f t="shared" ca="1" si="87"/>
        <v>-0.49850292888053344</v>
      </c>
      <c r="DQ50" s="6">
        <f t="shared" ca="1" si="87"/>
        <v>-0.49852602336501073</v>
      </c>
      <c r="DR50" s="6">
        <f t="shared" ca="1" si="87"/>
        <v>-0.49854899550930143</v>
      </c>
      <c r="DS50" s="6">
        <f t="shared" ca="1" si="87"/>
        <v>-0.49857184576213148</v>
      </c>
      <c r="DT50" s="6">
        <f t="shared" ca="1" si="87"/>
        <v>-0.49859457457110323</v>
      </c>
      <c r="DU50" s="6">
        <f t="shared" ca="1" si="87"/>
        <v>-0.49861718238265157</v>
      </c>
      <c r="DV50" s="6">
        <f t="shared" ca="1" si="87"/>
        <v>-0.49863966964201267</v>
      </c>
      <c r="DW50" s="6">
        <f t="shared" ca="1" si="87"/>
        <v>-0.49866203679319937</v>
      </c>
      <c r="DX50" s="6">
        <f t="shared" ca="1" si="87"/>
        <v>-0.4986842842789852</v>
      </c>
      <c r="DY50" s="6">
        <f t="shared" ca="1" si="87"/>
        <v>-0.49870641254089015</v>
      </c>
      <c r="DZ50" s="6">
        <f t="shared" ca="1" si="87"/>
        <v>-0.49872842201917333</v>
      </c>
      <c r="EA50" s="6">
        <f t="shared" ca="1" si="87"/>
        <v>-0.49875031315282542</v>
      </c>
      <c r="EB50" s="6">
        <f t="shared" ca="1" si="87"/>
        <v>-0.49877208637956549</v>
      </c>
      <c r="EC50" s="6">
        <f t="shared" ca="1" si="87"/>
        <v>-0.49879374213583733</v>
      </c>
      <c r="ED50" s="6">
        <f t="shared" ca="1" si="87"/>
        <v>-0.49881528085680948</v>
      </c>
      <c r="EE50" s="6">
        <f t="shared" ca="1" si="87"/>
        <v>-0.49883670297637311</v>
      </c>
      <c r="EF50" s="6">
        <f t="shared" ca="1" si="87"/>
        <v>-0.49885800892714366</v>
      </c>
      <c r="EG50" s="6">
        <f t="shared" ca="1" si="87"/>
        <v>-0.49887919914046003</v>
      </c>
      <c r="EH50" s="6">
        <f t="shared" ca="1" si="87"/>
        <v>-0.49890027404638715</v>
      </c>
      <c r="EI50" s="6">
        <f t="shared" ca="1" si="87"/>
        <v>-0.49892123407371641</v>
      </c>
      <c r="EJ50" s="6">
        <f t="shared" ca="1" si="87"/>
        <v>-0.49894207964996728</v>
      </c>
      <c r="EK50" s="6">
        <f t="shared" ca="1" si="87"/>
        <v>-0.49896281120138963</v>
      </c>
      <c r="EL50" s="6">
        <f t="shared" ca="1" si="87"/>
        <v>-0.49898342915296501</v>
      </c>
      <c r="EM50" s="6">
        <f t="shared" ca="1" si="87"/>
        <v>-0.49900393392840936</v>
      </c>
      <c r="EN50" s="6">
        <f t="shared" ca="1" si="87"/>
        <v>-0.49902432595017415</v>
      </c>
      <c r="EO50" s="6">
        <f t="shared" ca="1" si="87"/>
        <v>-0.49904460563944952</v>
      </c>
      <c r="EP50" s="6">
        <f t="shared" ca="1" si="87"/>
        <v>-0.4990647734161659</v>
      </c>
      <c r="EQ50" s="6">
        <f t="shared" ca="1" si="87"/>
        <v>-0.49908482969899631</v>
      </c>
      <c r="ER50" s="6">
        <f t="shared" ca="1" si="87"/>
        <v>-0.49910477490535887</v>
      </c>
      <c r="ES50" s="6">
        <f t="shared" ca="1" si="87"/>
        <v>-0.49912460945141851</v>
      </c>
    </row>
    <row r="51" spans="1:149">
      <c r="A51" s="6">
        <f ca="1">LN((RAND()^(-Results!$E$4))-1)</f>
        <v>2.1144882598719215</v>
      </c>
      <c r="B51" s="6">
        <f ca="1">LN((RAND()^(-Results!$E$4))-1)</f>
        <v>0.53147916387058991</v>
      </c>
      <c r="C51" s="6">
        <f ca="1">LN((RAND()^(-Results!$E$4))-1)</f>
        <v>-1.6161595583266737</v>
      </c>
      <c r="D51" s="6">
        <f ca="1">LN((RAND()^(-Results!$E$4))-1)</f>
        <v>-1.8321793874471566</v>
      </c>
      <c r="E51" s="6">
        <f ca="1">LN((RAND()^(-Results!$E$4))-1)</f>
        <v>-1.8558203032669731</v>
      </c>
      <c r="F51" s="6">
        <f ca="1">LN((RAND()^(-Results!$E$4))-1)</f>
        <v>0.12344461707121587</v>
      </c>
      <c r="G51" s="6">
        <f ca="1">LN((RAND()^(-Results!$E$4))-1)</f>
        <v>-0.7922785420537275</v>
      </c>
      <c r="H51" s="6">
        <f t="shared" ca="1" si="5"/>
        <v>-0.85217307869148495</v>
      </c>
      <c r="I51" s="10">
        <f ca="1">SUMPRODUCT(J51:O51,Results!B$12:G$12)+Results!$E$5*H51</f>
        <v>-24.22544946861057</v>
      </c>
      <c r="J51" s="10">
        <f ca="1">SUMPRODUCT($A51:$F51,Results!$B$15:$G$15)</f>
        <v>6.4163428357226433</v>
      </c>
      <c r="K51" s="10">
        <f ca="1">SUMPRODUCT($A51:$F51,Results!$B$16:$G$16)</f>
        <v>5.4443156059077333</v>
      </c>
      <c r="L51" s="10">
        <f ca="1">SUMPRODUCT($A51:$F51,Results!$B$17:$G$17)</f>
        <v>7.2029497845593324</v>
      </c>
      <c r="M51" s="10">
        <f ca="1">SUMPRODUCT($A51:$F51,Results!$B$18:$G$18)</f>
        <v>-4.6256277169634057</v>
      </c>
      <c r="N51" s="10">
        <f ca="1">SUMPRODUCT($A51:$F51,Results!$B$19:$G$19)</f>
        <v>-11.213534241694804</v>
      </c>
      <c r="O51" s="10">
        <f ca="1">SUMPRODUCT($A51:$F51,Results!$B$20:$G$20)</f>
        <v>16.243905206526911</v>
      </c>
      <c r="P51" s="10" cm="1">
        <f t="array" aca="1" ref="P51" ca="1">SUMPRODUCT(J51:O51,TRANSPOSE(BL$20:BL$25))+$AD$20-$BL$27</f>
        <v>-20.721376768940903</v>
      </c>
      <c r="Q51" s="10" cm="1">
        <f t="array" aca="1" ref="Q51" ca="1">SUMPRODUCT(J51:O51,TRANSPOSE(ES$20:ES$25))+$AD$20-$ES$27</f>
        <v>-20.786827266629512</v>
      </c>
      <c r="R51" s="10">
        <f ca="1">I51-Results!$E$5*H51</f>
        <v>-20.81675715384463</v>
      </c>
      <c r="S51" s="10" cm="1">
        <f t="array" aca="1" ref="S51" ca="1">SUMPRODUCT(J51:O51,TRANSPOSE(AR$28:AR$33))+$AD$20-$AC$26</f>
        <v>-13.001230981867995</v>
      </c>
      <c r="T51" s="10">
        <f ca="1">SUMPRODUCT(J51:O51,Results!K$9:P$9)</f>
        <v>-20.722291549898252</v>
      </c>
      <c r="U51" s="10">
        <f ca="1">SUMPRODUCT(J51:O51,Results!K$9:P$9)+$AD$20-$AC$31</f>
        <v>-20.759089668599227</v>
      </c>
      <c r="V51" s="10">
        <f t="shared" ca="1" si="6"/>
        <v>-3.5040726996696669</v>
      </c>
      <c r="W51" s="10">
        <f t="shared" ca="1" si="7"/>
        <v>-3.4386222019810582</v>
      </c>
      <c r="X51" s="10">
        <f t="shared" ca="1" si="8"/>
        <v>-3.4086923147659398</v>
      </c>
      <c r="Y51" s="10">
        <f t="shared" ca="1" si="9"/>
        <v>-11.224218486742576</v>
      </c>
      <c r="Z51" s="10">
        <f t="shared" ca="1" si="10"/>
        <v>-24.921553007260123</v>
      </c>
      <c r="AA51" s="10">
        <f t="shared" ca="1" si="11"/>
        <v>-3.4663598000113431</v>
      </c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</row>
    <row r="52" spans="1:149">
      <c r="A52" s="6">
        <f ca="1">LN((RAND()^(-Results!$E$4))-1)</f>
        <v>-0.71005851496865635</v>
      </c>
      <c r="B52" s="6">
        <f ca="1">LN((RAND()^(-Results!$E$4))-1)</f>
        <v>-5.2357131495939804</v>
      </c>
      <c r="C52" s="6">
        <f ca="1">LN((RAND()^(-Results!$E$4))-1)</f>
        <v>-0.57766390178465954</v>
      </c>
      <c r="D52" s="6">
        <f ca="1">LN((RAND()^(-Results!$E$4))-1)</f>
        <v>0.49621339674659276</v>
      </c>
      <c r="E52" s="6">
        <f ca="1">LN((RAND()^(-Results!$E$4))-1)</f>
        <v>-1.5915777590628941</v>
      </c>
      <c r="F52" s="6">
        <f ca="1">LN((RAND()^(-Results!$E$4))-1)</f>
        <v>4.8933328056935874</v>
      </c>
      <c r="G52" s="6">
        <f ca="1">LN((RAND()^(-Results!$E$4))-1)</f>
        <v>4.4942017834294026</v>
      </c>
      <c r="H52" s="6">
        <f t="shared" ca="1" si="5"/>
        <v>4.4343072467916453</v>
      </c>
      <c r="I52" s="10">
        <f ca="1">SUMPRODUCT(J52:O52,Results!B$12:G$12)+Results!$E$5*H52</f>
        <v>-42.643314960003153</v>
      </c>
      <c r="J52" s="10">
        <f ca="1">SUMPRODUCT($A52:$F52,Results!$B$15:$G$15)</f>
        <v>-13.765708667814819</v>
      </c>
      <c r="K52" s="10">
        <f ca="1">SUMPRODUCT($A52:$F52,Results!$B$16:$G$16)</f>
        <v>-1.0559970667785084</v>
      </c>
      <c r="L52" s="10">
        <f ca="1">SUMPRODUCT($A52:$F52,Results!$B$17:$G$17)</f>
        <v>3.2871646723983385</v>
      </c>
      <c r="M52" s="10">
        <f ca="1">SUMPRODUCT($A52:$F52,Results!$B$18:$G$18)</f>
        <v>21.105016565368526</v>
      </c>
      <c r="N52" s="10">
        <f ca="1">SUMPRODUCT($A52:$F52,Results!$B$19:$G$19)</f>
        <v>17.238771990140002</v>
      </c>
      <c r="O52" s="10">
        <f ca="1">SUMPRODUCT($A52:$F52,Results!$B$20:$G$20)</f>
        <v>4.0893964033440504</v>
      </c>
      <c r="P52" s="10" cm="1">
        <f t="array" aca="1" ref="P52" ca="1">SUMPRODUCT(J52:O52,TRANSPOSE(BL$20:BL$25))+$AD$20-$BL$27</f>
        <v>-60.923356052687225</v>
      </c>
      <c r="Q52" s="10" cm="1">
        <f t="array" aca="1" ref="Q52" ca="1">SUMPRODUCT(J52:O52,TRANSPOSE(ES$20:ES$25))+$AD$20-$ES$27</f>
        <v>-61.308834107139177</v>
      </c>
      <c r="R52" s="10">
        <f ca="1">I52-Results!$E$5*H52</f>
        <v>-60.380543947169734</v>
      </c>
      <c r="S52" s="10" cm="1">
        <f t="array" aca="1" ref="S52" ca="1">SUMPRODUCT(J52:O52,TRANSPOSE(AR$28:AR$33))+$AD$20-$AC$26</f>
        <v>-54.057714788253811</v>
      </c>
      <c r="T52" s="10">
        <f ca="1">SUMPRODUCT(J52:O52,Results!K$9:P$9)</f>
        <v>-61.104167263663527</v>
      </c>
      <c r="U52" s="10">
        <f ca="1">SUMPRODUCT(J52:O52,Results!K$9:P$9)+$AD$20-$AC$31</f>
        <v>-61.140965382364506</v>
      </c>
      <c r="V52" s="10">
        <f t="shared" ca="1" si="6"/>
        <v>18.280041092684073</v>
      </c>
      <c r="W52" s="10">
        <f t="shared" ca="1" si="7"/>
        <v>18.665519147136024</v>
      </c>
      <c r="X52" s="10">
        <f t="shared" ca="1" si="8"/>
        <v>17.737228987166581</v>
      </c>
      <c r="Y52" s="10">
        <f t="shared" ca="1" si="9"/>
        <v>11.414399828250659</v>
      </c>
      <c r="Z52" s="10">
        <f t="shared" ca="1" si="10"/>
        <v>-43.339418498652705</v>
      </c>
      <c r="AA52" s="10">
        <f t="shared" ca="1" si="11"/>
        <v>18.497650422361353</v>
      </c>
      <c r="AY52" s="23" cm="1">
        <f t="array" aca="1" ref="AY52" ca="1">-SUMPRODUCT($AP2:$AU2,TRANSPOSE(AY$45:AY$50))/$AL2+AY45</f>
        <v>0.2508860769881095</v>
      </c>
      <c r="AZ52" s="23" cm="1">
        <f t="array" aca="1" ref="AZ52" ca="1">-SUMPRODUCT($AP2:$AU2,TRANSPOSE(AZ$45:AZ$50))/$AL2+AZ45</f>
        <v>0.26600542002308353</v>
      </c>
      <c r="BA52" s="23" cm="1">
        <f t="array" aca="1" ref="BA52" ca="1">-SUMPRODUCT($AP2:$AU2,TRANSPOSE(BA$45:BA$50))/$AL2+BA45</f>
        <v>0.27175702463030826</v>
      </c>
      <c r="BB52" s="23" cm="1">
        <f t="array" aca="1" ref="BB52" ca="1">-SUMPRODUCT($AP2:$AU2,TRANSPOSE(BB$45:BB$50))/$AL2+BB45</f>
        <v>0.27538927890374915</v>
      </c>
      <c r="BC52" s="23" cm="1">
        <f t="array" aca="1" ref="BC52" ca="1">-SUMPRODUCT($AP2:$AU2,TRANSPOSE(BC$45:BC$50))/$AL2+BC45</f>
        <v>0.27734183355820219</v>
      </c>
      <c r="BD52" s="23" cm="1">
        <f t="array" aca="1" ref="BD52" ca="1">-SUMPRODUCT($AP2:$AU2,TRANSPOSE(BD$45:BD$50))/$AL2+BD45</f>
        <v>0.2786084123404029</v>
      </c>
      <c r="BE52" s="23" cm="1">
        <f t="array" aca="1" ref="BE52" ca="1">-SUMPRODUCT($AP2:$AU2,TRANSPOSE(BE$45:BE$50))/$AL2+BE45</f>
        <v>0.27944649284169643</v>
      </c>
      <c r="BF52" s="23" cm="1">
        <f t="array" aca="1" ref="BF52" ca="1">-SUMPRODUCT($AP2:$AU2,TRANSPOSE(BF$45:BF$50))/$AL2+BF45</f>
        <v>0.28007696065534193</v>
      </c>
      <c r="BG52" s="23" cm="1">
        <f t="array" aca="1" ref="BG52" ca="1">-SUMPRODUCT($AP2:$AU2,TRANSPOSE(BG$45:BG$50))/$AL2+BG45</f>
        <v>0.28058567470097073</v>
      </c>
      <c r="BH52" s="23" cm="1">
        <f t="array" aca="1" ref="BH52" ca="1">-SUMPRODUCT($AP2:$AU2,TRANSPOSE(BH$45:BH$50))/$AL2+BH45</f>
        <v>0.28103028633624805</v>
      </c>
      <c r="BI52" s="23" cm="1">
        <f t="array" aca="1" ref="BI52" ca="1">-SUMPRODUCT($AP2:$AU2,TRANSPOSE(BI$45:BI$50))/$AL2+BI45</f>
        <v>0.28143819389328129</v>
      </c>
      <c r="BJ52" s="23" cm="1">
        <f t="array" aca="1" ref="BJ52" ca="1">-SUMPRODUCT($AP2:$AU2,TRANSPOSE(BJ$45:BJ$50))/$AL2+BJ45</f>
        <v>0.281826164814866</v>
      </c>
      <c r="BK52" s="23" cm="1">
        <f t="array" aca="1" ref="BK52" ca="1">-SUMPRODUCT($AP2:$AU2,TRANSPOSE(BK$45:BK$50))/$AL2+BK45</f>
        <v>0.28220300330983461</v>
      </c>
      <c r="BL52" s="23" cm="1">
        <f t="array" aca="1" ref="BL52" ca="1">-SUMPRODUCT($AP2:$AU2,TRANSPOSE(BL$45:BL$50))/$AL2+BL45</f>
        <v>0.2825738707561849</v>
      </c>
      <c r="BM52" s="23" cm="1">
        <f t="array" aca="1" ref="BM52" ca="1">-SUMPRODUCT($AP2:$AU2,TRANSPOSE(BM$45:BM$50))/$AL2+BM45</f>
        <v>0.28294157300683997</v>
      </c>
      <c r="BN52" s="23" cm="1">
        <f t="array" aca="1" ref="BN52" ca="1">-SUMPRODUCT($AP2:$AU2,TRANSPOSE(BN$45:BN$50))/$AL2+BN45</f>
        <v>0.28330768843747989</v>
      </c>
      <c r="BO52" s="23" cm="1">
        <f t="array" aca="1" ref="BO52" ca="1">-SUMPRODUCT($AP2:$AU2,TRANSPOSE(BO$45:BO$50))/$AL2+BO45</f>
        <v>0.28367305170906632</v>
      </c>
      <c r="BP52" s="23" cm="1">
        <f t="array" aca="1" ref="BP52" ca="1">-SUMPRODUCT($AP2:$AU2,TRANSPOSE(BP$45:BP$50))/$AL2+BP45</f>
        <v>0.28403808917299345</v>
      </c>
      <c r="BQ52" s="23" cm="1">
        <f t="array" aca="1" ref="BQ52" ca="1">-SUMPRODUCT($AP2:$AU2,TRANSPOSE(BQ$45:BQ$50))/$AL2+BQ45</f>
        <v>0.28440299033542071</v>
      </c>
      <c r="BR52" s="23" cm="1">
        <f t="array" aca="1" ref="BR52" ca="1">-SUMPRODUCT($AP2:$AU2,TRANSPOSE(BR$45:BR$50))/$AL2+BR45</f>
        <v>0.28476781565992998</v>
      </c>
      <c r="BS52" s="23" cm="1">
        <f t="array" aca="1" ref="BS52" ca="1">-SUMPRODUCT($AP2:$AU2,TRANSPOSE(BS$45:BS$50))/$AL2+BS45</f>
        <v>0.2851325559880844</v>
      </c>
      <c r="BT52" s="23" cm="1">
        <f t="array" aca="1" ref="BT52" ca="1">-SUMPRODUCT($AP2:$AU2,TRANSPOSE(BT$45:BT$50))/$AL2+BT45</f>
        <v>0.28549716804503689</v>
      </c>
      <c r="BU52" s="23" cm="1">
        <f t="array" aca="1" ref="BU52" ca="1">-SUMPRODUCT($AP2:$AU2,TRANSPOSE(BU$45:BU$50))/$AL2+BU45</f>
        <v>0.28586159423977142</v>
      </c>
      <c r="BV52" s="23" cm="1">
        <f t="array" aca="1" ref="BV52" ca="1">-SUMPRODUCT($AP2:$AU2,TRANSPOSE(BV$45:BV$50))/$AL2+BV45</f>
        <v>0.28622577383339903</v>
      </c>
      <c r="BW52" s="23" cm="1">
        <f t="array" aca="1" ref="BW52" ca="1">-SUMPRODUCT($AP2:$AU2,TRANSPOSE(BW$45:BW$50))/$AL2+BW45</f>
        <v>0.28658964879377435</v>
      </c>
      <c r="BX52" s="23" cm="1">
        <f t="array" aca="1" ref="BX52" ca="1">-SUMPRODUCT($AP2:$AU2,TRANSPOSE(BX$45:BX$50))/$AL2+BX45</f>
        <v>0.28695316663594406</v>
      </c>
      <c r="BY52" s="23" cm="1">
        <f t="array" aca="1" ref="BY52" ca="1">-SUMPRODUCT($AP2:$AU2,TRANSPOSE(BY$45:BY$50))/$AL2+BY45</f>
        <v>0.28731628149845179</v>
      </c>
      <c r="BZ52" s="23" cm="1">
        <f t="array" aca="1" ref="BZ52" ca="1">-SUMPRODUCT($AP2:$AU2,TRANSPOSE(BZ$45:BZ$50))/$AL2+BZ45</f>
        <v>0.28767895424954903</v>
      </c>
      <c r="CA52" s="23" cm="1">
        <f t="array" aca="1" ref="CA52" ca="1">-SUMPRODUCT($AP2:$AU2,TRANSPOSE(CA$45:CA$50))/$AL2+CA45</f>
        <v>0.28804115207880909</v>
      </c>
      <c r="CB52" s="23" cm="1">
        <f t="array" aca="1" ref="CB52" ca="1">-SUMPRODUCT($AP2:$AU2,TRANSPOSE(CB$45:CB$50))/$AL2+CB45</f>
        <v>0.28840284784944165</v>
      </c>
      <c r="CC52" s="23" cm="1">
        <f t="array" aca="1" ref="CC52" ca="1">-SUMPRODUCT($AP2:$AU2,TRANSPOSE(CC$45:CC$50))/$AL2+CC45</f>
        <v>0.28876401936806262</v>
      </c>
      <c r="CD52" s="23" cm="1">
        <f t="array" aca="1" ref="CD52" ca="1">-SUMPRODUCT($AP2:$AU2,TRANSPOSE(CD$45:CD$50))/$AL2+CD45</f>
        <v>0.28912464866031584</v>
      </c>
      <c r="CE52" s="23" cm="1">
        <f t="array" aca="1" ref="CE52" ca="1">-SUMPRODUCT($AP2:$AU2,TRANSPOSE(CE$45:CE$50))/$AL2+CE45</f>
        <v>0.28948472129819613</v>
      </c>
      <c r="CF52" s="23" cm="1">
        <f t="array" aca="1" ref="CF52" ca="1">-SUMPRODUCT($AP2:$AU2,TRANSPOSE(CF$45:CF$50))/$AL2+CF45</f>
        <v>0.28984422580006708</v>
      </c>
      <c r="CG52" s="23" cm="1">
        <f t="array" aca="1" ref="CG52" ca="1">-SUMPRODUCT($AP2:$AU2,TRANSPOSE(CG$45:CG$50))/$AL2+CG45</f>
        <v>0.29020315310970746</v>
      </c>
      <c r="CH52" s="23" cm="1">
        <f t="array" aca="1" ref="CH52" ca="1">-SUMPRODUCT($AP2:$AU2,TRANSPOSE(CH$45:CH$50))/$AL2+CH45</f>
        <v>0.29056149615258009</v>
      </c>
      <c r="CI52" s="23" cm="1">
        <f t="array" aca="1" ref="CI52" ca="1">-SUMPRODUCT($AP2:$AU2,TRANSPOSE(CI$45:CI$50))/$AL2+CI45</f>
        <v>0.29091924946326098</v>
      </c>
      <c r="CJ52" s="23" cm="1">
        <f t="array" aca="1" ref="CJ52" ca="1">-SUMPRODUCT($AP2:$AU2,TRANSPOSE(CJ$45:CJ$50))/$AL2+CJ45</f>
        <v>0.29127640887608486</v>
      </c>
      <c r="CK52" s="23" cm="1">
        <f t="array" aca="1" ref="CK52" ca="1">-SUMPRODUCT($AP2:$AU2,TRANSPOSE(CK$45:CK$50))/$AL2+CK45</f>
        <v>0.29163297127055654</v>
      </c>
      <c r="CL52" s="23" cm="1">
        <f t="array" aca="1" ref="CL52" ca="1">-SUMPRODUCT($AP2:$AU2,TRANSPOSE(CL$45:CL$50))/$AL2+CL45</f>
        <v>0.29198893436335671</v>
      </c>
      <c r="CM52" s="23" cm="1">
        <f t="array" aca="1" ref="CM52" ca="1">-SUMPRODUCT($AP2:$AU2,TRANSPOSE(CM$45:CM$50))/$AL2+CM45</f>
        <v>0.29234429653944333</v>
      </c>
      <c r="CN52" s="23" cm="1">
        <f t="array" aca="1" ref="CN52" ca="1">-SUMPRODUCT($AP2:$AU2,TRANSPOSE(CN$45:CN$50))/$AL2+CN45</f>
        <v>0.29269905671560803</v>
      </c>
      <c r="CO52" s="23" cm="1">
        <f t="array" aca="1" ref="CO52" ca="1">-SUMPRODUCT($AP2:$AU2,TRANSPOSE(CO$45:CO$50))/$AL2+CO45</f>
        <v>0.29305321423073905</v>
      </c>
      <c r="CP52" s="23" cm="1">
        <f t="array" aca="1" ref="CP52" ca="1">-SUMPRODUCT($AP2:$AU2,TRANSPOSE(CP$45:CP$50))/$AL2+CP45</f>
        <v>0.29340676875790411</v>
      </c>
      <c r="CQ52" s="23" cm="1">
        <f t="array" aca="1" ref="CQ52" ca="1">-SUMPRODUCT($AP2:$AU2,TRANSPOSE(CQ$45:CQ$50))/$AL2+CQ45</f>
        <v>0.2937597202341547</v>
      </c>
      <c r="CR52" s="23" cm="1">
        <f t="array" aca="1" ref="CR52" ca="1">-SUMPRODUCT($AP2:$AU2,TRANSPOSE(CR$45:CR$50))/$AL2+CR45</f>
        <v>0.2941120688046468</v>
      </c>
      <c r="CS52" s="23" cm="1">
        <f t="array" aca="1" ref="CS52" ca="1">-SUMPRODUCT($AP2:$AU2,TRANSPOSE(CS$45:CS$50))/$AL2+CS45</f>
        <v>0.29446381477828021</v>
      </c>
      <c r="CT52" s="23" cm="1">
        <f t="array" aca="1" ref="CT52" ca="1">-SUMPRODUCT($AP2:$AU2,TRANSPOSE(CT$45:CT$50))/$AL2+CT45</f>
        <v>0.29481495859256557</v>
      </c>
      <c r="CU52" s="23" cm="1">
        <f t="array" aca="1" ref="CU52" ca="1">-SUMPRODUCT($AP2:$AU2,TRANSPOSE(CU$45:CU$50))/$AL2+CU45</f>
        <v>0.29516550078586123</v>
      </c>
      <c r="CV52" s="23" cm="1">
        <f t="array" aca="1" ref="CV52" ca="1">-SUMPRODUCT($AP2:$AU2,TRANSPOSE(CV$45:CV$50))/$AL2+CV45</f>
        <v>0.29551544197547752</v>
      </c>
      <c r="CW52" s="23" cm="1">
        <f t="array" aca="1" ref="CW52" ca="1">-SUMPRODUCT($AP2:$AU2,TRANSPOSE(CW$45:CW$50))/$AL2+CW45</f>
        <v>0.2958647828404401</v>
      </c>
      <c r="CX52" s="23" cm="1">
        <f t="array" aca="1" ref="CX52" ca="1">-SUMPRODUCT($AP2:$AU2,TRANSPOSE(CX$45:CX$50))/$AL2+CX45</f>
        <v>0.29621352410794249</v>
      </c>
      <c r="CY52" s="23" cm="1">
        <f t="array" aca="1" ref="CY52" ca="1">-SUMPRODUCT($AP2:$AU2,TRANSPOSE(CY$45:CY$50))/$AL2+CY45</f>
        <v>0.29656166654271526</v>
      </c>
      <c r="CZ52" s="23" cm="1">
        <f t="array" aca="1" ref="CZ52" ca="1">-SUMPRODUCT($AP2:$AU2,TRANSPOSE(CZ$45:CZ$50))/$AL2+CZ45</f>
        <v>0.29690921093869582</v>
      </c>
      <c r="DA52" s="23" cm="1">
        <f t="array" aca="1" ref="DA52" ca="1">-SUMPRODUCT($AP2:$AU2,TRANSPOSE(DA$45:DA$50))/$AL2+DA45</f>
        <v>0.2972561581125075</v>
      </c>
      <c r="DB52" s="23" cm="1">
        <f t="array" aca="1" ref="DB52" ca="1">-SUMPRODUCT($AP2:$AU2,TRANSPOSE(DB$45:DB$50))/$AL2+DB45</f>
        <v>0.29760250889836315</v>
      </c>
      <c r="DC52" s="23" cm="1">
        <f t="array" aca="1" ref="DC52" ca="1">-SUMPRODUCT($AP2:$AU2,TRANSPOSE(DC$45:DC$50))/$AL2+DC45</f>
        <v>0.29794826414408493</v>
      </c>
      <c r="DD52" s="23" cm="1">
        <f t="array" aca="1" ref="DD52" ca="1">-SUMPRODUCT($AP2:$AU2,TRANSPOSE(DD$45:DD$50))/$AL2+DD45</f>
        <v>0.29829342470799902</v>
      </c>
      <c r="DE52" s="23" cm="1">
        <f t="array" aca="1" ref="DE52" ca="1">-SUMPRODUCT($AP2:$AU2,TRANSPOSE(DE$45:DE$50))/$AL2+DE45</f>
        <v>0.29863799145651532</v>
      </c>
      <c r="DF52" s="23" cm="1">
        <f t="array" aca="1" ref="DF52" ca="1">-SUMPRODUCT($AP2:$AU2,TRANSPOSE(DF$45:DF$50))/$AL2+DF45</f>
        <v>0.2989819652622423</v>
      </c>
      <c r="DG52" s="23" cm="1">
        <f t="array" aca="1" ref="DG52" ca="1">-SUMPRODUCT($AP2:$AU2,TRANSPOSE(DG$45:DG$50))/$AL2+DG45</f>
        <v>0.29932534700251967</v>
      </c>
      <c r="DH52" s="23" cm="1">
        <f t="array" aca="1" ref="DH52" ca="1">-SUMPRODUCT($AP2:$AU2,TRANSPOSE(DH$45:DH$50))/$AL2+DH45</f>
        <v>0.29966813755827704</v>
      </c>
      <c r="DI52" s="23" cm="1">
        <f t="array" aca="1" ref="DI52" ca="1">-SUMPRODUCT($AP2:$AU2,TRANSPOSE(DI$45:DI$50))/$AL2+DI45</f>
        <v>0.30001033781314573</v>
      </c>
      <c r="DJ52" s="23" cm="1">
        <f t="array" aca="1" ref="DJ52" ca="1">-SUMPRODUCT($AP2:$AU2,TRANSPOSE(DJ$45:DJ$50))/$AL2+DJ45</f>
        <v>0.3003519486527686</v>
      </c>
      <c r="DK52" s="23" cm="1">
        <f t="array" aca="1" ref="DK52" ca="1">-SUMPRODUCT($AP2:$AU2,TRANSPOSE(DK$45:DK$50))/$AL2+DK45</f>
        <v>0.30069297096426428</v>
      </c>
      <c r="DL52" s="23" cm="1">
        <f t="array" aca="1" ref="DL52" ca="1">-SUMPRODUCT($AP2:$AU2,TRANSPOSE(DL$45:DL$50))/$AL2+DL45</f>
        <v>0.30103340563580872</v>
      </c>
      <c r="DM52" s="23" cm="1">
        <f t="array" aca="1" ref="DM52" ca="1">-SUMPRODUCT($AP2:$AU2,TRANSPOSE(DM$45:DM$50))/$AL2+DM45</f>
        <v>0.3013732535563115</v>
      </c>
      <c r="DN52" s="23" cm="1">
        <f t="array" aca="1" ref="DN52" ca="1">-SUMPRODUCT($AP2:$AU2,TRANSPOSE(DN$45:DN$50))/$AL2+DN45</f>
        <v>0.30171251561516299</v>
      </c>
      <c r="DO52" s="23" cm="1">
        <f t="array" aca="1" ref="DO52" ca="1">-SUMPRODUCT($AP2:$AU2,TRANSPOSE(DO$45:DO$50))/$AL2+DO45</f>
        <v>0.30205119270203767</v>
      </c>
      <c r="DP52" s="23" cm="1">
        <f t="array" aca="1" ref="DP52" ca="1">-SUMPRODUCT($AP2:$AU2,TRANSPOSE(DP$45:DP$50))/$AL2+DP45</f>
        <v>0.3023892857067394</v>
      </c>
      <c r="DQ52" s="23" cm="1">
        <f t="array" aca="1" ref="DQ52" ca="1">-SUMPRODUCT($AP2:$AU2,TRANSPOSE(DQ$45:DQ$50))/$AL2+DQ45</f>
        <v>0.3027267955190821</v>
      </c>
      <c r="DR52" s="23" cm="1">
        <f t="array" aca="1" ref="DR52" ca="1">-SUMPRODUCT($AP2:$AU2,TRANSPOSE(DR$45:DR$50))/$AL2+DR45</f>
        <v>0.30306372302879492</v>
      </c>
      <c r="DS52" s="23" cm="1">
        <f t="array" aca="1" ref="DS52" ca="1">-SUMPRODUCT($AP2:$AU2,TRANSPOSE(DS$45:DS$50))/$AL2+DS45</f>
        <v>0.30340006912544809</v>
      </c>
      <c r="DT52" s="23" cm="1">
        <f t="array" aca="1" ref="DT52" ca="1">-SUMPRODUCT($AP2:$AU2,TRANSPOSE(DT$45:DT$50))/$AL2+DT45</f>
        <v>0.3037358346983936</v>
      </c>
      <c r="DU52" s="23" cm="1">
        <f t="array" aca="1" ref="DU52" ca="1">-SUMPRODUCT($AP2:$AU2,TRANSPOSE(DU$45:DU$50))/$AL2+DU45</f>
        <v>0.30407102063671843</v>
      </c>
      <c r="DV52" s="23" cm="1">
        <f t="array" aca="1" ref="DV52" ca="1">-SUMPRODUCT($AP2:$AU2,TRANSPOSE(DV$45:DV$50))/$AL2+DV45</f>
        <v>0.30440562782920733</v>
      </c>
      <c r="DW52" s="23" cm="1">
        <f t="array" aca="1" ref="DW52" ca="1">-SUMPRODUCT($AP2:$AU2,TRANSPOSE(DW$45:DW$50))/$AL2+DW45</f>
        <v>0.30473965716431128</v>
      </c>
      <c r="DX52" s="23" cm="1">
        <f t="array" aca="1" ref="DX52" ca="1">-SUMPRODUCT($AP2:$AU2,TRANSPOSE(DX$45:DX$50))/$AL2+DX45</f>
        <v>0.30507310953012323</v>
      </c>
      <c r="DY52" s="23" cm="1">
        <f t="array" aca="1" ref="DY52" ca="1">-SUMPRODUCT($AP2:$AU2,TRANSPOSE(DY$45:DY$50))/$AL2+DY45</f>
        <v>0.30540598581435707</v>
      </c>
      <c r="DZ52" s="23" cm="1">
        <f t="array" aca="1" ref="DZ52" ca="1">-SUMPRODUCT($AP2:$AU2,TRANSPOSE(DZ$45:DZ$50))/$AL2+DZ45</f>
        <v>0.30573828690433047</v>
      </c>
      <c r="EA52" s="23" cm="1">
        <f t="array" aca="1" ref="EA52" ca="1">-SUMPRODUCT($AP2:$AU2,TRANSPOSE(EA$45:EA$50))/$AL2+EA45</f>
        <v>0.30607001368694942</v>
      </c>
      <c r="EB52" s="23" cm="1">
        <f t="array" aca="1" ref="EB52" ca="1">-SUMPRODUCT($AP2:$AU2,TRANSPOSE(EB$45:EB$50))/$AL2+EB45</f>
        <v>0.30640116704869569</v>
      </c>
      <c r="EC52" s="23" cm="1">
        <f t="array" aca="1" ref="EC52" ca="1">-SUMPRODUCT($AP2:$AU2,TRANSPOSE(EC$45:EC$50))/$AL2+EC45</f>
        <v>0.30673174787561541</v>
      </c>
      <c r="ED52" s="23" cm="1">
        <f t="array" aca="1" ref="ED52" ca="1">-SUMPRODUCT($AP2:$AU2,TRANSPOSE(ED$45:ED$50))/$AL2+ED45</f>
        <v>0.30706175705330901</v>
      </c>
      <c r="EE52" s="23" cm="1">
        <f t="array" aca="1" ref="EE52" ca="1">-SUMPRODUCT($AP2:$AU2,TRANSPOSE(EE$45:EE$50))/$AL2+EE45</f>
        <v>0.30739119546692167</v>
      </c>
      <c r="EF52" s="23" cm="1">
        <f t="array" aca="1" ref="EF52" ca="1">-SUMPRODUCT($AP2:$AU2,TRANSPOSE(EF$45:EF$50))/$AL2+EF45</f>
        <v>0.30772006400113472</v>
      </c>
      <c r="EG52" s="23" cm="1">
        <f t="array" aca="1" ref="EG52" ca="1">-SUMPRODUCT($AP2:$AU2,TRANSPOSE(EG$45:EG$50))/$AL2+EG45</f>
        <v>0.30804836354015785</v>
      </c>
      <c r="EH52" s="23" cm="1">
        <f t="array" aca="1" ref="EH52" ca="1">-SUMPRODUCT($AP2:$AU2,TRANSPOSE(EH$45:EH$50))/$AL2+EH45</f>
        <v>0.30837609496772167</v>
      </c>
      <c r="EI52" s="23" cm="1">
        <f t="array" aca="1" ref="EI52" ca="1">-SUMPRODUCT($AP2:$AU2,TRANSPOSE(EI$45:EI$50))/$AL2+EI45</f>
        <v>0.30870325916707059</v>
      </c>
      <c r="EJ52" s="23" cm="1">
        <f t="array" aca="1" ref="EJ52" ca="1">-SUMPRODUCT($AP2:$AU2,TRANSPOSE(EJ$45:EJ$50))/$AL2+EJ45</f>
        <v>0.3090298570209552</v>
      </c>
      <c r="EK52" s="23" cm="1">
        <f t="array" aca="1" ref="EK52" ca="1">-SUMPRODUCT($AP2:$AU2,TRANSPOSE(EK$45:EK$50))/$AL2+EK45</f>
        <v>0.30935588941162639</v>
      </c>
      <c r="EL52" s="23" cm="1">
        <f t="array" aca="1" ref="EL52" ca="1">-SUMPRODUCT($AP2:$AU2,TRANSPOSE(EL$45:EL$50))/$AL2+EL45</f>
        <v>0.30968135722082879</v>
      </c>
      <c r="EM52" s="23" cm="1">
        <f t="array" aca="1" ref="EM52" ca="1">-SUMPRODUCT($AP2:$AU2,TRANSPOSE(EM$45:EM$50))/$AL2+EM45</f>
        <v>0.31000626132979392</v>
      </c>
      <c r="EN52" s="23" cm="1">
        <f t="array" aca="1" ref="EN52" ca="1">-SUMPRODUCT($AP2:$AU2,TRANSPOSE(EN$45:EN$50))/$AL2+EN45</f>
        <v>0.31033060261923451</v>
      </c>
      <c r="EO52" s="23" cm="1">
        <f t="array" aca="1" ref="EO52" ca="1">-SUMPRODUCT($AP2:$AU2,TRANSPOSE(EO$45:EO$50))/$AL2+EO45</f>
        <v>0.31065438196933809</v>
      </c>
      <c r="EP52" s="23" cm="1">
        <f t="array" aca="1" ref="EP52" ca="1">-SUMPRODUCT($AP2:$AU2,TRANSPOSE(EP$45:EP$50))/$AL2+EP45</f>
        <v>0.31097760025976118</v>
      </c>
      <c r="EQ52" s="23" cm="1">
        <f t="array" aca="1" ref="EQ52" ca="1">-SUMPRODUCT($AP2:$AU2,TRANSPOSE(EQ$45:EQ$50))/$AL2+EQ45</f>
        <v>0.31130025836962305</v>
      </c>
      <c r="ER52" s="23" cm="1">
        <f t="array" aca="1" ref="ER52" ca="1">-SUMPRODUCT($AP2:$AU2,TRANSPOSE(ER$45:ER$50))/$AL2+ER45</f>
        <v>0.31162235717750042</v>
      </c>
      <c r="ES52" s="23" cm="1">
        <f t="array" aca="1" ref="ES52" ca="1">-SUMPRODUCT($AP2:$AU2,TRANSPOSE(ES$45:ES$50))/$AL2+ES45</f>
        <v>0.31194389756142116</v>
      </c>
    </row>
    <row r="53" spans="1:149">
      <c r="A53" s="6">
        <f ca="1">LN((RAND()^(-Results!$E$4))-1)</f>
        <v>1.1375979049128078</v>
      </c>
      <c r="B53" s="6">
        <f ca="1">LN((RAND()^(-Results!$E$4))-1)</f>
        <v>-1.1496220033546138</v>
      </c>
      <c r="C53" s="6">
        <f ca="1">LN((RAND()^(-Results!$E$4))-1)</f>
        <v>0.22126669536915397</v>
      </c>
      <c r="D53" s="6">
        <f ca="1">LN((RAND()^(-Results!$E$4))-1)</f>
        <v>1.7175716437051529</v>
      </c>
      <c r="E53" s="6">
        <f ca="1">LN((RAND()^(-Results!$E$4))-1)</f>
        <v>1.721187591630178</v>
      </c>
      <c r="F53" s="6">
        <f ca="1">LN((RAND()^(-Results!$E$4))-1)</f>
        <v>-2.5361685084226089</v>
      </c>
      <c r="G53" s="6">
        <f ca="1">LN((RAND()^(-Results!$E$4))-1)</f>
        <v>-0.48809588360765754</v>
      </c>
      <c r="H53" s="6">
        <f t="shared" ca="1" si="5"/>
        <v>-0.547990420245415</v>
      </c>
      <c r="I53" s="10">
        <f ca="1">SUMPRODUCT(J53:O53,Results!B$12:G$12)+Results!$E$5*H53</f>
        <v>8.3011990195289904</v>
      </c>
      <c r="J53" s="10">
        <f ca="1">SUMPRODUCT($A53:$F53,Results!$B$15:$G$15)</f>
        <v>-4.322066771902711</v>
      </c>
      <c r="K53" s="10">
        <f ca="1">SUMPRODUCT($A53:$F53,Results!$B$16:$G$16)</f>
        <v>3.1428398506094801</v>
      </c>
      <c r="L53" s="10">
        <f ca="1">SUMPRODUCT($A53:$F53,Results!$B$17:$G$17)</f>
        <v>9.4236043400593257</v>
      </c>
      <c r="M53" s="10">
        <f ca="1">SUMPRODUCT($A53:$F53,Results!$B$18:$G$18)</f>
        <v>-5.0809943696686553</v>
      </c>
      <c r="N53" s="10">
        <f ca="1">SUMPRODUCT($A53:$F53,Results!$B$19:$G$19)</f>
        <v>4.0417708608910203</v>
      </c>
      <c r="O53" s="10">
        <f ca="1">SUMPRODUCT($A53:$F53,Results!$B$20:$G$20)</f>
        <v>-12.020048030682187</v>
      </c>
      <c r="P53" s="10" cm="1">
        <f t="array" aca="1" ref="P53" ca="1">SUMPRODUCT(J53:O53,TRANSPOSE(BL$20:BL$25))+$AD$20-$BL$27</f>
        <v>10.189215976090519</v>
      </c>
      <c r="Q53" s="10" cm="1">
        <f t="array" aca="1" ref="Q53" ca="1">SUMPRODUCT(J53:O53,TRANSPOSE(ES$20:ES$25))+$AD$20-$ES$27</f>
        <v>10.185881709683013</v>
      </c>
      <c r="R53" s="10">
        <f ca="1">I53-Results!$E$5*H53</f>
        <v>10.49316070051065</v>
      </c>
      <c r="S53" s="10" cm="1">
        <f t="array" aca="1" ref="S53" ca="1">SUMPRODUCT(J53:O53,TRANSPOSE(AR$28:AR$33))+$AD$20-$AC$26</f>
        <v>8.6944764239714054</v>
      </c>
      <c r="T53" s="10">
        <f ca="1">SUMPRODUCT(J53:O53,Results!K$9:P$9)</f>
        <v>9.8507483582805797</v>
      </c>
      <c r="U53" s="10">
        <f ca="1">SUMPRODUCT(J53:O53,Results!K$9:P$9)+$AD$20-$AC$31</f>
        <v>9.8139502395796043</v>
      </c>
      <c r="V53" s="10">
        <f t="shared" ca="1" si="6"/>
        <v>-1.888016956561529</v>
      </c>
      <c r="W53" s="10">
        <f t="shared" ca="1" si="7"/>
        <v>-1.8846826901540226</v>
      </c>
      <c r="X53" s="10">
        <f t="shared" ca="1" si="8"/>
        <v>-2.1919616809816596</v>
      </c>
      <c r="Y53" s="10">
        <f t="shared" ca="1" si="9"/>
        <v>-0.39327740444241499</v>
      </c>
      <c r="Z53" s="10">
        <f t="shared" ca="1" si="10"/>
        <v>7.6050954808794371</v>
      </c>
      <c r="AA53" s="10">
        <f t="shared" ca="1" si="11"/>
        <v>-1.5127512200506139</v>
      </c>
      <c r="AY53" s="23" cm="1">
        <f t="array" aca="1" ref="AY53" ca="1">-SUMPRODUCT($AP3:$AU3,TRANSPOSE(AY$45:AY$50))/$AL3+AY46</f>
        <v>0.32055084569495207</v>
      </c>
      <c r="AZ53" s="23" cm="1">
        <f t="array" aca="1" ref="AZ53" ca="1">-SUMPRODUCT($AP3:$AU3,TRANSPOSE(AZ$45:AZ$50))/$AL3+AZ46</f>
        <v>0.35809168875478153</v>
      </c>
      <c r="BA53" s="23" cm="1">
        <f t="array" aca="1" ref="BA53" ca="1">-SUMPRODUCT($AP3:$AU3,TRANSPOSE(BA$45:BA$50))/$AL3+BA46</f>
        <v>0.38038476708022073</v>
      </c>
      <c r="BB53" s="23" cm="1">
        <f t="array" aca="1" ref="BB53" ca="1">-SUMPRODUCT($AP3:$AU3,TRANSPOSE(BB$45:BB$50))/$AL3+BB46</f>
        <v>0.39670384469771158</v>
      </c>
      <c r="BC53" s="23" cm="1">
        <f t="array" aca="1" ref="BC53" ca="1">-SUMPRODUCT($AP3:$AU3,TRANSPOSE(BC$45:BC$50))/$AL3+BC46</f>
        <v>0.40788360375208577</v>
      </c>
      <c r="BD53" s="23" cm="1">
        <f t="array" aca="1" ref="BD53" ca="1">-SUMPRODUCT($AP3:$AU3,TRANSPOSE(BD$45:BD$50))/$AL3+BD46</f>
        <v>0.41593589218557458</v>
      </c>
      <c r="BE53" s="23" cm="1">
        <f t="array" aca="1" ref="BE53" ca="1">-SUMPRODUCT($AP3:$AU3,TRANSPOSE(BE$45:BE$50))/$AL3+BE46</f>
        <v>0.42169737160256276</v>
      </c>
      <c r="BF53" s="23" cm="1">
        <f t="array" aca="1" ref="BF53" ca="1">-SUMPRODUCT($AP3:$AU3,TRANSPOSE(BF$45:BF$50))/$AL3+BF46</f>
        <v>0.42589158754174511</v>
      </c>
      <c r="BG53" s="23" cm="1">
        <f t="array" aca="1" ref="BG53" ca="1">-SUMPRODUCT($AP3:$AU3,TRANSPOSE(BG$45:BG$50))/$AL3+BG46</f>
        <v>0.42894803208118354</v>
      </c>
      <c r="BH53" s="23" cm="1">
        <f t="array" aca="1" ref="BH53" ca="1">-SUMPRODUCT($AP3:$AU3,TRANSPOSE(BH$45:BH$50))/$AL3+BH46</f>
        <v>0.4311859631803866</v>
      </c>
      <c r="BI53" s="23" cm="1">
        <f t="array" aca="1" ref="BI53" ca="1">-SUMPRODUCT($AP3:$AU3,TRANSPOSE(BI$45:BI$50))/$AL3+BI46</f>
        <v>0.43282220870188487</v>
      </c>
      <c r="BJ53" s="23" cm="1">
        <f t="array" aca="1" ref="BJ53" ca="1">-SUMPRODUCT($AP3:$AU3,TRANSPOSE(BJ$45:BJ$50))/$AL3+BJ46</f>
        <v>0.43401514503830524</v>
      </c>
      <c r="BK53" s="23" cm="1">
        <f t="array" aca="1" ref="BK53" ca="1">-SUMPRODUCT($AP3:$AU3,TRANSPOSE(BK$45:BK$50))/$AL3+BK46</f>
        <v>0.43487852729291337</v>
      </c>
      <c r="BL53" s="23" cm="1">
        <f t="array" aca="1" ref="BL53" ca="1">-SUMPRODUCT($AP3:$AU3,TRANSPOSE(BL$45:BL$50))/$AL3+BL46</f>
        <v>0.43549615370597383</v>
      </c>
      <c r="BM53" s="23" cm="1">
        <f t="array" aca="1" ref="BM53" ca="1">-SUMPRODUCT($AP3:$AU3,TRANSPOSE(BM$45:BM$50))/$AL3+BM46</f>
        <v>0.43592975313488402</v>
      </c>
      <c r="BN53" s="23" cm="1">
        <f t="array" aca="1" ref="BN53" ca="1">-SUMPRODUCT($AP3:$AU3,TRANSPOSE(BN$45:BN$50))/$AL3+BN46</f>
        <v>0.43622524945148294</v>
      </c>
      <c r="BO53" s="23" cm="1">
        <f t="array" aca="1" ref="BO53" ca="1">-SUMPRODUCT($AP3:$AU3,TRANSPOSE(BO$45:BO$50))/$AL3+BO46</f>
        <v>0.43641689337212358</v>
      </c>
      <c r="BP53" s="23" cm="1">
        <f t="array" aca="1" ref="BP53" ca="1">-SUMPRODUCT($AP3:$AU3,TRANSPOSE(BP$45:BP$50))/$AL3+BP46</f>
        <v>0.4365303422630662</v>
      </c>
      <c r="BQ53" s="23" cm="1">
        <f t="array" aca="1" ref="BQ53" ca="1">-SUMPRODUCT($AP3:$AU3,TRANSPOSE(BQ$45:BQ$50))/$AL3+BQ46</f>
        <v>0.43658485532256897</v>
      </c>
      <c r="BR53" s="23" cm="1">
        <f t="array" aca="1" ref="BR53" ca="1">-SUMPRODUCT($AP3:$AU3,TRANSPOSE(BR$45:BR$50))/$AL3+BR46</f>
        <v>0.43659492037081393</v>
      </c>
      <c r="BS53" s="23" cm="1">
        <f t="array" aca="1" ref="BS53" ca="1">-SUMPRODUCT($AP3:$AU3,TRANSPOSE(BS$45:BS$50))/$AL3+BS46</f>
        <v>0.43657145006776266</v>
      </c>
      <c r="BT53" s="23" cm="1">
        <f t="array" aca="1" ref="BT53" ca="1">-SUMPRODUCT($AP3:$AU3,TRANSPOSE(BT$45:BT$50))/$AL3+BT46</f>
        <v>0.43652267342712536</v>
      </c>
      <c r="BU53" s="23" cm="1">
        <f t="array" aca="1" ref="BU53" ca="1">-SUMPRODUCT($AP3:$AU3,TRANSPOSE(BU$45:BU$50))/$AL3+BU46</f>
        <v>0.43645480050052193</v>
      </c>
      <c r="BV53" s="23" cm="1">
        <f t="array" aca="1" ref="BV53" ca="1">-SUMPRODUCT($AP3:$AU3,TRANSPOSE(BV$45:BV$50))/$AL3+BV46</f>
        <v>0.43637252056896519</v>
      </c>
      <c r="BW53" s="23" cm="1">
        <f t="array" aca="1" ref="BW53" ca="1">-SUMPRODUCT($AP3:$AU3,TRANSPOSE(BW$45:BW$50))/$AL3+BW46</f>
        <v>0.43627937609411882</v>
      </c>
      <c r="BX53" s="23" cm="1">
        <f t="array" aca="1" ref="BX53" ca="1">-SUMPRODUCT($AP3:$AU3,TRANSPOSE(BX$45:BX$50))/$AL3+BX46</f>
        <v>0.43617804407786448</v>
      </c>
      <c r="BY53" s="23" cm="1">
        <f t="array" aca="1" ref="BY53" ca="1">-SUMPRODUCT($AP3:$AU3,TRANSPOSE(BY$45:BY$50))/$AL3+BY46</f>
        <v>0.43607054799731337</v>
      </c>
      <c r="BZ53" s="23" cm="1">
        <f t="array" aca="1" ref="BZ53" ca="1">-SUMPRODUCT($AP3:$AU3,TRANSPOSE(BZ$45:BZ$50))/$AL3+BZ46</f>
        <v>0.43595841763224308</v>
      </c>
      <c r="CA53" s="23" cm="1">
        <f t="array" aca="1" ref="CA53" ca="1">-SUMPRODUCT($AP3:$AU3,TRANSPOSE(CA$45:CA$50))/$AL3+CA46</f>
        <v>0.43584280968234224</v>
      </c>
      <c r="CB53" s="23" cm="1">
        <f t="array" aca="1" ref="CB53" ca="1">-SUMPRODUCT($AP3:$AU3,TRANSPOSE(CB$45:CB$50))/$AL3+CB46</f>
        <v>0.43572459884922121</v>
      </c>
      <c r="CC53" s="23" cm="1">
        <f t="array" aca="1" ref="CC53" ca="1">-SUMPRODUCT($AP3:$AU3,TRANSPOSE(CC$45:CC$50))/$AL3+CC46</f>
        <v>0.43560444664389869</v>
      </c>
      <c r="CD53" s="23" cm="1">
        <f t="array" aca="1" ref="CD53" ca="1">-SUMPRODUCT($AP3:$AU3,TRANSPOSE(CD$45:CD$50))/$AL3+CD46</f>
        <v>0.43548285338414466</v>
      </c>
      <c r="CE53" s="23" cm="1">
        <f t="array" aca="1" ref="CE53" ca="1">-SUMPRODUCT($AP3:$AU3,TRANSPOSE(CE$45:CE$50))/$AL3+CE46</f>
        <v>0.43536019749767252</v>
      </c>
      <c r="CF53" s="23" cm="1">
        <f t="array" aca="1" ref="CF53" ca="1">-SUMPRODUCT($AP3:$AU3,TRANSPOSE(CF$45:CF$50))/$AL3+CF46</f>
        <v>0.43523676523550336</v>
      </c>
      <c r="CG53" s="23" cm="1">
        <f t="array" aca="1" ref="CG53" ca="1">-SUMPRODUCT($AP3:$AU3,TRANSPOSE(CG$45:CG$50))/$AL3+CG46</f>
        <v>0.43511277313828073</v>
      </c>
      <c r="CH53" s="23" cm="1">
        <f t="array" aca="1" ref="CH53" ca="1">-SUMPRODUCT($AP3:$AU3,TRANSPOSE(CH$45:CH$50))/$AL3+CH46</f>
        <v>0.43498838502472609</v>
      </c>
      <c r="CI53" s="23" cm="1">
        <f t="array" aca="1" ref="CI53" ca="1">-SUMPRODUCT($AP3:$AU3,TRANSPOSE(CI$45:CI$50))/$AL3+CI46</f>
        <v>0.43486372483878422</v>
      </c>
      <c r="CJ53" s="23" cm="1">
        <f t="array" aca="1" ref="CJ53" ca="1">-SUMPRODUCT($AP3:$AU3,TRANSPOSE(CJ$45:CJ$50))/$AL3+CJ46</f>
        <v>0.43473888636550206</v>
      </c>
      <c r="CK53" s="23" cm="1">
        <f t="array" aca="1" ref="CK53" ca="1">-SUMPRODUCT($AP3:$AU3,TRANSPOSE(CK$45:CK$50))/$AL3+CK46</f>
        <v>0.43461394057911429</v>
      </c>
      <c r="CL53" s="23" cm="1">
        <f t="array" aca="1" ref="CL53" ca="1">-SUMPRODUCT($AP3:$AU3,TRANSPOSE(CL$45:CL$50))/$AL3+CL46</f>
        <v>0.43448894120053017</v>
      </c>
      <c r="CM53" s="23" cm="1">
        <f t="array" aca="1" ref="CM53" ca="1">-SUMPRODUCT($AP3:$AU3,TRANSPOSE(CM$45:CM$50))/$AL3+CM46</f>
        <v>0.43436392890064512</v>
      </c>
      <c r="CN53" s="23" cm="1">
        <f t="array" aca="1" ref="CN53" ca="1">-SUMPRODUCT($AP3:$AU3,TRANSPOSE(CN$45:CN$50))/$AL3+CN46</f>
        <v>0.4342389344794908</v>
      </c>
      <c r="CO53" s="23" cm="1">
        <f t="array" aca="1" ref="CO53" ca="1">-SUMPRODUCT($AP3:$AU3,TRANSPOSE(CO$45:CO$50))/$AL3+CO46</f>
        <v>0.43411398127079281</v>
      </c>
      <c r="CP53" s="23" cm="1">
        <f t="array" aca="1" ref="CP53" ca="1">-SUMPRODUCT($AP3:$AU3,TRANSPOSE(CP$45:CP$50))/$AL3+CP46</f>
        <v>0.4339890869606764</v>
      </c>
      <c r="CQ53" s="23" cm="1">
        <f t="array" aca="1" ref="CQ53" ca="1">-SUMPRODUCT($AP3:$AU3,TRANSPOSE(CQ$45:CQ$50))/$AL3+CQ46</f>
        <v>0.43386426496326691</v>
      </c>
      <c r="CR53" s="23" cm="1">
        <f t="array" aca="1" ref="CR53" ca="1">-SUMPRODUCT($AP3:$AU3,TRANSPOSE(CR$45:CR$50))/$AL3+CR46</f>
        <v>0.4337395254611448</v>
      </c>
      <c r="CS53" s="23" cm="1">
        <f t="array" aca="1" ref="CS53" ca="1">-SUMPRODUCT($AP3:$AU3,TRANSPOSE(CS$45:CS$50))/$AL3+CS46</f>
        <v>0.4336148761923112</v>
      </c>
      <c r="CT53" s="23" cm="1">
        <f t="array" aca="1" ref="CT53" ca="1">-SUMPRODUCT($AP3:$AU3,TRANSPOSE(CT$45:CT$50))/$AL3+CT46</f>
        <v>0.43349032304542379</v>
      </c>
      <c r="CU53" s="23" cm="1">
        <f t="array" aca="1" ref="CU53" ca="1">-SUMPRODUCT($AP3:$AU3,TRANSPOSE(CU$45:CU$50))/$AL3+CU46</f>
        <v>0.43336587051001374</v>
      </c>
      <c r="CV53" s="23" cm="1">
        <f t="array" aca="1" ref="CV53" ca="1">-SUMPRODUCT($AP3:$AU3,TRANSPOSE(CV$45:CV$50))/$AL3+CV46</f>
        <v>0.43324152201701693</v>
      </c>
      <c r="CW53" s="23" cm="1">
        <f t="array" aca="1" ref="CW53" ca="1">-SUMPRODUCT($AP3:$AU3,TRANSPOSE(CW$45:CW$50))/$AL3+CW46</f>
        <v>0.43311728019634144</v>
      </c>
      <c r="CX53" s="23" cm="1">
        <f t="array" aca="1" ref="CX53" ca="1">-SUMPRODUCT($AP3:$AU3,TRANSPOSE(CX$45:CX$50))/$AL3+CX46</f>
        <v>0.43299314707168346</v>
      </c>
      <c r="CY53" s="23" cm="1">
        <f t="array" aca="1" ref="CY53" ca="1">-SUMPRODUCT($AP3:$AU3,TRANSPOSE(CY$45:CY$50))/$AL3+CY46</f>
        <v>0.43286912420788171</v>
      </c>
      <c r="CZ53" s="23" cm="1">
        <f t="array" aca="1" ref="CZ53" ca="1">-SUMPRODUCT($AP3:$AU3,TRANSPOSE(CZ$45:CZ$50))/$AL3+CZ46</f>
        <v>0.43274521282237144</v>
      </c>
      <c r="DA53" s="23" cm="1">
        <f t="array" aca="1" ref="DA53" ca="1">-SUMPRODUCT($AP3:$AU3,TRANSPOSE(DA$45:DA$50))/$AL3+DA46</f>
        <v>0.43262141386948616</v>
      </c>
      <c r="DB53" s="23" cm="1">
        <f t="array" aca="1" ref="DB53" ca="1">-SUMPRODUCT($AP3:$AU3,TRANSPOSE(DB$45:DB$50))/$AL3+DB46</f>
        <v>0.43249772810422105</v>
      </c>
      <c r="DC53" s="23" cm="1">
        <f t="array" aca="1" ref="DC53" ca="1">-SUMPRODUCT($AP3:$AU3,TRANSPOSE(DC$45:DC$50))/$AL3+DC46</f>
        <v>0.43237415613046315</v>
      </c>
      <c r="DD53" s="23" cm="1">
        <f t="array" aca="1" ref="DD53" ca="1">-SUMPRODUCT($AP3:$AU3,TRANSPOSE(DD$45:DD$50))/$AL3+DD46</f>
        <v>0.43225069843747227</v>
      </c>
      <c r="DE53" s="23" cm="1">
        <f t="array" aca="1" ref="DE53" ca="1">-SUMPRODUCT($AP3:$AU3,TRANSPOSE(DE$45:DE$50))/$AL3+DE46</f>
        <v>0.4321273554274736</v>
      </c>
      <c r="DF53" s="23" cm="1">
        <f t="array" aca="1" ref="DF53" ca="1">-SUMPRODUCT($AP3:$AU3,TRANSPOSE(DF$45:DF$50))/$AL3+DF46</f>
        <v>0.43200412743653094</v>
      </c>
      <c r="DG53" s="23" cm="1">
        <f t="array" aca="1" ref="DG53" ca="1">-SUMPRODUCT($AP3:$AU3,TRANSPOSE(DG$45:DG$50))/$AL3+DG46</f>
        <v>0.43188101475033425</v>
      </c>
      <c r="DH53" s="23" cm="1">
        <f t="array" aca="1" ref="DH53" ca="1">-SUMPRODUCT($AP3:$AU3,TRANSPOSE(DH$45:DH$50))/$AL3+DH46</f>
        <v>0.4317580176161428</v>
      </c>
      <c r="DI53" s="23" cm="1">
        <f t="array" aca="1" ref="DI53" ca="1">-SUMPRODUCT($AP3:$AU3,TRANSPOSE(DI$45:DI$50))/$AL3+DI46</f>
        <v>0.4316351362518196</v>
      </c>
      <c r="DJ53" s="23" cm="1">
        <f t="array" aca="1" ref="DJ53" ca="1">-SUMPRODUCT($AP3:$AU3,TRANSPOSE(DJ$45:DJ$50))/$AL3+DJ46</f>
        <v>0.43151237085266503</v>
      </c>
      <c r="DK53" s="23" cm="1">
        <f t="array" aca="1" ref="DK53" ca="1">-SUMPRODUCT($AP3:$AU3,TRANSPOSE(DK$45:DK$50))/$AL3+DK46</f>
        <v>0.43138972159658906</v>
      </c>
      <c r="DL53" s="23" cm="1">
        <f t="array" aca="1" ref="DL53" ca="1">-SUMPRODUCT($AP3:$AU3,TRANSPOSE(DL$45:DL$50))/$AL3+DL46</f>
        <v>0.43126718864802183</v>
      </c>
      <c r="DM53" s="23" cm="1">
        <f t="array" aca="1" ref="DM53" ca="1">-SUMPRODUCT($AP3:$AU3,TRANSPOSE(DM$45:DM$50))/$AL3+DM46</f>
        <v>0.43114477216087521</v>
      </c>
      <c r="DN53" s="23" cm="1">
        <f t="array" aca="1" ref="DN53" ca="1">-SUMPRODUCT($AP3:$AU3,TRANSPOSE(DN$45:DN$50))/$AL3+DN46</f>
        <v>0.43102247228078272</v>
      </c>
      <c r="DO53" s="23" cm="1">
        <f t="array" aca="1" ref="DO53" ca="1">-SUMPRODUCT($AP3:$AU3,TRANSPOSE(DO$45:DO$50))/$AL3+DO46</f>
        <v>0.43090028914679507</v>
      </c>
      <c r="DP53" s="23" cm="1">
        <f t="array" aca="1" ref="DP53" ca="1">-SUMPRODUCT($AP3:$AU3,TRANSPOSE(DP$45:DP$50))/$AL3+DP46</f>
        <v>0.4307782228926646</v>
      </c>
      <c r="DQ53" s="23" cm="1">
        <f t="array" aca="1" ref="DQ53" ca="1">-SUMPRODUCT($AP3:$AU3,TRANSPOSE(DQ$45:DQ$50))/$AL3+DQ46</f>
        <v>0.430656273647818</v>
      </c>
      <c r="DR53" s="23" cm="1">
        <f t="array" aca="1" ref="DR53" ca="1">-SUMPRODUCT($AP3:$AU3,TRANSPOSE(DR$45:DR$50))/$AL3+DR46</f>
        <v>0.43053444153809206</v>
      </c>
      <c r="DS53" s="23" cm="1">
        <f t="array" aca="1" ref="DS53" ca="1">-SUMPRODUCT($AP3:$AU3,TRANSPOSE(DS$45:DS$50))/$AL3+DS46</f>
        <v>0.4304127266862936</v>
      </c>
      <c r="DT53" s="23" cm="1">
        <f t="array" aca="1" ref="DT53" ca="1">-SUMPRODUCT($AP3:$AU3,TRANSPOSE(DT$45:DT$50))/$AL3+DT46</f>
        <v>0.43029112921262258</v>
      </c>
      <c r="DU53" s="23" cm="1">
        <f t="array" aca="1" ref="DU53" ca="1">-SUMPRODUCT($AP3:$AU3,TRANSPOSE(DU$45:DU$50))/$AL3+DU46</f>
        <v>0.4301696492349939</v>
      </c>
      <c r="DV53" s="23" cm="1">
        <f t="array" aca="1" ref="DV53" ca="1">-SUMPRODUCT($AP3:$AU3,TRANSPOSE(DV$45:DV$50))/$AL3+DV46</f>
        <v>0.43004828686928304</v>
      </c>
      <c r="DW53" s="23" cm="1">
        <f t="array" aca="1" ref="DW53" ca="1">-SUMPRODUCT($AP3:$AU3,TRANSPOSE(DW$45:DW$50))/$AL3+DW46</f>
        <v>0.42992704222951106</v>
      </c>
      <c r="DX53" s="23" cm="1">
        <f t="array" aca="1" ref="DX53" ca="1">-SUMPRODUCT($AP3:$AU3,TRANSPOSE(DX$45:DX$50))/$AL3+DX46</f>
        <v>0.42980591542798852</v>
      </c>
      <c r="DY53" s="23" cm="1">
        <f t="array" aca="1" ref="DY53" ca="1">-SUMPRODUCT($AP3:$AU3,TRANSPOSE(DY$45:DY$50))/$AL3+DY46</f>
        <v>0.42968490657542346</v>
      </c>
      <c r="DZ53" s="23" cm="1">
        <f t="array" aca="1" ref="DZ53" ca="1">-SUMPRODUCT($AP3:$AU3,TRANSPOSE(DZ$45:DZ$50))/$AL3+DZ46</f>
        <v>0.42956401578100512</v>
      </c>
      <c r="EA53" s="23" cm="1">
        <f t="array" aca="1" ref="EA53" ca="1">-SUMPRODUCT($AP3:$AU3,TRANSPOSE(EA$45:EA$50))/$AL3+EA46</f>
        <v>0.42944324315246907</v>
      </c>
      <c r="EB53" s="23" cm="1">
        <f t="array" aca="1" ref="EB53" ca="1">-SUMPRODUCT($AP3:$AU3,TRANSPOSE(EB$45:EB$50))/$AL3+EB46</f>
        <v>0.42932258879614693</v>
      </c>
      <c r="EC53" s="23" cm="1">
        <f t="array" aca="1" ref="EC53" ca="1">-SUMPRODUCT($AP3:$AU3,TRANSPOSE(EC$45:EC$50))/$AL3+EC46</f>
        <v>0.42920205281700563</v>
      </c>
      <c r="ED53" s="23" cm="1">
        <f t="array" aca="1" ref="ED53" ca="1">-SUMPRODUCT($AP3:$AU3,TRANSPOSE(ED$45:ED$50))/$AL3+ED46</f>
        <v>0.42908163531867921</v>
      </c>
      <c r="EE53" s="23" cm="1">
        <f t="array" aca="1" ref="EE53" ca="1">-SUMPRODUCT($AP3:$AU3,TRANSPOSE(EE$45:EE$50))/$AL3+EE46</f>
        <v>0.4289613364034921</v>
      </c>
      <c r="EF53" s="23" cm="1">
        <f t="array" aca="1" ref="EF53" ca="1">-SUMPRODUCT($AP3:$AU3,TRANSPOSE(EF$45:EF$50))/$AL3+EF46</f>
        <v>0.42884115617248031</v>
      </c>
      <c r="EG53" s="23" cm="1">
        <f t="array" aca="1" ref="EG53" ca="1">-SUMPRODUCT($AP3:$AU3,TRANSPOSE(EG$45:EG$50))/$AL3+EG46</f>
        <v>0.42872109472540687</v>
      </c>
      <c r="EH53" s="23" cm="1">
        <f t="array" aca="1" ref="EH53" ca="1">-SUMPRODUCT($AP3:$AU3,TRANSPOSE(EH$45:EH$50))/$AL3+EH46</f>
        <v>0.42860115216077666</v>
      </c>
      <c r="EI53" s="23" cm="1">
        <f t="array" aca="1" ref="EI53" ca="1">-SUMPRODUCT($AP3:$AU3,TRANSPOSE(EI$45:EI$50))/$AL3+EI46</f>
        <v>0.42848132857584709</v>
      </c>
      <c r="EJ53" s="23" cm="1">
        <f t="array" aca="1" ref="EJ53" ca="1">-SUMPRODUCT($AP3:$AU3,TRANSPOSE(EJ$45:EJ$50))/$AL3+EJ46</f>
        <v>0.42836162406663825</v>
      </c>
      <c r="EK53" s="23" cm="1">
        <f t="array" aca="1" ref="EK53" ca="1">-SUMPRODUCT($AP3:$AU3,TRANSPOSE(EK$45:EK$50))/$AL3+EK46</f>
        <v>0.42824203872794253</v>
      </c>
      <c r="EL53" s="23" cm="1">
        <f t="array" aca="1" ref="EL53" ca="1">-SUMPRODUCT($AP3:$AU3,TRANSPOSE(EL$45:EL$50))/$AL3+EL46</f>
        <v>0.42812257265333153</v>
      </c>
      <c r="EM53" s="23" cm="1">
        <f t="array" aca="1" ref="EM53" ca="1">-SUMPRODUCT($AP3:$AU3,TRANSPOSE(EM$45:EM$50))/$AL3+EM46</f>
        <v>0.4280032259351641</v>
      </c>
      <c r="EN53" s="23" cm="1">
        <f t="array" aca="1" ref="EN53" ca="1">-SUMPRODUCT($AP3:$AU3,TRANSPOSE(EN$45:EN$50))/$AL3+EN46</f>
        <v>0.42788399866459315</v>
      </c>
      <c r="EO53" s="23" cm="1">
        <f t="array" aca="1" ref="EO53" ca="1">-SUMPRODUCT($AP3:$AU3,TRANSPOSE(EO$45:EO$50))/$AL3+EO46</f>
        <v>0.42776489093157188</v>
      </c>
      <c r="EP53" s="23" cm="1">
        <f t="array" aca="1" ref="EP53" ca="1">-SUMPRODUCT($AP3:$AU3,TRANSPOSE(EP$45:EP$50))/$AL3+EP46</f>
        <v>0.42764590282485948</v>
      </c>
      <c r="EQ53" s="23" cm="1">
        <f t="array" aca="1" ref="EQ53" ca="1">-SUMPRODUCT($AP3:$AU3,TRANSPOSE(EQ$45:EQ$50))/$AL3+EQ46</f>
        <v>0.42752703443202744</v>
      </c>
      <c r="ER53" s="23" cm="1">
        <f t="array" aca="1" ref="ER53" ca="1">-SUMPRODUCT($AP3:$AU3,TRANSPOSE(ER$45:ER$50))/$AL3+ER46</f>
        <v>0.42740828583946555</v>
      </c>
      <c r="ES53" s="23" cm="1">
        <f t="array" aca="1" ref="ES53" ca="1">-SUMPRODUCT($AP3:$AU3,TRANSPOSE(ES$45:ES$50))/$AL3+ES46</f>
        <v>0.42728965713238654</v>
      </c>
    </row>
    <row r="54" spans="1:149">
      <c r="A54" s="6">
        <f ca="1">LN((RAND()^(-Results!$E$4))-1)</f>
        <v>0.55155804134560804</v>
      </c>
      <c r="B54" s="6">
        <f ca="1">LN((RAND()^(-Results!$E$4))-1)</f>
        <v>2.1846288450853533</v>
      </c>
      <c r="C54" s="6">
        <f ca="1">LN((RAND()^(-Results!$E$4))-1)</f>
        <v>-1.9265690237966848</v>
      </c>
      <c r="D54" s="6">
        <f ca="1">LN((RAND()^(-Results!$E$4))-1)</f>
        <v>1.24131402550966</v>
      </c>
      <c r="E54" s="6">
        <f ca="1">LN((RAND()^(-Results!$E$4))-1)</f>
        <v>0.72283361635284493</v>
      </c>
      <c r="F54" s="6">
        <f ca="1">LN((RAND()^(-Results!$E$4))-1)</f>
        <v>2.5020009883646415</v>
      </c>
      <c r="G54" s="6">
        <f ca="1">LN((RAND()^(-Results!$E$4))-1)</f>
        <v>-2.8802394494095904</v>
      </c>
      <c r="H54" s="6">
        <f t="shared" ca="1" si="5"/>
        <v>-2.9401339860473481</v>
      </c>
      <c r="I54" s="10">
        <f ca="1">SUMPRODUCT(J54:O54,Results!B$12:G$12)+Results!$E$5*H54</f>
        <v>8.7350524646240437</v>
      </c>
      <c r="J54" s="10">
        <f ca="1">SUMPRODUCT($A54:$F54,Results!$B$15:$G$15)</f>
        <v>5.8721958912644183</v>
      </c>
      <c r="K54" s="10">
        <f ca="1">SUMPRODUCT($A54:$F54,Results!$B$16:$G$16)</f>
        <v>5.4271852428250353</v>
      </c>
      <c r="L54" s="10">
        <f ca="1">SUMPRODUCT($A54:$F54,Results!$B$17:$G$17)</f>
        <v>-10.495635484084833</v>
      </c>
      <c r="M54" s="10">
        <f ca="1">SUMPRODUCT($A54:$F54,Results!$B$18:$G$18)</f>
        <v>3.8681242973451089</v>
      </c>
      <c r="N54" s="10">
        <f ca="1">SUMPRODUCT($A54:$F54,Results!$B$19:$G$19)</f>
        <v>-1.1266277796169577</v>
      </c>
      <c r="O54" s="10">
        <f ca="1">SUMPRODUCT($A54:$F54,Results!$B$20:$G$20)</f>
        <v>7.9521061289924493</v>
      </c>
      <c r="P54" s="10" cm="1">
        <f t="array" aca="1" ref="P54" ca="1">SUMPRODUCT(J54:O54,TRANSPOSE(BL$20:BL$25))+$AD$20-$BL$27</f>
        <v>20.272328935170744</v>
      </c>
      <c r="Q54" s="10" cm="1">
        <f t="array" aca="1" ref="Q54" ca="1">SUMPRODUCT(J54:O54,TRANSPOSE(ES$20:ES$25))+$AD$20-$ES$27</f>
        <v>20.557056639549845</v>
      </c>
      <c r="R54" s="10">
        <f ca="1">I54-Results!$E$5*H54</f>
        <v>20.495588408813436</v>
      </c>
      <c r="S54" s="10" cm="1">
        <f t="array" aca="1" ref="S54" ca="1">SUMPRODUCT(J54:O54,TRANSPOSE(AR$28:AR$33))+$AD$20-$AC$26</f>
        <v>16.481679625974422</v>
      </c>
      <c r="T54" s="10">
        <f ca="1">SUMPRODUCT(J54:O54,Results!K$9:P$9)</f>
        <v>20.469178829800015</v>
      </c>
      <c r="U54" s="10">
        <f ca="1">SUMPRODUCT(J54:O54,Results!K$9:P$9)+$AD$20-$AC$31</f>
        <v>20.432380711099039</v>
      </c>
      <c r="V54" s="10">
        <f t="shared" ca="1" si="6"/>
        <v>-11.537276470546701</v>
      </c>
      <c r="W54" s="10">
        <f t="shared" ca="1" si="7"/>
        <v>-11.822004174925802</v>
      </c>
      <c r="X54" s="10">
        <f t="shared" ca="1" si="8"/>
        <v>-11.760535944189392</v>
      </c>
      <c r="Y54" s="10">
        <f t="shared" ca="1" si="9"/>
        <v>-7.7466271613503785</v>
      </c>
      <c r="Z54" s="10">
        <f t="shared" ca="1" si="10"/>
        <v>8.0389489259744895</v>
      </c>
      <c r="AA54" s="10">
        <f t="shared" ca="1" si="11"/>
        <v>-11.697328246474996</v>
      </c>
      <c r="AY54" s="23" cm="1">
        <f t="array" aca="1" ref="AY54" ca="1">-SUMPRODUCT($AP4:$AU4,TRANSPOSE(AY$45:AY$50))/$AL4+AY47</f>
        <v>-0.31665841173600723</v>
      </c>
      <c r="AZ54" s="23" cm="1">
        <f t="array" aca="1" ref="AZ54" ca="1">-SUMPRODUCT($AP4:$AU4,TRANSPOSE(AZ$45:AZ$50))/$AL4+AZ47</f>
        <v>-0.30638132289335412</v>
      </c>
      <c r="BA54" s="23" cm="1">
        <f t="array" aca="1" ref="BA54" ca="1">-SUMPRODUCT($AP4:$AU4,TRANSPOSE(BA$45:BA$50))/$AL4+BA47</f>
        <v>-0.29945668311001306</v>
      </c>
      <c r="BB54" s="23" cm="1">
        <f t="array" aca="1" ref="BB54" ca="1">-SUMPRODUCT($AP4:$AU4,TRANSPOSE(BB$45:BB$50))/$AL4+BB47</f>
        <v>-0.29318646272169496</v>
      </c>
      <c r="BC54" s="23" cm="1">
        <f t="array" aca="1" ref="BC54" ca="1">-SUMPRODUCT($AP4:$AU4,TRANSPOSE(BC$45:BC$50))/$AL4+BC47</f>
        <v>-0.28862060964197223</v>
      </c>
      <c r="BD54" s="23" cm="1">
        <f t="array" aca="1" ref="BD54" ca="1">-SUMPRODUCT($AP4:$AU4,TRANSPOSE(BD$45:BD$50))/$AL4+BD47</f>
        <v>-0.28513935038104149</v>
      </c>
      <c r="BE54" s="23" cm="1">
        <f t="array" aca="1" ref="BE54" ca="1">-SUMPRODUCT($AP4:$AU4,TRANSPOSE(BE$45:BE$50))/$AL4+BE47</f>
        <v>-0.28258133741121455</v>
      </c>
      <c r="BF54" s="23" cm="1">
        <f t="array" aca="1" ref="BF54" ca="1">-SUMPRODUCT($AP4:$AU4,TRANSPOSE(BF$45:BF$50))/$AL4+BF47</f>
        <v>-0.28066641779980112</v>
      </c>
      <c r="BG54" s="23" cm="1">
        <f t="array" aca="1" ref="BG54" ca="1">-SUMPRODUCT($AP4:$AU4,TRANSPOSE(BG$45:BG$50))/$AL4+BG47</f>
        <v>-0.27923099782094285</v>
      </c>
      <c r="BH54" s="23" cm="1">
        <f t="array" aca="1" ref="BH54" ca="1">-SUMPRODUCT($AP4:$AU4,TRANSPOSE(BH$45:BH$50))/$AL4+BH47</f>
        <v>-0.27813873098365316</v>
      </c>
      <c r="BI54" s="23" cm="1">
        <f t="array" aca="1" ref="BI54" ca="1">-SUMPRODUCT($AP4:$AU4,TRANSPOSE(BI$45:BI$50))/$AL4+BI47</f>
        <v>-0.27729778910725539</v>
      </c>
      <c r="BJ54" s="23" cm="1">
        <f t="array" aca="1" ref="BJ54" ca="1">-SUMPRODUCT($AP4:$AU4,TRANSPOSE(BJ$45:BJ$50))/$AL4+BJ47</f>
        <v>-0.27663997252972028</v>
      </c>
      <c r="BK54" s="23" cm="1">
        <f t="array" aca="1" ref="BK54" ca="1">-SUMPRODUCT($AP4:$AU4,TRANSPOSE(BK$45:BK$50))/$AL4+BK47</f>
        <v>-0.276116996128704</v>
      </c>
      <c r="BL54" s="23" cm="1">
        <f t="array" aca="1" ref="BL54" ca="1">-SUMPRODUCT($AP4:$AU4,TRANSPOSE(BL$45:BL$50))/$AL4+BL47</f>
        <v>-0.27569354151806946</v>
      </c>
      <c r="BM54" s="23" cm="1">
        <f t="array" aca="1" ref="BM54" ca="1">-SUMPRODUCT($AP4:$AU4,TRANSPOSE(BM$45:BM$50))/$AL4+BM47</f>
        <v>-0.27534396075632539</v>
      </c>
      <c r="BN54" s="23" cm="1">
        <f t="array" aca="1" ref="BN54" ca="1">-SUMPRODUCT($AP4:$AU4,TRANSPOSE(BN$45:BN$50))/$AL4+BN47</f>
        <v>-0.27504938100131304</v>
      </c>
      <c r="BO54" s="23" cm="1">
        <f t="array" aca="1" ref="BO54" ca="1">-SUMPRODUCT($AP4:$AU4,TRANSPOSE(BO$45:BO$50))/$AL4+BO47</f>
        <v>-0.2747958904876503</v>
      </c>
      <c r="BP54" s="23" cm="1">
        <f t="array" aca="1" ref="BP54" ca="1">-SUMPRODUCT($AP4:$AU4,TRANSPOSE(BP$45:BP$50))/$AL4+BP47</f>
        <v>-0.27457316913830349</v>
      </c>
      <c r="BQ54" s="23" cm="1">
        <f t="array" aca="1" ref="BQ54" ca="1">-SUMPRODUCT($AP4:$AU4,TRANSPOSE(BQ$45:BQ$50))/$AL4+BQ47</f>
        <v>-0.27437354045121681</v>
      </c>
      <c r="BR54" s="23" cm="1">
        <f t="array" aca="1" ref="BR54" ca="1">-SUMPRODUCT($AP4:$AU4,TRANSPOSE(BR$45:BR$50))/$AL4+BR47</f>
        <v>-0.27419127493319639</v>
      </c>
      <c r="BS54" s="23" cm="1">
        <f t="array" aca="1" ref="BS54" ca="1">-SUMPRODUCT($AP4:$AU4,TRANSPOSE(BS$45:BS$50))/$AL4+BS47</f>
        <v>-0.27402208751120705</v>
      </c>
      <c r="BT54" s="23" cm="1">
        <f t="array" aca="1" ref="BT54" ca="1">-SUMPRODUCT($AP4:$AU4,TRANSPOSE(BT$45:BT$50))/$AL4+BT47</f>
        <v>-0.27386276729240777</v>
      </c>
      <c r="BU54" s="23" cm="1">
        <f t="array" aca="1" ref="BU54" ca="1">-SUMPRODUCT($AP4:$AU4,TRANSPOSE(BU$45:BU$50))/$AL4+BU47</f>
        <v>-0.27371090513210816</v>
      </c>
      <c r="BV54" s="23" cm="1">
        <f t="array" aca="1" ref="BV54" ca="1">-SUMPRODUCT($AP4:$AU4,TRANSPOSE(BV$45:BV$50))/$AL4+BV47</f>
        <v>-0.27356469147983481</v>
      </c>
      <c r="BW54" s="23" cm="1">
        <f t="array" aca="1" ref="BW54" ca="1">-SUMPRODUCT($AP4:$AU4,TRANSPOSE(BW$45:BW$50))/$AL4+BW47</f>
        <v>-0.2734227660783457</v>
      </c>
      <c r="BX54" s="23" cm="1">
        <f t="array" aca="1" ref="BX54" ca="1">-SUMPRODUCT($AP4:$AU4,TRANSPOSE(BX$45:BX$50))/$AL4+BX47</f>
        <v>-0.27328410577466988</v>
      </c>
      <c r="BY54" s="23" cm="1">
        <f t="array" aca="1" ref="BY54" ca="1">-SUMPRODUCT($AP4:$AU4,TRANSPOSE(BY$45:BY$50))/$AL4+BY47</f>
        <v>-0.27314794062333458</v>
      </c>
      <c r="BZ54" s="23" cm="1">
        <f t="array" aca="1" ref="BZ54" ca="1">-SUMPRODUCT($AP4:$AU4,TRANSPOSE(BZ$45:BZ$50))/$AL4+BZ47</f>
        <v>-0.27301369101870909</v>
      </c>
      <c r="CA54" s="23" cm="1">
        <f t="array" aca="1" ref="CA54" ca="1">-SUMPRODUCT($AP4:$AU4,TRANSPOSE(CA$45:CA$50))/$AL4+CA47</f>
        <v>-0.27288092052585633</v>
      </c>
      <c r="CB54" s="23" cm="1">
        <f t="array" aca="1" ref="CB54" ca="1">-SUMPRODUCT($AP4:$AU4,TRANSPOSE(CB$45:CB$50))/$AL4+CB47</f>
        <v>-0.27274930045018875</v>
      </c>
      <c r="CC54" s="23" cm="1">
        <f t="array" aca="1" ref="CC54" ca="1">-SUMPRODUCT($AP4:$AU4,TRANSPOSE(CC$45:CC$50))/$AL4+CC47</f>
        <v>-0.27261858320384524</v>
      </c>
      <c r="CD54" s="23" cm="1">
        <f t="array" aca="1" ref="CD54" ca="1">-SUMPRODUCT($AP4:$AU4,TRANSPOSE(CD$45:CD$50))/$AL4+CD47</f>
        <v>-0.27248858227210482</v>
      </c>
      <c r="CE54" s="23" cm="1">
        <f t="array" aca="1" ref="CE54" ca="1">-SUMPRODUCT($AP4:$AU4,TRANSPOSE(CE$45:CE$50))/$AL4+CE47</f>
        <v>-0.27235915713738146</v>
      </c>
      <c r="CF54" s="23" cm="1">
        <f t="array" aca="1" ref="CF54" ca="1">-SUMPRODUCT($AP4:$AU4,TRANSPOSE(CF$45:CF$50))/$AL4+CF47</f>
        <v>-0.27223020192992614</v>
      </c>
      <c r="CG54" s="23" cm="1">
        <f t="array" aca="1" ref="CG54" ca="1">-SUMPRODUCT($AP4:$AU4,TRANSPOSE(CG$45:CG$50))/$AL4+CG47</f>
        <v>-0.27210163688175337</v>
      </c>
      <c r="CH54" s="23" cm="1">
        <f t="array" aca="1" ref="CH54" ca="1">-SUMPRODUCT($AP4:$AU4,TRANSPOSE(CH$45:CH$50))/$AL4+CH47</f>
        <v>-0.27197340189010411</v>
      </c>
      <c r="CI54" s="23" cm="1">
        <f t="array" aca="1" ref="CI54" ca="1">-SUMPRODUCT($AP4:$AU4,TRANSPOSE(CI$45:CI$50))/$AL4+CI47</f>
        <v>-0.27184545166899227</v>
      </c>
      <c r="CJ54" s="23" cm="1">
        <f t="array" aca="1" ref="CJ54" ca="1">-SUMPRODUCT($AP4:$AU4,TRANSPOSE(CJ$45:CJ$50))/$AL4+CJ47</f>
        <v>-0.27171775209659055</v>
      </c>
      <c r="CK54" s="23" cm="1">
        <f t="array" aca="1" ref="CK54" ca="1">-SUMPRODUCT($AP4:$AU4,TRANSPOSE(CK$45:CK$50))/$AL4+CK47</f>
        <v>-0.2715902774632788</v>
      </c>
      <c r="CL54" s="23" cm="1">
        <f t="array" aca="1" ref="CL54" ca="1">-SUMPRODUCT($AP4:$AU4,TRANSPOSE(CL$45:CL$50))/$AL4+CL47</f>
        <v>-0.27146300839813792</v>
      </c>
      <c r="CM54" s="23" cm="1">
        <f t="array" aca="1" ref="CM54" ca="1">-SUMPRODUCT($AP4:$AU4,TRANSPOSE(CM$45:CM$50))/$AL4+CM47</f>
        <v>-0.27133593030655878</v>
      </c>
      <c r="CN54" s="23" cm="1">
        <f t="array" aca="1" ref="CN54" ca="1">-SUMPRODUCT($AP4:$AU4,TRANSPOSE(CN$45:CN$50))/$AL4+CN47</f>
        <v>-0.27120903219293696</v>
      </c>
      <c r="CO54" s="23" cm="1">
        <f t="array" aca="1" ref="CO54" ca="1">-SUMPRODUCT($AP4:$AU4,TRANSPOSE(CO$45:CO$50))/$AL4+CO47</f>
        <v>-0.2710823057735211</v>
      </c>
      <c r="CP54" s="23" cm="1">
        <f t="array" aca="1" ref="CP54" ca="1">-SUMPRODUCT($AP4:$AU4,TRANSPOSE(CP$45:CP$50))/$AL4+CP47</f>
        <v>-0.27095574480789086</v>
      </c>
      <c r="CQ54" s="23" cm="1">
        <f t="array" aca="1" ref="CQ54" ca="1">-SUMPRODUCT($AP4:$AU4,TRANSPOSE(CQ$45:CQ$50))/$AL4+CQ47</f>
        <v>-0.27082934459518271</v>
      </c>
      <c r="CR54" s="23" cm="1">
        <f t="array" aca="1" ref="CR54" ca="1">-SUMPRODUCT($AP4:$AU4,TRANSPOSE(CR$45:CR$50))/$AL4+CR47</f>
        <v>-0.27070310159445876</v>
      </c>
      <c r="CS54" s="23" cm="1">
        <f t="array" aca="1" ref="CS54" ca="1">-SUMPRODUCT($AP4:$AU4,TRANSPOSE(CS$45:CS$50))/$AL4+CS47</f>
        <v>-0.27057701313862809</v>
      </c>
      <c r="CT54" s="23" cm="1">
        <f t="array" aca="1" ref="CT54" ca="1">-SUMPRODUCT($AP4:$AU4,TRANSPOSE(CT$45:CT$50))/$AL4+CT47</f>
        <v>-0.27045107721886419</v>
      </c>
      <c r="CU54" s="23" cm="1">
        <f t="array" aca="1" ref="CU54" ca="1">-SUMPRODUCT($AP4:$AU4,TRANSPOSE(CU$45:CU$50))/$AL4+CU47</f>
        <v>-0.27032529232214719</v>
      </c>
      <c r="CV54" s="23" cm="1">
        <f t="array" aca="1" ref="CV54" ca="1">-SUMPRODUCT($AP4:$AU4,TRANSPOSE(CV$45:CV$50))/$AL4+CV47</f>
        <v>-0.27019965730884288</v>
      </c>
      <c r="CW54" s="23" cm="1">
        <f t="array" aca="1" ref="CW54" ca="1">-SUMPRODUCT($AP4:$AU4,TRANSPOSE(CW$45:CW$50))/$AL4+CW47</f>
        <v>-0.27007417132044698</v>
      </c>
      <c r="CX54" s="23" cm="1">
        <f t="array" aca="1" ref="CX54" ca="1">-SUMPRODUCT($AP4:$AU4,TRANSPOSE(CX$45:CX$50))/$AL4+CX47</f>
        <v>-0.26994883371006861</v>
      </c>
      <c r="CY54" s="23" cm="1">
        <f t="array" aca="1" ref="CY54" ca="1">-SUMPRODUCT($AP4:$AU4,TRANSPOSE(CY$45:CY$50))/$AL4+CY47</f>
        <v>-0.26982364399004288</v>
      </c>
      <c r="CZ54" s="23" cm="1">
        <f t="array" aca="1" ref="CZ54" ca="1">-SUMPRODUCT($AP4:$AU4,TRANSPOSE(CZ$45:CZ$50))/$AL4+CZ47</f>
        <v>-0.26969860179245519</v>
      </c>
      <c r="DA54" s="23" cm="1">
        <f t="array" aca="1" ref="DA54" ca="1">-SUMPRODUCT($AP4:$AU4,TRANSPOSE(DA$45:DA$50))/$AL4+DA47</f>
        <v>-0.26957370683939741</v>
      </c>
      <c r="DB54" s="23" cm="1">
        <f t="array" aca="1" ref="DB54" ca="1">-SUMPRODUCT($AP4:$AU4,TRANSPOSE(DB$45:DB$50))/$AL4+DB47</f>
        <v>-0.26944895892055121</v>
      </c>
      <c r="DC54" s="23" cm="1">
        <f t="array" aca="1" ref="DC54" ca="1">-SUMPRODUCT($AP4:$AU4,TRANSPOSE(DC$45:DC$50))/$AL4+DC47</f>
        <v>-0.2693243578763006</v>
      </c>
      <c r="DD54" s="23" cm="1">
        <f t="array" aca="1" ref="DD54" ca="1">-SUMPRODUCT($AP4:$AU4,TRANSPOSE(DD$45:DD$50))/$AL4+DD47</f>
        <v>-0.26919990358500545</v>
      </c>
      <c r="DE54" s="23" cm="1">
        <f t="array" aca="1" ref="DE54" ca="1">-SUMPRODUCT($AP4:$AU4,TRANSPOSE(DE$45:DE$50))/$AL4+DE47</f>
        <v>-0.26907559595341346</v>
      </c>
      <c r="DF54" s="23" cm="1">
        <f t="array" aca="1" ref="DF54" ca="1">-SUMPRODUCT($AP4:$AU4,TRANSPOSE(DF$45:DF$50))/$AL4+DF47</f>
        <v>-0.26895143490943585</v>
      </c>
      <c r="DG54" s="23" cm="1">
        <f t="array" aca="1" ref="DG54" ca="1">-SUMPRODUCT($AP4:$AU4,TRANSPOSE(DG$45:DG$50))/$AL4+DG47</f>
        <v>-0.26882742039670526</v>
      </c>
      <c r="DH54" s="23" cm="1">
        <f t="array" aca="1" ref="DH54" ca="1">-SUMPRODUCT($AP4:$AU4,TRANSPOSE(DH$45:DH$50))/$AL4+DH47</f>
        <v>-0.26870355237047577</v>
      </c>
      <c r="DI54" s="23" cm="1">
        <f t="array" aca="1" ref="DI54" ca="1">-SUMPRODUCT($AP4:$AU4,TRANSPOSE(DI$45:DI$50))/$AL4+DI47</f>
        <v>-0.26857983079453479</v>
      </c>
      <c r="DJ54" s="23" cm="1">
        <f t="array" aca="1" ref="DJ54" ca="1">-SUMPRODUCT($AP4:$AU4,TRANSPOSE(DJ$45:DJ$50))/$AL4+DJ47</f>
        <v>-0.26845625563887621</v>
      </c>
      <c r="DK54" s="23" cm="1">
        <f t="array" aca="1" ref="DK54" ca="1">-SUMPRODUCT($AP4:$AU4,TRANSPOSE(DK$45:DK$50))/$AL4+DK47</f>
        <v>-0.2683328268779504</v>
      </c>
      <c r="DL54" s="23" cm="1">
        <f t="array" aca="1" ref="DL54" ca="1">-SUMPRODUCT($AP4:$AU4,TRANSPOSE(DL$45:DL$50))/$AL4+DL47</f>
        <v>-0.26820954448934442</v>
      </c>
      <c r="DM54" s="23" cm="1">
        <f t="array" aca="1" ref="DM54" ca="1">-SUMPRODUCT($AP4:$AU4,TRANSPOSE(DM$45:DM$50))/$AL4+DM47</f>
        <v>-0.26808640845278975</v>
      </c>
      <c r="DN54" s="23" cm="1">
        <f t="array" aca="1" ref="DN54" ca="1">-SUMPRODUCT($AP4:$AU4,TRANSPOSE(DN$45:DN$50))/$AL4+DN47</f>
        <v>-0.26796341874941643</v>
      </c>
      <c r="DO54" s="23" cm="1">
        <f t="array" aca="1" ref="DO54" ca="1">-SUMPRODUCT($AP4:$AU4,TRANSPOSE(DO$45:DO$50))/$AL4+DO47</f>
        <v>-0.26784057536118994</v>
      </c>
      <c r="DP54" s="23" cm="1">
        <f t="array" aca="1" ref="DP54" ca="1">-SUMPRODUCT($AP4:$AU4,TRANSPOSE(DP$45:DP$50))/$AL4+DP47</f>
        <v>-0.26771787827049109</v>
      </c>
      <c r="DQ54" s="23" cm="1">
        <f t="array" aca="1" ref="DQ54" ca="1">-SUMPRODUCT($AP4:$AU4,TRANSPOSE(DQ$45:DQ$50))/$AL4+DQ47</f>
        <v>-0.26759532745979775</v>
      </c>
      <c r="DR54" s="23" cm="1">
        <f t="array" aca="1" ref="DR54" ca="1">-SUMPRODUCT($AP4:$AU4,TRANSPOSE(DR$45:DR$50))/$AL4+DR47</f>
        <v>-0.26747292291144803</v>
      </c>
      <c r="DS54" s="23" cm="1">
        <f t="array" aca="1" ref="DS54" ca="1">-SUMPRODUCT($AP4:$AU4,TRANSPOSE(DS$45:DS$50))/$AL4+DS47</f>
        <v>-0.26735066460746237</v>
      </c>
      <c r="DT54" s="23" cm="1">
        <f t="array" aca="1" ref="DT54" ca="1">-SUMPRODUCT($AP4:$AU4,TRANSPOSE(DT$45:DT$50))/$AL4+DT47</f>
        <v>-0.26722855252940991</v>
      </c>
      <c r="DU54" s="23" cm="1">
        <f t="array" aca="1" ref="DU54" ca="1">-SUMPRODUCT($AP4:$AU4,TRANSPOSE(DU$45:DU$50))/$AL4+DU47</f>
        <v>-0.26710658665831044</v>
      </c>
      <c r="DV54" s="23" cm="1">
        <f t="array" aca="1" ref="DV54" ca="1">-SUMPRODUCT($AP4:$AU4,TRANSPOSE(DV$45:DV$50))/$AL4+DV47</f>
        <v>-0.26698476697456008</v>
      </c>
      <c r="DW54" s="23" cm="1">
        <f t="array" aca="1" ref="DW54" ca="1">-SUMPRODUCT($AP4:$AU4,TRANSPOSE(DW$45:DW$50))/$AL4+DW47</f>
        <v>-0.26686309345787734</v>
      </c>
      <c r="DX54" s="23" cm="1">
        <f t="array" aca="1" ref="DX54" ca="1">-SUMPRODUCT($AP4:$AU4,TRANSPOSE(DX$45:DX$50))/$AL4+DX47</f>
        <v>-0.26674156608726374</v>
      </c>
      <c r="DY54" s="23" cm="1">
        <f t="array" aca="1" ref="DY54" ca="1">-SUMPRODUCT($AP4:$AU4,TRANSPOSE(DY$45:DY$50))/$AL4+DY47</f>
        <v>-0.26662018484097416</v>
      </c>
      <c r="DZ54" s="23" cm="1">
        <f t="array" aca="1" ref="DZ54" ca="1">-SUMPRODUCT($AP4:$AU4,TRANSPOSE(DZ$45:DZ$50))/$AL4+DZ47</f>
        <v>-0.26649894969649629</v>
      </c>
      <c r="EA54" s="23" cm="1">
        <f t="array" aca="1" ref="EA54" ca="1">-SUMPRODUCT($AP4:$AU4,TRANSPOSE(EA$45:EA$50))/$AL4+EA47</f>
        <v>-0.26637786063053687</v>
      </c>
      <c r="EB54" s="23" cm="1">
        <f t="array" aca="1" ref="EB54" ca="1">-SUMPRODUCT($AP4:$AU4,TRANSPOSE(EB$45:EB$50))/$AL4+EB47</f>
        <v>-0.26625691761901138</v>
      </c>
      <c r="EC54" s="23" cm="1">
        <f t="array" aca="1" ref="EC54" ca="1">-SUMPRODUCT($AP4:$AU4,TRANSPOSE(EC$45:EC$50))/$AL4+EC47</f>
        <v>-0.26613612063703734</v>
      </c>
      <c r="ED54" s="23" cm="1">
        <f t="array" aca="1" ref="ED54" ca="1">-SUMPRODUCT($AP4:$AU4,TRANSPOSE(ED$45:ED$50))/$AL4+ED47</f>
        <v>-0.26601546965893152</v>
      </c>
      <c r="EE54" s="23" cm="1">
        <f t="array" aca="1" ref="EE54" ca="1">-SUMPRODUCT($AP4:$AU4,TRANSPOSE(EE$45:EE$50))/$AL4+EE47</f>
        <v>-0.2658949646582075</v>
      </c>
      <c r="EF54" s="23" cm="1">
        <f t="array" aca="1" ref="EF54" ca="1">-SUMPRODUCT($AP4:$AU4,TRANSPOSE(EF$45:EF$50))/$AL4+EF47</f>
        <v>-0.26577460560757615</v>
      </c>
      <c r="EG54" s="23" cm="1">
        <f t="array" aca="1" ref="EG54" ca="1">-SUMPRODUCT($AP4:$AU4,TRANSPOSE(EG$45:EG$50))/$AL4+EG47</f>
        <v>-0.26565439247894584</v>
      </c>
      <c r="EH54" s="23" cm="1">
        <f t="array" aca="1" ref="EH54" ca="1">-SUMPRODUCT($AP4:$AU4,TRANSPOSE(EH$45:EH$50))/$AL4+EH47</f>
        <v>-0.2655343252434248</v>
      </c>
      <c r="EI54" s="23" cm="1">
        <f t="array" aca="1" ref="EI54" ca="1">-SUMPRODUCT($AP4:$AU4,TRANSPOSE(EI$45:EI$50))/$AL4+EI47</f>
        <v>-0.26541440387132331</v>
      </c>
      <c r="EJ54" s="23" cm="1">
        <f t="array" aca="1" ref="EJ54" ca="1">-SUMPRODUCT($AP4:$AU4,TRANSPOSE(EJ$45:EJ$50))/$AL4+EJ47</f>
        <v>-0.26529462833215645</v>
      </c>
      <c r="EK54" s="23" cm="1">
        <f t="array" aca="1" ref="EK54" ca="1">-SUMPRODUCT($AP4:$AU4,TRANSPOSE(EK$45:EK$50))/$AL4+EK47</f>
        <v>-0.26517499859464772</v>
      </c>
      <c r="EL54" s="23" cm="1">
        <f t="array" aca="1" ref="EL54" ca="1">-SUMPRODUCT($AP4:$AU4,TRANSPOSE(EL$45:EL$50))/$AL4+EL47</f>
        <v>-0.26505551462673188</v>
      </c>
      <c r="EM54" s="23" cm="1">
        <f t="array" aca="1" ref="EM54" ca="1">-SUMPRODUCT($AP4:$AU4,TRANSPOSE(EM$45:EM$50))/$AL4+EM47</f>
        <v>-0.26493617639555955</v>
      </c>
      <c r="EN54" s="23" cm="1">
        <f t="array" aca="1" ref="EN54" ca="1">-SUMPRODUCT($AP4:$AU4,TRANSPOSE(EN$45:EN$50))/$AL4+EN47</f>
        <v>-0.26481698386749986</v>
      </c>
      <c r="EO54" s="23" cm="1">
        <f t="array" aca="1" ref="EO54" ca="1">-SUMPRODUCT($AP4:$AU4,TRANSPOSE(EO$45:EO$50))/$AL4+EO47</f>
        <v>-0.2646979370081457</v>
      </c>
      <c r="EP54" s="23" cm="1">
        <f t="array" aca="1" ref="EP54" ca="1">-SUMPRODUCT($AP4:$AU4,TRANSPOSE(EP$45:EP$50))/$AL4+EP47</f>
        <v>-0.26457903578231673</v>
      </c>
      <c r="EQ54" s="23" cm="1">
        <f t="array" aca="1" ref="EQ54" ca="1">-SUMPRODUCT($AP4:$AU4,TRANSPOSE(EQ$45:EQ$50))/$AL4+EQ47</f>
        <v>-0.26446028015406375</v>
      </c>
      <c r="ER54" s="23" cm="1">
        <f t="array" aca="1" ref="ER54" ca="1">-SUMPRODUCT($AP4:$AU4,TRANSPOSE(ER$45:ER$50))/$AL4+ER47</f>
        <v>-0.26434167008667286</v>
      </c>
      <c r="ES54" s="23" cm="1">
        <f t="array" aca="1" ref="ES54" ca="1">-SUMPRODUCT($AP4:$AU4,TRANSPOSE(ES$45:ES$50))/$AL4+ES47</f>
        <v>-0.26422320554266943</v>
      </c>
    </row>
    <row r="55" spans="1:149">
      <c r="A55" s="6">
        <f ca="1">LN((RAND()^(-Results!$E$4))-1)</f>
        <v>0.86567199723717592</v>
      </c>
      <c r="B55" s="6">
        <f ca="1">LN((RAND()^(-Results!$E$4))-1)</f>
        <v>0.55371463111913943</v>
      </c>
      <c r="C55" s="6">
        <f ca="1">LN((RAND()^(-Results!$E$4))-1)</f>
        <v>2.0433713447369573</v>
      </c>
      <c r="D55" s="6">
        <f ca="1">LN((RAND()^(-Results!$E$4))-1)</f>
        <v>-0.6287437652319835</v>
      </c>
      <c r="E55" s="6">
        <f ca="1">LN((RAND()^(-Results!$E$4))-1)</f>
        <v>0.47834463932594834</v>
      </c>
      <c r="F55" s="6">
        <f ca="1">LN((RAND()^(-Results!$E$4))-1)</f>
        <v>-2.4726676791330759</v>
      </c>
      <c r="G55" s="6">
        <f ca="1">LN((RAND()^(-Results!$E$4))-1)</f>
        <v>-2.9496952642382084</v>
      </c>
      <c r="H55" s="6">
        <f t="shared" ca="1" si="5"/>
        <v>-3.0095898008759661</v>
      </c>
      <c r="I55" s="10">
        <f ca="1">SUMPRODUCT(J55:O55,Results!B$12:G$12)+Results!$E$5*H55</f>
        <v>-3.535747890875296</v>
      </c>
      <c r="J55" s="10">
        <f ca="1">SUMPRODUCT($A55:$F55,Results!$B$15:$G$15)</f>
        <v>1.0516049551035895</v>
      </c>
      <c r="K55" s="10">
        <f ca="1">SUMPRODUCT($A55:$F55,Results!$B$16:$G$16)</f>
        <v>-2.6880398535448706</v>
      </c>
      <c r="L55" s="10">
        <f ca="1">SUMPRODUCT($A55:$F55,Results!$B$17:$G$17)</f>
        <v>3.3465653617038167</v>
      </c>
      <c r="M55" s="10">
        <f ca="1">SUMPRODUCT($A55:$F55,Results!$B$18:$G$18)</f>
        <v>-11.412252636038414</v>
      </c>
      <c r="N55" s="10">
        <f ca="1">SUMPRODUCT($A55:$F55,Results!$B$19:$G$19)</f>
        <v>-2.5938455880223903</v>
      </c>
      <c r="O55" s="10">
        <f ca="1">SUMPRODUCT($A55:$F55,Results!$B$20:$G$20)</f>
        <v>-3.8092887904122259</v>
      </c>
      <c r="P55" s="10" cm="1">
        <f t="array" aca="1" ref="P55" ca="1">SUMPRODUCT(J55:O55,TRANSPOSE(BL$20:BL$25))+$AD$20-$BL$27</f>
        <v>8.8586535733408382</v>
      </c>
      <c r="Q55" s="10" cm="1">
        <f t="array" aca="1" ref="Q55" ca="1">SUMPRODUCT(J55:O55,TRANSPOSE(ES$20:ES$25))+$AD$20-$ES$27</f>
        <v>8.7000476875312227</v>
      </c>
      <c r="R55" s="10">
        <f ca="1">I55-Results!$E$5*H55</f>
        <v>8.5026113126285683</v>
      </c>
      <c r="S55" s="10" cm="1">
        <f t="array" aca="1" ref="S55" ca="1">SUMPRODUCT(J55:O55,TRANSPOSE(AR$28:AR$33))+$AD$20-$AC$26</f>
        <v>12.237392089440554</v>
      </c>
      <c r="T55" s="10">
        <f ca="1">SUMPRODUCT(J55:O55,Results!K$9:P$9)</f>
        <v>8.5958240399670629</v>
      </c>
      <c r="U55" s="10">
        <f ca="1">SUMPRODUCT(J55:O55,Results!K$9:P$9)+$AD$20-$AC$31</f>
        <v>8.5590259212660875</v>
      </c>
      <c r="V55" s="10">
        <f t="shared" ca="1" si="6"/>
        <v>-12.394401464216134</v>
      </c>
      <c r="W55" s="10">
        <f t="shared" ca="1" si="7"/>
        <v>-12.235795578406519</v>
      </c>
      <c r="X55" s="10">
        <f t="shared" ca="1" si="8"/>
        <v>-12.038359203503864</v>
      </c>
      <c r="Y55" s="10">
        <f t="shared" ca="1" si="9"/>
        <v>-15.77313998031585</v>
      </c>
      <c r="Z55" s="10">
        <f t="shared" ca="1" si="10"/>
        <v>-4.2318514295248493</v>
      </c>
      <c r="AA55" s="10">
        <f t="shared" ca="1" si="11"/>
        <v>-12.094773812141383</v>
      </c>
      <c r="AY55" s="23" cm="1">
        <f t="array" aca="1" ref="AY55" ca="1">-SUMPRODUCT($AP5:$AU5,TRANSPOSE(AY$45:AY$50))/$AL5+AY48</f>
        <v>-8.9554673690289716E-2</v>
      </c>
      <c r="AZ55" s="23" cm="1">
        <f t="array" aca="1" ref="AZ55" ca="1">-SUMPRODUCT($AP5:$AU5,TRANSPOSE(AZ$45:AZ$50))/$AL5+AZ48</f>
        <v>-6.3608331971837795E-2</v>
      </c>
      <c r="BA55" s="23" cm="1">
        <f t="array" aca="1" ref="BA55" ca="1">-SUMPRODUCT($AP5:$AU5,TRANSPOSE(BA$45:BA$50))/$AL5+BA48</f>
        <v>-3.8636809277618811E-2</v>
      </c>
      <c r="BB55" s="23" cm="1">
        <f t="array" aca="1" ref="BB55" ca="1">-SUMPRODUCT($AP5:$AU5,TRANSPOSE(BB$45:BB$50))/$AL5+BB48</f>
        <v>-2.088864368078977E-2</v>
      </c>
      <c r="BC55" s="23" cm="1">
        <f t="array" aca="1" ref="BC55" ca="1">-SUMPRODUCT($AP5:$AU5,TRANSPOSE(BC$45:BC$50))/$AL5+BC48</f>
        <v>-7.5274448989604559E-3</v>
      </c>
      <c r="BD55" s="23" cm="1">
        <f t="array" aca="1" ref="BD55" ca="1">-SUMPRODUCT($AP5:$AU5,TRANSPOSE(BD$45:BD$50))/$AL5+BD48</f>
        <v>2.1543480602242981E-3</v>
      </c>
      <c r="BE55" s="23" cm="1">
        <f t="array" aca="1" ref="BE55" ca="1">-SUMPRODUCT($AP5:$AU5,TRANSPOSE(BE$45:BE$50))/$AL5+BE48</f>
        <v>9.3014582107036475E-3</v>
      </c>
      <c r="BF55" s="23" cm="1">
        <f t="array" aca="1" ref="BF55" ca="1">-SUMPRODUCT($AP5:$AU5,TRANSPOSE(BF$45:BF$50))/$AL5+BF48</f>
        <v>1.456602998830113E-2</v>
      </c>
      <c r="BG55" s="23" cm="1">
        <f t="array" aca="1" ref="BG55" ca="1">-SUMPRODUCT($AP5:$AU5,TRANSPOSE(BG$45:BG$50))/$AL5+BG48</f>
        <v>1.8482446900115634E-2</v>
      </c>
      <c r="BH55" s="23" cm="1">
        <f t="array" aca="1" ref="BH55" ca="1">-SUMPRODUCT($AP5:$AU5,TRANSPOSE(BH$45:BH$50))/$AL5+BH48</f>
        <v>2.1408926653210245E-2</v>
      </c>
      <c r="BI55" s="23" cm="1">
        <f t="array" aca="1" ref="BI55" ca="1">-SUMPRODUCT($AP5:$AU5,TRANSPOSE(BI$45:BI$50))/$AL5+BI48</f>
        <v>2.3611124064933986E-2</v>
      </c>
      <c r="BJ55" s="23" cm="1">
        <f t="array" aca="1" ref="BJ55" ca="1">-SUMPRODUCT($AP5:$AU5,TRANSPOSE(BJ$45:BJ$50))/$AL5+BJ48</f>
        <v>2.5277731090467437E-2</v>
      </c>
      <c r="BK55" s="23" cm="1">
        <f t="array" aca="1" ref="BK55" ca="1">-SUMPRODUCT($AP5:$AU5,TRANSPOSE(BK$45:BK$50))/$AL5+BK48</f>
        <v>2.6547301043104418E-2</v>
      </c>
      <c r="BL55" s="23" cm="1">
        <f t="array" aca="1" ref="BL55" ca="1">-SUMPRODUCT($AP5:$AU5,TRANSPOSE(BL$45:BL$50))/$AL5+BL48</f>
        <v>2.7520975092742983E-2</v>
      </c>
      <c r="BM55" s="23" cm="1">
        <f t="array" aca="1" ref="BM55" ca="1">-SUMPRODUCT($AP5:$AU5,TRANSPOSE(BM$45:BM$50))/$AL5+BM48</f>
        <v>2.82735461431778E-2</v>
      </c>
      <c r="BN55" s="23" cm="1">
        <f t="array" aca="1" ref="BN55" ca="1">-SUMPRODUCT($AP5:$AU5,TRANSPOSE(BN$45:BN$50))/$AL5+BN48</f>
        <v>2.8860422921685461E-2</v>
      </c>
      <c r="BO55" s="23" cm="1">
        <f t="array" aca="1" ref="BO55" ca="1">-SUMPRODUCT($AP5:$AU5,TRANSPOSE(BO$45:BO$50))/$AL5+BO48</f>
        <v>2.9322896896808781E-2</v>
      </c>
      <c r="BP55" s="23" cm="1">
        <f t="array" aca="1" ref="BP55" ca="1">-SUMPRODUCT($AP5:$AU5,TRANSPOSE(BP$45:BP$50))/$AL5+BP48</f>
        <v>2.9691813993551211E-2</v>
      </c>
      <c r="BQ55" s="23" cm="1">
        <f t="array" aca="1" ref="BQ55" ca="1">-SUMPRODUCT($AP5:$AU5,TRANSPOSE(BQ$45:BQ$50))/$AL5+BQ48</f>
        <v>2.9990286265135155E-2</v>
      </c>
      <c r="BR55" s="23" cm="1">
        <f t="array" aca="1" ref="BR55" ca="1">-SUMPRODUCT($AP5:$AU5,TRANSPOSE(BR$45:BR$50))/$AL5+BR48</f>
        <v>3.0235661304722217E-2</v>
      </c>
      <c r="BS55" s="23" cm="1">
        <f t="array" aca="1" ref="BS55" ca="1">-SUMPRODUCT($AP5:$AU5,TRANSPOSE(BS$45:BS$50))/$AL5+BS48</f>
        <v>3.0440981021776739E-2</v>
      </c>
      <c r="BT55" s="23" cm="1">
        <f t="array" aca="1" ref="BT55" ca="1">-SUMPRODUCT($AP5:$AU5,TRANSPOSE(BT$45:BT$50))/$AL5+BT48</f>
        <v>3.0616060970319034E-2</v>
      </c>
      <c r="BU55" s="23" cm="1">
        <f t="array" aca="1" ref="BU55" ca="1">-SUMPRODUCT($AP5:$AU5,TRANSPOSE(BU$45:BU$50))/$AL5+BU48</f>
        <v>3.0768295085719835E-2</v>
      </c>
      <c r="BV55" s="23" cm="1">
        <f t="array" aca="1" ref="BV55" ca="1">-SUMPRODUCT($AP5:$AU5,TRANSPOSE(BV$45:BV$50))/$AL5+BV48</f>
        <v>3.0903256681110519E-2</v>
      </c>
      <c r="BW55" s="23" cm="1">
        <f t="array" aca="1" ref="BW55" ca="1">-SUMPRODUCT($AP5:$AU5,TRANSPOSE(BW$45:BW$50))/$AL5+BW48</f>
        <v>3.1025148836065483E-2</v>
      </c>
      <c r="BX55" s="23" cm="1">
        <f t="array" aca="1" ref="BX55" ca="1">-SUMPRODUCT($AP5:$AU5,TRANSPOSE(BX$45:BX$50))/$AL5+BX48</f>
        <v>3.1137142439694426E-2</v>
      </c>
      <c r="BY55" s="23" cm="1">
        <f t="array" aca="1" ref="BY55" ca="1">-SUMPRODUCT($AP5:$AU5,TRANSPOSE(BY$45:BY$50))/$AL5+BY48</f>
        <v>3.1241630348605942E-2</v>
      </c>
      <c r="BZ55" s="23" cm="1">
        <f t="array" aca="1" ref="BZ55" ca="1">-SUMPRODUCT($AP5:$AU5,TRANSPOSE(BZ$45:BZ$50))/$AL5+BZ48</f>
        <v>3.1340418671872927E-2</v>
      </c>
      <c r="CA55" s="23" cm="1">
        <f t="array" aca="1" ref="CA55" ca="1">-SUMPRODUCT($AP5:$AU5,TRANSPOSE(CA$45:CA$50))/$AL5+CA48</f>
        <v>3.1434870867736553E-2</v>
      </c>
      <c r="CB55" s="23" cm="1">
        <f t="array" aca="1" ref="CB55" ca="1">-SUMPRODUCT($AP5:$AU5,TRANSPOSE(CB$45:CB$50))/$AL5+CB48</f>
        <v>3.1526016359961259E-2</v>
      </c>
      <c r="CC55" s="23" cm="1">
        <f t="array" aca="1" ref="CC55" ca="1">-SUMPRODUCT($AP5:$AU5,TRANSPOSE(CC$45:CC$50))/$AL5+CC48</f>
        <v>3.1614632450828378E-2</v>
      </c>
      <c r="CD55" s="23" cm="1">
        <f t="array" aca="1" ref="CD55" ca="1">-SUMPRODUCT($AP5:$AU5,TRANSPOSE(CD$45:CD$50))/$AL5+CD48</f>
        <v>3.1701306117819752E-2</v>
      </c>
      <c r="CE55" s="23" cm="1">
        <f t="array" aca="1" ref="CE55" ca="1">-SUMPRODUCT($AP5:$AU5,TRANSPOSE(CE$45:CE$50))/$AL5+CE48</f>
        <v>3.1786480647045895E-2</v>
      </c>
      <c r="CF55" s="23" cm="1">
        <f t="array" aca="1" ref="CF55" ca="1">-SUMPRODUCT($AP5:$AU5,TRANSPOSE(CF$45:CF$50))/$AL5+CF48</f>
        <v>3.1870490831193754E-2</v>
      </c>
      <c r="CG55" s="23" cm="1">
        <f t="array" aca="1" ref="CG55" ca="1">-SUMPRODUCT($AP5:$AU5,TRANSPOSE(CG$45:CG$50))/$AL5+CG48</f>
        <v>3.1953589540292621E-2</v>
      </c>
      <c r="CH55" s="23" cm="1">
        <f t="array" aca="1" ref="CH55" ca="1">-SUMPRODUCT($AP5:$AU5,TRANSPOSE(CH$45:CH$50))/$AL5+CH48</f>
        <v>3.2035967782141669E-2</v>
      </c>
      <c r="CI55" s="23" cm="1">
        <f t="array" aca="1" ref="CI55" ca="1">-SUMPRODUCT($AP5:$AU5,TRANSPOSE(CI$45:CI$50))/$AL5+CI48</f>
        <v>3.2117769848854963E-2</v>
      </c>
      <c r="CJ55" s="23" cm="1">
        <f t="array" aca="1" ref="CJ55" ca="1">-SUMPRODUCT($AP5:$AU5,TRANSPOSE(CJ$45:CJ$50))/$AL5+CJ48</f>
        <v>3.2199104753927996E-2</v>
      </c>
      <c r="CK55" s="23" cm="1">
        <f t="array" aca="1" ref="CK55" ca="1">-SUMPRODUCT($AP5:$AU5,TRANSPOSE(CK$45:CK$50))/$AL5+CK48</f>
        <v>3.2280054868713298E-2</v>
      </c>
      <c r="CL55" s="23" cm="1">
        <f t="array" aca="1" ref="CL55" ca="1">-SUMPRODUCT($AP5:$AU5,TRANSPOSE(CL$45:CL$50))/$AL5+CL48</f>
        <v>3.2360682444318181E-2</v>
      </c>
      <c r="CM55" s="23" cm="1">
        <f t="array" aca="1" ref="CM55" ca="1">-SUMPRODUCT($AP5:$AU5,TRANSPOSE(CM$45:CM$50))/$AL5+CM48</f>
        <v>3.244103453679506E-2</v>
      </c>
      <c r="CN55" s="23" cm="1">
        <f t="array" aca="1" ref="CN55" ca="1">-SUMPRODUCT($AP5:$AU5,TRANSPOSE(CN$45:CN$50))/$AL5+CN48</f>
        <v>3.2521146726609981E-2</v>
      </c>
      <c r="CO55" s="23" cm="1">
        <f t="array" aca="1" ref="CO55" ca="1">-SUMPRODUCT($AP5:$AU5,TRANSPOSE(CO$45:CO$50))/$AL5+CO48</f>
        <v>3.2601045927599659E-2</v>
      </c>
      <c r="CP55" s="23" cm="1">
        <f t="array" aca="1" ref="CP55" ca="1">-SUMPRODUCT($AP5:$AU5,TRANSPOSE(CP$45:CP$50))/$AL5+CP48</f>
        <v>3.2680752508332078E-2</v>
      </c>
      <c r="CQ55" s="23" cm="1">
        <f t="array" aca="1" ref="CQ55" ca="1">-SUMPRODUCT($AP5:$AU5,TRANSPOSE(CQ$45:CQ$50))/$AL5+CQ48</f>
        <v>3.2760281894197427E-2</v>
      </c>
      <c r="CR55" s="23" cm="1">
        <f t="array" aca="1" ref="CR55" ca="1">-SUMPRODUCT($AP5:$AU5,TRANSPOSE(CR$45:CR$50))/$AL5+CR48</f>
        <v>3.2839645777346049E-2</v>
      </c>
      <c r="CS55" s="23" cm="1">
        <f t="array" aca="1" ref="CS55" ca="1">-SUMPRODUCT($AP5:$AU5,TRANSPOSE(CS$45:CS$50))/$AL5+CS48</f>
        <v>3.291885303046671E-2</v>
      </c>
      <c r="CT55" s="23" cm="1">
        <f t="array" aca="1" ref="CT55" ca="1">-SUMPRODUCT($AP5:$AU5,TRANSPOSE(CT$45:CT$50))/$AL5+CT48</f>
        <v>3.299791039689931E-2</v>
      </c>
      <c r="CU55" s="23" cm="1">
        <f t="array" aca="1" ref="CU55" ca="1">-SUMPRODUCT($AP5:$AU5,TRANSPOSE(CU$45:CU$50))/$AL5+CU48</f>
        <v>3.3076823011829889E-2</v>
      </c>
      <c r="CV55" s="23" cm="1">
        <f t="array" aca="1" ref="CV55" ca="1">-SUMPRODUCT($AP5:$AU5,TRANSPOSE(CV$45:CV$50))/$AL5+CV48</f>
        <v>3.3155594795915677E-2</v>
      </c>
      <c r="CW55" s="23" cm="1">
        <f t="array" aca="1" ref="CW55" ca="1">-SUMPRODUCT($AP5:$AU5,TRANSPOSE(CW$45:CW$50))/$AL5+CW48</f>
        <v>3.3234228752563405E-2</v>
      </c>
      <c r="CX55" s="23" cm="1">
        <f t="array" aca="1" ref="CX55" ca="1">-SUMPRODUCT($AP5:$AU5,TRANSPOSE(CX$45:CX$50))/$AL5+CX48</f>
        <v>3.3312727192444561E-2</v>
      </c>
      <c r="CY55" s="23" cm="1">
        <f t="array" aca="1" ref="CY55" ca="1">-SUMPRODUCT($AP5:$AU5,TRANSPOSE(CY$45:CY$50))/$AL5+CY48</f>
        <v>3.3391091903058071E-2</v>
      </c>
      <c r="CZ55" s="23" cm="1">
        <f t="array" aca="1" ref="CZ55" ca="1">-SUMPRODUCT($AP5:$AU5,TRANSPOSE(CZ$45:CZ$50))/$AL5+CZ48</f>
        <v>3.3469324276789281E-2</v>
      </c>
      <c r="DA55" s="23" cm="1">
        <f t="array" aca="1" ref="DA55" ca="1">-SUMPRODUCT($AP5:$AU5,TRANSPOSE(DA$45:DA$50))/$AL5+DA48</f>
        <v>3.354742540762512E-2</v>
      </c>
      <c r="DB55" s="23" cm="1">
        <f t="array" aca="1" ref="DB55" ca="1">-SUMPRODUCT($AP5:$AU5,TRANSPOSE(DB$45:DB$50))/$AL5+DB48</f>
        <v>3.3625396164196311E-2</v>
      </c>
      <c r="DC55" s="23" cm="1">
        <f t="array" aca="1" ref="DC55" ca="1">-SUMPRODUCT($AP5:$AU5,TRANSPOSE(DC$45:DC$50))/$AL5+DC48</f>
        <v>3.3703237244942189E-2</v>
      </c>
      <c r="DD55" s="23" cm="1">
        <f t="array" aca="1" ref="DD55" ca="1">-SUMPRODUCT($AP5:$AU5,TRANSPOSE(DD$45:DD$50))/$AL5+DD48</f>
        <v>3.3780949219772011E-2</v>
      </c>
      <c r="DE55" s="23" cm="1">
        <f t="array" aca="1" ref="DE55" ca="1">-SUMPRODUCT($AP5:$AU5,TRANSPOSE(DE$45:DE$50))/$AL5+DE48</f>
        <v>3.3858532561529278E-2</v>
      </c>
      <c r="DF55" s="23" cm="1">
        <f t="array" aca="1" ref="DF55" ca="1">-SUMPRODUCT($AP5:$AU5,TRANSPOSE(DF$45:DF$50))/$AL5+DF48</f>
        <v>3.3935987669754614E-2</v>
      </c>
      <c r="DG55" s="23" cm="1">
        <f t="array" aca="1" ref="DG55" ca="1">-SUMPRODUCT($AP5:$AU5,TRANSPOSE(DG$45:DG$50))/$AL5+DG48</f>
        <v>3.4013314888631477E-2</v>
      </c>
      <c r="DH55" s="23" cm="1">
        <f t="array" aca="1" ref="DH55" ca="1">-SUMPRODUCT($AP5:$AU5,TRANSPOSE(DH$45:DH$50))/$AL5+DH48</f>
        <v>3.4090514520539905E-2</v>
      </c>
      <c r="DI55" s="23" cm="1">
        <f t="array" aca="1" ref="DI55" ca="1">-SUMPRODUCT($AP5:$AU5,TRANSPOSE(DI$45:DI$50))/$AL5+DI48</f>
        <v>3.4167586836291231E-2</v>
      </c>
      <c r="DJ55" s="23" cm="1">
        <f t="array" aca="1" ref="DJ55" ca="1">-SUMPRODUCT($AP5:$AU5,TRANSPOSE(DJ$45:DJ$50))/$AL5+DJ48</f>
        <v>3.4244532082858881E-2</v>
      </c>
      <c r="DK55" s="23" cm="1">
        <f t="array" aca="1" ref="DK55" ca="1">-SUMPRODUCT($AP5:$AU5,TRANSPOSE(DK$45:DK$50))/$AL5+DK48</f>
        <v>3.4321350489214988E-2</v>
      </c>
      <c r="DL55" s="23" cm="1">
        <f t="array" aca="1" ref="DL55" ca="1">-SUMPRODUCT($AP5:$AU5,TRANSPOSE(DL$45:DL$50))/$AL5+DL48</f>
        <v>3.4398042270739115E-2</v>
      </c>
      <c r="DM55" s="23" cm="1">
        <f t="array" aca="1" ref="DM55" ca="1">-SUMPRODUCT($AP5:$AU5,TRANSPOSE(DM$45:DM$50))/$AL5+DM48</f>
        <v>3.4474607632547158E-2</v>
      </c>
      <c r="DN55" s="23" cm="1">
        <f t="array" aca="1" ref="DN55" ca="1">-SUMPRODUCT($AP5:$AU5,TRANSPOSE(DN$45:DN$50))/$AL5+DN48</f>
        <v>3.4551046772004948E-2</v>
      </c>
      <c r="DO55" s="23" cm="1">
        <f t="array" aca="1" ref="DO55" ca="1">-SUMPRODUCT($AP5:$AU5,TRANSPOSE(DO$45:DO$50))/$AL5+DO48</f>
        <v>3.4627359880625888E-2</v>
      </c>
      <c r="DP55" s="23" cm="1">
        <f t="array" aca="1" ref="DP55" ca="1">-SUMPRODUCT($AP5:$AU5,TRANSPOSE(DP$45:DP$50))/$AL5+DP48</f>
        <v>3.4703547145504859E-2</v>
      </c>
      <c r="DQ55" s="23" cm="1">
        <f t="array" aca="1" ref="DQ55" ca="1">-SUMPRODUCT($AP5:$AU5,TRANSPOSE(DQ$45:DQ$50))/$AL5+DQ48</f>
        <v>3.477960875039926E-2</v>
      </c>
      <c r="DR55" s="23" cm="1">
        <f t="array" aca="1" ref="DR55" ca="1">-SUMPRODUCT($AP5:$AU5,TRANSPOSE(DR$45:DR$50))/$AL5+DR48</f>
        <v>3.4855544876545949E-2</v>
      </c>
      <c r="DS55" s="23" cm="1">
        <f t="array" aca="1" ref="DS55" ca="1">-SUMPRODUCT($AP5:$AU5,TRANSPOSE(DS$45:DS$50))/$AL5+DS48</f>
        <v>3.4931355703277822E-2</v>
      </c>
      <c r="DT55" s="23" cm="1">
        <f t="array" aca="1" ref="DT55" ca="1">-SUMPRODUCT($AP5:$AU5,TRANSPOSE(DT$45:DT$50))/$AL5+DT48</f>
        <v>3.500704140848869E-2</v>
      </c>
      <c r="DU55" s="23" cm="1">
        <f t="array" aca="1" ref="DU55" ca="1">-SUMPRODUCT($AP5:$AU5,TRANSPOSE(DU$45:DU$50))/$AL5+DU48</f>
        <v>3.5082602168983887E-2</v>
      </c>
      <c r="DV55" s="23" cm="1">
        <f t="array" aca="1" ref="DV55" ca="1">-SUMPRODUCT($AP5:$AU5,TRANSPOSE(DV$45:DV$50))/$AL5+DV48</f>
        <v>3.5158038160745309E-2</v>
      </c>
      <c r="DW55" s="23" cm="1">
        <f t="array" aca="1" ref="DW55" ca="1">-SUMPRODUCT($AP5:$AU5,TRANSPOSE(DW$45:DW$50))/$AL5+DW48</f>
        <v>3.5233349559130503E-2</v>
      </c>
      <c r="DX55" s="23" cm="1">
        <f t="array" aca="1" ref="DX55" ca="1">-SUMPRODUCT($AP5:$AU5,TRANSPOSE(DX$45:DX$50))/$AL5+DX48</f>
        <v>3.5308536539022911E-2</v>
      </c>
      <c r="DY55" s="23" cm="1">
        <f t="array" aca="1" ref="DY55" ca="1">-SUMPRODUCT($AP5:$AU5,TRANSPOSE(DY$45:DY$50))/$AL5+DY48</f>
        <v>3.5383599274944846E-2</v>
      </c>
      <c r="DZ55" s="23" cm="1">
        <f t="array" aca="1" ref="DZ55" ca="1">-SUMPRODUCT($AP5:$AU5,TRANSPOSE(DZ$45:DZ$50))/$AL5+DZ48</f>
        <v>3.5458537941142551E-2</v>
      </c>
      <c r="EA55" s="23" cm="1">
        <f t="array" aca="1" ref="EA55" ca="1">-SUMPRODUCT($AP5:$AU5,TRANSPOSE(EA$45:EA$50))/$AL5+EA48</f>
        <v>3.5533352711649854E-2</v>
      </c>
      <c r="EB55" s="23" cm="1">
        <f t="array" aca="1" ref="EB55" ca="1">-SUMPRODUCT($AP5:$AU5,TRANSPOSE(EB$45:EB$50))/$AL5+EB48</f>
        <v>3.560804376033605E-2</v>
      </c>
      <c r="EC55" s="23" cm="1">
        <f t="array" aca="1" ref="EC55" ca="1">-SUMPRODUCT($AP5:$AU5,TRANSPOSE(EC$45:EC$50))/$AL5+EC48</f>
        <v>3.5682611260941535E-2</v>
      </c>
      <c r="ED55" s="23" cm="1">
        <f t="array" aca="1" ref="ED55" ca="1">-SUMPRODUCT($AP5:$AU5,TRANSPOSE(ED$45:ED$50))/$AL5+ED48</f>
        <v>3.5757055387104261E-2</v>
      </c>
      <c r="EE55" s="23" cm="1">
        <f t="array" aca="1" ref="EE55" ca="1">-SUMPRODUCT($AP5:$AU5,TRANSPOSE(EE$45:EE$50))/$AL5+EE48</f>
        <v>3.5831376312379606E-2</v>
      </c>
      <c r="EF55" s="23" cm="1">
        <f t="array" aca="1" ref="EF55" ca="1">-SUMPRODUCT($AP5:$AU5,TRANSPOSE(EF$45:EF$50))/$AL5+EF48</f>
        <v>3.5905574210254546E-2</v>
      </c>
      <c r="EG55" s="23" cm="1">
        <f t="array" aca="1" ref="EG55" ca="1">-SUMPRODUCT($AP5:$AU5,TRANSPOSE(EG$45:EG$50))/$AL5+EG48</f>
        <v>3.5979649254158558E-2</v>
      </c>
      <c r="EH55" s="23" cm="1">
        <f t="array" aca="1" ref="EH55" ca="1">-SUMPRODUCT($AP5:$AU5,TRANSPOSE(EH$45:EH$50))/$AL5+EH48</f>
        <v>3.6053601617470787E-2</v>
      </c>
      <c r="EI55" s="23" cm="1">
        <f t="array" aca="1" ref="EI55" ca="1">-SUMPRODUCT($AP5:$AU5,TRANSPOSE(EI$45:EI$50))/$AL5+EI48</f>
        <v>3.6127431473525817E-2</v>
      </c>
      <c r="EJ55" s="23" cm="1">
        <f t="array" aca="1" ref="EJ55" ca="1">-SUMPRODUCT($AP5:$AU5,TRANSPOSE(EJ$45:EJ$50))/$AL5+EJ48</f>
        <v>3.6201138995617138E-2</v>
      </c>
      <c r="EK55" s="23" cm="1">
        <f t="array" aca="1" ref="EK55" ca="1">-SUMPRODUCT($AP5:$AU5,TRANSPOSE(EK$45:EK$50))/$AL5+EK48</f>
        <v>3.6274724356999369E-2</v>
      </c>
      <c r="EL55" s="23" cm="1">
        <f t="array" aca="1" ref="EL55" ca="1">-SUMPRODUCT($AP5:$AU5,TRANSPOSE(EL$45:EL$50))/$AL5+EL48</f>
        <v>3.6348187730890061E-2</v>
      </c>
      <c r="EM55" s="23" cm="1">
        <f t="array" aca="1" ref="EM55" ca="1">-SUMPRODUCT($AP5:$AU5,TRANSPOSE(EM$45:EM$50))/$AL5+EM48</f>
        <v>3.642152929046992E-2</v>
      </c>
      <c r="EN55" s="23" cm="1">
        <f t="array" aca="1" ref="EN55" ca="1">-SUMPRODUCT($AP5:$AU5,TRANSPOSE(EN$45:EN$50))/$AL5+EN48</f>
        <v>3.6494749208883473E-2</v>
      </c>
      <c r="EO55" s="23" cm="1">
        <f t="array" aca="1" ref="EO55" ca="1">-SUMPRODUCT($AP5:$AU5,TRANSPOSE(EO$45:EO$50))/$AL5+EO48</f>
        <v>3.6567847659238553E-2</v>
      </c>
      <c r="EP55" s="23" cm="1">
        <f t="array" aca="1" ref="EP55" ca="1">-SUMPRODUCT($AP5:$AU5,TRANSPOSE(EP$45:EP$50))/$AL5+EP48</f>
        <v>3.6640824814606066E-2</v>
      </c>
      <c r="EQ55" s="23" cm="1">
        <f t="array" aca="1" ref="EQ55" ca="1">-SUMPRODUCT($AP5:$AU5,TRANSPOSE(EQ$45:EQ$50))/$AL5+EQ48</f>
        <v>3.6713680848018515E-2</v>
      </c>
      <c r="ER55" s="23" cm="1">
        <f t="array" aca="1" ref="ER55" ca="1">-SUMPRODUCT($AP5:$AU5,TRANSPOSE(ER$45:ER$50))/$AL5+ER48</f>
        <v>3.6786415932470035E-2</v>
      </c>
      <c r="ES55" s="23" cm="1">
        <f t="array" aca="1" ref="ES55" ca="1">-SUMPRODUCT($AP5:$AU5,TRANSPOSE(ES$45:ES$50))/$AL5+ES48</f>
        <v>3.6859030240914498E-2</v>
      </c>
    </row>
    <row r="56" spans="1:149">
      <c r="A56" s="6">
        <f ca="1">LN((RAND()^(-Results!$E$4))-1)</f>
        <v>0.89570504659734929</v>
      </c>
      <c r="B56" s="6">
        <f ca="1">LN((RAND()^(-Results!$E$4))-1)</f>
        <v>1.3894098609447028</v>
      </c>
      <c r="C56" s="6">
        <f ca="1">LN((RAND()^(-Results!$E$4))-1)</f>
        <v>-2.9044174659637099</v>
      </c>
      <c r="D56" s="6">
        <f ca="1">LN((RAND()^(-Results!$E$4))-1)</f>
        <v>0.57316781317286858</v>
      </c>
      <c r="E56" s="6">
        <f ca="1">LN((RAND()^(-Results!$E$4))-1)</f>
        <v>0.65512081708435244</v>
      </c>
      <c r="F56" s="6">
        <f ca="1">LN((RAND()^(-Results!$E$4))-1)</f>
        <v>-0.70305762111897097</v>
      </c>
      <c r="G56" s="6">
        <f ca="1">LN((RAND()^(-Results!$E$4))-1)</f>
        <v>1.3929762735878763</v>
      </c>
      <c r="H56" s="6">
        <f t="shared" ca="1" si="5"/>
        <v>1.3330817369501189</v>
      </c>
      <c r="I56" s="10">
        <f ca="1">SUMPRODUCT(J56:O56,Results!B$12:G$12)+Results!$E$5*H56</f>
        <v>19.975935931684258</v>
      </c>
      <c r="J56" s="10">
        <f ca="1">SUMPRODUCT($A56:$F56,Results!$B$15:$G$15)</f>
        <v>5.6575823345402876</v>
      </c>
      <c r="K56" s="10">
        <f ca="1">SUMPRODUCT($A56:$F56,Results!$B$16:$G$16)</f>
        <v>7.4529085929550192</v>
      </c>
      <c r="L56" s="10">
        <f ca="1">SUMPRODUCT($A56:$F56,Results!$B$17:$G$17)</f>
        <v>2.5079874184544186</v>
      </c>
      <c r="M56" s="10">
        <f ca="1">SUMPRODUCT($A56:$F56,Results!$B$18:$G$18)</f>
        <v>-0.35254347429922483</v>
      </c>
      <c r="N56" s="10">
        <f ca="1">SUMPRODUCT($A56:$F56,Results!$B$19:$G$19)</f>
        <v>-8.3616251261631547</v>
      </c>
      <c r="O56" s="10">
        <f ca="1">SUMPRODUCT($A56:$F56,Results!$B$20:$G$20)</f>
        <v>2.9128683738309809</v>
      </c>
      <c r="P56" s="10" cm="1">
        <f t="array" aca="1" ref="P56" ca="1">SUMPRODUCT(J56:O56,TRANSPOSE(BL$20:BL$25))+$AD$20-$BL$27</f>
        <v>14.27799263397589</v>
      </c>
      <c r="Q56" s="10" cm="1">
        <f t="array" aca="1" ref="Q56" ca="1">SUMPRODUCT(J56:O56,TRANSPOSE(ES$20:ES$25))+$AD$20-$ES$27</f>
        <v>14.606364164471616</v>
      </c>
      <c r="R56" s="10">
        <f ca="1">I56-Results!$E$5*H56</f>
        <v>14.643608983883784</v>
      </c>
      <c r="S56" s="10" cm="1">
        <f t="array" aca="1" ref="S56" ca="1">SUMPRODUCT(J56:O56,TRANSPOSE(AR$28:AR$33))+$AD$20-$AC$26</f>
        <v>8.7692734817564286</v>
      </c>
      <c r="T56" s="10">
        <f ca="1">SUMPRODUCT(J56:O56,Results!K$9:P$9)</f>
        <v>14.472063260703049</v>
      </c>
      <c r="U56" s="10">
        <f ca="1">SUMPRODUCT(J56:O56,Results!K$9:P$9)+$AD$20-$AC$31</f>
        <v>14.435265142002073</v>
      </c>
      <c r="V56" s="10">
        <f t="shared" ca="1" si="6"/>
        <v>5.6979432977083686</v>
      </c>
      <c r="W56" s="10">
        <f t="shared" ca="1" si="7"/>
        <v>5.3695717672126424</v>
      </c>
      <c r="X56" s="10">
        <f t="shared" ca="1" si="8"/>
        <v>5.3323269478004747</v>
      </c>
      <c r="Y56" s="10">
        <f t="shared" ca="1" si="9"/>
        <v>11.20666244992783</v>
      </c>
      <c r="Z56" s="10">
        <f t="shared" ca="1" si="10"/>
        <v>19.279832393034706</v>
      </c>
      <c r="AA56" s="10">
        <f t="shared" ca="1" si="11"/>
        <v>5.540670789682185</v>
      </c>
      <c r="AY56" s="23" cm="1">
        <f t="array" aca="1" ref="AY56" ca="1">-SUMPRODUCT($AP6:$AU6,TRANSPOSE(AY$45:AY$50))/$AL6+AY49</f>
        <v>-0.10951341959223616</v>
      </c>
      <c r="AZ56" s="23" cm="1">
        <f t="array" aca="1" ref="AZ56" ca="1">-SUMPRODUCT($AP6:$AU6,TRANSPOSE(AZ$45:AZ$50))/$AL6+AZ49</f>
        <v>-0.14081253462498353</v>
      </c>
      <c r="BA56" s="23" cm="1">
        <f t="array" aca="1" ref="BA56" ca="1">-SUMPRODUCT($AP6:$AU6,TRANSPOSE(BA$45:BA$50))/$AL6+BA49</f>
        <v>-0.15699623123374878</v>
      </c>
      <c r="BB56" s="23" cm="1">
        <f t="array" aca="1" ref="BB56" ca="1">-SUMPRODUCT($AP6:$AU6,TRANSPOSE(BB$45:BB$50))/$AL6+BB49</f>
        <v>-0.16764111263571341</v>
      </c>
      <c r="BC56" s="23" cm="1">
        <f t="array" aca="1" ref="BC56" ca="1">-SUMPRODUCT($AP6:$AU6,TRANSPOSE(BC$45:BC$50))/$AL6+BC49</f>
        <v>-0.17406785605043429</v>
      </c>
      <c r="BD56" s="23" cm="1">
        <f t="array" aca="1" ref="BD56" ca="1">-SUMPRODUCT($AP6:$AU6,TRANSPOSE(BD$45:BD$50))/$AL6+BD49</f>
        <v>-0.17817072179019913</v>
      </c>
      <c r="BE56" s="23" cm="1">
        <f t="array" aca="1" ref="BE56" ca="1">-SUMPRODUCT($AP6:$AU6,TRANSPOSE(BE$45:BE$50))/$AL6+BE49</f>
        <v>-0.18075265136354812</v>
      </c>
      <c r="BF56" s="23" cm="1">
        <f t="array" aca="1" ref="BF56" ca="1">-SUMPRODUCT($AP6:$AU6,TRANSPOSE(BF$45:BF$50))/$AL6+BF49</f>
        <v>-0.18241596025940776</v>
      </c>
      <c r="BG56" s="23" cm="1">
        <f t="array" aca="1" ref="BG56" ca="1">-SUMPRODUCT($AP6:$AU6,TRANSPOSE(BG$45:BG$50))/$AL6+BG49</f>
        <v>-0.1834840564509293</v>
      </c>
      <c r="BH56" s="23" cm="1">
        <f t="array" aca="1" ref="BH56" ca="1">-SUMPRODUCT($AP6:$AU6,TRANSPOSE(BH$45:BH$50))/$AL6+BH49</f>
        <v>-0.18417052962677538</v>
      </c>
      <c r="BI56" s="23" cm="1">
        <f t="array" aca="1" ref="BI56" ca="1">-SUMPRODUCT($AP6:$AU6,TRANSPOSE(BI$45:BI$50))/$AL6+BI49</f>
        <v>-0.1846028876864195</v>
      </c>
      <c r="BJ56" s="23" cm="1">
        <f t="array" aca="1" ref="BJ56" ca="1">-SUMPRODUCT($AP6:$AU6,TRANSPOSE(BJ$45:BJ$50))/$AL6+BJ49</f>
        <v>-0.18486421177939644</v>
      </c>
      <c r="BK56" s="23" cm="1">
        <f t="array" aca="1" ref="BK56" ca="1">-SUMPRODUCT($AP6:$AU6,TRANSPOSE(BK$45:BK$50))/$AL6+BK49</f>
        <v>-0.18500756551090483</v>
      </c>
      <c r="BL56" s="23" cm="1">
        <f t="array" aca="1" ref="BL56" ca="1">-SUMPRODUCT($AP6:$AU6,TRANSPOSE(BL$45:BL$50))/$AL6+BL49</f>
        <v>-0.18506836936210744</v>
      </c>
      <c r="BM56" s="23" cm="1">
        <f t="array" aca="1" ref="BM56" ca="1">-SUMPRODUCT($AP6:$AU6,TRANSPOSE(BM$45:BM$50))/$AL6+BM49</f>
        <v>-0.18507043956670582</v>
      </c>
      <c r="BN56" s="23" cm="1">
        <f t="array" aca="1" ref="BN56" ca="1">-SUMPRODUCT($AP6:$AU6,TRANSPOSE(BN$45:BN$50))/$AL6+BN49</f>
        <v>-0.18503022170306391</v>
      </c>
      <c r="BO56" s="23" cm="1">
        <f t="array" aca="1" ref="BO56" ca="1">-SUMPRODUCT($AP6:$AU6,TRANSPOSE(BO$45:BO$50))/$AL6+BO49</f>
        <v>-0.18495922527908235</v>
      </c>
      <c r="BP56" s="23" cm="1">
        <f t="array" aca="1" ref="BP56" ca="1">-SUMPRODUCT($AP6:$AU6,TRANSPOSE(BP$45:BP$50))/$AL6+BP49</f>
        <v>-0.18486564743756229</v>
      </c>
      <c r="BQ56" s="23" cm="1">
        <f t="array" aca="1" ref="BQ56" ca="1">-SUMPRODUCT($AP6:$AU6,TRANSPOSE(BQ$45:BQ$50))/$AL6+BQ49</f>
        <v>-0.1847553961595606</v>
      </c>
      <c r="BR56" s="23" cm="1">
        <f t="array" aca="1" ref="BR56" ca="1">-SUMPRODUCT($AP6:$AU6,TRANSPOSE(BR$45:BR$50))/$AL6+BR49</f>
        <v>-0.18463277868848962</v>
      </c>
      <c r="BS56" s="23" cm="1">
        <f t="array" aca="1" ref="BS56" ca="1">-SUMPRODUCT($AP6:$AU6,TRANSPOSE(BS$45:BS$50))/$AL6+BS49</f>
        <v>-0.18450096219103701</v>
      </c>
      <c r="BT56" s="23" cm="1">
        <f t="array" aca="1" ref="BT56" ca="1">-SUMPRODUCT($AP6:$AU6,TRANSPOSE(BT$45:BT$50))/$AL6+BT49</f>
        <v>-0.18436229250374572</v>
      </c>
      <c r="BU56" s="23" cm="1">
        <f t="array" aca="1" ref="BU56" ca="1">-SUMPRODUCT($AP6:$AU6,TRANSPOSE(BU$45:BU$50))/$AL6+BU49</f>
        <v>-0.18421851676944156</v>
      </c>
      <c r="BV56" s="23" cm="1">
        <f t="array" aca="1" ref="BV56" ca="1">-SUMPRODUCT($AP6:$AU6,TRANSPOSE(BV$45:BV$50))/$AL6+BV49</f>
        <v>-0.18407094201915758</v>
      </c>
      <c r="BW56" s="23" cm="1">
        <f t="array" aca="1" ref="BW56" ca="1">-SUMPRODUCT($AP6:$AU6,TRANSPOSE(BW$45:BW$50))/$AL6+BW49</f>
        <v>-0.18392054935429789</v>
      </c>
      <c r="BX56" s="23" cm="1">
        <f t="array" aca="1" ref="BX56" ca="1">-SUMPRODUCT($AP6:$AU6,TRANSPOSE(BX$45:BX$50))/$AL6+BX49</f>
        <v>-0.18376807716397076</v>
      </c>
      <c r="BY56" s="23" cm="1">
        <f t="array" aca="1" ref="BY56" ca="1">-SUMPRODUCT($AP6:$AU6,TRANSPOSE(BY$45:BY$50))/$AL6+BY49</f>
        <v>-0.18361408228102755</v>
      </c>
      <c r="BZ56" s="23" cm="1">
        <f t="array" aca="1" ref="BZ56" ca="1">-SUMPRODUCT($AP6:$AU6,TRANSPOSE(BZ$45:BZ$50))/$AL6+BZ49</f>
        <v>-0.18345898526426876</v>
      </c>
      <c r="CA56" s="23" cm="1">
        <f t="array" aca="1" ref="CA56" ca="1">-SUMPRODUCT($AP6:$AU6,TRANSPOSE(CA$45:CA$50))/$AL6+CA49</f>
        <v>-0.18330310411317424</v>
      </c>
      <c r="CB56" s="23" cm="1">
        <f t="array" aca="1" ref="CB56" ca="1">-SUMPRODUCT($AP6:$AU6,TRANSPOSE(CB$45:CB$50))/$AL6+CB49</f>
        <v>-0.18314667948469365</v>
      </c>
      <c r="CC56" s="23" cm="1">
        <f t="array" aca="1" ref="CC56" ca="1">-SUMPRODUCT($AP6:$AU6,TRANSPOSE(CC$45:CC$50))/$AL6+CC49</f>
        <v>-0.18298989361887247</v>
      </c>
      <c r="CD56" s="23" cm="1">
        <f t="array" aca="1" ref="CD56" ca="1">-SUMPRODUCT($AP6:$AU6,TRANSPOSE(CD$45:CD$50))/$AL6+CD49</f>
        <v>-0.18283288458129374</v>
      </c>
      <c r="CE56" s="23" cm="1">
        <f t="array" aca="1" ref="CE56" ca="1">-SUMPRODUCT($AP6:$AU6,TRANSPOSE(CE$45:CE$50))/$AL6+CE49</f>
        <v>-0.18267575700314639</v>
      </c>
      <c r="CF56" s="23" cm="1">
        <f t="array" aca="1" ref="CF56" ca="1">-SUMPRODUCT($AP6:$AU6,TRANSPOSE(CF$45:CF$50))/$AL6+CF49</f>
        <v>-0.18251859019296793</v>
      </c>
      <c r="CG56" s="23" cm="1">
        <f t="array" aca="1" ref="CG56" ca="1">-SUMPRODUCT($AP6:$AU6,TRANSPOSE(CG$45:CG$50))/$AL6+CG49</f>
        <v>-0.18236144427056747</v>
      </c>
      <c r="CH56" s="23" cm="1">
        <f t="array" aca="1" ref="CH56" ca="1">-SUMPRODUCT($AP6:$AU6,TRANSPOSE(CH$45:CH$50))/$AL6+CH49</f>
        <v>-0.18220436480956975</v>
      </c>
      <c r="CI56" s="23" cm="1">
        <f t="array" aca="1" ref="CI56" ca="1">-SUMPRODUCT($AP6:$AU6,TRANSPOSE(CI$45:CI$50))/$AL6+CI49</f>
        <v>-0.18204738635358145</v>
      </c>
      <c r="CJ56" s="23" cm="1">
        <f t="array" aca="1" ref="CJ56" ca="1">-SUMPRODUCT($AP6:$AU6,TRANSPOSE(CJ$45:CJ$50))/$AL6+CJ49</f>
        <v>-0.18189053508063027</v>
      </c>
      <c r="CK56" s="23" cm="1">
        <f t="array" aca="1" ref="CK56" ca="1">-SUMPRODUCT($AP6:$AU6,TRANSPOSE(CK$45:CK$50))/$AL6+CK49</f>
        <v>-0.18173383082296501</v>
      </c>
      <c r="CL56" s="23" cm="1">
        <f t="array" aca="1" ref="CL56" ca="1">-SUMPRODUCT($AP6:$AU6,TRANSPOSE(CL$45:CL$50))/$AL6+CL49</f>
        <v>-0.18157728859861863</v>
      </c>
      <c r="CM56" s="23" cm="1">
        <f t="array" aca="1" ref="CM56" ca="1">-SUMPRODUCT($AP6:$AU6,TRANSPOSE(CM$45:CM$50))/$AL6+CM49</f>
        <v>-0.18142091977299835</v>
      </c>
      <c r="CN56" s="23" cm="1">
        <f t="array" aca="1" ref="CN56" ca="1">-SUMPRODUCT($AP6:$AU6,TRANSPOSE(CN$45:CN$50))/$AL6+CN49</f>
        <v>-0.18126473294001039</v>
      </c>
      <c r="CO56" s="23" cm="1">
        <f t="array" aca="1" ref="CO56" ca="1">-SUMPRODUCT($AP6:$AU6,TRANSPOSE(CO$45:CO$50))/$AL6+CO49</f>
        <v>-0.18110873459051277</v>
      </c>
      <c r="CP56" s="23" cm="1">
        <f t="array" aca="1" ref="CP56" ca="1">-SUMPRODUCT($AP6:$AU6,TRANSPOSE(CP$45:CP$50))/$AL6+CP49</f>
        <v>-0.18095292961946607</v>
      </c>
      <c r="CQ56" s="23" cm="1">
        <f t="array" aca="1" ref="CQ56" ca="1">-SUMPRODUCT($AP6:$AU6,TRANSPOSE(CQ$45:CQ$50))/$AL6+CQ49</f>
        <v>-0.18079732171072818</v>
      </c>
      <c r="CR56" s="23" cm="1">
        <f t="array" aca="1" ref="CR56" ca="1">-SUMPRODUCT($AP6:$AU6,TRANSPOSE(CR$45:CR$50))/$AL6+CR49</f>
        <v>-0.18064191362902154</v>
      </c>
      <c r="CS56" s="23" cm="1">
        <f t="array" aca="1" ref="CS56" ca="1">-SUMPRODUCT($AP6:$AU6,TRANSPOSE(CS$45:CS$50))/$AL6+CS49</f>
        <v>-0.18048670744147263</v>
      </c>
      <c r="CT56" s="23" cm="1">
        <f t="array" aca="1" ref="CT56" ca="1">-SUMPRODUCT($AP6:$AU6,TRANSPOSE(CT$45:CT$50))/$AL6+CT49</f>
        <v>-0.18033170468571366</v>
      </c>
      <c r="CU56" s="23" cm="1">
        <f t="array" aca="1" ref="CU56" ca="1">-SUMPRODUCT($AP6:$AU6,TRANSPOSE(CU$45:CU$50))/$AL6+CU49</f>
        <v>-0.1801769064974369</v>
      </c>
      <c r="CV56" s="23" cm="1">
        <f t="array" aca="1" ref="CV56" ca="1">-SUMPRODUCT($AP6:$AU6,TRANSPOSE(CV$45:CV$50))/$AL6+CV49</f>
        <v>-0.18002231370718241</v>
      </c>
      <c r="CW56" s="23" cm="1">
        <f t="array" aca="1" ref="CW56" ca="1">-SUMPRODUCT($AP6:$AU6,TRANSPOSE(CW$45:CW$50))/$AL6+CW49</f>
        <v>-0.1798679269137789</v>
      </c>
      <c r="CX56" s="23" cm="1">
        <f t="array" aca="1" ref="CX56" ca="1">-SUMPRODUCT($AP6:$AU6,TRANSPOSE(CX$45:CX$50))/$AL6+CX49</f>
        <v>-0.17971374654007008</v>
      </c>
      <c r="CY56" s="23" cm="1">
        <f t="array" aca="1" ref="CY56" ca="1">-SUMPRODUCT($AP6:$AU6,TRANSPOSE(CY$45:CY$50))/$AL6+CY49</f>
        <v>-0.17955977287519848</v>
      </c>
      <c r="CZ56" s="23" cm="1">
        <f t="array" aca="1" ref="CZ56" ca="1">-SUMPRODUCT($AP6:$AU6,TRANSPOSE(CZ$45:CZ$50))/$AL6+CZ49</f>
        <v>-0.17940600610668972</v>
      </c>
      <c r="DA56" s="23" cm="1">
        <f t="array" aca="1" ref="DA56" ca="1">-SUMPRODUCT($AP6:$AU6,TRANSPOSE(DA$45:DA$50))/$AL6+DA49</f>
        <v>-0.17925244634479626</v>
      </c>
      <c r="DB56" s="23" cm="1">
        <f t="array" aca="1" ref="DB56" ca="1">-SUMPRODUCT($AP6:$AU6,TRANSPOSE(DB$45:DB$50))/$AL6+DB49</f>
        <v>-0.17909909364096988</v>
      </c>
      <c r="DC56" s="23" cm="1">
        <f t="array" aca="1" ref="DC56" ca="1">-SUMPRODUCT($AP6:$AU6,TRANSPOSE(DC$45:DC$50))/$AL6+DC49</f>
        <v>-0.17894594800187685</v>
      </c>
      <c r="DD56" s="23" cm="1">
        <f t="array" aca="1" ref="DD56" ca="1">-SUMPRODUCT($AP6:$AU6,TRANSPOSE(DD$45:DD$50))/$AL6+DD49</f>
        <v>-0.17879300940003365</v>
      </c>
      <c r="DE56" s="23" cm="1">
        <f t="array" aca="1" ref="DE56" ca="1">-SUMPRODUCT($AP6:$AU6,TRANSPOSE(DE$45:DE$50))/$AL6+DE49</f>
        <v>-0.17864027778187561</v>
      </c>
      <c r="DF56" s="23" cm="1">
        <f t="array" aca="1" ref="DF56" ca="1">-SUMPRODUCT($AP6:$AU6,TRANSPOSE(DF$45:DF$50))/$AL6+DF49</f>
        <v>-0.17848775307388115</v>
      </c>
      <c r="DG56" s="23" cm="1">
        <f t="array" aca="1" ref="DG56" ca="1">-SUMPRODUCT($AP6:$AU6,TRANSPOSE(DG$45:DG$50))/$AL6+DG49</f>
        <v>-0.17833543518721789</v>
      </c>
      <c r="DH56" s="23" cm="1">
        <f t="array" aca="1" ref="DH56" ca="1">-SUMPRODUCT($AP6:$AU6,TRANSPOSE(DH$45:DH$50))/$AL6+DH49</f>
        <v>-0.17818332402126902</v>
      </c>
      <c r="DI56" s="23" cm="1">
        <f t="array" aca="1" ref="DI56" ca="1">-SUMPRODUCT($AP6:$AU6,TRANSPOSE(DI$45:DI$50))/$AL6+DI49</f>
        <v>-0.17803141946631001</v>
      </c>
      <c r="DJ56" s="23" cm="1">
        <f t="array" aca="1" ref="DJ56" ca="1">-SUMPRODUCT($AP6:$AU6,TRANSPOSE(DJ$45:DJ$50))/$AL6+DJ49</f>
        <v>-0.17787972140553923</v>
      </c>
      <c r="DK56" s="23" cm="1">
        <f t="array" aca="1" ref="DK56" ca="1">-SUMPRODUCT($AP6:$AU6,TRANSPOSE(DK$45:DK$50))/$AL6+DK49</f>
        <v>-0.17772822971662103</v>
      </c>
      <c r="DL56" s="23" cm="1">
        <f t="array" aca="1" ref="DL56" ca="1">-SUMPRODUCT($AP6:$AU6,TRANSPOSE(DL$45:DL$50))/$AL6+DL49</f>
        <v>-0.17757694427285581</v>
      </c>
      <c r="DM56" s="23" cm="1">
        <f t="array" aca="1" ref="DM56" ca="1">-SUMPRODUCT($AP6:$AU6,TRANSPOSE(DM$45:DM$50))/$AL6+DM49</f>
        <v>-0.17742586494407048</v>
      </c>
      <c r="DN56" s="23" cm="1">
        <f t="array" aca="1" ref="DN56" ca="1">-SUMPRODUCT($AP6:$AU6,TRANSPOSE(DN$45:DN$50))/$AL6+DN49</f>
        <v>-0.17727499159729354</v>
      </c>
      <c r="DO56" s="23" cm="1">
        <f t="array" aca="1" ref="DO56" ca="1">-SUMPRODUCT($AP6:$AU6,TRANSPOSE(DO$45:DO$50))/$AL6+DO49</f>
        <v>-0.17712432409726958</v>
      </c>
      <c r="DP56" s="23" cm="1">
        <f t="array" aca="1" ref="DP56" ca="1">-SUMPRODUCT($AP6:$AU6,TRANSPOSE(DP$45:DP$50))/$AL6+DP49</f>
        <v>-0.17697386230684939</v>
      </c>
      <c r="DQ56" s="23" cm="1">
        <f t="array" aca="1" ref="DQ56" ca="1">-SUMPRODUCT($AP6:$AU6,TRANSPOSE(DQ$45:DQ$50))/$AL6+DQ49</f>
        <v>-0.17682360608728837</v>
      </c>
      <c r="DR56" s="23" cm="1">
        <f t="array" aca="1" ref="DR56" ca="1">-SUMPRODUCT($AP6:$AU6,TRANSPOSE(DR$45:DR$50))/$AL6+DR49</f>
        <v>-0.17667355529847312</v>
      </c>
      <c r="DS56" s="23" cm="1">
        <f t="array" aca="1" ref="DS56" ca="1">-SUMPRODUCT($AP6:$AU6,TRANSPOSE(DS$45:DS$50))/$AL6+DS49</f>
        <v>-0.1765237097990946</v>
      </c>
      <c r="DT56" s="23" cm="1">
        <f t="array" aca="1" ref="DT56" ca="1">-SUMPRODUCT($AP6:$AU6,TRANSPOSE(DT$45:DT$50))/$AL6+DT49</f>
        <v>-0.17637406944678091</v>
      </c>
      <c r="DU56" s="23" cm="1">
        <f t="array" aca="1" ref="DU56" ca="1">-SUMPRODUCT($AP6:$AU6,TRANSPOSE(DU$45:DU$50))/$AL6+DU49</f>
        <v>-0.17622463409819886</v>
      </c>
      <c r="DV56" s="23" cm="1">
        <f t="array" aca="1" ref="DV56" ca="1">-SUMPRODUCT($AP6:$AU6,TRANSPOSE(DV$45:DV$50))/$AL6+DV49</f>
        <v>-0.17607540360913221</v>
      </c>
      <c r="DW56" s="23" cm="1">
        <f t="array" aca="1" ref="DW56" ca="1">-SUMPRODUCT($AP6:$AU6,TRANSPOSE(DW$45:DW$50))/$AL6+DW49</f>
        <v>-0.17592637783454196</v>
      </c>
      <c r="DX56" s="23" cm="1">
        <f t="array" aca="1" ref="DX56" ca="1">-SUMPRODUCT($AP6:$AU6,TRANSPOSE(DX$45:DX$50))/$AL6+DX49</f>
        <v>-0.17577755662861377</v>
      </c>
      <c r="DY56" s="23" cm="1">
        <f t="array" aca="1" ref="DY56" ca="1">-SUMPRODUCT($AP6:$AU6,TRANSPOSE(DY$45:DY$50))/$AL6+DY49</f>
        <v>-0.17562893984479433</v>
      </c>
      <c r="DZ56" s="23" cm="1">
        <f t="array" aca="1" ref="DZ56" ca="1">-SUMPRODUCT($AP6:$AU6,TRANSPOSE(DZ$45:DZ$50))/$AL6+DZ49</f>
        <v>-0.17548052733582042</v>
      </c>
      <c r="EA56" s="23" cm="1">
        <f t="array" aca="1" ref="EA56" ca="1">-SUMPRODUCT($AP6:$AU6,TRANSPOSE(EA$45:EA$50))/$AL6+EA49</f>
        <v>-0.17533231895374218</v>
      </c>
      <c r="EB56" s="23" cm="1">
        <f t="array" aca="1" ref="EB56" ca="1">-SUMPRODUCT($AP6:$AU6,TRANSPOSE(EB$45:EB$50))/$AL6+EB49</f>
        <v>-0.17518431454994168</v>
      </c>
      <c r="EC56" s="23" cm="1">
        <f t="array" aca="1" ref="EC56" ca="1">-SUMPRODUCT($AP6:$AU6,TRANSPOSE(EC$45:EC$50))/$AL6+EC49</f>
        <v>-0.17503651397514769</v>
      </c>
      <c r="ED56" s="23" cm="1">
        <f t="array" aca="1" ref="ED56" ca="1">-SUMPRODUCT($AP6:$AU6,TRANSPOSE(ED$45:ED$50))/$AL6+ED49</f>
        <v>-0.17488891707944931</v>
      </c>
      <c r="EE56" s="23" cm="1">
        <f t="array" aca="1" ref="EE56" ca="1">-SUMPRODUCT($AP6:$AU6,TRANSPOSE(EE$45:EE$50))/$AL6+EE49</f>
        <v>-0.17474152371230542</v>
      </c>
      <c r="EF56" s="23" cm="1">
        <f t="array" aca="1" ref="EF56" ca="1">-SUMPRODUCT($AP6:$AU6,TRANSPOSE(EF$45:EF$50))/$AL6+EF49</f>
        <v>-0.17459433372255498</v>
      </c>
      <c r="EG56" s="23" cm="1">
        <f t="array" aca="1" ref="EG56" ca="1">-SUMPRODUCT($AP6:$AU6,TRANSPOSE(EG$45:EG$50))/$AL6+EG49</f>
        <v>-0.17444734695842432</v>
      </c>
      <c r="EH56" s="23" cm="1">
        <f t="array" aca="1" ref="EH56" ca="1">-SUMPRODUCT($AP6:$AU6,TRANSPOSE(EH$45:EH$50))/$AL6+EH49</f>
        <v>-0.17430056326753468</v>
      </c>
      <c r="EI56" s="23" cm="1">
        <f t="array" aca="1" ref="EI56" ca="1">-SUMPRODUCT($AP6:$AU6,TRANSPOSE(EI$45:EI$50))/$AL6+EI49</f>
        <v>-0.17415398249690872</v>
      </c>
      <c r="EJ56" s="23" cm="1">
        <f t="array" aca="1" ref="EJ56" ca="1">-SUMPRODUCT($AP6:$AU6,TRANSPOSE(EJ$45:EJ$50))/$AL6+EJ49</f>
        <v>-0.17400760449297639</v>
      </c>
      <c r="EK56" s="23" cm="1">
        <f t="array" aca="1" ref="EK56" ca="1">-SUMPRODUCT($AP6:$AU6,TRANSPOSE(EK$45:EK$50))/$AL6+EK49</f>
        <v>-0.17386142910158078</v>
      </c>
      <c r="EL56" s="23" cm="1">
        <f t="array" aca="1" ref="EL56" ca="1">-SUMPRODUCT($AP6:$AU6,TRANSPOSE(EL$45:EL$50))/$AL6+EL49</f>
        <v>-0.17371545616798295</v>
      </c>
      <c r="EM56" s="23" cm="1">
        <f t="array" aca="1" ref="EM56" ca="1">-SUMPRODUCT($AP6:$AU6,TRANSPOSE(EM$45:EM$50))/$AL6+EM49</f>
        <v>-0.17356968553686797</v>
      </c>
      <c r="EN56" s="23" cm="1">
        <f t="array" aca="1" ref="EN56" ca="1">-SUMPRODUCT($AP6:$AU6,TRANSPOSE(EN$45:EN$50))/$AL6+EN49</f>
        <v>-0.17342411705234875</v>
      </c>
      <c r="EO56" s="23" cm="1">
        <f t="array" aca="1" ref="EO56" ca="1">-SUMPRODUCT($AP6:$AU6,TRANSPOSE(EO$45:EO$50))/$AL6+EO49</f>
        <v>-0.17327875055797171</v>
      </c>
      <c r="EP56" s="23" cm="1">
        <f t="array" aca="1" ref="EP56" ca="1">-SUMPRODUCT($AP6:$AU6,TRANSPOSE(EP$45:EP$50))/$AL6+EP49</f>
        <v>-0.17313358589672082</v>
      </c>
      <c r="EQ56" s="23" cm="1">
        <f t="array" aca="1" ref="EQ56" ca="1">-SUMPRODUCT($AP6:$AU6,TRANSPOSE(EQ$45:EQ$50))/$AL6+EQ49</f>
        <v>-0.17298862291102263</v>
      </c>
      <c r="ER56" s="23" cm="1">
        <f t="array" aca="1" ref="ER56" ca="1">-SUMPRODUCT($AP6:$AU6,TRANSPOSE(ER$45:ER$50))/$AL6+ER49</f>
        <v>-0.1728438614427506</v>
      </c>
      <c r="ES56" s="23" cm="1">
        <f t="array" aca="1" ref="ES56" ca="1">-SUMPRODUCT($AP6:$AU6,TRANSPOSE(ES$45:ES$50))/$AL6+ES49</f>
        <v>-0.1726993013332293</v>
      </c>
    </row>
    <row r="57" spans="1:149">
      <c r="A57" s="6">
        <f ca="1">LN((RAND()^(-Results!$E$4))-1)</f>
        <v>0.45114403788605029</v>
      </c>
      <c r="B57" s="6">
        <f ca="1">LN((RAND()^(-Results!$E$4))-1)</f>
        <v>-1.097126651664043</v>
      </c>
      <c r="C57" s="6">
        <f ca="1">LN((RAND()^(-Results!$E$4))-1)</f>
        <v>-1.2669175009677089</v>
      </c>
      <c r="D57" s="6">
        <f ca="1">LN((RAND()^(-Results!$E$4))-1)</f>
        <v>-0.40680412983130809</v>
      </c>
      <c r="E57" s="6">
        <f ca="1">LN((RAND()^(-Results!$E$4))-1)</f>
        <v>-0.90993683639858403</v>
      </c>
      <c r="F57" s="6">
        <f ca="1">LN((RAND()^(-Results!$E$4))-1)</f>
        <v>-0.796622847254297</v>
      </c>
      <c r="G57" s="6">
        <f ca="1">LN((RAND()^(-Results!$E$4))-1)</f>
        <v>-0.91319734607374581</v>
      </c>
      <c r="H57" s="6">
        <f t="shared" ca="1" si="5"/>
        <v>-0.97309188271150326</v>
      </c>
      <c r="I57" s="10">
        <f ca="1">SUMPRODUCT(J57:O57,Results!B$12:G$12)+Results!$E$5*H57</f>
        <v>-19.658673861444083</v>
      </c>
      <c r="J57" s="10">
        <f ca="1">SUMPRODUCT($A57:$F57,Results!$B$15:$G$15)</f>
        <v>-0.74255938063445182</v>
      </c>
      <c r="K57" s="10">
        <f ca="1">SUMPRODUCT($A57:$F57,Results!$B$16:$G$16)</f>
        <v>3.3204423799635432</v>
      </c>
      <c r="L57" s="10">
        <f ca="1">SUMPRODUCT($A57:$F57,Results!$B$17:$G$17)</f>
        <v>9.2917741836706096</v>
      </c>
      <c r="M57" s="10">
        <f ca="1">SUMPRODUCT($A57:$F57,Results!$B$18:$G$18)</f>
        <v>0.50042382465877644</v>
      </c>
      <c r="N57" s="10">
        <f ca="1">SUMPRODUCT($A57:$F57,Results!$B$19:$G$19)</f>
        <v>-3.1793187941412686</v>
      </c>
      <c r="O57" s="10">
        <f ca="1">SUMPRODUCT($A57:$F57,Results!$B$20:$G$20)</f>
        <v>1.6162542296213158</v>
      </c>
      <c r="P57" s="10" cm="1">
        <f t="array" aca="1" ref="P57" ca="1">SUMPRODUCT(J57:O57,TRANSPOSE(BL$20:BL$25))+$AD$20-$BL$27</f>
        <v>-15.945945569367099</v>
      </c>
      <c r="Q57" s="10" cm="1">
        <f t="array" aca="1" ref="Q57" ca="1">SUMPRODUCT(J57:O57,TRANSPOSE(ES$20:ES$25))+$AD$20-$ES$27</f>
        <v>-15.963133629646723</v>
      </c>
      <c r="R57" s="10">
        <f ca="1">I57-Results!$E$5*H57</f>
        <v>-15.76630633059807</v>
      </c>
      <c r="S57" s="10" cm="1">
        <f t="array" aca="1" ref="S57" ca="1">SUMPRODUCT(J57:O57,TRANSPOSE(AR$28:AR$33))+$AD$20-$AC$26</f>
        <v>-14.288261452602864</v>
      </c>
      <c r="T57" s="10">
        <f ca="1">SUMPRODUCT(J57:O57,Results!K$9:P$9)</f>
        <v>-15.898103822934488</v>
      </c>
      <c r="U57" s="10">
        <f ca="1">SUMPRODUCT(J57:O57,Results!K$9:P$9)+$AD$20-$AC$31</f>
        <v>-15.934901941635463</v>
      </c>
      <c r="V57" s="10">
        <f t="shared" ca="1" si="6"/>
        <v>-3.7127282920769833</v>
      </c>
      <c r="W57" s="10">
        <f t="shared" ca="1" si="7"/>
        <v>-3.6955402317973594</v>
      </c>
      <c r="X57" s="10">
        <f t="shared" ca="1" si="8"/>
        <v>-3.8923675308460126</v>
      </c>
      <c r="Y57" s="10">
        <f t="shared" ca="1" si="9"/>
        <v>-5.3704124088412186</v>
      </c>
      <c r="Z57" s="10">
        <f t="shared" ca="1" si="10"/>
        <v>-20.354777400093635</v>
      </c>
      <c r="AA57" s="10">
        <f t="shared" ca="1" si="11"/>
        <v>-3.7237719198086197</v>
      </c>
      <c r="AY57" s="23" cm="1">
        <f t="array" aca="1" ref="AY57" ca="1">-SUMPRODUCT($AP7:$AU7,TRANSPOSE(AY$45:AY$50))/$AL7+AY50</f>
        <v>-0.34186347882872825</v>
      </c>
      <c r="AZ57" s="23" cm="1">
        <f t="array" aca="1" ref="AZ57" ca="1">-SUMPRODUCT($AP7:$AU7,TRANSPOSE(AZ$45:AZ$50))/$AL7+AZ50</f>
        <v>-0.35542604070574429</v>
      </c>
      <c r="BA57" s="23" cm="1">
        <f t="array" aca="1" ref="BA57" ca="1">-SUMPRODUCT($AP7:$AU7,TRANSPOSE(BA$45:BA$50))/$AL7+BA50</f>
        <v>-0.36600297431804291</v>
      </c>
      <c r="BB57" s="23" cm="1">
        <f t="array" aca="1" ref="BB57" ca="1">-SUMPRODUCT($AP7:$AU7,TRANSPOSE(BB$45:BB$50))/$AL7+BB50</f>
        <v>-0.37120543349904178</v>
      </c>
      <c r="BC57" s="23" cm="1">
        <f t="array" aca="1" ref="BC57" ca="1">-SUMPRODUCT($AP7:$AU7,TRANSPOSE(BC$45:BC$50))/$AL7+BC50</f>
        <v>-0.37406379743379492</v>
      </c>
      <c r="BD57" s="23" cm="1">
        <f t="array" aca="1" ref="BD57" ca="1">-SUMPRODUCT($AP7:$AU7,TRANSPOSE(BD$45:BD$50))/$AL7+BD50</f>
        <v>-0.37542652244468844</v>
      </c>
      <c r="BE57" s="23" cm="1">
        <f t="array" aca="1" ref="BE57" ca="1">-SUMPRODUCT($AP7:$AU7,TRANSPOSE(BE$45:BE$50))/$AL7+BE50</f>
        <v>-0.37607735585539193</v>
      </c>
      <c r="BF57" s="23" cm="1">
        <f t="array" aca="1" ref="BF57" ca="1">-SUMPRODUCT($AP7:$AU7,TRANSPOSE(BF$45:BF$50))/$AL7+BF50</f>
        <v>-0.37633912697305066</v>
      </c>
      <c r="BG57" s="23" cm="1">
        <f t="array" aca="1" ref="BG57" ca="1">-SUMPRODUCT($AP7:$AU7,TRANSPOSE(BG$45:BG$50))/$AL7+BG50</f>
        <v>-0.37641956387252412</v>
      </c>
      <c r="BH57" s="23" cm="1">
        <f t="array" aca="1" ref="BH57" ca="1">-SUMPRODUCT($AP7:$AU7,TRANSPOSE(BH$45:BH$50))/$AL7+BH50</f>
        <v>-0.37641457453804944</v>
      </c>
      <c r="BI57" s="23" cm="1">
        <f t="array" aca="1" ref="BI57" ca="1">-SUMPRODUCT($AP7:$AU7,TRANSPOSE(BI$45:BI$50))/$AL7+BI50</f>
        <v>-0.37637775207761764</v>
      </c>
      <c r="BJ57" s="23" cm="1">
        <f t="array" aca="1" ref="BJ57" ca="1">-SUMPRODUCT($AP7:$AU7,TRANSPOSE(BJ$45:BJ$50))/$AL7+BJ50</f>
        <v>-0.3763337088840617</v>
      </c>
      <c r="BK57" s="23" cm="1">
        <f t="array" aca="1" ref="BK57" ca="1">-SUMPRODUCT($AP7:$AU7,TRANSPOSE(BK$45:BK$50))/$AL7+BK50</f>
        <v>-0.37629422509515636</v>
      </c>
      <c r="BL57" s="23" cm="1">
        <f t="array" aca="1" ref="BL57" ca="1">-SUMPRODUCT($AP7:$AU7,TRANSPOSE(BL$45:BL$50))/$AL7+BL50</f>
        <v>-0.37626363475242314</v>
      </c>
      <c r="BM57" s="23" cm="1">
        <f t="array" aca="1" ref="BM57" ca="1">-SUMPRODUCT($AP7:$AU7,TRANSPOSE(BM$45:BM$50))/$AL7+BM50</f>
        <v>-0.37624292533673837</v>
      </c>
      <c r="BN57" s="23" cm="1">
        <f t="array" aca="1" ref="BN57" ca="1">-SUMPRODUCT($AP7:$AU7,TRANSPOSE(BN$45:BN$50))/$AL7+BN50</f>
        <v>-0.37623144391036784</v>
      </c>
      <c r="BO57" s="23" cm="1">
        <f t="array" aca="1" ref="BO57" ca="1">-SUMPRODUCT($AP7:$AU7,TRANSPOSE(BO$45:BO$50))/$AL7+BO50</f>
        <v>-0.37622794264741904</v>
      </c>
      <c r="BP57" s="23" cm="1">
        <f t="array" aca="1" ref="BP57" ca="1">-SUMPRODUCT($AP7:$AU7,TRANSPOSE(BP$45:BP$50))/$AL7+BP50</f>
        <v>-0.37623103371608857</v>
      </c>
      <c r="BQ57" s="23" cm="1">
        <f t="array" aca="1" ref="BQ57" ca="1">-SUMPRODUCT($AP7:$AU7,TRANSPOSE(BQ$45:BQ$50))/$AL7+BQ50</f>
        <v>-0.37623941972327712</v>
      </c>
      <c r="BR57" s="23" cm="1">
        <f t="array" aca="1" ref="BR57" ca="1">-SUMPRODUCT($AP7:$AU7,TRANSPOSE(BR$45:BR$50))/$AL7+BR50</f>
        <v>-0.37625197556781131</v>
      </c>
      <c r="BS57" s="23" cm="1">
        <f t="array" aca="1" ref="BS57" ca="1">-SUMPRODUCT($AP7:$AU7,TRANSPOSE(BS$45:BS$50))/$AL7+BS50</f>
        <v>-0.37626776865981881</v>
      </c>
      <c r="BT57" s="23" cm="1">
        <f t="array" aca="1" ref="BT57" ca="1">-SUMPRODUCT($AP7:$AU7,TRANSPOSE(BT$45:BT$50))/$AL7+BT50</f>
        <v>-0.37628604646967423</v>
      </c>
      <c r="BU57" s="23" cm="1">
        <f t="array" aca="1" ref="BU57" ca="1">-SUMPRODUCT($AP7:$AU7,TRANSPOSE(BU$45:BU$50))/$AL7+BU50</f>
        <v>-0.37630621281830862</v>
      </c>
      <c r="BV57" s="23" cm="1">
        <f t="array" aca="1" ref="BV57" ca="1">-SUMPRODUCT($AP7:$AU7,TRANSPOSE(BV$45:BV$50))/$AL7+BV50</f>
        <v>-0.37632780119928988</v>
      </c>
      <c r="BW57" s="23" cm="1">
        <f t="array" aca="1" ref="BW57" ca="1">-SUMPRODUCT($AP7:$AU7,TRANSPOSE(BW$45:BW$50))/$AL7+BW50</f>
        <v>-0.37635044981089372</v>
      </c>
      <c r="BX57" s="23" cm="1">
        <f t="array" aca="1" ref="BX57" ca="1">-SUMPRODUCT($AP7:$AU7,TRANSPOSE(BX$45:BX$50))/$AL7+BX50</f>
        <v>-0.37637387984103898</v>
      </c>
      <c r="BY57" s="23" cm="1">
        <f t="array" aca="1" ref="BY57" ca="1">-SUMPRODUCT($AP7:$AU7,TRANSPOSE(BY$45:BY$50))/$AL7+BY50</f>
        <v>-0.37639787744754627</v>
      </c>
      <c r="BZ57" s="23" cm="1">
        <f t="array" aca="1" ref="BZ57" ca="1">-SUMPRODUCT($AP7:$AU7,TRANSPOSE(BZ$45:BZ$50))/$AL7+BZ50</f>
        <v>-0.37642227919863236</v>
      </c>
      <c r="CA57" s="23" cm="1">
        <f t="array" aca="1" ref="CA57" ca="1">-SUMPRODUCT($AP7:$AU7,TRANSPOSE(CA$45:CA$50))/$AL7+CA50</f>
        <v>-0.37644696052882121</v>
      </c>
      <c r="CB57" s="23" cm="1">
        <f t="array" aca="1" ref="CB57" ca="1">-SUMPRODUCT($AP7:$AU7,TRANSPOSE(CB$45:CB$50))/$AL7+CB50</f>
        <v>-0.37647182669850066</v>
      </c>
      <c r="CC57" s="23" cm="1">
        <f t="array" aca="1" ref="CC57" ca="1">-SUMPRODUCT($AP7:$AU7,TRANSPOSE(CC$45:CC$50))/$AL7+CC50</f>
        <v>-0.37649680577784655</v>
      </c>
      <c r="CD57" s="23" cm="1">
        <f t="array" aca="1" ref="CD57" ca="1">-SUMPRODUCT($AP7:$AU7,TRANSPOSE(CD$45:CD$50))/$AL7+CD50</f>
        <v>-0.3765218432364309</v>
      </c>
      <c r="CE57" s="23" cm="1">
        <f t="array" aca="1" ref="CE57" ca="1">-SUMPRODUCT($AP7:$AU7,TRANSPOSE(CE$45:CE$50))/$AL7+CE50</f>
        <v>-0.37654689779071748</v>
      </c>
      <c r="CF57" s="23" cm="1">
        <f t="array" aca="1" ref="CF57" ca="1">-SUMPRODUCT($AP7:$AU7,TRANSPOSE(CF$45:CF$50))/$AL7+CF50</f>
        <v>-0.37657193822799029</v>
      </c>
      <c r="CG57" s="23" cm="1">
        <f t="array" aca="1" ref="CG57" ca="1">-SUMPRODUCT($AP7:$AU7,TRANSPOSE(CG$45:CG$50))/$AL7+CG50</f>
        <v>-0.37659694098339513</v>
      </c>
      <c r="CH57" s="23" cm="1">
        <f t="array" aca="1" ref="CH57" ca="1">-SUMPRODUCT($AP7:$AU7,TRANSPOSE(CH$45:CH$50))/$AL7+CH50</f>
        <v>-0.37662188829507892</v>
      </c>
      <c r="CI57" s="23" cm="1">
        <f t="array" aca="1" ref="CI57" ca="1">-SUMPRODUCT($AP7:$AU7,TRANSPOSE(CI$45:CI$50))/$AL7+CI50</f>
        <v>-0.37664676680153764</v>
      </c>
      <c r="CJ57" s="23" cm="1">
        <f t="array" aca="1" ref="CJ57" ca="1">-SUMPRODUCT($AP7:$AU7,TRANSPOSE(CJ$45:CJ$50))/$AL7+CJ50</f>
        <v>-0.37667156647634825</v>
      </c>
      <c r="CK57" s="23" cm="1">
        <f t="array" aca="1" ref="CK57" ca="1">-SUMPRODUCT($AP7:$AU7,TRANSPOSE(CK$45:CK$50))/$AL7+CK50</f>
        <v>-0.37669627981980391</v>
      </c>
      <c r="CL57" s="23" cm="1">
        <f t="array" aca="1" ref="CL57" ca="1">-SUMPRODUCT($AP7:$AU7,TRANSPOSE(CL$45:CL$50))/$AL7+CL50</f>
        <v>-0.37672090124588503</v>
      </c>
      <c r="CM57" s="23" cm="1">
        <f t="array" aca="1" ref="CM57" ca="1">-SUMPRODUCT($AP7:$AU7,TRANSPOSE(CM$45:CM$50))/$AL7+CM50</f>
        <v>-0.37674542661758842</v>
      </c>
      <c r="CN57" s="23" cm="1">
        <f t="array" aca="1" ref="CN57" ca="1">-SUMPRODUCT($AP7:$AU7,TRANSPOSE(CN$45:CN$50))/$AL7+CN50</f>
        <v>-0.37676985289484088</v>
      </c>
      <c r="CO57" s="23" cm="1">
        <f t="array" aca="1" ref="CO57" ca="1">-SUMPRODUCT($AP7:$AU7,TRANSPOSE(CO$45:CO$50))/$AL7+CO50</f>
        <v>-0.37679417786779473</v>
      </c>
      <c r="CP57" s="23" cm="1">
        <f t="array" aca="1" ref="CP57" ca="1">-SUMPRODUCT($AP7:$AU7,TRANSPOSE(CP$45:CP$50))/$AL7+CP50</f>
        <v>-0.37681839995484318</v>
      </c>
      <c r="CQ57" s="23" cm="1">
        <f t="array" aca="1" ref="CQ57" ca="1">-SUMPRODUCT($AP7:$AU7,TRANSPOSE(CQ$45:CQ$50))/$AL7+CQ50</f>
        <v>-0.37684251804967861</v>
      </c>
      <c r="CR57" s="23" cm="1">
        <f t="array" aca="1" ref="CR57" ca="1">-SUMPRODUCT($AP7:$AU7,TRANSPOSE(CR$45:CR$50))/$AL7+CR50</f>
        <v>-0.37686653140549825</v>
      </c>
      <c r="CS57" s="23" cm="1">
        <f t="array" aca="1" ref="CS57" ca="1">-SUMPRODUCT($AP7:$AU7,TRANSPOSE(CS$45:CS$50))/$AL7+CS50</f>
        <v>-0.3768904395473468</v>
      </c>
      <c r="CT57" s="23" cm="1">
        <f t="array" aca="1" ref="CT57" ca="1">-SUMPRODUCT($AP7:$AU7,TRANSPOSE(CT$45:CT$50))/$AL7+CT50</f>
        <v>-0.37691424220576203</v>
      </c>
      <c r="CU57" s="23" cm="1">
        <f t="array" aca="1" ref="CU57" ca="1">-SUMPRODUCT($AP7:$AU7,TRANSPOSE(CU$45:CU$50))/$AL7+CU50</f>
        <v>-0.37693793926655123</v>
      </c>
      <c r="CV57" s="23" cm="1">
        <f t="array" aca="1" ref="CV57" ca="1">-SUMPRODUCT($AP7:$AU7,TRANSPOSE(CV$45:CV$50))/$AL7+CV50</f>
        <v>-0.37696153073277838</v>
      </c>
      <c r="CW57" s="23" cm="1">
        <f t="array" aca="1" ref="CW57" ca="1">-SUMPRODUCT($AP7:$AU7,TRANSPOSE(CW$45:CW$50))/$AL7+CW50</f>
        <v>-0.37698501669599532</v>
      </c>
      <c r="CX57" s="23" cm="1">
        <f t="array" aca="1" ref="CX57" ca="1">-SUMPRODUCT($AP7:$AU7,TRANSPOSE(CX$45:CX$50))/$AL7+CX50</f>
        <v>-0.37700839731446933</v>
      </c>
      <c r="CY57" s="23" cm="1">
        <f t="array" aca="1" ref="CY57" ca="1">-SUMPRODUCT($AP7:$AU7,TRANSPOSE(CY$45:CY$50))/$AL7+CY50</f>
        <v>-0.37703167279670546</v>
      </c>
      <c r="CZ57" s="23" cm="1">
        <f t="array" aca="1" ref="CZ57" ca="1">-SUMPRODUCT($AP7:$AU7,TRANSPOSE(CZ$45:CZ$50))/$AL7+CZ50</f>
        <v>-0.37705484338897899</v>
      </c>
      <c r="DA57" s="23" cm="1">
        <f t="array" aca="1" ref="DA57" ca="1">-SUMPRODUCT($AP7:$AU7,TRANSPOSE(DA$45:DA$50))/$AL7+DA50</f>
        <v>-0.37707790936589913</v>
      </c>
      <c r="DB57" s="23" cm="1">
        <f t="array" aca="1" ref="DB57" ca="1">-SUMPRODUCT($AP7:$AU7,TRANSPOSE(DB$45:DB$50))/$AL7+DB50</f>
        <v>-0.37710087102326956</v>
      </c>
      <c r="DC57" s="23" cm="1">
        <f t="array" aca="1" ref="DC57" ca="1">-SUMPRODUCT($AP7:$AU7,TRANSPOSE(DC$45:DC$50))/$AL7+DC50</f>
        <v>-0.3771237286726864</v>
      </c>
      <c r="DD57" s="23" cm="1">
        <f t="array" aca="1" ref="DD57" ca="1">-SUMPRODUCT($AP7:$AU7,TRANSPOSE(DD$45:DD$50))/$AL7+DD50</f>
        <v>-0.37714648263745004</v>
      </c>
      <c r="DE57" s="23" cm="1">
        <f t="array" aca="1" ref="DE57" ca="1">-SUMPRODUCT($AP7:$AU7,TRANSPOSE(DE$45:DE$50))/$AL7+DE50</f>
        <v>-0.37716913324947271</v>
      </c>
      <c r="DF57" s="23" cm="1">
        <f t="array" aca="1" ref="DF57" ca="1">-SUMPRODUCT($AP7:$AU7,TRANSPOSE(DF$45:DF$50))/$AL7+DF50</f>
        <v>-0.37719168084693833</v>
      </c>
      <c r="DG57" s="23" cm="1">
        <f t="array" aca="1" ref="DG57" ca="1">-SUMPRODUCT($AP7:$AU7,TRANSPOSE(DG$45:DG$50))/$AL7+DG50</f>
        <v>-0.37721412577253283</v>
      </c>
      <c r="DH57" s="23" cm="1">
        <f t="array" aca="1" ref="DH57" ca="1">-SUMPRODUCT($AP7:$AU7,TRANSPOSE(DH$45:DH$50))/$AL7+DH50</f>
        <v>-0.37723646837210451</v>
      </c>
      <c r="DI57" s="23" cm="1">
        <f t="array" aca="1" ref="DI57" ca="1">-SUMPRODUCT($AP7:$AU7,TRANSPOSE(DI$45:DI$50))/$AL7+DI50</f>
        <v>-0.37725870899365199</v>
      </c>
      <c r="DJ57" s="23" cm="1">
        <f t="array" aca="1" ref="DJ57" ca="1">-SUMPRODUCT($AP7:$AU7,TRANSPOSE(DJ$45:DJ$50))/$AL7+DJ50</f>
        <v>-0.37728084798655753</v>
      </c>
      <c r="DK57" s="23" cm="1">
        <f t="array" aca="1" ref="DK57" ca="1">-SUMPRODUCT($AP7:$AU7,TRANSPOSE(DK$45:DK$50))/$AL7+DK50</f>
        <v>-0.37730288570100845</v>
      </c>
      <c r="DL57" s="23" cm="1">
        <f t="array" aca="1" ref="DL57" ca="1">-SUMPRODUCT($AP7:$AU7,TRANSPOSE(DL$45:DL$50))/$AL7+DL50</f>
        <v>-0.3773248224875585</v>
      </c>
      <c r="DM57" s="23" cm="1">
        <f t="array" aca="1" ref="DM57" ca="1">-SUMPRODUCT($AP7:$AU7,TRANSPOSE(DM$45:DM$50))/$AL7+DM50</f>
        <v>-0.37734665869679773</v>
      </c>
      <c r="DN57" s="23" cm="1">
        <f t="array" aca="1" ref="DN57" ca="1">-SUMPRODUCT($AP7:$AU7,TRANSPOSE(DN$45:DN$50))/$AL7+DN50</f>
        <v>-0.37736839467910221</v>
      </c>
      <c r="DO57" s="23" cm="1">
        <f t="array" aca="1" ref="DO57" ca="1">-SUMPRODUCT($AP7:$AU7,TRANSPOSE(DO$45:DO$50))/$AL7+DO50</f>
        <v>-0.37739003078444533</v>
      </c>
      <c r="DP57" s="23" cm="1">
        <f t="array" aca="1" ref="DP57" ca="1">-SUMPRODUCT($AP7:$AU7,TRANSPOSE(DP$45:DP$50))/$AL7+DP50</f>
        <v>-0.37741156736225473</v>
      </c>
      <c r="DQ57" s="23" cm="1">
        <f t="array" aca="1" ref="DQ57" ca="1">-SUMPRODUCT($AP7:$AU7,TRANSPOSE(DQ$45:DQ$50))/$AL7+DQ50</f>
        <v>-0.37743300476130603</v>
      </c>
      <c r="DR57" s="23" cm="1">
        <f t="array" aca="1" ref="DR57" ca="1">-SUMPRODUCT($AP7:$AU7,TRANSPOSE(DR$45:DR$50))/$AL7+DR50</f>
        <v>-0.3774543433296409</v>
      </c>
      <c r="DS57" s="23" cm="1">
        <f t="array" aca="1" ref="DS57" ca="1">-SUMPRODUCT($AP7:$AU7,TRANSPOSE(DS$45:DS$50))/$AL7+DS50</f>
        <v>-0.37747558341450693</v>
      </c>
      <c r="DT57" s="23" cm="1">
        <f t="array" aca="1" ref="DT57" ca="1">-SUMPRODUCT($AP7:$AU7,TRANSPOSE(DT$45:DT$50))/$AL7+DT50</f>
        <v>-0.37749672536231171</v>
      </c>
      <c r="DU57" s="23" cm="1">
        <f t="array" aca="1" ref="DU57" ca="1">-SUMPRODUCT($AP7:$AU7,TRANSPOSE(DU$45:DU$50))/$AL7+DU50</f>
        <v>-0.37751776951858873</v>
      </c>
      <c r="DV57" s="23" cm="1">
        <f t="array" aca="1" ref="DV57" ca="1">-SUMPRODUCT($AP7:$AU7,TRANSPOSE(DV$45:DV$50))/$AL7+DV50</f>
        <v>-0.37753871622797186</v>
      </c>
      <c r="DW57" s="23" cm="1">
        <f t="array" aca="1" ref="DW57" ca="1">-SUMPRODUCT($AP7:$AU7,TRANSPOSE(DW$45:DW$50))/$AL7+DW50</f>
        <v>-0.37755956583417671</v>
      </c>
      <c r="DX57" s="23" cm="1">
        <f t="array" aca="1" ref="DX57" ca="1">-SUMPRODUCT($AP7:$AU7,TRANSPOSE(DX$45:DX$50))/$AL7+DX50</f>
        <v>-0.37758031867998665</v>
      </c>
      <c r="DY57" s="23" cm="1">
        <f t="array" aca="1" ref="DY57" ca="1">-SUMPRODUCT($AP7:$AU7,TRANSPOSE(DY$45:DY$50))/$AL7+DY50</f>
        <v>-0.37760097510724239</v>
      </c>
      <c r="DZ57" s="23" cm="1">
        <f t="array" aca="1" ref="DZ57" ca="1">-SUMPRODUCT($AP7:$AU7,TRANSPOSE(DZ$45:DZ$50))/$AL7+DZ50</f>
        <v>-0.37762153545683519</v>
      </c>
      <c r="EA57" s="23" cm="1">
        <f t="array" aca="1" ref="EA57" ca="1">-SUMPRODUCT($AP7:$AU7,TRANSPOSE(EA$45:EA$50))/$AL7+EA50</f>
        <v>-0.37764200006870147</v>
      </c>
      <c r="EB57" s="23" cm="1">
        <f t="array" aca="1" ref="EB57" ca="1">-SUMPRODUCT($AP7:$AU7,TRANSPOSE(EB$45:EB$50))/$AL7+EB50</f>
        <v>-0.37766236928181957</v>
      </c>
      <c r="EC57" s="23" cm="1">
        <f t="array" aca="1" ref="EC57" ca="1">-SUMPRODUCT($AP7:$AU7,TRANSPOSE(EC$45:EC$50))/$AL7+EC50</f>
        <v>-0.37768264343420688</v>
      </c>
      <c r="ED57" s="23" cm="1">
        <f t="array" aca="1" ref="ED57" ca="1">-SUMPRODUCT($AP7:$AU7,TRANSPOSE(ED$45:ED$50))/$AL7+ED50</f>
        <v>-0.37770282286291984</v>
      </c>
      <c r="EE57" s="23" cm="1">
        <f t="array" aca="1" ref="EE57" ca="1">-SUMPRODUCT($AP7:$AU7,TRANSPOSE(EE$45:EE$50))/$AL7+EE50</f>
        <v>-0.37772290790405172</v>
      </c>
      <c r="EF57" s="23" cm="1">
        <f t="array" aca="1" ref="EF57" ca="1">-SUMPRODUCT($AP7:$AU7,TRANSPOSE(EF$45:EF$50))/$AL7+EF50</f>
        <v>-0.37774289889273399</v>
      </c>
      <c r="EG57" s="23" cm="1">
        <f t="array" aca="1" ref="EG57" ca="1">-SUMPRODUCT($AP7:$AU7,TRANSPOSE(EG$45:EG$50))/$AL7+EG50</f>
        <v>-0.37776279616313557</v>
      </c>
      <c r="EH57" s="23" cm="1">
        <f t="array" aca="1" ref="EH57" ca="1">-SUMPRODUCT($AP7:$AU7,TRANSPOSE(EH$45:EH$50))/$AL7+EH50</f>
        <v>-0.37778260004846442</v>
      </c>
      <c r="EI57" s="23" cm="1">
        <f t="array" aca="1" ref="EI57" ca="1">-SUMPRODUCT($AP7:$AU7,TRANSPOSE(EI$45:EI$50))/$AL7+EI50</f>
        <v>-0.37780231088096816</v>
      </c>
      <c r="EJ57" s="23" cm="1">
        <f t="array" aca="1" ref="EJ57" ca="1">-SUMPRODUCT($AP7:$AU7,TRANSPOSE(EJ$45:EJ$50))/$AL7+EJ50</f>
        <v>-0.37782192899193467</v>
      </c>
      <c r="EK57" s="23" cm="1">
        <f t="array" aca="1" ref="EK57" ca="1">-SUMPRODUCT($AP7:$AU7,TRANSPOSE(EK$45:EK$50))/$AL7+EK50</f>
        <v>-0.37784145471169417</v>
      </c>
      <c r="EL57" s="23" cm="1">
        <f t="array" aca="1" ref="EL57" ca="1">-SUMPRODUCT($AP7:$AU7,TRANSPOSE(EL$45:EL$50))/$AL7+EL50</f>
        <v>-0.37786088836961962</v>
      </c>
      <c r="EM57" s="23" cm="1">
        <f t="array" aca="1" ref="EM57" ca="1">-SUMPRODUCT($AP7:$AU7,TRANSPOSE(EM$45:EM$50))/$AL7+EM50</f>
        <v>-0.3778802302941292</v>
      </c>
      <c r="EN57" s="23" cm="1">
        <f t="array" aca="1" ref="EN57" ca="1">-SUMPRODUCT($AP7:$AU7,TRANSPOSE(EN$45:EN$50))/$AL7+EN50</f>
        <v>-0.37789948081268676</v>
      </c>
      <c r="EO57" s="23" cm="1">
        <f t="array" aca="1" ref="EO57" ca="1">-SUMPRODUCT($AP7:$AU7,TRANSPOSE(EO$45:EO$50))/$AL7+EO50</f>
        <v>-0.37791864025180399</v>
      </c>
      <c r="EP57" s="23" cm="1">
        <f t="array" aca="1" ref="EP57" ca="1">-SUMPRODUCT($AP7:$AU7,TRANSPOSE(EP$45:EP$50))/$AL7+EP50</f>
        <v>-0.37793770893704204</v>
      </c>
      <c r="EQ57" s="23" cm="1">
        <f t="array" aca="1" ref="EQ57" ca="1">-SUMPRODUCT($AP7:$AU7,TRANSPOSE(EQ$45:EQ$50))/$AL7+EQ50</f>
        <v>-0.37795668719301251</v>
      </c>
      <c r="ER57" s="23" cm="1">
        <f t="array" aca="1" ref="ER57" ca="1">-SUMPRODUCT($AP7:$AU7,TRANSPOSE(ER$45:ER$50))/$AL7+ER50</f>
        <v>-0.37797557534337978</v>
      </c>
      <c r="ES57" s="23" cm="1">
        <f t="array" aca="1" ref="ES57" ca="1">-SUMPRODUCT($AP7:$AU7,TRANSPOSE(ES$45:ES$50))/$AL7+ES50</f>
        <v>-0.3779943737108622</v>
      </c>
    </row>
    <row r="58" spans="1:149">
      <c r="A58" s="6">
        <f ca="1">LN((RAND()^(-Results!$E$4))-1)</f>
        <v>-1.5600009289538059</v>
      </c>
      <c r="B58" s="6">
        <f ca="1">LN((RAND()^(-Results!$E$4))-1)</f>
        <v>0.42280254031477243</v>
      </c>
      <c r="C58" s="6">
        <f ca="1">LN((RAND()^(-Results!$E$4))-1)</f>
        <v>-5.893604564421482E-2</v>
      </c>
      <c r="D58" s="6">
        <f ca="1">LN((RAND()^(-Results!$E$4))-1)</f>
        <v>-0.84231675104083981</v>
      </c>
      <c r="E58" s="6">
        <f ca="1">LN((RAND()^(-Results!$E$4))-1)</f>
        <v>1.9980482085814306</v>
      </c>
      <c r="F58" s="6">
        <f ca="1">LN((RAND()^(-Results!$E$4))-1)</f>
        <v>2.9560473322773451</v>
      </c>
      <c r="G58" s="6">
        <f ca="1">LN((RAND()^(-Results!$E$4))-1)</f>
        <v>-0.56938013560645162</v>
      </c>
      <c r="H58" s="6">
        <f t="shared" ca="1" si="5"/>
        <v>-0.62927467224420908</v>
      </c>
      <c r="I58" s="10">
        <f ca="1">SUMPRODUCT(J58:O58,Results!B$12:G$12)+Results!$E$5*H58</f>
        <v>-4.6489750323639427</v>
      </c>
      <c r="J58" s="10">
        <f ca="1">SUMPRODUCT($A58:$F58,Results!$B$15:$G$15)</f>
        <v>-0.58437821776849308</v>
      </c>
      <c r="K58" s="10">
        <f ca="1">SUMPRODUCT($A58:$F58,Results!$B$16:$G$16)</f>
        <v>-8.3711293259941311</v>
      </c>
      <c r="L58" s="10">
        <f ca="1">SUMPRODUCT($A58:$F58,Results!$B$17:$G$17)</f>
        <v>-16.053586885826238</v>
      </c>
      <c r="M58" s="10">
        <f ca="1">SUMPRODUCT($A58:$F58,Results!$B$18:$G$18)</f>
        <v>13.410274626881954</v>
      </c>
      <c r="N58" s="10">
        <f ca="1">SUMPRODUCT($A58:$F58,Results!$B$19:$G$19)</f>
        <v>0.86962354687163845</v>
      </c>
      <c r="O58" s="10">
        <f ca="1">SUMPRODUCT($A58:$F58,Results!$B$20:$G$20)</f>
        <v>1.6355467493556528</v>
      </c>
      <c r="P58" s="10" cm="1">
        <f t="array" aca="1" ref="P58" ca="1">SUMPRODUCT(J58:O58,TRANSPOSE(BL$20:BL$25))+$AD$20-$BL$27</f>
        <v>-2.3181448484618126</v>
      </c>
      <c r="Q58" s="10" cm="1">
        <f t="array" aca="1" ref="Q58" ca="1">SUMPRODUCT(J58:O58,TRANSPOSE(ES$20:ES$25))+$AD$20-$ES$27</f>
        <v>-2.3140557351842013</v>
      </c>
      <c r="R58" s="10">
        <f ca="1">I58-Results!$E$5*H58</f>
        <v>-2.1318763433871064</v>
      </c>
      <c r="S58" s="10" cm="1">
        <f t="array" aca="1" ref="S58" ca="1">SUMPRODUCT(J58:O58,TRANSPOSE(AR$28:AR$33))+$AD$20-$AC$26</f>
        <v>-10.001074830827676</v>
      </c>
      <c r="T58" s="10">
        <f ca="1">SUMPRODUCT(J58:O58,Results!K$9:P$9)</f>
        <v>-2.3440716698317479</v>
      </c>
      <c r="U58" s="10">
        <f ca="1">SUMPRODUCT(J58:O58,Results!K$9:P$9)+$AD$20-$AC$31</f>
        <v>-2.3808697885327232</v>
      </c>
      <c r="V58" s="10">
        <f t="shared" ca="1" si="6"/>
        <v>-2.3308301839021301</v>
      </c>
      <c r="W58" s="10">
        <f t="shared" ca="1" si="7"/>
        <v>-2.3349192971797414</v>
      </c>
      <c r="X58" s="10">
        <f t="shared" ca="1" si="8"/>
        <v>-2.5170986889768363</v>
      </c>
      <c r="Y58" s="10">
        <f t="shared" ca="1" si="9"/>
        <v>5.3520997984637333</v>
      </c>
      <c r="Z58" s="10">
        <f t="shared" ca="1" si="10"/>
        <v>-5.345078571013496</v>
      </c>
      <c r="AA58" s="10">
        <f t="shared" ca="1" si="11"/>
        <v>-2.2681052438312195</v>
      </c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</row>
    <row r="59" spans="1:149">
      <c r="A59" s="6">
        <f ca="1">LN((RAND()^(-Results!$E$4))-1)</f>
        <v>-1.515943088077228</v>
      </c>
      <c r="B59" s="6">
        <f ca="1">LN((RAND()^(-Results!$E$4))-1)</f>
        <v>1.0440945881626789</v>
      </c>
      <c r="C59" s="6">
        <f ca="1">LN((RAND()^(-Results!$E$4))-1)</f>
        <v>0.39553146452459703</v>
      </c>
      <c r="D59" s="6">
        <f ca="1">LN((RAND()^(-Results!$E$4))-1)</f>
        <v>-0.59737178637956223</v>
      </c>
      <c r="E59" s="6">
        <f ca="1">LN((RAND()^(-Results!$E$4))-1)</f>
        <v>-1.6508913414375481</v>
      </c>
      <c r="F59" s="6">
        <f ca="1">LN((RAND()^(-Results!$E$4))-1)</f>
        <v>6.176058753227763E-2</v>
      </c>
      <c r="G59" s="6">
        <f ca="1">LN((RAND()^(-Results!$E$4))-1)</f>
        <v>-0.32888504100955052</v>
      </c>
      <c r="H59" s="6">
        <f t="shared" ca="1" si="5"/>
        <v>-0.38877957764730803</v>
      </c>
      <c r="I59" s="10">
        <f ca="1">SUMPRODUCT(J59:O59,Results!B$12:G$12)+Results!$E$5*H59</f>
        <v>4.0746230715622076</v>
      </c>
      <c r="J59" s="10">
        <f ca="1">SUMPRODUCT($A59:$F59,Results!$B$15:$G$15)</f>
        <v>2.6599103212480566</v>
      </c>
      <c r="K59" s="10">
        <f ca="1">SUMPRODUCT($A59:$F59,Results!$B$16:$G$16)</f>
        <v>-1.5805067132359809</v>
      </c>
      <c r="L59" s="10">
        <f ca="1">SUMPRODUCT($A59:$F59,Results!$B$17:$G$17)</f>
        <v>-3.6413791754545115</v>
      </c>
      <c r="M59" s="10">
        <f ca="1">SUMPRODUCT($A59:$F59,Results!$B$18:$G$18)</f>
        <v>-1.0748647556646675</v>
      </c>
      <c r="N59" s="10">
        <f ca="1">SUMPRODUCT($A59:$F59,Results!$B$19:$G$19)</f>
        <v>-1.9468138282379885</v>
      </c>
      <c r="O59" s="10">
        <f ca="1">SUMPRODUCT($A59:$F59,Results!$B$20:$G$20)</f>
        <v>1.6338023575019478</v>
      </c>
      <c r="P59" s="10" cm="1">
        <f t="array" aca="1" ref="P59" ca="1">SUMPRODUCT(J59:O59,TRANSPOSE(BL$20:BL$25))+$AD$20-$BL$27</f>
        <v>5.9586706344877465</v>
      </c>
      <c r="Q59" s="10" cm="1">
        <f t="array" aca="1" ref="Q59" ca="1">SUMPRODUCT(J59:O59,TRANSPOSE(ES$20:ES$25))+$AD$20-$ES$27</f>
        <v>6.01757379909946</v>
      </c>
      <c r="R59" s="10">
        <f ca="1">I59-Results!$E$5*H59</f>
        <v>5.6297413821514395</v>
      </c>
      <c r="S59" s="10" cm="1">
        <f t="array" aca="1" ref="S59" ca="1">SUMPRODUCT(J59:O59,TRANSPOSE(AR$28:AR$33))+$AD$20-$AC$26</f>
        <v>5.9853294426737378</v>
      </c>
      <c r="T59" s="10">
        <f ca="1">SUMPRODUCT(J59:O59,Results!K$9:P$9)</f>
        <v>6.398351387273248</v>
      </c>
      <c r="U59" s="10">
        <f ca="1">SUMPRODUCT(J59:O59,Results!K$9:P$9)+$AD$20-$AC$31</f>
        <v>6.3615532685722727</v>
      </c>
      <c r="V59" s="10">
        <f t="shared" ca="1" si="6"/>
        <v>-1.8840475629255389</v>
      </c>
      <c r="W59" s="10">
        <f t="shared" ca="1" si="7"/>
        <v>-1.9429507275372524</v>
      </c>
      <c r="X59" s="10">
        <f t="shared" ca="1" si="8"/>
        <v>-1.5551183105892319</v>
      </c>
      <c r="Y59" s="10">
        <f t="shared" ca="1" si="9"/>
        <v>-1.9107063711115302</v>
      </c>
      <c r="Z59" s="10">
        <f t="shared" ca="1" si="10"/>
        <v>3.3785195329126538</v>
      </c>
      <c r="AA59" s="10">
        <f t="shared" ca="1" si="11"/>
        <v>-2.2869301970100651</v>
      </c>
      <c r="AW59" s="21" t="s">
        <v>107</v>
      </c>
      <c r="AY59" s="13">
        <f t="shared" ref="AY59:CD59" ca="1" si="88">SUMPRODUCT(AY45:AY50,AY52:AY57)</f>
        <v>0.60996935795254403</v>
      </c>
      <c r="AZ59" s="13">
        <f t="shared" ca="1" si="88"/>
        <v>0.64703698033784052</v>
      </c>
      <c r="BA59" s="13">
        <f t="shared" ca="1" si="88"/>
        <v>0.66862643516339404</v>
      </c>
      <c r="BB59" s="13">
        <f t="shared" ca="1" si="88"/>
        <v>0.68327937992636345</v>
      </c>
      <c r="BC59" s="13">
        <f t="shared" ca="1" si="88"/>
        <v>0.69291133929579118</v>
      </c>
      <c r="BD59" s="13">
        <f t="shared" ca="1" si="88"/>
        <v>0.69947149083979987</v>
      </c>
      <c r="BE59" s="13">
        <f t="shared" ca="1" si="88"/>
        <v>0.70397978522951066</v>
      </c>
      <c r="BF59" s="13">
        <f t="shared" ca="1" si="88"/>
        <v>0.70714792303135376</v>
      </c>
      <c r="BG59" s="13">
        <f t="shared" ca="1" si="88"/>
        <v>0.70940266465656798</v>
      </c>
      <c r="BH59" s="13">
        <f t="shared" ca="1" si="88"/>
        <v>0.7110296114890946</v>
      </c>
      <c r="BI59" s="13">
        <f t="shared" ca="1" si="88"/>
        <v>0.71221451905820266</v>
      </c>
      <c r="BJ59" s="13">
        <f t="shared" ca="1" si="88"/>
        <v>0.71308443867880267</v>
      </c>
      <c r="BK59" s="13">
        <f t="shared" ca="1" si="88"/>
        <v>0.71372668267060912</v>
      </c>
      <c r="BL59" s="13">
        <f t="shared" ca="1" si="88"/>
        <v>0.71420284210876539</v>
      </c>
      <c r="BM59" s="13">
        <f t="shared" ca="1" si="88"/>
        <v>0.71455682287895861</v>
      </c>
      <c r="BN59" s="13">
        <f t="shared" ca="1" si="88"/>
        <v>0.71482038726579045</v>
      </c>
      <c r="BO59" s="13">
        <f t="shared" ca="1" si="88"/>
        <v>0.71501671400304212</v>
      </c>
      <c r="BP59" s="13">
        <f t="shared" ca="1" si="88"/>
        <v>0.71516286298173681</v>
      </c>
      <c r="BQ59" s="13">
        <f t="shared" ca="1" si="88"/>
        <v>0.71527146448054324</v>
      </c>
      <c r="BR59" s="13">
        <f t="shared" ca="1" si="88"/>
        <v>0.71535191599586867</v>
      </c>
      <c r="BS59" s="13">
        <f t="shared" ca="1" si="88"/>
        <v>0.71541123508545246</v>
      </c>
      <c r="BT59" s="13">
        <f t="shared" ca="1" si="88"/>
        <v>0.71545467723468836</v>
      </c>
      <c r="BU59" s="13">
        <f t="shared" ca="1" si="88"/>
        <v>0.71548618675784803</v>
      </c>
      <c r="BV59" s="13">
        <f t="shared" ca="1" si="88"/>
        <v>0.71550872882275252</v>
      </c>
      <c r="BW59" s="13">
        <f t="shared" ca="1" si="88"/>
        <v>0.71552453527652549</v>
      </c>
      <c r="BX59" s="13">
        <f t="shared" ca="1" si="88"/>
        <v>0.71553528757832585</v>
      </c>
      <c r="BY59" s="13">
        <f t="shared" ca="1" si="88"/>
        <v>0.71554225340868594</v>
      </c>
      <c r="BZ59" s="13">
        <f t="shared" ca="1" si="88"/>
        <v>0.71554638898333911</v>
      </c>
      <c r="CA59" s="13">
        <f t="shared" ca="1" si="88"/>
        <v>0.7155484158441181</v>
      </c>
      <c r="CB59" s="13">
        <f t="shared" ca="1" si="88"/>
        <v>0.71554887859024008</v>
      </c>
      <c r="CC59" s="13">
        <f t="shared" ca="1" si="88"/>
        <v>0.71554818833461842</v>
      </c>
      <c r="CD59" s="13">
        <f t="shared" ca="1" si="88"/>
        <v>0.71554665544624418</v>
      </c>
      <c r="CE59" s="13">
        <f t="shared" ref="CE59:DJ59" ca="1" si="89">SUMPRODUCT(CE45:CE50,CE52:CE57)</f>
        <v>0.7155445142378154</v>
      </c>
      <c r="CF59" s="13">
        <f t="shared" ca="1" si="89"/>
        <v>0.7155419415902845</v>
      </c>
      <c r="CG59" s="13">
        <f t="shared" ca="1" si="89"/>
        <v>0.7155390710091365</v>
      </c>
      <c r="CH59" s="13">
        <f t="shared" ca="1" si="89"/>
        <v>0.71553600323621236</v>
      </c>
      <c r="CI59" s="13">
        <f t="shared" ca="1" si="89"/>
        <v>0.71553281426299498</v>
      </c>
      <c r="CJ59" s="13">
        <f t="shared" ca="1" si="89"/>
        <v>0.71552956138273371</v>
      </c>
      <c r="CK59" s="13">
        <f t="shared" ca="1" si="89"/>
        <v>0.71552628776198068</v>
      </c>
      <c r="CL59" s="13">
        <f t="shared" ca="1" si="89"/>
        <v>0.71552302589409</v>
      </c>
      <c r="CM59" s="13">
        <f t="shared" ca="1" si="89"/>
        <v>0.71551980020830364</v>
      </c>
      <c r="CN59" s="13">
        <f t="shared" ca="1" si="89"/>
        <v>0.71551662904099933</v>
      </c>
      <c r="CO59" s="13">
        <f t="shared" ca="1" si="89"/>
        <v>0.71551352612509422</v>
      </c>
      <c r="CP59" s="13">
        <f t="shared" ca="1" si="89"/>
        <v>0.71551050171541097</v>
      </c>
      <c r="CQ59" s="13">
        <f t="shared" ca="1" si="89"/>
        <v>0.71550756343901278</v>
      </c>
      <c r="CR59" s="13">
        <f t="shared" ca="1" si="89"/>
        <v>0.71550471693772133</v>
      </c>
      <c r="CS59" s="13">
        <f t="shared" ca="1" si="89"/>
        <v>0.71550196635362084</v>
      </c>
      <c r="CT59" s="13">
        <f t="shared" ca="1" si="89"/>
        <v>0.71549931469591777</v>
      </c>
      <c r="CU59" s="13">
        <f t="shared" ca="1" si="89"/>
        <v>0.71549676411814744</v>
      </c>
      <c r="CV59" s="13">
        <f t="shared" ca="1" si="89"/>
        <v>0.71549431612764525</v>
      </c>
      <c r="CW59" s="13">
        <f t="shared" ca="1" si="89"/>
        <v>0.71549197174382539</v>
      </c>
      <c r="CX59" s="13">
        <f t="shared" ca="1" si="89"/>
        <v>0.71548973161778484</v>
      </c>
      <c r="CY59" s="13">
        <f t="shared" ca="1" si="89"/>
        <v>0.71548759612267676</v>
      </c>
      <c r="CZ59" s="13">
        <f t="shared" ca="1" si="89"/>
        <v>0.71548556542200137</v>
      </c>
      <c r="DA59" s="13">
        <f t="shared" ca="1" si="89"/>
        <v>0.71548363952120786</v>
      </c>
      <c r="DB59" s="13">
        <f t="shared" ca="1" si="89"/>
        <v>0.71548181830668356</v>
      </c>
      <c r="DC59" s="13">
        <f t="shared" ca="1" si="89"/>
        <v>0.7154801015752188</v>
      </c>
      <c r="DD59" s="13">
        <f t="shared" ca="1" si="89"/>
        <v>0.71547848905626843</v>
      </c>
      <c r="DE59" s="13">
        <f t="shared" ca="1" si="89"/>
        <v>0.71547698042877128</v>
      </c>
      <c r="DF59" s="13">
        <f t="shared" ca="1" si="89"/>
        <v>0.71547557533386208</v>
      </c>
      <c r="DG59" s="13">
        <f t="shared" ca="1" si="89"/>
        <v>0.71547427338447434</v>
      </c>
      <c r="DH59" s="13">
        <f t="shared" ca="1" si="89"/>
        <v>0.71547307417259653</v>
      </c>
      <c r="DI59" s="13">
        <f t="shared" ca="1" si="89"/>
        <v>0.71547197727475464</v>
      </c>
      <c r="DJ59" s="13">
        <f t="shared" ca="1" si="89"/>
        <v>0.71547098225615158</v>
      </c>
      <c r="DK59" s="13">
        <f t="shared" ref="DK59:ES59" ca="1" si="90">SUMPRODUCT(DK45:DK50,DK52:DK57)</f>
        <v>0.71547008867380124</v>
      </c>
      <c r="DL59" s="13">
        <f t="shared" ca="1" si="90"/>
        <v>0.71546929607888676</v>
      </c>
      <c r="DM59" s="13">
        <f t="shared" ca="1" si="90"/>
        <v>0.71546860401855006</v>
      </c>
      <c r="DN59" s="13">
        <f t="shared" ca="1" si="90"/>
        <v>0.71546801203723986</v>
      </c>
      <c r="DO59" s="13">
        <f t="shared" ca="1" si="90"/>
        <v>0.71546751967772848</v>
      </c>
      <c r="DP59" s="13">
        <f t="shared" ca="1" si="90"/>
        <v>0.71546712648188238</v>
      </c>
      <c r="DQ59" s="13">
        <f t="shared" ca="1" si="90"/>
        <v>0.71546683199124239</v>
      </c>
      <c r="DR59" s="13">
        <f t="shared" ca="1" si="90"/>
        <v>0.71546663574746128</v>
      </c>
      <c r="DS59" s="13">
        <f t="shared" ca="1" si="90"/>
        <v>0.71546653729263521</v>
      </c>
      <c r="DT59" s="13">
        <f t="shared" ca="1" si="90"/>
        <v>0.71546653616955147</v>
      </c>
      <c r="DU59" s="13">
        <f t="shared" ca="1" si="90"/>
        <v>0.71546663192187709</v>
      </c>
      <c r="DV59" s="13">
        <f t="shared" ca="1" si="90"/>
        <v>0.71546682409429974</v>
      </c>
      <c r="DW59" s="13">
        <f t="shared" ca="1" si="90"/>
        <v>0.71546711223263348</v>
      </c>
      <c r="DX59" s="13">
        <f t="shared" ca="1" si="90"/>
        <v>0.71546749588389935</v>
      </c>
      <c r="DY59" s="13">
        <f t="shared" ca="1" si="90"/>
        <v>0.71546797459638356</v>
      </c>
      <c r="DZ59" s="13">
        <f t="shared" ca="1" si="90"/>
        <v>0.71546854791968306</v>
      </c>
      <c r="EA59" s="13">
        <f t="shared" ca="1" si="90"/>
        <v>0.7154692154047374</v>
      </c>
      <c r="EB59" s="13">
        <f t="shared" ca="1" si="90"/>
        <v>0.71546997660385425</v>
      </c>
      <c r="EC59" s="13">
        <f t="shared" ca="1" si="90"/>
        <v>0.71547083107072562</v>
      </c>
      <c r="ED59" s="13">
        <f t="shared" ca="1" si="90"/>
        <v>0.71547177836044318</v>
      </c>
      <c r="EE59" s="13">
        <f t="shared" ca="1" si="90"/>
        <v>0.7154728180295038</v>
      </c>
      <c r="EF59" s="13">
        <f t="shared" ca="1" si="90"/>
        <v>0.71547394963581878</v>
      </c>
      <c r="EG59" s="13">
        <f t="shared" ca="1" si="90"/>
        <v>0.71547517273871652</v>
      </c>
      <c r="EH59" s="13">
        <f t="shared" ca="1" si="90"/>
        <v>0.71547648689894516</v>
      </c>
      <c r="EI59" s="13">
        <f t="shared" ca="1" si="90"/>
        <v>0.71547789167867482</v>
      </c>
      <c r="EJ59" s="13">
        <f t="shared" ca="1" si="90"/>
        <v>0.71547938664149568</v>
      </c>
      <c r="EK59" s="13">
        <f t="shared" ca="1" si="90"/>
        <v>0.71548097135242072</v>
      </c>
      <c r="EL59" s="13">
        <f t="shared" ca="1" si="90"/>
        <v>0.71548264537788131</v>
      </c>
      <c r="EM59" s="13">
        <f t="shared" ca="1" si="90"/>
        <v>0.71548440828572923</v>
      </c>
      <c r="EN59" s="13">
        <f t="shared" ca="1" si="90"/>
        <v>0.71548625964523205</v>
      </c>
      <c r="EO59" s="13">
        <f t="shared" ca="1" si="90"/>
        <v>0.71548819902707428</v>
      </c>
      <c r="EP59" s="13">
        <f t="shared" ca="1" si="90"/>
        <v>0.71549022600335244</v>
      </c>
      <c r="EQ59" s="13">
        <f t="shared" ca="1" si="90"/>
        <v>0.71549234014757468</v>
      </c>
      <c r="ER59" s="13">
        <f t="shared" ca="1" si="90"/>
        <v>0.71549454103465793</v>
      </c>
      <c r="ES59" s="13">
        <f t="shared" ca="1" si="90"/>
        <v>0.71549682824092531</v>
      </c>
    </row>
    <row r="60" spans="1:149">
      <c r="A60" s="6">
        <f ca="1">LN((RAND()^(-Results!$E$4))-1)</f>
        <v>-1.9964978092451795</v>
      </c>
      <c r="B60" s="6">
        <f ca="1">LN((RAND()^(-Results!$E$4))-1)</f>
        <v>0.99871651784516446</v>
      </c>
      <c r="C60" s="6">
        <f ca="1">LN((RAND()^(-Results!$E$4))-1)</f>
        <v>-0.68047749218318287</v>
      </c>
      <c r="D60" s="6">
        <f ca="1">LN((RAND()^(-Results!$E$4))-1)</f>
        <v>-2.0361282176891309</v>
      </c>
      <c r="E60" s="6">
        <f ca="1">LN((RAND()^(-Results!$E$4))-1)</f>
        <v>-4.7305811581775661</v>
      </c>
      <c r="F60" s="6">
        <f ca="1">LN((RAND()^(-Results!$E$4))-1)</f>
        <v>-0.2474408420967773</v>
      </c>
      <c r="G60" s="6">
        <f ca="1">LN((RAND()^(-Results!$E$4))-1)</f>
        <v>3.5892875276296707</v>
      </c>
      <c r="H60" s="6">
        <f t="shared" ca="1" si="5"/>
        <v>3.5293929909919131</v>
      </c>
      <c r="I60" s="10">
        <f ca="1">SUMPRODUCT(J60:O60,Results!B$12:G$12)+Results!$E$5*H60</f>
        <v>2.3304100025445749</v>
      </c>
      <c r="J60" s="10">
        <f ca="1">SUMPRODUCT($A60:$F60,Results!$B$15:$G$15)</f>
        <v>5.7168545656185188</v>
      </c>
      <c r="K60" s="10">
        <f ca="1">SUMPRODUCT($A60:$F60,Results!$B$16:$G$16)</f>
        <v>1.1871428369838015</v>
      </c>
      <c r="L60" s="10">
        <f ca="1">SUMPRODUCT($A60:$F60,Results!$B$17:$G$17)</f>
        <v>3.0119129500647075</v>
      </c>
      <c r="M60" s="10">
        <f ca="1">SUMPRODUCT($A60:$F60,Results!$B$18:$G$18)</f>
        <v>-2.3024915407301676</v>
      </c>
      <c r="N60" s="10">
        <f ca="1">SUMPRODUCT($A60:$F60,Results!$B$19:$G$19)</f>
        <v>-8.6427518262539884</v>
      </c>
      <c r="O60" s="10">
        <f ca="1">SUMPRODUCT($A60:$F60,Results!$B$20:$G$20)</f>
        <v>9.6971634555637518</v>
      </c>
      <c r="P60" s="10" cm="1">
        <f t="array" aca="1" ref="P60" ca="1">SUMPRODUCT(J60:O60,TRANSPOSE(BL$20:BL$25))+$AD$20-$BL$27</f>
        <v>-11.244930190592639</v>
      </c>
      <c r="Q60" s="10" cm="1">
        <f t="array" aca="1" ref="Q60" ca="1">SUMPRODUCT(J60:O60,TRANSPOSE(ES$20:ES$25))+$AD$20-$ES$27</f>
        <v>-11.170705057035546</v>
      </c>
      <c r="R60" s="10">
        <f ca="1">I60-Results!$E$5*H60</f>
        <v>-11.787161961423077</v>
      </c>
      <c r="S60" s="10" cm="1">
        <f t="array" aca="1" ref="S60" ca="1">SUMPRODUCT(J60:O60,TRANSPOSE(AR$28:AR$33))+$AD$20-$AC$26</f>
        <v>-6.875440018073566</v>
      </c>
      <c r="T60" s="10">
        <f ca="1">SUMPRODUCT(J60:O60,Results!K$9:P$9)</f>
        <v>-10.37630056460454</v>
      </c>
      <c r="U60" s="10">
        <f ca="1">SUMPRODUCT(J60:O60,Results!K$9:P$9)+$AD$20-$AC$31</f>
        <v>-10.413098683305515</v>
      </c>
      <c r="V60" s="10">
        <f t="shared" ca="1" si="6"/>
        <v>13.575340193137214</v>
      </c>
      <c r="W60" s="10">
        <f t="shared" ca="1" si="7"/>
        <v>13.501115059580121</v>
      </c>
      <c r="X60" s="10">
        <f t="shared" ca="1" si="8"/>
        <v>14.117571963967652</v>
      </c>
      <c r="Y60" s="10">
        <f t="shared" ca="1" si="9"/>
        <v>9.20585002061814</v>
      </c>
      <c r="Z60" s="10">
        <f t="shared" ca="1" si="10"/>
        <v>1.6343064638950211</v>
      </c>
      <c r="AA60" s="10">
        <f t="shared" ca="1" si="11"/>
        <v>12.74350868585009</v>
      </c>
      <c r="AW60" t="s">
        <v>94</v>
      </c>
    </row>
    <row r="61" spans="1:149">
      <c r="A61" s="6">
        <f ca="1">LN((RAND()^(-Results!$E$4))-1)</f>
        <v>-0.6143471881889645</v>
      </c>
      <c r="B61" s="6">
        <f ca="1">LN((RAND()^(-Results!$E$4))-1)</f>
        <v>-0.59609837824814893</v>
      </c>
      <c r="C61" s="6">
        <f ca="1">LN((RAND()^(-Results!$E$4))-1)</f>
        <v>3.3128851260117251</v>
      </c>
      <c r="D61" s="6">
        <f ca="1">LN((RAND()^(-Results!$E$4))-1)</f>
        <v>1.5365218944824741</v>
      </c>
      <c r="E61" s="6">
        <f ca="1">LN((RAND()^(-Results!$E$4))-1)</f>
        <v>2.7946677780030065</v>
      </c>
      <c r="F61" s="6">
        <f ca="1">LN((RAND()^(-Results!$E$4))-1)</f>
        <v>4.9307336471052872E-4</v>
      </c>
      <c r="G61" s="6">
        <f ca="1">LN((RAND()^(-Results!$E$4))-1)</f>
        <v>3.2432358682284748</v>
      </c>
      <c r="H61" s="6">
        <f t="shared" ca="1" si="5"/>
        <v>3.1833413315907171</v>
      </c>
      <c r="I61" s="10">
        <f ca="1">SUMPRODUCT(J61:O61,Results!B$12:G$12)+Results!$E$5*H61</f>
        <v>30.742892820359213</v>
      </c>
      <c r="J61" s="10">
        <f ca="1">SUMPRODUCT($A61:$F61,Results!$B$15:$G$15)</f>
        <v>-7.034453737802612</v>
      </c>
      <c r="K61" s="10">
        <f ca="1">SUMPRODUCT($A61:$F61,Results!$B$16:$G$16)</f>
        <v>-7.865752286100224</v>
      </c>
      <c r="L61" s="10">
        <f ca="1">SUMPRODUCT($A61:$F61,Results!$B$17:$G$17)</f>
        <v>-8.4532555213441611</v>
      </c>
      <c r="M61" s="10">
        <f ca="1">SUMPRODUCT($A61:$F61,Results!$B$18:$G$18)</f>
        <v>-0.23712811392486055</v>
      </c>
      <c r="N61" s="10">
        <f ca="1">SUMPRODUCT($A61:$F61,Results!$B$19:$G$19)</f>
        <v>13.177724877956845</v>
      </c>
      <c r="O61" s="10">
        <f ca="1">SUMPRODUCT($A61:$F61,Results!$B$20:$G$20)</f>
        <v>-14.495561264442463</v>
      </c>
      <c r="P61" s="10" cm="1">
        <f t="array" aca="1" ref="P61" ca="1">SUMPRODUCT(J61:O61,TRANSPOSE(BL$20:BL$25))+$AD$20-$BL$27</f>
        <v>18.061941209491497</v>
      </c>
      <c r="Q61" s="10" cm="1">
        <f t="array" aca="1" ref="Q61" ca="1">SUMPRODUCT(J61:O61,TRANSPOSE(ES$20:ES$25))+$AD$20-$ES$27</f>
        <v>17.873525529210191</v>
      </c>
      <c r="R61" s="10">
        <f ca="1">I61-Results!$E$5*H61</f>
        <v>18.009527493996345</v>
      </c>
      <c r="S61" s="10" cm="1">
        <f t="array" aca="1" ref="S61" ca="1">SUMPRODUCT(J61:O61,TRANSPOSE(AR$28:AR$33))+$AD$20-$AC$26</f>
        <v>15.61223197724091</v>
      </c>
      <c r="T61" s="10">
        <f ca="1">SUMPRODUCT(J61:O61,Results!K$9:P$9)</f>
        <v>17.611101383205856</v>
      </c>
      <c r="U61" s="10">
        <f ca="1">SUMPRODUCT(J61:O61,Results!K$9:P$9)+$AD$20-$AC$31</f>
        <v>17.574303264504881</v>
      </c>
      <c r="V61" s="10">
        <f t="shared" ca="1" si="6"/>
        <v>12.680951610867716</v>
      </c>
      <c r="W61" s="10">
        <f t="shared" ca="1" si="7"/>
        <v>12.869367291149022</v>
      </c>
      <c r="X61" s="10">
        <f t="shared" ca="1" si="8"/>
        <v>12.733365326362868</v>
      </c>
      <c r="Y61" s="10">
        <f t="shared" ca="1" si="9"/>
        <v>15.130660843118303</v>
      </c>
      <c r="Z61" s="10">
        <f t="shared" ca="1" si="10"/>
        <v>30.04678928170966</v>
      </c>
      <c r="AA61" s="10">
        <f t="shared" ca="1" si="11"/>
        <v>13.168589555854332</v>
      </c>
    </row>
    <row r="62" spans="1:149">
      <c r="A62" s="6">
        <f ca="1">LN((RAND()^(-Results!$E$4))-1)</f>
        <v>-2.0657242605956481</v>
      </c>
      <c r="B62" s="6">
        <f ca="1">LN((RAND()^(-Results!$E$4))-1)</f>
        <v>-0.45190840382556491</v>
      </c>
      <c r="C62" s="6">
        <f ca="1">LN((RAND()^(-Results!$E$4))-1)</f>
        <v>0.55824908547954866</v>
      </c>
      <c r="D62" s="6">
        <f ca="1">LN((RAND()^(-Results!$E$4))-1)</f>
        <v>5.9551121450166145</v>
      </c>
      <c r="E62" s="6">
        <f ca="1">LN((RAND()^(-Results!$E$4))-1)</f>
        <v>-0.87378597848803596</v>
      </c>
      <c r="F62" s="6">
        <f ca="1">LN((RAND()^(-Results!$E$4))-1)</f>
        <v>-5.2963735474287335</v>
      </c>
      <c r="G62" s="6">
        <f ca="1">LN((RAND()^(-Results!$E$4))-1)</f>
        <v>1.2474974208471641</v>
      </c>
      <c r="H62" s="6">
        <f t="shared" ca="1" si="5"/>
        <v>1.1876028842094066</v>
      </c>
      <c r="I62" s="10">
        <f ca="1">SUMPRODUCT(J62:O62,Results!B$12:G$12)+Results!$E$5*H62</f>
        <v>63.976217898925483</v>
      </c>
      <c r="J62" s="10">
        <f ca="1">SUMPRODUCT($A62:$F62,Results!$B$15:$G$15)</f>
        <v>-6.7684072417971954</v>
      </c>
      <c r="K62" s="10">
        <f ca="1">SUMPRODUCT($A62:$F62,Results!$B$16:$G$16)</f>
        <v>11.275971271348167</v>
      </c>
      <c r="L62" s="10">
        <f ca="1">SUMPRODUCT($A62:$F62,Results!$B$17:$G$17)</f>
        <v>14.237779048006193</v>
      </c>
      <c r="M62" s="10">
        <f ca="1">SUMPRODUCT($A62:$F62,Results!$B$18:$G$18)</f>
        <v>-12.168716466157953</v>
      </c>
      <c r="N62" s="10">
        <f ca="1">SUMPRODUCT($A62:$F62,Results!$B$19:$G$19)</f>
        <v>15.805456013059782</v>
      </c>
      <c r="O62" s="10">
        <f ca="1">SUMPRODUCT($A62:$F62,Results!$B$20:$G$20)</f>
        <v>-32.07747068593148</v>
      </c>
      <c r="P62" s="10" cm="1">
        <f t="array" aca="1" ref="P62" ca="1">SUMPRODUCT(J62:O62,TRANSPOSE(BL$20:BL$25))+$AD$20-$BL$27</f>
        <v>59.111343193300428</v>
      </c>
      <c r="Q62" s="10" cm="1">
        <f t="array" aca="1" ref="Q62" ca="1">SUMPRODUCT(J62:O62,TRANSPOSE(ES$20:ES$25))+$AD$20-$ES$27</f>
        <v>59.562762337396521</v>
      </c>
      <c r="R62" s="10">
        <f ca="1">I62-Results!$E$5*H62</f>
        <v>59.225806362087859</v>
      </c>
      <c r="S62" s="10" cm="1">
        <f t="array" aca="1" ref="S62" ca="1">SUMPRODUCT(J62:O62,TRANSPOSE(AR$28:AR$33))+$AD$20-$AC$26</f>
        <v>52.72851693329622</v>
      </c>
      <c r="T62" s="10">
        <f ca="1">SUMPRODUCT(J62:O62,Results!K$9:P$9)</f>
        <v>59.773912532519574</v>
      </c>
      <c r="U62" s="10">
        <f ca="1">SUMPRODUCT(J62:O62,Results!K$9:P$9)+$AD$20-$AC$31</f>
        <v>59.737114413818595</v>
      </c>
      <c r="V62" s="10">
        <f t="shared" ca="1" si="6"/>
        <v>4.8648747056250556</v>
      </c>
      <c r="W62" s="10">
        <f t="shared" ca="1" si="7"/>
        <v>4.4134555615289628</v>
      </c>
      <c r="X62" s="10">
        <f t="shared" ca="1" si="8"/>
        <v>4.7504115368376247</v>
      </c>
      <c r="Y62" s="10">
        <f t="shared" ca="1" si="9"/>
        <v>11.247700965629264</v>
      </c>
      <c r="Z62" s="10">
        <f t="shared" ca="1" si="10"/>
        <v>63.280114360275931</v>
      </c>
      <c r="AA62" s="10">
        <f t="shared" ca="1" si="11"/>
        <v>4.2391034851068881</v>
      </c>
    </row>
    <row r="63" spans="1:149">
      <c r="A63" s="6">
        <f ca="1">LN((RAND()^(-Results!$E$4))-1)</f>
        <v>-0.60214573950459305</v>
      </c>
      <c r="B63" s="6">
        <f ca="1">LN((RAND()^(-Results!$E$4))-1)</f>
        <v>-0.98688547782532909</v>
      </c>
      <c r="C63" s="6">
        <f ca="1">LN((RAND()^(-Results!$E$4))-1)</f>
        <v>-1.3773172556999048E-2</v>
      </c>
      <c r="D63" s="6">
        <f ca="1">LN((RAND()^(-Results!$E$4))-1)</f>
        <v>0.2742910406436484</v>
      </c>
      <c r="E63" s="6">
        <f ca="1">LN((RAND()^(-Results!$E$4))-1)</f>
        <v>0.82186937136779825</v>
      </c>
      <c r="F63" s="6">
        <f ca="1">LN((RAND()^(-Results!$E$4))-1)</f>
        <v>1.1040749155001783</v>
      </c>
      <c r="G63" s="6">
        <f ca="1">LN((RAND()^(-Results!$E$4))-1)</f>
        <v>-5.1683686025183393</v>
      </c>
      <c r="H63" s="6">
        <f t="shared" ca="1" si="5"/>
        <v>-5.2282631391560965</v>
      </c>
      <c r="I63" s="10">
        <f ca="1">SUMPRODUCT(J63:O63,Results!B$12:G$12)+Results!$E$5*H63</f>
        <v>-27.598328934757106</v>
      </c>
      <c r="J63" s="10">
        <f ca="1">SUMPRODUCT($A63:$F63,Results!$B$15:$G$15)</f>
        <v>-3.7165929300232037</v>
      </c>
      <c r="K63" s="10">
        <f ca="1">SUMPRODUCT($A63:$F63,Results!$B$16:$G$16)</f>
        <v>-2.5346881231945764</v>
      </c>
      <c r="L63" s="10">
        <f ca="1">SUMPRODUCT($A63:$F63,Results!$B$17:$G$17)</f>
        <v>-2.8688580676308062</v>
      </c>
      <c r="M63" s="10">
        <f ca="1">SUMPRODUCT($A63:$F63,Results!$B$18:$G$18)</f>
        <v>6.9988689111118951</v>
      </c>
      <c r="N63" s="10">
        <f ca="1">SUMPRODUCT($A63:$F63,Results!$B$19:$G$19)</f>
        <v>4.4087471801429512</v>
      </c>
      <c r="O63" s="10">
        <f ca="1">SUMPRODUCT($A63:$F63,Results!$B$20:$G$20)</f>
        <v>-2.6909158531106279</v>
      </c>
      <c r="P63" s="10" cm="1">
        <f t="array" aca="1" ref="P63" ca="1">SUMPRODUCT(J63:O63,TRANSPOSE(BL$20:BL$25))+$AD$20-$BL$27</f>
        <v>-6.9089337572742053</v>
      </c>
      <c r="Q63" s="10" cm="1">
        <f t="array" aca="1" ref="Q63" ca="1">SUMPRODUCT(J63:O63,TRANSPOSE(ES$20:ES$25))+$AD$20-$ES$27</f>
        <v>-6.9608837386250304</v>
      </c>
      <c r="R63" s="10">
        <f ca="1">I63-Results!$E$5*H63</f>
        <v>-6.6852763781327198</v>
      </c>
      <c r="S63" s="10" cm="1">
        <f t="array" aca="1" ref="S63" ca="1">SUMPRODUCT(J63:O63,TRANSPOSE(AR$28:AR$33))+$AD$20-$AC$26</f>
        <v>-9.3289121088317906</v>
      </c>
      <c r="T63" s="10">
        <f ca="1">SUMPRODUCT(J63:O63,Results!K$9:P$9)</f>
        <v>-6.9908007569278965</v>
      </c>
      <c r="U63" s="10">
        <f ca="1">SUMPRODUCT(J63:O63,Results!K$9:P$9)+$AD$20-$AC$31</f>
        <v>-7.0275988756288719</v>
      </c>
      <c r="V63" s="10">
        <f t="shared" ca="1" si="6"/>
        <v>-20.689395177482901</v>
      </c>
      <c r="W63" s="10">
        <f t="shared" ca="1" si="7"/>
        <v>-20.637445196132077</v>
      </c>
      <c r="X63" s="10">
        <f t="shared" ca="1" si="8"/>
        <v>-20.913052556624386</v>
      </c>
      <c r="Y63" s="10">
        <f t="shared" ca="1" si="9"/>
        <v>-18.269416825925315</v>
      </c>
      <c r="Z63" s="10">
        <f t="shared" ca="1" si="10"/>
        <v>-28.294432473406658</v>
      </c>
      <c r="AA63" s="10">
        <f t="shared" ca="1" si="11"/>
        <v>-20.570730059128234</v>
      </c>
    </row>
    <row r="64" spans="1:149">
      <c r="A64" s="6">
        <f ca="1">LN((RAND()^(-Results!$E$4))-1)</f>
        <v>-4.3162233487777817</v>
      </c>
      <c r="B64" s="6">
        <f ca="1">LN((RAND()^(-Results!$E$4))-1)</f>
        <v>1.192899149637155</v>
      </c>
      <c r="C64" s="6">
        <f ca="1">LN((RAND()^(-Results!$E$4))-1)</f>
        <v>0.84988626850144056</v>
      </c>
      <c r="D64" s="6">
        <f ca="1">LN((RAND()^(-Results!$E$4))-1)</f>
        <v>5.2060018544884681</v>
      </c>
      <c r="E64" s="6">
        <f ca="1">LN((RAND()^(-Results!$E$4))-1)</f>
        <v>0.80067015662372398</v>
      </c>
      <c r="F64" s="6">
        <f ca="1">LN((RAND()^(-Results!$E$4))-1)</f>
        <v>-2.4562199121660511</v>
      </c>
      <c r="G64" s="6">
        <f ca="1">LN((RAND()^(-Results!$E$4))-1)</f>
        <v>1.8754488260863551</v>
      </c>
      <c r="H64" s="6">
        <f t="shared" ca="1" si="5"/>
        <v>1.8155542894485976</v>
      </c>
      <c r="I64" s="10">
        <f ca="1">SUMPRODUCT(J64:O64,Results!B$12:G$12)+Results!$E$5*H64</f>
        <v>78.122206168727516</v>
      </c>
      <c r="J64" s="10">
        <f ca="1">SUMPRODUCT($A64:$F64,Results!$B$15:$G$15)</f>
        <v>-4.8177505018570796</v>
      </c>
      <c r="K64" s="10">
        <f ca="1">SUMPRODUCT($A64:$F64,Results!$B$16:$G$16)</f>
        <v>2.3716108392908524</v>
      </c>
      <c r="L64" s="10">
        <f ca="1">SUMPRODUCT($A64:$F64,Results!$B$17:$G$17)</f>
        <v>-6.0506050570055532</v>
      </c>
      <c r="M64" s="10">
        <f ca="1">SUMPRODUCT($A64:$F64,Results!$B$18:$G$18)</f>
        <v>-0.920947182572319</v>
      </c>
      <c r="N64" s="10">
        <f ca="1">SUMPRODUCT($A64:$F64,Results!$B$19:$G$19)</f>
        <v>15.718682655971953</v>
      </c>
      <c r="O64" s="10">
        <f ca="1">SUMPRODUCT($A64:$F64,Results!$B$20:$G$20)</f>
        <v>-30.781433571849075</v>
      </c>
      <c r="P64" s="10" cm="1">
        <f t="array" aca="1" ref="P64" ca="1">SUMPRODUCT(J64:O64,TRANSPOSE(BL$20:BL$25))+$AD$20-$BL$27</f>
        <v>70.76563208668901</v>
      </c>
      <c r="Q64" s="10" cm="1">
        <f t="array" aca="1" ref="Q64" ca="1">SUMPRODUCT(J64:O64,TRANSPOSE(ES$20:ES$25))+$AD$20-$ES$27</f>
        <v>71.328454975519037</v>
      </c>
      <c r="R64" s="10">
        <f ca="1">I64-Results!$E$5*H64</f>
        <v>70.85998901093312</v>
      </c>
      <c r="S64" s="10" cm="1">
        <f t="array" aca="1" ref="S64" ca="1">SUMPRODUCT(J64:O64,TRANSPOSE(AR$28:AR$33))+$AD$20-$AC$26</f>
        <v>55.217031967912988</v>
      </c>
      <c r="T64" s="10">
        <f ca="1">SUMPRODUCT(J64:O64,Results!K$9:P$9)</f>
        <v>71.608576415844126</v>
      </c>
      <c r="U64" s="10">
        <f ca="1">SUMPRODUCT(J64:O64,Results!K$9:P$9)+$AD$20-$AC$31</f>
        <v>71.571778297143155</v>
      </c>
      <c r="V64" s="10">
        <f t="shared" ca="1" si="6"/>
        <v>7.3565740820385059</v>
      </c>
      <c r="W64" s="10">
        <f t="shared" ca="1" si="7"/>
        <v>6.7937511932084789</v>
      </c>
      <c r="X64" s="10">
        <f t="shared" ca="1" si="8"/>
        <v>7.2622171577943959</v>
      </c>
      <c r="Y64" s="10">
        <f t="shared" ca="1" si="9"/>
        <v>22.905174200814528</v>
      </c>
      <c r="Z64" s="10">
        <f t="shared" ca="1" si="10"/>
        <v>77.426102630077963</v>
      </c>
      <c r="AA64" s="10">
        <f t="shared" ca="1" si="11"/>
        <v>6.5504278715843611</v>
      </c>
    </row>
    <row r="65" spans="1:27">
      <c r="A65" s="6">
        <f ca="1">LN((RAND()^(-Results!$E$4))-1)</f>
        <v>6.6273510074437533E-2</v>
      </c>
      <c r="B65" s="6">
        <f ca="1">LN((RAND()^(-Results!$E$4))-1)</f>
        <v>-0.98624110488405492</v>
      </c>
      <c r="C65" s="6">
        <f ca="1">LN((RAND()^(-Results!$E$4))-1)</f>
        <v>-7.1782375319698133</v>
      </c>
      <c r="D65" s="6">
        <f ca="1">LN((RAND()^(-Results!$E$4))-1)</f>
        <v>3.1174092815890191</v>
      </c>
      <c r="E65" s="6">
        <f ca="1">LN((RAND()^(-Results!$E$4))-1)</f>
        <v>4.9988711544201374</v>
      </c>
      <c r="F65" s="6">
        <f ca="1">LN((RAND()^(-Results!$E$4))-1)</f>
        <v>5.6445621735954583E-2</v>
      </c>
      <c r="G65" s="6">
        <f ca="1">LN((RAND()^(-Results!$E$4))-1)</f>
        <v>1.1979030763450147</v>
      </c>
      <c r="H65" s="6">
        <f t="shared" ca="1" si="5"/>
        <v>1.1380085397072572</v>
      </c>
      <c r="I65" s="10">
        <f ca="1">SUMPRODUCT(J65:O65,Results!B$12:G$12)+Results!$E$5*H65</f>
        <v>20.967647154691562</v>
      </c>
      <c r="J65" s="10">
        <f ca="1">SUMPRODUCT($A65:$F65,Results!$B$15:$G$15)</f>
        <v>-2.2264372815192308</v>
      </c>
      <c r="K65" s="10">
        <f ca="1">SUMPRODUCT($A65:$F65,Results!$B$16:$G$16)</f>
        <v>10.684685390750897</v>
      </c>
      <c r="L65" s="10">
        <f ca="1">SUMPRODUCT($A65:$F65,Results!$B$17:$G$17)</f>
        <v>3.720768910391985</v>
      </c>
      <c r="M65" s="10">
        <f ca="1">SUMPRODUCT($A65:$F65,Results!$B$18:$G$18)</f>
        <v>21.214960709533539</v>
      </c>
      <c r="N65" s="10">
        <f ca="1">SUMPRODUCT($A65:$F65,Results!$B$19:$G$19)</f>
        <v>-3.6940144881585986</v>
      </c>
      <c r="O65" s="10">
        <f ca="1">SUMPRODUCT($A65:$F65,Results!$B$20:$G$20)</f>
        <v>-11.340253171407364</v>
      </c>
      <c r="P65" s="10" cm="1">
        <f t="array" aca="1" ref="P65" ca="1">SUMPRODUCT(J65:O65,TRANSPOSE(BL$20:BL$25))+$AD$20-$BL$27</f>
        <v>14.63206453549723</v>
      </c>
      <c r="Q65" s="10" cm="1">
        <f t="array" aca="1" ref="Q65" ca="1">SUMPRODUCT(J65:O65,TRANSPOSE(ES$20:ES$25))+$AD$20-$ES$27</f>
        <v>15.340969298407412</v>
      </c>
      <c r="R65" s="10">
        <f ca="1">I65-Results!$E$5*H65</f>
        <v>16.415612995862531</v>
      </c>
      <c r="S65" s="10" cm="1">
        <f t="array" aca="1" ref="S65" ca="1">SUMPRODUCT(J65:O65,TRANSPOSE(AR$28:AR$33))+$AD$20-$AC$26</f>
        <v>-9.8096856210025685</v>
      </c>
      <c r="T65" s="10">
        <f ca="1">SUMPRODUCT(J65:O65,Results!K$9:P$9)</f>
        <v>14.706368828020404</v>
      </c>
      <c r="U65" s="10">
        <f ca="1">SUMPRODUCT(J65:O65,Results!K$9:P$9)+$AD$20-$AC$31</f>
        <v>14.669570709319428</v>
      </c>
      <c r="V65" s="10">
        <f t="shared" ca="1" si="6"/>
        <v>6.3355826191943319</v>
      </c>
      <c r="W65" s="10">
        <f t="shared" ca="1" si="7"/>
        <v>5.6266778562841502</v>
      </c>
      <c r="X65" s="10">
        <f t="shared" ca="1" si="8"/>
        <v>4.5520341588290307</v>
      </c>
      <c r="Y65" s="10">
        <f t="shared" ca="1" si="9"/>
        <v>30.777332775694131</v>
      </c>
      <c r="Z65" s="10">
        <f t="shared" ca="1" si="10"/>
        <v>20.27154361604201</v>
      </c>
      <c r="AA65" s="10">
        <f t="shared" ca="1" si="11"/>
        <v>6.2980764453721338</v>
      </c>
    </row>
    <row r="66" spans="1:27">
      <c r="A66" s="6">
        <f ca="1">LN((RAND()^(-Results!$E$4))-1)</f>
        <v>-1.003764997601867</v>
      </c>
      <c r="B66" s="6">
        <f ca="1">LN((RAND()^(-Results!$E$4))-1)</f>
        <v>-0.70089977020297178</v>
      </c>
      <c r="C66" s="6">
        <f ca="1">LN((RAND()^(-Results!$E$4))-1)</f>
        <v>0.28863036838495332</v>
      </c>
      <c r="D66" s="6">
        <f ca="1">LN((RAND()^(-Results!$E$4))-1)</f>
        <v>-0.76695577955187222</v>
      </c>
      <c r="E66" s="6">
        <f ca="1">LN((RAND()^(-Results!$E$4))-1)</f>
        <v>0.71031978863224254</v>
      </c>
      <c r="F66" s="6">
        <f ca="1">LN((RAND()^(-Results!$E$4))-1)</f>
        <v>-1.1644378856726232</v>
      </c>
      <c r="G66" s="6">
        <f ca="1">LN((RAND()^(-Results!$E$4))-1)</f>
        <v>-5.6843098886697217E-2</v>
      </c>
      <c r="H66" s="6">
        <f t="shared" ca="1" si="5"/>
        <v>-0.11673763552445471</v>
      </c>
      <c r="I66" s="10">
        <f ca="1">SUMPRODUCT(J66:O66,Results!B$12:G$12)+Results!$E$5*H66</f>
        <v>-5.0123547962749067</v>
      </c>
      <c r="J66" s="10">
        <f ca="1">SUMPRODUCT($A66:$F66,Results!$B$15:$G$15)</f>
        <v>-2.3622180726304847</v>
      </c>
      <c r="K66" s="10">
        <f ca="1">SUMPRODUCT($A66:$F66,Results!$B$16:$G$16)</f>
        <v>-4.5917592112866794</v>
      </c>
      <c r="L66" s="10">
        <f ca="1">SUMPRODUCT($A66:$F66,Results!$B$17:$G$17)</f>
        <v>1.453098043527667</v>
      </c>
      <c r="M66" s="10">
        <f ca="1">SUMPRODUCT($A66:$F66,Results!$B$18:$G$18)</f>
        <v>2.3539606604911807</v>
      </c>
      <c r="N66" s="10">
        <f ca="1">SUMPRODUCT($A66:$F66,Results!$B$19:$G$19)</f>
        <v>-1.6882007125429102</v>
      </c>
      <c r="O66" s="10">
        <f ca="1">SUMPRODUCT($A66:$F66,Results!$B$20:$G$20)</f>
        <v>-6.208280247018692</v>
      </c>
      <c r="P66" s="10" cm="1">
        <f t="array" aca="1" ref="P66" ca="1">SUMPRODUCT(J66:O66,TRANSPOSE(BL$20:BL$25))+$AD$20-$BL$27</f>
        <v>-4.6153558542487261</v>
      </c>
      <c r="Q66" s="10" cm="1">
        <f t="array" aca="1" ref="Q66" ca="1">SUMPRODUCT(J66:O66,TRANSPOSE(ES$20:ES$25))+$AD$20-$ES$27</f>
        <v>-4.6576934639425263</v>
      </c>
      <c r="R66" s="10">
        <f ca="1">I66-Results!$E$5*H66</f>
        <v>-4.5454042541770878</v>
      </c>
      <c r="S66" s="10" cm="1">
        <f t="array" aca="1" ref="S66" ca="1">SUMPRODUCT(J66:O66,TRANSPOSE(AR$28:AR$33))+$AD$20-$AC$26</f>
        <v>-8.5737976652020276</v>
      </c>
      <c r="T66" s="10">
        <f ca="1">SUMPRODUCT(J66:O66,Results!K$9:P$9)</f>
        <v>-4.6289565021857619</v>
      </c>
      <c r="U66" s="10">
        <f ca="1">SUMPRODUCT(J66:O66,Results!K$9:P$9)+$AD$20-$AC$31</f>
        <v>-4.6657546208867373</v>
      </c>
      <c r="V66" s="10">
        <f t="shared" ca="1" si="6"/>
        <v>-0.39699894202618058</v>
      </c>
      <c r="W66" s="10">
        <f t="shared" ca="1" si="7"/>
        <v>-0.3546613323323804</v>
      </c>
      <c r="X66" s="10">
        <f t="shared" ca="1" si="8"/>
        <v>-0.46695054209781883</v>
      </c>
      <c r="Y66" s="10">
        <f t="shared" ca="1" si="9"/>
        <v>3.5614428689271209</v>
      </c>
      <c r="Z66" s="10">
        <f t="shared" ca="1" si="10"/>
        <v>-5.70845833492446</v>
      </c>
      <c r="AA66" s="10">
        <f t="shared" ca="1" si="11"/>
        <v>-0.34660017538816934</v>
      </c>
    </row>
    <row r="67" spans="1:27">
      <c r="A67" s="6">
        <f ca="1">LN((RAND()^(-Results!$E$4))-1)</f>
        <v>-1.0788831753180841</v>
      </c>
      <c r="B67" s="6">
        <f ca="1">LN((RAND()^(-Results!$E$4))-1)</f>
        <v>2.7610844882711314</v>
      </c>
      <c r="C67" s="6">
        <f ca="1">LN((RAND()^(-Results!$E$4))-1)</f>
        <v>1.5360000731197501</v>
      </c>
      <c r="D67" s="6">
        <f ca="1">LN((RAND()^(-Results!$E$4))-1)</f>
        <v>8.549991872963375E-2</v>
      </c>
      <c r="E67" s="6">
        <f ca="1">LN((RAND()^(-Results!$E$4))-1)</f>
        <v>1.7260464388030394</v>
      </c>
      <c r="F67" s="6">
        <f ca="1">LN((RAND()^(-Results!$E$4))-1)</f>
        <v>-1.1906028662040833</v>
      </c>
      <c r="G67" s="6">
        <f ca="1">LN((RAND()^(-Results!$E$4))-1)</f>
        <v>1.400655475978263</v>
      </c>
      <c r="H67" s="6">
        <f t="shared" ref="H67:H130" ca="1" si="91">G67-$AL$10</f>
        <v>1.3407609393405056</v>
      </c>
      <c r="I67" s="10">
        <f ca="1">SUMPRODUCT(J67:O67,Results!B$12:G$12)+Results!$E$5*H67</f>
        <v>43.252627688779043</v>
      </c>
      <c r="J67" s="10">
        <f ca="1">SUMPRODUCT($A67:$F67,Results!$B$15:$G$15)</f>
        <v>4.4773521434360948</v>
      </c>
      <c r="K67" s="10">
        <f ca="1">SUMPRODUCT($A67:$F67,Results!$B$16:$G$16)</f>
        <v>-5.1783151384697543</v>
      </c>
      <c r="L67" s="10">
        <f ca="1">SUMPRODUCT($A67:$F67,Results!$B$17:$G$17)</f>
        <v>-11.462678358555248</v>
      </c>
      <c r="M67" s="10">
        <f ca="1">SUMPRODUCT($A67:$F67,Results!$B$18:$G$18)</f>
        <v>-5.6161325256484549</v>
      </c>
      <c r="N67" s="10">
        <f ca="1">SUMPRODUCT($A67:$F67,Results!$B$19:$G$19)</f>
        <v>-2.7973624141353204</v>
      </c>
      <c r="O67" s="10">
        <f ca="1">SUMPRODUCT($A67:$F67,Results!$B$20:$G$20)</f>
        <v>-6.523787616881032</v>
      </c>
      <c r="P67" s="10" cm="1">
        <f t="array" aca="1" ref="P67" ca="1">SUMPRODUCT(J67:O67,TRANSPOSE(BL$20:BL$25))+$AD$20-$BL$27</f>
        <v>38.203807917922973</v>
      </c>
      <c r="Q67" s="10" cm="1">
        <f t="array" aca="1" ref="Q67" ca="1">SUMPRODUCT(J67:O67,TRANSPOSE(ES$20:ES$25))+$AD$20-$ES$27</f>
        <v>38.356410150282457</v>
      </c>
      <c r="R67" s="10">
        <f ca="1">I67-Results!$E$5*H67</f>
        <v>37.889583931417022</v>
      </c>
      <c r="S67" s="10" cm="1">
        <f t="array" aca="1" ref="S67" ca="1">SUMPRODUCT(J67:O67,TRANSPOSE(AR$28:AR$33))+$AD$20-$AC$26</f>
        <v>31.386262454838587</v>
      </c>
      <c r="T67" s="10">
        <f ca="1">SUMPRODUCT(J67:O67,Results!K$9:P$9)</f>
        <v>38.32232768994627</v>
      </c>
      <c r="U67" s="10">
        <f ca="1">SUMPRODUCT(J67:O67,Results!K$9:P$9)+$AD$20-$AC$31</f>
        <v>38.285529571245291</v>
      </c>
      <c r="V67" s="10">
        <f t="shared" ref="V67:V130" ca="1" si="92">I67-P67</f>
        <v>5.0488197708560705</v>
      </c>
      <c r="W67" s="10">
        <f t="shared" ref="W67:W130" ca="1" si="93">I67-Q67</f>
        <v>4.896217538496586</v>
      </c>
      <c r="X67" s="10">
        <f t="shared" ref="X67:X130" ca="1" si="94">I67-R67</f>
        <v>5.3630437573620213</v>
      </c>
      <c r="Y67" s="10">
        <f t="shared" ref="Y67:Y130" ca="1" si="95">I67-S67</f>
        <v>11.866365233940456</v>
      </c>
      <c r="Z67" s="10">
        <f t="shared" ref="Z67:Z130" ca="1" si="96">I67-$AD$20</f>
        <v>42.556524150129491</v>
      </c>
      <c r="AA67" s="10">
        <f t="shared" ref="AA67:AA130" ca="1" si="97">I67-U67</f>
        <v>4.9670981175337516</v>
      </c>
    </row>
    <row r="68" spans="1:27">
      <c r="A68" s="6">
        <f ca="1">LN((RAND()^(-Results!$E$4))-1)</f>
        <v>3.8091303013882567</v>
      </c>
      <c r="B68" s="6">
        <f ca="1">LN((RAND()^(-Results!$E$4))-1)</f>
        <v>1.3326419707138664</v>
      </c>
      <c r="C68" s="6">
        <f ca="1">LN((RAND()^(-Results!$E$4))-1)</f>
        <v>0.42665773283612185</v>
      </c>
      <c r="D68" s="6">
        <f ca="1">LN((RAND()^(-Results!$E$4))-1)</f>
        <v>0.39877663367852789</v>
      </c>
      <c r="E68" s="6">
        <f ca="1">LN((RAND()^(-Results!$E$4))-1)</f>
        <v>-1.1600381818068941</v>
      </c>
      <c r="F68" s="6">
        <f ca="1">LN((RAND()^(-Results!$E$4))-1)</f>
        <v>-0.32385108263594747</v>
      </c>
      <c r="G68" s="6">
        <f ca="1">LN((RAND()^(-Results!$E$4))-1)</f>
        <v>-2.3206775098825188</v>
      </c>
      <c r="H68" s="6">
        <f t="shared" ca="1" si="91"/>
        <v>-2.3805720465202764</v>
      </c>
      <c r="I68" s="10">
        <f ca="1">SUMPRODUCT(J68:O68,Results!B$12:G$12)+Results!$E$5*H68</f>
        <v>-5.1673149853935954</v>
      </c>
      <c r="J68" s="10">
        <f ca="1">SUMPRODUCT($A68:$F68,Results!$B$15:$G$15)</f>
        <v>6.1047382006201074</v>
      </c>
      <c r="K68" s="10">
        <f ca="1">SUMPRODUCT($A68:$F68,Results!$B$16:$G$16)</f>
        <v>8.9299375167936432</v>
      </c>
      <c r="L68" s="10">
        <f ca="1">SUMPRODUCT($A68:$F68,Results!$B$17:$G$17)</f>
        <v>6.0680165701818689</v>
      </c>
      <c r="M68" s="10">
        <f ca="1">SUMPRODUCT($A68:$F68,Results!$B$18:$G$18)</f>
        <v>-15.658896846398701</v>
      </c>
      <c r="N68" s="10">
        <f ca="1">SUMPRODUCT($A68:$F68,Results!$B$19:$G$19)</f>
        <v>-2.6562036735147379</v>
      </c>
      <c r="O68" s="10">
        <f ca="1">SUMPRODUCT($A68:$F68,Results!$B$20:$G$20)</f>
        <v>12.441672869450064</v>
      </c>
      <c r="P68" s="10" cm="1">
        <f t="array" aca="1" ref="P68" ca="1">SUMPRODUCT(J68:O68,TRANSPOSE(BL$20:BL$25))+$AD$20-$BL$27</f>
        <v>4.6730848426960927</v>
      </c>
      <c r="Q68" s="10" cm="1">
        <f t="array" aca="1" ref="Q68" ca="1">SUMPRODUCT(J68:O68,TRANSPOSE(ES$20:ES$25))+$AD$20-$ES$27</f>
        <v>4.545919874510556</v>
      </c>
      <c r="R68" s="10">
        <f ca="1">I68-Results!$E$5*H68</f>
        <v>4.3549732006875104</v>
      </c>
      <c r="S68" s="10" cm="1">
        <f t="array" aca="1" ref="S68" ca="1">SUMPRODUCT(J68:O68,TRANSPOSE(AR$28:AR$33))+$AD$20-$AC$26</f>
        <v>17.855512186158467</v>
      </c>
      <c r="T68" s="10">
        <f ca="1">SUMPRODUCT(J68:O68,Results!K$9:P$9)</f>
        <v>4.3580221973712376</v>
      </c>
      <c r="U68" s="10">
        <f ca="1">SUMPRODUCT(J68:O68,Results!K$9:P$9)+$AD$20-$AC$31</f>
        <v>4.3212240786702623</v>
      </c>
      <c r="V68" s="10">
        <f t="shared" ca="1" si="92"/>
        <v>-9.8403998280896872</v>
      </c>
      <c r="W68" s="10">
        <f t="shared" ca="1" si="93"/>
        <v>-9.7132348599041514</v>
      </c>
      <c r="X68" s="10">
        <f t="shared" ca="1" si="94"/>
        <v>-9.5222881860811057</v>
      </c>
      <c r="Y68" s="10">
        <f t="shared" ca="1" si="95"/>
        <v>-23.022827171552063</v>
      </c>
      <c r="Z68" s="10">
        <f t="shared" ca="1" si="96"/>
        <v>-5.8634185240431487</v>
      </c>
      <c r="AA68" s="10">
        <f t="shared" ca="1" si="97"/>
        <v>-9.4885390640638576</v>
      </c>
    </row>
    <row r="69" spans="1:27">
      <c r="A69" s="6">
        <f ca="1">LN((RAND()^(-Results!$E$4))-1)</f>
        <v>-6.9552078269871291</v>
      </c>
      <c r="B69" s="6">
        <f ca="1">LN((RAND()^(-Results!$E$4))-1)</f>
        <v>-0.23141770519236968</v>
      </c>
      <c r="C69" s="6">
        <f ca="1">LN((RAND()^(-Results!$E$4))-1)</f>
        <v>-3.7435968569968971</v>
      </c>
      <c r="D69" s="6">
        <f ca="1">LN((RAND()^(-Results!$E$4))-1)</f>
        <v>-3.297315466871193</v>
      </c>
      <c r="E69" s="6">
        <f ca="1">LN((RAND()^(-Results!$E$4))-1)</f>
        <v>-0.31953302189657468</v>
      </c>
      <c r="F69" s="6">
        <f ca="1">LN((RAND()^(-Results!$E$4))-1)</f>
        <v>-0.8960676007824947</v>
      </c>
      <c r="G69" s="6">
        <f ca="1">LN((RAND()^(-Results!$E$4))-1)</f>
        <v>-2.5640982463877351</v>
      </c>
      <c r="H69" s="6">
        <f t="shared" ca="1" si="91"/>
        <v>-2.6239927830254928</v>
      </c>
      <c r="I69" s="10">
        <f ca="1">SUMPRODUCT(J69:O69,Results!B$12:G$12)+Results!$E$5*H69</f>
        <v>-22.56570434156421</v>
      </c>
      <c r="J69" s="10">
        <f ca="1">SUMPRODUCT($A69:$F69,Results!$B$15:$G$15)</f>
        <v>0.16597018720244605</v>
      </c>
      <c r="K69" s="10">
        <f ca="1">SUMPRODUCT($A69:$F69,Results!$B$16:$G$16)</f>
        <v>-11.426030166262274</v>
      </c>
      <c r="L69" s="10">
        <f ca="1">SUMPRODUCT($A69:$F69,Results!$B$17:$G$17)</f>
        <v>-5.4417683781302877</v>
      </c>
      <c r="M69" s="10">
        <f ca="1">SUMPRODUCT($A69:$F69,Results!$B$18:$G$18)</f>
        <v>24.512002681585869</v>
      </c>
      <c r="N69" s="10">
        <f ca="1">SUMPRODUCT($A69:$F69,Results!$B$19:$G$19)</f>
        <v>-15.653093126578407</v>
      </c>
      <c r="O69" s="10">
        <f ca="1">SUMPRODUCT($A69:$F69,Results!$B$20:$G$20)</f>
        <v>-9.5057309714004905</v>
      </c>
      <c r="P69" s="10" cm="1">
        <f t="array" aca="1" ref="P69" ca="1">SUMPRODUCT(J69:O69,TRANSPOSE(BL$20:BL$25))+$AD$20-$BL$27</f>
        <v>-12.50953493622494</v>
      </c>
      <c r="Q69" s="10" cm="1">
        <f t="array" aca="1" ref="Q69" ca="1">SUMPRODUCT(J69:O69,TRANSPOSE(ES$20:ES$25))+$AD$20-$ES$27</f>
        <v>-12.038850998693762</v>
      </c>
      <c r="R69" s="10">
        <f ca="1">I69-Results!$E$5*H69</f>
        <v>-12.069733209462239</v>
      </c>
      <c r="S69" s="10" cm="1">
        <f t="array" aca="1" ref="S69" ca="1">SUMPRODUCT(J69:O69,TRANSPOSE(AR$28:AR$33))+$AD$20-$AC$26</f>
        <v>-37.384741158798356</v>
      </c>
      <c r="T69" s="10">
        <f ca="1">SUMPRODUCT(J69:O69,Results!K$9:P$9)</f>
        <v>-11.299857059955048</v>
      </c>
      <c r="U69" s="10">
        <f ca="1">SUMPRODUCT(J69:O69,Results!K$9:P$9)+$AD$20-$AC$31</f>
        <v>-11.336655178656024</v>
      </c>
      <c r="V69" s="10">
        <f t="shared" ca="1" si="92"/>
        <v>-10.05616940533927</v>
      </c>
      <c r="W69" s="10">
        <f t="shared" ca="1" si="93"/>
        <v>-10.526853342870448</v>
      </c>
      <c r="X69" s="10">
        <f t="shared" ca="1" si="94"/>
        <v>-10.495971132101971</v>
      </c>
      <c r="Y69" s="10">
        <f t="shared" ca="1" si="95"/>
        <v>14.819036817234146</v>
      </c>
      <c r="Z69" s="10">
        <f t="shared" ca="1" si="96"/>
        <v>-23.261807880213762</v>
      </c>
      <c r="AA69" s="10">
        <f t="shared" ca="1" si="97"/>
        <v>-11.229049162908186</v>
      </c>
    </row>
    <row r="70" spans="1:27">
      <c r="A70" s="6">
        <f ca="1">LN((RAND()^(-Results!$E$4))-1)</f>
        <v>0.53813714274722502</v>
      </c>
      <c r="B70" s="6">
        <f ca="1">LN((RAND()^(-Results!$E$4))-1)</f>
        <v>0.17369554995511757</v>
      </c>
      <c r="C70" s="6">
        <f ca="1">LN((RAND()^(-Results!$E$4))-1)</f>
        <v>-0.20129862825690703</v>
      </c>
      <c r="D70" s="6">
        <f ca="1">LN((RAND()^(-Results!$E$4))-1)</f>
        <v>-1.4744001418838264</v>
      </c>
      <c r="E70" s="6">
        <f ca="1">LN((RAND()^(-Results!$E$4))-1)</f>
        <v>-1.327968190610848</v>
      </c>
      <c r="F70" s="6">
        <f ca="1">LN((RAND()^(-Results!$E$4))-1)</f>
        <v>-2.7727881639194241</v>
      </c>
      <c r="G70" s="6">
        <f ca="1">LN((RAND()^(-Results!$E$4))-1)</f>
        <v>2.6002975419380072</v>
      </c>
      <c r="H70" s="6">
        <f t="shared" ca="1" si="91"/>
        <v>2.5404030053002495</v>
      </c>
      <c r="I70" s="10">
        <f ca="1">SUMPRODUCT(J70:O70,Results!B$12:G$12)+Results!$E$5*H70</f>
        <v>3.6249428132596186</v>
      </c>
      <c r="J70" s="10">
        <f ca="1">SUMPRODUCT($A70:$F70,Results!$B$15:$G$15)</f>
        <v>3.0945783423565714</v>
      </c>
      <c r="K70" s="10">
        <f ca="1">SUMPRODUCT($A70:$F70,Results!$B$16:$G$16)</f>
        <v>1.4764396697361495</v>
      </c>
      <c r="L70" s="10">
        <f ca="1">SUMPRODUCT($A70:$F70,Results!$B$17:$G$17)</f>
        <v>10.555580438055062</v>
      </c>
      <c r="M70" s="10">
        <f ca="1">SUMPRODUCT($A70:$F70,Results!$B$18:$G$18)</f>
        <v>-8.5368117380901616</v>
      </c>
      <c r="N70" s="10">
        <f ca="1">SUMPRODUCT($A70:$F70,Results!$B$19:$G$19)</f>
        <v>-9.4209243683772215</v>
      </c>
      <c r="O70" s="10">
        <f ca="1">SUMPRODUCT($A70:$F70,Results!$B$20:$G$20)</f>
        <v>1.488677991542608</v>
      </c>
      <c r="P70" s="10" cm="1">
        <f t="array" aca="1" ref="P70" ca="1">SUMPRODUCT(J70:O70,TRANSPOSE(BL$20:BL$25))+$AD$20-$BL$27</f>
        <v>-6.3219343555564267</v>
      </c>
      <c r="Q70" s="10" cm="1">
        <f t="array" aca="1" ref="Q70" ca="1">SUMPRODUCT(J70:O70,TRANSPOSE(ES$20:ES$25))+$AD$20-$ES$27</f>
        <v>-6.3590696470491892</v>
      </c>
      <c r="R70" s="10">
        <f ca="1">I70-Results!$E$5*H70</f>
        <v>-6.5366692079413795</v>
      </c>
      <c r="S70" s="10" cm="1">
        <f t="array" aca="1" ref="S70" ca="1">SUMPRODUCT(J70:O70,TRANSPOSE(AR$28:AR$33))+$AD$20-$AC$26</f>
        <v>-3.2129560913198456</v>
      </c>
      <c r="T70" s="10">
        <f ca="1">SUMPRODUCT(J70:O70,Results!K$9:P$9)</f>
        <v>-6.2268007022739704</v>
      </c>
      <c r="U70" s="10">
        <f ca="1">SUMPRODUCT(J70:O70,Results!K$9:P$9)+$AD$20-$AC$31</f>
        <v>-6.2635988209749458</v>
      </c>
      <c r="V70" s="10">
        <f t="shared" ca="1" si="92"/>
        <v>9.9468771688160444</v>
      </c>
      <c r="W70" s="10">
        <f t="shared" ca="1" si="93"/>
        <v>9.9840124603088078</v>
      </c>
      <c r="X70" s="10">
        <f t="shared" ca="1" si="94"/>
        <v>10.161612021200998</v>
      </c>
      <c r="Y70" s="10">
        <f t="shared" ca="1" si="95"/>
        <v>6.8378989045794647</v>
      </c>
      <c r="Z70" s="10">
        <f t="shared" ca="1" si="96"/>
        <v>2.9288392746100649</v>
      </c>
      <c r="AA70" s="10">
        <f t="shared" ca="1" si="97"/>
        <v>9.8885416342345636</v>
      </c>
    </row>
    <row r="71" spans="1:27">
      <c r="A71" s="6">
        <f ca="1">LN((RAND()^(-Results!$E$4))-1)</f>
        <v>-0.30585671368270073</v>
      </c>
      <c r="B71" s="6">
        <f ca="1">LN((RAND()^(-Results!$E$4))-1)</f>
        <v>-0.82935317720416935</v>
      </c>
      <c r="C71" s="6">
        <f ca="1">LN((RAND()^(-Results!$E$4))-1)</f>
        <v>2.3536819225320871</v>
      </c>
      <c r="D71" s="6">
        <f ca="1">LN((RAND()^(-Results!$E$4))-1)</f>
        <v>1.8188507443636313</v>
      </c>
      <c r="E71" s="6">
        <f ca="1">LN((RAND()^(-Results!$E$4))-1)</f>
        <v>-3.2107037664484261</v>
      </c>
      <c r="F71" s="6">
        <f ca="1">LN((RAND()^(-Results!$E$4))-1)</f>
        <v>0.90127175642865853</v>
      </c>
      <c r="G71" s="6">
        <f ca="1">LN((RAND()^(-Results!$E$4))-1)</f>
        <v>-0.91277547183566388</v>
      </c>
      <c r="H71" s="6">
        <f t="shared" ca="1" si="91"/>
        <v>-0.97267000847342133</v>
      </c>
      <c r="I71" s="10">
        <f ca="1">SUMPRODUCT(J71:O71,Results!B$12:G$12)+Results!$E$5*H71</f>
        <v>-3.7928140601545666</v>
      </c>
      <c r="J71" s="10">
        <f ca="1">SUMPRODUCT($A71:$F71,Results!$B$15:$G$15)</f>
        <v>-4.020993787660692</v>
      </c>
      <c r="K71" s="10">
        <f ca="1">SUMPRODUCT($A71:$F71,Results!$B$16:$G$16)</f>
        <v>3.3555983227069284</v>
      </c>
      <c r="L71" s="10">
        <f ca="1">SUMPRODUCT($A71:$F71,Results!$B$17:$G$17)</f>
        <v>2.3404721048117016</v>
      </c>
      <c r="M71" s="10">
        <f ca="1">SUMPRODUCT($A71:$F71,Results!$B$18:$G$18)</f>
        <v>-6.3286057307894898</v>
      </c>
      <c r="N71" s="10">
        <f ca="1">SUMPRODUCT($A71:$F71,Results!$B$19:$G$19)</f>
        <v>14.268046776016721</v>
      </c>
      <c r="O71" s="10">
        <f ca="1">SUMPRODUCT($A71:$F71,Results!$B$20:$G$20)</f>
        <v>-0.60799513058024246</v>
      </c>
      <c r="P71" s="10" cm="1">
        <f t="array" aca="1" ref="P71" ca="1">SUMPRODUCT(J71:O71,TRANSPOSE(BL$20:BL$25))+$AD$20-$BL$27</f>
        <v>0.56833826687623734</v>
      </c>
      <c r="Q71" s="10" cm="1">
        <f t="array" aca="1" ref="Q71" ca="1">SUMPRODUCT(J71:O71,TRANSPOSE(ES$20:ES$25))+$AD$20-$ES$27</f>
        <v>0.37636849052907473</v>
      </c>
      <c r="R71" s="10">
        <f ca="1">I71-Results!$E$5*H71</f>
        <v>9.7865973739118761E-2</v>
      </c>
      <c r="S71" s="10" cm="1">
        <f t="array" aca="1" ref="S71" ca="1">SUMPRODUCT(J71:O71,TRANSPOSE(AR$28:AR$33))+$AD$20-$AC$26</f>
        <v>12.383597599003711</v>
      </c>
      <c r="T71" s="10">
        <f ca="1">SUMPRODUCT(J71:O71,Results!K$9:P$9)</f>
        <v>0.7715284768839159</v>
      </c>
      <c r="U71" s="10">
        <f ca="1">SUMPRODUCT(J71:O71,Results!K$9:P$9)+$AD$20-$AC$31</f>
        <v>0.73473035818294075</v>
      </c>
      <c r="V71" s="10">
        <f t="shared" ca="1" si="92"/>
        <v>-4.3611523270308039</v>
      </c>
      <c r="W71" s="10">
        <f t="shared" ca="1" si="93"/>
        <v>-4.1691825506836411</v>
      </c>
      <c r="X71" s="10">
        <f t="shared" ca="1" si="94"/>
        <v>-3.8906800338936853</v>
      </c>
      <c r="Y71" s="10">
        <f t="shared" ca="1" si="95"/>
        <v>-16.176411659158276</v>
      </c>
      <c r="Z71" s="10">
        <f t="shared" ca="1" si="96"/>
        <v>-4.4889175988041199</v>
      </c>
      <c r="AA71" s="10">
        <f t="shared" ca="1" si="97"/>
        <v>-4.5275444183375075</v>
      </c>
    </row>
    <row r="72" spans="1:27">
      <c r="A72" s="6">
        <f ca="1">LN((RAND()^(-Results!$E$4))-1)</f>
        <v>-0.15863363259959995</v>
      </c>
      <c r="B72" s="6">
        <f ca="1">LN((RAND()^(-Results!$E$4))-1)</f>
        <v>2.5863405667244201</v>
      </c>
      <c r="C72" s="6">
        <f ca="1">LN((RAND()^(-Results!$E$4))-1)</f>
        <v>-5.0178313358210334</v>
      </c>
      <c r="D72" s="6">
        <f ca="1">LN((RAND()^(-Results!$E$4))-1)</f>
        <v>3.0382166130863673</v>
      </c>
      <c r="E72" s="6">
        <f ca="1">LN((RAND()^(-Results!$E$4))-1)</f>
        <v>5.0321184303930151</v>
      </c>
      <c r="F72" s="6">
        <f ca="1">LN((RAND()^(-Results!$E$4))-1)</f>
        <v>-1.4085748564140248</v>
      </c>
      <c r="G72" s="6">
        <f ca="1">LN((RAND()^(-Results!$E$4))-1)</f>
        <v>1.7059230295566858</v>
      </c>
      <c r="H72" s="6">
        <f t="shared" ca="1" si="91"/>
        <v>1.6460284929189284</v>
      </c>
      <c r="I72" s="10">
        <f ca="1">SUMPRODUCT(J72:O72,Results!B$12:G$12)+Results!$E$5*H72</f>
        <v>62.673932159174406</v>
      </c>
      <c r="J72" s="10">
        <f ca="1">SUMPRODUCT($A72:$F72,Results!$B$15:$G$15)</f>
        <v>5.5041391923538772</v>
      </c>
      <c r="K72" s="10">
        <f ca="1">SUMPRODUCT($A72:$F72,Results!$B$16:$G$16)</f>
        <v>8.5367022112223143</v>
      </c>
      <c r="L72" s="10">
        <f ca="1">SUMPRODUCT($A72:$F72,Results!$B$17:$G$17)</f>
        <v>-5.4162340440541525</v>
      </c>
      <c r="M72" s="10">
        <f ca="1">SUMPRODUCT($A72:$F72,Results!$B$18:$G$18)</f>
        <v>7.5648941307999333</v>
      </c>
      <c r="N72" s="10">
        <f ca="1">SUMPRODUCT($A72:$F72,Results!$B$19:$G$19)</f>
        <v>-7.8492981148436662</v>
      </c>
      <c r="O72" s="10">
        <f ca="1">SUMPRODUCT($A72:$F72,Results!$B$20:$G$20)</f>
        <v>-12.021215202766287</v>
      </c>
      <c r="P72" s="10" cm="1">
        <f t="array" aca="1" ref="P72" ca="1">SUMPRODUCT(J72:O72,TRANSPOSE(BL$20:BL$25))+$AD$20-$BL$27</f>
        <v>54.989039478353646</v>
      </c>
      <c r="Q72" s="10" cm="1">
        <f t="array" aca="1" ref="Q72" ca="1">SUMPRODUCT(J72:O72,TRANSPOSE(ES$20:ES$25))+$AD$20-$ES$27</f>
        <v>55.8082908144019</v>
      </c>
      <c r="R72" s="10">
        <f ca="1">I72-Results!$E$5*H72</f>
        <v>56.089818187498693</v>
      </c>
      <c r="S72" s="10" cm="1">
        <f t="array" aca="1" ref="S72" ca="1">SUMPRODUCT(J72:O72,TRANSPOSE(AR$28:AR$33))+$AD$20-$AC$26</f>
        <v>30.581963452112287</v>
      </c>
      <c r="T72" s="10">
        <f ca="1">SUMPRODUCT(J72:O72,Results!K$9:P$9)</f>
        <v>55.247521047278994</v>
      </c>
      <c r="U72" s="10">
        <f ca="1">SUMPRODUCT(J72:O72,Results!K$9:P$9)+$AD$20-$AC$31</f>
        <v>55.210722928578015</v>
      </c>
      <c r="V72" s="10">
        <f t="shared" ca="1" si="92"/>
        <v>7.6848926808207594</v>
      </c>
      <c r="W72" s="10">
        <f t="shared" ca="1" si="93"/>
        <v>6.8656413447725058</v>
      </c>
      <c r="X72" s="10">
        <f t="shared" ca="1" si="94"/>
        <v>6.5841139716757127</v>
      </c>
      <c r="Y72" s="10">
        <f t="shared" ca="1" si="95"/>
        <v>32.091968707062122</v>
      </c>
      <c r="Z72" s="10">
        <f t="shared" ca="1" si="96"/>
        <v>61.977828620524853</v>
      </c>
      <c r="AA72" s="10">
        <f t="shared" ca="1" si="97"/>
        <v>7.4632092305963909</v>
      </c>
    </row>
    <row r="73" spans="1:27">
      <c r="A73" s="6">
        <f ca="1">LN((RAND()^(-Results!$E$4))-1)</f>
        <v>1.2184407839639075</v>
      </c>
      <c r="B73" s="6">
        <f ca="1">LN((RAND()^(-Results!$E$4))-1)</f>
        <v>-0.93958955354970575</v>
      </c>
      <c r="C73" s="6">
        <f ca="1">LN((RAND()^(-Results!$E$4))-1)</f>
        <v>0.66158732292802735</v>
      </c>
      <c r="D73" s="6">
        <f ca="1">LN((RAND()^(-Results!$E$4))-1)</f>
        <v>3.3457789454190339</v>
      </c>
      <c r="E73" s="6">
        <f ca="1">LN((RAND()^(-Results!$E$4))-1)</f>
        <v>1.5306334350344635</v>
      </c>
      <c r="F73" s="6">
        <f ca="1">LN((RAND()^(-Results!$E$4))-1)</f>
        <v>-4.8792354601665142</v>
      </c>
      <c r="G73" s="6">
        <f ca="1">LN((RAND()^(-Results!$E$4))-1)</f>
        <v>-2.4882131490633261</v>
      </c>
      <c r="H73" s="6">
        <f t="shared" ca="1" si="91"/>
        <v>-2.5481076857010838</v>
      </c>
      <c r="I73" s="10">
        <f ca="1">SUMPRODUCT(J73:O73,Results!B$12:G$12)+Results!$E$5*H73</f>
        <v>20.826570090387591</v>
      </c>
      <c r="J73" s="10">
        <f ca="1">SUMPRODUCT($A73:$F73,Results!$B$15:$G$15)</f>
        <v>-4.9998692985306468</v>
      </c>
      <c r="K73" s="10">
        <f ca="1">SUMPRODUCT($A73:$F73,Results!$B$16:$G$16)</f>
        <v>7.2807008343759296</v>
      </c>
      <c r="L73" s="10">
        <f ca="1">SUMPRODUCT($A73:$F73,Results!$B$17:$G$17)</f>
        <v>15.64887854774592</v>
      </c>
      <c r="M73" s="10">
        <f ca="1">SUMPRODUCT($A73:$F73,Results!$B$18:$G$18)</f>
        <v>-13.115331826887354</v>
      </c>
      <c r="N73" s="10">
        <f ca="1">SUMPRODUCT($A73:$F73,Results!$B$19:$G$19)</f>
        <v>6.7993316429521666</v>
      </c>
      <c r="O73" s="10">
        <f ca="1">SUMPRODUCT($A73:$F73,Results!$B$20:$G$20)</f>
        <v>-20.969410304207841</v>
      </c>
      <c r="P73" s="10" cm="1">
        <f t="array" aca="1" ref="P73" ca="1">SUMPRODUCT(J73:O73,TRANSPOSE(BL$20:BL$25))+$AD$20-$BL$27</f>
        <v>30.772526193251625</v>
      </c>
      <c r="Q73" s="10" cm="1">
        <f t="array" aca="1" ref="Q73" ca="1">SUMPRODUCT(J73:O73,TRANSPOSE(ES$20:ES$25))+$AD$20-$ES$27</f>
        <v>30.883174890943238</v>
      </c>
      <c r="R73" s="10">
        <f ca="1">I73-Results!$E$5*H73</f>
        <v>31.019000833191924</v>
      </c>
      <c r="S73" s="10" cm="1">
        <f t="array" aca="1" ref="S73" ca="1">SUMPRODUCT(J73:O73,TRANSPOSE(AR$28:AR$33))+$AD$20-$AC$26</f>
        <v>28.999357479947097</v>
      </c>
      <c r="T73" s="10">
        <f ca="1">SUMPRODUCT(J73:O73,Results!K$9:P$9)</f>
        <v>30.535126026200132</v>
      </c>
      <c r="U73" s="10">
        <f ca="1">SUMPRODUCT(J73:O73,Results!K$9:P$9)+$AD$20-$AC$31</f>
        <v>30.498327907499156</v>
      </c>
      <c r="V73" s="10">
        <f t="shared" ca="1" si="92"/>
        <v>-9.9459561028640344</v>
      </c>
      <c r="W73" s="10">
        <f t="shared" ca="1" si="93"/>
        <v>-10.056604800555647</v>
      </c>
      <c r="X73" s="10">
        <f t="shared" ca="1" si="94"/>
        <v>-10.192430742804333</v>
      </c>
      <c r="Y73" s="10">
        <f t="shared" ca="1" si="95"/>
        <v>-8.172787389559506</v>
      </c>
      <c r="Z73" s="10">
        <f t="shared" ca="1" si="96"/>
        <v>20.130466551738039</v>
      </c>
      <c r="AA73" s="10">
        <f t="shared" ca="1" si="97"/>
        <v>-9.6717578171115655</v>
      </c>
    </row>
    <row r="74" spans="1:27">
      <c r="A74" s="6">
        <f ca="1">LN((RAND()^(-Results!$E$4))-1)</f>
        <v>-0.51120886328470461</v>
      </c>
      <c r="B74" s="6">
        <f ca="1">LN((RAND()^(-Results!$E$4))-1)</f>
        <v>0.58087857910517715</v>
      </c>
      <c r="C74" s="6">
        <f ca="1">LN((RAND()^(-Results!$E$4))-1)</f>
        <v>-1.6203254822046922</v>
      </c>
      <c r="D74" s="6">
        <f ca="1">LN((RAND()^(-Results!$E$4))-1)</f>
        <v>-2.1469286382373305</v>
      </c>
      <c r="E74" s="6">
        <f ca="1">LN((RAND()^(-Results!$E$4))-1)</f>
        <v>5.1136493550516384</v>
      </c>
      <c r="F74" s="6">
        <f ca="1">LN((RAND()^(-Results!$E$4))-1)</f>
        <v>0.29842480698003815</v>
      </c>
      <c r="G74" s="6">
        <f ca="1">LN((RAND()^(-Results!$E$4))-1)</f>
        <v>0.40182393085520945</v>
      </c>
      <c r="H74" s="6">
        <f t="shared" ca="1" si="91"/>
        <v>0.34192939421745194</v>
      </c>
      <c r="I74" s="10">
        <f ca="1">SUMPRODUCT(J74:O74,Results!B$12:G$12)+Results!$E$5*H74</f>
        <v>0.48683666809481441</v>
      </c>
      <c r="J74" s="10">
        <f ca="1">SUMPRODUCT($A74:$F74,Results!$B$15:$G$15)</f>
        <v>1.4484406038752387</v>
      </c>
      <c r="K74" s="10">
        <f ca="1">SUMPRODUCT($A74:$F74,Results!$B$16:$G$16)</f>
        <v>-10.111690100107197</v>
      </c>
      <c r="L74" s="10">
        <f ca="1">SUMPRODUCT($A74:$F74,Results!$B$17:$G$17)</f>
        <v>-10.971341424636664</v>
      </c>
      <c r="M74" s="10">
        <f ca="1">SUMPRODUCT($A74:$F74,Results!$B$18:$G$18)</f>
        <v>13.314752344269705</v>
      </c>
      <c r="N74" s="10">
        <f ca="1">SUMPRODUCT($A74:$F74,Results!$B$19:$G$19)</f>
        <v>-11.516104886955725</v>
      </c>
      <c r="O74" s="10">
        <f ca="1">SUMPRODUCT($A74:$F74,Results!$B$20:$G$20)</f>
        <v>-2.5909770682702931</v>
      </c>
      <c r="P74" s="10" cm="1">
        <f t="array" aca="1" ref="P74" ca="1">SUMPRODUCT(J74:O74,TRANSPOSE(BL$20:BL$25))+$AD$20-$BL$27</f>
        <v>-1.4879604148390695</v>
      </c>
      <c r="Q74" s="10" cm="1">
        <f t="array" aca="1" ref="Q74" ca="1">SUMPRODUCT(J74:O74,TRANSPOSE(ES$20:ES$25))+$AD$20-$ES$27</f>
        <v>-1.385271435281878</v>
      </c>
      <c r="R74" s="10">
        <f ca="1">I74-Results!$E$5*H74</f>
        <v>-0.88088090877499337</v>
      </c>
      <c r="S74" s="10" cm="1">
        <f t="array" aca="1" ref="S74" ca="1">SUMPRODUCT(J74:O74,TRANSPOSE(AR$28:AR$33))+$AD$20-$AC$26</f>
        <v>-17.825679577614416</v>
      </c>
      <c r="T74" s="10">
        <f ca="1">SUMPRODUCT(J74:O74,Results!K$9:P$9)</f>
        <v>-1.8708988098729726</v>
      </c>
      <c r="U74" s="10">
        <f ca="1">SUMPRODUCT(J74:O74,Results!K$9:P$9)+$AD$20-$AC$31</f>
        <v>-1.9076969285739478</v>
      </c>
      <c r="V74" s="10">
        <f t="shared" ca="1" si="92"/>
        <v>1.9747970829338839</v>
      </c>
      <c r="W74" s="10">
        <f t="shared" ca="1" si="93"/>
        <v>1.8721081033766924</v>
      </c>
      <c r="X74" s="10">
        <f t="shared" ca="1" si="94"/>
        <v>1.3677175768698078</v>
      </c>
      <c r="Y74" s="10">
        <f t="shared" ca="1" si="95"/>
        <v>18.312516245709229</v>
      </c>
      <c r="Z74" s="10">
        <f t="shared" ca="1" si="96"/>
        <v>-0.20926687055473925</v>
      </c>
      <c r="AA74" s="10">
        <f t="shared" ca="1" si="97"/>
        <v>2.3945335966687624</v>
      </c>
    </row>
    <row r="75" spans="1:27">
      <c r="A75" s="6">
        <f ca="1">LN((RAND()^(-Results!$E$4))-1)</f>
        <v>2.6869493135537104</v>
      </c>
      <c r="B75" s="6">
        <f ca="1">LN((RAND()^(-Results!$E$4))-1)</f>
        <v>1.9312718156348148</v>
      </c>
      <c r="C75" s="6">
        <f ca="1">LN((RAND()^(-Results!$E$4))-1)</f>
        <v>4.2052987179655581</v>
      </c>
      <c r="D75" s="6">
        <f ca="1">LN((RAND()^(-Results!$E$4))-1)</f>
        <v>-3.7765816956291376</v>
      </c>
      <c r="E75" s="6">
        <f ca="1">LN((RAND()^(-Results!$E$4))-1)</f>
        <v>1.087026989031465</v>
      </c>
      <c r="F75" s="6">
        <f ca="1">LN((RAND()^(-Results!$E$4))-1)</f>
        <v>-9.9967835564660157E-2</v>
      </c>
      <c r="G75" s="6">
        <f ca="1">LN((RAND()^(-Results!$E$4))-1)</f>
        <v>0.19956401185372588</v>
      </c>
      <c r="H75" s="6">
        <f t="shared" ca="1" si="91"/>
        <v>0.1396694752159684</v>
      </c>
      <c r="I75" s="10">
        <f ca="1">SUMPRODUCT(J75:O75,Results!B$12:G$12)+Results!$E$5*H75</f>
        <v>-9.081445568599289</v>
      </c>
      <c r="J75" s="10">
        <f ca="1">SUMPRODUCT($A75:$F75,Results!$B$15:$G$15)</f>
        <v>6.2595652525461603</v>
      </c>
      <c r="K75" s="10">
        <f ca="1">SUMPRODUCT($A75:$F75,Results!$B$16:$G$16)</f>
        <v>-11.126610175492088</v>
      </c>
      <c r="L75" s="10">
        <f ca="1">SUMPRODUCT($A75:$F75,Results!$B$17:$G$17)</f>
        <v>-8.2000321873923276</v>
      </c>
      <c r="M75" s="10">
        <f ca="1">SUMPRODUCT($A75:$F75,Results!$B$18:$G$18)</f>
        <v>-14.380137788941964</v>
      </c>
      <c r="N75" s="10">
        <f ca="1">SUMPRODUCT($A75:$F75,Results!$B$19:$G$19)</f>
        <v>-8.8494602026460374</v>
      </c>
      <c r="O75" s="10">
        <f ca="1">SUMPRODUCT($A75:$F75,Results!$B$20:$G$20)</f>
        <v>13.28883513268617</v>
      </c>
      <c r="P75" s="10" cm="1">
        <f t="array" aca="1" ref="P75" ca="1">SUMPRODUCT(J75:O75,TRANSPOSE(BL$20:BL$25))+$AD$20-$BL$27</f>
        <v>-8.7653232303388666</v>
      </c>
      <c r="Q75" s="10" cm="1">
        <f t="array" aca="1" ref="Q75" ca="1">SUMPRODUCT(J75:O75,TRANSPOSE(ES$20:ES$25))+$AD$20-$ES$27</f>
        <v>-9.3171535804584149</v>
      </c>
      <c r="R75" s="10">
        <f ca="1">I75-Results!$E$5*H75</f>
        <v>-9.6401234694631626</v>
      </c>
      <c r="S75" s="10" cm="1">
        <f t="array" aca="1" ref="S75" ca="1">SUMPRODUCT(J75:O75,TRANSPOSE(AR$28:AR$33))+$AD$20-$AC$26</f>
        <v>3.0967879005208911</v>
      </c>
      <c r="T75" s="10">
        <f ca="1">SUMPRODUCT(J75:O75,Results!K$9:P$9)</f>
        <v>-9.5845209265891924</v>
      </c>
      <c r="U75" s="10">
        <f ca="1">SUMPRODUCT(J75:O75,Results!K$9:P$9)+$AD$20-$AC$31</f>
        <v>-9.6213190452901678</v>
      </c>
      <c r="V75" s="10">
        <f t="shared" ca="1" si="92"/>
        <v>-0.31612233826042235</v>
      </c>
      <c r="W75" s="10">
        <f t="shared" ca="1" si="93"/>
        <v>0.23570801185912593</v>
      </c>
      <c r="X75" s="10">
        <f t="shared" ca="1" si="94"/>
        <v>0.55867790086387359</v>
      </c>
      <c r="Y75" s="10">
        <f t="shared" ca="1" si="95"/>
        <v>-12.17823346912018</v>
      </c>
      <c r="Z75" s="10">
        <f t="shared" ca="1" si="96"/>
        <v>-9.7775491072488432</v>
      </c>
      <c r="AA75" s="10">
        <f t="shared" ca="1" si="97"/>
        <v>0.53987347669087882</v>
      </c>
    </row>
    <row r="76" spans="1:27">
      <c r="A76" s="6">
        <f ca="1">LN((RAND()^(-Results!$E$4))-1)</f>
        <v>0.27863704743527179</v>
      </c>
      <c r="B76" s="6">
        <f ca="1">LN((RAND()^(-Results!$E$4))-1)</f>
        <v>0.13355600544761678</v>
      </c>
      <c r="C76" s="6">
        <f ca="1">LN((RAND()^(-Results!$E$4))-1)</f>
        <v>-0.71165118749829226</v>
      </c>
      <c r="D76" s="6">
        <f ca="1">LN((RAND()^(-Results!$E$4))-1)</f>
        <v>-0.33369369196875803</v>
      </c>
      <c r="E76" s="6">
        <f ca="1">LN((RAND()^(-Results!$E$4))-1)</f>
        <v>-0.18072498828915542</v>
      </c>
      <c r="F76" s="6">
        <f ca="1">LN((RAND()^(-Results!$E$4))-1)</f>
        <v>-0.1134602516806245</v>
      </c>
      <c r="G76" s="6">
        <f ca="1">LN((RAND()^(-Results!$E$4))-1)</f>
        <v>-2.3116835633219233</v>
      </c>
      <c r="H76" s="6">
        <f t="shared" ca="1" si="91"/>
        <v>-2.3715780999596809</v>
      </c>
      <c r="I76" s="10">
        <f ca="1">SUMPRODUCT(J76:O76,Results!B$12:G$12)+Results!$E$5*H76</f>
        <v>-12.45743799458338</v>
      </c>
      <c r="J76" s="10">
        <f ca="1">SUMPRODUCT($A76:$F76,Results!$B$15:$G$15)</f>
        <v>1.4315377968542795</v>
      </c>
      <c r="K76" s="10">
        <f ca="1">SUMPRODUCT($A76:$F76,Results!$B$16:$G$16)</f>
        <v>1.3521870758309871</v>
      </c>
      <c r="L76" s="10">
        <f ca="1">SUMPRODUCT($A76:$F76,Results!$B$17:$G$17)</f>
        <v>1.642047262638205</v>
      </c>
      <c r="M76" s="10">
        <f ca="1">SUMPRODUCT($A76:$F76,Results!$B$18:$G$18)</f>
        <v>8.4617159654897911E-2</v>
      </c>
      <c r="N76" s="10">
        <f ca="1">SUMPRODUCT($A76:$F76,Results!$B$19:$G$19)</f>
        <v>-3.1358952271322282</v>
      </c>
      <c r="O76" s="10">
        <f ca="1">SUMPRODUCT($A76:$F76,Results!$B$20:$G$20)</f>
        <v>2.4951958443815645</v>
      </c>
      <c r="P76" s="10" cm="1">
        <f t="array" aca="1" ref="P76" ca="1">SUMPRODUCT(J76:O76,TRANSPOSE(BL$20:BL$25))+$AD$20-$BL$27</f>
        <v>-3.0338001954071454</v>
      </c>
      <c r="Q76" s="10" cm="1">
        <f t="array" aca="1" ref="Q76" ca="1">SUMPRODUCT(J76:O76,TRANSPOSE(ES$20:ES$25))+$AD$20-$ES$27</f>
        <v>-3.0087892828743374</v>
      </c>
      <c r="R76" s="10">
        <f ca="1">I76-Results!$E$5*H76</f>
        <v>-2.971125594744656</v>
      </c>
      <c r="S76" s="10" cm="1">
        <f t="array" aca="1" ref="S76" ca="1">SUMPRODUCT(J76:O76,TRANSPOSE(AR$28:AR$33))+$AD$20-$AC$26</f>
        <v>-3.0664637681370635</v>
      </c>
      <c r="T76" s="10">
        <f ca="1">SUMPRODUCT(J76:O76,Results!K$9:P$9)</f>
        <v>-2.9882940874525721</v>
      </c>
      <c r="U76" s="10">
        <f ca="1">SUMPRODUCT(J76:O76,Results!K$9:P$9)+$AD$20-$AC$31</f>
        <v>-3.0250922061535475</v>
      </c>
      <c r="V76" s="10">
        <f t="shared" ca="1" si="92"/>
        <v>-9.4236377991762339</v>
      </c>
      <c r="W76" s="10">
        <f t="shared" ca="1" si="93"/>
        <v>-9.4486487117090423</v>
      </c>
      <c r="X76" s="10">
        <f t="shared" ca="1" si="94"/>
        <v>-9.4863123998387238</v>
      </c>
      <c r="Y76" s="10">
        <f t="shared" ca="1" si="95"/>
        <v>-9.3909742264463159</v>
      </c>
      <c r="Z76" s="10">
        <f t="shared" ca="1" si="96"/>
        <v>-13.153541533232934</v>
      </c>
      <c r="AA76" s="10">
        <f t="shared" ca="1" si="97"/>
        <v>-9.4323457884298314</v>
      </c>
    </row>
    <row r="77" spans="1:27">
      <c r="A77" s="6">
        <f ca="1">LN((RAND()^(-Results!$E$4))-1)</f>
        <v>0.24370092616479982</v>
      </c>
      <c r="B77" s="6">
        <f ca="1">LN((RAND()^(-Results!$E$4))-1)</f>
        <v>-4.7457874427232865</v>
      </c>
      <c r="C77" s="6">
        <f ca="1">LN((RAND()^(-Results!$E$4))-1)</f>
        <v>-0.95395849196002624</v>
      </c>
      <c r="D77" s="6">
        <f ca="1">LN((RAND()^(-Results!$E$4))-1)</f>
        <v>-0.96314007597669926</v>
      </c>
      <c r="E77" s="6">
        <f ca="1">LN((RAND()^(-Results!$E$4))-1)</f>
        <v>-0.35334360346466198</v>
      </c>
      <c r="F77" s="6">
        <f ca="1">LN((RAND()^(-Results!$E$4))-1)</f>
        <v>-0.22815874461823987</v>
      </c>
      <c r="G77" s="6">
        <f ca="1">LN((RAND()^(-Results!$E$4))-1)</f>
        <v>-0.12819413573049238</v>
      </c>
      <c r="H77" s="6">
        <f t="shared" ca="1" si="91"/>
        <v>-0.18808867236824986</v>
      </c>
      <c r="I77" s="10">
        <f ca="1">SUMPRODUCT(J77:O77,Results!B$12:G$12)+Results!$E$5*H77</f>
        <v>-53.752438299089739</v>
      </c>
      <c r="J77" s="10">
        <f ca="1">SUMPRODUCT($A77:$F77,Results!$B$15:$G$15)</f>
        <v>-10.491055485675242</v>
      </c>
      <c r="K77" s="10">
        <f ca="1">SUMPRODUCT($A77:$F77,Results!$B$16:$G$16)</f>
        <v>-1.2481452293952862</v>
      </c>
      <c r="L77" s="10">
        <f ca="1">SUMPRODUCT($A77:$F77,Results!$B$17:$G$17)</f>
        <v>15.915649482866684</v>
      </c>
      <c r="M77" s="10">
        <f ca="1">SUMPRODUCT($A77:$F77,Results!$B$18:$G$18)</f>
        <v>10.049259291678014</v>
      </c>
      <c r="N77" s="10">
        <f ca="1">SUMPRODUCT($A77:$F77,Results!$B$19:$G$19)</f>
        <v>3.2417246751237352</v>
      </c>
      <c r="O77" s="10">
        <f ca="1">SUMPRODUCT($A77:$F77,Results!$B$20:$G$20)</f>
        <v>-2.9080432054090548</v>
      </c>
      <c r="P77" s="10" cm="1">
        <f t="array" aca="1" ref="P77" ca="1">SUMPRODUCT(J77:O77,TRANSPOSE(BL$20:BL$25))+$AD$20-$BL$27</f>
        <v>-53.537310365057451</v>
      </c>
      <c r="Q77" s="10" cm="1">
        <f t="array" aca="1" ref="Q77" ca="1">SUMPRODUCT(J77:O77,TRANSPOSE(ES$20:ES$25))+$AD$20-$ES$27</f>
        <v>-53.860078783522191</v>
      </c>
      <c r="R77" s="10">
        <f ca="1">I77-Results!$E$5*H77</f>
        <v>-53.000083609616738</v>
      </c>
      <c r="S77" s="10" cm="1">
        <f t="array" aca="1" ref="S77" ca="1">SUMPRODUCT(J77:O77,TRANSPOSE(AR$28:AR$33))+$AD$20-$AC$26</f>
        <v>-50.494729295970217</v>
      </c>
      <c r="T77" s="10">
        <f ca="1">SUMPRODUCT(J77:O77,Results!K$9:P$9)</f>
        <v>-53.886864547770408</v>
      </c>
      <c r="U77" s="10">
        <f ca="1">SUMPRODUCT(J77:O77,Results!K$9:P$9)+$AD$20-$AC$31</f>
        <v>-53.923662666471387</v>
      </c>
      <c r="V77" s="10">
        <f t="shared" ca="1" si="92"/>
        <v>-0.21512793403228869</v>
      </c>
      <c r="W77" s="10">
        <f t="shared" ca="1" si="93"/>
        <v>0.10764048443245144</v>
      </c>
      <c r="X77" s="10">
        <f t="shared" ca="1" si="94"/>
        <v>-0.75235468947300177</v>
      </c>
      <c r="Y77" s="10">
        <f t="shared" ca="1" si="95"/>
        <v>-3.2577090031195226</v>
      </c>
      <c r="Z77" s="10">
        <f t="shared" ca="1" si="96"/>
        <v>-54.448541837739292</v>
      </c>
      <c r="AA77" s="10">
        <f t="shared" ca="1" si="97"/>
        <v>0.17122436738164737</v>
      </c>
    </row>
    <row r="78" spans="1:27">
      <c r="A78" s="6">
        <f ca="1">LN((RAND()^(-Results!$E$4))-1)</f>
        <v>0.22540789413495074</v>
      </c>
      <c r="B78" s="6">
        <f ca="1">LN((RAND()^(-Results!$E$4))-1)</f>
        <v>-1.481980335453168</v>
      </c>
      <c r="C78" s="6">
        <f ca="1">LN((RAND()^(-Results!$E$4))-1)</f>
        <v>3.7024405080825997</v>
      </c>
      <c r="D78" s="6">
        <f ca="1">LN((RAND()^(-Results!$E$4))-1)</f>
        <v>-1.3557344928782762</v>
      </c>
      <c r="E78" s="6">
        <f ca="1">LN((RAND()^(-Results!$E$4))-1)</f>
        <v>2.2518932268275762</v>
      </c>
      <c r="F78" s="6">
        <f ca="1">LN((RAND()^(-Results!$E$4))-1)</f>
        <v>3.1674211061175255</v>
      </c>
      <c r="G78" s="6">
        <f ca="1">LN((RAND()^(-Results!$E$4))-1)</f>
        <v>-1.8612933970224812</v>
      </c>
      <c r="H78" s="6">
        <f t="shared" ca="1" si="91"/>
        <v>-1.9211879336602387</v>
      </c>
      <c r="I78" s="10">
        <f ca="1">SUMPRODUCT(J78:O78,Results!B$12:G$12)+Results!$E$5*H78</f>
        <v>-31.191146625513358</v>
      </c>
      <c r="J78" s="10">
        <f ca="1">SUMPRODUCT($A78:$F78,Results!$B$15:$G$15)</f>
        <v>-6.7934574046728358</v>
      </c>
      <c r="K78" s="10">
        <f ca="1">SUMPRODUCT($A78:$F78,Results!$B$16:$G$16)</f>
        <v>-13.982813642103718</v>
      </c>
      <c r="L78" s="10">
        <f ca="1">SUMPRODUCT($A78:$F78,Results!$B$17:$G$17)</f>
        <v>-13.384402361165101</v>
      </c>
      <c r="M78" s="10">
        <f ca="1">SUMPRODUCT($A78:$F78,Results!$B$18:$G$18)</f>
        <v>6.7892349526011042</v>
      </c>
      <c r="N78" s="10">
        <f ca="1">SUMPRODUCT($A78:$F78,Results!$B$19:$G$19)</f>
        <v>9.9555865536109032</v>
      </c>
      <c r="O78" s="10">
        <f ca="1">SUMPRODUCT($A78:$F78,Results!$B$20:$G$20)</f>
        <v>1.5879184453770598</v>
      </c>
      <c r="P78" s="10" cm="1">
        <f t="array" aca="1" ref="P78" ca="1">SUMPRODUCT(J78:O78,TRANSPOSE(BL$20:BL$25))+$AD$20-$BL$27</f>
        <v>-23.33036508956868</v>
      </c>
      <c r="Q78" s="10" cm="1">
        <f t="array" aca="1" ref="Q78" ca="1">SUMPRODUCT(J78:O78,TRANSPOSE(ES$20:ES$25))+$AD$20-$ES$27</f>
        <v>-23.886349274902905</v>
      </c>
      <c r="R78" s="10">
        <f ca="1">I78-Results!$E$5*H78</f>
        <v>-23.506394890872404</v>
      </c>
      <c r="S78" s="10" cm="1">
        <f t="array" aca="1" ref="S78" ca="1">SUMPRODUCT(J78:O78,TRANSPOSE(AR$28:AR$33))+$AD$20-$AC$26</f>
        <v>-18.555733241159754</v>
      </c>
      <c r="T78" s="10">
        <f ca="1">SUMPRODUCT(J78:O78,Results!K$9:P$9)</f>
        <v>-24.126687565251622</v>
      </c>
      <c r="U78" s="10">
        <f ca="1">SUMPRODUCT(J78:O78,Results!K$9:P$9)+$AD$20-$AC$31</f>
        <v>-24.163485683952597</v>
      </c>
      <c r="V78" s="10">
        <f t="shared" ca="1" si="92"/>
        <v>-7.8607815359446782</v>
      </c>
      <c r="W78" s="10">
        <f t="shared" ca="1" si="93"/>
        <v>-7.3047973506104533</v>
      </c>
      <c r="X78" s="10">
        <f t="shared" ca="1" si="94"/>
        <v>-7.6847517346409546</v>
      </c>
      <c r="Y78" s="10">
        <f t="shared" ca="1" si="95"/>
        <v>-12.635413384353605</v>
      </c>
      <c r="Z78" s="10">
        <f t="shared" ca="1" si="96"/>
        <v>-31.887250164162911</v>
      </c>
      <c r="AA78" s="10">
        <f t="shared" ca="1" si="97"/>
        <v>-7.0276609415607609</v>
      </c>
    </row>
    <row r="79" spans="1:27">
      <c r="A79" s="6">
        <f ca="1">LN((RAND()^(-Results!$E$4))-1)</f>
        <v>1.0410821241522668</v>
      </c>
      <c r="B79" s="6">
        <f ca="1">LN((RAND()^(-Results!$E$4))-1)</f>
        <v>3.7060712200494272</v>
      </c>
      <c r="C79" s="6">
        <f ca="1">LN((RAND()^(-Results!$E$4))-1)</f>
        <v>-3.6358088589588267</v>
      </c>
      <c r="D79" s="6">
        <f ca="1">LN((RAND()^(-Results!$E$4))-1)</f>
        <v>3.6746865921226571E-2</v>
      </c>
      <c r="E79" s="6">
        <f ca="1">LN((RAND()^(-Results!$E$4))-1)</f>
        <v>-1.0710853953090789</v>
      </c>
      <c r="F79" s="6">
        <f ca="1">LN((RAND()^(-Results!$E$4))-1)</f>
        <v>-0.29348687178169985</v>
      </c>
      <c r="G79" s="6">
        <f ca="1">LN((RAND()^(-Results!$E$4))-1)</f>
        <v>0.64762508138049635</v>
      </c>
      <c r="H79" s="6">
        <f t="shared" ca="1" si="91"/>
        <v>0.58773054474273889</v>
      </c>
      <c r="I79" s="10">
        <f ca="1">SUMPRODUCT(J79:O79,Results!B$12:G$12)+Results!$E$5*H79</f>
        <v>28.054567519131627</v>
      </c>
      <c r="J79" s="10">
        <f ca="1">SUMPRODUCT($A79:$F79,Results!$B$15:$G$15)</f>
        <v>13.564444840369299</v>
      </c>
      <c r="K79" s="10">
        <f ca="1">SUMPRODUCT($A79:$F79,Results!$B$16:$G$16)</f>
        <v>11.161416362140923</v>
      </c>
      <c r="L79" s="10">
        <f ca="1">SUMPRODUCT($A79:$F79,Results!$B$17:$G$17)</f>
        <v>-0.86710840128531619</v>
      </c>
      <c r="M79" s="10">
        <f ca="1">SUMPRODUCT($A79:$F79,Results!$B$18:$G$18)</f>
        <v>-5.2845805451607335</v>
      </c>
      <c r="N79" s="10">
        <f ca="1">SUMPRODUCT($A79:$F79,Results!$B$19:$G$19)</f>
        <v>-15.307365234355487</v>
      </c>
      <c r="O79" s="10">
        <f ca="1">SUMPRODUCT($A79:$F79,Results!$B$20:$G$20)</f>
        <v>12.807175749017411</v>
      </c>
      <c r="P79" s="10" cm="1">
        <f t="array" aca="1" ref="P79" ca="1">SUMPRODUCT(J79:O79,TRANSPOSE(BL$20:BL$25))+$AD$20-$BL$27</f>
        <v>25.657142445580611</v>
      </c>
      <c r="Q79" s="10" cm="1">
        <f t="array" aca="1" ref="Q79" ca="1">SUMPRODUCT(J79:O79,TRANSPOSE(ES$20:ES$25))+$AD$20-$ES$27</f>
        <v>26.146575460445504</v>
      </c>
      <c r="R79" s="10">
        <f ca="1">I79-Results!$E$5*H79</f>
        <v>25.703645340160673</v>
      </c>
      <c r="S79" s="10" cm="1">
        <f t="array" aca="1" ref="S79" ca="1">SUMPRODUCT(J79:O79,TRANSPOSE(AR$28:AR$33))+$AD$20-$AC$26</f>
        <v>22.282523175743094</v>
      </c>
      <c r="T79" s="10">
        <f ca="1">SUMPRODUCT(J79:O79,Results!K$9:P$9)</f>
        <v>26.241072415366311</v>
      </c>
      <c r="U79" s="10">
        <f ca="1">SUMPRODUCT(J79:O79,Results!K$9:P$9)+$AD$20-$AC$31</f>
        <v>26.204274296665336</v>
      </c>
      <c r="V79" s="10">
        <f t="shared" ca="1" si="92"/>
        <v>2.3974250735510161</v>
      </c>
      <c r="W79" s="10">
        <f t="shared" ca="1" si="93"/>
        <v>1.9079920586861228</v>
      </c>
      <c r="X79" s="10">
        <f t="shared" ca="1" si="94"/>
        <v>2.3509221789709542</v>
      </c>
      <c r="Y79" s="10">
        <f t="shared" ca="1" si="95"/>
        <v>5.7720443433885329</v>
      </c>
      <c r="Z79" s="10">
        <f t="shared" ca="1" si="96"/>
        <v>27.358463980482075</v>
      </c>
      <c r="AA79" s="10">
        <f t="shared" ca="1" si="97"/>
        <v>1.8502932224662914</v>
      </c>
    </row>
    <row r="80" spans="1:27">
      <c r="A80" s="6">
        <f ca="1">LN((RAND()^(-Results!$E$4))-1)</f>
        <v>2.0642425054929991</v>
      </c>
      <c r="B80" s="6">
        <f ca="1">LN((RAND()^(-Results!$E$4))-1)</f>
        <v>-2.210902495208487</v>
      </c>
      <c r="C80" s="6">
        <f ca="1">LN((RAND()^(-Results!$E$4))-1)</f>
        <v>-4.6474026692056185</v>
      </c>
      <c r="D80" s="6">
        <f ca="1">LN((RAND()^(-Results!$E$4))-1)</f>
        <v>-0.12584954075025526</v>
      </c>
      <c r="E80" s="6">
        <f ca="1">LN((RAND()^(-Results!$E$4))-1)</f>
        <v>0.99094192194509578</v>
      </c>
      <c r="F80" s="6">
        <f ca="1">LN((RAND()^(-Results!$E$4))-1)</f>
        <v>-1.3816966358686189</v>
      </c>
      <c r="G80" s="6">
        <f ca="1">LN((RAND()^(-Results!$E$4))-1)</f>
        <v>-1.0729897993317632</v>
      </c>
      <c r="H80" s="6">
        <f t="shared" ca="1" si="91"/>
        <v>-1.1328843359695207</v>
      </c>
      <c r="I80" s="10">
        <f ca="1">SUMPRODUCT(J80:O80,Results!B$12:G$12)+Results!$E$5*H80</f>
        <v>-30.900385951525521</v>
      </c>
      <c r="J80" s="10">
        <f ca="1">SUMPRODUCT($A80:$F80,Results!$B$15:$G$15)</f>
        <v>-1.1421789576497448</v>
      </c>
      <c r="K80" s="10">
        <f ca="1">SUMPRODUCT($A80:$F80,Results!$B$16:$G$16)</f>
        <v>9.2559318522346334</v>
      </c>
      <c r="L80" s="10">
        <f ca="1">SUMPRODUCT($A80:$F80,Results!$B$17:$G$17)</f>
        <v>18.100101672757852</v>
      </c>
      <c r="M80" s="10">
        <f ca="1">SUMPRODUCT($A80:$F80,Results!$B$18:$G$18)</f>
        <v>6.5641362373814189</v>
      </c>
      <c r="N80" s="10">
        <f ca="1">SUMPRODUCT($A80:$F80,Results!$B$19:$G$19)</f>
        <v>-9.2470243928661873</v>
      </c>
      <c r="O80" s="10">
        <f ca="1">SUMPRODUCT($A80:$F80,Results!$B$20:$G$20)</f>
        <v>1.9773682395839112</v>
      </c>
      <c r="P80" s="10" cm="1">
        <f t="array" aca="1" ref="P80" ca="1">SUMPRODUCT(J80:O80,TRANSPOSE(BL$20:BL$25))+$AD$20-$BL$27</f>
        <v>-27.3281556441462</v>
      </c>
      <c r="Q80" s="10" cm="1">
        <f t="array" aca="1" ref="Q80" ca="1">SUMPRODUCT(J80:O80,TRANSPOSE(ES$20:ES$25))+$AD$20-$ES$27</f>
        <v>-27.184699427747805</v>
      </c>
      <c r="R80" s="10">
        <f ca="1">I80-Results!$E$5*H80</f>
        <v>-26.36884860764744</v>
      </c>
      <c r="S80" s="10" cm="1">
        <f t="array" aca="1" ref="S80" ca="1">SUMPRODUCT(J80:O80,TRANSPOSE(AR$28:AR$33))+$AD$20-$AC$26</f>
        <v>-31.391940363395491</v>
      </c>
      <c r="T80" s="10">
        <f ca="1">SUMPRODUCT(J80:O80,Results!K$9:P$9)</f>
        <v>-27.523888223580244</v>
      </c>
      <c r="U80" s="10">
        <f ca="1">SUMPRODUCT(J80:O80,Results!K$9:P$9)+$AD$20-$AC$31</f>
        <v>-27.560686342281219</v>
      </c>
      <c r="V80" s="10">
        <f t="shared" ca="1" si="92"/>
        <v>-3.5722303073793213</v>
      </c>
      <c r="W80" s="10">
        <f t="shared" ca="1" si="93"/>
        <v>-3.7156865237777161</v>
      </c>
      <c r="X80" s="10">
        <f t="shared" ca="1" si="94"/>
        <v>-4.5315373438780817</v>
      </c>
      <c r="Y80" s="10">
        <f t="shared" ca="1" si="95"/>
        <v>0.49155441186996995</v>
      </c>
      <c r="Z80" s="10">
        <f t="shared" ca="1" si="96"/>
        <v>-31.596489490175074</v>
      </c>
      <c r="AA80" s="10">
        <f t="shared" ca="1" si="97"/>
        <v>-3.3396996092443025</v>
      </c>
    </row>
    <row r="81" spans="1:27">
      <c r="A81" s="6">
        <f ca="1">LN((RAND()^(-Results!$E$4))-1)</f>
        <v>0.75347518890282139</v>
      </c>
      <c r="B81" s="6">
        <f ca="1">LN((RAND()^(-Results!$E$4))-1)</f>
        <v>-1.341382291658497</v>
      </c>
      <c r="C81" s="6">
        <f ca="1">LN((RAND()^(-Results!$E$4))-1)</f>
        <v>-0.42386537337957797</v>
      </c>
      <c r="D81" s="6">
        <f ca="1">LN((RAND()^(-Results!$E$4))-1)</f>
        <v>6.9683001204740538E-2</v>
      </c>
      <c r="E81" s="6">
        <f ca="1">LN((RAND()^(-Results!$E$4))-1)</f>
        <v>-1.3102588205680845</v>
      </c>
      <c r="F81" s="6">
        <f ca="1">LN((RAND()^(-Results!$E$4))-1)</f>
        <v>-2.5188444838205841</v>
      </c>
      <c r="G81" s="6">
        <f ca="1">LN((RAND()^(-Results!$E$4))-1)</f>
        <v>-3.0055442614004746</v>
      </c>
      <c r="H81" s="6">
        <f t="shared" ca="1" si="91"/>
        <v>-3.0654387980382323</v>
      </c>
      <c r="I81" s="10">
        <f ca="1">SUMPRODUCT(J81:O81,Results!B$12:G$12)+Results!$E$5*H81</f>
        <v>-22.611420309057532</v>
      </c>
      <c r="J81" s="10">
        <f ca="1">SUMPRODUCT($A81:$F81,Results!$B$15:$G$15)</f>
        <v>-1.786590997264917</v>
      </c>
      <c r="K81" s="10">
        <f ca="1">SUMPRODUCT($A81:$F81,Results!$B$16:$G$16)</f>
        <v>4.6447757257878441</v>
      </c>
      <c r="L81" s="10">
        <f ca="1">SUMPRODUCT($A81:$F81,Results!$B$17:$G$17)</f>
        <v>15.068985125849377</v>
      </c>
      <c r="M81" s="10">
        <f ca="1">SUMPRODUCT($A81:$F81,Results!$B$18:$G$18)</f>
        <v>-6.1374162401259449</v>
      </c>
      <c r="N81" s="10">
        <f ca="1">SUMPRODUCT($A81:$F81,Results!$B$19:$G$19)</f>
        <v>-1.781616212687009</v>
      </c>
      <c r="O81" s="10">
        <f ca="1">SUMPRODUCT($A81:$F81,Results!$B$20:$G$20)</f>
        <v>-3.1193942354358017</v>
      </c>
      <c r="P81" s="10" cm="1">
        <f t="array" aca="1" ref="P81" ca="1">SUMPRODUCT(J81:O81,TRANSPOSE(BL$20:BL$25))+$AD$20-$BL$27</f>
        <v>-10.391194078636937</v>
      </c>
      <c r="Q81" s="10" cm="1">
        <f t="array" aca="1" ref="Q81" ca="1">SUMPRODUCT(J81:O81,TRANSPOSE(ES$20:ES$25))+$AD$20-$ES$27</f>
        <v>-10.447758620441624</v>
      </c>
      <c r="R81" s="10">
        <f ca="1">I81-Results!$E$5*H81</f>
        <v>-10.349665116904603</v>
      </c>
      <c r="S81" s="10" cm="1">
        <f t="array" aca="1" ref="S81" ca="1">SUMPRODUCT(J81:O81,TRANSPOSE(AR$28:AR$33))+$AD$20-$AC$26</f>
        <v>-6.3147309322896801</v>
      </c>
      <c r="T81" s="10">
        <f ca="1">SUMPRODUCT(J81:O81,Results!K$9:P$9)</f>
        <v>-10.380898382060565</v>
      </c>
      <c r="U81" s="10">
        <f ca="1">SUMPRODUCT(J81:O81,Results!K$9:P$9)+$AD$20-$AC$31</f>
        <v>-10.41769650076154</v>
      </c>
      <c r="V81" s="10">
        <f t="shared" ca="1" si="92"/>
        <v>-12.220226230420595</v>
      </c>
      <c r="W81" s="10">
        <f t="shared" ca="1" si="93"/>
        <v>-12.163661688615909</v>
      </c>
      <c r="X81" s="10">
        <f t="shared" ca="1" si="94"/>
        <v>-12.261755192152929</v>
      </c>
      <c r="Y81" s="10">
        <f t="shared" ca="1" si="95"/>
        <v>-16.296689376767851</v>
      </c>
      <c r="Z81" s="10">
        <f t="shared" ca="1" si="96"/>
        <v>-23.307523847707085</v>
      </c>
      <c r="AA81" s="10">
        <f t="shared" ca="1" si="97"/>
        <v>-12.193723808295992</v>
      </c>
    </row>
    <row r="82" spans="1:27">
      <c r="A82" s="6">
        <f ca="1">LN((RAND()^(-Results!$E$4))-1)</f>
        <v>7.9132723447874462E-2</v>
      </c>
      <c r="B82" s="6">
        <f ca="1">LN((RAND()^(-Results!$E$4))-1)</f>
        <v>0.87714204853515332</v>
      </c>
      <c r="C82" s="6">
        <f ca="1">LN((RAND()^(-Results!$E$4))-1)</f>
        <v>2.2921921995930639</v>
      </c>
      <c r="D82" s="6">
        <f ca="1">LN((RAND()^(-Results!$E$4))-1)</f>
        <v>0.66261864553512984</v>
      </c>
      <c r="E82" s="6">
        <f ca="1">LN((RAND()^(-Results!$E$4))-1)</f>
        <v>3.5221169868574531</v>
      </c>
      <c r="F82" s="6">
        <f ca="1">LN((RAND()^(-Results!$E$4))-1)</f>
        <v>0.73186848077060751</v>
      </c>
      <c r="G82" s="6">
        <f ca="1">LN((RAND()^(-Results!$E$4))-1)</f>
        <v>2.0826657157398456</v>
      </c>
      <c r="H82" s="6">
        <f t="shared" ca="1" si="91"/>
        <v>2.0227711791020879</v>
      </c>
      <c r="I82" s="10">
        <f ca="1">SUMPRODUCT(J82:O82,Results!B$12:G$12)+Results!$E$5*H82</f>
        <v>29.693588058769372</v>
      </c>
      <c r="J82" s="10">
        <f ca="1">SUMPRODUCT($A82:$F82,Results!$B$15:$G$15)</f>
        <v>-1.7203791945143645</v>
      </c>
      <c r="K82" s="10">
        <f ca="1">SUMPRODUCT($A82:$F82,Results!$B$16:$G$16)</f>
        <v>-7.5974100197591579</v>
      </c>
      <c r="L82" s="10">
        <f ca="1">SUMPRODUCT($A82:$F82,Results!$B$17:$G$17)</f>
        <v>-13.438800869257438</v>
      </c>
      <c r="M82" s="10">
        <f ca="1">SUMPRODUCT($A82:$F82,Results!$B$18:$G$18)</f>
        <v>0.44915627270045522</v>
      </c>
      <c r="N82" s="10">
        <f ca="1">SUMPRODUCT($A82:$F82,Results!$B$19:$G$19)</f>
        <v>5.9038136799195824</v>
      </c>
      <c r="O82" s="10">
        <f ca="1">SUMPRODUCT($A82:$F82,Results!$B$20:$G$20)</f>
        <v>-7.014853388436018</v>
      </c>
      <c r="P82" s="10" cm="1">
        <f t="array" aca="1" ref="P82" ca="1">SUMPRODUCT(J82:O82,TRANSPOSE(BL$20:BL$25))+$AD$20-$BL$27</f>
        <v>21.619364357493833</v>
      </c>
      <c r="Q82" s="10" cm="1">
        <f t="array" aca="1" ref="Q82" ca="1">SUMPRODUCT(J82:O82,TRANSPOSE(ES$20:ES$25))+$AD$20-$ES$27</f>
        <v>21.522642163372492</v>
      </c>
      <c r="R82" s="10">
        <f ca="1">I82-Results!$E$5*H82</f>
        <v>21.602503342361018</v>
      </c>
      <c r="S82" s="10" cm="1">
        <f t="array" aca="1" ref="S82" ca="1">SUMPRODUCT(J82:O82,TRANSPOSE(AR$28:AR$33))+$AD$20-$AC$26</f>
        <v>17.178797344904361</v>
      </c>
      <c r="T82" s="10">
        <f ca="1">SUMPRODUCT(J82:O82,Results!K$9:P$9)</f>
        <v>21.146151587322059</v>
      </c>
      <c r="U82" s="10">
        <f ca="1">SUMPRODUCT(J82:O82,Results!K$9:P$9)+$AD$20-$AC$31</f>
        <v>21.109353468621084</v>
      </c>
      <c r="V82" s="10">
        <f t="shared" ca="1" si="92"/>
        <v>8.0742237012755389</v>
      </c>
      <c r="W82" s="10">
        <f t="shared" ca="1" si="93"/>
        <v>8.1709458953968799</v>
      </c>
      <c r="X82" s="10">
        <f t="shared" ca="1" si="94"/>
        <v>8.0910847164083535</v>
      </c>
      <c r="Y82" s="10">
        <f t="shared" ca="1" si="95"/>
        <v>12.514790713865011</v>
      </c>
      <c r="Z82" s="10">
        <f t="shared" ca="1" si="96"/>
        <v>28.997484520119819</v>
      </c>
      <c r="AA82" s="10">
        <f t="shared" ca="1" si="97"/>
        <v>8.5842345901482879</v>
      </c>
    </row>
    <row r="83" spans="1:27">
      <c r="A83" s="6">
        <f ca="1">LN((RAND()^(-Results!$E$4))-1)</f>
        <v>-0.67579007913702105</v>
      </c>
      <c r="B83" s="6">
        <f ca="1">LN((RAND()^(-Results!$E$4))-1)</f>
        <v>1.5604392654273187</v>
      </c>
      <c r="C83" s="6">
        <f ca="1">LN((RAND()^(-Results!$E$4))-1)</f>
        <v>-0.8701396122891808</v>
      </c>
      <c r="D83" s="6">
        <f ca="1">LN((RAND()^(-Results!$E$4))-1)</f>
        <v>-4.3533948825509974</v>
      </c>
      <c r="E83" s="6">
        <f ca="1">LN((RAND()^(-Results!$E$4))-1)</f>
        <v>-0.46365203318625448</v>
      </c>
      <c r="F83" s="6">
        <f ca="1">LN((RAND()^(-Results!$E$4))-1)</f>
        <v>-0.78395213527431984</v>
      </c>
      <c r="G83" s="6">
        <f ca="1">LN((RAND()^(-Results!$E$4))-1)</f>
        <v>2.036914680609299</v>
      </c>
      <c r="H83" s="6">
        <f t="shared" ca="1" si="91"/>
        <v>1.9770201439715416</v>
      </c>
      <c r="I83" s="10">
        <f ca="1">SUMPRODUCT(J83:O83,Results!B$12:G$12)+Results!$E$5*H83</f>
        <v>-8.7604246055887067</v>
      </c>
      <c r="J83" s="10">
        <f ca="1">SUMPRODUCT($A83:$F83,Results!$B$15:$G$15)</f>
        <v>7.9875371699232112</v>
      </c>
      <c r="K83" s="10">
        <f ca="1">SUMPRODUCT($A83:$F83,Results!$B$16:$G$16)</f>
        <v>-6.9718879540345231</v>
      </c>
      <c r="L83" s="10">
        <f ca="1">SUMPRODUCT($A83:$F83,Results!$B$17:$G$17)</f>
        <v>-2.467765023079084</v>
      </c>
      <c r="M83" s="10">
        <f ca="1">SUMPRODUCT($A83:$F83,Results!$B$18:$G$18)</f>
        <v>0.73271370195422914</v>
      </c>
      <c r="N83" s="10">
        <f ca="1">SUMPRODUCT($A83:$F83,Results!$B$19:$G$19)</f>
        <v>-19.671777207266647</v>
      </c>
      <c r="O83" s="10">
        <f ca="1">SUMPRODUCT($A83:$F83,Results!$B$20:$G$20)</f>
        <v>10.832052105544143</v>
      </c>
      <c r="P83" s="10" cm="1">
        <f t="array" aca="1" ref="P83" ca="1">SUMPRODUCT(J83:O83,TRANSPOSE(BL$20:BL$25))+$AD$20-$BL$27</f>
        <v>-16.400912423495235</v>
      </c>
      <c r="Q83" s="10" cm="1">
        <f t="array" aca="1" ref="Q83" ca="1">SUMPRODUCT(J83:O83,TRANSPOSE(ES$20:ES$25))+$AD$20-$ES$27</f>
        <v>-16.420281594706154</v>
      </c>
      <c r="R83" s="10">
        <f ca="1">I83-Results!$E$5*H83</f>
        <v>-16.668505181474874</v>
      </c>
      <c r="S83" s="10" cm="1">
        <f t="array" aca="1" ref="S83" ca="1">SUMPRODUCT(J83:O83,TRANSPOSE(AR$28:AR$33))+$AD$20-$AC$26</f>
        <v>-19.178831560608074</v>
      </c>
      <c r="T83" s="10">
        <f ca="1">SUMPRODUCT(J83:O83,Results!K$9:P$9)</f>
        <v>-16.206947502192655</v>
      </c>
      <c r="U83" s="10">
        <f ca="1">SUMPRODUCT(J83:O83,Results!K$9:P$9)+$AD$20-$AC$31</f>
        <v>-16.24374562089363</v>
      </c>
      <c r="V83" s="10">
        <f t="shared" ca="1" si="92"/>
        <v>7.6404878179065285</v>
      </c>
      <c r="W83" s="10">
        <f t="shared" ca="1" si="93"/>
        <v>7.6598569891174471</v>
      </c>
      <c r="X83" s="10">
        <f t="shared" ca="1" si="94"/>
        <v>7.9080805758861672</v>
      </c>
      <c r="Y83" s="10">
        <f t="shared" ca="1" si="95"/>
        <v>10.418406955019368</v>
      </c>
      <c r="Z83" s="10">
        <f t="shared" ca="1" si="96"/>
        <v>-9.4565281442382609</v>
      </c>
      <c r="AA83" s="10">
        <f t="shared" ca="1" si="97"/>
        <v>7.4833210153049237</v>
      </c>
    </row>
    <row r="84" spans="1:27">
      <c r="A84" s="6">
        <f ca="1">LN((RAND()^(-Results!$E$4))-1)</f>
        <v>1.1475982094782051</v>
      </c>
      <c r="B84" s="6">
        <f ca="1">LN((RAND()^(-Results!$E$4))-1)</f>
        <v>0.21844412577171357</v>
      </c>
      <c r="C84" s="6">
        <f ca="1">LN((RAND()^(-Results!$E$4))-1)</f>
        <v>-0.84290737554631723</v>
      </c>
      <c r="D84" s="6">
        <f ca="1">LN((RAND()^(-Results!$E$4))-1)</f>
        <v>-0.84052025260318686</v>
      </c>
      <c r="E84" s="6">
        <f ca="1">LN((RAND()^(-Results!$E$4))-1)</f>
        <v>-1.254227766335039</v>
      </c>
      <c r="F84" s="6">
        <f ca="1">LN((RAND()^(-Results!$E$4))-1)</f>
        <v>1.7019530543478356</v>
      </c>
      <c r="G84" s="6">
        <f ca="1">LN((RAND()^(-Results!$E$4))-1)</f>
        <v>1.5405603653010944</v>
      </c>
      <c r="H84" s="6">
        <f t="shared" ca="1" si="91"/>
        <v>1.480665828663337</v>
      </c>
      <c r="I84" s="10">
        <f ca="1">SUMPRODUCT(J84:O84,Results!B$12:G$12)+Results!$E$5*H84</f>
        <v>-9.8405243731410508</v>
      </c>
      <c r="J84" s="10">
        <f ca="1">SUMPRODUCT($A84:$F84,Results!$B$15:$G$15)</f>
        <v>3.1100058021102281</v>
      </c>
      <c r="K84" s="10">
        <f ca="1">SUMPRODUCT($A84:$F84,Results!$B$16:$G$16)</f>
        <v>2.8434827420997237</v>
      </c>
      <c r="L84" s="10">
        <f ca="1">SUMPRODUCT($A84:$F84,Results!$B$17:$G$17)</f>
        <v>-7.9532917712183959E-3</v>
      </c>
      <c r="M84" s="10">
        <f ca="1">SUMPRODUCT($A84:$F84,Results!$B$18:$G$18)</f>
        <v>0.69936000018287858</v>
      </c>
      <c r="N84" s="10">
        <f ca="1">SUMPRODUCT($A84:$F84,Results!$B$19:$G$19)</f>
        <v>-3.1723630416999908</v>
      </c>
      <c r="O84" s="10">
        <f ca="1">SUMPRODUCT($A84:$F84,Results!$B$20:$G$20)</f>
        <v>12.57733133788345</v>
      </c>
      <c r="P84" s="10" cm="1">
        <f t="array" aca="1" ref="P84" ca="1">SUMPRODUCT(J84:O84,TRANSPOSE(BL$20:BL$25))+$AD$20-$BL$27</f>
        <v>-15.719772328305725</v>
      </c>
      <c r="Q84" s="10" cm="1">
        <f t="array" aca="1" ref="Q84" ca="1">SUMPRODUCT(J84:O84,TRANSPOSE(ES$20:ES$25))+$AD$20-$ES$27</f>
        <v>-15.798737898218461</v>
      </c>
      <c r="R84" s="10">
        <f ca="1">I84-Results!$E$5*H84</f>
        <v>-15.763187687794399</v>
      </c>
      <c r="S84" s="10" cm="1">
        <f t="array" aca="1" ref="S84" ca="1">SUMPRODUCT(J84:O84,TRANSPOSE(AR$28:AR$33))+$AD$20-$AC$26</f>
        <v>-9.9203564176294101</v>
      </c>
      <c r="T84" s="10">
        <f ca="1">SUMPRODUCT(J84:O84,Results!K$9:P$9)</f>
        <v>-15.720460693763801</v>
      </c>
      <c r="U84" s="10">
        <f ca="1">SUMPRODUCT(J84:O84,Results!K$9:P$9)+$AD$20-$AC$31</f>
        <v>-15.757258812464777</v>
      </c>
      <c r="V84" s="10">
        <f t="shared" ca="1" si="92"/>
        <v>5.8792479551646739</v>
      </c>
      <c r="W84" s="10">
        <f t="shared" ca="1" si="93"/>
        <v>5.9582135250774098</v>
      </c>
      <c r="X84" s="10">
        <f t="shared" ca="1" si="94"/>
        <v>5.9226633146533487</v>
      </c>
      <c r="Y84" s="10">
        <f t="shared" ca="1" si="95"/>
        <v>7.9832044488359344E-2</v>
      </c>
      <c r="Z84" s="10">
        <f t="shared" ca="1" si="96"/>
        <v>-10.536627911790605</v>
      </c>
      <c r="AA84" s="10">
        <f t="shared" ca="1" si="97"/>
        <v>5.9167344393237258</v>
      </c>
    </row>
    <row r="85" spans="1:27">
      <c r="A85" s="6">
        <f ca="1">LN((RAND()^(-Results!$E$4))-1)</f>
        <v>2.0507688525904051</v>
      </c>
      <c r="B85" s="6">
        <f ca="1">LN((RAND()^(-Results!$E$4))-1)</f>
        <v>1.6922932923835137</v>
      </c>
      <c r="C85" s="6">
        <f ca="1">LN((RAND()^(-Results!$E$4))-1)</f>
        <v>-0.13040364497195034</v>
      </c>
      <c r="D85" s="6">
        <f ca="1">LN((RAND()^(-Results!$E$4))-1)</f>
        <v>0.55885928769189597</v>
      </c>
      <c r="E85" s="6">
        <f ca="1">LN((RAND()^(-Results!$E$4))-1)</f>
        <v>-0.1823418125369535</v>
      </c>
      <c r="F85" s="6">
        <f ca="1">LN((RAND()^(-Results!$E$4))-1)</f>
        <v>0.13774011866389438</v>
      </c>
      <c r="G85" s="6">
        <f ca="1">LN((RAND()^(-Results!$E$4))-1)</f>
        <v>0.48056681734112433</v>
      </c>
      <c r="H85" s="6">
        <f t="shared" ca="1" si="91"/>
        <v>0.42067228070336682</v>
      </c>
      <c r="I85" s="10">
        <f ca="1">SUMPRODUCT(J85:O85,Results!B$12:G$12)+Results!$E$5*H85</f>
        <v>15.305320098665947</v>
      </c>
      <c r="J85" s="10">
        <f ca="1">SUMPRODUCT($A85:$F85,Results!$B$15:$G$15)</f>
        <v>5.5565776497466413</v>
      </c>
      <c r="K85" s="10">
        <f ca="1">SUMPRODUCT($A85:$F85,Results!$B$16:$G$16)</f>
        <v>5.714994404174444</v>
      </c>
      <c r="L85" s="10">
        <f ca="1">SUMPRODUCT($A85:$F85,Results!$B$17:$G$17)</f>
        <v>-0.55567722577235457</v>
      </c>
      <c r="M85" s="10">
        <f ca="1">SUMPRODUCT($A85:$F85,Results!$B$18:$G$18)</f>
        <v>-8.4966479193715667</v>
      </c>
      <c r="N85" s="10">
        <f ca="1">SUMPRODUCT($A85:$F85,Results!$B$19:$G$19)</f>
        <v>-2.5126951795859038</v>
      </c>
      <c r="O85" s="10">
        <f ca="1">SUMPRODUCT($A85:$F85,Results!$B$20:$G$20)</f>
        <v>7.524506113406761</v>
      </c>
      <c r="P85" s="10" cm="1">
        <f t="array" aca="1" ref="P85" ca="1">SUMPRODUCT(J85:O85,TRANSPOSE(BL$20:BL$25))+$AD$20-$BL$27</f>
        <v>13.770915395443113</v>
      </c>
      <c r="Q85" s="10" cm="1">
        <f t="array" aca="1" ref="Q85" ca="1">SUMPRODUCT(J85:O85,TRANSPOSE(ES$20:ES$25))+$AD$20-$ES$27</f>
        <v>13.808716121458806</v>
      </c>
      <c r="R85" s="10">
        <f ca="1">I85-Results!$E$5*H85</f>
        <v>13.622630975852479</v>
      </c>
      <c r="S85" s="10" cm="1">
        <f t="array" aca="1" ref="S85" ca="1">SUMPRODUCT(J85:O85,TRANSPOSE(AR$28:AR$33))+$AD$20-$AC$26</f>
        <v>18.684344484394096</v>
      </c>
      <c r="T85" s="10">
        <f ca="1">SUMPRODUCT(J85:O85,Results!K$9:P$9)</f>
        <v>13.678311633413651</v>
      </c>
      <c r="U85" s="10">
        <f ca="1">SUMPRODUCT(J85:O85,Results!K$9:P$9)+$AD$20-$AC$31</f>
        <v>13.641513514712676</v>
      </c>
      <c r="V85" s="10">
        <f t="shared" ca="1" si="92"/>
        <v>1.5344047032228332</v>
      </c>
      <c r="W85" s="10">
        <f t="shared" ca="1" si="93"/>
        <v>1.4966039772071404</v>
      </c>
      <c r="X85" s="10">
        <f t="shared" ca="1" si="94"/>
        <v>1.6826891228134677</v>
      </c>
      <c r="Y85" s="10">
        <f t="shared" ca="1" si="95"/>
        <v>-3.3790243857281492</v>
      </c>
      <c r="Z85" s="10">
        <f t="shared" ca="1" si="96"/>
        <v>14.609216560016392</v>
      </c>
      <c r="AA85" s="10">
        <f t="shared" ca="1" si="97"/>
        <v>1.6638065839532707</v>
      </c>
    </row>
    <row r="86" spans="1:27">
      <c r="A86" s="6">
        <f ca="1">LN((RAND()^(-Results!$E$4))-1)</f>
        <v>0.25548380480887606</v>
      </c>
      <c r="B86" s="6">
        <f ca="1">LN((RAND()^(-Results!$E$4))-1)</f>
        <v>-0.85807616389837138</v>
      </c>
      <c r="C86" s="6">
        <f ca="1">LN((RAND()^(-Results!$E$4))-1)</f>
        <v>-0.62850508827377727</v>
      </c>
      <c r="D86" s="6">
        <f ca="1">LN((RAND()^(-Results!$E$4))-1)</f>
        <v>-3.1424784987696519</v>
      </c>
      <c r="E86" s="6">
        <f ca="1">LN((RAND()^(-Results!$E$4))-1)</f>
        <v>-1.3530279804149774</v>
      </c>
      <c r="F86" s="6">
        <f ca="1">LN((RAND()^(-Results!$E$4))-1)</f>
        <v>2.6464495424750005</v>
      </c>
      <c r="G86" s="6">
        <f ca="1">LN((RAND()^(-Results!$E$4))-1)</f>
        <v>1.1291697098057347</v>
      </c>
      <c r="H86" s="6">
        <f t="shared" ca="1" si="91"/>
        <v>1.0692751731679773</v>
      </c>
      <c r="I86" s="10">
        <f ca="1">SUMPRODUCT(J86:O86,Results!B$12:G$12)+Results!$E$5*H86</f>
        <v>-39.022137586723964</v>
      </c>
      <c r="J86" s="10">
        <f ca="1">SUMPRODUCT($A86:$F86,Results!$B$15:$G$15)</f>
        <v>1.3125601121223758</v>
      </c>
      <c r="K86" s="10">
        <f ca="1">SUMPRODUCT($A86:$F86,Results!$B$16:$G$16)</f>
        <v>-4.4528552453512571</v>
      </c>
      <c r="L86" s="10">
        <f ca="1">SUMPRODUCT($A86:$F86,Results!$B$17:$G$17)</f>
        <v>-1.9636776690876818</v>
      </c>
      <c r="M86" s="10">
        <f ca="1">SUMPRODUCT($A86:$F86,Results!$B$18:$G$18)</f>
        <v>8.0922444554461013</v>
      </c>
      <c r="N86" s="10">
        <f ca="1">SUMPRODUCT($A86:$F86,Results!$B$19:$G$19)</f>
        <v>-6.5240689879595104</v>
      </c>
      <c r="O86" s="10">
        <f ca="1">SUMPRODUCT($A86:$F86,Results!$B$20:$G$20)</f>
        <v>16.34253081335526</v>
      </c>
      <c r="P86" s="10" cm="1">
        <f t="array" aca="1" ref="P86" ca="1">SUMPRODUCT(J86:O86,TRANSPOSE(BL$20:BL$25))+$AD$20-$BL$27</f>
        <v>-43.236477312590324</v>
      </c>
      <c r="Q86" s="10" cm="1">
        <f t="array" aca="1" ref="Q86" ca="1">SUMPRODUCT(J86:O86,TRANSPOSE(ES$20:ES$25))+$AD$20-$ES$27</f>
        <v>-43.50857796480463</v>
      </c>
      <c r="R86" s="10">
        <f ca="1">I86-Results!$E$5*H86</f>
        <v>-43.299238279395873</v>
      </c>
      <c r="S86" s="10" cm="1">
        <f t="array" aca="1" ref="S86" ca="1">SUMPRODUCT(J86:O86,TRANSPOSE(AR$28:AR$33))+$AD$20-$AC$26</f>
        <v>-37.648509833480773</v>
      </c>
      <c r="T86" s="10">
        <f ca="1">SUMPRODUCT(J86:O86,Results!K$9:P$9)</f>
        <v>-43.317506037661751</v>
      </c>
      <c r="U86" s="10">
        <f ca="1">SUMPRODUCT(J86:O86,Results!K$9:P$9)+$AD$20-$AC$31</f>
        <v>-43.35430415636273</v>
      </c>
      <c r="V86" s="10">
        <f t="shared" ca="1" si="92"/>
        <v>4.2143397258663597</v>
      </c>
      <c r="W86" s="10">
        <f t="shared" ca="1" si="93"/>
        <v>4.4864403780806654</v>
      </c>
      <c r="X86" s="10">
        <f t="shared" ca="1" si="94"/>
        <v>4.2771006926719082</v>
      </c>
      <c r="Y86" s="10">
        <f t="shared" ca="1" si="95"/>
        <v>-1.3736277532431913</v>
      </c>
      <c r="Z86" s="10">
        <f t="shared" ca="1" si="96"/>
        <v>-39.718241125373517</v>
      </c>
      <c r="AA86" s="10">
        <f t="shared" ca="1" si="97"/>
        <v>4.3321665696387655</v>
      </c>
    </row>
    <row r="87" spans="1:27">
      <c r="A87" s="6">
        <f ca="1">LN((RAND()^(-Results!$E$4))-1)</f>
        <v>0.79259985239597153</v>
      </c>
      <c r="B87" s="6">
        <f ca="1">LN((RAND()^(-Results!$E$4))-1)</f>
        <v>-1.2300208364994731</v>
      </c>
      <c r="C87" s="6">
        <f ca="1">LN((RAND()^(-Results!$E$4))-1)</f>
        <v>0.9023068419655168</v>
      </c>
      <c r="D87" s="6">
        <f ca="1">LN((RAND()^(-Results!$E$4))-1)</f>
        <v>-1.6514083073261823</v>
      </c>
      <c r="E87" s="6">
        <f ca="1">LN((RAND()^(-Results!$E$4))-1)</f>
        <v>-0.24690734069237014</v>
      </c>
      <c r="F87" s="6">
        <f ca="1">LN((RAND()^(-Results!$E$4))-1)</f>
        <v>1.3733929213522031</v>
      </c>
      <c r="G87" s="6">
        <f ca="1">LN((RAND()^(-Results!$E$4))-1)</f>
        <v>-1.9157568662142048</v>
      </c>
      <c r="H87" s="6">
        <f t="shared" ca="1" si="91"/>
        <v>-1.9756514028519623</v>
      </c>
      <c r="I87" s="10">
        <f ca="1">SUMPRODUCT(J87:O87,Results!B$12:G$12)+Results!$E$5*H87</f>
        <v>-36.91899973920308</v>
      </c>
      <c r="J87" s="10">
        <f ca="1">SUMPRODUCT($A87:$F87,Results!$B$15:$G$15)</f>
        <v>-2.0120076842012096</v>
      </c>
      <c r="K87" s="10">
        <f ca="1">SUMPRODUCT($A87:$F87,Results!$B$16:$G$16)</f>
        <v>-4.304466821486038</v>
      </c>
      <c r="L87" s="10">
        <f ca="1">SUMPRODUCT($A87:$F87,Results!$B$17:$G$17)</f>
        <v>8.2498595008151376E-3</v>
      </c>
      <c r="M87" s="10">
        <f ca="1">SUMPRODUCT($A87:$F87,Results!$B$18:$G$18)</f>
        <v>2.4950946771196225</v>
      </c>
      <c r="N87" s="10">
        <f ca="1">SUMPRODUCT($A87:$F87,Results!$B$19:$G$19)</f>
        <v>0.1880412063316903</v>
      </c>
      <c r="O87" s="10">
        <f ca="1">SUMPRODUCT($A87:$F87,Results!$B$20:$G$20)</f>
        <v>7.2339342900615149</v>
      </c>
      <c r="P87" s="10" cm="1">
        <f t="array" aca="1" ref="P87" ca="1">SUMPRODUCT(J87:O87,TRANSPOSE(BL$20:BL$25))+$AD$20-$BL$27</f>
        <v>-28.929206835490223</v>
      </c>
      <c r="Q87" s="10" cm="1">
        <f t="array" aca="1" ref="Q87" ca="1">SUMPRODUCT(J87:O87,TRANSPOSE(ES$20:ES$25))+$AD$20-$ES$27</f>
        <v>-29.261661296614413</v>
      </c>
      <c r="R87" s="10">
        <f ca="1">I87-Results!$E$5*H87</f>
        <v>-29.01639412779523</v>
      </c>
      <c r="S87" s="10" cm="1">
        <f t="array" aca="1" ref="S87" ca="1">SUMPRODUCT(J87:O87,TRANSPOSE(AR$28:AR$33))+$AD$20-$AC$26</f>
        <v>-22.564887714369739</v>
      </c>
      <c r="T87" s="10">
        <f ca="1">SUMPRODUCT(J87:O87,Results!K$9:P$9)</f>
        <v>-29.275560984433579</v>
      </c>
      <c r="U87" s="10">
        <f ca="1">SUMPRODUCT(J87:O87,Results!K$9:P$9)+$AD$20-$AC$31</f>
        <v>-29.312359103134554</v>
      </c>
      <c r="V87" s="10">
        <f t="shared" ca="1" si="92"/>
        <v>-7.989792903712857</v>
      </c>
      <c r="W87" s="10">
        <f t="shared" ca="1" si="93"/>
        <v>-7.6573384425886672</v>
      </c>
      <c r="X87" s="10">
        <f t="shared" ca="1" si="94"/>
        <v>-7.90260561140785</v>
      </c>
      <c r="Y87" s="10">
        <f t="shared" ca="1" si="95"/>
        <v>-14.354112024833341</v>
      </c>
      <c r="Z87" s="10">
        <f t="shared" ca="1" si="96"/>
        <v>-37.615103277852633</v>
      </c>
      <c r="AA87" s="10">
        <f t="shared" ca="1" si="97"/>
        <v>-7.6066406360685264</v>
      </c>
    </row>
    <row r="88" spans="1:27">
      <c r="A88" s="6">
        <f ca="1">LN((RAND()^(-Results!$E$4))-1)</f>
        <v>2.9076339851381596</v>
      </c>
      <c r="B88" s="6">
        <f ca="1">LN((RAND()^(-Results!$E$4))-1)</f>
        <v>0.33082326645081428</v>
      </c>
      <c r="C88" s="6">
        <f ca="1">LN((RAND()^(-Results!$E$4))-1)</f>
        <v>0.10151003573380184</v>
      </c>
      <c r="D88" s="6">
        <f ca="1">LN((RAND()^(-Results!$E$4))-1)</f>
        <v>0.34809133695850408</v>
      </c>
      <c r="E88" s="6">
        <f ca="1">LN((RAND()^(-Results!$E$4))-1)</f>
        <v>-0.44235095659522827</v>
      </c>
      <c r="F88" s="6">
        <f ca="1">LN((RAND()^(-Results!$E$4))-1)</f>
        <v>0.20337695797704303</v>
      </c>
      <c r="G88" s="6">
        <f ca="1">LN((RAND()^(-Results!$E$4))-1)</f>
        <v>-0.33856769738512066</v>
      </c>
      <c r="H88" s="6">
        <f t="shared" ca="1" si="91"/>
        <v>-0.39846223402287817</v>
      </c>
      <c r="I88" s="10">
        <f ca="1">SUMPRODUCT(J88:O88,Results!B$12:G$12)+Results!$E$5*H88</f>
        <v>-4.7865123132488208</v>
      </c>
      <c r="J88" s="10">
        <f ca="1">SUMPRODUCT($A88:$F88,Results!$B$15:$G$15)</f>
        <v>2.7385204154718932</v>
      </c>
      <c r="K88" s="10">
        <f ca="1">SUMPRODUCT($A88:$F88,Results!$B$16:$G$16)</f>
        <v>6.1471980026454478</v>
      </c>
      <c r="L88" s="10">
        <f ca="1">SUMPRODUCT($A88:$F88,Results!$B$17:$G$17)</f>
        <v>4.7896363156142137</v>
      </c>
      <c r="M88" s="10">
        <f ca="1">SUMPRODUCT($A88:$F88,Results!$B$18:$G$18)</f>
        <v>-8.5242340166404915</v>
      </c>
      <c r="N88" s="10">
        <f ca="1">SUMPRODUCT($A88:$F88,Results!$B$19:$G$19)</f>
        <v>-0.53711777631105262</v>
      </c>
      <c r="O88" s="10">
        <f ca="1">SUMPRODUCT($A88:$F88,Results!$B$20:$G$20)</f>
        <v>8.8291873308855582</v>
      </c>
      <c r="P88" s="10" cm="1">
        <f t="array" aca="1" ref="P88" ca="1">SUMPRODUCT(J88:O88,TRANSPOSE(BL$20:BL$25))+$AD$20-$BL$27</f>
        <v>-3.104606791663914</v>
      </c>
      <c r="Q88" s="10" cm="1">
        <f t="array" aca="1" ref="Q88" ca="1">SUMPRODUCT(J88:O88,TRANSPOSE(ES$20:ES$25))+$AD$20-$ES$27</f>
        <v>-3.2379308667276812</v>
      </c>
      <c r="R88" s="10">
        <f ca="1">I88-Results!$E$5*H88</f>
        <v>-3.1926633771573081</v>
      </c>
      <c r="S88" s="10" cm="1">
        <f t="array" aca="1" ref="S88" ca="1">SUMPRODUCT(J88:O88,TRANSPOSE(AR$28:AR$33))+$AD$20-$AC$26</f>
        <v>6.1901738354372249</v>
      </c>
      <c r="T88" s="10">
        <f ca="1">SUMPRODUCT(J88:O88,Results!K$9:P$9)</f>
        <v>-3.4371428310684937</v>
      </c>
      <c r="U88" s="10">
        <f ca="1">SUMPRODUCT(J88:O88,Results!K$9:P$9)+$AD$20-$AC$31</f>
        <v>-3.4739409497694691</v>
      </c>
      <c r="V88" s="10">
        <f t="shared" ca="1" si="92"/>
        <v>-1.6819055215849068</v>
      </c>
      <c r="W88" s="10">
        <f t="shared" ca="1" si="93"/>
        <v>-1.5485814465211396</v>
      </c>
      <c r="X88" s="10">
        <f t="shared" ca="1" si="94"/>
        <v>-1.5938489360915127</v>
      </c>
      <c r="Y88" s="10">
        <f t="shared" ca="1" si="95"/>
        <v>-10.976686148686046</v>
      </c>
      <c r="Z88" s="10">
        <f t="shared" ca="1" si="96"/>
        <v>-5.4826158518983741</v>
      </c>
      <c r="AA88" s="10">
        <f t="shared" ca="1" si="97"/>
        <v>-1.3125713634793517</v>
      </c>
    </row>
    <row r="89" spans="1:27">
      <c r="A89" s="6">
        <f ca="1">LN((RAND()^(-Results!$E$4))-1)</f>
        <v>-0.73584324066496754</v>
      </c>
      <c r="B89" s="6">
        <f ca="1">LN((RAND()^(-Results!$E$4))-1)</f>
        <v>-2.2276007489101546</v>
      </c>
      <c r="C89" s="6">
        <f ca="1">LN((RAND()^(-Results!$E$4))-1)</f>
        <v>0.76967417805761507</v>
      </c>
      <c r="D89" s="6">
        <f ca="1">LN((RAND()^(-Results!$E$4))-1)</f>
        <v>0.1590439497293587</v>
      </c>
      <c r="E89" s="6">
        <f ca="1">LN((RAND()^(-Results!$E$4))-1)</f>
        <v>0.47251431830482804</v>
      </c>
      <c r="F89" s="6">
        <f ca="1">LN((RAND()^(-Results!$E$4))-1)</f>
        <v>-0.72818633342045702</v>
      </c>
      <c r="G89" s="6">
        <f ca="1">LN((RAND()^(-Results!$E$4))-1)</f>
        <v>2.1864878762626665</v>
      </c>
      <c r="H89" s="6">
        <f t="shared" ca="1" si="91"/>
        <v>2.1265933396249088</v>
      </c>
      <c r="I89" s="10">
        <f ca="1">SUMPRODUCT(J89:O89,Results!B$12:G$12)+Results!$E$5*H89</f>
        <v>-4.9553579917210531</v>
      </c>
      <c r="J89" s="10">
        <f ca="1">SUMPRODUCT($A89:$F89,Results!$B$15:$G$15)</f>
        <v>-7.1542805841374904</v>
      </c>
      <c r="K89" s="10">
        <f ca="1">SUMPRODUCT($A89:$F89,Results!$B$16:$G$16)</f>
        <v>-3.4910901227190085</v>
      </c>
      <c r="L89" s="10">
        <f ca="1">SUMPRODUCT($A89:$F89,Results!$B$17:$G$17)</f>
        <v>5.0017752259201185</v>
      </c>
      <c r="M89" s="10">
        <f ca="1">SUMPRODUCT($A89:$F89,Results!$B$18:$G$18)</f>
        <v>3.7324562145208597</v>
      </c>
      <c r="N89" s="10">
        <f ca="1">SUMPRODUCT($A89:$F89,Results!$B$19:$G$19)</f>
        <v>5.6756525837118978</v>
      </c>
      <c r="O89" s="10">
        <f ca="1">SUMPRODUCT($A89:$F89,Results!$B$20:$G$20)</f>
        <v>-8.9346542150865513</v>
      </c>
      <c r="P89" s="10" cm="1">
        <f t="array" aca="1" ref="P89" ca="1">SUMPRODUCT(J89:O89,TRANSPOSE(BL$20:BL$25))+$AD$20-$BL$27</f>
        <v>-13.635865715711818</v>
      </c>
      <c r="Q89" s="10" cm="1">
        <f t="array" aca="1" ref="Q89" ca="1">SUMPRODUCT(J89:O89,TRANSPOSE(ES$20:ES$25))+$AD$20-$ES$27</f>
        <v>-13.798084135116943</v>
      </c>
      <c r="R89" s="10">
        <f ca="1">I89-Results!$E$5*H89</f>
        <v>-13.461731350220688</v>
      </c>
      <c r="S89" s="10" cm="1">
        <f t="array" aca="1" ref="S89" ca="1">SUMPRODUCT(J89:O89,TRANSPOSE(AR$28:AR$33))+$AD$20-$AC$26</f>
        <v>-14.389230443199093</v>
      </c>
      <c r="T89" s="10">
        <f ca="1">SUMPRODUCT(J89:O89,Results!K$9:P$9)</f>
        <v>-13.799850822533184</v>
      </c>
      <c r="U89" s="10">
        <f ca="1">SUMPRODUCT(J89:O89,Results!K$9:P$9)+$AD$20-$AC$31</f>
        <v>-13.836648941234159</v>
      </c>
      <c r="V89" s="10">
        <f t="shared" ca="1" si="92"/>
        <v>8.6805077239907646</v>
      </c>
      <c r="W89" s="10">
        <f t="shared" ca="1" si="93"/>
        <v>8.8427261433958897</v>
      </c>
      <c r="X89" s="10">
        <f t="shared" ca="1" si="94"/>
        <v>8.5063733584996353</v>
      </c>
      <c r="Y89" s="10">
        <f t="shared" ca="1" si="95"/>
        <v>9.4338724514780399</v>
      </c>
      <c r="Z89" s="10">
        <f t="shared" ca="1" si="96"/>
        <v>-5.6514615303706064</v>
      </c>
      <c r="AA89" s="10">
        <f t="shared" ca="1" si="97"/>
        <v>8.8812909495131063</v>
      </c>
    </row>
    <row r="90" spans="1:27">
      <c r="A90" s="6">
        <f ca="1">LN((RAND()^(-Results!$E$4))-1)</f>
        <v>1.8817437160106836</v>
      </c>
      <c r="B90" s="6">
        <f ca="1">LN((RAND()^(-Results!$E$4))-1)</f>
        <v>-2.1916284274856235</v>
      </c>
      <c r="C90" s="6">
        <f ca="1">LN((RAND()^(-Results!$E$4))-1)</f>
        <v>1.3803019013457649</v>
      </c>
      <c r="D90" s="6">
        <f ca="1">LN((RAND()^(-Results!$E$4))-1)</f>
        <v>-2.6838307617374881</v>
      </c>
      <c r="E90" s="6">
        <f ca="1">LN((RAND()^(-Results!$E$4))-1)</f>
        <v>-0.39180428229844977</v>
      </c>
      <c r="F90" s="6">
        <f ca="1">LN((RAND()^(-Results!$E$4))-1)</f>
        <v>-0.26676551998592812</v>
      </c>
      <c r="G90" s="6">
        <f ca="1">LN((RAND()^(-Results!$E$4))-1)</f>
        <v>-1.3559606401720985</v>
      </c>
      <c r="H90" s="6">
        <f t="shared" ca="1" si="91"/>
        <v>-1.415855176809856</v>
      </c>
      <c r="I90" s="10">
        <f ca="1">SUMPRODUCT(J90:O90,Results!B$12:G$12)+Results!$E$5*H90</f>
        <v>-49.372726347202367</v>
      </c>
      <c r="J90" s="10">
        <f ca="1">SUMPRODUCT($A90:$F90,Results!$B$15:$G$15)</f>
        <v>-3.0417777187168582</v>
      </c>
      <c r="K90" s="10">
        <f ca="1">SUMPRODUCT($A90:$F90,Results!$B$16:$G$16)</f>
        <v>-4.854530344648798</v>
      </c>
      <c r="L90" s="10">
        <f ca="1">SUMPRODUCT($A90:$F90,Results!$B$17:$G$17)</f>
        <v>8.7176983290598109</v>
      </c>
      <c r="M90" s="10">
        <f ca="1">SUMPRODUCT($A90:$F90,Results!$B$18:$G$18)</f>
        <v>-2.4086629355704572</v>
      </c>
      <c r="N90" s="10">
        <f ca="1">SUMPRODUCT($A90:$F90,Results!$B$19:$G$19)</f>
        <v>-3.1716102492780105</v>
      </c>
      <c r="O90" s="10">
        <f ca="1">SUMPRODUCT($A90:$F90,Results!$B$20:$G$20)</f>
        <v>7.3421004881877536</v>
      </c>
      <c r="P90" s="10" cm="1">
        <f t="array" aca="1" ref="P90" ca="1">SUMPRODUCT(J90:O90,TRANSPOSE(BL$20:BL$25))+$AD$20-$BL$27</f>
        <v>-43.559179929568558</v>
      </c>
      <c r="Q90" s="10" cm="1">
        <f t="array" aca="1" ref="Q90" ca="1">SUMPRODUCT(J90:O90,TRANSPOSE(ES$20:ES$25))+$AD$20-$ES$27</f>
        <v>-44.071959905182624</v>
      </c>
      <c r="R90" s="10">
        <f ca="1">I90-Results!$E$5*H90</f>
        <v>-43.709305639962942</v>
      </c>
      <c r="S90" s="10" cm="1">
        <f t="array" aca="1" ref="S90" ca="1">SUMPRODUCT(J90:O90,TRANSPOSE(AR$28:AR$33))+$AD$20-$AC$26</f>
        <v>-33.035675135425983</v>
      </c>
      <c r="T90" s="10">
        <f ca="1">SUMPRODUCT(J90:O90,Results!K$9:P$9)</f>
        <v>-44.180422773894549</v>
      </c>
      <c r="U90" s="10">
        <f ca="1">SUMPRODUCT(J90:O90,Results!K$9:P$9)+$AD$20-$AC$31</f>
        <v>-44.217220892595527</v>
      </c>
      <c r="V90" s="10">
        <f t="shared" ca="1" si="92"/>
        <v>-5.813546417633809</v>
      </c>
      <c r="W90" s="10">
        <f t="shared" ca="1" si="93"/>
        <v>-5.3007664420197429</v>
      </c>
      <c r="X90" s="10">
        <f t="shared" ca="1" si="94"/>
        <v>-5.6634207072394247</v>
      </c>
      <c r="Y90" s="10">
        <f t="shared" ca="1" si="95"/>
        <v>-16.337051211776384</v>
      </c>
      <c r="Z90" s="10">
        <f t="shared" ca="1" si="96"/>
        <v>-50.068829885851919</v>
      </c>
      <c r="AA90" s="10">
        <f t="shared" ca="1" si="97"/>
        <v>-5.1555054546068391</v>
      </c>
    </row>
    <row r="91" spans="1:27">
      <c r="A91" s="6">
        <f ca="1">LN((RAND()^(-Results!$E$4))-1)</f>
        <v>0.59736112318786327</v>
      </c>
      <c r="B91" s="6">
        <f ca="1">LN((RAND()^(-Results!$E$4))-1)</f>
        <v>1.1017216353166515</v>
      </c>
      <c r="C91" s="6">
        <f ca="1">LN((RAND()^(-Results!$E$4))-1)</f>
        <v>0.3883578956980252</v>
      </c>
      <c r="D91" s="6">
        <f ca="1">LN((RAND()^(-Results!$E$4))-1)</f>
        <v>1.8999697658564374</v>
      </c>
      <c r="E91" s="6">
        <f ca="1">LN((RAND()^(-Results!$E$4))-1)</f>
        <v>0.73205240225964074</v>
      </c>
      <c r="F91" s="6">
        <f ca="1">LN((RAND()^(-Results!$E$4))-1)</f>
        <v>0.23076136030040814</v>
      </c>
      <c r="G91" s="6">
        <f ca="1">LN((RAND()^(-Results!$E$4))-1)</f>
        <v>-0.40838685307910833</v>
      </c>
      <c r="H91" s="6">
        <f t="shared" ca="1" si="91"/>
        <v>-0.46828138971686584</v>
      </c>
      <c r="I91" s="10">
        <f ca="1">SUMPRODUCT(J91:O91,Results!B$12:G$12)+Results!$E$5*H91</f>
        <v>22.570390789074182</v>
      </c>
      <c r="J91" s="10">
        <f ca="1">SUMPRODUCT($A91:$F91,Results!$B$15:$G$15)</f>
        <v>1.0947788003369863</v>
      </c>
      <c r="K91" s="10">
        <f ca="1">SUMPRODUCT($A91:$F91,Results!$B$16:$G$16)</f>
        <v>3.5092840409867239</v>
      </c>
      <c r="L91" s="10">
        <f ca="1">SUMPRODUCT($A91:$F91,Results!$B$17:$G$17)</f>
        <v>-3.945790571079006</v>
      </c>
      <c r="M91" s="10">
        <f ca="1">SUMPRODUCT($A91:$F91,Results!$B$18:$G$18)</f>
        <v>-3.9825325151154036</v>
      </c>
      <c r="N91" s="10">
        <f ca="1">SUMPRODUCT($A91:$F91,Results!$B$19:$G$19)</f>
        <v>4.9089474991214272</v>
      </c>
      <c r="O91" s="10">
        <f ca="1">SUMPRODUCT($A91:$F91,Results!$B$20:$G$20)</f>
        <v>-2.5426677714273418</v>
      </c>
      <c r="P91" s="10" cm="1">
        <f t="array" aca="1" ref="P91" ca="1">SUMPRODUCT(J91:O91,TRANSPOSE(BL$20:BL$25))+$AD$20-$BL$27</f>
        <v>24.441607332524534</v>
      </c>
      <c r="Q91" s="10" cm="1">
        <f t="array" aca="1" ref="Q91" ca="1">SUMPRODUCT(J91:O91,TRANSPOSE(ES$20:ES$25))+$AD$20-$ES$27</f>
        <v>24.547065207226158</v>
      </c>
      <c r="R91" s="10">
        <f ca="1">I91-Results!$E$5*H91</f>
        <v>24.443516347941646</v>
      </c>
      <c r="S91" s="10" cm="1">
        <f t="array" aca="1" ref="S91" ca="1">SUMPRODUCT(J91:O91,TRANSPOSE(AR$28:AR$33))+$AD$20-$AC$26</f>
        <v>24.162940231839585</v>
      </c>
      <c r="T91" s="10">
        <f ca="1">SUMPRODUCT(J91:O91,Results!K$9:P$9)</f>
        <v>24.423719690595991</v>
      </c>
      <c r="U91" s="10">
        <f ca="1">SUMPRODUCT(J91:O91,Results!K$9:P$9)+$AD$20-$AC$31</f>
        <v>24.386921571895016</v>
      </c>
      <c r="V91" s="10">
        <f t="shared" ca="1" si="92"/>
        <v>-1.8712165434503518</v>
      </c>
      <c r="W91" s="10">
        <f t="shared" ca="1" si="93"/>
        <v>-1.9766744181519762</v>
      </c>
      <c r="X91" s="10">
        <f t="shared" ca="1" si="94"/>
        <v>-1.8731255588674642</v>
      </c>
      <c r="Y91" s="10">
        <f t="shared" ca="1" si="95"/>
        <v>-1.592549442765403</v>
      </c>
      <c r="Z91" s="10">
        <f t="shared" ca="1" si="96"/>
        <v>21.874287250424629</v>
      </c>
      <c r="AA91" s="10">
        <f t="shared" ca="1" si="97"/>
        <v>-1.8165307828208341</v>
      </c>
    </row>
    <row r="92" spans="1:27">
      <c r="A92" s="6">
        <f ca="1">LN((RAND()^(-Results!$E$4))-1)</f>
        <v>0.29619993593528338</v>
      </c>
      <c r="B92" s="6">
        <f ca="1">LN((RAND()^(-Results!$E$4))-1)</f>
        <v>-0.45504297259596088</v>
      </c>
      <c r="C92" s="6">
        <f ca="1">LN((RAND()^(-Results!$E$4))-1)</f>
        <v>0.76840956404703276</v>
      </c>
      <c r="D92" s="6">
        <f ca="1">LN((RAND()^(-Results!$E$4))-1)</f>
        <v>-1.3733829212839737</v>
      </c>
      <c r="E92" s="6">
        <f ca="1">LN((RAND()^(-Results!$E$4))-1)</f>
        <v>-2.2911200698958956</v>
      </c>
      <c r="F92" s="6">
        <f ca="1">LN((RAND()^(-Results!$E$4))-1)</f>
        <v>-1.4097174588298516</v>
      </c>
      <c r="G92" s="6">
        <f ca="1">LN((RAND()^(-Results!$E$4))-1)</f>
        <v>0.33413142596690704</v>
      </c>
      <c r="H92" s="6">
        <f t="shared" ca="1" si="91"/>
        <v>0.27423688932914952</v>
      </c>
      <c r="I92" s="10">
        <f ca="1">SUMPRODUCT(J92:O92,Results!B$12:G$12)+Results!$E$5*H92</f>
        <v>-14.542654353374044</v>
      </c>
      <c r="J92" s="10">
        <f ca="1">SUMPRODUCT($A92:$F92,Results!$B$15:$G$15)</f>
        <v>0.84367089353404667</v>
      </c>
      <c r="K92" s="10">
        <f ca="1">SUMPRODUCT($A92:$F92,Results!$B$16:$G$16)</f>
        <v>0.24319455977342685</v>
      </c>
      <c r="L92" s="10">
        <f ca="1">SUMPRODUCT($A92:$F92,Results!$B$17:$G$17)</f>
        <v>8.5480099340571805</v>
      </c>
      <c r="M92" s="10">
        <f ca="1">SUMPRODUCT($A92:$F92,Results!$B$18:$G$18)</f>
        <v>-7.0973721301346195</v>
      </c>
      <c r="N92" s="10">
        <f ca="1">SUMPRODUCT($A92:$F92,Results!$B$19:$G$19)</f>
        <v>-3.8011248159181803</v>
      </c>
      <c r="O92" s="10">
        <f ca="1">SUMPRODUCT($A92:$F92,Results!$B$20:$G$20)</f>
        <v>3.7272494402254694</v>
      </c>
      <c r="P92" s="10" cm="1">
        <f t="array" aca="1" ref="P92" ca="1">SUMPRODUCT(J92:O92,TRANSPOSE(BL$20:BL$25))+$AD$20-$BL$27</f>
        <v>-15.27439755690185</v>
      </c>
      <c r="Q92" s="10" cm="1">
        <f t="array" aca="1" ref="Q92" ca="1">SUMPRODUCT(J92:O92,TRANSPOSE(ES$20:ES$25))+$AD$20-$ES$27</f>
        <v>-15.454614226902729</v>
      </c>
      <c r="R92" s="10">
        <f ca="1">I92-Results!$E$5*H92</f>
        <v>-15.639601910690642</v>
      </c>
      <c r="S92" s="10" cm="1">
        <f t="array" aca="1" ref="S92" ca="1">SUMPRODUCT(J92:O92,TRANSPOSE(AR$28:AR$33))+$AD$20-$AC$26</f>
        <v>-7.671577249545547</v>
      </c>
      <c r="T92" s="10">
        <f ca="1">SUMPRODUCT(J92:O92,Results!K$9:P$9)</f>
        <v>-15.19075738225127</v>
      </c>
      <c r="U92" s="10">
        <f ca="1">SUMPRODUCT(J92:O92,Results!K$9:P$9)+$AD$20-$AC$31</f>
        <v>-15.227555500952246</v>
      </c>
      <c r="V92" s="10">
        <f t="shared" ca="1" si="92"/>
        <v>0.73174320352780597</v>
      </c>
      <c r="W92" s="10">
        <f t="shared" ca="1" si="93"/>
        <v>0.91195987352868535</v>
      </c>
      <c r="X92" s="10">
        <f t="shared" ca="1" si="94"/>
        <v>1.0969475573165983</v>
      </c>
      <c r="Y92" s="10">
        <f t="shared" ca="1" si="95"/>
        <v>-6.8710771038284966</v>
      </c>
      <c r="Z92" s="10">
        <f t="shared" ca="1" si="96"/>
        <v>-15.238757892023598</v>
      </c>
      <c r="AA92" s="10">
        <f t="shared" ca="1" si="97"/>
        <v>0.68490114757820209</v>
      </c>
    </row>
    <row r="93" spans="1:27">
      <c r="A93" s="6">
        <f ca="1">LN((RAND()^(-Results!$E$4))-1)</f>
        <v>1.4854734692189251</v>
      </c>
      <c r="B93" s="6">
        <f ca="1">LN((RAND()^(-Results!$E$4))-1)</f>
        <v>-0.62188524403827672</v>
      </c>
      <c r="C93" s="6">
        <f ca="1">LN((RAND()^(-Results!$E$4))-1)</f>
        <v>-3.7937937092462377</v>
      </c>
      <c r="D93" s="6">
        <f ca="1">LN((RAND()^(-Results!$E$4))-1)</f>
        <v>0.10675367655130659</v>
      </c>
      <c r="E93" s="6">
        <f ca="1">LN((RAND()^(-Results!$E$4))-1)</f>
        <v>2.9210848050209335</v>
      </c>
      <c r="F93" s="6">
        <f ca="1">LN((RAND()^(-Results!$E$4))-1)</f>
        <v>-1.277187184022355</v>
      </c>
      <c r="G93" s="6">
        <f ca="1">LN((RAND()^(-Results!$E$4))-1)</f>
        <v>-0.22316486966087903</v>
      </c>
      <c r="H93" s="6">
        <f t="shared" ca="1" si="91"/>
        <v>-0.28305940629863652</v>
      </c>
      <c r="I93" s="10">
        <f ca="1">SUMPRODUCT(J93:O93,Results!B$12:G$12)+Results!$E$5*H93</f>
        <v>-4.5181183452495519</v>
      </c>
      <c r="J93" s="10">
        <f ca="1">SUMPRODUCT($A93:$F93,Results!$B$15:$G$15)</f>
        <v>0.78967195489357755</v>
      </c>
      <c r="K93" s="10">
        <f ca="1">SUMPRODUCT($A93:$F93,Results!$B$16:$G$16)</f>
        <v>5.0280270361984156</v>
      </c>
      <c r="L93" s="10">
        <f ca="1">SUMPRODUCT($A93:$F93,Results!$B$17:$G$17)</f>
        <v>7.7902954832659335</v>
      </c>
      <c r="M93" s="10">
        <f ca="1">SUMPRODUCT($A93:$F93,Results!$B$18:$G$18)</f>
        <v>6.3818991538266907</v>
      </c>
      <c r="N93" s="10">
        <f ca="1">SUMPRODUCT($A93:$F93,Results!$B$19:$G$19)</f>
        <v>-9.4052843556977699</v>
      </c>
      <c r="O93" s="10">
        <f ca="1">SUMPRODUCT($A93:$F93,Results!$B$20:$G$20)</f>
        <v>-1.9667280467820798</v>
      </c>
      <c r="P93" s="10" cm="1">
        <f t="array" aca="1" ref="P93" ca="1">SUMPRODUCT(J93:O93,TRANSPOSE(BL$20:BL$25))+$AD$20-$BL$27</f>
        <v>-4.2735204806221443</v>
      </c>
      <c r="Q93" s="10" cm="1">
        <f t="array" aca="1" ref="Q93" ca="1">SUMPRODUCT(J93:O93,TRANSPOSE(ES$20:ES$25))+$AD$20-$ES$27</f>
        <v>-4.0362191904676186</v>
      </c>
      <c r="R93" s="10">
        <f ca="1">I93-Results!$E$5*H93</f>
        <v>-3.3858807200550061</v>
      </c>
      <c r="S93" s="10" cm="1">
        <f t="array" aca="1" ref="S93" ca="1">SUMPRODUCT(J93:O93,TRANSPOSE(AR$28:AR$33))+$AD$20-$AC$26</f>
        <v>-14.115847073873553</v>
      </c>
      <c r="T93" s="10">
        <f ca="1">SUMPRODUCT(J93:O93,Results!K$9:P$9)</f>
        <v>-4.5183479650446214</v>
      </c>
      <c r="U93" s="10">
        <f ca="1">SUMPRODUCT(J93:O93,Results!K$9:P$9)+$AD$20-$AC$31</f>
        <v>-4.5551460837455968</v>
      </c>
      <c r="V93" s="10">
        <f t="shared" ca="1" si="92"/>
        <v>-0.24459786462740762</v>
      </c>
      <c r="W93" s="10">
        <f t="shared" ca="1" si="93"/>
        <v>-0.48189915478193335</v>
      </c>
      <c r="X93" s="10">
        <f t="shared" ca="1" si="94"/>
        <v>-1.1322376251945458</v>
      </c>
      <c r="Y93" s="10">
        <f t="shared" ca="1" si="95"/>
        <v>9.5977287286240021</v>
      </c>
      <c r="Z93" s="10">
        <f t="shared" ca="1" si="96"/>
        <v>-5.2142218838991052</v>
      </c>
      <c r="AA93" s="10">
        <f t="shared" ca="1" si="97"/>
        <v>3.7027738496044904E-2</v>
      </c>
    </row>
    <row r="94" spans="1:27">
      <c r="A94" s="6">
        <f ca="1">LN((RAND()^(-Results!$E$4))-1)</f>
        <v>-1.6810928811066883</v>
      </c>
      <c r="B94" s="6">
        <f ca="1">LN((RAND()^(-Results!$E$4))-1)</f>
        <v>0.32277685120074168</v>
      </c>
      <c r="C94" s="6">
        <f ca="1">LN((RAND()^(-Results!$E$4))-1)</f>
        <v>-2.7900233476374954</v>
      </c>
      <c r="D94" s="6">
        <f ca="1">LN((RAND()^(-Results!$E$4))-1)</f>
        <v>2.3531656738930025</v>
      </c>
      <c r="E94" s="6">
        <f ca="1">LN((RAND()^(-Results!$E$4))-1)</f>
        <v>1.3820360317606726</v>
      </c>
      <c r="F94" s="6">
        <f ca="1">LN((RAND()^(-Results!$E$4))-1)</f>
        <v>0.20749703386484084</v>
      </c>
      <c r="G94" s="6">
        <f ca="1">LN((RAND()^(-Results!$E$4))-1)</f>
        <v>1.0906853472172011</v>
      </c>
      <c r="H94" s="6">
        <f t="shared" ca="1" si="91"/>
        <v>1.0307908105794437</v>
      </c>
      <c r="I94" s="10">
        <f ca="1">SUMPRODUCT(J94:O94,Results!B$12:G$12)+Results!$E$5*H94</f>
        <v>28.229181794646671</v>
      </c>
      <c r="J94" s="10">
        <f ca="1">SUMPRODUCT($A94:$F94,Results!$B$15:$G$15)</f>
        <v>-0.86495309170328283</v>
      </c>
      <c r="K94" s="10">
        <f ca="1">SUMPRODUCT($A94:$F94,Results!$B$16:$G$16)</f>
        <v>4.6724338433981281</v>
      </c>
      <c r="L94" s="10">
        <f ca="1">SUMPRODUCT($A94:$F94,Results!$B$17:$G$17)</f>
        <v>-3.0138459673371552</v>
      </c>
      <c r="M94" s="10">
        <f ca="1">SUMPRODUCT($A94:$F94,Results!$B$18:$G$18)</f>
        <v>9.8684459899502972</v>
      </c>
      <c r="N94" s="10">
        <f ca="1">SUMPRODUCT($A94:$F94,Results!$B$19:$G$19)</f>
        <v>2.2625229009452537</v>
      </c>
      <c r="O94" s="10">
        <f ca="1">SUMPRODUCT($A94:$F94,Results!$B$20:$G$20)</f>
        <v>-9.3810773622226495</v>
      </c>
      <c r="P94" s="10" cm="1">
        <f t="array" aca="1" ref="P94" ca="1">SUMPRODUCT(J94:O94,TRANSPOSE(BL$20:BL$25))+$AD$20-$BL$27</f>
        <v>23.464058879833626</v>
      </c>
      <c r="Q94" s="10" cm="1">
        <f t="array" aca="1" ref="Q94" ca="1">SUMPRODUCT(J94:O94,TRANSPOSE(ES$20:ES$25))+$AD$20-$ES$27</f>
        <v>23.920993416450205</v>
      </c>
      <c r="R94" s="10">
        <f ca="1">I94-Results!$E$5*H94</f>
        <v>24.106018552328898</v>
      </c>
      <c r="S94" s="10" cm="1">
        <f t="array" aca="1" ref="S94" ca="1">SUMPRODUCT(J94:O94,TRANSPOSE(AR$28:AR$33))+$AD$20-$AC$26</f>
        <v>10.028198144315112</v>
      </c>
      <c r="T94" s="10">
        <f ca="1">SUMPRODUCT(J94:O94,Results!K$9:P$9)</f>
        <v>23.910962968920934</v>
      </c>
      <c r="U94" s="10">
        <f ca="1">SUMPRODUCT(J94:O94,Results!K$9:P$9)+$AD$20-$AC$31</f>
        <v>23.874164850219959</v>
      </c>
      <c r="V94" s="10">
        <f t="shared" ca="1" si="92"/>
        <v>4.7651229148130447</v>
      </c>
      <c r="W94" s="10">
        <f t="shared" ca="1" si="93"/>
        <v>4.3081883781964656</v>
      </c>
      <c r="X94" s="10">
        <f t="shared" ca="1" si="94"/>
        <v>4.1231632423177729</v>
      </c>
      <c r="Y94" s="10">
        <f t="shared" ca="1" si="95"/>
        <v>18.200983650331558</v>
      </c>
      <c r="Z94" s="10">
        <f t="shared" ca="1" si="96"/>
        <v>27.533078255997118</v>
      </c>
      <c r="AA94" s="10">
        <f t="shared" ca="1" si="97"/>
        <v>4.3550169444267119</v>
      </c>
    </row>
    <row r="95" spans="1:27">
      <c r="A95" s="6">
        <f ca="1">LN((RAND()^(-Results!$E$4))-1)</f>
        <v>-1.5926760758189478</v>
      </c>
      <c r="B95" s="6">
        <f ca="1">LN((RAND()^(-Results!$E$4))-1)</f>
        <v>0.21616901034865604</v>
      </c>
      <c r="C95" s="6">
        <f ca="1">LN((RAND()^(-Results!$E$4))-1)</f>
        <v>0.15817972491053195</v>
      </c>
      <c r="D95" s="6">
        <f ca="1">LN((RAND()^(-Results!$E$4))-1)</f>
        <v>3.0815095514113215</v>
      </c>
      <c r="E95" s="6">
        <f ca="1">LN((RAND()^(-Results!$E$4))-1)</f>
        <v>1.3350463264790342</v>
      </c>
      <c r="F95" s="6">
        <f ca="1">LN((RAND()^(-Results!$E$4))-1)</f>
        <v>-0.73938447997932855</v>
      </c>
      <c r="G95" s="6">
        <f ca="1">LN((RAND()^(-Results!$E$4))-1)</f>
        <v>2.4688865473230721</v>
      </c>
      <c r="H95" s="6">
        <f t="shared" ca="1" si="91"/>
        <v>2.4089920106853144</v>
      </c>
      <c r="I95" s="10">
        <f ca="1">SUMPRODUCT(J95:O95,Results!B$12:G$12)+Results!$E$5*H95</f>
        <v>44.146744638910604</v>
      </c>
      <c r="J95" s="10">
        <f ca="1">SUMPRODUCT($A95:$F95,Results!$B$15:$G$15)</f>
        <v>-3.7048661560966396</v>
      </c>
      <c r="K95" s="10">
        <f ca="1">SUMPRODUCT($A95:$F95,Results!$B$16:$G$16)</f>
        <v>1.8050163436745936</v>
      </c>
      <c r="L95" s="10">
        <f ca="1">SUMPRODUCT($A95:$F95,Results!$B$17:$G$17)</f>
        <v>-3.4748340967227542</v>
      </c>
      <c r="M95" s="10">
        <f ca="1">SUMPRODUCT($A95:$F95,Results!$B$18:$G$18)</f>
        <v>1.6120521490301287</v>
      </c>
      <c r="N95" s="10">
        <f ca="1">SUMPRODUCT($A95:$F95,Results!$B$19:$G$19)</f>
        <v>9.7984446633747115</v>
      </c>
      <c r="O95" s="10">
        <f ca="1">SUMPRODUCT($A95:$F95,Results!$B$20:$G$20)</f>
        <v>-15.894350044224911</v>
      </c>
      <c r="P95" s="10" cm="1">
        <f t="array" aca="1" ref="P95" ca="1">SUMPRODUCT(J95:O95,TRANSPOSE(BL$20:BL$25))+$AD$20-$BL$27</f>
        <v>34.265968211668849</v>
      </c>
      <c r="Q95" s="10" cm="1">
        <f t="array" aca="1" ref="Q95" ca="1">SUMPRODUCT(J95:O95,TRANSPOSE(ES$20:ES$25))+$AD$20-$ES$27</f>
        <v>34.530398184895795</v>
      </c>
      <c r="R95" s="10">
        <f ca="1">I95-Results!$E$5*H95</f>
        <v>34.51077659616935</v>
      </c>
      <c r="S95" s="10" cm="1">
        <f t="array" aca="1" ref="S95" ca="1">SUMPRODUCT(J95:O95,TRANSPOSE(AR$28:AR$33))+$AD$20-$AC$26</f>
        <v>25.803483080988279</v>
      </c>
      <c r="T95" s="10">
        <f ca="1">SUMPRODUCT(J95:O95,Results!K$9:P$9)</f>
        <v>34.509853522010502</v>
      </c>
      <c r="U95" s="10">
        <f ca="1">SUMPRODUCT(J95:O95,Results!K$9:P$9)+$AD$20-$AC$31</f>
        <v>34.473055403309523</v>
      </c>
      <c r="V95" s="10">
        <f t="shared" ca="1" si="92"/>
        <v>9.8807764272417558</v>
      </c>
      <c r="W95" s="10">
        <f t="shared" ca="1" si="93"/>
        <v>9.6163464540148098</v>
      </c>
      <c r="X95" s="10">
        <f t="shared" ca="1" si="94"/>
        <v>9.6359680427412542</v>
      </c>
      <c r="Y95" s="10">
        <f t="shared" ca="1" si="95"/>
        <v>18.343261557922325</v>
      </c>
      <c r="Z95" s="10">
        <f t="shared" ca="1" si="96"/>
        <v>43.450641100261052</v>
      </c>
      <c r="AA95" s="10">
        <f t="shared" ca="1" si="97"/>
        <v>9.6736892356010813</v>
      </c>
    </row>
    <row r="96" spans="1:27">
      <c r="A96" s="6">
        <f ca="1">LN((RAND()^(-Results!$E$4))-1)</f>
        <v>3.1494112492735851</v>
      </c>
      <c r="B96" s="6">
        <f ca="1">LN((RAND()^(-Results!$E$4))-1)</f>
        <v>-0.61323863872432849</v>
      </c>
      <c r="C96" s="6">
        <f ca="1">LN((RAND()^(-Results!$E$4))-1)</f>
        <v>-2.2895586536439243</v>
      </c>
      <c r="D96" s="6">
        <f ca="1">LN((RAND()^(-Results!$E$4))-1)</f>
        <v>-1.6543808588338464</v>
      </c>
      <c r="E96" s="6">
        <f ca="1">LN((RAND()^(-Results!$E$4))-1)</f>
        <v>-1.0313291385285255</v>
      </c>
      <c r="F96" s="6">
        <f ca="1">LN((RAND()^(-Results!$E$4))-1)</f>
        <v>-3.0654498456766648</v>
      </c>
      <c r="G96" s="6">
        <f ca="1">LN((RAND()^(-Results!$E$4))-1)</f>
        <v>0.87621547932992117</v>
      </c>
      <c r="H96" s="6">
        <f t="shared" ca="1" si="91"/>
        <v>0.81632094269216371</v>
      </c>
      <c r="I96" s="10">
        <f ca="1">SUMPRODUCT(J96:O96,Results!B$12:G$12)+Results!$E$5*H96</f>
        <v>-19.687945823924721</v>
      </c>
      <c r="J96" s="10">
        <f ca="1">SUMPRODUCT($A96:$F96,Results!$B$15:$G$15)</f>
        <v>4.43145057947513</v>
      </c>
      <c r="K96" s="10">
        <f ca="1">SUMPRODUCT($A96:$F96,Results!$B$16:$G$16)</f>
        <v>8.3783207016288639</v>
      </c>
      <c r="L96" s="10">
        <f ca="1">SUMPRODUCT($A96:$F96,Results!$B$17:$G$17)</f>
        <v>20.645549314631779</v>
      </c>
      <c r="M96" s="10">
        <f ca="1">SUMPRODUCT($A96:$F96,Results!$B$18:$G$18)</f>
        <v>-9.5879010548664265</v>
      </c>
      <c r="N96" s="10">
        <f ca="1">SUMPRODUCT($A96:$F96,Results!$B$19:$G$19)</f>
        <v>-14.841121518588398</v>
      </c>
      <c r="O96" s="10">
        <f ca="1">SUMPRODUCT($A96:$F96,Results!$B$20:$G$20)</f>
        <v>8.6485291121864485</v>
      </c>
      <c r="P96" s="10" cm="1">
        <f t="array" aca="1" ref="P96" ca="1">SUMPRODUCT(J96:O96,TRANSPOSE(BL$20:BL$25))+$AD$20-$BL$27</f>
        <v>-23.113132709068054</v>
      </c>
      <c r="Q96" s="10" cm="1">
        <f t="array" aca="1" ref="Q96" ca="1">SUMPRODUCT(J96:O96,TRANSPOSE(ES$20:ES$25))+$AD$20-$ES$27</f>
        <v>-23.166888424683965</v>
      </c>
      <c r="R96" s="10">
        <f ca="1">I96-Results!$E$5*H96</f>
        <v>-22.953229594693376</v>
      </c>
      <c r="S96" s="10" cm="1">
        <f t="array" aca="1" ref="S96" ca="1">SUMPRODUCT(J96:O96,TRANSPOSE(AR$28:AR$33))+$AD$20-$AC$26</f>
        <v>-16.734260924145495</v>
      </c>
      <c r="T96" s="10">
        <f ca="1">SUMPRODUCT(J96:O96,Results!K$9:P$9)</f>
        <v>-23.332200922937741</v>
      </c>
      <c r="U96" s="10">
        <f ca="1">SUMPRODUCT(J96:O96,Results!K$9:P$9)+$AD$20-$AC$31</f>
        <v>-23.368999041638716</v>
      </c>
      <c r="V96" s="10">
        <f t="shared" ca="1" si="92"/>
        <v>3.4251868851433329</v>
      </c>
      <c r="W96" s="10">
        <f t="shared" ca="1" si="93"/>
        <v>3.4789426007592432</v>
      </c>
      <c r="X96" s="10">
        <f t="shared" ca="1" si="94"/>
        <v>3.2652837707686544</v>
      </c>
      <c r="Y96" s="10">
        <f t="shared" ca="1" si="95"/>
        <v>-2.9536848997792262</v>
      </c>
      <c r="Z96" s="10">
        <f t="shared" ca="1" si="96"/>
        <v>-20.384049362574274</v>
      </c>
      <c r="AA96" s="10">
        <f t="shared" ca="1" si="97"/>
        <v>3.6810532177139947</v>
      </c>
    </row>
    <row r="97" spans="1:27">
      <c r="A97" s="6">
        <f ca="1">LN((RAND()^(-Results!$E$4))-1)</f>
        <v>-2.0289837975831704</v>
      </c>
      <c r="B97" s="6">
        <f ca="1">LN((RAND()^(-Results!$E$4))-1)</f>
        <v>-1.46312139467596</v>
      </c>
      <c r="C97" s="6">
        <f ca="1">LN((RAND()^(-Results!$E$4))-1)</f>
        <v>-2.2757876256817919</v>
      </c>
      <c r="D97" s="6">
        <f ca="1">LN((RAND()^(-Results!$E$4))-1)</f>
        <v>1.9695505781764637</v>
      </c>
      <c r="E97" s="6">
        <f ca="1">LN((RAND()^(-Results!$E$4))-1)</f>
        <v>0.9226744892989418</v>
      </c>
      <c r="F97" s="6">
        <f ca="1">LN((RAND()^(-Results!$E$4))-1)</f>
        <v>-2.9763474406672392</v>
      </c>
      <c r="G97" s="6">
        <f ca="1">LN((RAND()^(-Results!$E$4))-1)</f>
        <v>-0.13295191205442528</v>
      </c>
      <c r="H97" s="6">
        <f t="shared" ca="1" si="91"/>
        <v>-0.19284644869218276</v>
      </c>
      <c r="I97" s="10">
        <f ca="1">SUMPRODUCT(J97:O97,Results!B$12:G$12)+Results!$E$5*H97</f>
        <v>13.170641400435551</v>
      </c>
      <c r="J97" s="10">
        <f ca="1">SUMPRODUCT($A97:$F97,Results!$B$15:$G$15)</f>
        <v>-5.2638619356159584</v>
      </c>
      <c r="K97" s="10">
        <f ca="1">SUMPRODUCT($A97:$F97,Results!$B$16:$G$16)</f>
        <v>3.7900293973256565</v>
      </c>
      <c r="L97" s="10">
        <f ca="1">SUMPRODUCT($A97:$F97,Results!$B$17:$G$17)</f>
        <v>10.203255606768048</v>
      </c>
      <c r="M97" s="10">
        <f ca="1">SUMPRODUCT($A97:$F97,Results!$B$18:$G$18)</f>
        <v>5.7152302503528274</v>
      </c>
      <c r="N97" s="10">
        <f ca="1">SUMPRODUCT($A97:$F97,Results!$B$19:$G$19)</f>
        <v>1.4242731085195164</v>
      </c>
      <c r="O97" s="10">
        <f ca="1">SUMPRODUCT($A97:$F97,Results!$B$20:$G$20)</f>
        <v>-19.057596052683746</v>
      </c>
      <c r="P97" s="10" cm="1">
        <f t="array" aca="1" ref="P97" ca="1">SUMPRODUCT(J97:O97,TRANSPOSE(BL$20:BL$25))+$AD$20-$BL$27</f>
        <v>13.293678578010953</v>
      </c>
      <c r="Q97" s="10" cm="1">
        <f t="array" aca="1" ref="Q97" ca="1">SUMPRODUCT(J97:O97,TRANSPOSE(ES$20:ES$25))+$AD$20-$ES$27</f>
        <v>13.650872428298781</v>
      </c>
      <c r="R97" s="10">
        <f ca="1">I97-Results!$E$5*H97</f>
        <v>13.942027195204282</v>
      </c>
      <c r="S97" s="10" cm="1">
        <f t="array" aca="1" ref="S97" ca="1">SUMPRODUCT(J97:O97,TRANSPOSE(AR$28:AR$33))+$AD$20-$AC$26</f>
        <v>0.37709330057881052</v>
      </c>
      <c r="T97" s="10">
        <f ca="1">SUMPRODUCT(J97:O97,Results!K$9:P$9)</f>
        <v>13.689580374556623</v>
      </c>
      <c r="U97" s="10">
        <f ca="1">SUMPRODUCT(J97:O97,Results!K$9:P$9)+$AD$20-$AC$31</f>
        <v>13.652782255855648</v>
      </c>
      <c r="V97" s="10">
        <f t="shared" ca="1" si="92"/>
        <v>-0.12303717757540156</v>
      </c>
      <c r="W97" s="10">
        <f t="shared" ca="1" si="93"/>
        <v>-0.4802310278632298</v>
      </c>
      <c r="X97" s="10">
        <f t="shared" ca="1" si="94"/>
        <v>-0.77138579476873126</v>
      </c>
      <c r="Y97" s="10">
        <f t="shared" ca="1" si="95"/>
        <v>12.793548099856741</v>
      </c>
      <c r="Z97" s="10">
        <f t="shared" ca="1" si="96"/>
        <v>12.474537861785997</v>
      </c>
      <c r="AA97" s="10">
        <f t="shared" ca="1" si="97"/>
        <v>-0.48214085542009677</v>
      </c>
    </row>
    <row r="98" spans="1:27">
      <c r="A98" s="6">
        <f ca="1">LN((RAND()^(-Results!$E$4))-1)</f>
        <v>1.3294324035292211</v>
      </c>
      <c r="B98" s="6">
        <f ca="1">LN((RAND()^(-Results!$E$4))-1)</f>
        <v>-1.201941876967012</v>
      </c>
      <c r="C98" s="6">
        <f ca="1">LN((RAND()^(-Results!$E$4))-1)</f>
        <v>-1.0113018026784297</v>
      </c>
      <c r="D98" s="6">
        <f ca="1">LN((RAND()^(-Results!$E$4))-1)</f>
        <v>-0.26596756895378471</v>
      </c>
      <c r="E98" s="6">
        <f ca="1">LN((RAND()^(-Results!$E$4))-1)</f>
        <v>-2.3240682958751258</v>
      </c>
      <c r="F98" s="6">
        <f ca="1">LN((RAND()^(-Results!$E$4))-1)</f>
        <v>2.2021199013010366</v>
      </c>
      <c r="G98" s="6">
        <f ca="1">LN((RAND()^(-Results!$E$4))-1)</f>
        <v>-2.1584735224295484</v>
      </c>
      <c r="H98" s="6">
        <f t="shared" ca="1" si="91"/>
        <v>-2.2183680590673061</v>
      </c>
      <c r="I98" s="10">
        <f ca="1">SUMPRODUCT(J98:O98,Results!B$12:G$12)+Results!$E$5*H98</f>
        <v>-37.84204494597472</v>
      </c>
      <c r="J98" s="10">
        <f ca="1">SUMPRODUCT($A98:$F98,Results!$B$15:$G$15)</f>
        <v>-0.29855991521456715</v>
      </c>
      <c r="K98" s="10">
        <f ca="1">SUMPRODUCT($A98:$F98,Results!$B$16:$G$16)</f>
        <v>5.4286058732739528</v>
      </c>
      <c r="L98" s="10">
        <f ca="1">SUMPRODUCT($A98:$F98,Results!$B$17:$G$17)</f>
        <v>5.1540658823117234</v>
      </c>
      <c r="M98" s="10">
        <f ca="1">SUMPRODUCT($A98:$F98,Results!$B$18:$G$18)</f>
        <v>2.3876992326767685</v>
      </c>
      <c r="N98" s="10">
        <f ca="1">SUMPRODUCT($A98:$F98,Results!$B$19:$G$19)</f>
        <v>1.696514032094413</v>
      </c>
      <c r="O98" s="10">
        <f ca="1">SUMPRODUCT($A98:$F98,Results!$B$20:$G$20)</f>
        <v>12.905283467090079</v>
      </c>
      <c r="P98" s="10" cm="1">
        <f t="array" aca="1" ref="P98" ca="1">SUMPRODUCT(J98:O98,TRANSPOSE(BL$20:BL$25))+$AD$20-$BL$27</f>
        <v>-29.014570396193893</v>
      </c>
      <c r="Q98" s="10" cm="1">
        <f t="array" aca="1" ref="Q98" ca="1">SUMPRODUCT(J98:O98,TRANSPOSE(ES$20:ES$25))+$AD$20-$ES$27</f>
        <v>-29.17529891546711</v>
      </c>
      <c r="R98" s="10">
        <f ca="1">I98-Results!$E$5*H98</f>
        <v>-28.968572709705498</v>
      </c>
      <c r="S98" s="10" cm="1">
        <f t="array" aca="1" ref="S98" ca="1">SUMPRODUCT(J98:O98,TRANSPOSE(AR$28:AR$33))+$AD$20-$AC$26</f>
        <v>-19.350719007969843</v>
      </c>
      <c r="T98" s="10">
        <f ca="1">SUMPRODUCT(J98:O98,Results!K$9:P$9)</f>
        <v>-29.018756217572303</v>
      </c>
      <c r="U98" s="10">
        <f ca="1">SUMPRODUCT(J98:O98,Results!K$9:P$9)+$AD$20-$AC$31</f>
        <v>-29.055554336273278</v>
      </c>
      <c r="V98" s="10">
        <f t="shared" ca="1" si="92"/>
        <v>-8.8274745497808276</v>
      </c>
      <c r="W98" s="10">
        <f t="shared" ca="1" si="93"/>
        <v>-8.6667460305076105</v>
      </c>
      <c r="X98" s="10">
        <f t="shared" ca="1" si="94"/>
        <v>-8.8734722362692224</v>
      </c>
      <c r="Y98" s="10">
        <f t="shared" ca="1" si="95"/>
        <v>-18.491325938004877</v>
      </c>
      <c r="Z98" s="10">
        <f t="shared" ca="1" si="96"/>
        <v>-38.538148484624273</v>
      </c>
      <c r="AA98" s="10">
        <f t="shared" ca="1" si="97"/>
        <v>-8.7864906097014419</v>
      </c>
    </row>
    <row r="99" spans="1:27">
      <c r="A99" s="6">
        <f ca="1">LN((RAND()^(-Results!$E$4))-1)</f>
        <v>-0.33716323595356557</v>
      </c>
      <c r="B99" s="6">
        <f ca="1">LN((RAND()^(-Results!$E$4))-1)</f>
        <v>-1.2335332630652374</v>
      </c>
      <c r="C99" s="6">
        <f ca="1">LN((RAND()^(-Results!$E$4))-1)</f>
        <v>-1.9013031312637378</v>
      </c>
      <c r="D99" s="6">
        <f ca="1">LN((RAND()^(-Results!$E$4))-1)</f>
        <v>4.0863752081537752E-2</v>
      </c>
      <c r="E99" s="6">
        <f ca="1">LN((RAND()^(-Results!$E$4))-1)</f>
        <v>1.2532506873816456</v>
      </c>
      <c r="F99" s="6">
        <f ca="1">LN((RAND()^(-Results!$E$4))-1)</f>
        <v>-1.7896502282618039</v>
      </c>
      <c r="G99" s="6">
        <f ca="1">LN((RAND()^(-Results!$E$4))-1)</f>
        <v>-0.80103762832791459</v>
      </c>
      <c r="H99" s="6">
        <f t="shared" ca="1" si="91"/>
        <v>-0.86093216496567204</v>
      </c>
      <c r="I99" s="10">
        <f ca="1">SUMPRODUCT(J99:O99,Results!B$12:G$12)+Results!$E$5*H99</f>
        <v>-8.2978890400961482</v>
      </c>
      <c r="J99" s="10">
        <f ca="1">SUMPRODUCT($A99:$F99,Results!$B$15:$G$15)</f>
        <v>-2.5200057938779099</v>
      </c>
      <c r="K99" s="10">
        <f ca="1">SUMPRODUCT($A99:$F99,Results!$B$16:$G$16)</f>
        <v>1.1189043944662049</v>
      </c>
      <c r="L99" s="10">
        <f ca="1">SUMPRODUCT($A99:$F99,Results!$B$17:$G$17)</f>
        <v>7.9746417596422976</v>
      </c>
      <c r="M99" s="10">
        <f ca="1">SUMPRODUCT($A99:$F99,Results!$B$18:$G$18)</f>
        <v>4.8073456364621467</v>
      </c>
      <c r="N99" s="10">
        <f ca="1">SUMPRODUCT($A99:$F99,Results!$B$19:$G$19)</f>
        <v>-3.9470311488697307</v>
      </c>
      <c r="O99" s="10">
        <f ca="1">SUMPRODUCT($A99:$F99,Results!$B$20:$G$20)</f>
        <v>-7.5653202763067346</v>
      </c>
      <c r="P99" s="10" cm="1">
        <f t="array" aca="1" ref="P99" ca="1">SUMPRODUCT(J99:O99,TRANSPOSE(BL$20:BL$25))+$AD$20-$BL$27</f>
        <v>-5.3703859192640655</v>
      </c>
      <c r="Q99" s="10" cm="1">
        <f t="array" aca="1" ref="Q99" ca="1">SUMPRODUCT(J99:O99,TRANSPOSE(ES$20:ES$25))+$AD$20-$ES$27</f>
        <v>-5.2422483975222036</v>
      </c>
      <c r="R99" s="10">
        <f ca="1">I99-Results!$E$5*H99</f>
        <v>-4.8541603802334601</v>
      </c>
      <c r="S99" s="10" cm="1">
        <f t="array" aca="1" ref="S99" ca="1">SUMPRODUCT(J99:O99,TRANSPOSE(AR$28:AR$33))+$AD$20-$AC$26</f>
        <v>-12.809325685981015</v>
      </c>
      <c r="T99" s="10">
        <f ca="1">SUMPRODUCT(J99:O99,Results!K$9:P$9)</f>
        <v>-5.3664481858608415</v>
      </c>
      <c r="U99" s="10">
        <f ca="1">SUMPRODUCT(J99:O99,Results!K$9:P$9)+$AD$20-$AC$31</f>
        <v>-5.4032463045618169</v>
      </c>
      <c r="V99" s="10">
        <f t="shared" ca="1" si="92"/>
        <v>-2.9275031208320828</v>
      </c>
      <c r="W99" s="10">
        <f t="shared" ca="1" si="93"/>
        <v>-3.0556406425739446</v>
      </c>
      <c r="X99" s="10">
        <f t="shared" ca="1" si="94"/>
        <v>-3.4437286598626882</v>
      </c>
      <c r="Y99" s="10">
        <f t="shared" ca="1" si="95"/>
        <v>4.5114366458848671</v>
      </c>
      <c r="Z99" s="10">
        <f t="shared" ca="1" si="96"/>
        <v>-8.9939925787457025</v>
      </c>
      <c r="AA99" s="10">
        <f t="shared" ca="1" si="97"/>
        <v>-2.8946427355343314</v>
      </c>
    </row>
    <row r="100" spans="1:27">
      <c r="A100" s="6">
        <f ca="1">LN((RAND()^(-Results!$E$4))-1)</f>
        <v>-4.6679407207138182</v>
      </c>
      <c r="B100" s="6">
        <f ca="1">LN((RAND()^(-Results!$E$4))-1)</f>
        <v>-2.427583963579969</v>
      </c>
      <c r="C100" s="6">
        <f ca="1">LN((RAND()^(-Results!$E$4))-1)</f>
        <v>-2.9068062289922842</v>
      </c>
      <c r="D100" s="6">
        <f ca="1">LN((RAND()^(-Results!$E$4))-1)</f>
        <v>-3.3390935561199608</v>
      </c>
      <c r="E100" s="6">
        <f ca="1">LN((RAND()^(-Results!$E$4))-1)</f>
        <v>0.52713524972749948</v>
      </c>
      <c r="F100" s="6">
        <f ca="1">LN((RAND()^(-Results!$E$4))-1)</f>
        <v>-1.3608394420193826</v>
      </c>
      <c r="G100" s="6">
        <f ca="1">LN((RAND()^(-Results!$E$4))-1)</f>
        <v>-1.162187421365191</v>
      </c>
      <c r="H100" s="6">
        <f t="shared" ca="1" si="91"/>
        <v>-1.2220819580029485</v>
      </c>
      <c r="I100" s="10">
        <f ca="1">SUMPRODUCT(J100:O100,Results!B$12:G$12)+Results!$E$5*H100</f>
        <v>-39.185157615208546</v>
      </c>
      <c r="J100" s="10">
        <f ca="1">SUMPRODUCT($A100:$F100,Results!$B$15:$G$15)</f>
        <v>-4.9022732024687024</v>
      </c>
      <c r="K100" s="10">
        <f ca="1">SUMPRODUCT($A100:$F100,Results!$B$16:$G$16)</f>
        <v>-11.017023843359221</v>
      </c>
      <c r="L100" s="10">
        <f ca="1">SUMPRODUCT($A100:$F100,Results!$B$17:$G$17)</f>
        <v>3.6905222574480456</v>
      </c>
      <c r="M100" s="10">
        <f ca="1">SUMPRODUCT($A100:$F100,Results!$B$18:$G$18)</f>
        <v>21.863670705853956</v>
      </c>
      <c r="N100" s="10">
        <f ca="1">SUMPRODUCT($A100:$F100,Results!$B$19:$G$19)</f>
        <v>-11.919058283812756</v>
      </c>
      <c r="O100" s="10">
        <f ca="1">SUMPRODUCT($A100:$F100,Results!$B$20:$G$20)</f>
        <v>-9.7302096662513016</v>
      </c>
      <c r="P100" s="10" cm="1">
        <f t="array" aca="1" ref="P100" ca="1">SUMPRODUCT(J100:O100,TRANSPOSE(BL$20:BL$25))+$AD$20-$BL$27</f>
        <v>-34.892804322061778</v>
      </c>
      <c r="Q100" s="10" cm="1">
        <f t="array" aca="1" ref="Q100" ca="1">SUMPRODUCT(J100:O100,TRANSPOSE(ES$20:ES$25))+$AD$20-$ES$27</f>
        <v>-34.743283620734232</v>
      </c>
      <c r="R100" s="10">
        <f ca="1">I100-Results!$E$5*H100</f>
        <v>-34.296829783196749</v>
      </c>
      <c r="S100" s="10" cm="1">
        <f t="array" aca="1" ref="S100" ca="1">SUMPRODUCT(J100:O100,TRANSPOSE(AR$28:AR$33))+$AD$20-$AC$26</f>
        <v>-52.785222416000956</v>
      </c>
      <c r="T100" s="10">
        <f ca="1">SUMPRODUCT(J100:O100,Results!K$9:P$9)</f>
        <v>-34.35184949539773</v>
      </c>
      <c r="U100" s="10">
        <f ca="1">SUMPRODUCT(J100:O100,Results!K$9:P$9)+$AD$20-$AC$31</f>
        <v>-34.388647614098709</v>
      </c>
      <c r="V100" s="10">
        <f t="shared" ca="1" si="92"/>
        <v>-4.2923532931467676</v>
      </c>
      <c r="W100" s="10">
        <f t="shared" ca="1" si="93"/>
        <v>-4.4418739944743137</v>
      </c>
      <c r="X100" s="10">
        <f t="shared" ca="1" si="94"/>
        <v>-4.8883278320117967</v>
      </c>
      <c r="Y100" s="10">
        <f t="shared" ca="1" si="95"/>
        <v>13.60006480079241</v>
      </c>
      <c r="Z100" s="10">
        <f t="shared" ca="1" si="96"/>
        <v>-39.881261153858098</v>
      </c>
      <c r="AA100" s="10">
        <f t="shared" ca="1" si="97"/>
        <v>-4.7965100011098372</v>
      </c>
    </row>
    <row r="101" spans="1:27">
      <c r="A101" s="6">
        <f ca="1">LN((RAND()^(-Results!$E$4))-1)</f>
        <v>0.85069523229903865</v>
      </c>
      <c r="B101" s="6">
        <f ca="1">LN((RAND()^(-Results!$E$4))-1)</f>
        <v>-0.76566871634036415</v>
      </c>
      <c r="C101" s="6">
        <f ca="1">LN((RAND()^(-Results!$E$4))-1)</f>
        <v>3.8078024391206577</v>
      </c>
      <c r="D101" s="6">
        <f ca="1">LN((RAND()^(-Results!$E$4))-1)</f>
        <v>-2.5690647410373293</v>
      </c>
      <c r="E101" s="6">
        <f ca="1">LN((RAND()^(-Results!$E$4))-1)</f>
        <v>0.736819571113008</v>
      </c>
      <c r="F101" s="6">
        <f ca="1">LN((RAND()^(-Results!$E$4))-1)</f>
        <v>-0.13940651704744611</v>
      </c>
      <c r="G101" s="6">
        <f ca="1">LN((RAND()^(-Results!$E$4))-1)</f>
        <v>0.28600765444220672</v>
      </c>
      <c r="H101" s="6">
        <f t="shared" ca="1" si="91"/>
        <v>0.22611311780444923</v>
      </c>
      <c r="I101" s="10">
        <f ca="1">SUMPRODUCT(J101:O101,Results!B$12:G$12)+Results!$E$5*H101</f>
        <v>-20.970065512746519</v>
      </c>
      <c r="J101" s="10">
        <f ca="1">SUMPRODUCT($A101:$F101,Results!$B$15:$G$15)</f>
        <v>-2.5125785041092055</v>
      </c>
      <c r="K101" s="10">
        <f ca="1">SUMPRODUCT($A101:$F101,Results!$B$16:$G$16)</f>
        <v>-11.606697913411958</v>
      </c>
      <c r="L101" s="10">
        <f ca="1">SUMPRODUCT($A101:$F101,Results!$B$17:$G$17)</f>
        <v>-2.6859803689162995</v>
      </c>
      <c r="M101" s="10">
        <f ca="1">SUMPRODUCT($A101:$F101,Results!$B$18:$G$18)</f>
        <v>-5.2565397556130096</v>
      </c>
      <c r="N101" s="10">
        <f ca="1">SUMPRODUCT($A101:$F101,Results!$B$19:$G$19)</f>
        <v>0.29803535168358225</v>
      </c>
      <c r="O101" s="10">
        <f ca="1">SUMPRODUCT($A101:$F101,Results!$B$20:$G$20)</f>
        <v>2.2903068550309298</v>
      </c>
      <c r="P101" s="10" cm="1">
        <f t="array" aca="1" ref="P101" ca="1">SUMPRODUCT(J101:O101,TRANSPOSE(BL$20:BL$25))+$AD$20-$BL$27</f>
        <v>-21.361141236289193</v>
      </c>
      <c r="Q101" s="10" cm="1">
        <f t="array" aca="1" ref="Q101" ca="1">SUMPRODUCT(J101:O101,TRANSPOSE(ES$20:ES$25))+$AD$20-$ES$27</f>
        <v>-21.910047811773911</v>
      </c>
      <c r="R101" s="10">
        <f ca="1">I101-Results!$E$5*H101</f>
        <v>-21.874517983964317</v>
      </c>
      <c r="S101" s="10" cm="1">
        <f t="array" aca="1" ref="S101" ca="1">SUMPRODUCT(J101:O101,TRANSPOSE(AR$28:AR$33))+$AD$20-$AC$26</f>
        <v>-13.022598158741712</v>
      </c>
      <c r="T101" s="10">
        <f ca="1">SUMPRODUCT(J101:O101,Results!K$9:P$9)</f>
        <v>-22.023194738858997</v>
      </c>
      <c r="U101" s="10">
        <f ca="1">SUMPRODUCT(J101:O101,Results!K$9:P$9)+$AD$20-$AC$31</f>
        <v>-22.059992857559973</v>
      </c>
      <c r="V101" s="10">
        <f t="shared" ca="1" si="92"/>
        <v>0.39107572354267361</v>
      </c>
      <c r="W101" s="10">
        <f t="shared" ca="1" si="93"/>
        <v>0.93998229902739183</v>
      </c>
      <c r="X101" s="10">
        <f t="shared" ca="1" si="94"/>
        <v>0.90445247121779815</v>
      </c>
      <c r="Y101" s="10">
        <f t="shared" ca="1" si="95"/>
        <v>-7.9474673540048073</v>
      </c>
      <c r="Z101" s="10">
        <f t="shared" ca="1" si="96"/>
        <v>-21.666169051396071</v>
      </c>
      <c r="AA101" s="10">
        <f t="shared" ca="1" si="97"/>
        <v>1.0899273448134537</v>
      </c>
    </row>
    <row r="102" spans="1:27">
      <c r="A102" s="6">
        <f ca="1">LN((RAND()^(-Results!$E$4))-1)</f>
        <v>-7.5075963739992424E-2</v>
      </c>
      <c r="B102" s="6">
        <f ca="1">LN((RAND()^(-Results!$E$4))-1)</f>
        <v>0.54512751280460614</v>
      </c>
      <c r="C102" s="6">
        <f ca="1">LN((RAND()^(-Results!$E$4))-1)</f>
        <v>0.83614219567540204</v>
      </c>
      <c r="D102" s="6">
        <f ca="1">LN((RAND()^(-Results!$E$4))-1)</f>
        <v>4.7765429749367732</v>
      </c>
      <c r="E102" s="6">
        <f ca="1">LN((RAND()^(-Results!$E$4))-1)</f>
        <v>2.8233904538625949</v>
      </c>
      <c r="F102" s="6">
        <f ca="1">LN((RAND()^(-Results!$E$4))-1)</f>
        <v>-1.0577605444682905</v>
      </c>
      <c r="G102" s="6">
        <f ca="1">LN((RAND()^(-Results!$E$4))-1)</f>
        <v>-1.1106440030326075</v>
      </c>
      <c r="H102" s="6">
        <f t="shared" ca="1" si="91"/>
        <v>-1.1705385396703649</v>
      </c>
      <c r="I102" s="10">
        <f ca="1">SUMPRODUCT(J102:O102,Results!B$12:G$12)+Results!$E$5*H102</f>
        <v>46.796029979415934</v>
      </c>
      <c r="J102" s="10">
        <f ca="1">SUMPRODUCT($A102:$F102,Results!$B$15:$G$15)</f>
        <v>-4.3491371161846892</v>
      </c>
      <c r="K102" s="10">
        <f ca="1">SUMPRODUCT($A102:$F102,Results!$B$16:$G$16)</f>
        <v>4.7505133597583695</v>
      </c>
      <c r="L102" s="10">
        <f ca="1">SUMPRODUCT($A102:$F102,Results!$B$17:$G$17)</f>
        <v>-3.7739170245500246</v>
      </c>
      <c r="M102" s="10">
        <f ca="1">SUMPRODUCT($A102:$F102,Results!$B$18:$G$18)</f>
        <v>-3.58950267818298</v>
      </c>
      <c r="N102" s="10">
        <f ca="1">SUMPRODUCT($A102:$F102,Results!$B$19:$G$19)</f>
        <v>14.752951659467012</v>
      </c>
      <c r="O102" s="10">
        <f ca="1">SUMPRODUCT($A102:$F102,Results!$B$20:$G$20)</f>
        <v>-19.476734207221142</v>
      </c>
      <c r="P102" s="10" cm="1">
        <f t="array" aca="1" ref="P102" ca="1">SUMPRODUCT(J102:O102,TRANSPOSE(BL$20:BL$25))+$AD$20-$BL$27</f>
        <v>51.154703427565494</v>
      </c>
      <c r="Q102" s="10" cm="1">
        <f t="array" aca="1" ref="Q102" ca="1">SUMPRODUCT(J102:O102,TRANSPOSE(ES$20:ES$25))+$AD$20-$ES$27</f>
        <v>51.419508366050799</v>
      </c>
      <c r="R102" s="10">
        <f ca="1">I102-Results!$E$5*H102</f>
        <v>51.47818413809739</v>
      </c>
      <c r="S102" s="10" cm="1">
        <f t="array" aca="1" ref="S102" ca="1">SUMPRODUCT(J102:O102,TRANSPOSE(AR$28:AR$33))+$AD$20-$AC$26</f>
        <v>43.812787364927701</v>
      </c>
      <c r="T102" s="10">
        <f ca="1">SUMPRODUCT(J102:O102,Results!K$9:P$9)</f>
        <v>51.068190233535844</v>
      </c>
      <c r="U102" s="10">
        <f ca="1">SUMPRODUCT(J102:O102,Results!K$9:P$9)+$AD$20-$AC$31</f>
        <v>51.031392114834865</v>
      </c>
      <c r="V102" s="10">
        <f t="shared" ca="1" si="92"/>
        <v>-4.3586734481495597</v>
      </c>
      <c r="W102" s="10">
        <f t="shared" ca="1" si="93"/>
        <v>-4.623478386634865</v>
      </c>
      <c r="X102" s="10">
        <f t="shared" ca="1" si="94"/>
        <v>-4.6821541586814561</v>
      </c>
      <c r="Y102" s="10">
        <f t="shared" ca="1" si="95"/>
        <v>2.9832426144882334</v>
      </c>
      <c r="Z102" s="10">
        <f t="shared" ca="1" si="96"/>
        <v>46.099926440766382</v>
      </c>
      <c r="AA102" s="10">
        <f t="shared" ca="1" si="97"/>
        <v>-4.2353621354189315</v>
      </c>
    </row>
    <row r="103" spans="1:27">
      <c r="A103" s="6">
        <f ca="1">LN((RAND()^(-Results!$E$4))-1)</f>
        <v>-2.9904767516239339</v>
      </c>
      <c r="B103" s="6">
        <f ca="1">LN((RAND()^(-Results!$E$4))-1)</f>
        <v>1.3471069862373972</v>
      </c>
      <c r="C103" s="6">
        <f ca="1">LN((RAND()^(-Results!$E$4))-1)</f>
        <v>-0.43944953345786814</v>
      </c>
      <c r="D103" s="6">
        <f ca="1">LN((RAND()^(-Results!$E$4))-1)</f>
        <v>1.7381079004826985</v>
      </c>
      <c r="E103" s="6">
        <f ca="1">LN((RAND()^(-Results!$E$4))-1)</f>
        <v>0.50092545453975812</v>
      </c>
      <c r="F103" s="6">
        <f ca="1">LN((RAND()^(-Results!$E$4))-1)</f>
        <v>0.52278130465260342</v>
      </c>
      <c r="G103" s="6">
        <f ca="1">LN((RAND()^(-Results!$E$4))-1)</f>
        <v>0.98859477056285028</v>
      </c>
      <c r="H103" s="6">
        <f t="shared" ca="1" si="91"/>
        <v>0.92870023392509282</v>
      </c>
      <c r="I103" s="10">
        <f ca="1">SUMPRODUCT(J103:O103,Results!B$12:G$12)+Results!$E$5*H103</f>
        <v>36.051669330172942</v>
      </c>
      <c r="J103" s="10">
        <f ca="1">SUMPRODUCT($A103:$F103,Results!$B$15:$G$15)</f>
        <v>5.2041768211376044E-2</v>
      </c>
      <c r="K103" s="10">
        <f ca="1">SUMPRODUCT($A103:$F103,Results!$B$16:$G$16)</f>
        <v>-1.1542329388648254</v>
      </c>
      <c r="L103" s="10">
        <f ca="1">SUMPRODUCT($A103:$F103,Results!$B$17:$G$17)</f>
        <v>-10.819372219435914</v>
      </c>
      <c r="M103" s="10">
        <f ca="1">SUMPRODUCT($A103:$F103,Results!$B$18:$G$18)</f>
        <v>6.3987596992798146</v>
      </c>
      <c r="N103" s="10">
        <f ca="1">SUMPRODUCT($A103:$F103,Results!$B$19:$G$19)</f>
        <v>4.5651994616525906</v>
      </c>
      <c r="O103" s="10">
        <f ca="1">SUMPRODUCT($A103:$F103,Results!$B$20:$G$20)</f>
        <v>-9.7901200390925016</v>
      </c>
      <c r="P103" s="10" cm="1">
        <f t="array" aca="1" ref="P103" ca="1">SUMPRODUCT(J103:O103,TRANSPOSE(BL$20:BL$25))+$AD$20-$BL$27</f>
        <v>32.236476305091301</v>
      </c>
      <c r="Q103" s="10" cm="1">
        <f t="array" aca="1" ref="Q103" ca="1">SUMPRODUCT(J103:O103,TRANSPOSE(ES$20:ES$25))+$AD$20-$ES$27</f>
        <v>32.5911662809498</v>
      </c>
      <c r="R103" s="10">
        <f ca="1">I103-Results!$E$5*H103</f>
        <v>32.336868394472567</v>
      </c>
      <c r="S103" s="10" cm="1">
        <f t="array" aca="1" ref="S103" ca="1">SUMPRODUCT(J103:O103,TRANSPOSE(AR$28:AR$33))+$AD$20-$AC$26</f>
        <v>21.062978464805692</v>
      </c>
      <c r="T103" s="10">
        <f ca="1">SUMPRODUCT(J103:O103,Results!K$9:P$9)</f>
        <v>32.837986730435745</v>
      </c>
      <c r="U103" s="10">
        <f ca="1">SUMPRODUCT(J103:O103,Results!K$9:P$9)+$AD$20-$AC$31</f>
        <v>32.801188611734766</v>
      </c>
      <c r="V103" s="10">
        <f t="shared" ca="1" si="92"/>
        <v>3.8151930250816406</v>
      </c>
      <c r="W103" s="10">
        <f t="shared" ca="1" si="93"/>
        <v>3.4605030492231421</v>
      </c>
      <c r="X103" s="10">
        <f t="shared" ca="1" si="94"/>
        <v>3.7148009357003744</v>
      </c>
      <c r="Y103" s="10">
        <f t="shared" ca="1" si="95"/>
        <v>14.98869086536725</v>
      </c>
      <c r="Z103" s="10">
        <f t="shared" ca="1" si="96"/>
        <v>35.355565791523389</v>
      </c>
      <c r="AA103" s="10">
        <f t="shared" ca="1" si="97"/>
        <v>3.2504807184381761</v>
      </c>
    </row>
    <row r="104" spans="1:27">
      <c r="A104" s="6">
        <f ca="1">LN((RAND()^(-Results!$E$4))-1)</f>
        <v>3.5576394628137678</v>
      </c>
      <c r="B104" s="6">
        <f ca="1">LN((RAND()^(-Results!$E$4))-1)</f>
        <v>1.8299432342540229</v>
      </c>
      <c r="C104" s="6">
        <f ca="1">LN((RAND()^(-Results!$E$4))-1)</f>
        <v>-0.18206174358504515</v>
      </c>
      <c r="D104" s="6">
        <f ca="1">LN((RAND()^(-Results!$E$4))-1)</f>
        <v>6.9879453004349001E-2</v>
      </c>
      <c r="E104" s="6">
        <f ca="1">LN((RAND()^(-Results!$E$4))-1)</f>
        <v>0.59815499487250712</v>
      </c>
      <c r="F104" s="6">
        <f ca="1">LN((RAND()^(-Results!$E$4))-1)</f>
        <v>1.6399726863839559</v>
      </c>
      <c r="G104" s="6">
        <f ca="1">LN((RAND()^(-Results!$E$4))-1)</f>
        <v>-0.93219127214755559</v>
      </c>
      <c r="H104" s="6">
        <f t="shared" ca="1" si="91"/>
        <v>-0.99208580878531305</v>
      </c>
      <c r="I104" s="10">
        <f ca="1">SUMPRODUCT(J104:O104,Results!B$12:G$12)+Results!$E$5*H104</f>
        <v>0.956979669273756</v>
      </c>
      <c r="J104" s="10">
        <f ca="1">SUMPRODUCT($A104:$F104,Results!$B$15:$G$15)</f>
        <v>6.8457275351301936</v>
      </c>
      <c r="K104" s="10">
        <f ca="1">SUMPRODUCT($A104:$F104,Results!$B$16:$G$16)</f>
        <v>5.5637244209117274</v>
      </c>
      <c r="L104" s="10">
        <f ca="1">SUMPRODUCT($A104:$F104,Results!$B$17:$G$17)</f>
        <v>-3.6886458318278077</v>
      </c>
      <c r="M104" s="10">
        <f ca="1">SUMPRODUCT($A104:$F104,Results!$B$18:$G$18)</f>
        <v>-7.5204313741510482</v>
      </c>
      <c r="N104" s="10">
        <f ca="1">SUMPRODUCT($A104:$F104,Results!$B$19:$G$19)</f>
        <v>-3.4150483168111339</v>
      </c>
      <c r="O104" s="10">
        <f ca="1">SUMPRODUCT($A104:$F104,Results!$B$20:$G$20)</f>
        <v>15.168973906314333</v>
      </c>
      <c r="P104" s="10" cm="1">
        <f t="array" aca="1" ref="P104" ca="1">SUMPRODUCT(J104:O104,TRANSPOSE(BL$20:BL$25))+$AD$20-$BL$27</f>
        <v>5.0194826785750886</v>
      </c>
      <c r="Q104" s="10" cm="1">
        <f t="array" aca="1" ref="Q104" ca="1">SUMPRODUCT(J104:O104,TRANSPOSE(ES$20:ES$25))+$AD$20-$ES$27</f>
        <v>4.9401242604159847</v>
      </c>
      <c r="R104" s="10">
        <f ca="1">I104-Results!$E$5*H104</f>
        <v>4.9253229044150082</v>
      </c>
      <c r="S104" s="10" cm="1">
        <f t="array" aca="1" ref="S104" ca="1">SUMPRODUCT(J104:O104,TRANSPOSE(AR$28:AR$33))+$AD$20-$AC$26</f>
        <v>12.999495954964761</v>
      </c>
      <c r="T104" s="10">
        <f ca="1">SUMPRODUCT(J104:O104,Results!K$9:P$9)</f>
        <v>4.592959523012766</v>
      </c>
      <c r="U104" s="10">
        <f ca="1">SUMPRODUCT(J104:O104,Results!K$9:P$9)+$AD$20-$AC$31</f>
        <v>4.5561614043117906</v>
      </c>
      <c r="V104" s="10">
        <f t="shared" ca="1" si="92"/>
        <v>-4.0625030093013326</v>
      </c>
      <c r="W104" s="10">
        <f t="shared" ca="1" si="93"/>
        <v>-3.9831445911422287</v>
      </c>
      <c r="X104" s="10">
        <f t="shared" ca="1" si="94"/>
        <v>-3.9683432351412522</v>
      </c>
      <c r="Y104" s="10">
        <f t="shared" ca="1" si="95"/>
        <v>-12.042516285691004</v>
      </c>
      <c r="Z104" s="10">
        <f t="shared" ca="1" si="96"/>
        <v>0.26087613062420234</v>
      </c>
      <c r="AA104" s="10">
        <f t="shared" ca="1" si="97"/>
        <v>-3.5991817350380346</v>
      </c>
    </row>
    <row r="105" spans="1:27">
      <c r="A105" s="6">
        <f ca="1">LN((RAND()^(-Results!$E$4))-1)</f>
        <v>-1.7908393428305389</v>
      </c>
      <c r="B105" s="6">
        <f ca="1">LN((RAND()^(-Results!$E$4))-1)</f>
        <v>-1.2751947210629029</v>
      </c>
      <c r="C105" s="6">
        <f ca="1">LN((RAND()^(-Results!$E$4))-1)</f>
        <v>-0.75955529554035461</v>
      </c>
      <c r="D105" s="6">
        <f ca="1">LN((RAND()^(-Results!$E$4))-1)</f>
        <v>-1.0997581577309243</v>
      </c>
      <c r="E105" s="6">
        <f ca="1">LN((RAND()^(-Results!$E$4))-1)</f>
        <v>-4.3538265320508578E-2</v>
      </c>
      <c r="F105" s="6">
        <f ca="1">LN((RAND()^(-Results!$E$4))-1)</f>
        <v>-1.1773641978730358</v>
      </c>
      <c r="G105" s="6">
        <f ca="1">LN((RAND()^(-Results!$E$4))-1)</f>
        <v>0.65028202357405707</v>
      </c>
      <c r="H105" s="6">
        <f t="shared" ca="1" si="91"/>
        <v>0.59038748693629961</v>
      </c>
      <c r="I105" s="10">
        <f ca="1">SUMPRODUCT(J105:O105,Results!B$12:G$12)+Results!$E$5*H105</f>
        <v>-10.921411304790576</v>
      </c>
      <c r="J105" s="10">
        <f ca="1">SUMPRODUCT($A105:$F105,Results!$B$15:$G$15)</f>
        <v>-2.9887034378952246</v>
      </c>
      <c r="K105" s="10">
        <f ca="1">SUMPRODUCT($A105:$F105,Results!$B$16:$G$16)</f>
        <v>-3.9359368517070705</v>
      </c>
      <c r="L105" s="10">
        <f ca="1">SUMPRODUCT($A105:$F105,Results!$B$17:$G$17)</f>
        <v>4.2139547368993506</v>
      </c>
      <c r="M105" s="10">
        <f ca="1">SUMPRODUCT($A105:$F105,Results!$B$18:$G$18)</f>
        <v>6.4249053660020845</v>
      </c>
      <c r="N105" s="10">
        <f ca="1">SUMPRODUCT($A105:$F105,Results!$B$19:$G$19)</f>
        <v>-3.4256136257908096</v>
      </c>
      <c r="O105" s="10">
        <f ca="1">SUMPRODUCT($A105:$F105,Results!$B$20:$G$20)</f>
        <v>-6.0763687913418547</v>
      </c>
      <c r="P105" s="10" cm="1">
        <f t="array" aca="1" ref="P105" ca="1">SUMPRODUCT(J105:O105,TRANSPOSE(BL$20:BL$25))+$AD$20-$BL$27</f>
        <v>-13.477197786510485</v>
      </c>
      <c r="Q105" s="10" cm="1">
        <f t="array" aca="1" ref="Q105" ca="1">SUMPRODUCT(J105:O105,TRANSPOSE(ES$20:ES$25))+$AD$20-$ES$27</f>
        <v>-13.456931827039124</v>
      </c>
      <c r="R105" s="10">
        <f ca="1">I105-Results!$E$5*H105</f>
        <v>-13.282961252535774</v>
      </c>
      <c r="S105" s="10" cm="1">
        <f t="array" aca="1" ref="S105" ca="1">SUMPRODUCT(J105:O105,TRANSPOSE(AR$28:AR$33))+$AD$20-$AC$26</f>
        <v>-19.238921500401727</v>
      </c>
      <c r="T105" s="10">
        <f ca="1">SUMPRODUCT(J105:O105,Results!K$9:P$9)</f>
        <v>-13.274762556161544</v>
      </c>
      <c r="U105" s="10">
        <f ca="1">SUMPRODUCT(J105:O105,Results!K$9:P$9)+$AD$20-$AC$31</f>
        <v>-13.31156067486252</v>
      </c>
      <c r="V105" s="10">
        <f t="shared" ca="1" si="92"/>
        <v>2.5557864817199096</v>
      </c>
      <c r="W105" s="10">
        <f t="shared" ca="1" si="93"/>
        <v>2.5355205222485484</v>
      </c>
      <c r="X105" s="10">
        <f t="shared" ca="1" si="94"/>
        <v>2.361549947745198</v>
      </c>
      <c r="Y105" s="10">
        <f t="shared" ca="1" si="95"/>
        <v>8.3175101956111508</v>
      </c>
      <c r="Z105" s="10">
        <f t="shared" ca="1" si="96"/>
        <v>-11.61751484344013</v>
      </c>
      <c r="AA105" s="10">
        <f t="shared" ca="1" si="97"/>
        <v>2.3901493700719438</v>
      </c>
    </row>
    <row r="106" spans="1:27">
      <c r="A106" s="6">
        <f ca="1">LN((RAND()^(-Results!$E$4))-1)</f>
        <v>4.7903942776912914E-2</v>
      </c>
      <c r="B106" s="6">
        <f ca="1">LN((RAND()^(-Results!$E$4))-1)</f>
        <v>0.25493587104737581</v>
      </c>
      <c r="C106" s="6">
        <f ca="1">LN((RAND()^(-Results!$E$4))-1)</f>
        <v>1.6121170331289865</v>
      </c>
      <c r="D106" s="6">
        <f ca="1">LN((RAND()^(-Results!$E$4))-1)</f>
        <v>0.47505590012109994</v>
      </c>
      <c r="E106" s="6">
        <f ca="1">LN((RAND()^(-Results!$E$4))-1)</f>
        <v>0.71872656052577966</v>
      </c>
      <c r="F106" s="6">
        <f ca="1">LN((RAND()^(-Results!$E$4))-1)</f>
        <v>4.1253155690410228</v>
      </c>
      <c r="G106" s="6">
        <f ca="1">LN((RAND()^(-Results!$E$4))-1)</f>
        <v>1.5141928481643172</v>
      </c>
      <c r="H106" s="6">
        <f t="shared" ca="1" si="91"/>
        <v>1.4542983115265598</v>
      </c>
      <c r="I106" s="10">
        <f ca="1">SUMPRODUCT(J106:O106,Results!B$12:G$12)+Results!$E$5*H106</f>
        <v>3.9529389143731901</v>
      </c>
      <c r="J106" s="10">
        <f ca="1">SUMPRODUCT($A106:$F106,Results!$B$15:$G$15)</f>
        <v>-1.6493897148083718</v>
      </c>
      <c r="K106" s="10">
        <f ca="1">SUMPRODUCT($A106:$F106,Results!$B$16:$G$16)</f>
        <v>-4.4225498941767576</v>
      </c>
      <c r="L106" s="10">
        <f ca="1">SUMPRODUCT($A106:$F106,Results!$B$17:$G$17)</f>
        <v>-15.345316892389025</v>
      </c>
      <c r="M106" s="10">
        <f ca="1">SUMPRODUCT($A106:$F106,Results!$B$18:$G$18)</f>
        <v>6.2933305318021615</v>
      </c>
      <c r="N106" s="10">
        <f ca="1">SUMPRODUCT($A106:$F106,Results!$B$19:$G$19)</f>
        <v>9.876586682942996</v>
      </c>
      <c r="O106" s="10">
        <f ca="1">SUMPRODUCT($A106:$F106,Results!$B$20:$G$20)</f>
        <v>6.1617204957012461</v>
      </c>
      <c r="P106" s="10" cm="1">
        <f t="array" aca="1" ref="P106" ca="1">SUMPRODUCT(J106:O106,TRANSPOSE(BL$20:BL$25))+$AD$20-$BL$27</f>
        <v>-1.7587039440171108</v>
      </c>
      <c r="Q106" s="10" cm="1">
        <f t="array" aca="1" ref="Q106" ca="1">SUMPRODUCT(J106:O106,TRANSPOSE(ES$20:ES$25))+$AD$20-$ES$27</f>
        <v>-1.9492049660303465</v>
      </c>
      <c r="R106" s="10">
        <f ca="1">I106-Results!$E$5*H106</f>
        <v>-1.8642543317330489</v>
      </c>
      <c r="S106" s="10" cm="1">
        <f t="array" aca="1" ref="S106" ca="1">SUMPRODUCT(J106:O106,TRANSPOSE(AR$28:AR$33))+$AD$20-$AC$26</f>
        <v>1.5817059111155563</v>
      </c>
      <c r="T106" s="10">
        <f ca="1">SUMPRODUCT(J106:O106,Results!K$9:P$9)</f>
        <v>-1.9928929307557048</v>
      </c>
      <c r="U106" s="10">
        <f ca="1">SUMPRODUCT(J106:O106,Results!K$9:P$9)+$AD$20-$AC$31</f>
        <v>-2.0296910494566802</v>
      </c>
      <c r="V106" s="10">
        <f t="shared" ca="1" si="92"/>
        <v>5.7116428583903005</v>
      </c>
      <c r="W106" s="10">
        <f t="shared" ca="1" si="93"/>
        <v>5.9021438804035364</v>
      </c>
      <c r="X106" s="10">
        <f t="shared" ca="1" si="94"/>
        <v>5.817193246106239</v>
      </c>
      <c r="Y106" s="10">
        <f t="shared" ca="1" si="95"/>
        <v>2.3712330032576339</v>
      </c>
      <c r="Z106" s="10">
        <f t="shared" ca="1" si="96"/>
        <v>3.2568353757236363</v>
      </c>
      <c r="AA106" s="10">
        <f t="shared" ca="1" si="97"/>
        <v>5.9826299638298703</v>
      </c>
    </row>
    <row r="107" spans="1:27">
      <c r="A107" s="6">
        <f ca="1">LN((RAND()^(-Results!$E$4))-1)</f>
        <v>-0.94408838657566063</v>
      </c>
      <c r="B107" s="6">
        <f ca="1">LN((RAND()^(-Results!$E$4))-1)</f>
        <v>-1.2332188079574113</v>
      </c>
      <c r="C107" s="6">
        <f ca="1">LN((RAND()^(-Results!$E$4))-1)</f>
        <v>-1.0926980629131835</v>
      </c>
      <c r="D107" s="6">
        <f ca="1">LN((RAND()^(-Results!$E$4))-1)</f>
        <v>-1.2616398957864237</v>
      </c>
      <c r="E107" s="6">
        <f ca="1">LN((RAND()^(-Results!$E$4))-1)</f>
        <v>9.4961827193047771E-2</v>
      </c>
      <c r="F107" s="6">
        <f ca="1">LN((RAND()^(-Results!$E$4))-1)</f>
        <v>-0.42050558060868659</v>
      </c>
      <c r="G107" s="6">
        <f ca="1">LN((RAND()^(-Results!$E$4))-1)</f>
        <v>-0.35669000894456998</v>
      </c>
      <c r="H107" s="6">
        <f t="shared" ca="1" si="91"/>
        <v>-0.41658454558232749</v>
      </c>
      <c r="I107" s="10">
        <f ca="1">SUMPRODUCT(J107:O107,Results!B$12:G$12)+Results!$E$5*H107</f>
        <v>-20.120906913666648</v>
      </c>
      <c r="J107" s="10">
        <f ca="1">SUMPRODUCT($A107:$F107,Results!$B$15:$G$15)</f>
        <v>-2.06255155807442</v>
      </c>
      <c r="K107" s="10">
        <f ca="1">SUMPRODUCT($A107:$F107,Results!$B$16:$G$16)</f>
        <v>-2.8041533028037775</v>
      </c>
      <c r="L107" s="10">
        <f ca="1">SUMPRODUCT($A107:$F107,Results!$B$17:$G$17)</f>
        <v>3.750119230377337</v>
      </c>
      <c r="M107" s="10">
        <f ca="1">SUMPRODUCT($A107:$F107,Results!$B$18:$G$18)</f>
        <v>6.8787698783203997</v>
      </c>
      <c r="N107" s="10">
        <f ca="1">SUMPRODUCT($A107:$F107,Results!$B$19:$G$19)</f>
        <v>-4.2194743839823641</v>
      </c>
      <c r="O107" s="10">
        <f ca="1">SUMPRODUCT($A107:$F107,Results!$B$20:$G$20)</f>
        <v>-1.4772913147718749</v>
      </c>
      <c r="P107" s="10" cm="1">
        <f t="array" aca="1" ref="P107" ca="1">SUMPRODUCT(J107:O107,TRANSPOSE(BL$20:BL$25))+$AD$20-$BL$27</f>
        <v>-18.700643893886074</v>
      </c>
      <c r="Q107" s="10" cm="1">
        <f t="array" aca="1" ref="Q107" ca="1">SUMPRODUCT(J107:O107,TRANSPOSE(ES$20:ES$25))+$AD$20-$ES$27</f>
        <v>-18.717961858710257</v>
      </c>
      <c r="R107" s="10">
        <f ca="1">I107-Results!$E$5*H107</f>
        <v>-18.454568731337339</v>
      </c>
      <c r="S107" s="10" cm="1">
        <f t="array" aca="1" ref="S107" ca="1">SUMPRODUCT(J107:O107,TRANSPOSE(AR$28:AR$33))+$AD$20-$AC$26</f>
        <v>-22.599030465821397</v>
      </c>
      <c r="T107" s="10">
        <f ca="1">SUMPRODUCT(J107:O107,Results!K$9:P$9)</f>
        <v>-18.626219099863931</v>
      </c>
      <c r="U107" s="10">
        <f ca="1">SUMPRODUCT(J107:O107,Results!K$9:P$9)+$AD$20-$AC$31</f>
        <v>-18.663017218564907</v>
      </c>
      <c r="V107" s="10">
        <f t="shared" ca="1" si="92"/>
        <v>-1.4202630197805739</v>
      </c>
      <c r="W107" s="10">
        <f t="shared" ca="1" si="93"/>
        <v>-1.4029450549563904</v>
      </c>
      <c r="X107" s="10">
        <f t="shared" ca="1" si="94"/>
        <v>-1.6663381823293086</v>
      </c>
      <c r="Y107" s="10">
        <f t="shared" ca="1" si="95"/>
        <v>2.4781235521547487</v>
      </c>
      <c r="Z107" s="10">
        <f t="shared" ca="1" si="96"/>
        <v>-20.8170104523162</v>
      </c>
      <c r="AA107" s="10">
        <f t="shared" ca="1" si="97"/>
        <v>-1.4578896951017413</v>
      </c>
    </row>
    <row r="108" spans="1:27">
      <c r="A108" s="6">
        <f ca="1">LN((RAND()^(-Results!$E$4))-1)</f>
        <v>1.4369396373004084</v>
      </c>
      <c r="B108" s="6">
        <f ca="1">LN((RAND()^(-Results!$E$4))-1)</f>
        <v>-1.0215669318188969</v>
      </c>
      <c r="C108" s="6">
        <f ca="1">LN((RAND()^(-Results!$E$4))-1)</f>
        <v>1.4924595350774663</v>
      </c>
      <c r="D108" s="6">
        <f ca="1">LN((RAND()^(-Results!$E$4))-1)</f>
        <v>-0.13102203698440865</v>
      </c>
      <c r="E108" s="6">
        <f ca="1">LN((RAND()^(-Results!$E$4))-1)</f>
        <v>-2.5952221684001406</v>
      </c>
      <c r="F108" s="6">
        <f ca="1">LN((RAND()^(-Results!$E$4))-1)</f>
        <v>-0.79343443803173797</v>
      </c>
      <c r="G108" s="6">
        <f ca="1">LN((RAND()^(-Results!$E$4))-1)</f>
        <v>2.8674509697140804</v>
      </c>
      <c r="H108" s="6">
        <f t="shared" ca="1" si="91"/>
        <v>2.8075564330763227</v>
      </c>
      <c r="I108" s="10">
        <f ca="1">SUMPRODUCT(J108:O108,Results!B$12:G$12)+Results!$E$5*H108</f>
        <v>-4.6610556184505345</v>
      </c>
      <c r="J108" s="10">
        <f ca="1">SUMPRODUCT($A108:$F108,Results!$B$15:$G$15)</f>
        <v>-1.2601025419895897</v>
      </c>
      <c r="K108" s="10">
        <f ca="1">SUMPRODUCT($A108:$F108,Results!$B$16:$G$16)</f>
        <v>3.4626792104447981</v>
      </c>
      <c r="L108" s="10">
        <f ca="1">SUMPRODUCT($A108:$F108,Results!$B$17:$G$17)</f>
        <v>10.468962484011572</v>
      </c>
      <c r="M108" s="10">
        <f ca="1">SUMPRODUCT($A108:$F108,Results!$B$18:$G$18)</f>
        <v>-10.133985793851515</v>
      </c>
      <c r="N108" s="10">
        <f ca="1">SUMPRODUCT($A108:$F108,Results!$B$19:$G$19)</f>
        <v>3.0978049704778345</v>
      </c>
      <c r="O108" s="10">
        <f ca="1">SUMPRODUCT($A108:$F108,Results!$B$20:$G$20)</f>
        <v>4.3502032294506154</v>
      </c>
      <c r="P108" s="10" cm="1">
        <f t="array" aca="1" ref="P108" ca="1">SUMPRODUCT(J108:O108,TRANSPOSE(BL$20:BL$25))+$AD$20-$BL$27</f>
        <v>-15.501900699016135</v>
      </c>
      <c r="Q108" s="10" cm="1">
        <f t="array" aca="1" ref="Q108" ca="1">SUMPRODUCT(J108:O108,TRANSPOSE(ES$20:ES$25))+$AD$20-$ES$27</f>
        <v>-15.787307038277309</v>
      </c>
      <c r="R108" s="10">
        <f ca="1">I108-Results!$E$5*H108</f>
        <v>-15.891281350755825</v>
      </c>
      <c r="S108" s="10" cm="1">
        <f t="array" aca="1" ref="S108" ca="1">SUMPRODUCT(J108:O108,TRANSPOSE(AR$28:AR$33))+$AD$20-$AC$26</f>
        <v>-2.2438814892291354</v>
      </c>
      <c r="T108" s="10">
        <f ca="1">SUMPRODUCT(J108:O108,Results!K$9:P$9)</f>
        <v>-15.615956657793497</v>
      </c>
      <c r="U108" s="10">
        <f ca="1">SUMPRODUCT(J108:O108,Results!K$9:P$9)+$AD$20-$AC$31</f>
        <v>-15.652754776494472</v>
      </c>
      <c r="V108" s="10">
        <f t="shared" ca="1" si="92"/>
        <v>10.8408450805656</v>
      </c>
      <c r="W108" s="10">
        <f t="shared" ca="1" si="93"/>
        <v>11.126251419826774</v>
      </c>
      <c r="X108" s="10">
        <f t="shared" ca="1" si="94"/>
        <v>11.230225732305291</v>
      </c>
      <c r="Y108" s="10">
        <f t="shared" ca="1" si="95"/>
        <v>-2.4171741292213991</v>
      </c>
      <c r="Z108" s="10">
        <f t="shared" ca="1" si="96"/>
        <v>-5.3571591571000878</v>
      </c>
      <c r="AA108" s="10">
        <f t="shared" ca="1" si="97"/>
        <v>10.991699158043938</v>
      </c>
    </row>
    <row r="109" spans="1:27">
      <c r="A109" s="6">
        <f ca="1">LN((RAND()^(-Results!$E$4))-1)</f>
        <v>3.0299038744632214</v>
      </c>
      <c r="B109" s="6">
        <f ca="1">LN((RAND()^(-Results!$E$4))-1)</f>
        <v>1.8948562957652417</v>
      </c>
      <c r="C109" s="6">
        <f ca="1">LN((RAND()^(-Results!$E$4))-1)</f>
        <v>-1.2789037003817754</v>
      </c>
      <c r="D109" s="6">
        <f ca="1">LN((RAND()^(-Results!$E$4))-1)</f>
        <v>-0.1845928679191024</v>
      </c>
      <c r="E109" s="6">
        <f ca="1">LN((RAND()^(-Results!$E$4))-1)</f>
        <v>1.0206053686095233</v>
      </c>
      <c r="F109" s="6">
        <f ca="1">LN((RAND()^(-Results!$E$4))-1)</f>
        <v>-0.99536920717462907</v>
      </c>
      <c r="G109" s="6">
        <f ca="1">LN((RAND()^(-Results!$E$4))-1)</f>
        <v>-0.15028823551934434</v>
      </c>
      <c r="H109" s="6">
        <f t="shared" ca="1" si="91"/>
        <v>-0.21018277215710182</v>
      </c>
      <c r="I109" s="10">
        <f ca="1">SUMPRODUCT(J109:O109,Results!B$12:G$12)+Results!$E$5*H109</f>
        <v>10.910894631035896</v>
      </c>
      <c r="J109" s="10">
        <f ca="1">SUMPRODUCT($A109:$F109,Results!$B$15:$G$15)</f>
        <v>7.7119450075710185</v>
      </c>
      <c r="K109" s="10">
        <f ca="1">SUMPRODUCT($A109:$F109,Results!$B$16:$G$16)</f>
        <v>6.5366958714569439</v>
      </c>
      <c r="L109" s="10">
        <f ca="1">SUMPRODUCT($A109:$F109,Results!$B$17:$G$17)</f>
        <v>3.0540140458884535</v>
      </c>
      <c r="M109" s="10">
        <f ca="1">SUMPRODUCT($A109:$F109,Results!$B$18:$G$18)</f>
        <v>-9.2773627678420709</v>
      </c>
      <c r="N109" s="10">
        <f ca="1">SUMPRODUCT($A109:$F109,Results!$B$19:$G$19)</f>
        <v>-9.9616701286499083</v>
      </c>
      <c r="O109" s="10">
        <f ca="1">SUMPRODUCT($A109:$F109,Results!$B$20:$G$20)</f>
        <v>8.5127433231591798</v>
      </c>
      <c r="P109" s="10" cm="1">
        <f t="array" aca="1" ref="P109" ca="1">SUMPRODUCT(J109:O109,TRANSPOSE(BL$20:BL$25))+$AD$20-$BL$27</f>
        <v>11.690104413653591</v>
      </c>
      <c r="Q109" s="10" cm="1">
        <f t="array" aca="1" ref="Q109" ca="1">SUMPRODUCT(J109:O109,TRANSPOSE(ES$20:ES$25))+$AD$20-$ES$27</f>
        <v>11.780755434670917</v>
      </c>
      <c r="R109" s="10">
        <f ca="1">I109-Results!$E$5*H109</f>
        <v>11.751625719664304</v>
      </c>
      <c r="S109" s="10" cm="1">
        <f t="array" aca="1" ref="S109" ca="1">SUMPRODUCT(J109:O109,TRANSPOSE(AR$28:AR$33))+$AD$20-$AC$26</f>
        <v>13.800912086983317</v>
      </c>
      <c r="T109" s="10">
        <f ca="1">SUMPRODUCT(J109:O109,Results!K$9:P$9)</f>
        <v>11.423623469328295</v>
      </c>
      <c r="U109" s="10">
        <f ca="1">SUMPRODUCT(J109:O109,Results!K$9:P$9)+$AD$20-$AC$31</f>
        <v>11.386825350627319</v>
      </c>
      <c r="V109" s="10">
        <f t="shared" ca="1" si="92"/>
        <v>-0.77920978261769491</v>
      </c>
      <c r="W109" s="10">
        <f t="shared" ca="1" si="93"/>
        <v>-0.86986080363502083</v>
      </c>
      <c r="X109" s="10">
        <f t="shared" ca="1" si="94"/>
        <v>-0.84073108862840762</v>
      </c>
      <c r="Y109" s="10">
        <f t="shared" ca="1" si="95"/>
        <v>-2.8900174559474205</v>
      </c>
      <c r="Z109" s="10">
        <f t="shared" ca="1" si="96"/>
        <v>10.214791092386342</v>
      </c>
      <c r="AA109" s="10">
        <f t="shared" ca="1" si="97"/>
        <v>-0.47593071959142286</v>
      </c>
    </row>
    <row r="110" spans="1:27">
      <c r="A110" s="6">
        <f ca="1">LN((RAND()^(-Results!$E$4))-1)</f>
        <v>0.68556359244525233</v>
      </c>
      <c r="B110" s="6">
        <f ca="1">LN((RAND()^(-Results!$E$4))-1)</f>
        <v>-5.7995565829258411E-2</v>
      </c>
      <c r="C110" s="6">
        <f ca="1">LN((RAND()^(-Results!$E$4))-1)</f>
        <v>1.1705089697697606</v>
      </c>
      <c r="D110" s="6">
        <f ca="1">LN((RAND()^(-Results!$E$4))-1)</f>
        <v>-0.81495520679947431</v>
      </c>
      <c r="E110" s="6">
        <f ca="1">LN((RAND()^(-Results!$E$4))-1)</f>
        <v>2.2211533213829862</v>
      </c>
      <c r="F110" s="6">
        <f ca="1">LN((RAND()^(-Results!$E$4))-1)</f>
        <v>-2.8351342491003826</v>
      </c>
      <c r="G110" s="6">
        <f ca="1">LN((RAND()^(-Results!$E$4))-1)</f>
        <v>-1.5930677703974692</v>
      </c>
      <c r="H110" s="6">
        <f t="shared" ca="1" si="91"/>
        <v>-1.6529623070352266</v>
      </c>
      <c r="I110" s="10">
        <f ca="1">SUMPRODUCT(J110:O110,Results!B$12:G$12)+Results!$E$5*H110</f>
        <v>-0.87666946282191915</v>
      </c>
      <c r="J110" s="10">
        <f ca="1">SUMPRODUCT($A110:$F110,Results!$B$15:$G$15)</f>
        <v>-0.71145123183482306</v>
      </c>
      <c r="K110" s="10">
        <f ca="1">SUMPRODUCT($A110:$F110,Results!$B$16:$G$16)</f>
        <v>-4.6057956383191438</v>
      </c>
      <c r="L110" s="10">
        <f ca="1">SUMPRODUCT($A110:$F110,Results!$B$17:$G$17)</f>
        <v>3.6708385917580166</v>
      </c>
      <c r="M110" s="10">
        <f ca="1">SUMPRODUCT($A110:$F110,Results!$B$18:$G$18)</f>
        <v>-6.0686881842213438</v>
      </c>
      <c r="N110" s="10">
        <f ca="1">SUMPRODUCT($A110:$F110,Results!$B$19:$G$19)</f>
        <v>-4.5130298994577247</v>
      </c>
      <c r="O110" s="10">
        <f ca="1">SUMPRODUCT($A110:$F110,Results!$B$20:$G$20)</f>
        <v>-8.003637067956884</v>
      </c>
      <c r="P110" s="10" cm="1">
        <f t="array" aca="1" ref="P110" ca="1">SUMPRODUCT(J110:O110,TRANSPOSE(BL$20:BL$25))+$AD$20-$BL$27</f>
        <v>5.7415878037875361</v>
      </c>
      <c r="Q110" s="10" cm="1">
        <f t="array" aca="1" ref="Q110" ca="1">SUMPRODUCT(J110:O110,TRANSPOSE(ES$20:ES$25))+$AD$20-$ES$27</f>
        <v>5.6325293549575619</v>
      </c>
      <c r="R110" s="10">
        <f ca="1">I110-Results!$E$5*H110</f>
        <v>5.7351797653189873</v>
      </c>
      <c r="S110" s="10" cm="1">
        <f t="array" aca="1" ref="S110" ca="1">SUMPRODUCT(J110:O110,TRANSPOSE(AR$28:AR$33))+$AD$20-$AC$26</f>
        <v>3.0935244243302589</v>
      </c>
      <c r="T110" s="10">
        <f ca="1">SUMPRODUCT(J110:O110,Results!K$9:P$9)</f>
        <v>5.3330452215890265</v>
      </c>
      <c r="U110" s="10">
        <f ca="1">SUMPRODUCT(J110:O110,Results!K$9:P$9)+$AD$20-$AC$31</f>
        <v>5.2962471028880511</v>
      </c>
      <c r="V110" s="10">
        <f t="shared" ca="1" si="92"/>
        <v>-6.6182572666094552</v>
      </c>
      <c r="W110" s="10">
        <f t="shared" ca="1" si="93"/>
        <v>-6.5091988177794811</v>
      </c>
      <c r="X110" s="10">
        <f t="shared" ca="1" si="94"/>
        <v>-6.6118492281409065</v>
      </c>
      <c r="Y110" s="10">
        <f t="shared" ca="1" si="95"/>
        <v>-3.970193887152178</v>
      </c>
      <c r="Z110" s="10">
        <f t="shared" ca="1" si="96"/>
        <v>-1.5727730014714729</v>
      </c>
      <c r="AA110" s="10">
        <f t="shared" ca="1" si="97"/>
        <v>-6.1729165657099703</v>
      </c>
    </row>
    <row r="111" spans="1:27">
      <c r="A111" s="6">
        <f ca="1">LN((RAND()^(-Results!$E$4))-1)</f>
        <v>0.4044226442847173</v>
      </c>
      <c r="B111" s="6">
        <f ca="1">LN((RAND()^(-Results!$E$4))-1)</f>
        <v>-0.18935452839751701</v>
      </c>
      <c r="C111" s="6">
        <f ca="1">LN((RAND()^(-Results!$E$4))-1)</f>
        <v>0.38113744905260866</v>
      </c>
      <c r="D111" s="6">
        <f ca="1">LN((RAND()^(-Results!$E$4))-1)</f>
        <v>4.4114297501912469</v>
      </c>
      <c r="E111" s="6">
        <f ca="1">LN((RAND()^(-Results!$E$4))-1)</f>
        <v>1.3343746815653381</v>
      </c>
      <c r="F111" s="6">
        <f ca="1">LN((RAND()^(-Results!$E$4))-1)</f>
        <v>1.7815833661803657</v>
      </c>
      <c r="G111" s="6">
        <f ca="1">LN((RAND()^(-Results!$E$4))-1)</f>
        <v>-1.6365160939606538</v>
      </c>
      <c r="H111" s="6">
        <f t="shared" ca="1" si="91"/>
        <v>-1.6964106305984112</v>
      </c>
      <c r="I111" s="10">
        <f ca="1">SUMPRODUCT(J111:O111,Results!B$12:G$12)+Results!$E$5*H111</f>
        <v>22.280397044377239</v>
      </c>
      <c r="J111" s="10">
        <f ca="1">SUMPRODUCT($A111:$F111,Results!$B$15:$G$15)</f>
        <v>-4.8412675566991794</v>
      </c>
      <c r="K111" s="10">
        <f ca="1">SUMPRODUCT($A111:$F111,Results!$B$16:$G$16)</f>
        <v>6.2689058005213489</v>
      </c>
      <c r="L111" s="10">
        <f ca="1">SUMPRODUCT($A111:$F111,Results!$B$17:$G$17)</f>
        <v>-5.5427156569875606</v>
      </c>
      <c r="M111" s="10">
        <f ca="1">SUMPRODUCT($A111:$F111,Results!$B$18:$G$18)</f>
        <v>1.7293697114976472</v>
      </c>
      <c r="N111" s="10">
        <f ca="1">SUMPRODUCT($A111:$F111,Results!$B$19:$G$19)</f>
        <v>17.648009976442356</v>
      </c>
      <c r="O111" s="10">
        <f ca="1">SUMPRODUCT($A111:$F111,Results!$B$20:$G$20)</f>
        <v>-8.5523444249852929</v>
      </c>
      <c r="P111" s="10" cm="1">
        <f t="array" aca="1" ref="P111" ca="1">SUMPRODUCT(J111:O111,TRANSPOSE(BL$20:BL$25))+$AD$20-$BL$27</f>
        <v>28.74006032154708</v>
      </c>
      <c r="Q111" s="10" cm="1">
        <f t="array" aca="1" ref="Q111" ca="1">SUMPRODUCT(J111:O111,TRANSPOSE(ES$20:ES$25))+$AD$20-$ES$27</f>
        <v>28.871902678303826</v>
      </c>
      <c r="R111" s="10">
        <f ca="1">I111-Results!$E$5*H111</f>
        <v>29.066039566770883</v>
      </c>
      <c r="S111" s="10" cm="1">
        <f t="array" aca="1" ref="S111" ca="1">SUMPRODUCT(J111:O111,TRANSPOSE(AR$28:AR$33))+$AD$20-$AC$26</f>
        <v>27.63139712995158</v>
      </c>
      <c r="T111" s="10">
        <f ca="1">SUMPRODUCT(J111:O111,Results!K$9:P$9)</f>
        <v>28.652171692983988</v>
      </c>
      <c r="U111" s="10">
        <f ca="1">SUMPRODUCT(J111:O111,Results!K$9:P$9)+$AD$20-$AC$31</f>
        <v>28.615373574283012</v>
      </c>
      <c r="V111" s="10">
        <f t="shared" ca="1" si="92"/>
        <v>-6.4596632771698417</v>
      </c>
      <c r="W111" s="10">
        <f t="shared" ca="1" si="93"/>
        <v>-6.5915056339265874</v>
      </c>
      <c r="X111" s="10">
        <f t="shared" ca="1" si="94"/>
        <v>-6.7856425223936441</v>
      </c>
      <c r="Y111" s="10">
        <f t="shared" ca="1" si="95"/>
        <v>-5.3510000855743414</v>
      </c>
      <c r="Z111" s="10">
        <f t="shared" ca="1" si="96"/>
        <v>21.584293505727686</v>
      </c>
      <c r="AA111" s="10">
        <f t="shared" ca="1" si="97"/>
        <v>-6.3349765299057736</v>
      </c>
    </row>
    <row r="112" spans="1:27">
      <c r="A112" s="6">
        <f ca="1">LN((RAND()^(-Results!$E$4))-1)</f>
        <v>0.14057487041748384</v>
      </c>
      <c r="B112" s="6">
        <f ca="1">LN((RAND()^(-Results!$E$4))-1)</f>
        <v>1.3446194862525682</v>
      </c>
      <c r="C112" s="6">
        <f ca="1">LN((RAND()^(-Results!$E$4))-1)</f>
        <v>-3.7762085388704612</v>
      </c>
      <c r="D112" s="6">
        <f ca="1">LN((RAND()^(-Results!$E$4))-1)</f>
        <v>-0.8095403488976699</v>
      </c>
      <c r="E112" s="6">
        <f ca="1">LN((RAND()^(-Results!$E$4))-1)</f>
        <v>-0.76405460689071791</v>
      </c>
      <c r="F112" s="6">
        <f ca="1">LN((RAND()^(-Results!$E$4))-1)</f>
        <v>0.38688720780127339</v>
      </c>
      <c r="G112" s="6">
        <f ca="1">LN((RAND()^(-Results!$E$4))-1)</f>
        <v>-2.5652819721075639</v>
      </c>
      <c r="H112" s="6">
        <f t="shared" ca="1" si="91"/>
        <v>-2.6251765087453216</v>
      </c>
      <c r="I112" s="10">
        <f ca="1">SUMPRODUCT(J112:O112,Results!B$12:G$12)+Results!$E$5*H112</f>
        <v>-11.995035432371234</v>
      </c>
      <c r="J112" s="10">
        <f ca="1">SUMPRODUCT($A112:$F112,Results!$B$15:$G$15)</f>
        <v>7.3530351104245426</v>
      </c>
      <c r="K112" s="10">
        <f ca="1">SUMPRODUCT($A112:$F112,Results!$B$16:$G$16)</f>
        <v>6.4340017256758815</v>
      </c>
      <c r="L112" s="10">
        <f ca="1">SUMPRODUCT($A112:$F112,Results!$B$17:$G$17)</f>
        <v>1.5214528138638563</v>
      </c>
      <c r="M112" s="10">
        <f ca="1">SUMPRODUCT($A112:$F112,Results!$B$18:$G$18)</f>
        <v>4.3814405518698933</v>
      </c>
      <c r="N112" s="10">
        <f ca="1">SUMPRODUCT($A112:$F112,Results!$B$19:$G$19)</f>
        <v>-12.631438645880678</v>
      </c>
      <c r="O112" s="10">
        <f ca="1">SUMPRODUCT($A112:$F112,Results!$B$20:$G$20)</f>
        <v>10.096387129512458</v>
      </c>
      <c r="P112" s="10" cm="1">
        <f t="array" aca="1" ref="P112" ca="1">SUMPRODUCT(J112:O112,TRANSPOSE(BL$20:BL$25))+$AD$20-$BL$27</f>
        <v>-1.8044456523671593</v>
      </c>
      <c r="Q112" s="10" cm="1">
        <f t="array" aca="1" ref="Q112" ca="1">SUMPRODUCT(J112:O112,TRANSPOSE(ES$20:ES$25))+$AD$20-$ES$27</f>
        <v>-1.4796810939790208</v>
      </c>
      <c r="R112" s="10">
        <f ca="1">I112-Results!$E$5*H112</f>
        <v>-1.4943293973899472</v>
      </c>
      <c r="S112" s="10" cm="1">
        <f t="array" aca="1" ref="S112" ca="1">SUMPRODUCT(J112:O112,TRANSPOSE(AR$28:AR$33))+$AD$20-$AC$26</f>
        <v>-6.6333886887013378</v>
      </c>
      <c r="T112" s="10">
        <f ca="1">SUMPRODUCT(J112:O112,Results!K$9:P$9)</f>
        <v>-1.3594544073602215</v>
      </c>
      <c r="U112" s="10">
        <f ca="1">SUMPRODUCT(J112:O112,Results!K$9:P$9)+$AD$20-$AC$31</f>
        <v>-1.3962525260611969</v>
      </c>
      <c r="V112" s="10">
        <f t="shared" ca="1" si="92"/>
        <v>-10.190589780004075</v>
      </c>
      <c r="W112" s="10">
        <f t="shared" ca="1" si="93"/>
        <v>-10.515354338392212</v>
      </c>
      <c r="X112" s="10">
        <f t="shared" ca="1" si="94"/>
        <v>-10.500706034981286</v>
      </c>
      <c r="Y112" s="10">
        <f t="shared" ca="1" si="95"/>
        <v>-5.3616467436698958</v>
      </c>
      <c r="Z112" s="10">
        <f t="shared" ca="1" si="96"/>
        <v>-12.691138971020788</v>
      </c>
      <c r="AA112" s="10">
        <f t="shared" ca="1" si="97"/>
        <v>-10.598782906310037</v>
      </c>
    </row>
    <row r="113" spans="1:27">
      <c r="A113" s="6">
        <f ca="1">LN((RAND()^(-Results!$E$4))-1)</f>
        <v>-6.869586918516471E-2</v>
      </c>
      <c r="B113" s="6">
        <f ca="1">LN((RAND()^(-Results!$E$4))-1)</f>
        <v>-2.5994268317822402</v>
      </c>
      <c r="C113" s="6">
        <f ca="1">LN((RAND()^(-Results!$E$4))-1)</f>
        <v>3.5364751831298569</v>
      </c>
      <c r="D113" s="6">
        <f ca="1">LN((RAND()^(-Results!$E$4))-1)</f>
        <v>0.31021720448942203</v>
      </c>
      <c r="E113" s="6">
        <f ca="1">LN((RAND()^(-Results!$E$4))-1)</f>
        <v>-2.5092034267181798</v>
      </c>
      <c r="F113" s="6">
        <f ca="1">LN((RAND()^(-Results!$E$4))-1)</f>
        <v>-1.7266706099178524</v>
      </c>
      <c r="G113" s="6">
        <f ca="1">LN((RAND()^(-Results!$E$4))-1)</f>
        <v>1.0786058679858779</v>
      </c>
      <c r="H113" s="6">
        <f t="shared" ca="1" si="91"/>
        <v>1.0187113313481204</v>
      </c>
      <c r="I113" s="10">
        <f ca="1">SUMPRODUCT(J113:O113,Results!B$12:G$12)+Results!$E$5*H113</f>
        <v>-13.918524857316218</v>
      </c>
      <c r="J113" s="10">
        <f ca="1">SUMPRODUCT($A113:$F113,Results!$B$15:$G$15)</f>
        <v>-8.2094571297569292</v>
      </c>
      <c r="K113" s="10">
        <f ca="1">SUMPRODUCT($A113:$F113,Results!$B$16:$G$16)</f>
        <v>-1.955843618670787</v>
      </c>
      <c r="L113" s="10">
        <f ca="1">SUMPRODUCT($A113:$F113,Results!$B$17:$G$17)</f>
        <v>11.883956553907744</v>
      </c>
      <c r="M113" s="10">
        <f ca="1">SUMPRODUCT($A113:$F113,Results!$B$18:$G$18)</f>
        <v>-9.422705107906884</v>
      </c>
      <c r="N113" s="10">
        <f ca="1">SUMPRODUCT($A113:$F113,Results!$B$19:$G$19)</f>
        <v>11.392351469395994</v>
      </c>
      <c r="O113" s="10">
        <f ca="1">SUMPRODUCT($A113:$F113,Results!$B$20:$G$20)</f>
        <v>-7.3760996690108849</v>
      </c>
      <c r="P113" s="10" cm="1">
        <f t="array" aca="1" ref="P113" ca="1">SUMPRODUCT(J113:O113,TRANSPOSE(BL$20:BL$25))+$AD$20-$BL$27</f>
        <v>-17.497801543492027</v>
      </c>
      <c r="Q113" s="10" cm="1">
        <f t="array" aca="1" ref="Q113" ca="1">SUMPRODUCT(J113:O113,TRANSPOSE(ES$20:ES$25))+$AD$20-$ES$27</f>
        <v>-17.937371271141291</v>
      </c>
      <c r="R113" s="10">
        <f ca="1">I113-Results!$E$5*H113</f>
        <v>-17.993370182708698</v>
      </c>
      <c r="S113" s="10" cm="1">
        <f t="array" aca="1" ref="S113" ca="1">SUMPRODUCT(J113:O113,TRANSPOSE(AR$28:AR$33))+$AD$20-$AC$26</f>
        <v>-4.6339216555579341</v>
      </c>
      <c r="T113" s="10">
        <f ca="1">SUMPRODUCT(J113:O113,Results!K$9:P$9)</f>
        <v>-17.66351048338402</v>
      </c>
      <c r="U113" s="10">
        <f ca="1">SUMPRODUCT(J113:O113,Results!K$9:P$9)+$AD$20-$AC$31</f>
        <v>-17.700308602084995</v>
      </c>
      <c r="V113" s="10">
        <f t="shared" ca="1" si="92"/>
        <v>3.5792766861758096</v>
      </c>
      <c r="W113" s="10">
        <f t="shared" ca="1" si="93"/>
        <v>4.0188464138250737</v>
      </c>
      <c r="X113" s="10">
        <f t="shared" ca="1" si="94"/>
        <v>4.0748453253924808</v>
      </c>
      <c r="Y113" s="10">
        <f t="shared" ca="1" si="95"/>
        <v>-9.2846032017582836</v>
      </c>
      <c r="Z113" s="10">
        <f t="shared" ca="1" si="96"/>
        <v>-14.614628395965772</v>
      </c>
      <c r="AA113" s="10">
        <f t="shared" ca="1" si="97"/>
        <v>3.7817837447687772</v>
      </c>
    </row>
    <row r="114" spans="1:27">
      <c r="A114" s="6">
        <f ca="1">LN((RAND()^(-Results!$E$4))-1)</f>
        <v>-0.52794213236331322</v>
      </c>
      <c r="B114" s="6">
        <f ca="1">LN((RAND()^(-Results!$E$4))-1)</f>
        <v>-1.1403698654517438</v>
      </c>
      <c r="C114" s="6">
        <f ca="1">LN((RAND()^(-Results!$E$4))-1)</f>
        <v>0.58030713220729235</v>
      </c>
      <c r="D114" s="6">
        <f ca="1">LN((RAND()^(-Results!$E$4))-1)</f>
        <v>-1.2709952889327427</v>
      </c>
      <c r="E114" s="6">
        <f ca="1">LN((RAND()^(-Results!$E$4))-1)</f>
        <v>-5.8168516098104019</v>
      </c>
      <c r="F114" s="6">
        <f ca="1">LN((RAND()^(-Results!$E$4))-1)</f>
        <v>-3.2302940829592215</v>
      </c>
      <c r="G114" s="6">
        <f ca="1">LN((RAND()^(-Results!$E$4))-1)</f>
        <v>1.0601244605253834</v>
      </c>
      <c r="H114" s="6">
        <f t="shared" ca="1" si="91"/>
        <v>1.000229923887626</v>
      </c>
      <c r="I114" s="10">
        <f ca="1">SUMPRODUCT(J114:O114,Results!B$12:G$12)+Results!$E$5*H114</f>
        <v>-18.230929047448353</v>
      </c>
      <c r="J114" s="10">
        <f ca="1">SUMPRODUCT($A114:$F114,Results!$B$15:$G$15)</f>
        <v>0.50203189061007869</v>
      </c>
      <c r="K114" s="10">
        <f ca="1">SUMPRODUCT($A114:$F114,Results!$B$16:$G$16)</f>
        <v>5.1813504967632324</v>
      </c>
      <c r="L114" s="10">
        <f ca="1">SUMPRODUCT($A114:$F114,Results!$B$17:$G$17)</f>
        <v>20.526291023774153</v>
      </c>
      <c r="M114" s="10">
        <f ca="1">SUMPRODUCT($A114:$F114,Results!$B$18:$G$18)</f>
        <v>-12.991535242345908</v>
      </c>
      <c r="N114" s="10">
        <f ca="1">SUMPRODUCT($A114:$F114,Results!$B$19:$G$19)</f>
        <v>-4.1251745766364278</v>
      </c>
      <c r="O114" s="10">
        <f ca="1">SUMPRODUCT($A114:$F114,Results!$B$20:$G$20)</f>
        <v>2.6470842704645365</v>
      </c>
      <c r="P114" s="10" cm="1">
        <f t="array" aca="1" ref="P114" ca="1">SUMPRODUCT(J114:O114,TRANSPOSE(BL$20:BL$25))+$AD$20-$BL$27</f>
        <v>-21.600121145922159</v>
      </c>
      <c r="Q114" s="10" cm="1">
        <f t="array" aca="1" ref="Q114" ca="1">SUMPRODUCT(J114:O114,TRANSPOSE(ES$20:ES$25))+$AD$20-$ES$27</f>
        <v>-21.750246593599599</v>
      </c>
      <c r="R114" s="10">
        <f ca="1">I114-Results!$E$5*H114</f>
        <v>-22.231848742998856</v>
      </c>
      <c r="S114" s="10" cm="1">
        <f t="array" aca="1" ref="S114" ca="1">SUMPRODUCT(J114:O114,TRANSPOSE(AR$28:AR$33))+$AD$20-$AC$26</f>
        <v>-8.6937781349819829</v>
      </c>
      <c r="T114" s="10">
        <f ca="1">SUMPRODUCT(J114:O114,Results!K$9:P$9)</f>
        <v>-21.02345209777452</v>
      </c>
      <c r="U114" s="10">
        <f ca="1">SUMPRODUCT(J114:O114,Results!K$9:P$9)+$AD$20-$AC$31</f>
        <v>-21.060250216475495</v>
      </c>
      <c r="V114" s="10">
        <f t="shared" ca="1" si="92"/>
        <v>3.3691920984738069</v>
      </c>
      <c r="W114" s="10">
        <f t="shared" ca="1" si="93"/>
        <v>3.519317546151246</v>
      </c>
      <c r="X114" s="10">
        <f t="shared" ca="1" si="94"/>
        <v>4.000919695550504</v>
      </c>
      <c r="Y114" s="10">
        <f t="shared" ca="1" si="95"/>
        <v>-9.5371509124663696</v>
      </c>
      <c r="Z114" s="10">
        <f t="shared" ca="1" si="96"/>
        <v>-18.927032586097905</v>
      </c>
      <c r="AA114" s="10">
        <f t="shared" ca="1" si="97"/>
        <v>2.8293211690271427</v>
      </c>
    </row>
    <row r="115" spans="1:27">
      <c r="A115" s="6">
        <f ca="1">LN((RAND()^(-Results!$E$4))-1)</f>
        <v>0.12299811492650826</v>
      </c>
      <c r="B115" s="6">
        <f ca="1">LN((RAND()^(-Results!$E$4))-1)</f>
        <v>-1.7747252401540896</v>
      </c>
      <c r="C115" s="6">
        <f ca="1">LN((RAND()^(-Results!$E$4))-1)</f>
        <v>-9.0959181612665627E-2</v>
      </c>
      <c r="D115" s="6">
        <f ca="1">LN((RAND()^(-Results!$E$4))-1)</f>
        <v>-0.71726671493793603</v>
      </c>
      <c r="E115" s="6">
        <f ca="1">LN((RAND()^(-Results!$E$4))-1)</f>
        <v>-1.0315615222261016</v>
      </c>
      <c r="F115" s="6">
        <f ca="1">LN((RAND()^(-Results!$E$4))-1)</f>
        <v>0.46318114110822178</v>
      </c>
      <c r="G115" s="6">
        <f ca="1">LN((RAND()^(-Results!$E$4))-1)</f>
        <v>0.30309091142665301</v>
      </c>
      <c r="H115" s="6">
        <f t="shared" ca="1" si="91"/>
        <v>0.24319637478889553</v>
      </c>
      <c r="I115" s="10">
        <f ca="1">SUMPRODUCT(J115:O115,Results!B$12:G$12)+Results!$E$5*H115</f>
        <v>-24.806419205853231</v>
      </c>
      <c r="J115" s="10">
        <f ca="1">SUMPRODUCT($A115:$F115,Results!$B$15:$G$15)</f>
        <v>-3.4177009915662531</v>
      </c>
      <c r="K115" s="10">
        <f ca="1">SUMPRODUCT($A115:$F115,Results!$B$16:$G$16)</f>
        <v>-0.48661361430364125</v>
      </c>
      <c r="L115" s="10">
        <f ca="1">SUMPRODUCT($A115:$F115,Results!$B$17:$G$17)</f>
        <v>5.6755427244341048</v>
      </c>
      <c r="M115" s="10">
        <f ca="1">SUMPRODUCT($A115:$F115,Results!$B$18:$G$18)</f>
        <v>3.2236242789035483</v>
      </c>
      <c r="N115" s="10">
        <f ca="1">SUMPRODUCT($A115:$F115,Results!$B$19:$G$19)</f>
        <v>1.4229271604522864</v>
      </c>
      <c r="O115" s="10">
        <f ca="1">SUMPRODUCT($A115:$F115,Results!$B$20:$G$20)</f>
        <v>2.5639610025999335</v>
      </c>
      <c r="P115" s="10" cm="1">
        <f t="array" aca="1" ref="P115" ca="1">SUMPRODUCT(J115:O115,TRANSPOSE(BL$20:BL$25))+$AD$20-$BL$27</f>
        <v>-25.848469543530289</v>
      </c>
      <c r="Q115" s="10" cm="1">
        <f t="array" aca="1" ref="Q115" ca="1">SUMPRODUCT(J115:O115,TRANSPOSE(ES$20:ES$25))+$AD$20-$ES$27</f>
        <v>-26.038180117360113</v>
      </c>
      <c r="R115" s="10">
        <f ca="1">I115-Results!$E$5*H115</f>
        <v>-25.779204705008812</v>
      </c>
      <c r="S115" s="10" cm="1">
        <f t="array" aca="1" ref="S115" ca="1">SUMPRODUCT(J115:O115,TRANSPOSE(AR$28:AR$33))+$AD$20-$AC$26</f>
        <v>-21.550410107100031</v>
      </c>
      <c r="T115" s="10">
        <f ca="1">SUMPRODUCT(J115:O115,Results!K$9:P$9)</f>
        <v>-25.925913771385435</v>
      </c>
      <c r="U115" s="10">
        <f ca="1">SUMPRODUCT(J115:O115,Results!K$9:P$9)+$AD$20-$AC$31</f>
        <v>-25.96271189008641</v>
      </c>
      <c r="V115" s="10">
        <f t="shared" ca="1" si="92"/>
        <v>1.0420503376770576</v>
      </c>
      <c r="W115" s="10">
        <f t="shared" ca="1" si="93"/>
        <v>1.2317609115068819</v>
      </c>
      <c r="X115" s="10">
        <f t="shared" ca="1" si="94"/>
        <v>0.97278549915558088</v>
      </c>
      <c r="Y115" s="10">
        <f t="shared" ca="1" si="95"/>
        <v>-3.2560090987532</v>
      </c>
      <c r="Z115" s="10">
        <f t="shared" ca="1" si="96"/>
        <v>-25.502522744502784</v>
      </c>
      <c r="AA115" s="10">
        <f t="shared" ca="1" si="97"/>
        <v>1.1562926842331791</v>
      </c>
    </row>
    <row r="116" spans="1:27">
      <c r="A116" s="6">
        <f ca="1">LN((RAND()^(-Results!$E$4))-1)</f>
        <v>1.2420393994830883</v>
      </c>
      <c r="B116" s="6">
        <f ca="1">LN((RAND()^(-Results!$E$4))-1)</f>
        <v>-0.13451310996227905</v>
      </c>
      <c r="C116" s="6">
        <f ca="1">LN((RAND()^(-Results!$E$4))-1)</f>
        <v>0.80689578623634317</v>
      </c>
      <c r="D116" s="6">
        <f ca="1">LN((RAND()^(-Results!$E$4))-1)</f>
        <v>0.36215736657925807</v>
      </c>
      <c r="E116" s="6">
        <f ca="1">LN((RAND()^(-Results!$E$4))-1)</f>
        <v>-0.8289893277007252</v>
      </c>
      <c r="F116" s="6">
        <f ca="1">LN((RAND()^(-Results!$E$4))-1)</f>
        <v>-0.22562755786877378</v>
      </c>
      <c r="G116" s="6">
        <f ca="1">LN((RAND()^(-Results!$E$4))-1)</f>
        <v>0.29917940330104897</v>
      </c>
      <c r="H116" s="6">
        <f t="shared" ca="1" si="91"/>
        <v>0.23928486666329149</v>
      </c>
      <c r="I116" s="10">
        <f ca="1">SUMPRODUCT(J116:O116,Results!B$12:G$12)+Results!$E$5*H116</f>
        <v>-0.97793805543125878</v>
      </c>
      <c r="J116" s="10">
        <f ca="1">SUMPRODUCT($A116:$F116,Results!$B$15:$G$15)</f>
        <v>7.5994584897858167E-2</v>
      </c>
      <c r="K116" s="10">
        <f ca="1">SUMPRODUCT($A116:$F116,Results!$B$16:$G$16)</f>
        <v>2.7657652970911304</v>
      </c>
      <c r="L116" s="10">
        <f ca="1">SUMPRODUCT($A116:$F116,Results!$B$17:$G$17)</f>
        <v>3.8895870401473847</v>
      </c>
      <c r="M116" s="10">
        <f ca="1">SUMPRODUCT($A116:$F116,Results!$B$18:$G$18)</f>
        <v>-6.387808395217478</v>
      </c>
      <c r="N116" s="10">
        <f ca="1">SUMPRODUCT($A116:$F116,Results!$B$19:$G$19)</f>
        <v>2.265179003309608</v>
      </c>
      <c r="O116" s="10">
        <f ca="1">SUMPRODUCT($A116:$F116,Results!$B$20:$G$20)</f>
        <v>2.6014588135971923</v>
      </c>
      <c r="P116" s="10" cm="1">
        <f t="array" aca="1" ref="P116" ca="1">SUMPRODUCT(J116:O116,TRANSPOSE(BL$20:BL$25))+$AD$20-$BL$27</f>
        <v>-1.763184245656825</v>
      </c>
      <c r="Q116" s="10" cm="1">
        <f t="array" aca="1" ref="Q116" ca="1">SUMPRODUCT(J116:O116,TRANSPOSE(ES$20:ES$25))+$AD$20-$ES$27</f>
        <v>-1.8943851776510539</v>
      </c>
      <c r="R116" s="10">
        <f ca="1">I116-Results!$E$5*H116</f>
        <v>-1.9350775220844247</v>
      </c>
      <c r="S116" s="10" cm="1">
        <f t="array" aca="1" ref="S116" ca="1">SUMPRODUCT(J116:O116,TRANSPOSE(AR$28:AR$33))+$AD$20-$AC$26</f>
        <v>5.1172062524550945</v>
      </c>
      <c r="T116" s="10">
        <f ca="1">SUMPRODUCT(J116:O116,Results!K$9:P$9)</f>
        <v>-1.8996295409607455</v>
      </c>
      <c r="U116" s="10">
        <f ca="1">SUMPRODUCT(J116:O116,Results!K$9:P$9)+$AD$20-$AC$31</f>
        <v>-1.9364276596617207</v>
      </c>
      <c r="V116" s="10">
        <f t="shared" ca="1" si="92"/>
        <v>0.78524619022556619</v>
      </c>
      <c r="W116" s="10">
        <f t="shared" ca="1" si="93"/>
        <v>0.91644712221979507</v>
      </c>
      <c r="X116" s="10">
        <f t="shared" ca="1" si="94"/>
        <v>0.95713946665316596</v>
      </c>
      <c r="Y116" s="10">
        <f t="shared" ca="1" si="95"/>
        <v>-6.0951443078863532</v>
      </c>
      <c r="Z116" s="10">
        <f t="shared" ca="1" si="96"/>
        <v>-1.6740415940808124</v>
      </c>
      <c r="AA116" s="10">
        <f t="shared" ca="1" si="97"/>
        <v>0.95848960423046192</v>
      </c>
    </row>
    <row r="117" spans="1:27">
      <c r="A117" s="6">
        <f ca="1">LN((RAND()^(-Results!$E$4))-1)</f>
        <v>2.0894201694080792</v>
      </c>
      <c r="B117" s="6">
        <f ca="1">LN((RAND()^(-Results!$E$4))-1)</f>
        <v>-1.6798031034242167</v>
      </c>
      <c r="C117" s="6">
        <f ca="1">LN((RAND()^(-Results!$E$4))-1)</f>
        <v>-0.9872593940211627</v>
      </c>
      <c r="D117" s="6">
        <f ca="1">LN((RAND()^(-Results!$E$4))-1)</f>
        <v>-0.58955425445919729</v>
      </c>
      <c r="E117" s="6">
        <f ca="1">LN((RAND()^(-Results!$E$4))-1)</f>
        <v>-1.5124668089627864</v>
      </c>
      <c r="F117" s="6">
        <f ca="1">LN((RAND()^(-Results!$E$4))-1)</f>
        <v>5.3611206092299871E-2</v>
      </c>
      <c r="G117" s="6">
        <f ca="1">LN((RAND()^(-Results!$E$4))-1)</f>
        <v>-2.6602093532314885</v>
      </c>
      <c r="H117" s="6">
        <f t="shared" ca="1" si="91"/>
        <v>-2.7201038898692462</v>
      </c>
      <c r="I117" s="10">
        <f ca="1">SUMPRODUCT(J117:O117,Results!B$12:G$12)+Results!$E$5*H117</f>
        <v>-40.922168366489011</v>
      </c>
      <c r="J117" s="10">
        <f ca="1">SUMPRODUCT($A117:$F117,Results!$B$15:$G$15)</f>
        <v>-0.9581649545233426</v>
      </c>
      <c r="K117" s="10">
        <f ca="1">SUMPRODUCT($A117:$F117,Results!$B$16:$G$16)</f>
        <v>5.5297377043339591</v>
      </c>
      <c r="L117" s="10">
        <f ca="1">SUMPRODUCT($A117:$F117,Results!$B$17:$G$17)</f>
        <v>12.340127029092031</v>
      </c>
      <c r="M117" s="10">
        <f ca="1">SUMPRODUCT($A117:$F117,Results!$B$18:$G$18)</f>
        <v>-1.8895751599665793</v>
      </c>
      <c r="N117" s="10">
        <f ca="1">SUMPRODUCT($A117:$F117,Results!$B$19:$G$19)</f>
        <v>-1.804726994348639</v>
      </c>
      <c r="O117" s="10">
        <f ca="1">SUMPRODUCT($A117:$F117,Results!$B$20:$G$20)</f>
        <v>8.5550448607923677</v>
      </c>
      <c r="P117" s="10" cm="1">
        <f t="array" aca="1" ref="P117" ca="1">SUMPRODUCT(J117:O117,TRANSPOSE(BL$20:BL$25))+$AD$20-$BL$27</f>
        <v>-30.166608950564655</v>
      </c>
      <c r="Q117" s="10" cm="1">
        <f t="array" aca="1" ref="Q117" ca="1">SUMPRODUCT(J117:O117,TRANSPOSE(ES$20:ES$25))+$AD$20-$ES$27</f>
        <v>-30.363492721704976</v>
      </c>
      <c r="R117" s="10">
        <f ca="1">I117-Results!$E$5*H117</f>
        <v>-30.041752807012024</v>
      </c>
      <c r="S117" s="10" cm="1">
        <f t="array" aca="1" ref="S117" ca="1">SUMPRODUCT(J117:O117,TRANSPOSE(AR$28:AR$33))+$AD$20-$AC$26</f>
        <v>-21.105585973813564</v>
      </c>
      <c r="T117" s="10">
        <f ca="1">SUMPRODUCT(J117:O117,Results!K$9:P$9)</f>
        <v>-30.385686222193229</v>
      </c>
      <c r="U117" s="10">
        <f ca="1">SUMPRODUCT(J117:O117,Results!K$9:P$9)+$AD$20-$AC$31</f>
        <v>-30.422484340894204</v>
      </c>
      <c r="V117" s="10">
        <f t="shared" ca="1" si="92"/>
        <v>-10.755559415924356</v>
      </c>
      <c r="W117" s="10">
        <f t="shared" ca="1" si="93"/>
        <v>-10.558675644784035</v>
      </c>
      <c r="X117" s="10">
        <f t="shared" ca="1" si="94"/>
        <v>-10.880415559476987</v>
      </c>
      <c r="Y117" s="10">
        <f t="shared" ca="1" si="95"/>
        <v>-19.816582392675446</v>
      </c>
      <c r="Z117" s="10">
        <f t="shared" ca="1" si="96"/>
        <v>-41.618271905138563</v>
      </c>
      <c r="AA117" s="10">
        <f t="shared" ca="1" si="97"/>
        <v>-10.499684025594807</v>
      </c>
    </row>
    <row r="118" spans="1:27">
      <c r="A118" s="6">
        <f ca="1">LN((RAND()^(-Results!$E$4))-1)</f>
        <v>0.54530050645635164</v>
      </c>
      <c r="B118" s="6">
        <f ca="1">LN((RAND()^(-Results!$E$4))-1)</f>
        <v>-1.8758550214459779</v>
      </c>
      <c r="C118" s="6">
        <f ca="1">LN((RAND()^(-Results!$E$4))-1)</f>
        <v>2.1684512860616216</v>
      </c>
      <c r="D118" s="6">
        <f ca="1">LN((RAND()^(-Results!$E$4))-1)</f>
        <v>-0.33072875712854827</v>
      </c>
      <c r="E118" s="6">
        <f ca="1">LN((RAND()^(-Results!$E$4))-1)</f>
        <v>2.1351075028704258</v>
      </c>
      <c r="F118" s="6">
        <f ca="1">LN((RAND()^(-Results!$E$4))-1)</f>
        <v>-1.2808477671131109</v>
      </c>
      <c r="G118" s="6">
        <f ca="1">LN((RAND()^(-Results!$E$4))-1)</f>
        <v>-1.1217712386333709</v>
      </c>
      <c r="H118" s="6">
        <f t="shared" ca="1" si="91"/>
        <v>-1.1816657752711284</v>
      </c>
      <c r="I118" s="10">
        <f ca="1">SUMPRODUCT(J118:O118,Results!B$12:G$12)+Results!$E$5*H118</f>
        <v>-14.955667446196022</v>
      </c>
      <c r="J118" s="10">
        <f ca="1">SUMPRODUCT($A118:$F118,Results!$B$15:$G$15)</f>
        <v>-6.7647899125521782</v>
      </c>
      <c r="K118" s="10">
        <f ca="1">SUMPRODUCT($A118:$F118,Results!$B$16:$G$16)</f>
        <v>-6.8017642790097277</v>
      </c>
      <c r="L118" s="10">
        <f ca="1">SUMPRODUCT($A118:$F118,Results!$B$17:$G$17)</f>
        <v>3.1038488802131075</v>
      </c>
      <c r="M118" s="10">
        <f ca="1">SUMPRODUCT($A118:$F118,Results!$B$18:$G$18)</f>
        <v>-1.073119543193509</v>
      </c>
      <c r="N118" s="10">
        <f ca="1">SUMPRODUCT($A118:$F118,Results!$B$19:$G$19)</f>
        <v>4.7288696952040343</v>
      </c>
      <c r="O118" s="10">
        <f ca="1">SUMPRODUCT($A118:$F118,Results!$B$20:$G$20)</f>
        <v>-9.3496643091373812</v>
      </c>
      <c r="P118" s="10" cm="1">
        <f t="array" aca="1" ref="P118" ca="1">SUMPRODUCT(J118:O118,TRANSPOSE(BL$20:BL$25))+$AD$20-$BL$27</f>
        <v>-10.293102271676792</v>
      </c>
      <c r="Q118" s="10" cm="1">
        <f t="array" aca="1" ref="Q118" ca="1">SUMPRODUCT(J118:O118,TRANSPOSE(ES$20:ES$25))+$AD$20-$ES$27</f>
        <v>-10.611777556943922</v>
      </c>
      <c r="R118" s="10">
        <f ca="1">I118-Results!$E$5*H118</f>
        <v>-10.229004345111509</v>
      </c>
      <c r="S118" s="10" cm="1">
        <f t="array" aca="1" ref="S118" ca="1">SUMPRODUCT(J118:O118,TRANSPOSE(AR$28:AR$33))+$AD$20-$AC$26</f>
        <v>-9.4431545301187825</v>
      </c>
      <c r="T118" s="10">
        <f ca="1">SUMPRODUCT(J118:O118,Results!K$9:P$9)</f>
        <v>-10.913116610335319</v>
      </c>
      <c r="U118" s="10">
        <f ca="1">SUMPRODUCT(J118:O118,Results!K$9:P$9)+$AD$20-$AC$31</f>
        <v>-10.949914729036294</v>
      </c>
      <c r="V118" s="10">
        <f t="shared" ca="1" si="92"/>
        <v>-4.66256517451923</v>
      </c>
      <c r="W118" s="10">
        <f t="shared" ca="1" si="93"/>
        <v>-4.3438898892521003</v>
      </c>
      <c r="X118" s="10">
        <f t="shared" ca="1" si="94"/>
        <v>-4.7266631010845135</v>
      </c>
      <c r="Y118" s="10">
        <f t="shared" ca="1" si="95"/>
        <v>-5.5125129160772399</v>
      </c>
      <c r="Z118" s="10">
        <f t="shared" ca="1" si="96"/>
        <v>-15.651770984845577</v>
      </c>
      <c r="AA118" s="10">
        <f t="shared" ca="1" si="97"/>
        <v>-4.0057527171597282</v>
      </c>
    </row>
    <row r="119" spans="1:27">
      <c r="A119" s="6">
        <f ca="1">LN((RAND()^(-Results!$E$4))-1)</f>
        <v>-0.76094834931147581</v>
      </c>
      <c r="B119" s="6">
        <f ca="1">LN((RAND()^(-Results!$E$4))-1)</f>
        <v>-1.3615442001420273</v>
      </c>
      <c r="C119" s="6">
        <f ca="1">LN((RAND()^(-Results!$E$4))-1)</f>
        <v>-0.1989316597515203</v>
      </c>
      <c r="D119" s="6">
        <f ca="1">LN((RAND()^(-Results!$E$4))-1)</f>
        <v>0.55197223984281418</v>
      </c>
      <c r="E119" s="6">
        <f ca="1">LN((RAND()^(-Results!$E$4))-1)</f>
        <v>1.4555308551344983</v>
      </c>
      <c r="F119" s="6">
        <f ca="1">LN((RAND()^(-Results!$E$4))-1)</f>
        <v>0.22605756111123193</v>
      </c>
      <c r="G119" s="6">
        <f ca="1">LN((RAND()^(-Results!$E$4))-1)</f>
        <v>0.93661130671784842</v>
      </c>
      <c r="H119" s="6">
        <f t="shared" ca="1" si="91"/>
        <v>0.87671677008009097</v>
      </c>
      <c r="I119" s="10">
        <f ca="1">SUMPRODUCT(J119:O119,Results!B$12:G$12)+Results!$E$5*H119</f>
        <v>-0.54311681725475003</v>
      </c>
      <c r="J119" s="10">
        <f ca="1">SUMPRODUCT($A119:$F119,Results!$B$15:$G$15)</f>
        <v>-5.1129773027357919</v>
      </c>
      <c r="K119" s="10">
        <f ca="1">SUMPRODUCT($A119:$F119,Results!$B$16:$G$16)</f>
        <v>-2.6364715026833174</v>
      </c>
      <c r="L119" s="10">
        <f ca="1">SUMPRODUCT($A119:$F119,Results!$B$17:$G$17)</f>
        <v>-0.52423556130566296</v>
      </c>
      <c r="M119" s="10">
        <f ca="1">SUMPRODUCT($A119:$F119,Results!$B$18:$G$18)</f>
        <v>7.3322981468937041</v>
      </c>
      <c r="N119" s="10">
        <f ca="1">SUMPRODUCT($A119:$F119,Results!$B$19:$G$19)</f>
        <v>4.468629287378306</v>
      </c>
      <c r="O119" s="10">
        <f ca="1">SUMPRODUCT($A119:$F119,Results!$B$20:$G$20)</f>
        <v>-7.3963968290216631</v>
      </c>
      <c r="P119" s="10" cm="1">
        <f t="array" aca="1" ref="P119" ca="1">SUMPRODUCT(J119:O119,TRANSPOSE(BL$20:BL$25))+$AD$20-$BL$27</f>
        <v>-4.4046816019427766</v>
      </c>
      <c r="Q119" s="10" cm="1">
        <f t="array" aca="1" ref="Q119" ca="1">SUMPRODUCT(J119:O119,TRANSPOSE(ES$20:ES$25))+$AD$20-$ES$27</f>
        <v>-4.419648565667365</v>
      </c>
      <c r="R119" s="10">
        <f ca="1">I119-Results!$E$5*H119</f>
        <v>-4.0499838975751139</v>
      </c>
      <c r="S119" s="10" cm="1">
        <f t="array" aca="1" ref="S119" ca="1">SUMPRODUCT(J119:O119,TRANSPOSE(AR$28:AR$33))+$AD$20-$AC$26</f>
        <v>-9.4235389720803866</v>
      </c>
      <c r="T119" s="10">
        <f ca="1">SUMPRODUCT(J119:O119,Results!K$9:P$9)</f>
        <v>-4.5217276789263927</v>
      </c>
      <c r="U119" s="10">
        <f ca="1">SUMPRODUCT(J119:O119,Results!K$9:P$9)+$AD$20-$AC$31</f>
        <v>-4.5585257976273681</v>
      </c>
      <c r="V119" s="10">
        <f t="shared" ca="1" si="92"/>
        <v>3.8615647846880266</v>
      </c>
      <c r="W119" s="10">
        <f t="shared" ca="1" si="93"/>
        <v>3.8765317484126149</v>
      </c>
      <c r="X119" s="10">
        <f t="shared" ca="1" si="94"/>
        <v>3.5068670803203639</v>
      </c>
      <c r="Y119" s="10">
        <f t="shared" ca="1" si="95"/>
        <v>8.8804221548256361</v>
      </c>
      <c r="Z119" s="10">
        <f t="shared" ca="1" si="96"/>
        <v>-1.2392203559043038</v>
      </c>
      <c r="AA119" s="10">
        <f t="shared" ca="1" si="97"/>
        <v>4.0154089803726176</v>
      </c>
    </row>
    <row r="120" spans="1:27">
      <c r="A120" s="6">
        <f ca="1">LN((RAND()^(-Results!$E$4))-1)</f>
        <v>-0.14763388400619626</v>
      </c>
      <c r="B120" s="6">
        <f ca="1">LN((RAND()^(-Results!$E$4))-1)</f>
        <v>-4.5724409094237437</v>
      </c>
      <c r="C120" s="6">
        <f ca="1">LN((RAND()^(-Results!$E$4))-1)</f>
        <v>-1.2333331667793026</v>
      </c>
      <c r="D120" s="6">
        <f ca="1">LN((RAND()^(-Results!$E$4))-1)</f>
        <v>0.58851891394202882</v>
      </c>
      <c r="E120" s="6">
        <f ca="1">LN((RAND()^(-Results!$E$4))-1)</f>
        <v>-0.46236630227234404</v>
      </c>
      <c r="F120" s="6">
        <f ca="1">LN((RAND()^(-Results!$E$4))-1)</f>
        <v>-0.53704051813824749</v>
      </c>
      <c r="G120" s="6">
        <f ca="1">LN((RAND()^(-Results!$E$4))-1)</f>
        <v>-0.68400388438130255</v>
      </c>
      <c r="H120" s="6">
        <f t="shared" ca="1" si="91"/>
        <v>-0.74389842101906001</v>
      </c>
      <c r="I120" s="10">
        <f ca="1">SUMPRODUCT(J120:O120,Results!B$12:G$12)+Results!$E$5*H120</f>
        <v>-41.421805325296667</v>
      </c>
      <c r="J120" s="10">
        <f ca="1">SUMPRODUCT($A120:$F120,Results!$B$15:$G$15)</f>
        <v>-11.252864837123749</v>
      </c>
      <c r="K120" s="10">
        <f ca="1">SUMPRODUCT($A120:$F120,Results!$B$16:$G$16)</f>
        <v>2.1239286784509139</v>
      </c>
      <c r="L120" s="10">
        <f ca="1">SUMPRODUCT($A120:$F120,Results!$B$17:$G$17)</f>
        <v>16.455477702184776</v>
      </c>
      <c r="M120" s="10">
        <f ca="1">SUMPRODUCT($A120:$F120,Results!$B$18:$G$18)</f>
        <v>9.3133354174275542</v>
      </c>
      <c r="N120" s="10">
        <f ca="1">SUMPRODUCT($A120:$F120,Results!$B$19:$G$19)</f>
        <v>7.2479696298660778</v>
      </c>
      <c r="O120" s="10">
        <f ca="1">SUMPRODUCT($A120:$F120,Results!$B$20:$G$20)</f>
        <v>-7.7685073965885234</v>
      </c>
      <c r="P120" s="10" cm="1">
        <f t="array" aca="1" ref="P120" ca="1">SUMPRODUCT(J120:O120,TRANSPOSE(BL$20:BL$25))+$AD$20-$BL$27</f>
        <v>-39.065792701860062</v>
      </c>
      <c r="Q120" s="10" cm="1">
        <f t="array" aca="1" ref="Q120" ca="1">SUMPRODUCT(J120:O120,TRANSPOSE(ES$20:ES$25))+$AD$20-$ES$27</f>
        <v>-39.243924646678003</v>
      </c>
      <c r="R120" s="10">
        <f ca="1">I120-Results!$E$5*H120</f>
        <v>-38.44621164122043</v>
      </c>
      <c r="S120" s="10" cm="1">
        <f t="array" aca="1" ref="S120" ca="1">SUMPRODUCT(J120:O120,TRANSPOSE(AR$28:AR$33))+$AD$20-$AC$26</f>
        <v>-37.935525240313773</v>
      </c>
      <c r="T120" s="10">
        <f ca="1">SUMPRODUCT(J120:O120,Results!K$9:P$9)</f>
        <v>-39.240435001678037</v>
      </c>
      <c r="U120" s="10">
        <f ca="1">SUMPRODUCT(J120:O120,Results!K$9:P$9)+$AD$20-$AC$31</f>
        <v>-39.277233120379016</v>
      </c>
      <c r="V120" s="10">
        <f t="shared" ca="1" si="92"/>
        <v>-2.3560126234366052</v>
      </c>
      <c r="W120" s="10">
        <f t="shared" ca="1" si="93"/>
        <v>-2.1778806786186635</v>
      </c>
      <c r="X120" s="10">
        <f t="shared" ca="1" si="94"/>
        <v>-2.9755936840762374</v>
      </c>
      <c r="Y120" s="10">
        <f t="shared" ca="1" si="95"/>
        <v>-3.4862800849828943</v>
      </c>
      <c r="Z120" s="10">
        <f t="shared" ca="1" si="96"/>
        <v>-42.117908863946219</v>
      </c>
      <c r="AA120" s="10">
        <f t="shared" ca="1" si="97"/>
        <v>-2.144572204917651</v>
      </c>
    </row>
    <row r="121" spans="1:27">
      <c r="A121" s="6">
        <f ca="1">LN((RAND()^(-Results!$E$4))-1)</f>
        <v>-0.17517001058204895</v>
      </c>
      <c r="B121" s="6">
        <f ca="1">LN((RAND()^(-Results!$E$4))-1)</f>
        <v>-0.38493804252956071</v>
      </c>
      <c r="C121" s="6">
        <f ca="1">LN((RAND()^(-Results!$E$4))-1)</f>
        <v>0.6247341427042602</v>
      </c>
      <c r="D121" s="6">
        <f ca="1">LN((RAND()^(-Results!$E$4))-1)</f>
        <v>-5.0770811466202576E-2</v>
      </c>
      <c r="E121" s="6">
        <f ca="1">LN((RAND()^(-Results!$E$4))-1)</f>
        <v>-0.87632858064672703</v>
      </c>
      <c r="F121" s="6">
        <f ca="1">LN((RAND()^(-Results!$E$4))-1)</f>
        <v>-0.19580065726254228</v>
      </c>
      <c r="G121" s="6">
        <f ca="1">LN((RAND()^(-Results!$E$4))-1)</f>
        <v>1.1822070979060375</v>
      </c>
      <c r="H121" s="6">
        <f t="shared" ca="1" si="91"/>
        <v>1.1223125612682801</v>
      </c>
      <c r="I121" s="10">
        <f ca="1">SUMPRODUCT(J121:O121,Results!B$12:G$12)+Results!$E$5*H121</f>
        <v>0.3485581124411592</v>
      </c>
      <c r="J121" s="10">
        <f ca="1">SUMPRODUCT($A121:$F121,Results!$B$15:$G$15)</f>
        <v>-1.0811054735950638</v>
      </c>
      <c r="K121" s="10">
        <f ca="1">SUMPRODUCT($A121:$F121,Results!$B$16:$G$16)</f>
        <v>-0.20630742889594508</v>
      </c>
      <c r="L121" s="10">
        <f ca="1">SUMPRODUCT($A121:$F121,Results!$B$17:$G$17)</f>
        <v>2.0315594558197896</v>
      </c>
      <c r="M121" s="10">
        <f ca="1">SUMPRODUCT($A121:$F121,Results!$B$18:$G$18)</f>
        <v>-1.7703113080996191</v>
      </c>
      <c r="N121" s="10">
        <f ca="1">SUMPRODUCT($A121:$F121,Results!$B$19:$G$19)</f>
        <v>1.8154697152147161</v>
      </c>
      <c r="O121" s="10">
        <f ca="1">SUMPRODUCT($A121:$F121,Results!$B$20:$G$20)</f>
        <v>-0.33228728870825469</v>
      </c>
      <c r="P121" s="10" cm="1">
        <f t="array" aca="1" ref="P121" ca="1">SUMPRODUCT(J121:O121,TRANSPOSE(BL$20:BL$25))+$AD$20-$BL$27</f>
        <v>-4.0090097459073739</v>
      </c>
      <c r="Q121" s="10" cm="1">
        <f t="array" aca="1" ref="Q121" ca="1">SUMPRODUCT(J121:O121,TRANSPOSE(ES$20:ES$25))+$AD$20-$ES$27</f>
        <v>-4.0941621290727195</v>
      </c>
      <c r="R121" s="10">
        <f ca="1">I121-Results!$E$5*H121</f>
        <v>-4.140692132631961</v>
      </c>
      <c r="S121" s="10" cm="1">
        <f t="array" aca="1" ref="S121" ca="1">SUMPRODUCT(J121:O121,TRANSPOSE(AR$28:AR$33))+$AD$20-$AC$26</f>
        <v>-1.0377880325160134</v>
      </c>
      <c r="T121" s="10">
        <f ca="1">SUMPRODUCT(J121:O121,Results!K$9:P$9)</f>
        <v>-3.9593350938397776</v>
      </c>
      <c r="U121" s="10">
        <f ca="1">SUMPRODUCT(J121:O121,Results!K$9:P$9)+$AD$20-$AC$31</f>
        <v>-3.9961332125407525</v>
      </c>
      <c r="V121" s="10">
        <f t="shared" ca="1" si="92"/>
        <v>4.3575678583485331</v>
      </c>
      <c r="W121" s="10">
        <f t="shared" ca="1" si="93"/>
        <v>4.4427202415138787</v>
      </c>
      <c r="X121" s="10">
        <f t="shared" ca="1" si="94"/>
        <v>4.4892502450731202</v>
      </c>
      <c r="Y121" s="10">
        <f t="shared" ca="1" si="95"/>
        <v>1.3863461449571726</v>
      </c>
      <c r="Z121" s="10">
        <f t="shared" ca="1" si="96"/>
        <v>-0.34754542620839446</v>
      </c>
      <c r="AA121" s="10">
        <f t="shared" ca="1" si="97"/>
        <v>4.3446913249819117</v>
      </c>
    </row>
    <row r="122" spans="1:27">
      <c r="A122" s="6">
        <f ca="1">LN((RAND()^(-Results!$E$4))-1)</f>
        <v>-1.9680857790544903</v>
      </c>
      <c r="B122" s="6">
        <f ca="1">LN((RAND()^(-Results!$E$4))-1)</f>
        <v>0.74524196581014812</v>
      </c>
      <c r="C122" s="6">
        <f ca="1">LN((RAND()^(-Results!$E$4))-1)</f>
        <v>-1.2212341174854016</v>
      </c>
      <c r="D122" s="6">
        <f ca="1">LN((RAND()^(-Results!$E$4))-1)</f>
        <v>1.4371561129021728</v>
      </c>
      <c r="E122" s="6">
        <f ca="1">LN((RAND()^(-Results!$E$4))-1)</f>
        <v>1.8729984901837418</v>
      </c>
      <c r="F122" s="6">
        <f ca="1">LN((RAND()^(-Results!$E$4))-1)</f>
        <v>-2.2081043765254669</v>
      </c>
      <c r="G122" s="6">
        <f ca="1">LN((RAND()^(-Results!$E$4))-1)</f>
        <v>-2.8105977743299086</v>
      </c>
      <c r="H122" s="6">
        <f t="shared" ca="1" si="91"/>
        <v>-2.8704923109676663</v>
      </c>
      <c r="I122" s="10">
        <f ca="1">SUMPRODUCT(J122:O122,Results!B$12:G$12)+Results!$E$5*H122</f>
        <v>19.988763850209633</v>
      </c>
      <c r="J122" s="10">
        <f ca="1">SUMPRODUCT($A122:$F122,Results!$B$15:$G$15)</f>
        <v>-0.39390055711180527</v>
      </c>
      <c r="K122" s="10">
        <f ca="1">SUMPRODUCT($A122:$F122,Results!$B$16:$G$16)</f>
        <v>0.15401763992244222</v>
      </c>
      <c r="L122" s="10">
        <f ca="1">SUMPRODUCT($A122:$F122,Results!$B$17:$G$17)</f>
        <v>-1.1298911051535914</v>
      </c>
      <c r="M122" s="10">
        <f ca="1">SUMPRODUCT($A122:$F122,Results!$B$18:$G$18)</f>
        <v>2.8087093026034857</v>
      </c>
      <c r="N122" s="10">
        <f ca="1">SUMPRODUCT($A122:$F122,Results!$B$19:$G$19)</f>
        <v>-1.3261264035032725</v>
      </c>
      <c r="O122" s="10">
        <f ca="1">SUMPRODUCT($A122:$F122,Results!$B$20:$G$20)</f>
        <v>-15.307126752807928</v>
      </c>
      <c r="P122" s="10" cm="1">
        <f t="array" aca="1" ref="P122" ca="1">SUMPRODUCT(J122:O122,TRANSPOSE(BL$20:BL$25))+$AD$20-$BL$27</f>
        <v>31.115171771438728</v>
      </c>
      <c r="Q122" s="10" cm="1">
        <f t="array" aca="1" ref="Q122" ca="1">SUMPRODUCT(J122:O122,TRANSPOSE(ES$20:ES$25))+$AD$20-$ES$27</f>
        <v>31.496388066736007</v>
      </c>
      <c r="R122" s="10">
        <f ca="1">I122-Results!$E$5*H122</f>
        <v>31.470733094080298</v>
      </c>
      <c r="S122" s="10" cm="1">
        <f t="array" aca="1" ref="S122" ca="1">SUMPRODUCT(J122:O122,TRANSPOSE(AR$28:AR$33))+$AD$20-$AC$26</f>
        <v>17.04977346011022</v>
      </c>
      <c r="T122" s="10">
        <f ca="1">SUMPRODUCT(J122:O122,Results!K$9:P$9)</f>
        <v>31.467981936062948</v>
      </c>
      <c r="U122" s="10">
        <f ca="1">SUMPRODUCT(J122:O122,Results!K$9:P$9)+$AD$20-$AC$31</f>
        <v>31.431183817361973</v>
      </c>
      <c r="V122" s="10">
        <f t="shared" ca="1" si="92"/>
        <v>-11.126407921229095</v>
      </c>
      <c r="W122" s="10">
        <f t="shared" ca="1" si="93"/>
        <v>-11.507624216526374</v>
      </c>
      <c r="X122" s="10">
        <f t="shared" ca="1" si="94"/>
        <v>-11.481969243870665</v>
      </c>
      <c r="Y122" s="10">
        <f t="shared" ca="1" si="95"/>
        <v>2.9389903900994128</v>
      </c>
      <c r="Z122" s="10">
        <f t="shared" ca="1" si="96"/>
        <v>19.292660311560081</v>
      </c>
      <c r="AA122" s="10">
        <f t="shared" ca="1" si="97"/>
        <v>-11.44241996715234</v>
      </c>
    </row>
    <row r="123" spans="1:27">
      <c r="A123" s="6">
        <f ca="1">LN((RAND()^(-Results!$E$4))-1)</f>
        <v>0.41101588059955607</v>
      </c>
      <c r="B123" s="6">
        <f ca="1">LN((RAND()^(-Results!$E$4))-1)</f>
        <v>-4.8678798274289896</v>
      </c>
      <c r="C123" s="6">
        <f ca="1">LN((RAND()^(-Results!$E$4))-1)</f>
        <v>1.5026931567111967</v>
      </c>
      <c r="D123" s="6">
        <f ca="1">LN((RAND()^(-Results!$E$4))-1)</f>
        <v>2.3764251134304497</v>
      </c>
      <c r="E123" s="6">
        <f ca="1">LN((RAND()^(-Results!$E$4))-1)</f>
        <v>1.0338480898776317</v>
      </c>
      <c r="F123" s="6">
        <f ca="1">LN((RAND()^(-Results!$E$4))-1)</f>
        <v>-2.7842535117339868</v>
      </c>
      <c r="G123" s="6">
        <f ca="1">LN((RAND()^(-Results!$E$4))-1)</f>
        <v>0.69938830920585526</v>
      </c>
      <c r="H123" s="6">
        <f t="shared" ca="1" si="91"/>
        <v>0.63949377256809781</v>
      </c>
      <c r="I123" s="10">
        <f ca="1">SUMPRODUCT(J123:O123,Results!B$12:G$12)+Results!$E$5*H123</f>
        <v>-13.692463613589036</v>
      </c>
      <c r="J123" s="10">
        <f ca="1">SUMPRODUCT($A123:$F123,Results!$B$15:$G$15)</f>
        <v>-15.581344669080625</v>
      </c>
      <c r="K123" s="10">
        <f ca="1">SUMPRODUCT($A123:$F123,Results!$B$16:$G$16)</f>
        <v>0.76465361947323807</v>
      </c>
      <c r="L123" s="10">
        <f ca="1">SUMPRODUCT($A123:$F123,Results!$B$17:$G$17)</f>
        <v>18.77614888017024</v>
      </c>
      <c r="M123" s="10">
        <f ca="1">SUMPRODUCT($A123:$F123,Results!$B$18:$G$18)</f>
        <v>-0.51813954001945106</v>
      </c>
      <c r="N123" s="10">
        <f ca="1">SUMPRODUCT($A123:$F123,Results!$B$19:$G$19)</f>
        <v>15.991664128012093</v>
      </c>
      <c r="O123" s="10">
        <f ca="1">SUMPRODUCT($A123:$F123,Results!$B$20:$G$20)</f>
        <v>-21.527284953117185</v>
      </c>
      <c r="P123" s="10" cm="1">
        <f t="array" aca="1" ref="P123" ca="1">SUMPRODUCT(J123:O123,TRANSPOSE(BL$20:BL$25))+$AD$20-$BL$27</f>
        <v>-16.705367544337875</v>
      </c>
      <c r="Q123" s="10" cm="1">
        <f t="array" aca="1" ref="Q123" ca="1">SUMPRODUCT(J123:O123,TRANSPOSE(ES$20:ES$25))+$AD$20-$ES$27</f>
        <v>-16.997201491547276</v>
      </c>
      <c r="R123" s="10">
        <f ca="1">I123-Results!$E$5*H123</f>
        <v>-16.250438703861427</v>
      </c>
      <c r="S123" s="10" cm="1">
        <f t="array" aca="1" ref="S123" ca="1">SUMPRODUCT(J123:O123,TRANSPOSE(AR$28:AR$33))+$AD$20-$AC$26</f>
        <v>-14.194008044774286</v>
      </c>
      <c r="T123" s="10">
        <f ca="1">SUMPRODUCT(J123:O123,Results!K$9:P$9)</f>
        <v>-17.249634833529818</v>
      </c>
      <c r="U123" s="10">
        <f ca="1">SUMPRODUCT(J123:O123,Results!K$9:P$9)+$AD$20-$AC$31</f>
        <v>-17.286432952230793</v>
      </c>
      <c r="V123" s="10">
        <f t="shared" ca="1" si="92"/>
        <v>3.0129039307488394</v>
      </c>
      <c r="W123" s="10">
        <f t="shared" ca="1" si="93"/>
        <v>3.3047378779582406</v>
      </c>
      <c r="X123" s="10">
        <f t="shared" ca="1" si="94"/>
        <v>2.5579750902723912</v>
      </c>
      <c r="Y123" s="10">
        <f t="shared" ca="1" si="95"/>
        <v>0.50154443118525016</v>
      </c>
      <c r="Z123" s="10">
        <f t="shared" ca="1" si="96"/>
        <v>-14.38856715223859</v>
      </c>
      <c r="AA123" s="10">
        <f t="shared" ca="1" si="97"/>
        <v>3.5939693386417577</v>
      </c>
    </row>
    <row r="124" spans="1:27">
      <c r="A124" s="6">
        <f ca="1">LN((RAND()^(-Results!$E$4))-1)</f>
        <v>1.4275420212162055</v>
      </c>
      <c r="B124" s="6">
        <f ca="1">LN((RAND()^(-Results!$E$4))-1)</f>
        <v>1.0461895217113137</v>
      </c>
      <c r="C124" s="6">
        <f ca="1">LN((RAND()^(-Results!$E$4))-1)</f>
        <v>-0.27759156175126903</v>
      </c>
      <c r="D124" s="6">
        <f ca="1">LN((RAND()^(-Results!$E$4))-1)</f>
        <v>1.4443867655194511</v>
      </c>
      <c r="E124" s="6">
        <f ca="1">LN((RAND()^(-Results!$E$4))-1)</f>
        <v>-0.25773448250041026</v>
      </c>
      <c r="F124" s="6">
        <f ca="1">LN((RAND()^(-Results!$E$4))-1)</f>
        <v>3.0482108545558919</v>
      </c>
      <c r="G124" s="6">
        <f ca="1">LN((RAND()^(-Results!$E$4))-1)</f>
        <v>2.2430755563028266</v>
      </c>
      <c r="H124" s="6">
        <f t="shared" ca="1" si="91"/>
        <v>2.1831810196650689</v>
      </c>
      <c r="I124" s="10">
        <f ca="1">SUMPRODUCT(J124:O124,Results!B$12:G$12)+Results!$E$5*H124</f>
        <v>16.363313183042539</v>
      </c>
      <c r="J124" s="10">
        <f ca="1">SUMPRODUCT($A124:$F124,Results!$B$15:$G$15)</f>
        <v>2.5893272605656157</v>
      </c>
      <c r="K124" s="10">
        <f ca="1">SUMPRODUCT($A124:$F124,Results!$B$16:$G$16)</f>
        <v>5.3210916395902039</v>
      </c>
      <c r="L124" s="10">
        <f ca="1">SUMPRODUCT($A124:$F124,Results!$B$17:$G$17)</f>
        <v>-7.5134124411713517</v>
      </c>
      <c r="M124" s="10">
        <f ca="1">SUMPRODUCT($A124:$F124,Results!$B$18:$G$18)</f>
        <v>0.33513737464289228</v>
      </c>
      <c r="N124" s="10">
        <f ca="1">SUMPRODUCT($A124:$F124,Results!$B$19:$G$19)</f>
        <v>5.5134990175689644</v>
      </c>
      <c r="O124" s="10">
        <f ca="1">SUMPRODUCT($A124:$F124,Results!$B$20:$G$20)</f>
        <v>9.7770415363363501</v>
      </c>
      <c r="P124" s="10" cm="1">
        <f t="array" aca="1" ref="P124" ca="1">SUMPRODUCT(J124:O124,TRANSPOSE(BL$20:BL$25))+$AD$20-$BL$27</f>
        <v>7.6210249579938303</v>
      </c>
      <c r="Q124" s="10" cm="1">
        <f t="array" aca="1" ref="Q124" ca="1">SUMPRODUCT(J124:O124,TRANSPOSE(ES$20:ES$25))+$AD$20-$ES$27</f>
        <v>7.6392177739489364</v>
      </c>
      <c r="R124" s="10">
        <f ca="1">I124-Results!$E$5*H124</f>
        <v>7.6305891043822633</v>
      </c>
      <c r="S124" s="10" cm="1">
        <f t="array" aca="1" ref="S124" ca="1">SUMPRODUCT(J124:O124,TRANSPOSE(AR$28:AR$33))+$AD$20-$AC$26</f>
        <v>12.548255767532677</v>
      </c>
      <c r="T124" s="10">
        <f ca="1">SUMPRODUCT(J124:O124,Results!K$9:P$9)</f>
        <v>7.5680802052382212</v>
      </c>
      <c r="U124" s="10">
        <f ca="1">SUMPRODUCT(J124:O124,Results!K$9:P$9)+$AD$20-$AC$31</f>
        <v>7.5312820865372467</v>
      </c>
      <c r="V124" s="10">
        <f t="shared" ca="1" si="92"/>
        <v>8.7422882250487088</v>
      </c>
      <c r="W124" s="10">
        <f t="shared" ca="1" si="93"/>
        <v>8.7240954090936036</v>
      </c>
      <c r="X124" s="10">
        <f t="shared" ca="1" si="94"/>
        <v>8.7327240786602758</v>
      </c>
      <c r="Y124" s="10">
        <f t="shared" ca="1" si="95"/>
        <v>3.8150574155098624</v>
      </c>
      <c r="Z124" s="10">
        <f t="shared" ca="1" si="96"/>
        <v>15.667209644392985</v>
      </c>
      <c r="AA124" s="10">
        <f t="shared" ca="1" si="97"/>
        <v>8.8320310965052933</v>
      </c>
    </row>
    <row r="125" spans="1:27">
      <c r="A125" s="6">
        <f ca="1">LN((RAND()^(-Results!$E$4))-1)</f>
        <v>5.6086085017419282E-2</v>
      </c>
      <c r="B125" s="6">
        <f ca="1">LN((RAND()^(-Results!$E$4))-1)</f>
        <v>1.6015185562390486</v>
      </c>
      <c r="C125" s="6">
        <f ca="1">LN((RAND()^(-Results!$E$4))-1)</f>
        <v>1.7058955586325759</v>
      </c>
      <c r="D125" s="6">
        <f ca="1">LN((RAND()^(-Results!$E$4))-1)</f>
        <v>-1.2311087791427002</v>
      </c>
      <c r="E125" s="6">
        <f ca="1">LN((RAND()^(-Results!$E$4))-1)</f>
        <v>1.1544299518353835</v>
      </c>
      <c r="F125" s="6">
        <f ca="1">LN((RAND()^(-Results!$E$4))-1)</f>
        <v>0.77132650950457737</v>
      </c>
      <c r="G125" s="6">
        <f ca="1">LN((RAND()^(-Results!$E$4))-1)</f>
        <v>-0.8566286728164898</v>
      </c>
      <c r="H125" s="6">
        <f t="shared" ca="1" si="91"/>
        <v>-0.91652320945424726</v>
      </c>
      <c r="I125" s="10">
        <f ca="1">SUMPRODUCT(J125:O125,Results!B$12:G$12)+Results!$E$5*H125</f>
        <v>4.2637331758925265</v>
      </c>
      <c r="J125" s="10">
        <f ca="1">SUMPRODUCT($A125:$F125,Results!$B$15:$G$15)</f>
        <v>3.2629098204811502</v>
      </c>
      <c r="K125" s="10">
        <f ca="1">SUMPRODUCT($A125:$F125,Results!$B$16:$G$16)</f>
        <v>-6.7280545494815094</v>
      </c>
      <c r="L125" s="10">
        <f ca="1">SUMPRODUCT($A125:$F125,Results!$B$17:$G$17)</f>
        <v>-11.031355102808366</v>
      </c>
      <c r="M125" s="10">
        <f ca="1">SUMPRODUCT($A125:$F125,Results!$B$18:$G$18)</f>
        <v>-2.14821141160802</v>
      </c>
      <c r="N125" s="10">
        <f ca="1">SUMPRODUCT($A125:$F125,Results!$B$19:$G$19)</f>
        <v>-2.5576920857261731</v>
      </c>
      <c r="O125" s="10">
        <f ca="1">SUMPRODUCT($A125:$F125,Results!$B$20:$G$20)</f>
        <v>3.5845788547789414</v>
      </c>
      <c r="P125" s="10" cm="1">
        <f t="array" aca="1" ref="P125" ca="1">SUMPRODUCT(J125:O125,TRANSPOSE(BL$20:BL$25))+$AD$20-$BL$27</f>
        <v>8.2566299924370838</v>
      </c>
      <c r="Q125" s="10" cm="1">
        <f t="array" aca="1" ref="Q125" ca="1">SUMPRODUCT(J125:O125,TRANSPOSE(ES$20:ES$25))+$AD$20-$ES$27</f>
        <v>8.1379955829861519</v>
      </c>
      <c r="R125" s="10">
        <f ca="1">I125-Results!$E$5*H125</f>
        <v>7.9298260137095156</v>
      </c>
      <c r="S125" s="10" cm="1">
        <f t="array" aca="1" ref="S125" ca="1">SUMPRODUCT(J125:O125,TRANSPOSE(AR$28:AR$33))+$AD$20-$AC$26</f>
        <v>8.3712899953868245</v>
      </c>
      <c r="T125" s="10">
        <f ca="1">SUMPRODUCT(J125:O125,Results!K$9:P$9)</f>
        <v>8.0708316154310484</v>
      </c>
      <c r="U125" s="10">
        <f ca="1">SUMPRODUCT(J125:O125,Results!K$9:P$9)+$AD$20-$AC$31</f>
        <v>8.0340334967300731</v>
      </c>
      <c r="V125" s="10">
        <f t="shared" ca="1" si="92"/>
        <v>-3.9928968165445573</v>
      </c>
      <c r="W125" s="10">
        <f t="shared" ca="1" si="93"/>
        <v>-3.8742624070936253</v>
      </c>
      <c r="X125" s="10">
        <f t="shared" ca="1" si="94"/>
        <v>-3.666092837816989</v>
      </c>
      <c r="Y125" s="10">
        <f t="shared" ca="1" si="95"/>
        <v>-4.107556819494298</v>
      </c>
      <c r="Z125" s="10">
        <f t="shared" ca="1" si="96"/>
        <v>3.5676296372429728</v>
      </c>
      <c r="AA125" s="10">
        <f t="shared" ca="1" si="97"/>
        <v>-3.7703003208375465</v>
      </c>
    </row>
    <row r="126" spans="1:27">
      <c r="A126" s="6">
        <f ca="1">LN((RAND()^(-Results!$E$4))-1)</f>
        <v>-0.46452717118306075</v>
      </c>
      <c r="B126" s="6">
        <f ca="1">LN((RAND()^(-Results!$E$4))-1)</f>
        <v>-6.9021857213886918E-3</v>
      </c>
      <c r="C126" s="6">
        <f ca="1">LN((RAND()^(-Results!$E$4))-1)</f>
        <v>-1.9019435342332616</v>
      </c>
      <c r="D126" s="6">
        <f ca="1">LN((RAND()^(-Results!$E$4))-1)</f>
        <v>-1.8679900940357996</v>
      </c>
      <c r="E126" s="6">
        <f ca="1">LN((RAND()^(-Results!$E$4))-1)</f>
        <v>-0.98115772367723242</v>
      </c>
      <c r="F126" s="6">
        <f ca="1">LN((RAND()^(-Results!$E$4))-1)</f>
        <v>-2.5396770173625143</v>
      </c>
      <c r="G126" s="6">
        <f ca="1">LN((RAND()^(-Results!$E$4))-1)</f>
        <v>-0.36951216372879458</v>
      </c>
      <c r="H126" s="6">
        <f t="shared" ca="1" si="91"/>
        <v>-0.4294067003665521</v>
      </c>
      <c r="I126" s="10">
        <f ca="1">SUMPRODUCT(J126:O126,Results!B$12:G$12)+Results!$E$5*H126</f>
        <v>-12.279664539260803</v>
      </c>
      <c r="J126" s="10">
        <f ca="1">SUMPRODUCT($A126:$F126,Results!$B$15:$G$15)</f>
        <v>3.2904135929231551</v>
      </c>
      <c r="K126" s="10">
        <f ca="1">SUMPRODUCT($A126:$F126,Results!$B$16:$G$16)</f>
        <v>1.1434091126623454</v>
      </c>
      <c r="L126" s="10">
        <f ca="1">SUMPRODUCT($A126:$F126,Results!$B$17:$G$17)</f>
        <v>9.9859347292351419</v>
      </c>
      <c r="M126" s="10">
        <f ca="1">SUMPRODUCT($A126:$F126,Results!$B$18:$G$18)</f>
        <v>-1.1532813074837218</v>
      </c>
      <c r="N126" s="10">
        <f ca="1">SUMPRODUCT($A126:$F126,Results!$B$19:$G$19)</f>
        <v>-13.16033089938341</v>
      </c>
      <c r="O126" s="10">
        <f ca="1">SUMPRODUCT($A126:$F126,Results!$B$20:$G$20)</f>
        <v>0.89095334916215929</v>
      </c>
      <c r="P126" s="10" cm="1">
        <f t="array" aca="1" ref="P126" ca="1">SUMPRODUCT(J126:O126,TRANSPOSE(BL$20:BL$25))+$AD$20-$BL$27</f>
        <v>-10.638205143624932</v>
      </c>
      <c r="Q126" s="10" cm="1">
        <f t="array" aca="1" ref="Q126" ca="1">SUMPRODUCT(J126:O126,TRANSPOSE(ES$20:ES$25))+$AD$20-$ES$27</f>
        <v>-10.521877803644658</v>
      </c>
      <c r="R126" s="10">
        <f ca="1">I126-Results!$E$5*H126</f>
        <v>-10.562037737794595</v>
      </c>
      <c r="S126" s="10" cm="1">
        <f t="array" aca="1" ref="S126" ca="1">SUMPRODUCT(J126:O126,TRANSPOSE(AR$28:AR$33))+$AD$20-$AC$26</f>
        <v>-13.852019401519989</v>
      </c>
      <c r="T126" s="10">
        <f ca="1">SUMPRODUCT(J126:O126,Results!K$9:P$9)</f>
        <v>-10.336286308701366</v>
      </c>
      <c r="U126" s="10">
        <f ca="1">SUMPRODUCT(J126:O126,Results!K$9:P$9)+$AD$20-$AC$31</f>
        <v>-10.373084427402341</v>
      </c>
      <c r="V126" s="10">
        <f t="shared" ca="1" si="92"/>
        <v>-1.6414593956358718</v>
      </c>
      <c r="W126" s="10">
        <f t="shared" ca="1" si="93"/>
        <v>-1.7577867356161452</v>
      </c>
      <c r="X126" s="10">
        <f t="shared" ca="1" si="94"/>
        <v>-1.7176268014662082</v>
      </c>
      <c r="Y126" s="10">
        <f t="shared" ca="1" si="95"/>
        <v>1.5723548622591856</v>
      </c>
      <c r="Z126" s="10">
        <f t="shared" ca="1" si="96"/>
        <v>-12.975768077910358</v>
      </c>
      <c r="AA126" s="10">
        <f t="shared" ca="1" si="97"/>
        <v>-1.906580111858462</v>
      </c>
    </row>
    <row r="127" spans="1:27">
      <c r="A127" s="6">
        <f ca="1">LN((RAND()^(-Results!$E$4))-1)</f>
        <v>-0.75861809138464997</v>
      </c>
      <c r="B127" s="6">
        <f ca="1">LN((RAND()^(-Results!$E$4))-1)</f>
        <v>-0.11858451783655236</v>
      </c>
      <c r="C127" s="6">
        <f ca="1">LN((RAND()^(-Results!$E$4))-1)</f>
        <v>0.83707444821957044</v>
      </c>
      <c r="D127" s="6">
        <f ca="1">LN((RAND()^(-Results!$E$4))-1)</f>
        <v>1.089348050193562</v>
      </c>
      <c r="E127" s="6">
        <f ca="1">LN((RAND()^(-Results!$E$4))-1)</f>
        <v>0.38767436343031464</v>
      </c>
      <c r="F127" s="6">
        <f ca="1">LN((RAND()^(-Results!$E$4))-1)</f>
        <v>2.3196844413972264</v>
      </c>
      <c r="G127" s="6">
        <f ca="1">LN((RAND()^(-Results!$E$4))-1)</f>
        <v>1.2121979569736065</v>
      </c>
      <c r="H127" s="6">
        <f t="shared" ca="1" si="91"/>
        <v>1.1523034203358491</v>
      </c>
      <c r="I127" s="10">
        <f ca="1">SUMPRODUCT(J127:O127,Results!B$12:G$12)+Results!$E$5*H127</f>
        <v>9.2331172278128548</v>
      </c>
      <c r="J127" s="10">
        <f ca="1">SUMPRODUCT($A127:$F127,Results!$B$15:$G$15)</f>
        <v>-2.7487969011342845</v>
      </c>
      <c r="K127" s="10">
        <f ca="1">SUMPRODUCT($A127:$F127,Results!$B$16:$G$16)</f>
        <v>-2.080772800830613</v>
      </c>
      <c r="L127" s="10">
        <f ca="1">SUMPRODUCT($A127:$F127,Results!$B$17:$G$17)</f>
        <v>-9.0914942248003889</v>
      </c>
      <c r="M127" s="10">
        <f ca="1">SUMPRODUCT($A127:$F127,Results!$B$18:$G$18)</f>
        <v>5.5522875931721174</v>
      </c>
      <c r="N127" s="10">
        <f ca="1">SUMPRODUCT($A127:$F127,Results!$B$19:$G$19)</f>
        <v>9.0329923261701772</v>
      </c>
      <c r="O127" s="10">
        <f ca="1">SUMPRODUCT($A127:$F127,Results!$B$20:$G$20)</f>
        <v>-0.98321577501117829</v>
      </c>
      <c r="P127" s="10" cm="1">
        <f t="array" aca="1" ref="P127" ca="1">SUMPRODUCT(J127:O127,TRANSPOSE(BL$20:BL$25))+$AD$20-$BL$27</f>
        <v>4.6000251449343548</v>
      </c>
      <c r="Q127" s="10" cm="1">
        <f t="array" aca="1" ref="Q127" ca="1">SUMPRODUCT(J127:O127,TRANSPOSE(ES$20:ES$25))+$AD$20-$ES$27</f>
        <v>4.5595707296781098</v>
      </c>
      <c r="R127" s="10">
        <f ca="1">I127-Results!$E$5*H127</f>
        <v>4.6239035464694584</v>
      </c>
      <c r="S127" s="10" cm="1">
        <f t="array" aca="1" ref="S127" ca="1">SUMPRODUCT(J127:O127,TRANSPOSE(AR$28:AR$33))+$AD$20-$AC$26</f>
        <v>4.2441330136028768</v>
      </c>
      <c r="T127" s="10">
        <f ca="1">SUMPRODUCT(J127:O127,Results!K$9:P$9)</f>
        <v>4.6058231505685496</v>
      </c>
      <c r="U127" s="10">
        <f ca="1">SUMPRODUCT(J127:O127,Results!K$9:P$9)+$AD$20-$AC$31</f>
        <v>4.5690250318675742</v>
      </c>
      <c r="V127" s="10">
        <f t="shared" ca="1" si="92"/>
        <v>4.6330920828785001</v>
      </c>
      <c r="W127" s="10">
        <f t="shared" ca="1" si="93"/>
        <v>4.673546498134745</v>
      </c>
      <c r="X127" s="10">
        <f t="shared" ca="1" si="94"/>
        <v>4.6092136813433964</v>
      </c>
      <c r="Y127" s="10">
        <f t="shared" ca="1" si="95"/>
        <v>4.9889842142099781</v>
      </c>
      <c r="Z127" s="10">
        <f t="shared" ca="1" si="96"/>
        <v>8.5370136891633006</v>
      </c>
      <c r="AA127" s="10">
        <f t="shared" ca="1" si="97"/>
        <v>4.6640921959452806</v>
      </c>
    </row>
    <row r="128" spans="1:27">
      <c r="A128" s="6">
        <f ca="1">LN((RAND()^(-Results!$E$4))-1)</f>
        <v>-0.787772070055201</v>
      </c>
      <c r="B128" s="6">
        <f ca="1">LN((RAND()^(-Results!$E$4))-1)</f>
        <v>0.36764403140598023</v>
      </c>
      <c r="C128" s="6">
        <f ca="1">LN((RAND()^(-Results!$E$4))-1)</f>
        <v>-0.27274087261983687</v>
      </c>
      <c r="D128" s="6">
        <f ca="1">LN((RAND()^(-Results!$E$4))-1)</f>
        <v>-0.50944857456840542</v>
      </c>
      <c r="E128" s="6">
        <f ca="1">LN((RAND()^(-Results!$E$4))-1)</f>
        <v>3.2245403375376651</v>
      </c>
      <c r="F128" s="6">
        <f ca="1">LN((RAND()^(-Results!$E$4))-1)</f>
        <v>0.68471519441961171</v>
      </c>
      <c r="G128" s="6">
        <f ca="1">LN((RAND()^(-Results!$E$4))-1)</f>
        <v>2.0921935377115388</v>
      </c>
      <c r="H128" s="6">
        <f t="shared" ca="1" si="91"/>
        <v>2.0322990010737811</v>
      </c>
      <c r="I128" s="10">
        <f ca="1">SUMPRODUCT(J128:O128,Results!B$12:G$12)+Results!$E$5*H128</f>
        <v>14.711594724956662</v>
      </c>
      <c r="J128" s="10">
        <f ca="1">SUMPRODUCT($A128:$F128,Results!$B$15:$G$15)</f>
        <v>-0.67904577399992305</v>
      </c>
      <c r="K128" s="10">
        <f ca="1">SUMPRODUCT($A128:$F128,Results!$B$16:$G$16)</f>
        <v>-6.8964507965781046</v>
      </c>
      <c r="L128" s="10">
        <f ca="1">SUMPRODUCT($A128:$F128,Results!$B$17:$G$17)</f>
        <v>-9.9638576031273587</v>
      </c>
      <c r="M128" s="10">
        <f ca="1">SUMPRODUCT($A128:$F128,Results!$B$18:$G$18)</f>
        <v>8.6650238296393258</v>
      </c>
      <c r="N128" s="10">
        <f ca="1">SUMPRODUCT($A128:$F128,Results!$B$19:$G$19)</f>
        <v>-1.9837968802331309</v>
      </c>
      <c r="O128" s="10">
        <f ca="1">SUMPRODUCT($A128:$F128,Results!$B$20:$G$20)</f>
        <v>-4.4954902101242737</v>
      </c>
      <c r="P128" s="10" cm="1">
        <f t="array" aca="1" ref="P128" ca="1">SUMPRODUCT(J128:O128,TRANSPOSE(BL$20:BL$25))+$AD$20-$BL$27</f>
        <v>6.2554144281269171</v>
      </c>
      <c r="Q128" s="10" cm="1">
        <f t="array" aca="1" ref="Q128" ca="1">SUMPRODUCT(J128:O128,TRANSPOSE(ES$20:ES$25))+$AD$20-$ES$27</f>
        <v>6.3127127316630736</v>
      </c>
      <c r="R128" s="10">
        <f ca="1">I128-Results!$E$5*H128</f>
        <v>6.5823987206615371</v>
      </c>
      <c r="S128" s="10" cm="1">
        <f t="array" aca="1" ref="S128" ca="1">SUMPRODUCT(J128:O128,TRANSPOSE(AR$28:AR$33))+$AD$20-$AC$26</f>
        <v>-3.8870355061112494</v>
      </c>
      <c r="T128" s="10">
        <f ca="1">SUMPRODUCT(J128:O128,Results!K$9:P$9)</f>
        <v>6.0521096629123239</v>
      </c>
      <c r="U128" s="10">
        <f ca="1">SUMPRODUCT(J128:O128,Results!K$9:P$9)+$AD$20-$AC$31</f>
        <v>6.0153115442113485</v>
      </c>
      <c r="V128" s="10">
        <f t="shared" ca="1" si="92"/>
        <v>8.4561802968297446</v>
      </c>
      <c r="W128" s="10">
        <f t="shared" ca="1" si="93"/>
        <v>8.398881993293589</v>
      </c>
      <c r="X128" s="10">
        <f t="shared" ca="1" si="94"/>
        <v>8.1291960042951246</v>
      </c>
      <c r="Y128" s="10">
        <f t="shared" ca="1" si="95"/>
        <v>18.598630231067911</v>
      </c>
      <c r="Z128" s="10">
        <f t="shared" ca="1" si="96"/>
        <v>14.015491186307107</v>
      </c>
      <c r="AA128" s="10">
        <f t="shared" ca="1" si="97"/>
        <v>8.6962831807453131</v>
      </c>
    </row>
    <row r="129" spans="1:27">
      <c r="A129" s="6">
        <f ca="1">LN((RAND()^(-Results!$E$4))-1)</f>
        <v>-1.3835720349716041</v>
      </c>
      <c r="B129" s="6">
        <f ca="1">LN((RAND()^(-Results!$E$4))-1)</f>
        <v>1.1783795208845453</v>
      </c>
      <c r="C129" s="6">
        <f ca="1">LN((RAND()^(-Results!$E$4))-1)</f>
        <v>1.3728940546398003</v>
      </c>
      <c r="D129" s="6">
        <f ca="1">LN((RAND()^(-Results!$E$4))-1)</f>
        <v>-2.8058652275491891</v>
      </c>
      <c r="E129" s="6">
        <f ca="1">LN((RAND()^(-Results!$E$4))-1)</f>
        <v>3.2301138793856932E-2</v>
      </c>
      <c r="F129" s="6">
        <f ca="1">LN((RAND()^(-Results!$E$4))-1)</f>
        <v>-1.5277823232355749E-2</v>
      </c>
      <c r="G129" s="6">
        <f ca="1">LN((RAND()^(-Results!$E$4))-1)</f>
        <v>-4.0191398231515363</v>
      </c>
      <c r="H129" s="6">
        <f t="shared" ca="1" si="91"/>
        <v>-4.0790343597892935</v>
      </c>
      <c r="I129" s="10">
        <f ca="1">SUMPRODUCT(J129:O129,Results!B$12:G$12)+Results!$E$5*H129</f>
        <v>-21.248777645240313</v>
      </c>
      <c r="J129" s="10">
        <f ca="1">SUMPRODUCT($A129:$F129,Results!$B$15:$G$15)</f>
        <v>3.2971320503247532</v>
      </c>
      <c r="K129" s="10">
        <f ca="1">SUMPRODUCT($A129:$F129,Results!$B$16:$G$16)</f>
        <v>-9.9795977270965093</v>
      </c>
      <c r="L129" s="10">
        <f ca="1">SUMPRODUCT($A129:$F129,Results!$B$17:$G$17)</f>
        <v>-8.3254023812862865</v>
      </c>
      <c r="M129" s="10">
        <f ca="1">SUMPRODUCT($A129:$F129,Results!$B$18:$G$18)</f>
        <v>0.43160607693016806</v>
      </c>
      <c r="N129" s="10">
        <f ca="1">SUMPRODUCT($A129:$F129,Results!$B$19:$G$19)</f>
        <v>-7.7684219867336246</v>
      </c>
      <c r="O129" s="10">
        <f ca="1">SUMPRODUCT($A129:$F129,Results!$B$20:$G$20)</f>
        <v>3.3816529675026454</v>
      </c>
      <c r="P129" s="10" cm="1">
        <f t="array" aca="1" ref="P129" ca="1">SUMPRODUCT(J129:O129,TRANSPOSE(BL$20:BL$25))+$AD$20-$BL$27</f>
        <v>-4.5153461519409657</v>
      </c>
      <c r="Q129" s="10" cm="1">
        <f t="array" aca="1" ref="Q129" ca="1">SUMPRODUCT(J129:O129,TRANSPOSE(ES$20:ES$25))+$AD$20-$ES$27</f>
        <v>-4.6387397172163327</v>
      </c>
      <c r="R129" s="10">
        <f ca="1">I129-Results!$E$5*H129</f>
        <v>-4.9326402060831391</v>
      </c>
      <c r="S129" s="10" cm="1">
        <f t="array" aca="1" ref="S129" ca="1">SUMPRODUCT(J129:O129,TRANSPOSE(AR$28:AR$33))+$AD$20-$AC$26</f>
        <v>-6.1484120838538923</v>
      </c>
      <c r="T129" s="10">
        <f ca="1">SUMPRODUCT(J129:O129,Results!K$9:P$9)</f>
        <v>-4.4320046663059749</v>
      </c>
      <c r="U129" s="10">
        <f ca="1">SUMPRODUCT(J129:O129,Results!K$9:P$9)+$AD$20-$AC$31</f>
        <v>-4.4688027850069503</v>
      </c>
      <c r="V129" s="10">
        <f t="shared" ca="1" si="92"/>
        <v>-16.733431493299349</v>
      </c>
      <c r="W129" s="10">
        <f t="shared" ca="1" si="93"/>
        <v>-16.610037928023981</v>
      </c>
      <c r="X129" s="10">
        <f t="shared" ca="1" si="94"/>
        <v>-16.316137439157174</v>
      </c>
      <c r="Y129" s="10">
        <f t="shared" ca="1" si="95"/>
        <v>-15.100365561386422</v>
      </c>
      <c r="Z129" s="10">
        <f t="shared" ca="1" si="96"/>
        <v>-21.944881183889866</v>
      </c>
      <c r="AA129" s="10">
        <f t="shared" ca="1" si="97"/>
        <v>-16.779974860233363</v>
      </c>
    </row>
    <row r="130" spans="1:27">
      <c r="A130" s="6">
        <f ca="1">LN((RAND()^(-Results!$E$4))-1)</f>
        <v>-0.83537412152159363</v>
      </c>
      <c r="B130" s="6">
        <f ca="1">LN((RAND()^(-Results!$E$4))-1)</f>
        <v>1.3408555572699445</v>
      </c>
      <c r="C130" s="6">
        <f ca="1">LN((RAND()^(-Results!$E$4))-1)</f>
        <v>1.8572908404258832</v>
      </c>
      <c r="D130" s="6">
        <f ca="1">LN((RAND()^(-Results!$E$4))-1)</f>
        <v>-0.94084703908038636</v>
      </c>
      <c r="E130" s="6">
        <f ca="1">LN((RAND()^(-Results!$E$4))-1)</f>
        <v>0.63162578635278988</v>
      </c>
      <c r="F130" s="6">
        <f ca="1">LN((RAND()^(-Results!$E$4))-1)</f>
        <v>-1.1479733097270652</v>
      </c>
      <c r="G130" s="6">
        <f ca="1">LN((RAND()^(-Results!$E$4))-1)</f>
        <v>-1.3401252268301171</v>
      </c>
      <c r="H130" s="6">
        <f t="shared" ca="1" si="91"/>
        <v>-1.4000197634678746</v>
      </c>
      <c r="I130" s="10">
        <f ca="1">SUMPRODUCT(J130:O130,Results!B$12:G$12)+Results!$E$5*H130</f>
        <v>8.6586228024969767</v>
      </c>
      <c r="J130" s="10">
        <f ca="1">SUMPRODUCT($A130:$F130,Results!$B$15:$G$15)</f>
        <v>2.0812116567985872</v>
      </c>
      <c r="K130" s="10">
        <f ca="1">SUMPRODUCT($A130:$F130,Results!$B$16:$G$16)</f>
        <v>-6.3712478454642572</v>
      </c>
      <c r="L130" s="10">
        <f ca="1">SUMPRODUCT($A130:$F130,Results!$B$17:$G$17)</f>
        <v>-5.8620956147552645</v>
      </c>
      <c r="M130" s="10">
        <f ca="1">SUMPRODUCT($A130:$F130,Results!$B$18:$G$18)</f>
        <v>-4.9880597614113578</v>
      </c>
      <c r="N130" s="10">
        <f ca="1">SUMPRODUCT($A130:$F130,Results!$B$19:$G$19)</f>
        <v>-2.794847553705738</v>
      </c>
      <c r="O130" s="10">
        <f ca="1">SUMPRODUCT($A130:$F130,Results!$B$20:$G$20)</f>
        <v>-3.6033152191041244</v>
      </c>
      <c r="P130" s="10" cm="1">
        <f t="array" aca="1" ref="P130" ca="1">SUMPRODUCT(J130:O130,TRANSPOSE(BL$20:BL$25))+$AD$20-$BL$27</f>
        <v>14.635185569655347</v>
      </c>
      <c r="Q130" s="10" cm="1">
        <f t="array" aca="1" ref="Q130" ca="1">SUMPRODUCT(J130:O130,TRANSPOSE(ES$20:ES$25))+$AD$20-$ES$27</f>
        <v>14.586544928965827</v>
      </c>
      <c r="R130" s="10">
        <f ca="1">I130-Results!$E$5*H130</f>
        <v>14.258701856368475</v>
      </c>
      <c r="S130" s="10" cm="1">
        <f t="array" aca="1" ref="S130" ca="1">SUMPRODUCT(J130:O130,TRANSPOSE(AR$28:AR$33))+$AD$20-$AC$26</f>
        <v>12.84606716081819</v>
      </c>
      <c r="T130" s="10">
        <f ca="1">SUMPRODUCT(J130:O130,Results!K$9:P$9)</f>
        <v>14.647274254209886</v>
      </c>
      <c r="U130" s="10">
        <f ca="1">SUMPRODUCT(J130:O130,Results!K$9:P$9)+$AD$20-$AC$31</f>
        <v>14.610476135508911</v>
      </c>
      <c r="V130" s="10">
        <f t="shared" ca="1" si="92"/>
        <v>-5.9765627671583701</v>
      </c>
      <c r="W130" s="10">
        <f t="shared" ca="1" si="93"/>
        <v>-5.9279221264688502</v>
      </c>
      <c r="X130" s="10">
        <f t="shared" ca="1" si="94"/>
        <v>-5.6000790538714984</v>
      </c>
      <c r="Y130" s="10">
        <f t="shared" ca="1" si="95"/>
        <v>-4.1874443583212138</v>
      </c>
      <c r="Z130" s="10">
        <f t="shared" ca="1" si="96"/>
        <v>7.9625192638474234</v>
      </c>
      <c r="AA130" s="10">
        <f t="shared" ca="1" si="97"/>
        <v>-5.9518533330119343</v>
      </c>
    </row>
    <row r="131" spans="1:27">
      <c r="A131" s="6">
        <f ca="1">LN((RAND()^(-Results!$E$4))-1)</f>
        <v>-1.3877675030813206</v>
      </c>
      <c r="B131" s="6">
        <f ca="1">LN((RAND()^(-Results!$E$4))-1)</f>
        <v>1.5537847411304109</v>
      </c>
      <c r="C131" s="6">
        <f ca="1">LN((RAND()^(-Results!$E$4))-1)</f>
        <v>0.72622154852743404</v>
      </c>
      <c r="D131" s="6">
        <f ca="1">LN((RAND()^(-Results!$E$4))-1)</f>
        <v>6.2962717674456672E-2</v>
      </c>
      <c r="E131" s="6">
        <f ca="1">LN((RAND()^(-Results!$E$4))-1)</f>
        <v>-2.7704993629360731E-2</v>
      </c>
      <c r="F131" s="6">
        <f ca="1">LN((RAND()^(-Results!$E$4))-1)</f>
        <v>-1.16944117330143</v>
      </c>
      <c r="G131" s="6">
        <f ca="1">LN((RAND()^(-Results!$E$4))-1)</f>
        <v>-1.5809949540410384</v>
      </c>
      <c r="H131" s="6">
        <f t="shared" ref="H131:H194" ca="1" si="98">G131-$AL$10</f>
        <v>-1.6408894906787959</v>
      </c>
      <c r="I131" s="10">
        <f ca="1">SUMPRODUCT(J131:O131,Results!B$12:G$12)+Results!$E$5*H131</f>
        <v>15.826306607322753</v>
      </c>
      <c r="J131" s="10">
        <f ca="1">SUMPRODUCT($A131:$F131,Results!$B$15:$G$15)</f>
        <v>2.6174213590584849</v>
      </c>
      <c r="K131" s="10">
        <f ca="1">SUMPRODUCT($A131:$F131,Results!$B$16:$G$16)</f>
        <v>-2.2513790993122034</v>
      </c>
      <c r="L131" s="10">
        <f ca="1">SUMPRODUCT($A131:$F131,Results!$B$17:$G$17)</f>
        <v>-4.575788310402201</v>
      </c>
      <c r="M131" s="10">
        <f ca="1">SUMPRODUCT($A131:$F131,Results!$B$18:$G$18)</f>
        <v>-3.6460143145540593</v>
      </c>
      <c r="N131" s="10">
        <f ca="1">SUMPRODUCT($A131:$F131,Results!$B$19:$G$19)</f>
        <v>-1.9293788993548788</v>
      </c>
      <c r="O131" s="10">
        <f ca="1">SUMPRODUCT($A131:$F131,Results!$B$20:$G$20)</f>
        <v>-5.0481279145541071</v>
      </c>
      <c r="P131" s="10" cm="1">
        <f t="array" aca="1" ref="P131" ca="1">SUMPRODUCT(J131:O131,TRANSPOSE(BL$20:BL$25))+$AD$20-$BL$27</f>
        <v>22.640511570881134</v>
      </c>
      <c r="Q131" s="10" cm="1">
        <f t="array" aca="1" ref="Q131" ca="1">SUMPRODUCT(J131:O131,TRANSPOSE(ES$20:ES$25))+$AD$20-$ES$27</f>
        <v>22.776803899357457</v>
      </c>
      <c r="R131" s="10">
        <f ca="1">I131-Results!$E$5*H131</f>
        <v>22.389864570037936</v>
      </c>
      <c r="S131" s="10" cm="1">
        <f t="array" aca="1" ref="S131" ca="1">SUMPRODUCT(J131:O131,TRANSPOSE(AR$28:AR$33))+$AD$20-$AC$26</f>
        <v>18.555162995292132</v>
      </c>
      <c r="T131" s="10">
        <f ca="1">SUMPRODUCT(J131:O131,Results!K$9:P$9)</f>
        <v>22.953130313492046</v>
      </c>
      <c r="U131" s="10">
        <f ca="1">SUMPRODUCT(J131:O131,Results!K$9:P$9)+$AD$20-$AC$31</f>
        <v>22.916332194791071</v>
      </c>
      <c r="V131" s="10">
        <f t="shared" ref="V131:V194" ca="1" si="99">I131-P131</f>
        <v>-6.8142049635583817</v>
      </c>
      <c r="W131" s="10">
        <f t="shared" ref="W131:W194" ca="1" si="100">I131-Q131</f>
        <v>-6.9504972920347043</v>
      </c>
      <c r="X131" s="10">
        <f t="shared" ref="X131:X194" ca="1" si="101">I131-R131</f>
        <v>-6.5635579627151834</v>
      </c>
      <c r="Y131" s="10">
        <f t="shared" ref="Y131:Y194" ca="1" si="102">I131-S131</f>
        <v>-2.7288563879693797</v>
      </c>
      <c r="Z131" s="10">
        <f t="shared" ref="Z131:Z194" ca="1" si="103">I131-$AD$20</f>
        <v>15.130203068673199</v>
      </c>
      <c r="AA131" s="10">
        <f t="shared" ref="AA131:AA194" ca="1" si="104">I131-U131</f>
        <v>-7.0900255874683182</v>
      </c>
    </row>
    <row r="132" spans="1:27">
      <c r="A132" s="6">
        <f ca="1">LN((RAND()^(-Results!$E$4))-1)</f>
        <v>-1.2092574492817283</v>
      </c>
      <c r="B132" s="6">
        <f ca="1">LN((RAND()^(-Results!$E$4))-1)</f>
        <v>0.85975046656287979</v>
      </c>
      <c r="C132" s="6">
        <f ca="1">LN((RAND()^(-Results!$E$4))-1)</f>
        <v>-1.7760529477223856</v>
      </c>
      <c r="D132" s="6">
        <f ca="1">LN((RAND()^(-Results!$E$4))-1)</f>
        <v>4.9287150129096888</v>
      </c>
      <c r="E132" s="6">
        <f ca="1">LN((RAND()^(-Results!$E$4))-1)</f>
        <v>-0.90854503456528179</v>
      </c>
      <c r="F132" s="6">
        <f ca="1">LN((RAND()^(-Results!$E$4))-1)</f>
        <v>-2.7109370837399029</v>
      </c>
      <c r="G132" s="6">
        <f ca="1">LN((RAND()^(-Results!$E$4))-1)</f>
        <v>1.7542305150461548</v>
      </c>
      <c r="H132" s="6">
        <f t="shared" ca="1" si="98"/>
        <v>1.6943359784083973</v>
      </c>
      <c r="I132" s="10">
        <f ca="1">SUMPRODUCT(J132:O132,Results!B$12:G$12)+Results!$E$5*H132</f>
        <v>58.141892210182959</v>
      </c>
      <c r="J132" s="10">
        <f ca="1">SUMPRODUCT($A132:$F132,Results!$B$15:$G$15)</f>
        <v>-0.48068609730288148</v>
      </c>
      <c r="K132" s="10">
        <f ca="1">SUMPRODUCT($A132:$F132,Results!$B$16:$G$16)</f>
        <v>13.98166884563175</v>
      </c>
      <c r="L132" s="10">
        <f ca="1">SUMPRODUCT($A132:$F132,Results!$B$17:$G$17)</f>
        <v>7.8841907267120348</v>
      </c>
      <c r="M132" s="10">
        <f ca="1">SUMPRODUCT($A132:$F132,Results!$B$18:$G$18)</f>
        <v>-6.0616078530954605</v>
      </c>
      <c r="N132" s="10">
        <f ca="1">SUMPRODUCT($A132:$F132,Results!$B$19:$G$19)</f>
        <v>8.0170589755286272</v>
      </c>
      <c r="O132" s="10">
        <f ca="1">SUMPRODUCT($A132:$F132,Results!$B$20:$G$20)</f>
        <v>-17.075747962108707</v>
      </c>
      <c r="P132" s="10" cm="1">
        <f t="array" aca="1" ref="P132" ca="1">SUMPRODUCT(J132:O132,TRANSPOSE(BL$20:BL$25))+$AD$20-$BL$27</f>
        <v>51.072110182160699</v>
      </c>
      <c r="Q132" s="10" cm="1">
        <f t="array" aca="1" ref="Q132" ca="1">SUMPRODUCT(J132:O132,TRANSPOSE(ES$20:ES$25))+$AD$20-$ES$27</f>
        <v>51.647298042353299</v>
      </c>
      <c r="R132" s="10">
        <f ca="1">I132-Results!$E$5*H132</f>
        <v>51.364548296549373</v>
      </c>
      <c r="S132" s="10" cm="1">
        <f t="array" aca="1" ref="S132" ca="1">SUMPRODUCT(J132:O132,TRANSPOSE(AR$28:AR$33))+$AD$20-$AC$26</f>
        <v>43.825161476719586</v>
      </c>
      <c r="T132" s="10">
        <f ca="1">SUMPRODUCT(J132:O132,Results!K$9:P$9)</f>
        <v>51.821492761998037</v>
      </c>
      <c r="U132" s="10">
        <f ca="1">SUMPRODUCT(J132:O132,Results!K$9:P$9)+$AD$20-$AC$31</f>
        <v>51.784694643297058</v>
      </c>
      <c r="V132" s="10">
        <f t="shared" ca="1" si="99"/>
        <v>7.0697820280222601</v>
      </c>
      <c r="W132" s="10">
        <f t="shared" ca="1" si="100"/>
        <v>6.4945941678296606</v>
      </c>
      <c r="X132" s="10">
        <f t="shared" ca="1" si="101"/>
        <v>6.7773439136335867</v>
      </c>
      <c r="Y132" s="10">
        <f t="shared" ca="1" si="102"/>
        <v>14.316730733463373</v>
      </c>
      <c r="Z132" s="10">
        <f t="shared" ca="1" si="103"/>
        <v>57.445788671533407</v>
      </c>
      <c r="AA132" s="10">
        <f t="shared" ca="1" si="104"/>
        <v>6.3571975668859011</v>
      </c>
    </row>
    <row r="133" spans="1:27">
      <c r="A133" s="6">
        <f ca="1">LN((RAND()^(-Results!$E$4))-1)</f>
        <v>-8.3113920722109871</v>
      </c>
      <c r="B133" s="6">
        <f ca="1">LN((RAND()^(-Results!$E$4))-1)</f>
        <v>-1.35521257039836</v>
      </c>
      <c r="C133" s="6">
        <f ca="1">LN((RAND()^(-Results!$E$4))-1)</f>
        <v>-1.3268442216081853</v>
      </c>
      <c r="D133" s="6">
        <f ca="1">LN((RAND()^(-Results!$E$4))-1)</f>
        <v>-2.0199850185251531</v>
      </c>
      <c r="E133" s="6">
        <f ca="1">LN((RAND()^(-Results!$E$4))-1)</f>
        <v>-2.2752012849713195</v>
      </c>
      <c r="F133" s="6">
        <f ca="1">LN((RAND()^(-Results!$E$4))-1)</f>
        <v>-2.880429188121771</v>
      </c>
      <c r="G133" s="6">
        <f ca="1">LN((RAND()^(-Results!$E$4))-1)</f>
        <v>-1.7005014617575973</v>
      </c>
      <c r="H133" s="6">
        <f t="shared" ca="1" si="98"/>
        <v>-1.7603959983953548</v>
      </c>
      <c r="I133" s="10">
        <f ca="1">SUMPRODUCT(J133:O133,Results!B$12:G$12)+Results!$E$5*H133</f>
        <v>-12.345528587461416</v>
      </c>
      <c r="J133" s="10">
        <f ca="1">SUMPRODUCT($A133:$F133,Results!$B$15:$G$15)</f>
        <v>-5.3042901671505707</v>
      </c>
      <c r="K133" s="10">
        <f ca="1">SUMPRODUCT($A133:$F133,Results!$B$16:$G$16)</f>
        <v>-11.800044945689956</v>
      </c>
      <c r="L133" s="10">
        <f ca="1">SUMPRODUCT($A133:$F133,Results!$B$17:$G$17)</f>
        <v>1.2857273849983191</v>
      </c>
      <c r="M133" s="10">
        <f ca="1">SUMPRODUCT($A133:$F133,Results!$B$18:$G$18)</f>
        <v>17.169170423388081</v>
      </c>
      <c r="N133" s="10">
        <f ca="1">SUMPRODUCT($A133:$F133,Results!$B$19:$G$19)</f>
        <v>-5.8959268784603465</v>
      </c>
      <c r="O133" s="10">
        <f ca="1">SUMPRODUCT($A133:$F133,Results!$B$20:$G$20)</f>
        <v>-21.218416801939185</v>
      </c>
      <c r="P133" s="10" cm="1">
        <f t="array" aca="1" ref="P133" ca="1">SUMPRODUCT(J133:O133,TRANSPOSE(BL$20:BL$25))+$AD$20-$BL$27</f>
        <v>-5.3590153938610383</v>
      </c>
      <c r="Q133" s="10" cm="1">
        <f t="array" aca="1" ref="Q133" ca="1">SUMPRODUCT(J133:O133,TRANSPOSE(ES$20:ES$25))+$AD$20-$ES$27</f>
        <v>-4.9955890376517651</v>
      </c>
      <c r="R133" s="10">
        <f ca="1">I133-Results!$E$5*H133</f>
        <v>-5.3039445938799972</v>
      </c>
      <c r="S133" s="10" cm="1">
        <f t="array" aca="1" ref="S133" ca="1">SUMPRODUCT(J133:O133,TRANSPOSE(AR$28:AR$33))+$AD$20-$AC$26</f>
        <v>-25.65199991524354</v>
      </c>
      <c r="T133" s="10">
        <f ca="1">SUMPRODUCT(J133:O133,Results!K$9:P$9)</f>
        <v>-3.9402290971082934</v>
      </c>
      <c r="U133" s="10">
        <f ca="1">SUMPRODUCT(J133:O133,Results!K$9:P$9)+$AD$20-$AC$31</f>
        <v>-3.9770272158092688</v>
      </c>
      <c r="V133" s="10">
        <f t="shared" ca="1" si="99"/>
        <v>-6.9865131936003779</v>
      </c>
      <c r="W133" s="10">
        <f t="shared" ca="1" si="100"/>
        <v>-7.3499395498096511</v>
      </c>
      <c r="X133" s="10">
        <f t="shared" ca="1" si="101"/>
        <v>-7.0415839935814191</v>
      </c>
      <c r="Y133" s="10">
        <f t="shared" ca="1" si="102"/>
        <v>13.306471327782123</v>
      </c>
      <c r="Z133" s="10">
        <f t="shared" ca="1" si="103"/>
        <v>-13.04163212611097</v>
      </c>
      <c r="AA133" s="10">
        <f t="shared" ca="1" si="104"/>
        <v>-8.3685013716521475</v>
      </c>
    </row>
    <row r="134" spans="1:27">
      <c r="A134" s="6">
        <f ca="1">LN((RAND()^(-Results!$E$4))-1)</f>
        <v>-1.3468577320330932</v>
      </c>
      <c r="B134" s="6">
        <f ca="1">LN((RAND()^(-Results!$E$4))-1)</f>
        <v>-1.147448762564995</v>
      </c>
      <c r="C134" s="6">
        <f ca="1">LN((RAND()^(-Results!$E$4))-1)</f>
        <v>-0.11673848685965167</v>
      </c>
      <c r="D134" s="6">
        <f ca="1">LN((RAND()^(-Results!$E$4))-1)</f>
        <v>2.8192929877693258</v>
      </c>
      <c r="E134" s="6">
        <f ca="1">LN((RAND()^(-Results!$E$4))-1)</f>
        <v>0.59301329296721361</v>
      </c>
      <c r="F134" s="6">
        <f ca="1">LN((RAND()^(-Results!$E$4))-1)</f>
        <v>0.4709732848643064</v>
      </c>
      <c r="G134" s="6">
        <f ca="1">LN((RAND()^(-Results!$E$4))-1)</f>
        <v>-2.7014958968720979</v>
      </c>
      <c r="H134" s="6">
        <f t="shared" ca="1" si="98"/>
        <v>-2.7613904335098556</v>
      </c>
      <c r="I134" s="10">
        <f ca="1">SUMPRODUCT(J134:O134,Results!B$12:G$12)+Results!$E$5*H134</f>
        <v>2.9728507149110275</v>
      </c>
      <c r="J134" s="10">
        <f ca="1">SUMPRODUCT($A134:$F134,Results!$B$15:$G$15)</f>
        <v>-6.4165509223938084</v>
      </c>
      <c r="K134" s="10">
        <f ca="1">SUMPRODUCT($A134:$F134,Results!$B$16:$G$16)</f>
        <v>2.1770512157058541</v>
      </c>
      <c r="L134" s="10">
        <f ca="1">SUMPRODUCT($A134:$F134,Results!$B$17:$G$17)</f>
        <v>-0.96187570867631367</v>
      </c>
      <c r="M134" s="10">
        <f ca="1">SUMPRODUCT($A134:$F134,Results!$B$18:$G$18)</f>
        <v>5.8834316245104397</v>
      </c>
      <c r="N134" s="10">
        <f ca="1">SUMPRODUCT($A134:$F134,Results!$B$19:$G$19)</f>
        <v>12.454203201626818</v>
      </c>
      <c r="O134" s="10">
        <f ca="1">SUMPRODUCT($A134:$F134,Results!$B$20:$G$20)</f>
        <v>-12.123156006356595</v>
      </c>
      <c r="P134" s="10" cm="1">
        <f t="array" aca="1" ref="P134" ca="1">SUMPRODUCT(J134:O134,TRANSPOSE(BL$20:BL$25))+$AD$20-$BL$27</f>
        <v>13.672046823999233</v>
      </c>
      <c r="Q134" s="10" cm="1">
        <f t="array" aca="1" ref="Q134" ca="1">SUMPRODUCT(J134:O134,TRANSPOSE(ES$20:ES$25))+$AD$20-$ES$27</f>
        <v>13.805274144098645</v>
      </c>
      <c r="R134" s="10">
        <f ca="1">I134-Results!$E$5*H134</f>
        <v>14.01841244895045</v>
      </c>
      <c r="S134" s="10" cm="1">
        <f t="array" aca="1" ref="S134" ca="1">SUMPRODUCT(J134:O134,TRANSPOSE(AR$28:AR$33))+$AD$20-$AC$26</f>
        <v>8.7919137071936433</v>
      </c>
      <c r="T134" s="10">
        <f ca="1">SUMPRODUCT(J134:O134,Results!K$9:P$9)</f>
        <v>13.833782718965436</v>
      </c>
      <c r="U134" s="10">
        <f ca="1">SUMPRODUCT(J134:O134,Results!K$9:P$9)+$AD$20-$AC$31</f>
        <v>13.79698460026446</v>
      </c>
      <c r="V134" s="10">
        <f t="shared" ca="1" si="99"/>
        <v>-10.699196109088206</v>
      </c>
      <c r="W134" s="10">
        <f t="shared" ca="1" si="100"/>
        <v>-10.832423429187617</v>
      </c>
      <c r="X134" s="10">
        <f t="shared" ca="1" si="101"/>
        <v>-11.045561734039422</v>
      </c>
      <c r="Y134" s="10">
        <f t="shared" ca="1" si="102"/>
        <v>-5.8190629922826158</v>
      </c>
      <c r="Z134" s="10">
        <f t="shared" ca="1" si="103"/>
        <v>2.2767471762614737</v>
      </c>
      <c r="AA134" s="10">
        <f t="shared" ca="1" si="104"/>
        <v>-10.824133885353433</v>
      </c>
    </row>
    <row r="135" spans="1:27">
      <c r="A135" s="6">
        <f ca="1">LN((RAND()^(-Results!$E$4))-1)</f>
        <v>1.523251834087571E-2</v>
      </c>
      <c r="B135" s="6">
        <f ca="1">LN((RAND()^(-Results!$E$4))-1)</f>
        <v>-2.6467139728787523</v>
      </c>
      <c r="C135" s="6">
        <f ca="1">LN((RAND()^(-Results!$E$4))-1)</f>
        <v>-0.27197611201291294</v>
      </c>
      <c r="D135" s="6">
        <f ca="1">LN((RAND()^(-Results!$E$4))-1)</f>
        <v>0.57267135183530549</v>
      </c>
      <c r="E135" s="6">
        <f ca="1">LN((RAND()^(-Results!$E$4))-1)</f>
        <v>3.7057416460936747</v>
      </c>
      <c r="F135" s="6">
        <f ca="1">LN((RAND()^(-Results!$E$4))-1)</f>
        <v>-0.12339868386485563</v>
      </c>
      <c r="G135" s="6">
        <f ca="1">LN((RAND()^(-Results!$E$4))-1)</f>
        <v>2.7545461625406231</v>
      </c>
      <c r="H135" s="6">
        <f t="shared" ca="1" si="98"/>
        <v>2.6946516259028654</v>
      </c>
      <c r="I135" s="10">
        <f ca="1">SUMPRODUCT(J135:O135,Results!B$12:G$12)+Results!$E$5*H135</f>
        <v>-1.0503744358989824</v>
      </c>
      <c r="J135" s="10">
        <f ca="1">SUMPRODUCT($A135:$F135,Results!$B$15:$G$15)</f>
        <v>-8.966334931147351</v>
      </c>
      <c r="K135" s="10">
        <f ca="1">SUMPRODUCT($A135:$F135,Results!$B$16:$G$16)</f>
        <v>-4.8994242163887263</v>
      </c>
      <c r="L135" s="10">
        <f ca="1">SUMPRODUCT($A135:$F135,Results!$B$17:$G$17)</f>
        <v>1.5575822529445289</v>
      </c>
      <c r="M135" s="10">
        <f ca="1">SUMPRODUCT($A135:$F135,Results!$B$18:$G$18)</f>
        <v>10.789004249861032</v>
      </c>
      <c r="N135" s="10">
        <f ca="1">SUMPRODUCT($A135:$F135,Results!$B$19:$G$19)</f>
        <v>5.603586922725345</v>
      </c>
      <c r="O135" s="10">
        <f ca="1">SUMPRODUCT($A135:$F135,Results!$B$20:$G$20)</f>
        <v>-12.086556803604225</v>
      </c>
      <c r="P135" s="10" cm="1">
        <f t="array" aca="1" ref="P135" ca="1">SUMPRODUCT(J135:O135,TRANSPOSE(BL$20:BL$25))+$AD$20-$BL$27</f>
        <v>-12.537402869028829</v>
      </c>
      <c r="Q135" s="10" cm="1">
        <f t="array" aca="1" ref="Q135" ca="1">SUMPRODUCT(J135:O135,TRANSPOSE(ES$20:ES$25))+$AD$20-$ES$27</f>
        <v>-12.648429870930565</v>
      </c>
      <c r="R135" s="10">
        <f ca="1">I135-Results!$E$5*H135</f>
        <v>-11.828980939510444</v>
      </c>
      <c r="S135" s="10" cm="1">
        <f t="array" aca="1" ref="S135" ca="1">SUMPRODUCT(J135:O135,TRANSPOSE(AR$28:AR$33))+$AD$20-$AC$26</f>
        <v>-20.326855317949658</v>
      </c>
      <c r="T135" s="10">
        <f ca="1">SUMPRODUCT(J135:O135,Results!K$9:P$9)</f>
        <v>-13.105576018679763</v>
      </c>
      <c r="U135" s="10">
        <f ca="1">SUMPRODUCT(J135:O135,Results!K$9:P$9)+$AD$20-$AC$31</f>
        <v>-13.142374137380738</v>
      </c>
      <c r="V135" s="10">
        <f t="shared" ca="1" si="99"/>
        <v>11.487028433129847</v>
      </c>
      <c r="W135" s="10">
        <f t="shared" ca="1" si="100"/>
        <v>11.598055435031583</v>
      </c>
      <c r="X135" s="10">
        <f t="shared" ca="1" si="101"/>
        <v>10.778606503611462</v>
      </c>
      <c r="Y135" s="10">
        <f t="shared" ca="1" si="102"/>
        <v>19.276480882050677</v>
      </c>
      <c r="Z135" s="10">
        <f t="shared" ca="1" si="103"/>
        <v>-1.7464779745485361</v>
      </c>
      <c r="AA135" s="10">
        <f t="shared" ca="1" si="104"/>
        <v>12.091999701481756</v>
      </c>
    </row>
    <row r="136" spans="1:27">
      <c r="A136" s="6">
        <f ca="1">LN((RAND()^(-Results!$E$4))-1)</f>
        <v>-1.4897670952531747</v>
      </c>
      <c r="B136" s="6">
        <f ca="1">LN((RAND()^(-Results!$E$4))-1)</f>
        <v>2.4811958640860361</v>
      </c>
      <c r="C136" s="6">
        <f ca="1">LN((RAND()^(-Results!$E$4))-1)</f>
        <v>-0.52882227719984098</v>
      </c>
      <c r="D136" s="6">
        <f ca="1">LN((RAND()^(-Results!$E$4))-1)</f>
        <v>0.22040772712305026</v>
      </c>
      <c r="E136" s="6">
        <f ca="1">LN((RAND()^(-Results!$E$4))-1)</f>
        <v>2.768981055732465E-2</v>
      </c>
      <c r="F136" s="6">
        <f ca="1">LN((RAND()^(-Results!$E$4))-1)</f>
        <v>-4.3229994438411179</v>
      </c>
      <c r="G136" s="6">
        <f ca="1">LN((RAND()^(-Results!$E$4))-1)</f>
        <v>2.3802902276165887</v>
      </c>
      <c r="H136" s="6">
        <f t="shared" ca="1" si="98"/>
        <v>2.320395690978831</v>
      </c>
      <c r="I136" s="10">
        <f ca="1">SUMPRODUCT(J136:O136,Results!B$12:G$12)+Results!$E$5*H136</f>
        <v>48.866159836604886</v>
      </c>
      <c r="J136" s="10">
        <f ca="1">SUMPRODUCT($A136:$F136,Results!$B$15:$G$15)</f>
        <v>6.0478931300715679</v>
      </c>
      <c r="K136" s="10">
        <f ca="1">SUMPRODUCT($A136:$F136,Results!$B$16:$G$16)</f>
        <v>1.6742843605642936</v>
      </c>
      <c r="L136" s="10">
        <f ca="1">SUMPRODUCT($A136:$F136,Results!$B$17:$G$17)</f>
        <v>2.9789493453675817</v>
      </c>
      <c r="M136" s="10">
        <f ca="1">SUMPRODUCT($A136:$F136,Results!$B$18:$G$18)</f>
        <v>-9.8437532667043985</v>
      </c>
      <c r="N136" s="10">
        <f ca="1">SUMPRODUCT($A136:$F136,Results!$B$19:$G$19)</f>
        <v>-9.9402410232662923</v>
      </c>
      <c r="O136" s="10">
        <f ca="1">SUMPRODUCT($A136:$F136,Results!$B$20:$G$20)</f>
        <v>-10.664214432937412</v>
      </c>
      <c r="P136" s="10" cm="1">
        <f t="array" aca="1" ref="P136" ca="1">SUMPRODUCT(J136:O136,TRANSPOSE(BL$20:BL$25))+$AD$20-$BL$27</f>
        <v>39.770465389997767</v>
      </c>
      <c r="Q136" s="10" cm="1">
        <f t="array" aca="1" ref="Q136" ca="1">SUMPRODUCT(J136:O136,TRANSPOSE(ES$20:ES$25))+$AD$20-$ES$27</f>
        <v>40.158885510016518</v>
      </c>
      <c r="R136" s="10">
        <f ca="1">I136-Results!$E$5*H136</f>
        <v>39.584577072689562</v>
      </c>
      <c r="S136" s="10" cm="1">
        <f t="array" aca="1" ref="S136" ca="1">SUMPRODUCT(J136:O136,TRANSPOSE(AR$28:AR$33))+$AD$20-$AC$26</f>
        <v>30.695223413822955</v>
      </c>
      <c r="T136" s="10">
        <f ca="1">SUMPRODUCT(J136:O136,Results!K$9:P$9)</f>
        <v>40.332965603462341</v>
      </c>
      <c r="U136" s="10">
        <f ca="1">SUMPRODUCT(J136:O136,Results!K$9:P$9)+$AD$20-$AC$31</f>
        <v>40.296167484761362</v>
      </c>
      <c r="V136" s="10">
        <f t="shared" ca="1" si="99"/>
        <v>9.0956944466071192</v>
      </c>
      <c r="W136" s="10">
        <f t="shared" ca="1" si="100"/>
        <v>8.7072743265883688</v>
      </c>
      <c r="X136" s="10">
        <f t="shared" ca="1" si="101"/>
        <v>9.2815827639153241</v>
      </c>
      <c r="Y136" s="10">
        <f t="shared" ca="1" si="102"/>
        <v>18.170936422781931</v>
      </c>
      <c r="Z136" s="10">
        <f t="shared" ca="1" si="103"/>
        <v>48.170056297955334</v>
      </c>
      <c r="AA136" s="10">
        <f t="shared" ca="1" si="104"/>
        <v>8.5699923518435241</v>
      </c>
    </row>
    <row r="137" spans="1:27">
      <c r="A137" s="6">
        <f ca="1">LN((RAND()^(-Results!$E$4))-1)</f>
        <v>6.4026494437348775</v>
      </c>
      <c r="B137" s="6">
        <f ca="1">LN((RAND()^(-Results!$E$4))-1)</f>
        <v>-1.6515502864978753</v>
      </c>
      <c r="C137" s="6">
        <f ca="1">LN((RAND()^(-Results!$E$4))-1)</f>
        <v>-0.42966339995539027</v>
      </c>
      <c r="D137" s="6">
        <f ca="1">LN((RAND()^(-Results!$E$4))-1)</f>
        <v>0.168175001604316</v>
      </c>
      <c r="E137" s="6">
        <f ca="1">LN((RAND()^(-Results!$E$4))-1)</f>
        <v>-4.6192754979394701</v>
      </c>
      <c r="F137" s="6">
        <f ca="1">LN((RAND()^(-Results!$E$4))-1)</f>
        <v>-0.22427733856692578</v>
      </c>
      <c r="G137" s="6">
        <f ca="1">LN((RAND()^(-Results!$E$4))-1)</f>
        <v>-0.41556490256350131</v>
      </c>
      <c r="H137" s="6">
        <f t="shared" ca="1" si="98"/>
        <v>-0.47545943920125883</v>
      </c>
      <c r="I137" s="10">
        <f ca="1">SUMPRODUCT(J137:O137,Results!B$12:G$12)+Results!$E$5*H137</f>
        <v>-42.52827111570258</v>
      </c>
      <c r="J137" s="10">
        <f ca="1">SUMPRODUCT($A137:$F137,Results!$B$15:$G$15)</f>
        <v>2.7018529024827047</v>
      </c>
      <c r="K137" s="10">
        <f ca="1">SUMPRODUCT($A137:$F137,Results!$B$16:$G$16)</f>
        <v>18.198387156741667</v>
      </c>
      <c r="L137" s="10">
        <f ca="1">SUMPRODUCT($A137:$F137,Results!$B$17:$G$17)</f>
        <v>26.260216261928381</v>
      </c>
      <c r="M137" s="10">
        <f ca="1">SUMPRODUCT($A137:$F137,Results!$B$18:$G$18)</f>
        <v>-19.689448716239756</v>
      </c>
      <c r="N137" s="10">
        <f ca="1">SUMPRODUCT($A137:$F137,Results!$B$19:$G$19)</f>
        <v>-0.55775263573173484</v>
      </c>
      <c r="O137" s="10">
        <f ca="1">SUMPRODUCT($A137:$F137,Results!$B$20:$G$20)</f>
        <v>23.188760379820046</v>
      </c>
      <c r="P137" s="10" cm="1">
        <f t="array" aca="1" ref="P137" ca="1">SUMPRODUCT(J137:O137,TRANSPOSE(BL$20:BL$25))+$AD$20-$BL$27</f>
        <v>-40.351874732131108</v>
      </c>
      <c r="Q137" s="10" cm="1">
        <f t="array" aca="1" ref="Q137" ca="1">SUMPRODUCT(J137:O137,TRANSPOSE(ES$20:ES$25))+$AD$20-$ES$27</f>
        <v>-40.786963257652076</v>
      </c>
      <c r="R137" s="10">
        <f ca="1">I137-Results!$E$5*H137</f>
        <v>-40.626433358897543</v>
      </c>
      <c r="S137" s="10" cm="1">
        <f t="array" aca="1" ref="S137" ca="1">SUMPRODUCT(J137:O137,TRANSPOSE(AR$28:AR$33))+$AD$20-$AC$26</f>
        <v>-11.066760122188427</v>
      </c>
      <c r="T137" s="10">
        <f ca="1">SUMPRODUCT(J137:O137,Results!K$9:P$9)</f>
        <v>-40.86685612110201</v>
      </c>
      <c r="U137" s="10">
        <f ca="1">SUMPRODUCT(J137:O137,Results!K$9:P$9)+$AD$20-$AC$31</f>
        <v>-40.903654239802989</v>
      </c>
      <c r="V137" s="10">
        <f t="shared" ca="1" si="99"/>
        <v>-2.1763963835714719</v>
      </c>
      <c r="W137" s="10">
        <f t="shared" ca="1" si="100"/>
        <v>-1.7413078580505044</v>
      </c>
      <c r="X137" s="10">
        <f t="shared" ca="1" si="101"/>
        <v>-1.9018377568050369</v>
      </c>
      <c r="Y137" s="10">
        <f t="shared" ca="1" si="102"/>
        <v>-31.461510993514153</v>
      </c>
      <c r="Z137" s="10">
        <f t="shared" ca="1" si="103"/>
        <v>-43.224374654352133</v>
      </c>
      <c r="AA137" s="10">
        <f t="shared" ca="1" si="104"/>
        <v>-1.6246168758995907</v>
      </c>
    </row>
    <row r="138" spans="1:27">
      <c r="A138" s="6">
        <f ca="1">LN((RAND()^(-Results!$E$4))-1)</f>
        <v>-2.2057911713814646</v>
      </c>
      <c r="B138" s="6">
        <f ca="1">LN((RAND()^(-Results!$E$4))-1)</f>
        <v>3.6190091447195685</v>
      </c>
      <c r="C138" s="6">
        <f ca="1">LN((RAND()^(-Results!$E$4))-1)</f>
        <v>1.9391039881046446</v>
      </c>
      <c r="D138" s="6">
        <f ca="1">LN((RAND()^(-Results!$E$4))-1)</f>
        <v>1.0631862139661097</v>
      </c>
      <c r="E138" s="6">
        <f ca="1">LN((RAND()^(-Results!$E$4))-1)</f>
        <v>-0.33367363646017673</v>
      </c>
      <c r="F138" s="6">
        <f ca="1">LN((RAND()^(-Results!$E$4))-1)</f>
        <v>-1.4608601753071111</v>
      </c>
      <c r="G138" s="6">
        <f ca="1">LN((RAND()^(-Results!$E$4))-1)</f>
        <v>-1.7252927201737989</v>
      </c>
      <c r="H138" s="6">
        <f t="shared" ca="1" si="98"/>
        <v>-1.7851872568115563</v>
      </c>
      <c r="I138" s="10">
        <f ca="1">SUMPRODUCT(J138:O138,Results!B$12:G$12)+Results!$E$5*H138</f>
        <v>45.540583031386653</v>
      </c>
      <c r="J138" s="10">
        <f ca="1">SUMPRODUCT($A138:$F138,Results!$B$15:$G$15)</f>
        <v>5.9094512526526577</v>
      </c>
      <c r="K138" s="10">
        <f ca="1">SUMPRODUCT($A138:$F138,Results!$B$16:$G$16)</f>
        <v>-2.1927135883088913</v>
      </c>
      <c r="L138" s="10">
        <f ca="1">SUMPRODUCT($A138:$F138,Results!$B$17:$G$17)</f>
        <v>-11.845171153219539</v>
      </c>
      <c r="M138" s="10">
        <f ca="1">SUMPRODUCT($A138:$F138,Results!$B$18:$G$18)</f>
        <v>-9.7406950822979255</v>
      </c>
      <c r="N138" s="10">
        <f ca="1">SUMPRODUCT($A138:$F138,Results!$B$19:$G$19)</f>
        <v>0.19013111413556838</v>
      </c>
      <c r="O138" s="10">
        <f ca="1">SUMPRODUCT($A138:$F138,Results!$B$20:$G$20)</f>
        <v>-7.949465393952087</v>
      </c>
      <c r="P138" s="10" cm="1">
        <f t="array" aca="1" ref="P138" ca="1">SUMPRODUCT(J138:O138,TRANSPOSE(BL$20:BL$25))+$AD$20-$BL$27</f>
        <v>53.293980507114171</v>
      </c>
      <c r="Q138" s="10" cm="1">
        <f t="array" aca="1" ref="Q138" ca="1">SUMPRODUCT(J138:O138,TRANSPOSE(ES$20:ES$25))+$AD$20-$ES$27</f>
        <v>53.573340042554804</v>
      </c>
      <c r="R138" s="10">
        <f ca="1">I138-Results!$E$5*H138</f>
        <v>52.681332058632876</v>
      </c>
      <c r="S138" s="10" cm="1">
        <f t="array" aca="1" ref="S138" ca="1">SUMPRODUCT(J138:O138,TRANSPOSE(AR$28:AR$33))+$AD$20-$AC$26</f>
        <v>48.124910115040578</v>
      </c>
      <c r="T138" s="10">
        <f ca="1">SUMPRODUCT(J138:O138,Results!K$9:P$9)</f>
        <v>53.883926269147679</v>
      </c>
      <c r="U138" s="10">
        <f ca="1">SUMPRODUCT(J138:O138,Results!K$9:P$9)+$AD$20-$AC$31</f>
        <v>53.8471281504467</v>
      </c>
      <c r="V138" s="10">
        <f t="shared" ca="1" si="99"/>
        <v>-7.7533974757275175</v>
      </c>
      <c r="W138" s="10">
        <f t="shared" ca="1" si="100"/>
        <v>-8.032757011168151</v>
      </c>
      <c r="X138" s="10">
        <f t="shared" ca="1" si="101"/>
        <v>-7.1407490272462226</v>
      </c>
      <c r="Y138" s="10">
        <f t="shared" ca="1" si="102"/>
        <v>-2.5843270836539247</v>
      </c>
      <c r="Z138" s="10">
        <f t="shared" ca="1" si="103"/>
        <v>44.844479492737101</v>
      </c>
      <c r="AA138" s="10">
        <f t="shared" ca="1" si="104"/>
        <v>-8.306545119060047</v>
      </c>
    </row>
    <row r="139" spans="1:27">
      <c r="A139" s="6">
        <f ca="1">LN((RAND()^(-Results!$E$4))-1)</f>
        <v>0.85711519088548094</v>
      </c>
      <c r="B139" s="6">
        <f ca="1">LN((RAND()^(-Results!$E$4))-1)</f>
        <v>0.62760876896723794</v>
      </c>
      <c r="C139" s="6">
        <f ca="1">LN((RAND()^(-Results!$E$4))-1)</f>
        <v>-2.7623447647234558</v>
      </c>
      <c r="D139" s="6">
        <f ca="1">LN((RAND()^(-Results!$E$4))-1)</f>
        <v>1.1288842476934644</v>
      </c>
      <c r="E139" s="6">
        <f ca="1">LN((RAND()^(-Results!$E$4))-1)</f>
        <v>0.15902464202972041</v>
      </c>
      <c r="F139" s="6">
        <f ca="1">LN((RAND()^(-Results!$E$4))-1)</f>
        <v>-2.3526622252355747</v>
      </c>
      <c r="G139" s="6">
        <f ca="1">LN((RAND()^(-Results!$E$4))-1)</f>
        <v>-0.83776288013384026</v>
      </c>
      <c r="H139" s="6">
        <f t="shared" ca="1" si="98"/>
        <v>-0.89765741677159772</v>
      </c>
      <c r="I139" s="10">
        <f ca="1">SUMPRODUCT(J139:O139,Results!B$12:G$12)+Results!$E$5*H139</f>
        <v>11.88823457149784</v>
      </c>
      <c r="J139" s="10">
        <f ca="1">SUMPRODUCT($A139:$F139,Results!$B$15:$G$15)</f>
        <v>3.5245241158820386</v>
      </c>
      <c r="K139" s="10">
        <f ca="1">SUMPRODUCT($A139:$F139,Results!$B$16:$G$16)</f>
        <v>9.4483944443171062</v>
      </c>
      <c r="L139" s="10">
        <f ca="1">SUMPRODUCT($A139:$F139,Results!$B$17:$G$17)</f>
        <v>9.9654441349989362</v>
      </c>
      <c r="M139" s="10">
        <f ca="1">SUMPRODUCT($A139:$F139,Results!$B$18:$G$18)</f>
        <v>-3.8497719380414903</v>
      </c>
      <c r="N139" s="10">
        <f ca="1">SUMPRODUCT($A139:$F139,Results!$B$19:$G$19)</f>
        <v>-6.9294742793505257</v>
      </c>
      <c r="O139" s="10">
        <f ca="1">SUMPRODUCT($A139:$F139,Results!$B$20:$G$20)</f>
        <v>-2.7174697362070446</v>
      </c>
      <c r="P139" s="10" cm="1">
        <f t="array" aca="1" ref="P139" ca="1">SUMPRODUCT(J139:O139,TRANSPOSE(BL$20:BL$25))+$AD$20-$BL$27</f>
        <v>15.101033174493507</v>
      </c>
      <c r="Q139" s="10" cm="1">
        <f t="array" aca="1" ref="Q139" ca="1">SUMPRODUCT(J139:O139,TRANSPOSE(ES$20:ES$25))+$AD$20-$ES$27</f>
        <v>15.430828935328115</v>
      </c>
      <c r="R139" s="10">
        <f ca="1">I139-Results!$E$5*H139</f>
        <v>15.478864238584231</v>
      </c>
      <c r="S139" s="10" cm="1">
        <f t="array" aca="1" ref="S139" ca="1">SUMPRODUCT(J139:O139,TRANSPOSE(AR$28:AR$33))+$AD$20-$AC$26</f>
        <v>10.406602637332664</v>
      </c>
      <c r="T139" s="10">
        <f ca="1">SUMPRODUCT(J139:O139,Results!K$9:P$9)</f>
        <v>15.330826753011181</v>
      </c>
      <c r="U139" s="10">
        <f ca="1">SUMPRODUCT(J139:O139,Results!K$9:P$9)+$AD$20-$AC$31</f>
        <v>15.294028634310203</v>
      </c>
      <c r="V139" s="10">
        <f t="shared" ca="1" si="99"/>
        <v>-3.212798602995667</v>
      </c>
      <c r="W139" s="10">
        <f t="shared" ca="1" si="100"/>
        <v>-3.5425943638302755</v>
      </c>
      <c r="X139" s="10">
        <f t="shared" ca="1" si="101"/>
        <v>-3.5906296670863913</v>
      </c>
      <c r="Y139" s="10">
        <f t="shared" ca="1" si="102"/>
        <v>1.4816319341651756</v>
      </c>
      <c r="Z139" s="10">
        <f t="shared" ca="1" si="103"/>
        <v>11.192131032848286</v>
      </c>
      <c r="AA139" s="10">
        <f t="shared" ca="1" si="104"/>
        <v>-3.4057940628123635</v>
      </c>
    </row>
    <row r="140" spans="1:27">
      <c r="A140" s="6">
        <f ca="1">LN((RAND()^(-Results!$E$4))-1)</f>
        <v>-2.3843199384609104</v>
      </c>
      <c r="B140" s="6">
        <f ca="1">LN((RAND()^(-Results!$E$4))-1)</f>
        <v>-0.37709633385114516</v>
      </c>
      <c r="C140" s="6">
        <f ca="1">LN((RAND()^(-Results!$E$4))-1)</f>
        <v>2.6144198581251681</v>
      </c>
      <c r="D140" s="6">
        <f ca="1">LN((RAND()^(-Results!$E$4))-1)</f>
        <v>-0.27574291151488228</v>
      </c>
      <c r="E140" s="6">
        <f ca="1">LN((RAND()^(-Results!$E$4))-1)</f>
        <v>-0.63379776552166356</v>
      </c>
      <c r="F140" s="6">
        <f ca="1">LN((RAND()^(-Results!$E$4))-1)</f>
        <v>-0.349202581459925</v>
      </c>
      <c r="G140" s="6">
        <f ca="1">LN((RAND()^(-Results!$E$4))-1)</f>
        <v>-1.2690981421403322</v>
      </c>
      <c r="H140" s="6">
        <f t="shared" ca="1" si="98"/>
        <v>-1.3289926787780897</v>
      </c>
      <c r="I140" s="10">
        <f ca="1">SUMPRODUCT(J140:O140,Results!B$12:G$12)+Results!$E$5*H140</f>
        <v>-2.0030289370911731</v>
      </c>
      <c r="J140" s="10">
        <f ca="1">SUMPRODUCT($A140:$F140,Results!$B$15:$G$15)</f>
        <v>-3.9924659615440157</v>
      </c>
      <c r="K140" s="10">
        <f ca="1">SUMPRODUCT($A140:$F140,Results!$B$16:$G$16)</f>
        <v>-8.0255779101910978</v>
      </c>
      <c r="L140" s="10">
        <f ca="1">SUMPRODUCT($A140:$F140,Results!$B$17:$G$17)</f>
        <v>-4.8215795735243896</v>
      </c>
      <c r="M140" s="10">
        <f ca="1">SUMPRODUCT($A140:$F140,Results!$B$18:$G$18)</f>
        <v>0.11682658866697082</v>
      </c>
      <c r="N140" s="10">
        <f ca="1">SUMPRODUCT($A140:$F140,Results!$B$19:$G$19)</f>
        <v>6.2627857262881808</v>
      </c>
      <c r="O140" s="10">
        <f ca="1">SUMPRODUCT($A140:$F140,Results!$B$20:$G$20)</f>
        <v>-8.4817405873646763</v>
      </c>
      <c r="P140" s="10" cm="1">
        <f t="array" aca="1" ref="P140" ca="1">SUMPRODUCT(J140:O140,TRANSPOSE(BL$20:BL$25))+$AD$20-$BL$27</f>
        <v>3.7006029193321757</v>
      </c>
      <c r="Q140" s="10" cm="1">
        <f t="array" aca="1" ref="Q140" ca="1">SUMPRODUCT(J140:O140,TRANSPOSE(ES$20:ES$25))+$AD$20-$ES$27</f>
        <v>3.5582879625585893</v>
      </c>
      <c r="R140" s="10">
        <f ca="1">I140-Results!$E$5*H140</f>
        <v>3.3129417780211856</v>
      </c>
      <c r="S140" s="10" cm="1">
        <f t="array" aca="1" ref="S140" ca="1">SUMPRODUCT(J140:O140,TRANSPOSE(AR$28:AR$33))+$AD$20-$AC$26</f>
        <v>3.3830705644796315</v>
      </c>
      <c r="T140" s="10">
        <f ca="1">SUMPRODUCT(J140:O140,Results!K$9:P$9)</f>
        <v>3.8810667008034017</v>
      </c>
      <c r="U140" s="10">
        <f ca="1">SUMPRODUCT(J140:O140,Results!K$9:P$9)+$AD$20-$AC$31</f>
        <v>3.8442685821024263</v>
      </c>
      <c r="V140" s="10">
        <f t="shared" ca="1" si="99"/>
        <v>-5.7036318564233488</v>
      </c>
      <c r="W140" s="10">
        <f t="shared" ca="1" si="100"/>
        <v>-5.5613168996497624</v>
      </c>
      <c r="X140" s="10">
        <f t="shared" ca="1" si="101"/>
        <v>-5.3159707151123587</v>
      </c>
      <c r="Y140" s="10">
        <f t="shared" ca="1" si="102"/>
        <v>-5.3860995015708042</v>
      </c>
      <c r="Z140" s="10">
        <f t="shared" ca="1" si="103"/>
        <v>-2.6991324757407269</v>
      </c>
      <c r="AA140" s="10">
        <f t="shared" ca="1" si="104"/>
        <v>-5.8472975191935994</v>
      </c>
    </row>
    <row r="141" spans="1:27">
      <c r="A141" s="6">
        <f ca="1">LN((RAND()^(-Results!$E$4))-1)</f>
        <v>-1.4960491902911484</v>
      </c>
      <c r="B141" s="6">
        <f ca="1">LN((RAND()^(-Results!$E$4))-1)</f>
        <v>1.2602981701844322</v>
      </c>
      <c r="C141" s="6">
        <f ca="1">LN((RAND()^(-Results!$E$4))-1)</f>
        <v>-2.9060501752082972</v>
      </c>
      <c r="D141" s="6">
        <f ca="1">LN((RAND()^(-Results!$E$4))-1)</f>
        <v>1.4593944774816159</v>
      </c>
      <c r="E141" s="6">
        <f ca="1">LN((RAND()^(-Results!$E$4))-1)</f>
        <v>8.5467749911901411E-2</v>
      </c>
      <c r="F141" s="6">
        <f ca="1">LN((RAND()^(-Results!$E$4))-1)</f>
        <v>-0.25484217725196329</v>
      </c>
      <c r="G141" s="6">
        <f ca="1">LN((RAND()^(-Results!$E$4))-1)</f>
        <v>1.3593519279386626</v>
      </c>
      <c r="H141" s="6">
        <f t="shared" ca="1" si="98"/>
        <v>1.2994573913009051</v>
      </c>
      <c r="I141" s="10">
        <f ca="1">SUMPRODUCT(J141:O141,Results!B$12:G$12)+Results!$E$5*H141</f>
        <v>28.954238717939024</v>
      </c>
      <c r="J141" s="10">
        <f ca="1">SUMPRODUCT($A141:$F141,Results!$B$15:$G$15)</f>
        <v>3.1918546543903572</v>
      </c>
      <c r="K141" s="10">
        <f ca="1">SUMPRODUCT($A141:$F141,Results!$B$16:$G$16)</f>
        <v>5.8597383076764968</v>
      </c>
      <c r="L141" s="10">
        <f ca="1">SUMPRODUCT($A141:$F141,Results!$B$17:$G$17)</f>
        <v>-1.7074297711822437</v>
      </c>
      <c r="M141" s="10">
        <f ca="1">SUMPRODUCT($A141:$F141,Results!$B$18:$G$18)</f>
        <v>5.3421969089773436</v>
      </c>
      <c r="N141" s="10">
        <f ca="1">SUMPRODUCT($A141:$F141,Results!$B$19:$G$19)</f>
        <v>-3.22431417094896</v>
      </c>
      <c r="O141" s="10">
        <f ca="1">SUMPRODUCT($A141:$F141,Results!$B$20:$G$20)</f>
        <v>-3.9102643995343538</v>
      </c>
      <c r="P141" s="10" cm="1">
        <f t="array" aca="1" ref="P141" ca="1">SUMPRODUCT(J141:O141,TRANSPOSE(BL$20:BL$25))+$AD$20-$BL$27</f>
        <v>23.368483268911149</v>
      </c>
      <c r="Q141" s="10" cm="1">
        <f t="array" aca="1" ref="Q141" ca="1">SUMPRODUCT(J141:O141,TRANSPOSE(ES$20:ES$25))+$AD$20-$ES$27</f>
        <v>23.842654857657546</v>
      </c>
      <c r="R141" s="10">
        <f ca="1">I141-Results!$E$5*H141</f>
        <v>23.756409152735404</v>
      </c>
      <c r="S141" s="10" cm="1">
        <f t="array" aca="1" ref="S141" ca="1">SUMPRODUCT(J141:O141,TRANSPOSE(AR$28:AR$33))+$AD$20-$AC$26</f>
        <v>12.701862727752918</v>
      </c>
      <c r="T141" s="10">
        <f ca="1">SUMPRODUCT(J141:O141,Results!K$9:P$9)</f>
        <v>23.98838353655016</v>
      </c>
      <c r="U141" s="10">
        <f ca="1">SUMPRODUCT(J141:O141,Results!K$9:P$9)+$AD$20-$AC$31</f>
        <v>23.951585417849184</v>
      </c>
      <c r="V141" s="10">
        <f t="shared" ca="1" si="99"/>
        <v>5.5857554490278751</v>
      </c>
      <c r="W141" s="10">
        <f t="shared" ca="1" si="100"/>
        <v>5.1115838602814776</v>
      </c>
      <c r="X141" s="10">
        <f t="shared" ca="1" si="101"/>
        <v>5.1978295652036195</v>
      </c>
      <c r="Y141" s="10">
        <f t="shared" ca="1" si="102"/>
        <v>16.252375990186106</v>
      </c>
      <c r="Z141" s="10">
        <f t="shared" ca="1" si="103"/>
        <v>28.258135179289471</v>
      </c>
      <c r="AA141" s="10">
        <f t="shared" ca="1" si="104"/>
        <v>5.0026533000898397</v>
      </c>
    </row>
    <row r="142" spans="1:27">
      <c r="A142" s="6">
        <f ca="1">LN((RAND()^(-Results!$E$4))-1)</f>
        <v>-1.488222982331272</v>
      </c>
      <c r="B142" s="6">
        <f ca="1">LN((RAND()^(-Results!$E$4))-1)</f>
        <v>0.87457154959639594</v>
      </c>
      <c r="C142" s="6">
        <f ca="1">LN((RAND()^(-Results!$E$4))-1)</f>
        <v>-0.43774027863174769</v>
      </c>
      <c r="D142" s="6">
        <f ca="1">LN((RAND()^(-Results!$E$4))-1)</f>
        <v>-1.1733992340579751</v>
      </c>
      <c r="E142" s="6">
        <f ca="1">LN((RAND()^(-Results!$E$4))-1)</f>
        <v>2.033968496653348</v>
      </c>
      <c r="F142" s="6">
        <f ca="1">LN((RAND()^(-Results!$E$4))-1)</f>
        <v>-0.51826399415568836</v>
      </c>
      <c r="G142" s="6">
        <f ca="1">LN((RAND()^(-Results!$E$4))-1)</f>
        <v>2.5455389605039395E-2</v>
      </c>
      <c r="H142" s="6">
        <f t="shared" ca="1" si="98"/>
        <v>-3.4439147032718095E-2</v>
      </c>
      <c r="I142" s="10">
        <f ca="1">SUMPRODUCT(J142:O142,Results!B$12:G$12)+Results!$E$5*H142</f>
        <v>8.3254374641112765</v>
      </c>
      <c r="J142" s="10">
        <f ca="1">SUMPRODUCT($A142:$F142,Results!$B$15:$G$15)</f>
        <v>1.5177716374017418</v>
      </c>
      <c r="K142" s="10">
        <f ca="1">SUMPRODUCT($A142:$F142,Results!$B$16:$G$16)</f>
        <v>-6.6535711221902076</v>
      </c>
      <c r="L142" s="10">
        <f ca="1">SUMPRODUCT($A142:$F142,Results!$B$17:$G$17)</f>
        <v>-7.1633410328760139</v>
      </c>
      <c r="M142" s="10">
        <f ca="1">SUMPRODUCT($A142:$F142,Results!$B$18:$G$18)</f>
        <v>5.6362269875306419</v>
      </c>
      <c r="N142" s="10">
        <f ca="1">SUMPRODUCT($A142:$F142,Results!$B$19:$G$19)</f>
        <v>-6.5271189960784017</v>
      </c>
      <c r="O142" s="10">
        <f ca="1">SUMPRODUCT($A142:$F142,Results!$B$20:$G$20)</f>
        <v>-4.5244859810254807</v>
      </c>
      <c r="P142" s="10" cm="1">
        <f t="array" aca="1" ref="P142" ca="1">SUMPRODUCT(J142:O142,TRANSPOSE(BL$20:BL$25))+$AD$20-$BL$27</f>
        <v>8.3202788548996889</v>
      </c>
      <c r="Q142" s="10" cm="1">
        <f t="array" aca="1" ref="Q142" ca="1">SUMPRODUCT(J142:O142,TRANSPOSE(ES$20:ES$25))+$AD$20-$ES$27</f>
        <v>8.4439386508374348</v>
      </c>
      <c r="R142" s="10">
        <f ca="1">I142-Results!$E$5*H142</f>
        <v>8.463194052242148</v>
      </c>
      <c r="S142" s="10" cm="1">
        <f t="array" aca="1" ref="S142" ca="1">SUMPRODUCT(J142:O142,TRANSPOSE(AR$28:AR$33))+$AD$20-$AC$26</f>
        <v>-2.046348360843488</v>
      </c>
      <c r="T142" s="10">
        <f ca="1">SUMPRODUCT(J142:O142,Results!K$9:P$9)</f>
        <v>8.3970309436212833</v>
      </c>
      <c r="U142" s="10">
        <f ca="1">SUMPRODUCT(J142:O142,Results!K$9:P$9)+$AD$20-$AC$31</f>
        <v>8.3602328249203079</v>
      </c>
      <c r="V142" s="10">
        <f t="shared" ca="1" si="99"/>
        <v>5.158609211587617E-3</v>
      </c>
      <c r="W142" s="10">
        <f t="shared" ca="1" si="100"/>
        <v>-0.11850118672615828</v>
      </c>
      <c r="X142" s="10">
        <f t="shared" ca="1" si="101"/>
        <v>-0.13775658813087155</v>
      </c>
      <c r="Y142" s="10">
        <f t="shared" ca="1" si="102"/>
        <v>10.371785824954765</v>
      </c>
      <c r="Z142" s="10">
        <f t="shared" ca="1" si="103"/>
        <v>7.6293339254617232</v>
      </c>
      <c r="AA142" s="10">
        <f t="shared" ca="1" si="104"/>
        <v>-3.479536080903145E-2</v>
      </c>
    </row>
    <row r="143" spans="1:27">
      <c r="A143" s="6">
        <f ca="1">LN((RAND()^(-Results!$E$4))-1)</f>
        <v>0.55295652745648494</v>
      </c>
      <c r="B143" s="6">
        <f ca="1">LN((RAND()^(-Results!$E$4))-1)</f>
        <v>-0.51880836962225296</v>
      </c>
      <c r="C143" s="6">
        <f ca="1">LN((RAND()^(-Results!$E$4))-1)</f>
        <v>1.388225787400422</v>
      </c>
      <c r="D143" s="6">
        <f ca="1">LN((RAND()^(-Results!$E$4))-1)</f>
        <v>-1.1595818683355801</v>
      </c>
      <c r="E143" s="6">
        <f ca="1">LN((RAND()^(-Results!$E$4))-1)</f>
        <v>-0.88026291468610074</v>
      </c>
      <c r="F143" s="6">
        <f ca="1">LN((RAND()^(-Results!$E$4))-1)</f>
        <v>-2.9751356698224116</v>
      </c>
      <c r="G143" s="6">
        <f ca="1">LN((RAND()^(-Results!$E$4))-1)</f>
        <v>1.5923085506902812</v>
      </c>
      <c r="H143" s="6">
        <f t="shared" ca="1" si="98"/>
        <v>1.5324140140525238</v>
      </c>
      <c r="I143" s="10">
        <f ca="1">SUMPRODUCT(J143:O143,Results!B$12:G$12)+Results!$E$5*H143</f>
        <v>-0.93946173571458758</v>
      </c>
      <c r="J143" s="10">
        <f ca="1">SUMPRODUCT($A143:$F143,Results!$B$15:$G$15)</f>
        <v>-0.31621744333534818</v>
      </c>
      <c r="K143" s="10">
        <f ca="1">SUMPRODUCT($A143:$F143,Results!$B$16:$G$16)</f>
        <v>-1.3831984517526712</v>
      </c>
      <c r="L143" s="10">
        <f ca="1">SUMPRODUCT($A143:$F143,Results!$B$17:$G$17)</f>
        <v>10.285023497813306</v>
      </c>
      <c r="M143" s="10">
        <f ca="1">SUMPRODUCT($A143:$F143,Results!$B$18:$G$18)</f>
        <v>-10.190448280709088</v>
      </c>
      <c r="N143" s="10">
        <f ca="1">SUMPRODUCT($A143:$F143,Results!$B$19:$G$19)</f>
        <v>-4.06280210718674</v>
      </c>
      <c r="O143" s="10">
        <f ca="1">SUMPRODUCT($A143:$F143,Results!$B$20:$G$20)</f>
        <v>-3.0038550322161797</v>
      </c>
      <c r="P143" s="10" cm="1">
        <f t="array" aca="1" ref="P143" ca="1">SUMPRODUCT(J143:O143,TRANSPOSE(BL$20:BL$25))+$AD$20-$BL$27</f>
        <v>-6.7512140161398095</v>
      </c>
      <c r="Q143" s="10" cm="1">
        <f t="array" aca="1" ref="Q143" ca="1">SUMPRODUCT(J143:O143,TRANSPOSE(ES$20:ES$25))+$AD$20-$ES$27</f>
        <v>-6.9419186955380701</v>
      </c>
      <c r="R143" s="10">
        <f ca="1">I143-Results!$E$5*H143</f>
        <v>-7.0691177919246826</v>
      </c>
      <c r="S143" s="10" cm="1">
        <f t="array" aca="1" ref="S143" ca="1">SUMPRODUCT(J143:O143,TRANSPOSE(AR$28:AR$33))+$AD$20-$AC$26</f>
        <v>-1.6049009832763645</v>
      </c>
      <c r="T143" s="10">
        <f ca="1">SUMPRODUCT(J143:O143,Results!K$9:P$9)</f>
        <v>-6.8743700178006995</v>
      </c>
      <c r="U143" s="10">
        <f ca="1">SUMPRODUCT(J143:O143,Results!K$9:P$9)+$AD$20-$AC$31</f>
        <v>-6.9111681365016748</v>
      </c>
      <c r="V143" s="10">
        <f t="shared" ca="1" si="99"/>
        <v>5.811752280425222</v>
      </c>
      <c r="W143" s="10">
        <f t="shared" ca="1" si="100"/>
        <v>6.0024569598234825</v>
      </c>
      <c r="X143" s="10">
        <f t="shared" ca="1" si="101"/>
        <v>6.129656056210095</v>
      </c>
      <c r="Y143" s="10">
        <f t="shared" ca="1" si="102"/>
        <v>0.66543924756177697</v>
      </c>
      <c r="Z143" s="10">
        <f t="shared" ca="1" si="103"/>
        <v>-1.6355652743641413</v>
      </c>
      <c r="AA143" s="10">
        <f t="shared" ca="1" si="104"/>
        <v>5.9717064007870873</v>
      </c>
    </row>
    <row r="144" spans="1:27">
      <c r="A144" s="6">
        <f ca="1">LN((RAND()^(-Results!$E$4))-1)</f>
        <v>-0.65129271459679883</v>
      </c>
      <c r="B144" s="6">
        <f ca="1">LN((RAND()^(-Results!$E$4))-1)</f>
        <v>5.982103499291477</v>
      </c>
      <c r="C144" s="6">
        <f ca="1">LN((RAND()^(-Results!$E$4))-1)</f>
        <v>3.0074552517031612</v>
      </c>
      <c r="D144" s="6">
        <f ca="1">LN((RAND()^(-Results!$E$4))-1)</f>
        <v>1.1296744594778581</v>
      </c>
      <c r="E144" s="6">
        <f ca="1">LN((RAND()^(-Results!$E$4))-1)</f>
        <v>-1.8416843072722204</v>
      </c>
      <c r="F144" s="6">
        <f ca="1">LN((RAND()^(-Results!$E$4))-1)</f>
        <v>-4.6128147492674252</v>
      </c>
      <c r="G144" s="6">
        <f ca="1">LN((RAND()^(-Results!$E$4))-1)</f>
        <v>-0.82670081811317586</v>
      </c>
      <c r="H144" s="6">
        <f t="shared" ca="1" si="98"/>
        <v>-0.88659535475093332</v>
      </c>
      <c r="I144" s="10">
        <f ca="1">SUMPRODUCT(J144:O144,Results!B$12:G$12)+Results!$E$5*H144</f>
        <v>74.005084255237605</v>
      </c>
      <c r="J144" s="10">
        <f ca="1">SUMPRODUCT($A144:$F144,Results!$B$15:$G$15)</f>
        <v>13.373629633137886</v>
      </c>
      <c r="K144" s="10">
        <f ca="1">SUMPRODUCT($A144:$F144,Results!$B$16:$G$16)</f>
        <v>3.3471342050234831</v>
      </c>
      <c r="L144" s="10">
        <f ca="1">SUMPRODUCT($A144:$F144,Results!$B$17:$G$17)</f>
        <v>-5.3457959015996188</v>
      </c>
      <c r="M144" s="10">
        <f ca="1">SUMPRODUCT($A144:$F144,Results!$B$18:$G$18)</f>
        <v>-29.631681996056656</v>
      </c>
      <c r="N144" s="10">
        <f ca="1">SUMPRODUCT($A144:$F144,Results!$B$19:$G$19)</f>
        <v>-6.5895225438702587</v>
      </c>
      <c r="O144" s="10">
        <f ca="1">SUMPRODUCT($A144:$F144,Results!$B$20:$G$20)</f>
        <v>-5.9408170618789526</v>
      </c>
      <c r="P144" s="10" cm="1">
        <f t="array" aca="1" ref="P144" ca="1">SUMPRODUCT(J144:O144,TRANSPOSE(BL$20:BL$25))+$AD$20-$BL$27</f>
        <v>78.751548286379887</v>
      </c>
      <c r="Q144" s="10" cm="1">
        <f t="array" aca="1" ref="Q144" ca="1">SUMPRODUCT(J144:O144,TRANSPOSE(ES$20:ES$25))+$AD$20-$ES$27</f>
        <v>79.091487891800455</v>
      </c>
      <c r="R144" s="10">
        <f ca="1">I144-Results!$E$5*H144</f>
        <v>77.551465674241342</v>
      </c>
      <c r="S144" s="10" cm="1">
        <f t="array" aca="1" ref="S144" ca="1">SUMPRODUCT(J144:O144,TRANSPOSE(AR$28:AR$33))+$AD$20-$AC$26</f>
        <v>80.204294281221337</v>
      </c>
      <c r="T144" s="10">
        <f ca="1">SUMPRODUCT(J144:O144,Results!K$9:P$9)</f>
        <v>79.453892445475006</v>
      </c>
      <c r="U144" s="10">
        <f ca="1">SUMPRODUCT(J144:O144,Results!K$9:P$9)+$AD$20-$AC$31</f>
        <v>79.417094326774034</v>
      </c>
      <c r="V144" s="10">
        <f t="shared" ca="1" si="99"/>
        <v>-4.7464640311422812</v>
      </c>
      <c r="W144" s="10">
        <f t="shared" ca="1" si="100"/>
        <v>-5.0864036365628493</v>
      </c>
      <c r="X144" s="10">
        <f t="shared" ca="1" si="101"/>
        <v>-3.5463814190037368</v>
      </c>
      <c r="Y144" s="10">
        <f t="shared" ca="1" si="102"/>
        <v>-6.1992100259837315</v>
      </c>
      <c r="Z144" s="10">
        <f t="shared" ca="1" si="103"/>
        <v>73.308980716588053</v>
      </c>
      <c r="AA144" s="10">
        <f t="shared" ca="1" si="104"/>
        <v>-5.4120100715364288</v>
      </c>
    </row>
    <row r="145" spans="1:27">
      <c r="A145" s="6">
        <f ca="1">LN((RAND()^(-Results!$E$4))-1)</f>
        <v>-2.814940263136914</v>
      </c>
      <c r="B145" s="6">
        <f ca="1">LN((RAND()^(-Results!$E$4))-1)</f>
        <v>-1.5873394332096566</v>
      </c>
      <c r="C145" s="6">
        <f ca="1">LN((RAND()^(-Results!$E$4))-1)</f>
        <v>-0.14173362570185835</v>
      </c>
      <c r="D145" s="6">
        <f ca="1">LN((RAND()^(-Results!$E$4))-1)</f>
        <v>-0.30647607915234365</v>
      </c>
      <c r="E145" s="6">
        <f ca="1">LN((RAND()^(-Results!$E$4))-1)</f>
        <v>-1.0485324066156909</v>
      </c>
      <c r="F145" s="6">
        <f ca="1">LN((RAND()^(-Results!$E$4))-1)</f>
        <v>1.0346550357041431</v>
      </c>
      <c r="G145" s="6">
        <f ca="1">LN((RAND()^(-Results!$E$4))-1)</f>
        <v>2.5317750934788394</v>
      </c>
      <c r="H145" s="6">
        <f t="shared" ca="1" si="98"/>
        <v>2.4718805568410818</v>
      </c>
      <c r="I145" s="10">
        <f ca="1">SUMPRODUCT(J145:O145,Results!B$12:G$12)+Results!$E$5*H145</f>
        <v>-5.204950413072833</v>
      </c>
      <c r="J145" s="10">
        <f ca="1">SUMPRODUCT($A145:$F145,Results!$B$15:$G$15)</f>
        <v>-5.3192540034581164</v>
      </c>
      <c r="K145" s="10">
        <f ca="1">SUMPRODUCT($A145:$F145,Results!$B$16:$G$16)</f>
        <v>-4.6493953426613128</v>
      </c>
      <c r="L145" s="10">
        <f ca="1">SUMPRODUCT($A145:$F145,Results!$B$17:$G$17)</f>
        <v>-1.8346078900056764</v>
      </c>
      <c r="M145" s="10">
        <f ca="1">SUMPRODUCT($A145:$F145,Results!$B$18:$G$18)</f>
        <v>11.206594978896174</v>
      </c>
      <c r="N145" s="10">
        <f ca="1">SUMPRODUCT($A145:$F145,Results!$B$19:$G$19)</f>
        <v>4.7026385238900401</v>
      </c>
      <c r="O145" s="10">
        <f ca="1">SUMPRODUCT($A145:$F145,Results!$B$20:$G$20)</f>
        <v>-4.8309045559242518</v>
      </c>
      <c r="P145" s="10" cm="1">
        <f t="array" aca="1" ref="P145" ca="1">SUMPRODUCT(J145:O145,TRANSPOSE(BL$20:BL$25))+$AD$20-$BL$27</f>
        <v>-15.199301539859162</v>
      </c>
      <c r="Q145" s="10" cm="1">
        <f t="array" aca="1" ref="Q145" ca="1">SUMPRODUCT(J145:O145,TRANSPOSE(ES$20:ES$25))+$AD$20-$ES$27</f>
        <v>-15.214020263800943</v>
      </c>
      <c r="R145" s="10">
        <f ca="1">I145-Results!$E$5*H145</f>
        <v>-15.09247264043716</v>
      </c>
      <c r="S145" s="10" cm="1">
        <f t="array" aca="1" ref="S145" ca="1">SUMPRODUCT(J145:O145,TRANSPOSE(AR$28:AR$33))+$AD$20-$AC$26</f>
        <v>-19.048100417904735</v>
      </c>
      <c r="T145" s="10">
        <f ca="1">SUMPRODUCT(J145:O145,Results!K$9:P$9)</f>
        <v>-14.82240404150431</v>
      </c>
      <c r="U145" s="10">
        <f ca="1">SUMPRODUCT(J145:O145,Results!K$9:P$9)+$AD$20-$AC$31</f>
        <v>-14.859202160205285</v>
      </c>
      <c r="V145" s="10">
        <f t="shared" ca="1" si="99"/>
        <v>9.994351126786329</v>
      </c>
      <c r="W145" s="10">
        <f t="shared" ca="1" si="100"/>
        <v>10.00906985072811</v>
      </c>
      <c r="X145" s="10">
        <f t="shared" ca="1" si="101"/>
        <v>9.8875222273643271</v>
      </c>
      <c r="Y145" s="10">
        <f t="shared" ca="1" si="102"/>
        <v>13.843150004831902</v>
      </c>
      <c r="Z145" s="10">
        <f t="shared" ca="1" si="103"/>
        <v>-5.9010539517223863</v>
      </c>
      <c r="AA145" s="10">
        <f t="shared" ca="1" si="104"/>
        <v>9.6542517471324523</v>
      </c>
    </row>
    <row r="146" spans="1:27">
      <c r="A146" s="6">
        <f ca="1">LN((RAND()^(-Results!$E$4))-1)</f>
        <v>-0.49204138381811374</v>
      </c>
      <c r="B146" s="6">
        <f ca="1">LN((RAND()^(-Results!$E$4))-1)</f>
        <v>2.6101475006653141</v>
      </c>
      <c r="C146" s="6">
        <f ca="1">LN((RAND()^(-Results!$E$4))-1)</f>
        <v>-0.86051668530695991</v>
      </c>
      <c r="D146" s="6">
        <f ca="1">LN((RAND()^(-Results!$E$4))-1)</f>
        <v>0.9517243914474357</v>
      </c>
      <c r="E146" s="6">
        <f ca="1">LN((RAND()^(-Results!$E$4))-1)</f>
        <v>-0.77324345363637226</v>
      </c>
      <c r="F146" s="6">
        <f ca="1">LN((RAND()^(-Results!$E$4))-1)</f>
        <v>-3.0438303521567356</v>
      </c>
      <c r="G146" s="6">
        <f ca="1">LN((RAND()^(-Results!$E$4))-1)</f>
        <v>-0.15178369542627376</v>
      </c>
      <c r="H146" s="6">
        <f t="shared" ca="1" si="98"/>
        <v>-0.21167823206403125</v>
      </c>
      <c r="I146" s="10">
        <f ca="1">SUMPRODUCT(J146:O146,Results!B$12:G$12)+Results!$E$5*H146</f>
        <v>37.185423345487592</v>
      </c>
      <c r="J146" s="10">
        <f ca="1">SUMPRODUCT($A146:$F146,Results!$B$15:$G$15)</f>
        <v>7.0139502556376199</v>
      </c>
      <c r="K146" s="10">
        <f ca="1">SUMPRODUCT($A146:$F146,Results!$B$16:$G$16)</f>
        <v>6.1106888785734021</v>
      </c>
      <c r="L146" s="10">
        <f ca="1">SUMPRODUCT($A146:$F146,Results!$B$17:$G$17)</f>
        <v>2.992651880213371</v>
      </c>
      <c r="M146" s="10">
        <f ca="1">SUMPRODUCT($A146:$F146,Results!$B$18:$G$18)</f>
        <v>-10.84849162584432</v>
      </c>
      <c r="N146" s="10">
        <f ca="1">SUMPRODUCT($A146:$F146,Results!$B$19:$G$19)</f>
        <v>-7.2299493176088045</v>
      </c>
      <c r="O146" s="10">
        <f ca="1">SUMPRODUCT($A146:$F146,Results!$B$20:$G$20)</f>
        <v>-4.745121884931045</v>
      </c>
      <c r="P146" s="10" cm="1">
        <f t="array" aca="1" ref="P146" ca="1">SUMPRODUCT(J146:O146,TRANSPOSE(BL$20:BL$25))+$AD$20-$BL$27</f>
        <v>38.223492767997854</v>
      </c>
      <c r="Q146" s="10" cm="1">
        <f t="array" aca="1" ref="Q146" ca="1">SUMPRODUCT(J146:O146,TRANSPOSE(ES$20:ES$25))+$AD$20-$ES$27</f>
        <v>38.601935911566372</v>
      </c>
      <c r="R146" s="10">
        <f ca="1">I146-Results!$E$5*H146</f>
        <v>38.032136273743717</v>
      </c>
      <c r="S146" s="10" cm="1">
        <f t="array" aca="1" ref="S146" ca="1">SUMPRODUCT(J146:O146,TRANSPOSE(AR$28:AR$33))+$AD$20-$AC$26</f>
        <v>33.759200276301733</v>
      </c>
      <c r="T146" s="10">
        <f ca="1">SUMPRODUCT(J146:O146,Results!K$9:P$9)</f>
        <v>38.772112854996443</v>
      </c>
      <c r="U146" s="10">
        <f ca="1">SUMPRODUCT(J146:O146,Results!K$9:P$9)+$AD$20-$AC$31</f>
        <v>38.735314736295464</v>
      </c>
      <c r="V146" s="10">
        <f t="shared" ca="1" si="99"/>
        <v>-1.0380694225102616</v>
      </c>
      <c r="W146" s="10">
        <f t="shared" ca="1" si="100"/>
        <v>-1.4165125660787794</v>
      </c>
      <c r="X146" s="10">
        <f t="shared" ca="1" si="101"/>
        <v>-0.84671292825612454</v>
      </c>
      <c r="Y146" s="10">
        <f t="shared" ca="1" si="102"/>
        <v>3.4262230691858591</v>
      </c>
      <c r="Z146" s="10">
        <f t="shared" ca="1" si="103"/>
        <v>36.48931980683804</v>
      </c>
      <c r="AA146" s="10">
        <f t="shared" ca="1" si="104"/>
        <v>-1.549891390807872</v>
      </c>
    </row>
    <row r="147" spans="1:27">
      <c r="A147" s="6">
        <f ca="1">LN((RAND()^(-Results!$E$4))-1)</f>
        <v>-1.5703118702784433</v>
      </c>
      <c r="B147" s="6">
        <f ca="1">LN((RAND()^(-Results!$E$4))-1)</f>
        <v>-2.8725231611465598</v>
      </c>
      <c r="C147" s="6">
        <f ca="1">LN((RAND()^(-Results!$E$4))-1)</f>
        <v>-1.7922886334745725</v>
      </c>
      <c r="D147" s="6">
        <f ca="1">LN((RAND()^(-Results!$E$4))-1)</f>
        <v>-0.36701615863542941</v>
      </c>
      <c r="E147" s="6">
        <f ca="1">LN((RAND()^(-Results!$E$4))-1)</f>
        <v>-0.74251262288428188</v>
      </c>
      <c r="F147" s="6">
        <f ca="1">LN((RAND()^(-Results!$E$4))-1)</f>
        <v>-1.6479998619545115</v>
      </c>
      <c r="G147" s="6">
        <f ca="1">LN((RAND()^(-Results!$E$4))-1)</f>
        <v>0.9763530739316314</v>
      </c>
      <c r="H147" s="6">
        <f t="shared" ca="1" si="98"/>
        <v>0.91645853729387394</v>
      </c>
      <c r="I147" s="10">
        <f ca="1">SUMPRODUCT(J147:O147,Results!B$12:G$12)+Results!$E$5*H147</f>
        <v>-20.944196540649198</v>
      </c>
      <c r="J147" s="10">
        <f ca="1">SUMPRODUCT($A147:$F147,Results!$B$15:$G$15)</f>
        <v>-6.4067609189282093</v>
      </c>
      <c r="K147" s="10">
        <f ca="1">SUMPRODUCT($A147:$F147,Results!$B$16:$G$16)</f>
        <v>0.28901917871667915</v>
      </c>
      <c r="L147" s="10">
        <f ca="1">SUMPRODUCT($A147:$F147,Results!$B$17:$G$17)</f>
        <v>13.126299463006422</v>
      </c>
      <c r="M147" s="10">
        <f ca="1">SUMPRODUCT($A147:$F147,Results!$B$18:$G$18)</f>
        <v>8.3194774242415956</v>
      </c>
      <c r="N147" s="10">
        <f ca="1">SUMPRODUCT($A147:$F147,Results!$B$19:$G$19)</f>
        <v>-0.89663946837580255</v>
      </c>
      <c r="O147" s="10">
        <f ca="1">SUMPRODUCT($A147:$F147,Results!$B$20:$G$20)</f>
        <v>-8.4394932600779669</v>
      </c>
      <c r="P147" s="10" cm="1">
        <f t="array" aca="1" ref="P147" ca="1">SUMPRODUCT(J147:O147,TRANSPOSE(BL$20:BL$25))+$AD$20-$BL$27</f>
        <v>-25.068279287772061</v>
      </c>
      <c r="Q147" s="10" cm="1">
        <f t="array" aca="1" ref="Q147" ca="1">SUMPRODUCT(J147:O147,TRANSPOSE(ES$20:ES$25))+$AD$20-$ES$27</f>
        <v>-25.039938419223397</v>
      </c>
      <c r="R147" s="10">
        <f ca="1">I147-Results!$E$5*H147</f>
        <v>-24.610030689824693</v>
      </c>
      <c r="S147" s="10" cm="1">
        <f t="array" aca="1" ref="S147" ca="1">SUMPRODUCT(J147:O147,TRANSPOSE(AR$28:AR$33))+$AD$20-$AC$26</f>
        <v>-29.731078040363151</v>
      </c>
      <c r="T147" s="10">
        <f ca="1">SUMPRODUCT(J147:O147,Results!K$9:P$9)</f>
        <v>-24.837584608104436</v>
      </c>
      <c r="U147" s="10">
        <f ca="1">SUMPRODUCT(J147:O147,Results!K$9:P$9)+$AD$20-$AC$31</f>
        <v>-24.874382726805411</v>
      </c>
      <c r="V147" s="10">
        <f t="shared" ca="1" si="99"/>
        <v>4.1240827471228627</v>
      </c>
      <c r="W147" s="10">
        <f t="shared" ca="1" si="100"/>
        <v>4.0957418785741986</v>
      </c>
      <c r="X147" s="10">
        <f t="shared" ca="1" si="101"/>
        <v>3.6658341491754953</v>
      </c>
      <c r="Y147" s="10">
        <f t="shared" ca="1" si="102"/>
        <v>8.786881499713953</v>
      </c>
      <c r="Z147" s="10">
        <f t="shared" ca="1" si="103"/>
        <v>-21.640300079298751</v>
      </c>
      <c r="AA147" s="10">
        <f t="shared" ca="1" si="104"/>
        <v>3.9301861861562131</v>
      </c>
    </row>
    <row r="148" spans="1:27">
      <c r="A148" s="6">
        <f ca="1">LN((RAND()^(-Results!$E$4))-1)</f>
        <v>-1.4103303574501624</v>
      </c>
      <c r="B148" s="6">
        <f ca="1">LN((RAND()^(-Results!$E$4))-1)</f>
        <v>-0.21688505460382501</v>
      </c>
      <c r="C148" s="6">
        <f ca="1">LN((RAND()^(-Results!$E$4))-1)</f>
        <v>-0.82611829630613409</v>
      </c>
      <c r="D148" s="6">
        <f ca="1">LN((RAND()^(-Results!$E$4))-1)</f>
        <v>0.94289607112569118</v>
      </c>
      <c r="E148" s="6">
        <f ca="1">LN((RAND()^(-Results!$E$4))-1)</f>
        <v>1.245211342033792</v>
      </c>
      <c r="F148" s="6">
        <f ca="1">LN((RAND()^(-Results!$E$4))-1)</f>
        <v>-1.7714429687661617</v>
      </c>
      <c r="G148" s="6">
        <f ca="1">LN((RAND()^(-Results!$E$4))-1)</f>
        <v>0.1194093434013053</v>
      </c>
      <c r="H148" s="6">
        <f t="shared" ca="1" si="98"/>
        <v>5.9514806763547805E-2</v>
      </c>
      <c r="I148" s="10">
        <f ca="1">SUMPRODUCT(J148:O148,Results!B$12:G$12)+Results!$E$5*H148</f>
        <v>15.568944652787067</v>
      </c>
      <c r="J148" s="10">
        <f ca="1">SUMPRODUCT($A148:$F148,Results!$B$15:$G$15)</f>
        <v>-2.1317995907766227</v>
      </c>
      <c r="K148" s="10">
        <f ca="1">SUMPRODUCT($A148:$F148,Results!$B$16:$G$16)</f>
        <v>-0.22529207708260801</v>
      </c>
      <c r="L148" s="10">
        <f ca="1">SUMPRODUCT($A148:$F148,Results!$B$17:$G$17)</f>
        <v>1.8908550079371285</v>
      </c>
      <c r="M148" s="10">
        <f ca="1">SUMPRODUCT($A148:$F148,Results!$B$18:$G$18)</f>
        <v>2.8720878976187008</v>
      </c>
      <c r="N148" s="10">
        <f ca="1">SUMPRODUCT($A148:$F148,Results!$B$19:$G$19)</f>
        <v>2.413443068455301E-2</v>
      </c>
      <c r="O148" s="10">
        <f ca="1">SUMPRODUCT($A148:$F148,Results!$B$20:$G$20)</f>
        <v>-12.159135428189114</v>
      </c>
      <c r="P148" s="10" cm="1">
        <f t="array" aca="1" ref="P148" ca="1">SUMPRODUCT(J148:O148,TRANSPOSE(BL$20:BL$25))+$AD$20-$BL$27</f>
        <v>15.021140158646276</v>
      </c>
      <c r="Q148" s="10" cm="1">
        <f t="array" aca="1" ref="Q148" ca="1">SUMPRODUCT(J148:O148,TRANSPOSE(ES$20:ES$25))+$AD$20-$ES$27</f>
        <v>15.234102315736198</v>
      </c>
      <c r="R148" s="10">
        <f ca="1">I148-Results!$E$5*H148</f>
        <v>15.330885425732877</v>
      </c>
      <c r="S148" s="10" cm="1">
        <f t="array" aca="1" ref="S148" ca="1">SUMPRODUCT(J148:O148,TRANSPOSE(AR$28:AR$33))+$AD$20-$AC$26</f>
        <v>5.682487334138882</v>
      </c>
      <c r="T148" s="10">
        <f ca="1">SUMPRODUCT(J148:O148,Results!K$9:P$9)</f>
        <v>15.219611202306499</v>
      </c>
      <c r="U148" s="10">
        <f ca="1">SUMPRODUCT(J148:O148,Results!K$9:P$9)+$AD$20-$AC$31</f>
        <v>15.182813083605524</v>
      </c>
      <c r="V148" s="10">
        <f t="shared" ca="1" si="99"/>
        <v>0.54780449414079158</v>
      </c>
      <c r="W148" s="10">
        <f t="shared" ca="1" si="100"/>
        <v>0.33484233705086908</v>
      </c>
      <c r="X148" s="10">
        <f t="shared" ca="1" si="101"/>
        <v>0.23805922705419036</v>
      </c>
      <c r="Y148" s="10">
        <f t="shared" ca="1" si="102"/>
        <v>9.8864573186481852</v>
      </c>
      <c r="Z148" s="10">
        <f t="shared" ca="1" si="103"/>
        <v>14.872841114137513</v>
      </c>
      <c r="AA148" s="10">
        <f t="shared" ca="1" si="104"/>
        <v>0.38613156918154345</v>
      </c>
    </row>
    <row r="149" spans="1:27">
      <c r="A149" s="6">
        <f ca="1">LN((RAND()^(-Results!$E$4))-1)</f>
        <v>0.60695335148684593</v>
      </c>
      <c r="B149" s="6">
        <f ca="1">LN((RAND()^(-Results!$E$4))-1)</f>
        <v>-0.23795889403088624</v>
      </c>
      <c r="C149" s="6">
        <f ca="1">LN((RAND()^(-Results!$E$4))-1)</f>
        <v>-0.39034703666012299</v>
      </c>
      <c r="D149" s="6">
        <f ca="1">LN((RAND()^(-Results!$E$4))-1)</f>
        <v>-4.741029058253389E-2</v>
      </c>
      <c r="E149" s="6">
        <f ca="1">LN((RAND()^(-Results!$E$4))-1)</f>
        <v>1.2409415770634595</v>
      </c>
      <c r="F149" s="6">
        <f ca="1">LN((RAND()^(-Results!$E$4))-1)</f>
        <v>-1.4909288373507559</v>
      </c>
      <c r="G149" s="6">
        <f ca="1">LN((RAND()^(-Results!$E$4))-1)</f>
        <v>1.4970828976393606</v>
      </c>
      <c r="H149" s="6">
        <f t="shared" ca="1" si="98"/>
        <v>1.4371883610016032</v>
      </c>
      <c r="I149" s="10">
        <f ca="1">SUMPRODUCT(J149:O149,Results!B$12:G$12)+Results!$E$5*H149</f>
        <v>8.0149011324856225</v>
      </c>
      <c r="J149" s="10">
        <f ca="1">SUMPRODUCT($A149:$F149,Results!$B$15:$G$15)</f>
        <v>-0.3404919790776515</v>
      </c>
      <c r="K149" s="10">
        <f ca="1">SUMPRODUCT($A149:$F149,Results!$B$16:$G$16)</f>
        <v>0.27537244674967309</v>
      </c>
      <c r="L149" s="10">
        <f ca="1">SUMPRODUCT($A149:$F149,Results!$B$17:$G$17)</f>
        <v>4.2292626794764674</v>
      </c>
      <c r="M149" s="10">
        <f ca="1">SUMPRODUCT($A149:$F149,Results!$B$18:$G$18)</f>
        <v>-1.634819196740096</v>
      </c>
      <c r="N149" s="10">
        <f ca="1">SUMPRODUCT($A149:$F149,Results!$B$19:$G$19)</f>
        <v>-3.0102220385077114</v>
      </c>
      <c r="O149" s="10">
        <f ca="1">SUMPRODUCT($A149:$F149,Results!$B$20:$G$20)</f>
        <v>-3.9714329016540795</v>
      </c>
      <c r="P149" s="10" cm="1">
        <f t="array" aca="1" ref="P149" ca="1">SUMPRODUCT(J149:O149,TRANSPOSE(BL$20:BL$25))+$AD$20-$BL$27</f>
        <v>2.0765486344618096</v>
      </c>
      <c r="Q149" s="10" cm="1">
        <f t="array" aca="1" ref="Q149" ca="1">SUMPRODUCT(J149:O149,TRANSPOSE(ES$20:ES$25))+$AD$20-$ES$27</f>
        <v>2.0903685407639481</v>
      </c>
      <c r="R149" s="10">
        <f ca="1">I149-Results!$E$5*H149</f>
        <v>2.2661476884792098</v>
      </c>
      <c r="S149" s="10" cm="1">
        <f t="array" aca="1" ref="S149" ca="1">SUMPRODUCT(J149:O149,TRANSPOSE(AR$28:AR$33))+$AD$20-$AC$26</f>
        <v>-0.48059552271255301</v>
      </c>
      <c r="T149" s="10">
        <f ca="1">SUMPRODUCT(J149:O149,Results!K$9:P$9)</f>
        <v>1.9008536710061792</v>
      </c>
      <c r="U149" s="10">
        <f ca="1">SUMPRODUCT(J149:O149,Results!K$9:P$9)+$AD$20-$AC$31</f>
        <v>1.864055552305204</v>
      </c>
      <c r="V149" s="10">
        <f t="shared" ca="1" si="99"/>
        <v>5.9383524980238125</v>
      </c>
      <c r="W149" s="10">
        <f t="shared" ca="1" si="100"/>
        <v>5.9245325917216745</v>
      </c>
      <c r="X149" s="10">
        <f t="shared" ca="1" si="101"/>
        <v>5.7487534440064127</v>
      </c>
      <c r="Y149" s="10">
        <f t="shared" ca="1" si="102"/>
        <v>8.4954966551981759</v>
      </c>
      <c r="Z149" s="10">
        <f t="shared" ca="1" si="103"/>
        <v>7.3187975938360692</v>
      </c>
      <c r="AA149" s="10">
        <f t="shared" ca="1" si="104"/>
        <v>6.1508455801804187</v>
      </c>
    </row>
    <row r="150" spans="1:27">
      <c r="A150" s="6">
        <f ca="1">LN((RAND()^(-Results!$E$4))-1)</f>
        <v>-6.0673119604083459</v>
      </c>
      <c r="B150" s="6">
        <f ca="1">LN((RAND()^(-Results!$E$4))-1)</f>
        <v>-0.3510121225073175</v>
      </c>
      <c r="C150" s="6">
        <f ca="1">LN((RAND()^(-Results!$E$4))-1)</f>
        <v>0.47503922066615772</v>
      </c>
      <c r="D150" s="6">
        <f ca="1">LN((RAND()^(-Results!$E$4))-1)</f>
        <v>2.9928834774271258</v>
      </c>
      <c r="E150" s="6">
        <f ca="1">LN((RAND()^(-Results!$E$4))-1)</f>
        <v>-5.5027854050406733</v>
      </c>
      <c r="F150" s="6">
        <f ca="1">LN((RAND()^(-Results!$E$4))-1)</f>
        <v>-2.3901557104212694</v>
      </c>
      <c r="G150" s="6">
        <f ca="1">LN((RAND()^(-Results!$E$4))-1)</f>
        <v>-1.0994150936376239</v>
      </c>
      <c r="H150" s="6">
        <f t="shared" ca="1" si="98"/>
        <v>-1.1593096302753814</v>
      </c>
      <c r="I150" s="10">
        <f ca="1">SUMPRODUCT(J150:O150,Results!B$12:G$12)+Results!$E$5*H150</f>
        <v>25.020159671121039</v>
      </c>
      <c r="J150" s="10">
        <f ca="1">SUMPRODUCT($A150:$F150,Results!$B$15:$G$15)</f>
        <v>-4.8608317999543784</v>
      </c>
      <c r="K150" s="10">
        <f ca="1">SUMPRODUCT($A150:$F150,Results!$B$16:$G$16)</f>
        <v>4.2908667090540913</v>
      </c>
      <c r="L150" s="10">
        <f ca="1">SUMPRODUCT($A150:$F150,Results!$B$17:$G$17)</f>
        <v>5.997154719627364</v>
      </c>
      <c r="M150" s="10">
        <f ca="1">SUMPRODUCT($A150:$F150,Results!$B$18:$G$18)</f>
        <v>-1.0982398956400035</v>
      </c>
      <c r="N150" s="10">
        <f ca="1">SUMPRODUCT($A150:$F150,Results!$B$19:$G$19)</f>
        <v>12.342594581393039</v>
      </c>
      <c r="O150" s="10">
        <f ca="1">SUMPRODUCT($A150:$F150,Results!$B$20:$G$20)</f>
        <v>-20.331356896845136</v>
      </c>
      <c r="P150" s="10" cm="1">
        <f t="array" aca="1" ref="P150" ca="1">SUMPRODUCT(J150:O150,TRANSPOSE(BL$20:BL$25))+$AD$20-$BL$27</f>
        <v>30.069888895241935</v>
      </c>
      <c r="Q150" s="10" cm="1">
        <f t="array" aca="1" ref="Q150" ca="1">SUMPRODUCT(J150:O150,TRANSPOSE(ES$20:ES$25))+$AD$20-$ES$27</f>
        <v>30.477072645047041</v>
      </c>
      <c r="R150" s="10">
        <f ca="1">I150-Results!$E$5*H150</f>
        <v>29.657398192222566</v>
      </c>
      <c r="S150" s="10" cm="1">
        <f t="array" aca="1" ref="S150" ca="1">SUMPRODUCT(J150:O150,TRANSPOSE(AR$28:AR$33))+$AD$20-$AC$26</f>
        <v>25.660127095777444</v>
      </c>
      <c r="T150" s="10">
        <f ca="1">SUMPRODUCT(J150:O150,Results!K$9:P$9)</f>
        <v>31.652022153044562</v>
      </c>
      <c r="U150" s="10">
        <f ca="1">SUMPRODUCT(J150:O150,Results!K$9:P$9)+$AD$20-$AC$31</f>
        <v>31.615224034343587</v>
      </c>
      <c r="V150" s="10">
        <f t="shared" ca="1" si="99"/>
        <v>-5.0497292241208953</v>
      </c>
      <c r="W150" s="10">
        <f t="shared" ca="1" si="100"/>
        <v>-5.4569129739260021</v>
      </c>
      <c r="X150" s="10">
        <f t="shared" ca="1" si="101"/>
        <v>-4.6372385211015263</v>
      </c>
      <c r="Y150" s="10">
        <f t="shared" ca="1" si="102"/>
        <v>-0.63996742465640466</v>
      </c>
      <c r="Z150" s="10">
        <f t="shared" ca="1" si="103"/>
        <v>24.324056132471487</v>
      </c>
      <c r="AA150" s="10">
        <f t="shared" ca="1" si="104"/>
        <v>-6.5950643632225479</v>
      </c>
    </row>
    <row r="151" spans="1:27">
      <c r="A151" s="6">
        <f ca="1">LN((RAND()^(-Results!$E$4))-1)</f>
        <v>-2.0402007188144116</v>
      </c>
      <c r="B151" s="6">
        <f ca="1">LN((RAND()^(-Results!$E$4))-1)</f>
        <v>-0.59738326327309088</v>
      </c>
      <c r="C151" s="6">
        <f ca="1">LN((RAND()^(-Results!$E$4))-1)</f>
        <v>-0.47942472899626687</v>
      </c>
      <c r="D151" s="6">
        <f ca="1">LN((RAND()^(-Results!$E$4))-1)</f>
        <v>0.75338497174887631</v>
      </c>
      <c r="E151" s="6">
        <f ca="1">LN((RAND()^(-Results!$E$4))-1)</f>
        <v>-7.8367866394261005</v>
      </c>
      <c r="F151" s="6">
        <f ca="1">LN((RAND()^(-Results!$E$4))-1)</f>
        <v>2.7258421736734166</v>
      </c>
      <c r="G151" s="6">
        <f ca="1">LN((RAND()^(-Results!$E$4))-1)</f>
        <v>1.8411644683671025</v>
      </c>
      <c r="H151" s="6">
        <f t="shared" ca="1" si="98"/>
        <v>1.781269931729345</v>
      </c>
      <c r="I151" s="10">
        <f ca="1">SUMPRODUCT(J151:O151,Results!B$12:G$12)+Results!$E$5*H151</f>
        <v>-13.076534514315721</v>
      </c>
      <c r="J151" s="10">
        <f ca="1">SUMPRODUCT($A151:$F151,Results!$B$15:$G$15)</f>
        <v>0.43529272160627352</v>
      </c>
      <c r="K151" s="10">
        <f ca="1">SUMPRODUCT($A151:$F151,Results!$B$16:$G$16)</f>
        <v>9.2325405030484546</v>
      </c>
      <c r="L151" s="10">
        <f ca="1">SUMPRODUCT($A151:$F151,Results!$B$17:$G$17)</f>
        <v>5.0308004661579089</v>
      </c>
      <c r="M151" s="10">
        <f ca="1">SUMPRODUCT($A151:$F151,Results!$B$18:$G$18)</f>
        <v>0.40108360119727582</v>
      </c>
      <c r="N151" s="10">
        <f ca="1">SUMPRODUCT($A151:$F151,Results!$B$19:$G$19)</f>
        <v>8.2810199212920335</v>
      </c>
      <c r="O151" s="10">
        <f ca="1">SUMPRODUCT($A151:$F151,Results!$B$20:$G$20)</f>
        <v>12.948007078761709</v>
      </c>
      <c r="P151" s="10" cm="1">
        <f t="array" aca="1" ref="P151" ca="1">SUMPRODUCT(J151:O151,TRANSPOSE(BL$20:BL$25))+$AD$20-$BL$27</f>
        <v>-19.64133090564599</v>
      </c>
      <c r="Q151" s="10" cm="1">
        <f t="array" aca="1" ref="Q151" ca="1">SUMPRODUCT(J151:O151,TRANSPOSE(ES$20:ES$25))+$AD$20-$ES$27</f>
        <v>-19.631421058320591</v>
      </c>
      <c r="R151" s="10">
        <f ca="1">I151-Results!$E$5*H151</f>
        <v>-20.201614241233102</v>
      </c>
      <c r="S151" s="10" cm="1">
        <f t="array" aca="1" ref="S151" ca="1">SUMPRODUCT(J151:O151,TRANSPOSE(AR$28:AR$33))+$AD$20-$AC$26</f>
        <v>-5.4362891091246972</v>
      </c>
      <c r="T151" s="10">
        <f ca="1">SUMPRODUCT(J151:O151,Results!K$9:P$9)</f>
        <v>-18.521098327730979</v>
      </c>
      <c r="U151" s="10">
        <f ca="1">SUMPRODUCT(J151:O151,Results!K$9:P$9)+$AD$20-$AC$31</f>
        <v>-18.557896446431954</v>
      </c>
      <c r="V151" s="10">
        <f t="shared" ca="1" si="99"/>
        <v>6.5647963913302689</v>
      </c>
      <c r="W151" s="10">
        <f t="shared" ca="1" si="100"/>
        <v>6.5548865440048694</v>
      </c>
      <c r="X151" s="10">
        <f t="shared" ca="1" si="101"/>
        <v>7.1250797269173809</v>
      </c>
      <c r="Y151" s="10">
        <f t="shared" ca="1" si="102"/>
        <v>-7.640245405191024</v>
      </c>
      <c r="Z151" s="10">
        <f t="shared" ca="1" si="103"/>
        <v>-13.772638052965275</v>
      </c>
      <c r="AA151" s="10">
        <f t="shared" ca="1" si="104"/>
        <v>5.4813619321162328</v>
      </c>
    </row>
    <row r="152" spans="1:27">
      <c r="A152" s="6">
        <f ca="1">LN((RAND()^(-Results!$E$4))-1)</f>
        <v>0.99579594157430151</v>
      </c>
      <c r="B152" s="6">
        <f ca="1">LN((RAND()^(-Results!$E$4))-1)</f>
        <v>0.17342859949465134</v>
      </c>
      <c r="C152" s="6">
        <f ca="1">LN((RAND()^(-Results!$E$4))-1)</f>
        <v>-0.57634555532171527</v>
      </c>
      <c r="D152" s="6">
        <f ca="1">LN((RAND()^(-Results!$E$4))-1)</f>
        <v>4.1091250360604175</v>
      </c>
      <c r="E152" s="6">
        <f ca="1">LN((RAND()^(-Results!$E$4))-1)</f>
        <v>1.9489681879274082E-2</v>
      </c>
      <c r="F152" s="6">
        <f ca="1">LN((RAND()^(-Results!$E$4))-1)</f>
        <v>-1.0040309139642711</v>
      </c>
      <c r="G152" s="6">
        <f ca="1">LN((RAND()^(-Results!$E$4))-1)</f>
        <v>0.75795054968637054</v>
      </c>
      <c r="H152" s="6">
        <f t="shared" ca="1" si="98"/>
        <v>0.69805601304861309</v>
      </c>
      <c r="I152" s="10">
        <f ca="1">SUMPRODUCT(J152:O152,Results!B$12:G$12)+Results!$E$5*H152</f>
        <v>34.896100766752028</v>
      </c>
      <c r="J152" s="10">
        <f ca="1">SUMPRODUCT($A152:$F152,Results!$B$15:$G$15)</f>
        <v>-1.5974226031018504</v>
      </c>
      <c r="K152" s="10">
        <f ca="1">SUMPRODUCT($A152:$F152,Results!$B$16:$G$16)</f>
        <v>11.580419459610221</v>
      </c>
      <c r="L152" s="10">
        <f ca="1">SUMPRODUCT($A152:$F152,Results!$B$17:$G$17)</f>
        <v>5.8429098293591064</v>
      </c>
      <c r="M152" s="10">
        <f ca="1">SUMPRODUCT($A152:$F152,Results!$B$18:$G$18)</f>
        <v>-6.671078319725833</v>
      </c>
      <c r="N152" s="10">
        <f ca="1">SUMPRODUCT($A152:$F152,Results!$B$19:$G$19)</f>
        <v>10.079338798779215</v>
      </c>
      <c r="O152" s="10">
        <f ca="1">SUMPRODUCT($A152:$F152,Results!$B$20:$G$20)</f>
        <v>-8.852293923404261</v>
      </c>
      <c r="P152" s="10" cm="1">
        <f t="array" aca="1" ref="P152" ca="1">SUMPRODUCT(J152:O152,TRANSPOSE(BL$20:BL$25))+$AD$20-$BL$27</f>
        <v>31.859155936736936</v>
      </c>
      <c r="Q152" s="10" cm="1">
        <f t="array" aca="1" ref="Q152" ca="1">SUMPRODUCT(J152:O152,TRANSPOSE(ES$20:ES$25))+$AD$20-$ES$27</f>
        <v>32.101247782695765</v>
      </c>
      <c r="R152" s="10">
        <f ca="1">I152-Results!$E$5*H152</f>
        <v>32.103876714557572</v>
      </c>
      <c r="S152" s="10" cm="1">
        <f t="array" aca="1" ref="S152" ca="1">SUMPRODUCT(J152:O152,TRANSPOSE(AR$28:AR$33))+$AD$20-$AC$26</f>
        <v>32.189175958105707</v>
      </c>
      <c r="T152" s="10">
        <f ca="1">SUMPRODUCT(J152:O152,Results!K$9:P$9)</f>
        <v>31.971262321707663</v>
      </c>
      <c r="U152" s="10">
        <f ca="1">SUMPRODUCT(J152:O152,Results!K$9:P$9)+$AD$20-$AC$31</f>
        <v>31.934464203006687</v>
      </c>
      <c r="V152" s="10">
        <f t="shared" ca="1" si="99"/>
        <v>3.0369448300150914</v>
      </c>
      <c r="W152" s="10">
        <f t="shared" ca="1" si="100"/>
        <v>2.7948529840562628</v>
      </c>
      <c r="X152" s="10">
        <f t="shared" ca="1" si="101"/>
        <v>2.7922240521944559</v>
      </c>
      <c r="Y152" s="10">
        <f t="shared" ca="1" si="102"/>
        <v>2.7069248086463205</v>
      </c>
      <c r="Z152" s="10">
        <f t="shared" ca="1" si="103"/>
        <v>34.199997228102475</v>
      </c>
      <c r="AA152" s="10">
        <f t="shared" ca="1" si="104"/>
        <v>2.9616365637453406</v>
      </c>
    </row>
    <row r="153" spans="1:27">
      <c r="A153" s="6">
        <f ca="1">LN((RAND()^(-Results!$E$4))-1)</f>
        <v>-2.6230938352349691</v>
      </c>
      <c r="B153" s="6">
        <f ca="1">LN((RAND()^(-Results!$E$4))-1)</f>
        <v>0.60763558955222419</v>
      </c>
      <c r="C153" s="6">
        <f ca="1">LN((RAND()^(-Results!$E$4))-1)</f>
        <v>0.77152236270373875</v>
      </c>
      <c r="D153" s="6">
        <f ca="1">LN((RAND()^(-Results!$E$4))-1)</f>
        <v>0.43865528610748505</v>
      </c>
      <c r="E153" s="6">
        <f ca="1">LN((RAND()^(-Results!$E$4))-1)</f>
        <v>-0.60220470365794621</v>
      </c>
      <c r="F153" s="6">
        <f ca="1">LN((RAND()^(-Results!$E$4))-1)</f>
        <v>-1.6968467237450546</v>
      </c>
      <c r="G153" s="6">
        <f ca="1">LN((RAND()^(-Results!$E$4))-1)</f>
        <v>-1.7442361667173263</v>
      </c>
      <c r="H153" s="6">
        <f t="shared" ca="1" si="98"/>
        <v>-1.8041307033550837</v>
      </c>
      <c r="I153" s="10">
        <f ca="1">SUMPRODUCT(J153:O153,Results!B$12:G$12)+Results!$E$5*H153</f>
        <v>12.653880511455794</v>
      </c>
      <c r="J153" s="10">
        <f ca="1">SUMPRODUCT($A153:$F153,Results!$B$15:$G$15)</f>
        <v>-0.69098363691336551</v>
      </c>
      <c r="K153" s="10">
        <f ca="1">SUMPRODUCT($A153:$F153,Results!$B$16:$G$16)</f>
        <v>-2.923814940792941</v>
      </c>
      <c r="L153" s="10">
        <f ca="1">SUMPRODUCT($A153:$F153,Results!$B$17:$G$17)</f>
        <v>-1.7786164462580754</v>
      </c>
      <c r="M153" s="10">
        <f ca="1">SUMPRODUCT($A153:$F153,Results!$B$18:$G$18)</f>
        <v>-1.1439453383553362</v>
      </c>
      <c r="N153" s="10">
        <f ca="1">SUMPRODUCT($A153:$F153,Results!$B$19:$G$19)</f>
        <v>1.2119890806662119</v>
      </c>
      <c r="O153" s="10">
        <f ca="1">SUMPRODUCT($A153:$F153,Results!$B$20:$G$20)</f>
        <v>-10.949555352529567</v>
      </c>
      <c r="P153" s="10" cm="1">
        <f t="array" aca="1" ref="P153" ca="1">SUMPRODUCT(J153:O153,TRANSPOSE(BL$20:BL$25))+$AD$20-$BL$27</f>
        <v>20.069102132577388</v>
      </c>
      <c r="Q153" s="10" cm="1">
        <f t="array" aca="1" ref="Q153" ca="1">SUMPRODUCT(J153:O153,TRANSPOSE(ES$20:ES$25))+$AD$20-$ES$27</f>
        <v>20.226891634101754</v>
      </c>
      <c r="R153" s="10">
        <f ca="1">I153-Results!$E$5*H153</f>
        <v>19.870403324876129</v>
      </c>
      <c r="S153" s="10" cm="1">
        <f t="array" aca="1" ref="S153" ca="1">SUMPRODUCT(J153:O153,TRANSPOSE(AR$28:AR$33))+$AD$20-$AC$26</f>
        <v>14.241305874808226</v>
      </c>
      <c r="T153" s="10">
        <f ca="1">SUMPRODUCT(J153:O153,Results!K$9:P$9)</f>
        <v>20.563823176550081</v>
      </c>
      <c r="U153" s="10">
        <f ca="1">SUMPRODUCT(J153:O153,Results!K$9:P$9)+$AD$20-$AC$31</f>
        <v>20.527025057849105</v>
      </c>
      <c r="V153" s="10">
        <f t="shared" ca="1" si="99"/>
        <v>-7.415221621121594</v>
      </c>
      <c r="W153" s="10">
        <f t="shared" ca="1" si="100"/>
        <v>-7.5730111226459602</v>
      </c>
      <c r="X153" s="10">
        <f t="shared" ca="1" si="101"/>
        <v>-7.216522813420335</v>
      </c>
      <c r="Y153" s="10">
        <f t="shared" ca="1" si="102"/>
        <v>-1.5874253633524322</v>
      </c>
      <c r="Z153" s="10">
        <f t="shared" ca="1" si="103"/>
        <v>11.95777697280624</v>
      </c>
      <c r="AA153" s="10">
        <f t="shared" ca="1" si="104"/>
        <v>-7.873144546393311</v>
      </c>
    </row>
    <row r="154" spans="1:27">
      <c r="A154" s="6">
        <f ca="1">LN((RAND()^(-Results!$E$4))-1)</f>
        <v>4.1916949805252068</v>
      </c>
      <c r="B154" s="6">
        <f ca="1">LN((RAND()^(-Results!$E$4))-1)</f>
        <v>1.9121644821979735</v>
      </c>
      <c r="C154" s="6">
        <f ca="1">LN((RAND()^(-Results!$E$4))-1)</f>
        <v>-6.6275097116622717E-2</v>
      </c>
      <c r="D154" s="6">
        <f ca="1">LN((RAND()^(-Results!$E$4))-1)</f>
        <v>-0.79724284628670261</v>
      </c>
      <c r="E154" s="6">
        <f ca="1">LN((RAND()^(-Results!$E$4))-1)</f>
        <v>1.6198739514279479</v>
      </c>
      <c r="F154" s="6">
        <f ca="1">LN((RAND()^(-Results!$E$4))-1)</f>
        <v>0.84767716600930465</v>
      </c>
      <c r="G154" s="6">
        <f ca="1">LN((RAND()^(-Results!$E$4))-1)</f>
        <v>-1.5682624610089084</v>
      </c>
      <c r="H154" s="6">
        <f t="shared" ca="1" si="98"/>
        <v>-1.6281569976466659</v>
      </c>
      <c r="I154" s="10">
        <f ca="1">SUMPRODUCT(J154:O154,Results!B$12:G$12)+Results!$E$5*H154</f>
        <v>-4.3929376504514348</v>
      </c>
      <c r="J154" s="10">
        <f ca="1">SUMPRODUCT($A154:$F154,Results!$B$15:$G$15)</f>
        <v>7.6724731772684631</v>
      </c>
      <c r="K154" s="10">
        <f ca="1">SUMPRODUCT($A154:$F154,Results!$B$16:$G$16)</f>
        <v>3.4995611216550238</v>
      </c>
      <c r="L154" s="10">
        <f ca="1">SUMPRODUCT($A154:$F154,Results!$B$17:$G$17)</f>
        <v>-2.6843784409137461</v>
      </c>
      <c r="M154" s="10">
        <f ca="1">SUMPRODUCT($A154:$F154,Results!$B$18:$G$18)</f>
        <v>-9.0486820943621442</v>
      </c>
      <c r="N154" s="10">
        <f ca="1">SUMPRODUCT($A154:$F154,Results!$B$19:$G$19)</f>
        <v>-7.702505497579172</v>
      </c>
      <c r="O154" s="10">
        <f ca="1">SUMPRODUCT($A154:$F154,Results!$B$20:$G$20)</f>
        <v>15.301812726701328</v>
      </c>
      <c r="P154" s="10" cm="1">
        <f t="array" aca="1" ref="P154" ca="1">SUMPRODUCT(J154:O154,TRANSPOSE(BL$20:BL$25))+$AD$20-$BL$27</f>
        <v>2.1907951868464166</v>
      </c>
      <c r="Q154" s="10" cm="1">
        <f t="array" aca="1" ref="Q154" ca="1">SUMPRODUCT(J154:O154,TRANSPOSE(ES$20:ES$25))+$AD$20-$ES$27</f>
        <v>2.0543012919761248</v>
      </c>
      <c r="R154" s="10">
        <f ca="1">I154-Results!$E$5*H154</f>
        <v>2.1196903401352287</v>
      </c>
      <c r="S154" s="10" cm="1">
        <f t="array" aca="1" ref="S154" ca="1">SUMPRODUCT(J154:O154,TRANSPOSE(AR$28:AR$33))+$AD$20-$AC$26</f>
        <v>9.3637699203413618</v>
      </c>
      <c r="T154" s="10">
        <f ca="1">SUMPRODUCT(J154:O154,Results!K$9:P$9)</f>
        <v>1.5384746820447717</v>
      </c>
      <c r="U154" s="10">
        <f ca="1">SUMPRODUCT(J154:O154,Results!K$9:P$9)+$AD$20-$AC$31</f>
        <v>1.5016765633437965</v>
      </c>
      <c r="V154" s="10">
        <f t="shared" ca="1" si="99"/>
        <v>-6.5837328372978519</v>
      </c>
      <c r="W154" s="10">
        <f t="shared" ca="1" si="100"/>
        <v>-6.4472389424275596</v>
      </c>
      <c r="X154" s="10">
        <f t="shared" ca="1" si="101"/>
        <v>-6.5126279905866635</v>
      </c>
      <c r="Y154" s="10">
        <f t="shared" ca="1" si="102"/>
        <v>-13.756707570792797</v>
      </c>
      <c r="Z154" s="10">
        <f t="shared" ca="1" si="103"/>
        <v>-5.0890411891009881</v>
      </c>
      <c r="AA154" s="10">
        <f t="shared" ca="1" si="104"/>
        <v>-5.8946142137952311</v>
      </c>
    </row>
    <row r="155" spans="1:27">
      <c r="A155" s="6">
        <f ca="1">LN((RAND()^(-Results!$E$4))-1)</f>
        <v>-1.028138836048196</v>
      </c>
      <c r="B155" s="6">
        <f ca="1">LN((RAND()^(-Results!$E$4))-1)</f>
        <v>1.778282384936976</v>
      </c>
      <c r="C155" s="6">
        <f ca="1">LN((RAND()^(-Results!$E$4))-1)</f>
        <v>3.3498033331724204</v>
      </c>
      <c r="D155" s="6">
        <f ca="1">LN((RAND()^(-Results!$E$4))-1)</f>
        <v>0.67686453258914736</v>
      </c>
      <c r="E155" s="6">
        <f ca="1">LN((RAND()^(-Results!$E$4))-1)</f>
        <v>-3.262716221145912</v>
      </c>
      <c r="F155" s="6">
        <f ca="1">LN((RAND()^(-Results!$E$4))-1)</f>
        <v>-0.27872099559256003</v>
      </c>
      <c r="G155" s="6">
        <f ca="1">LN((RAND()^(-Results!$E$4))-1)</f>
        <v>1.4154252743708515</v>
      </c>
      <c r="H155" s="6">
        <f t="shared" ca="1" si="98"/>
        <v>1.3555307377330941</v>
      </c>
      <c r="I155" s="10">
        <f ca="1">SUMPRODUCT(J155:O155,Results!B$12:G$12)+Results!$E$5*H155</f>
        <v>27.148441756563365</v>
      </c>
      <c r="J155" s="10">
        <f ca="1">SUMPRODUCT($A155:$F155,Results!$B$15:$G$15)</f>
        <v>2.5687270563824263</v>
      </c>
      <c r="K155" s="10">
        <f ca="1">SUMPRODUCT($A155:$F155,Results!$B$16:$G$16)</f>
        <v>-0.24457078561989481</v>
      </c>
      <c r="L155" s="10">
        <f ca="1">SUMPRODUCT($A155:$F155,Results!$B$17:$G$17)</f>
        <v>-4.4417785097585494</v>
      </c>
      <c r="M155" s="10">
        <f ca="1">SUMPRODUCT($A155:$F155,Results!$B$18:$G$18)</f>
        <v>-13.445841469871411</v>
      </c>
      <c r="N155" s="10">
        <f ca="1">SUMPRODUCT($A155:$F155,Results!$B$19:$G$19)</f>
        <v>6.6103667117790916</v>
      </c>
      <c r="O155" s="10">
        <f ca="1">SUMPRODUCT($A155:$F155,Results!$B$20:$G$20)</f>
        <v>0.41342083117714035</v>
      </c>
      <c r="P155" s="10" cm="1">
        <f t="array" aca="1" ref="P155" ca="1">SUMPRODUCT(J155:O155,TRANSPOSE(BL$20:BL$25))+$AD$20-$BL$27</f>
        <v>22.664993625737569</v>
      </c>
      <c r="Q155" s="10" cm="1">
        <f t="array" aca="1" ref="Q155" ca="1">SUMPRODUCT(J155:O155,TRANSPOSE(ES$20:ES$25))+$AD$20-$ES$27</f>
        <v>22.572682032548752</v>
      </c>
      <c r="R155" s="10">
        <f ca="1">I155-Results!$E$5*H155</f>
        <v>21.726318805630989</v>
      </c>
      <c r="S155" s="10" cm="1">
        <f t="array" aca="1" ref="S155" ca="1">SUMPRODUCT(J155:O155,TRANSPOSE(AR$28:AR$33))+$AD$20-$AC$26</f>
        <v>32.258958680504882</v>
      </c>
      <c r="T155" s="10">
        <f ca="1">SUMPRODUCT(J155:O155,Results!K$9:P$9)</f>
        <v>23.094905506245954</v>
      </c>
      <c r="U155" s="10">
        <f ca="1">SUMPRODUCT(J155:O155,Results!K$9:P$9)+$AD$20-$AC$31</f>
        <v>23.058107387544979</v>
      </c>
      <c r="V155" s="10">
        <f t="shared" ca="1" si="99"/>
        <v>4.4834481308257956</v>
      </c>
      <c r="W155" s="10">
        <f t="shared" ca="1" si="100"/>
        <v>4.5757597240146133</v>
      </c>
      <c r="X155" s="10">
        <f t="shared" ca="1" si="101"/>
        <v>5.4221229509323763</v>
      </c>
      <c r="Y155" s="10">
        <f t="shared" ca="1" si="102"/>
        <v>-5.1105169239415176</v>
      </c>
      <c r="Z155" s="10">
        <f t="shared" ca="1" si="103"/>
        <v>26.452338217913812</v>
      </c>
      <c r="AA155" s="10">
        <f t="shared" ca="1" si="104"/>
        <v>4.090334369018386</v>
      </c>
    </row>
    <row r="156" spans="1:27">
      <c r="A156" s="6">
        <f ca="1">LN((RAND()^(-Results!$E$4))-1)</f>
        <v>9.1289491531203693E-2</v>
      </c>
      <c r="B156" s="6">
        <f ca="1">LN((RAND()^(-Results!$E$4))-1)</f>
        <v>-0.18602072612032003</v>
      </c>
      <c r="C156" s="6">
        <f ca="1">LN((RAND()^(-Results!$E$4))-1)</f>
        <v>0.57153523241608628</v>
      </c>
      <c r="D156" s="6">
        <f ca="1">LN((RAND()^(-Results!$E$4))-1)</f>
        <v>-0.4132255314983509</v>
      </c>
      <c r="E156" s="6">
        <f ca="1">LN((RAND()^(-Results!$E$4))-1)</f>
        <v>-0.68353106939572161</v>
      </c>
      <c r="F156" s="6">
        <f ca="1">LN((RAND()^(-Results!$E$4))-1)</f>
        <v>0.81021535416625057</v>
      </c>
      <c r="G156" s="6">
        <f ca="1">LN((RAND()^(-Results!$E$4))-1)</f>
        <v>-0.24070639911801611</v>
      </c>
      <c r="H156" s="6">
        <f t="shared" ca="1" si="98"/>
        <v>-0.30060093575577362</v>
      </c>
      <c r="I156" s="10">
        <f ca="1">SUMPRODUCT(J156:O156,Results!B$12:G$12)+Results!$E$5*H156</f>
        <v>-9.3068863714052767</v>
      </c>
      <c r="J156" s="10">
        <f ca="1">SUMPRODUCT($A156:$F156,Results!$B$15:$G$15)</f>
        <v>-0.25164468692432007</v>
      </c>
      <c r="K156" s="10">
        <f ca="1">SUMPRODUCT($A156:$F156,Results!$B$16:$G$16)</f>
        <v>-1.0614614446937845</v>
      </c>
      <c r="L156" s="10">
        <f ca="1">SUMPRODUCT($A156:$F156,Results!$B$17:$G$17)</f>
        <v>-1.1686840092139146</v>
      </c>
      <c r="M156" s="10">
        <f ca="1">SUMPRODUCT($A156:$F156,Results!$B$18:$G$18)</f>
        <v>5.9004867552315821E-2</v>
      </c>
      <c r="N156" s="10">
        <f ca="1">SUMPRODUCT($A156:$F156,Results!$B$19:$G$19)</f>
        <v>1.3086860570454533</v>
      </c>
      <c r="O156" s="10">
        <f ca="1">SUMPRODUCT($A156:$F156,Results!$B$20:$G$20)</f>
        <v>3.6113517781236029</v>
      </c>
      <c r="P156" s="10" cm="1">
        <f t="array" aca="1" ref="P156" ca="1">SUMPRODUCT(J156:O156,TRANSPOSE(BL$20:BL$25))+$AD$20-$BL$27</f>
        <v>-7.9729047931659078</v>
      </c>
      <c r="Q156" s="10" cm="1">
        <f t="array" aca="1" ref="Q156" ca="1">SUMPRODUCT(J156:O156,TRANSPOSE(ES$20:ES$25))+$AD$20-$ES$27</f>
        <v>-8.0943907068370073</v>
      </c>
      <c r="R156" s="10">
        <f ca="1">I156-Results!$E$5*H156</f>
        <v>-8.1044826283821827</v>
      </c>
      <c r="S156" s="10" cm="1">
        <f t="array" aca="1" ref="S156" ca="1">SUMPRODUCT(J156:O156,TRANSPOSE(AR$28:AR$33))+$AD$20-$AC$26</f>
        <v>-4.3205191092675239</v>
      </c>
      <c r="T156" s="10">
        <f ca="1">SUMPRODUCT(J156:O156,Results!K$9:P$9)</f>
        <v>-7.9945622122897078</v>
      </c>
      <c r="U156" s="10">
        <f ca="1">SUMPRODUCT(J156:O156,Results!K$9:P$9)+$AD$20-$AC$31</f>
        <v>-8.0313603309906831</v>
      </c>
      <c r="V156" s="10">
        <f t="shared" ca="1" si="99"/>
        <v>-1.3339815782393689</v>
      </c>
      <c r="W156" s="10">
        <f t="shared" ca="1" si="100"/>
        <v>-1.2124956645682694</v>
      </c>
      <c r="X156" s="10">
        <f t="shared" ca="1" si="101"/>
        <v>-1.2024037430230941</v>
      </c>
      <c r="Y156" s="10">
        <f t="shared" ca="1" si="102"/>
        <v>-4.9863672621377528</v>
      </c>
      <c r="Z156" s="10">
        <f t="shared" ca="1" si="103"/>
        <v>-10.002989910054831</v>
      </c>
      <c r="AA156" s="10">
        <f t="shared" ca="1" si="104"/>
        <v>-1.2755260404145936</v>
      </c>
    </row>
    <row r="157" spans="1:27">
      <c r="A157" s="6">
        <f ca="1">LN((RAND()^(-Results!$E$4))-1)</f>
        <v>-1.7661018431288851</v>
      </c>
      <c r="B157" s="6">
        <f ca="1">LN((RAND()^(-Results!$E$4))-1)</f>
        <v>-0.29343100354113733</v>
      </c>
      <c r="C157" s="6">
        <f ca="1">LN((RAND()^(-Results!$E$4))-1)</f>
        <v>-1.0887646533055666</v>
      </c>
      <c r="D157" s="6">
        <f ca="1">LN((RAND()^(-Results!$E$4))-1)</f>
        <v>1.0382772724693197</v>
      </c>
      <c r="E157" s="6">
        <f ca="1">LN((RAND()^(-Results!$E$4))-1)</f>
        <v>0.23159379697898164</v>
      </c>
      <c r="F157" s="6">
        <f ca="1">LN((RAND()^(-Results!$E$4))-1)</f>
        <v>1.0898610705867455</v>
      </c>
      <c r="G157" s="6">
        <f ca="1">LN((RAND()^(-Results!$E$4))-1)</f>
        <v>0.11584082567528102</v>
      </c>
      <c r="H157" s="6">
        <f t="shared" ca="1" si="98"/>
        <v>5.5946289037523529E-2</v>
      </c>
      <c r="I157" s="10">
        <f ca="1">SUMPRODUCT(J157:O157,Results!B$12:G$12)+Results!$E$5*H157</f>
        <v>6.0637346714193505</v>
      </c>
      <c r="J157" s="10">
        <f ca="1">SUMPRODUCT($A157:$F157,Results!$B$15:$G$15)</f>
        <v>-2.2453267365955867</v>
      </c>
      <c r="K157" s="10">
        <f ca="1">SUMPRODUCT($A157:$F157,Results!$B$16:$G$16)</f>
        <v>5.4479841550786778E-2</v>
      </c>
      <c r="L157" s="10">
        <f ca="1">SUMPRODUCT($A157:$F157,Results!$B$17:$G$17)</f>
        <v>-4.3503804542258671</v>
      </c>
      <c r="M157" s="10">
        <f ca="1">SUMPRODUCT($A157:$F157,Results!$B$18:$G$18)</f>
        <v>9.0989244033948307</v>
      </c>
      <c r="N157" s="10">
        <f ca="1">SUMPRODUCT($A157:$F157,Results!$B$19:$G$19)</f>
        <v>4.0499988668443923</v>
      </c>
      <c r="O157" s="10">
        <f ca="1">SUMPRODUCT($A157:$F157,Results!$B$20:$G$20)</f>
        <v>-4.6958502579739285</v>
      </c>
      <c r="P157" s="10" cm="1">
        <f t="array" aca="1" ref="P157" ca="1">SUMPRODUCT(J157:O157,TRANSPOSE(BL$20:BL$25))+$AD$20-$BL$27</f>
        <v>5.5451150652118564</v>
      </c>
      <c r="Q157" s="10" cm="1">
        <f t="array" aca="1" ref="Q157" ca="1">SUMPRODUCT(J157:O157,TRANSPOSE(ES$20:ES$25))+$AD$20-$ES$27</f>
        <v>5.7250345329239103</v>
      </c>
      <c r="R157" s="10">
        <f ca="1">I157-Results!$E$5*H157</f>
        <v>5.8399495152692564</v>
      </c>
      <c r="S157" s="10" cm="1">
        <f t="array" aca="1" ref="S157" ca="1">SUMPRODUCT(J157:O157,TRANSPOSE(AR$28:AR$33))+$AD$20-$AC$26</f>
        <v>-1.2036680669483331</v>
      </c>
      <c r="T157" s="10">
        <f ca="1">SUMPRODUCT(J157:O157,Results!K$9:P$9)</f>
        <v>5.871284701840314</v>
      </c>
      <c r="U157" s="10">
        <f ca="1">SUMPRODUCT(J157:O157,Results!K$9:P$9)+$AD$20-$AC$31</f>
        <v>5.8344865831393387</v>
      </c>
      <c r="V157" s="10">
        <f t="shared" ca="1" si="99"/>
        <v>0.51861960620749414</v>
      </c>
      <c r="W157" s="10">
        <f t="shared" ca="1" si="100"/>
        <v>0.33870013849544023</v>
      </c>
      <c r="X157" s="10">
        <f t="shared" ca="1" si="101"/>
        <v>0.22378515615009409</v>
      </c>
      <c r="Y157" s="10">
        <f t="shared" ca="1" si="102"/>
        <v>7.267402738367684</v>
      </c>
      <c r="Z157" s="10">
        <f t="shared" ca="1" si="103"/>
        <v>5.3676311327697972</v>
      </c>
      <c r="AA157" s="10">
        <f t="shared" ca="1" si="104"/>
        <v>0.22924808828001186</v>
      </c>
    </row>
    <row r="158" spans="1:27">
      <c r="A158" s="6">
        <f ca="1">LN((RAND()^(-Results!$E$4))-1)</f>
        <v>0.28398041117020473</v>
      </c>
      <c r="B158" s="6">
        <f ca="1">LN((RAND()^(-Results!$E$4))-1)</f>
        <v>-1.4482352138891061</v>
      </c>
      <c r="C158" s="6">
        <f ca="1">LN((RAND()^(-Results!$E$4))-1)</f>
        <v>-0.998937024826131</v>
      </c>
      <c r="D158" s="6">
        <f ca="1">LN((RAND()^(-Results!$E$4))-1)</f>
        <v>-1.0083094705008944</v>
      </c>
      <c r="E158" s="6">
        <f ca="1">LN((RAND()^(-Results!$E$4))-1)</f>
        <v>-1.8218366705163866</v>
      </c>
      <c r="F158" s="6">
        <f ca="1">LN((RAND()^(-Results!$E$4))-1)</f>
        <v>0.38729687526988271</v>
      </c>
      <c r="G158" s="6">
        <f ca="1">LN((RAND()^(-Results!$E$4))-1)</f>
        <v>2.398517473681836</v>
      </c>
      <c r="H158" s="6">
        <f t="shared" ca="1" si="98"/>
        <v>2.3386229370440783</v>
      </c>
      <c r="I158" s="10">
        <f ca="1">SUMPRODUCT(J158:O158,Results!B$12:G$12)+Results!$E$5*H158</f>
        <v>-18.704176520476274</v>
      </c>
      <c r="J158" s="10">
        <f ca="1">SUMPRODUCT($A158:$F158,Results!$B$15:$G$15)</f>
        <v>-1.1544196988611295</v>
      </c>
      <c r="K158" s="10">
        <f ca="1">SUMPRODUCT($A158:$F158,Results!$B$16:$G$16)</f>
        <v>2.0594953274404806</v>
      </c>
      <c r="L158" s="10">
        <f ca="1">SUMPRODUCT($A158:$F158,Results!$B$17:$G$17)</f>
        <v>7.8091824157148526</v>
      </c>
      <c r="M158" s="10">
        <f ca="1">SUMPRODUCT($A158:$F158,Results!$B$18:$G$18)</f>
        <v>2.6951741329682815</v>
      </c>
      <c r="N158" s="10">
        <f ca="1">SUMPRODUCT($A158:$F158,Results!$B$19:$G$19)</f>
        <v>-2.1580659147941286</v>
      </c>
      <c r="O158" s="10">
        <f ca="1">SUMPRODUCT($A158:$F158,Results!$B$20:$G$20)</f>
        <v>6.3060643198993551</v>
      </c>
      <c r="P158" s="10" cm="1">
        <f t="array" aca="1" ref="P158" ca="1">SUMPRODUCT(J158:O158,TRANSPOSE(BL$20:BL$25))+$AD$20-$BL$27</f>
        <v>-28.131577568974588</v>
      </c>
      <c r="Q158" s="10" cm="1">
        <f t="array" aca="1" ref="Q158" ca="1">SUMPRODUCT(J158:O158,TRANSPOSE(ES$20:ES$25))+$AD$20-$ES$27</f>
        <v>-28.252603992533274</v>
      </c>
      <c r="R158" s="10">
        <f ca="1">I158-Results!$E$5*H158</f>
        <v>-28.058668268652589</v>
      </c>
      <c r="S158" s="10" cm="1">
        <f t="array" aca="1" ref="S158" ca="1">SUMPRODUCT(J158:O158,TRANSPOSE(AR$28:AR$33))+$AD$20-$AC$26</f>
        <v>-23.270902879148849</v>
      </c>
      <c r="T158" s="10">
        <f ca="1">SUMPRODUCT(J158:O158,Results!K$9:P$9)</f>
        <v>-28.05831023381511</v>
      </c>
      <c r="U158" s="10">
        <f ca="1">SUMPRODUCT(J158:O158,Results!K$9:P$9)+$AD$20-$AC$31</f>
        <v>-28.095108352516085</v>
      </c>
      <c r="V158" s="10">
        <f t="shared" ca="1" si="99"/>
        <v>9.4274010484983144</v>
      </c>
      <c r="W158" s="10">
        <f t="shared" ca="1" si="100"/>
        <v>9.5484274720569999</v>
      </c>
      <c r="X158" s="10">
        <f t="shared" ca="1" si="101"/>
        <v>9.354491748176315</v>
      </c>
      <c r="Y158" s="10">
        <f t="shared" ca="1" si="102"/>
        <v>4.5667263586725753</v>
      </c>
      <c r="Z158" s="10">
        <f t="shared" ca="1" si="103"/>
        <v>-19.400280059125826</v>
      </c>
      <c r="AA158" s="10">
        <f t="shared" ca="1" si="104"/>
        <v>9.3909318320398114</v>
      </c>
    </row>
    <row r="159" spans="1:27">
      <c r="A159" s="6">
        <f ca="1">LN((RAND()^(-Results!$E$4))-1)</f>
        <v>0.66237337300490773</v>
      </c>
      <c r="B159" s="6">
        <f ca="1">LN((RAND()^(-Results!$E$4))-1)</f>
        <v>0.39488371303015252</v>
      </c>
      <c r="C159" s="6">
        <f ca="1">LN((RAND()^(-Results!$E$4))-1)</f>
        <v>4.5532380200654252</v>
      </c>
      <c r="D159" s="6">
        <f ca="1">LN((RAND()^(-Results!$E$4))-1)</f>
        <v>-0.31348500633886073</v>
      </c>
      <c r="E159" s="6">
        <f ca="1">LN((RAND()^(-Results!$E$4))-1)</f>
        <v>-0.43844960592626209</v>
      </c>
      <c r="F159" s="6">
        <f ca="1">LN((RAND()^(-Results!$E$4))-1)</f>
        <v>2.2453631680443968</v>
      </c>
      <c r="G159" s="6">
        <f ca="1">LN((RAND()^(-Results!$E$4))-1)</f>
        <v>1.0891505530119472</v>
      </c>
      <c r="H159" s="6">
        <f t="shared" ca="1" si="98"/>
        <v>1.0292560163741897</v>
      </c>
      <c r="I159" s="10">
        <f ca="1">SUMPRODUCT(J159:O159,Results!B$12:G$12)+Results!$E$5*H159</f>
        <v>2.2029890197381938</v>
      </c>
      <c r="J159" s="10">
        <f ca="1">SUMPRODUCT($A159:$F159,Results!$B$15:$G$15)</f>
        <v>-1.6205902393578473</v>
      </c>
      <c r="K159" s="10">
        <f ca="1">SUMPRODUCT($A159:$F159,Results!$B$16:$G$16)</f>
        <v>-7.3461620470974065</v>
      </c>
      <c r="L159" s="10">
        <f ca="1">SUMPRODUCT($A159:$F159,Results!$B$17:$G$17)</f>
        <v>-11.240432703316724</v>
      </c>
      <c r="M159" s="10">
        <f ca="1">SUMPRODUCT($A159:$F159,Results!$B$18:$G$18)</f>
        <v>-6.5275704373480146</v>
      </c>
      <c r="N159" s="10">
        <f ca="1">SUMPRODUCT($A159:$F159,Results!$B$19:$G$19)</f>
        <v>10.555202838066881</v>
      </c>
      <c r="O159" s="10">
        <f ca="1">SUMPRODUCT($A159:$F159,Results!$B$20:$G$20)</f>
        <v>5.0237243182317926</v>
      </c>
      <c r="P159" s="10" cm="1">
        <f t="array" aca="1" ref="P159" ca="1">SUMPRODUCT(J159:O159,TRANSPOSE(BL$20:BL$25))+$AD$20-$BL$27</f>
        <v>-1.1923574168110478</v>
      </c>
      <c r="Q159" s="10" cm="1">
        <f t="array" aca="1" ref="Q159" ca="1">SUMPRODUCT(J159:O159,TRANSPOSE(ES$20:ES$25))+$AD$20-$ES$27</f>
        <v>-1.6535852390973562</v>
      </c>
      <c r="R159" s="10">
        <f ca="1">I159-Results!$E$5*H159</f>
        <v>-1.9140350457585651</v>
      </c>
      <c r="S159" s="10" cm="1">
        <f t="array" aca="1" ref="S159" ca="1">SUMPRODUCT(J159:O159,TRANSPOSE(AR$28:AR$33))+$AD$20-$AC$26</f>
        <v>10.893504990711794</v>
      </c>
      <c r="T159" s="10">
        <f ca="1">SUMPRODUCT(J159:O159,Results!K$9:P$9)</f>
        <v>-1.610617365406112</v>
      </c>
      <c r="U159" s="10">
        <f ca="1">SUMPRODUCT(J159:O159,Results!K$9:P$9)+$AD$20-$AC$31</f>
        <v>-1.6474154841070874</v>
      </c>
      <c r="V159" s="10">
        <f t="shared" ca="1" si="99"/>
        <v>3.3953464365492416</v>
      </c>
      <c r="W159" s="10">
        <f t="shared" ca="1" si="100"/>
        <v>3.8565742588355501</v>
      </c>
      <c r="X159" s="10">
        <f t="shared" ca="1" si="101"/>
        <v>4.1170240654967589</v>
      </c>
      <c r="Y159" s="10">
        <f t="shared" ca="1" si="102"/>
        <v>-8.6905159709735997</v>
      </c>
      <c r="Z159" s="10">
        <f t="shared" ca="1" si="103"/>
        <v>1.5068854810886401</v>
      </c>
      <c r="AA159" s="10">
        <f t="shared" ca="1" si="104"/>
        <v>3.8504045038452812</v>
      </c>
    </row>
    <row r="160" spans="1:27">
      <c r="A160" s="6">
        <f ca="1">LN((RAND()^(-Results!$E$4))-1)</f>
        <v>0.45896158485319699</v>
      </c>
      <c r="B160" s="6">
        <f ca="1">LN((RAND()^(-Results!$E$4))-1)</f>
        <v>-1.1788586307942925</v>
      </c>
      <c r="C160" s="6">
        <f ca="1">LN((RAND()^(-Results!$E$4))-1)</f>
        <v>1.7724664541842812</v>
      </c>
      <c r="D160" s="6">
        <f ca="1">LN((RAND()^(-Results!$E$4))-1)</f>
        <v>1.5806373899094421</v>
      </c>
      <c r="E160" s="6">
        <f ca="1">LN((RAND()^(-Results!$E$4))-1)</f>
        <v>1.934754679175855</v>
      </c>
      <c r="F160" s="6">
        <f ca="1">LN((RAND()^(-Results!$E$4))-1)</f>
        <v>-0.63209328633705675</v>
      </c>
      <c r="G160" s="6">
        <f ca="1">LN((RAND()^(-Results!$E$4))-1)</f>
        <v>0.41314917455438593</v>
      </c>
      <c r="H160" s="6">
        <f t="shared" ca="1" si="98"/>
        <v>0.35325463791662842</v>
      </c>
      <c r="I160" s="10">
        <f ca="1">SUMPRODUCT(J160:O160,Results!B$12:G$12)+Results!$E$5*H160</f>
        <v>9.532130944827145</v>
      </c>
      <c r="J160" s="10">
        <f ca="1">SUMPRODUCT($A160:$F160,Results!$B$15:$G$15)</f>
        <v>-6.2053625554827985</v>
      </c>
      <c r="K160" s="10">
        <f ca="1">SUMPRODUCT($A160:$F160,Results!$B$16:$G$16)</f>
        <v>-2.0498106154940938</v>
      </c>
      <c r="L160" s="10">
        <f ca="1">SUMPRODUCT($A160:$F160,Results!$B$17:$G$17)</f>
        <v>0.50434538457896561</v>
      </c>
      <c r="M160" s="10">
        <f ca="1">SUMPRODUCT($A160:$F160,Results!$B$18:$G$18)</f>
        <v>-1.6258419639382089</v>
      </c>
      <c r="N160" s="10">
        <f ca="1">SUMPRODUCT($A160:$F160,Results!$B$19:$G$19)</f>
        <v>9.8136567876973579</v>
      </c>
      <c r="O160" s="10">
        <f ca="1">SUMPRODUCT($A160:$F160,Results!$B$20:$G$20)</f>
        <v>-10.974009717077276</v>
      </c>
      <c r="P160" s="10" cm="1">
        <f t="array" aca="1" ref="P160" ca="1">SUMPRODUCT(J160:O160,TRANSPOSE(BL$20:BL$25))+$AD$20-$BL$27</f>
        <v>7.9922554786961619</v>
      </c>
      <c r="Q160" s="10" cm="1">
        <f t="array" aca="1" ref="Q160" ca="1">SUMPRODUCT(J160:O160,TRANSPOSE(ES$20:ES$25))+$AD$20-$ES$27</f>
        <v>7.8455006155671478</v>
      </c>
      <c r="R160" s="10">
        <f ca="1">I160-Results!$E$5*H160</f>
        <v>8.1191123931606306</v>
      </c>
      <c r="S160" s="10" cm="1">
        <f t="array" aca="1" ref="S160" ca="1">SUMPRODUCT(J160:O160,TRANSPOSE(AR$28:AR$33))+$AD$20-$AC$26</f>
        <v>7.9154526895644048</v>
      </c>
      <c r="T160" s="10">
        <f ca="1">SUMPRODUCT(J160:O160,Results!K$9:P$9)</f>
        <v>7.5641122699190433</v>
      </c>
      <c r="U160" s="10">
        <f ca="1">SUMPRODUCT(J160:O160,Results!K$9:P$9)+$AD$20-$AC$31</f>
        <v>7.5273141512180688</v>
      </c>
      <c r="V160" s="10">
        <f t="shared" ca="1" si="99"/>
        <v>1.539875466130983</v>
      </c>
      <c r="W160" s="10">
        <f t="shared" ca="1" si="100"/>
        <v>1.6866303292599971</v>
      </c>
      <c r="X160" s="10">
        <f t="shared" ca="1" si="101"/>
        <v>1.4130185516665144</v>
      </c>
      <c r="Y160" s="10">
        <f t="shared" ca="1" si="102"/>
        <v>1.6166782552627401</v>
      </c>
      <c r="Z160" s="10">
        <f t="shared" ca="1" si="103"/>
        <v>8.8360274061775907</v>
      </c>
      <c r="AA160" s="10">
        <f t="shared" ca="1" si="104"/>
        <v>2.0048167936090762</v>
      </c>
    </row>
    <row r="161" spans="1:27">
      <c r="A161" s="6">
        <f ca="1">LN((RAND()^(-Results!$E$4))-1)</f>
        <v>-2.9793487867953368</v>
      </c>
      <c r="B161" s="6">
        <f ca="1">LN((RAND()^(-Results!$E$4))-1)</f>
        <v>-0.85228828525854561</v>
      </c>
      <c r="C161" s="6">
        <f ca="1">LN((RAND()^(-Results!$E$4))-1)</f>
        <v>-2.1088345626537977</v>
      </c>
      <c r="D161" s="6">
        <f ca="1">LN((RAND()^(-Results!$E$4))-1)</f>
        <v>0.88448013539873815</v>
      </c>
      <c r="E161" s="6">
        <f ca="1">LN((RAND()^(-Results!$E$4))-1)</f>
        <v>-0.29332419219859557</v>
      </c>
      <c r="F161" s="6">
        <f ca="1">LN((RAND()^(-Results!$E$4))-1)</f>
        <v>0.42528780627563734</v>
      </c>
      <c r="G161" s="6">
        <f ca="1">LN((RAND()^(-Results!$E$4))-1)</f>
        <v>-1.0295892724403217</v>
      </c>
      <c r="H161" s="6">
        <f t="shared" ca="1" si="98"/>
        <v>-1.0894838090780792</v>
      </c>
      <c r="I161" s="10">
        <f ca="1">SUMPRODUCT(J161:O161,Results!B$12:G$12)+Results!$E$5*H161</f>
        <v>-2.3436069905845116</v>
      </c>
      <c r="J161" s="10">
        <f ca="1">SUMPRODUCT($A161:$F161,Results!$B$15:$G$15)</f>
        <v>-3.3399684899185247</v>
      </c>
      <c r="K161" s="10">
        <f ca="1">SUMPRODUCT($A161:$F161,Results!$B$16:$G$16)</f>
        <v>0.26130211178085855</v>
      </c>
      <c r="L161" s="10">
        <f ca="1">SUMPRODUCT($A161:$F161,Results!$B$17:$G$17)</f>
        <v>-1.0379567657168827</v>
      </c>
      <c r="M161" s="10">
        <f ca="1">SUMPRODUCT($A161:$F161,Results!$B$18:$G$18)</f>
        <v>12.935931776575359</v>
      </c>
      <c r="N161" s="10">
        <f ca="1">SUMPRODUCT($A161:$F161,Results!$B$19:$G$19)</f>
        <v>2.2726447500752225</v>
      </c>
      <c r="O161" s="10">
        <f ca="1">SUMPRODUCT($A161:$F161,Results!$B$20:$G$20)</f>
        <v>-8.1170278414128276</v>
      </c>
      <c r="P161" s="10" cm="1">
        <f t="array" aca="1" ref="P161" ca="1">SUMPRODUCT(J161:O161,TRANSPOSE(BL$20:BL$25))+$AD$20-$BL$27</f>
        <v>1.5737513268154664</v>
      </c>
      <c r="Q161" s="10" cm="1">
        <f t="array" aca="1" ref="Q161" ca="1">SUMPRODUCT(J161:O161,TRANSPOSE(ES$20:ES$25))+$AD$20-$ES$27</f>
        <v>1.8627710851822037</v>
      </c>
      <c r="R161" s="10">
        <f ca="1">I161-Results!$E$5*H161</f>
        <v>2.0143282457278051</v>
      </c>
      <c r="S161" s="10" cm="1">
        <f t="array" aca="1" ref="S161" ca="1">SUMPRODUCT(J161:O161,TRANSPOSE(AR$28:AR$33))+$AD$20-$AC$26</f>
        <v>-9.0755042703056894</v>
      </c>
      <c r="T161" s="10">
        <f ca="1">SUMPRODUCT(J161:O161,Results!K$9:P$9)</f>
        <v>2.1712319518737022</v>
      </c>
      <c r="U161" s="10">
        <f ca="1">SUMPRODUCT(J161:O161,Results!K$9:P$9)+$AD$20-$AC$31</f>
        <v>2.1344338331727268</v>
      </c>
      <c r="V161" s="10">
        <f t="shared" ca="1" si="99"/>
        <v>-3.917358317399978</v>
      </c>
      <c r="W161" s="10">
        <f t="shared" ca="1" si="100"/>
        <v>-4.2063780757667155</v>
      </c>
      <c r="X161" s="10">
        <f t="shared" ca="1" si="101"/>
        <v>-4.3579352363123167</v>
      </c>
      <c r="Y161" s="10">
        <f t="shared" ca="1" si="102"/>
        <v>6.7318972797211778</v>
      </c>
      <c r="Z161" s="10">
        <f t="shared" ca="1" si="103"/>
        <v>-3.0397105292340654</v>
      </c>
      <c r="AA161" s="10">
        <f t="shared" ca="1" si="104"/>
        <v>-4.4780408237572384</v>
      </c>
    </row>
    <row r="162" spans="1:27">
      <c r="A162" s="6">
        <f ca="1">LN((RAND()^(-Results!$E$4))-1)</f>
        <v>-2.0317123419273067</v>
      </c>
      <c r="B162" s="6">
        <f ca="1">LN((RAND()^(-Results!$E$4))-1)</f>
        <v>0.61916974408293157</v>
      </c>
      <c r="C162" s="6">
        <f ca="1">LN((RAND()^(-Results!$E$4))-1)</f>
        <v>-8.298912480982952E-2</v>
      </c>
      <c r="D162" s="6">
        <f ca="1">LN((RAND()^(-Results!$E$4))-1)</f>
        <v>1.3062492007038071</v>
      </c>
      <c r="E162" s="6">
        <f ca="1">LN((RAND()^(-Results!$E$4))-1)</f>
        <v>0.42136160328290262</v>
      </c>
      <c r="F162" s="6">
        <f ca="1">LN((RAND()^(-Results!$E$4))-1)</f>
        <v>1.0374393791302599</v>
      </c>
      <c r="G162" s="6">
        <f ca="1">LN((RAND()^(-Results!$E$4))-1)</f>
        <v>1.8906414555109721</v>
      </c>
      <c r="H162" s="6">
        <f t="shared" ca="1" si="98"/>
        <v>1.8307469188732146</v>
      </c>
      <c r="I162" s="10">
        <f ca="1">SUMPRODUCT(J162:O162,Results!B$12:G$12)+Results!$E$5*H162</f>
        <v>26.090444353417723</v>
      </c>
      <c r="J162" s="10">
        <f ca="1">SUMPRODUCT($A162:$F162,Results!$B$15:$G$15)</f>
        <v>-1.1020649206717779</v>
      </c>
      <c r="K162" s="10">
        <f ca="1">SUMPRODUCT($A162:$F162,Results!$B$16:$G$16)</f>
        <v>-1.4260793218978081</v>
      </c>
      <c r="L162" s="10">
        <f ca="1">SUMPRODUCT($A162:$F162,Results!$B$17:$G$17)</f>
        <v>-8.8206733567826667</v>
      </c>
      <c r="M162" s="10">
        <f ca="1">SUMPRODUCT($A162:$F162,Results!$B$18:$G$18)</f>
        <v>6.0737379327575667</v>
      </c>
      <c r="N162" s="10">
        <f ca="1">SUMPRODUCT($A162:$F162,Results!$B$19:$G$19)</f>
        <v>5.4186774088195593</v>
      </c>
      <c r="O162" s="10">
        <f ca="1">SUMPRODUCT($A162:$F162,Results!$B$20:$G$20)</f>
        <v>-6.1442237969545701</v>
      </c>
      <c r="P162" s="10" cm="1">
        <f t="array" aca="1" ref="P162" ca="1">SUMPRODUCT(J162:O162,TRANSPOSE(BL$20:BL$25))+$AD$20-$BL$27</f>
        <v>18.675579610742016</v>
      </c>
      <c r="Q162" s="10" cm="1">
        <f t="array" aca="1" ref="Q162" ca="1">SUMPRODUCT(J162:O162,TRANSPOSE(ES$20:ES$25))+$AD$20-$ES$27</f>
        <v>18.866753092797055</v>
      </c>
      <c r="R162" s="10">
        <f ca="1">I162-Results!$E$5*H162</f>
        <v>18.767456677924866</v>
      </c>
      <c r="S162" s="10" cm="1">
        <f t="array" aca="1" ref="S162" ca="1">SUMPRODUCT(J162:O162,TRANSPOSE(AR$28:AR$33))+$AD$20-$AC$26</f>
        <v>11.837043568428289</v>
      </c>
      <c r="T162" s="10">
        <f ca="1">SUMPRODUCT(J162:O162,Results!K$9:P$9)</f>
        <v>19.029649412239042</v>
      </c>
      <c r="U162" s="10">
        <f ca="1">SUMPRODUCT(J162:O162,Results!K$9:P$9)+$AD$20-$AC$31</f>
        <v>18.992851293538067</v>
      </c>
      <c r="V162" s="10">
        <f t="shared" ca="1" si="99"/>
        <v>7.4148647426757073</v>
      </c>
      <c r="W162" s="10">
        <f t="shared" ca="1" si="100"/>
        <v>7.2236912606206687</v>
      </c>
      <c r="X162" s="10">
        <f t="shared" ca="1" si="101"/>
        <v>7.3229876754928576</v>
      </c>
      <c r="Y162" s="10">
        <f t="shared" ca="1" si="102"/>
        <v>14.253400784989434</v>
      </c>
      <c r="Z162" s="10">
        <f t="shared" ca="1" si="103"/>
        <v>25.394340814768171</v>
      </c>
      <c r="AA162" s="10">
        <f t="shared" ca="1" si="104"/>
        <v>7.0975930598796566</v>
      </c>
    </row>
    <row r="163" spans="1:27">
      <c r="A163" s="6">
        <f ca="1">LN((RAND()^(-Results!$E$4))-1)</f>
        <v>-1.743320266969266</v>
      </c>
      <c r="B163" s="6">
        <f ca="1">LN((RAND()^(-Results!$E$4))-1)</f>
        <v>-2.6718943173932015</v>
      </c>
      <c r="C163" s="6">
        <f ca="1">LN((RAND()^(-Results!$E$4))-1)</f>
        <v>2.2395318900944314</v>
      </c>
      <c r="D163" s="6">
        <f ca="1">LN((RAND()^(-Results!$E$4))-1)</f>
        <v>1.3355298013805539</v>
      </c>
      <c r="E163" s="6">
        <f ca="1">LN((RAND()^(-Results!$E$4))-1)</f>
        <v>1.3409438580843722</v>
      </c>
      <c r="F163" s="6">
        <f ca="1">LN((RAND()^(-Results!$E$4))-1)</f>
        <v>-1.807334155006316</v>
      </c>
      <c r="G163" s="6">
        <f ca="1">LN((RAND()^(-Results!$E$4))-1)</f>
        <v>0.39821909686660212</v>
      </c>
      <c r="H163" s="6">
        <f t="shared" ca="1" si="98"/>
        <v>0.33832456022884461</v>
      </c>
      <c r="I163" s="10">
        <f ca="1">SUMPRODUCT(J163:O163,Results!B$12:G$12)+Results!$E$5*H163</f>
        <v>1.9536082237738195</v>
      </c>
      <c r="J163" s="10">
        <f ca="1">SUMPRODUCT($A163:$F163,Results!$B$15:$G$15)</f>
        <v>-11.350613238470531</v>
      </c>
      <c r="K163" s="10">
        <f ca="1">SUMPRODUCT($A163:$F163,Results!$B$16:$G$16)</f>
        <v>-6.2452879697824208</v>
      </c>
      <c r="L163" s="10">
        <f ca="1">SUMPRODUCT($A163:$F163,Results!$B$17:$G$17)</f>
        <v>4.1298313698081071</v>
      </c>
      <c r="M163" s="10">
        <f ca="1">SUMPRODUCT($A163:$F163,Results!$B$18:$G$18)</f>
        <v>2.4917152734747159</v>
      </c>
      <c r="N163" s="10">
        <f ca="1">SUMPRODUCT($A163:$F163,Results!$B$19:$G$19)</f>
        <v>12.498901564077915</v>
      </c>
      <c r="O163" s="10">
        <f ca="1">SUMPRODUCT($A163:$F163,Results!$B$20:$G$20)</f>
        <v>-20.684285665374393</v>
      </c>
      <c r="P163" s="10" cm="1">
        <f t="array" aca="1" ref="P163" ca="1">SUMPRODUCT(J163:O163,TRANSPOSE(BL$20:BL$25))+$AD$20-$BL$27</f>
        <v>0.45712660179162645</v>
      </c>
      <c r="Q163" s="10" cm="1">
        <f t="array" aca="1" ref="Q163" ca="1">SUMPRODUCT(J163:O163,TRANSPOSE(ES$20:ES$25))+$AD$20-$ES$27</f>
        <v>0.28959494072215786</v>
      </c>
      <c r="R163" s="10">
        <f ca="1">I163-Results!$E$5*H163</f>
        <v>0.60030998285844106</v>
      </c>
      <c r="S163" s="10" cm="1">
        <f t="array" aca="1" ref="S163" ca="1">SUMPRODUCT(J163:O163,TRANSPOSE(AR$28:AR$33))+$AD$20-$AC$26</f>
        <v>-3.1544580484818243</v>
      </c>
      <c r="T163" s="10">
        <f ca="1">SUMPRODUCT(J163:O163,Results!K$9:P$9)</f>
        <v>0.25954879004176235</v>
      </c>
      <c r="U163" s="10">
        <f ca="1">SUMPRODUCT(J163:O163,Results!K$9:P$9)+$AD$20-$AC$31</f>
        <v>0.22275067134078708</v>
      </c>
      <c r="V163" s="10">
        <f t="shared" ca="1" si="99"/>
        <v>1.496481621982193</v>
      </c>
      <c r="W163" s="10">
        <f t="shared" ca="1" si="100"/>
        <v>1.6640132830516616</v>
      </c>
      <c r="X163" s="10">
        <f t="shared" ca="1" si="101"/>
        <v>1.3532982409153784</v>
      </c>
      <c r="Y163" s="10">
        <f t="shared" ca="1" si="102"/>
        <v>5.1080662722556438</v>
      </c>
      <c r="Z163" s="10">
        <f t="shared" ca="1" si="103"/>
        <v>1.2575046851242657</v>
      </c>
      <c r="AA163" s="10">
        <f t="shared" ca="1" si="104"/>
        <v>1.7308575524330325</v>
      </c>
    </row>
    <row r="164" spans="1:27">
      <c r="A164" s="6">
        <f ca="1">LN((RAND()^(-Results!$E$4))-1)</f>
        <v>-0.6616822349965833</v>
      </c>
      <c r="B164" s="6">
        <f ca="1">LN((RAND()^(-Results!$E$4))-1)</f>
        <v>-0.15707081630936898</v>
      </c>
      <c r="C164" s="6">
        <f ca="1">LN((RAND()^(-Results!$E$4))-1)</f>
        <v>2.4200176720636464E-2</v>
      </c>
      <c r="D164" s="6">
        <f ca="1">LN((RAND()^(-Results!$E$4))-1)</f>
        <v>-2.1423888178482784</v>
      </c>
      <c r="E164" s="6">
        <f ca="1">LN((RAND()^(-Results!$E$4))-1)</f>
        <v>-1.0568258687292187</v>
      </c>
      <c r="F164" s="6">
        <f ca="1">LN((RAND()^(-Results!$E$4))-1)</f>
        <v>0.96068024980820454</v>
      </c>
      <c r="G164" s="6">
        <f ca="1">LN((RAND()^(-Results!$E$4))-1)</f>
        <v>1.9874654666215823</v>
      </c>
      <c r="H164" s="6">
        <f t="shared" ca="1" si="98"/>
        <v>1.9275709299838248</v>
      </c>
      <c r="I164" s="10">
        <f ca="1">SUMPRODUCT(J164:O164,Results!B$12:G$12)+Results!$E$5*H164</f>
        <v>-13.158281079321737</v>
      </c>
      <c r="J164" s="10">
        <f ca="1">SUMPRODUCT($A164:$F164,Results!$B$15:$G$15)</f>
        <v>1.2441762845256317</v>
      </c>
      <c r="K164" s="10">
        <f ca="1">SUMPRODUCT($A164:$F164,Results!$B$16:$G$16)</f>
        <v>-4.4627596824543447</v>
      </c>
      <c r="L164" s="10">
        <f ca="1">SUMPRODUCT($A164:$F164,Results!$B$17:$G$17)</f>
        <v>-2.1156119084663803</v>
      </c>
      <c r="M164" s="10">
        <f ca="1">SUMPRODUCT($A164:$F164,Results!$B$18:$G$18)</f>
        <v>3.815363960833011</v>
      </c>
      <c r="N164" s="10">
        <f ca="1">SUMPRODUCT($A164:$F164,Results!$B$19:$G$19)</f>
        <v>-4.9285216246740866</v>
      </c>
      <c r="O164" s="10">
        <f ca="1">SUMPRODUCT($A164:$F164,Results!$B$20:$G$20)</f>
        <v>7.331571119627041</v>
      </c>
      <c r="P164" s="10" cm="1">
        <f t="array" aca="1" ref="P164" ca="1">SUMPRODUCT(J164:O164,TRANSPOSE(BL$20:BL$25))+$AD$20-$BL$27</f>
        <v>-20.705156707027342</v>
      </c>
      <c r="Q164" s="10" cm="1">
        <f t="array" aca="1" ref="Q164" ca="1">SUMPRODUCT(J164:O164,TRANSPOSE(ES$20:ES$25))+$AD$20-$ES$27</f>
        <v>-20.841389179533447</v>
      </c>
      <c r="R164" s="10">
        <f ca="1">I164-Results!$E$5*H164</f>
        <v>-20.868564799257037</v>
      </c>
      <c r="S164" s="10" cm="1">
        <f t="array" aca="1" ref="S164" ca="1">SUMPRODUCT(J164:O164,TRANSPOSE(AR$28:AR$33))+$AD$20-$AC$26</f>
        <v>-18.814328409025904</v>
      </c>
      <c r="T164" s="10">
        <f ca="1">SUMPRODUCT(J164:O164,Results!K$9:P$9)</f>
        <v>-20.605782579616935</v>
      </c>
      <c r="U164" s="10">
        <f ca="1">SUMPRODUCT(J164:O164,Results!K$9:P$9)+$AD$20-$AC$31</f>
        <v>-20.642580698317911</v>
      </c>
      <c r="V164" s="10">
        <f t="shared" ca="1" si="99"/>
        <v>7.5468756277056048</v>
      </c>
      <c r="W164" s="10">
        <f t="shared" ca="1" si="100"/>
        <v>7.6831081002117099</v>
      </c>
      <c r="X164" s="10">
        <f t="shared" ca="1" si="101"/>
        <v>7.7102837199352994</v>
      </c>
      <c r="Y164" s="10">
        <f t="shared" ca="1" si="102"/>
        <v>5.6560473297041671</v>
      </c>
      <c r="Z164" s="10">
        <f t="shared" ca="1" si="103"/>
        <v>-13.854384617971292</v>
      </c>
      <c r="AA164" s="10">
        <f t="shared" ca="1" si="104"/>
        <v>7.4842996189961735</v>
      </c>
    </row>
    <row r="165" spans="1:27">
      <c r="A165" s="6">
        <f ca="1">LN((RAND()^(-Results!$E$4))-1)</f>
        <v>0.34228785972717629</v>
      </c>
      <c r="B165" s="6">
        <f ca="1">LN((RAND()^(-Results!$E$4))-1)</f>
        <v>0.55458177082054072</v>
      </c>
      <c r="C165" s="6">
        <f ca="1">LN((RAND()^(-Results!$E$4))-1)</f>
        <v>9.3558799221081804E-2</v>
      </c>
      <c r="D165" s="6">
        <f ca="1">LN((RAND()^(-Results!$E$4))-1)</f>
        <v>-1.5074265767117589</v>
      </c>
      <c r="E165" s="6">
        <f ca="1">LN((RAND()^(-Results!$E$4))-1)</f>
        <v>-1.875383507904236</v>
      </c>
      <c r="F165" s="6">
        <f ca="1">LN((RAND()^(-Results!$E$4))-1)</f>
        <v>1.4054396532689006</v>
      </c>
      <c r="G165" s="6">
        <f ca="1">LN((RAND()^(-Results!$E$4))-1)</f>
        <v>0.11824252641091623</v>
      </c>
      <c r="H165" s="6">
        <f t="shared" ca="1" si="98"/>
        <v>5.8347989773158741E-2</v>
      </c>
      <c r="I165" s="10">
        <f ca="1">SUMPRODUCT(J165:O165,Results!B$12:G$12)+Results!$E$5*H165</f>
        <v>-14.819626610704212</v>
      </c>
      <c r="J165" s="10">
        <f ca="1">SUMPRODUCT($A165:$F165,Results!$B$15:$G$15)</f>
        <v>3.60396720463361</v>
      </c>
      <c r="K165" s="10">
        <f ca="1">SUMPRODUCT($A165:$F165,Results!$B$16:$G$16)</f>
        <v>-0.26405814539352079</v>
      </c>
      <c r="L165" s="10">
        <f ca="1">SUMPRODUCT($A165:$F165,Results!$B$17:$G$17)</f>
        <v>-1.8957061104103876</v>
      </c>
      <c r="M165" s="10">
        <f ca="1">SUMPRODUCT($A165:$F165,Results!$B$18:$G$18)</f>
        <v>-0.91591716536354317</v>
      </c>
      <c r="N165" s="10">
        <f ca="1">SUMPRODUCT($A165:$F165,Results!$B$19:$G$19)</f>
        <v>-3.8801778668767959</v>
      </c>
      <c r="O165" s="10">
        <f ca="1">SUMPRODUCT($A165:$F165,Results!$B$20:$G$20)</f>
        <v>12.069691560434284</v>
      </c>
      <c r="P165" s="10" cm="1">
        <f t="array" aca="1" ref="P165" ca="1">SUMPRODUCT(J165:O165,TRANSPOSE(BL$20:BL$25))+$AD$20-$BL$27</f>
        <v>-14.752323478651963</v>
      </c>
      <c r="Q165" s="10" cm="1">
        <f t="array" aca="1" ref="Q165" ca="1">SUMPRODUCT(J165:O165,TRANSPOSE(ES$20:ES$25))+$AD$20-$ES$27</f>
        <v>-14.877887845890708</v>
      </c>
      <c r="R165" s="10">
        <f ca="1">I165-Results!$E$5*H165</f>
        <v>-15.053018569796848</v>
      </c>
      <c r="S165" s="10" cm="1">
        <f t="array" aca="1" ref="S165" ca="1">SUMPRODUCT(J165:O165,TRANSPOSE(AR$28:AR$33))+$AD$20-$AC$26</f>
        <v>-8.2931575856481405</v>
      </c>
      <c r="T165" s="10">
        <f ca="1">SUMPRODUCT(J165:O165,Results!K$9:P$9)</f>
        <v>-14.637144844559664</v>
      </c>
      <c r="U165" s="10">
        <f ca="1">SUMPRODUCT(J165:O165,Results!K$9:P$9)+$AD$20-$AC$31</f>
        <v>-14.67394296326064</v>
      </c>
      <c r="V165" s="10">
        <f t="shared" ca="1" si="99"/>
        <v>-6.7303132052249026E-2</v>
      </c>
      <c r="W165" s="10">
        <f t="shared" ca="1" si="100"/>
        <v>5.8261235186495952E-2</v>
      </c>
      <c r="X165" s="10">
        <f t="shared" ca="1" si="101"/>
        <v>0.23339195909263566</v>
      </c>
      <c r="Y165" s="10">
        <f t="shared" ca="1" si="102"/>
        <v>-6.5264690250560715</v>
      </c>
      <c r="Z165" s="10">
        <f t="shared" ca="1" si="103"/>
        <v>-15.515730149353766</v>
      </c>
      <c r="AA165" s="10">
        <f t="shared" ca="1" si="104"/>
        <v>-0.14568364744357254</v>
      </c>
    </row>
    <row r="166" spans="1:27">
      <c r="A166" s="6">
        <f ca="1">LN((RAND()^(-Results!$E$4))-1)</f>
        <v>0.10073346396026442</v>
      </c>
      <c r="B166" s="6">
        <f ca="1">LN((RAND()^(-Results!$E$4))-1)</f>
        <v>0.65898694099354349</v>
      </c>
      <c r="C166" s="6">
        <f ca="1">LN((RAND()^(-Results!$E$4))-1)</f>
        <v>0.21674637366518201</v>
      </c>
      <c r="D166" s="6">
        <f ca="1">LN((RAND()^(-Results!$E$4))-1)</f>
        <v>2.5909915515973609</v>
      </c>
      <c r="E166" s="6">
        <f ca="1">LN((RAND()^(-Results!$E$4))-1)</f>
        <v>-1.6057198366193244E-2</v>
      </c>
      <c r="F166" s="6">
        <f ca="1">LN((RAND()^(-Results!$E$4))-1)</f>
        <v>-1.3058529972989037</v>
      </c>
      <c r="G166" s="6">
        <f ca="1">LN((RAND()^(-Results!$E$4))-1)</f>
        <v>-1.0716750633439622</v>
      </c>
      <c r="H166" s="6">
        <f t="shared" ca="1" si="98"/>
        <v>-1.1315695999817197</v>
      </c>
      <c r="I166" s="10">
        <f ca="1">SUMPRODUCT(J166:O166,Results!B$12:G$12)+Results!$E$5*H166</f>
        <v>24.627553483710578</v>
      </c>
      <c r="J166" s="10">
        <f ca="1">SUMPRODUCT($A166:$F166,Results!$B$15:$G$15)</f>
        <v>-0.29083123880765371</v>
      </c>
      <c r="K166" s="10">
        <f ca="1">SUMPRODUCT($A166:$F166,Results!$B$16:$G$16)</f>
        <v>5.9960199721687859</v>
      </c>
      <c r="L166" s="10">
        <f ca="1">SUMPRODUCT($A166:$F166,Results!$B$17:$G$17)</f>
        <v>2.3276677729429029</v>
      </c>
      <c r="M166" s="10">
        <f ca="1">SUMPRODUCT($A166:$F166,Results!$B$18:$G$18)</f>
        <v>-6.6073243225623219</v>
      </c>
      <c r="N166" s="10">
        <f ca="1">SUMPRODUCT($A166:$F166,Results!$B$19:$G$19)</f>
        <v>5.9622189712513318</v>
      </c>
      <c r="O166" s="10">
        <f ca="1">SUMPRODUCT($A166:$F166,Results!$B$20:$G$20)</f>
        <v>-8.2799458732294156</v>
      </c>
      <c r="P166" s="10" cm="1">
        <f t="array" aca="1" ref="P166" ca="1">SUMPRODUCT(J166:O166,TRANSPOSE(BL$20:BL$25))+$AD$20-$BL$27</f>
        <v>29.140144883443334</v>
      </c>
      <c r="Q166" s="10" cm="1">
        <f t="array" aca="1" ref="Q166" ca="1">SUMPRODUCT(J166:O166,TRANSPOSE(ES$20:ES$25))+$AD$20-$ES$27</f>
        <v>29.320748938961149</v>
      </c>
      <c r="R166" s="10">
        <f ca="1">I166-Results!$E$5*H166</f>
        <v>29.153831883637459</v>
      </c>
      <c r="S166" s="10" cm="1">
        <f t="array" aca="1" ref="S166" ca="1">SUMPRODUCT(J166:O166,TRANSPOSE(AR$28:AR$33))+$AD$20-$AC$26</f>
        <v>28.281480515807267</v>
      </c>
      <c r="T166" s="10">
        <f ca="1">SUMPRODUCT(J166:O166,Results!K$9:P$9)</f>
        <v>29.306986142654459</v>
      </c>
      <c r="U166" s="10">
        <f ca="1">SUMPRODUCT(J166:O166,Results!K$9:P$9)+$AD$20-$AC$31</f>
        <v>29.270188023953484</v>
      </c>
      <c r="V166" s="10">
        <f t="shared" ca="1" si="99"/>
        <v>-4.5125913997327558</v>
      </c>
      <c r="W166" s="10">
        <f t="shared" ca="1" si="100"/>
        <v>-4.6931954552505708</v>
      </c>
      <c r="X166" s="10">
        <f t="shared" ca="1" si="101"/>
        <v>-4.5262783999268805</v>
      </c>
      <c r="Y166" s="10">
        <f t="shared" ca="1" si="102"/>
        <v>-3.6539270320966892</v>
      </c>
      <c r="Z166" s="10">
        <f t="shared" ca="1" si="103"/>
        <v>23.931449945061026</v>
      </c>
      <c r="AA166" s="10">
        <f t="shared" ca="1" si="104"/>
        <v>-4.6426345402429057</v>
      </c>
    </row>
    <row r="167" spans="1:27">
      <c r="A167" s="6">
        <f ca="1">LN((RAND()^(-Results!$E$4))-1)</f>
        <v>1.4552629701665614</v>
      </c>
      <c r="B167" s="6">
        <f ca="1">LN((RAND()^(-Results!$E$4))-1)</f>
        <v>3.137716108738335</v>
      </c>
      <c r="C167" s="6">
        <f ca="1">LN((RAND()^(-Results!$E$4))-1)</f>
        <v>-2.1869082689684753</v>
      </c>
      <c r="D167" s="6">
        <f ca="1">LN((RAND()^(-Results!$E$4))-1)</f>
        <v>-0.48165055535819418</v>
      </c>
      <c r="E167" s="6">
        <f ca="1">LN((RAND()^(-Results!$E$4))-1)</f>
        <v>5.7353971866718513E-2</v>
      </c>
      <c r="F167" s="6">
        <f ca="1">LN((RAND()^(-Results!$E$4))-1)</f>
        <v>2.0565193224251619</v>
      </c>
      <c r="G167" s="6">
        <f ca="1">LN((RAND()^(-Results!$E$4))-1)</f>
        <v>-5.9304098090965665E-2</v>
      </c>
      <c r="H167" s="6">
        <f t="shared" ca="1" si="98"/>
        <v>-0.11919863472872316</v>
      </c>
      <c r="I167" s="10">
        <f ca="1">SUMPRODUCT(J167:O167,Results!B$12:G$12)+Results!$E$5*H167</f>
        <v>12.910329241491846</v>
      </c>
      <c r="J167" s="10">
        <f ca="1">SUMPRODUCT($A167:$F167,Results!$B$15:$G$15)</f>
        <v>10.916092554369309</v>
      </c>
      <c r="K167" s="10">
        <f ca="1">SUMPRODUCT($A167:$F167,Results!$B$16:$G$16)</f>
        <v>5.4137604250422617</v>
      </c>
      <c r="L167" s="10">
        <f ca="1">SUMPRODUCT($A167:$F167,Results!$B$17:$G$17)</f>
        <v>-9.0438633410146707</v>
      </c>
      <c r="M167" s="10">
        <f ca="1">SUMPRODUCT($A167:$F167,Results!$B$18:$G$18)</f>
        <v>-0.61543165284375423</v>
      </c>
      <c r="N167" s="10">
        <f ca="1">SUMPRODUCT($A167:$F167,Results!$B$19:$G$19)</f>
        <v>-10.126005673923359</v>
      </c>
      <c r="O167" s="10">
        <f ca="1">SUMPRODUCT($A167:$F167,Results!$B$20:$G$20)</f>
        <v>16.44601323914889</v>
      </c>
      <c r="P167" s="10" cm="1">
        <f t="array" aca="1" ref="P167" ca="1">SUMPRODUCT(J167:O167,TRANSPOSE(BL$20:BL$25))+$AD$20-$BL$27</f>
        <v>13.379309597314203</v>
      </c>
      <c r="Q167" s="10" cm="1">
        <f t="array" aca="1" ref="Q167" ca="1">SUMPRODUCT(J167:O167,TRANSPOSE(ES$20:ES$25))+$AD$20-$ES$27</f>
        <v>13.617317075933597</v>
      </c>
      <c r="R167" s="10">
        <f ca="1">I167-Results!$E$5*H167</f>
        <v>13.387123780406739</v>
      </c>
      <c r="S167" s="10" cm="1">
        <f t="array" aca="1" ref="S167" ca="1">SUMPRODUCT(J167:O167,TRANSPOSE(AR$28:AR$33))+$AD$20-$AC$26</f>
        <v>12.750422667139922</v>
      </c>
      <c r="T167" s="10">
        <f ca="1">SUMPRODUCT(J167:O167,Results!K$9:P$9)</f>
        <v>13.555165284490471</v>
      </c>
      <c r="U167" s="10">
        <f ca="1">SUMPRODUCT(J167:O167,Results!K$9:P$9)+$AD$20-$AC$31</f>
        <v>13.518367165789495</v>
      </c>
      <c r="V167" s="10">
        <f t="shared" ca="1" si="99"/>
        <v>-0.46898035582235664</v>
      </c>
      <c r="W167" s="10">
        <f t="shared" ca="1" si="100"/>
        <v>-0.70698783444175106</v>
      </c>
      <c r="X167" s="10">
        <f t="shared" ca="1" si="101"/>
        <v>-0.4767945389148931</v>
      </c>
      <c r="Y167" s="10">
        <f t="shared" ca="1" si="102"/>
        <v>0.15990657435192368</v>
      </c>
      <c r="Z167" s="10">
        <f t="shared" ca="1" si="103"/>
        <v>12.214225702842292</v>
      </c>
      <c r="AA167" s="10">
        <f t="shared" ca="1" si="104"/>
        <v>-0.60803792429764947</v>
      </c>
    </row>
    <row r="168" spans="1:27">
      <c r="A168" s="6">
        <f ca="1">LN((RAND()^(-Results!$E$4))-1)</f>
        <v>-2.8532963267458782</v>
      </c>
      <c r="B168" s="6">
        <f ca="1">LN((RAND()^(-Results!$E$4))-1)</f>
        <v>-1.3981181515092194</v>
      </c>
      <c r="C168" s="6">
        <f ca="1">LN((RAND()^(-Results!$E$4))-1)</f>
        <v>0.35302194455901353</v>
      </c>
      <c r="D168" s="6">
        <f ca="1">LN((RAND()^(-Results!$E$4))-1)</f>
        <v>3.5381717416176186</v>
      </c>
      <c r="E168" s="6">
        <f ca="1">LN((RAND()^(-Results!$E$4))-1)</f>
        <v>3.9178622302503792</v>
      </c>
      <c r="F168" s="6">
        <f ca="1">LN((RAND()^(-Results!$E$4))-1)</f>
        <v>-1.1766740073669186</v>
      </c>
      <c r="G168" s="6">
        <f ca="1">LN((RAND()^(-Results!$E$4))-1)</f>
        <v>1.6733968648020401</v>
      </c>
      <c r="H168" s="6">
        <f t="shared" ca="1" si="98"/>
        <v>1.6135023281642826</v>
      </c>
      <c r="I168" s="10">
        <f ca="1">SUMPRODUCT(J168:O168,Results!B$12:G$12)+Results!$E$5*H168</f>
        <v>39.969445730350365</v>
      </c>
      <c r="J168" s="10">
        <f ca="1">SUMPRODUCT($A168:$F168,Results!$B$15:$G$15)</f>
        <v>-10.534937174000436</v>
      </c>
      <c r="K168" s="10">
        <f ca="1">SUMPRODUCT($A168:$F168,Results!$B$16:$G$16)</f>
        <v>-4.0316671240669795</v>
      </c>
      <c r="L168" s="10">
        <f ca="1">SUMPRODUCT($A168:$F168,Results!$B$17:$G$17)</f>
        <v>-4.9544233194295089</v>
      </c>
      <c r="M168" s="10">
        <f ca="1">SUMPRODUCT($A168:$F168,Results!$B$18:$G$18)</f>
        <v>10.289038017808743</v>
      </c>
      <c r="N168" s="10">
        <f ca="1">SUMPRODUCT($A168:$F168,Results!$B$19:$G$19)</f>
        <v>14.513934139386507</v>
      </c>
      <c r="O168" s="10">
        <f ca="1">SUMPRODUCT($A168:$F168,Results!$B$20:$G$20)</f>
        <v>-28.790791887777626</v>
      </c>
      <c r="P168" s="10" cm="1">
        <f t="array" aca="1" ref="P168" ca="1">SUMPRODUCT(J168:O168,TRANSPOSE(BL$20:BL$25))+$AD$20-$BL$27</f>
        <v>32.853094072560751</v>
      </c>
      <c r="Q168" s="10" cm="1">
        <f t="array" aca="1" ref="Q168" ca="1">SUMPRODUCT(J168:O168,TRANSPOSE(ES$20:ES$25))+$AD$20-$ES$27</f>
        <v>33.108039816889843</v>
      </c>
      <c r="R168" s="10">
        <f ca="1">I168-Results!$E$5*H168</f>
        <v>33.515436417693238</v>
      </c>
      <c r="S168" s="10" cm="1">
        <f t="array" aca="1" ref="S168" ca="1">SUMPRODUCT(J168:O168,TRANSPOSE(AR$28:AR$33))+$AD$20-$AC$26</f>
        <v>15.673599808084198</v>
      </c>
      <c r="T168" s="10">
        <f ca="1">SUMPRODUCT(J168:O168,Results!K$9:P$9)</f>
        <v>32.875726639546244</v>
      </c>
      <c r="U168" s="10">
        <f ca="1">SUMPRODUCT(J168:O168,Results!K$9:P$9)+$AD$20-$AC$31</f>
        <v>32.838928520845265</v>
      </c>
      <c r="V168" s="10">
        <f t="shared" ca="1" si="99"/>
        <v>7.1163516577896146</v>
      </c>
      <c r="W168" s="10">
        <f t="shared" ca="1" si="100"/>
        <v>6.8614059134605228</v>
      </c>
      <c r="X168" s="10">
        <f t="shared" ca="1" si="101"/>
        <v>6.4540093126571279</v>
      </c>
      <c r="Y168" s="10">
        <f t="shared" ca="1" si="102"/>
        <v>24.295845922266167</v>
      </c>
      <c r="Z168" s="10">
        <f t="shared" ca="1" si="103"/>
        <v>39.273342191700813</v>
      </c>
      <c r="AA168" s="10">
        <f t="shared" ca="1" si="104"/>
        <v>7.1305172095051006</v>
      </c>
    </row>
    <row r="169" spans="1:27">
      <c r="A169" s="6">
        <f ca="1">LN((RAND()^(-Results!$E$4))-1)</f>
        <v>0.72323468830708293</v>
      </c>
      <c r="B169" s="6">
        <f ca="1">LN((RAND()^(-Results!$E$4))-1)</f>
        <v>2.6832263173139599</v>
      </c>
      <c r="C169" s="6">
        <f ca="1">LN((RAND()^(-Results!$E$4))-1)</f>
        <v>-3.2815080585478227</v>
      </c>
      <c r="D169" s="6">
        <f ca="1">LN((RAND()^(-Results!$E$4))-1)</f>
        <v>-1.7885071436351603</v>
      </c>
      <c r="E169" s="6">
        <f ca="1">LN((RAND()^(-Results!$E$4))-1)</f>
        <v>7.5708750863897278E-2</v>
      </c>
      <c r="F169" s="6">
        <f ca="1">LN((RAND()^(-Results!$E$4))-1)</f>
        <v>-2.376949561231394</v>
      </c>
      <c r="G169" s="6">
        <f ca="1">LN((RAND()^(-Results!$E$4))-1)</f>
        <v>-3.1316400969716343</v>
      </c>
      <c r="H169" s="6">
        <f t="shared" ca="1" si="98"/>
        <v>-3.1915346336093919</v>
      </c>
      <c r="I169" s="10">
        <f ca="1">SUMPRODUCT(J169:O169,Results!B$12:G$12)+Results!$E$5*H169</f>
        <v>-0.7416240762745403</v>
      </c>
      <c r="J169" s="10">
        <f ca="1">SUMPRODUCT($A169:$F169,Results!$B$15:$G$15)</f>
        <v>11.510618968430308</v>
      </c>
      <c r="K169" s="10">
        <f ca="1">SUMPRODUCT($A169:$F169,Results!$B$16:$G$16)</f>
        <v>5.0528487316906716</v>
      </c>
      <c r="L169" s="10">
        <f ca="1">SUMPRODUCT($A169:$F169,Results!$B$17:$G$17)</f>
        <v>4.2330575277009395</v>
      </c>
      <c r="M169" s="10">
        <f ca="1">SUMPRODUCT($A169:$F169,Results!$B$18:$G$18)</f>
        <v>-4.7736317668911479</v>
      </c>
      <c r="N169" s="10">
        <f ca="1">SUMPRODUCT($A169:$F169,Results!$B$19:$G$19)</f>
        <v>-21.392101090234178</v>
      </c>
      <c r="O169" s="10">
        <f ca="1">SUMPRODUCT($A169:$F169,Results!$B$20:$G$20)</f>
        <v>7.5809498752472404</v>
      </c>
      <c r="P169" s="10" cm="1">
        <f t="array" aca="1" ref="P169" ca="1">SUMPRODUCT(J169:O169,TRANSPOSE(BL$20:BL$25))+$AD$20-$BL$27</f>
        <v>11.917124192601342</v>
      </c>
      <c r="Q169" s="10" cm="1">
        <f t="array" aca="1" ref="Q169" ca="1">SUMPRODUCT(J169:O169,TRANSPOSE(ES$20:ES$25))+$AD$20-$ES$27</f>
        <v>12.280287272327978</v>
      </c>
      <c r="R169" s="10">
        <f ca="1">I169-Results!$E$5*H169</f>
        <v>12.024514458163027</v>
      </c>
      <c r="S169" s="10" cm="1">
        <f t="array" aca="1" ref="S169" ca="1">SUMPRODUCT(J169:O169,TRANSPOSE(AR$28:AR$33))+$AD$20-$AC$26</f>
        <v>5.3839716771706652</v>
      </c>
      <c r="T169" s="10">
        <f ca="1">SUMPRODUCT(J169:O169,Results!K$9:P$9)</f>
        <v>12.270732835644516</v>
      </c>
      <c r="U169" s="10">
        <f ca="1">SUMPRODUCT(J169:O169,Results!K$9:P$9)+$AD$20-$AC$31</f>
        <v>12.233934716943541</v>
      </c>
      <c r="V169" s="10">
        <f t="shared" ca="1" si="99"/>
        <v>-12.658748268875883</v>
      </c>
      <c r="W169" s="10">
        <f t="shared" ca="1" si="100"/>
        <v>-13.021911348602519</v>
      </c>
      <c r="X169" s="10">
        <f t="shared" ca="1" si="101"/>
        <v>-12.766138534437568</v>
      </c>
      <c r="Y169" s="10">
        <f t="shared" ca="1" si="102"/>
        <v>-6.1255957534452055</v>
      </c>
      <c r="Z169" s="10">
        <f t="shared" ca="1" si="103"/>
        <v>-1.4377276149240941</v>
      </c>
      <c r="AA169" s="10">
        <f t="shared" ca="1" si="104"/>
        <v>-12.975558793218081</v>
      </c>
    </row>
    <row r="170" spans="1:27">
      <c r="A170" s="6">
        <f ca="1">LN((RAND()^(-Results!$E$4))-1)</f>
        <v>-1.5132232000314216</v>
      </c>
      <c r="B170" s="6">
        <f ca="1">LN((RAND()^(-Results!$E$4))-1)</f>
        <v>0.72070552633020635</v>
      </c>
      <c r="C170" s="6">
        <f ca="1">LN((RAND()^(-Results!$E$4))-1)</f>
        <v>-1.8356457896035629</v>
      </c>
      <c r="D170" s="6">
        <f ca="1">LN((RAND()^(-Results!$E$4))-1)</f>
        <v>0.27177080203051268</v>
      </c>
      <c r="E170" s="6">
        <f ca="1">LN((RAND()^(-Results!$E$4))-1)</f>
        <v>1.0115158950839651</v>
      </c>
      <c r="F170" s="6">
        <f ca="1">LN((RAND()^(-Results!$E$4))-1)</f>
        <v>2.3361925194754365</v>
      </c>
      <c r="G170" s="6">
        <f ca="1">LN((RAND()^(-Results!$E$4))-1)</f>
        <v>1.1424476960955843</v>
      </c>
      <c r="H170" s="6">
        <f t="shared" ca="1" si="98"/>
        <v>1.0825531594578268</v>
      </c>
      <c r="I170" s="10">
        <f ca="1">SUMPRODUCT(J170:O170,Results!B$12:G$12)+Results!$E$5*H170</f>
        <v>10.515269679909682</v>
      </c>
      <c r="J170" s="10">
        <f ca="1">SUMPRODUCT($A170:$F170,Results!$B$15:$G$15)</f>
        <v>1.2032922787673901</v>
      </c>
      <c r="K170" s="10">
        <f ca="1">SUMPRODUCT($A170:$F170,Results!$B$16:$G$16)</f>
        <v>-1.145549829906285</v>
      </c>
      <c r="L170" s="10">
        <f ca="1">SUMPRODUCT($A170:$F170,Results!$B$17:$G$17)</f>
        <v>-10.754850306135479</v>
      </c>
      <c r="M170" s="10">
        <f ca="1">SUMPRODUCT($A170:$F170,Results!$B$18:$G$18)</f>
        <v>12.408403640236205</v>
      </c>
      <c r="N170" s="10">
        <f ca="1">SUMPRODUCT($A170:$F170,Results!$B$19:$G$19)</f>
        <v>-0.51509809525738603</v>
      </c>
      <c r="O170" s="10">
        <f ca="1">SUMPRODUCT($A170:$F170,Results!$B$20:$G$20)</f>
        <v>1.4954290927986635</v>
      </c>
      <c r="P170" s="10" cm="1">
        <f t="array" aca="1" ref="P170" ca="1">SUMPRODUCT(J170:O170,TRANSPOSE(BL$20:BL$25))+$AD$20-$BL$27</f>
        <v>5.8283425027083764</v>
      </c>
      <c r="Q170" s="10" cm="1">
        <f t="array" aca="1" ref="Q170" ca="1">SUMPRODUCT(J170:O170,TRANSPOSE(ES$20:ES$25))+$AD$20-$ES$27</f>
        <v>6.0627351412786012</v>
      </c>
      <c r="R170" s="10">
        <f ca="1">I170-Results!$E$5*H170</f>
        <v>6.185057042078375</v>
      </c>
      <c r="S170" s="10" cm="1">
        <f t="array" aca="1" ref="S170" ca="1">SUMPRODUCT(J170:O170,TRANSPOSE(AR$28:AR$33))+$AD$20-$AC$26</f>
        <v>-3.2308617625068616</v>
      </c>
      <c r="T170" s="10">
        <f ca="1">SUMPRODUCT(J170:O170,Results!K$9:P$9)</f>
        <v>6.1249354067041804</v>
      </c>
      <c r="U170" s="10">
        <f ca="1">SUMPRODUCT(J170:O170,Results!K$9:P$9)+$AD$20-$AC$31</f>
        <v>6.088137288003205</v>
      </c>
      <c r="V170" s="10">
        <f t="shared" ca="1" si="99"/>
        <v>4.6869271772013059</v>
      </c>
      <c r="W170" s="10">
        <f t="shared" ca="1" si="100"/>
        <v>4.4525345386310811</v>
      </c>
      <c r="X170" s="10">
        <f t="shared" ca="1" si="101"/>
        <v>4.3302126378313073</v>
      </c>
      <c r="Y170" s="10">
        <f t="shared" ca="1" si="102"/>
        <v>13.746131442416544</v>
      </c>
      <c r="Z170" s="10">
        <f t="shared" ca="1" si="103"/>
        <v>9.8191661412601281</v>
      </c>
      <c r="AA170" s="10">
        <f t="shared" ca="1" si="104"/>
        <v>4.4271323919064773</v>
      </c>
    </row>
    <row r="171" spans="1:27">
      <c r="A171" s="6">
        <f ca="1">LN((RAND()^(-Results!$E$4))-1)</f>
        <v>0.9149187430155723</v>
      </c>
      <c r="B171" s="6">
        <f ca="1">LN((RAND()^(-Results!$E$4))-1)</f>
        <v>0.57715433195507704</v>
      </c>
      <c r="C171" s="6">
        <f ca="1">LN((RAND()^(-Results!$E$4))-1)</f>
        <v>-1.7809451315068483</v>
      </c>
      <c r="D171" s="6">
        <f ca="1">LN((RAND()^(-Results!$E$4))-1)</f>
        <v>-0.84854482029596623</v>
      </c>
      <c r="E171" s="6">
        <f ca="1">LN((RAND()^(-Results!$E$4))-1)</f>
        <v>-1.943237780758758</v>
      </c>
      <c r="F171" s="6">
        <f ca="1">LN((RAND()^(-Results!$E$4))-1)</f>
        <v>-2.9901061904311552</v>
      </c>
      <c r="G171" s="6">
        <f ca="1">LN((RAND()^(-Results!$E$4))-1)</f>
        <v>0.31113195982938763</v>
      </c>
      <c r="H171" s="6">
        <f t="shared" ca="1" si="98"/>
        <v>0.25123742319163012</v>
      </c>
      <c r="I171" s="10">
        <f ca="1">SUMPRODUCT(J171:O171,Results!B$12:G$12)+Results!$E$5*H171</f>
        <v>-0.79238904539830113</v>
      </c>
      <c r="J171" s="10">
        <f ca="1">SUMPRODUCT($A171:$F171,Results!$B$15:$G$15)</f>
        <v>5.4014746498144621</v>
      </c>
      <c r="K171" s="10">
        <f ca="1">SUMPRODUCT($A171:$F171,Results!$B$16:$G$16)</f>
        <v>7.2323762184666229</v>
      </c>
      <c r="L171" s="10">
        <f ca="1">SUMPRODUCT($A171:$F171,Results!$B$17:$G$17)</f>
        <v>14.040275659737381</v>
      </c>
      <c r="M171" s="10">
        <f ca="1">SUMPRODUCT($A171:$F171,Results!$B$18:$G$18)</f>
        <v>-9.1338483349528072</v>
      </c>
      <c r="N171" s="10">
        <f ca="1">SUMPRODUCT($A171:$F171,Results!$B$19:$G$19)</f>
        <v>-11.8818513646301</v>
      </c>
      <c r="O171" s="10">
        <f ca="1">SUMPRODUCT($A171:$F171,Results!$B$20:$G$20)</f>
        <v>3.6701276802713618</v>
      </c>
      <c r="P171" s="10" cm="1">
        <f t="array" aca="1" ref="P171" ca="1">SUMPRODUCT(J171:O171,TRANSPOSE(BL$20:BL$25))+$AD$20-$BL$27</f>
        <v>-1.7309344303691518</v>
      </c>
      <c r="Q171" s="10" cm="1">
        <f t="array" aca="1" ref="Q171" ca="1">SUMPRODUCT(J171:O171,TRANSPOSE(ES$20:ES$25))+$AD$20-$ES$27</f>
        <v>-1.5960152051571508</v>
      </c>
      <c r="R171" s="10">
        <f ca="1">I171-Results!$E$5*H171</f>
        <v>-1.7973387381648216</v>
      </c>
      <c r="S171" s="10" cm="1">
        <f t="array" aca="1" ref="S171" ca="1">SUMPRODUCT(J171:O171,TRANSPOSE(AR$28:AR$33))+$AD$20-$AC$26</f>
        <v>0.62524476511766336</v>
      </c>
      <c r="T171" s="10">
        <f ca="1">SUMPRODUCT(J171:O171,Results!K$9:P$9)</f>
        <v>-1.4351481064161744</v>
      </c>
      <c r="U171" s="10">
        <f ca="1">SUMPRODUCT(J171:O171,Results!K$9:P$9)+$AD$20-$AC$31</f>
        <v>-1.4719462251171498</v>
      </c>
      <c r="V171" s="10">
        <f t="shared" ca="1" si="99"/>
        <v>0.93854538497085072</v>
      </c>
      <c r="W171" s="10">
        <f t="shared" ca="1" si="100"/>
        <v>0.80362615975884966</v>
      </c>
      <c r="X171" s="10">
        <f t="shared" ca="1" si="101"/>
        <v>1.0049496927665205</v>
      </c>
      <c r="Y171" s="10">
        <f t="shared" ca="1" si="102"/>
        <v>-1.4176338105159645</v>
      </c>
      <c r="Z171" s="10">
        <f t="shared" ca="1" si="103"/>
        <v>-1.4884925840478549</v>
      </c>
      <c r="AA171" s="10">
        <f t="shared" ca="1" si="104"/>
        <v>0.67955717971884866</v>
      </c>
    </row>
    <row r="172" spans="1:27">
      <c r="A172" s="6">
        <f ca="1">LN((RAND()^(-Results!$E$4))-1)</f>
        <v>0.21398385661073416</v>
      </c>
      <c r="B172" s="6">
        <f ca="1">LN((RAND()^(-Results!$E$4))-1)</f>
        <v>-0.93486430029994749</v>
      </c>
      <c r="C172" s="6">
        <f ca="1">LN((RAND()^(-Results!$E$4))-1)</f>
        <v>-0.55234442547714901</v>
      </c>
      <c r="D172" s="6">
        <f ca="1">LN((RAND()^(-Results!$E$4))-1)</f>
        <v>-0.89957966315942028</v>
      </c>
      <c r="E172" s="6">
        <f ca="1">LN((RAND()^(-Results!$E$4))-1)</f>
        <v>0.42289272686090768</v>
      </c>
      <c r="F172" s="6">
        <f ca="1">LN((RAND()^(-Results!$E$4))-1)</f>
        <v>-4.5323632870503221E-3</v>
      </c>
      <c r="G172" s="6">
        <f ca="1">LN((RAND()^(-Results!$E$4))-1)</f>
        <v>5.222469709066381</v>
      </c>
      <c r="H172" s="6">
        <f t="shared" ca="1" si="98"/>
        <v>5.1625751724286237</v>
      </c>
      <c r="I172" s="10">
        <f ca="1">SUMPRODUCT(J172:O172,Results!B$12:G$12)+Results!$E$5*H172</f>
        <v>4.9760045670989967</v>
      </c>
      <c r="J172" s="10">
        <f ca="1">SUMPRODUCT($A172:$F172,Results!$B$15:$G$15)</f>
        <v>-1.3712361948434162</v>
      </c>
      <c r="K172" s="10">
        <f ca="1">SUMPRODUCT($A172:$F172,Results!$B$16:$G$16)</f>
        <v>-1.5702623314457169</v>
      </c>
      <c r="L172" s="10">
        <f ca="1">SUMPRODUCT($A172:$F172,Results!$B$17:$G$17)</f>
        <v>2.7661055632961142</v>
      </c>
      <c r="M172" s="10">
        <f ca="1">SUMPRODUCT($A172:$F172,Results!$B$18:$G$18)</f>
        <v>3.5952350134944795</v>
      </c>
      <c r="N172" s="10">
        <f ca="1">SUMPRODUCT($A172:$F172,Results!$B$19:$G$19)</f>
        <v>-2.5654080202498872</v>
      </c>
      <c r="O172" s="10">
        <f ca="1">SUMPRODUCT($A172:$F172,Results!$B$20:$G$20)</f>
        <v>1.1302426113723658</v>
      </c>
      <c r="P172" s="10" cm="1">
        <f t="array" aca="1" ref="P172" ca="1">SUMPRODUCT(J172:O172,TRANSPOSE(BL$20:BL$25))+$AD$20-$BL$27</f>
        <v>-15.857004332304063</v>
      </c>
      <c r="Q172" s="10" cm="1">
        <f t="array" aca="1" ref="Q172" ca="1">SUMPRODUCT(J172:O172,TRANSPOSE(ES$20:ES$25))+$AD$20-$ES$27</f>
        <v>-15.94396861585688</v>
      </c>
      <c r="R172" s="10">
        <f ca="1">I172-Results!$E$5*H172</f>
        <v>-15.674296122615498</v>
      </c>
      <c r="S172" s="10" cm="1">
        <f t="array" aca="1" ref="S172" ca="1">SUMPRODUCT(J172:O172,TRANSPOSE(AR$28:AR$33))+$AD$20-$AC$26</f>
        <v>-16.391664201189961</v>
      </c>
      <c r="T172" s="10">
        <f ca="1">SUMPRODUCT(J172:O172,Results!K$9:P$9)</f>
        <v>-15.995746239778606</v>
      </c>
      <c r="U172" s="10">
        <f ca="1">SUMPRODUCT(J172:O172,Results!K$9:P$9)+$AD$20-$AC$31</f>
        <v>-16.03254435847958</v>
      </c>
      <c r="V172" s="10">
        <f t="shared" ca="1" si="99"/>
        <v>20.833008899403062</v>
      </c>
      <c r="W172" s="10">
        <f t="shared" ca="1" si="100"/>
        <v>20.919973182955879</v>
      </c>
      <c r="X172" s="10">
        <f t="shared" ca="1" si="101"/>
        <v>20.650300689714495</v>
      </c>
      <c r="Y172" s="10">
        <f t="shared" ca="1" si="102"/>
        <v>21.367668768288958</v>
      </c>
      <c r="Z172" s="10">
        <f t="shared" ca="1" si="103"/>
        <v>4.2799010284494434</v>
      </c>
      <c r="AA172" s="10">
        <f t="shared" ca="1" si="104"/>
        <v>21.008548925578577</v>
      </c>
    </row>
    <row r="173" spans="1:27">
      <c r="A173" s="6">
        <f ca="1">LN((RAND()^(-Results!$E$4))-1)</f>
        <v>0.24987920625030655</v>
      </c>
      <c r="B173" s="6">
        <f ca="1">LN((RAND()^(-Results!$E$4))-1)</f>
        <v>1.8932886625546268</v>
      </c>
      <c r="C173" s="6">
        <f ca="1">LN((RAND()^(-Results!$E$4))-1)</f>
        <v>-0.11772889602293839</v>
      </c>
      <c r="D173" s="6">
        <f ca="1">LN((RAND()^(-Results!$E$4))-1)</f>
        <v>1.2052380153466948</v>
      </c>
      <c r="E173" s="6">
        <f ca="1">LN((RAND()^(-Results!$E$4))-1)</f>
        <v>0.96447387393550665</v>
      </c>
      <c r="F173" s="6">
        <f ca="1">LN((RAND()^(-Results!$E$4))-1)</f>
        <v>0.98241147536672213</v>
      </c>
      <c r="G173" s="6">
        <f ca="1">LN((RAND()^(-Results!$E$4))-1)</f>
        <v>1.0393941597813421</v>
      </c>
      <c r="H173" s="6">
        <f t="shared" ca="1" si="98"/>
        <v>0.97949962314358463</v>
      </c>
      <c r="I173" s="10">
        <f ca="1">SUMPRODUCT(J173:O173,Results!B$12:G$12)+Results!$E$5*H173</f>
        <v>29.155549608751986</v>
      </c>
      <c r="J173" s="10">
        <f ca="1">SUMPRODUCT($A173:$F173,Results!$B$15:$G$15)</f>
        <v>3.63794159911714</v>
      </c>
      <c r="K173" s="10">
        <f ca="1">SUMPRODUCT($A173:$F173,Results!$B$16:$G$16)</f>
        <v>1.9877553664305891</v>
      </c>
      <c r="L173" s="10">
        <f ca="1">SUMPRODUCT($A173:$F173,Results!$B$17:$G$17)</f>
        <v>-8.8134337891399621</v>
      </c>
      <c r="M173" s="10">
        <f ca="1">SUMPRODUCT($A173:$F173,Results!$B$18:$G$18)</f>
        <v>-1.2091652863558133</v>
      </c>
      <c r="N173" s="10">
        <f ca="1">SUMPRODUCT($A173:$F173,Results!$B$19:$G$19)</f>
        <v>1.2441532252870644</v>
      </c>
      <c r="O173" s="10">
        <f ca="1">SUMPRODUCT($A173:$F173,Results!$B$20:$G$20)</f>
        <v>1.1342473633536141</v>
      </c>
      <c r="P173" s="10" cm="1">
        <f t="array" aca="1" ref="P173" ca="1">SUMPRODUCT(J173:O173,TRANSPOSE(BL$20:BL$25))+$AD$20-$BL$27</f>
        <v>25.238313674389499</v>
      </c>
      <c r="Q173" s="10" cm="1">
        <f t="array" aca="1" ref="Q173" ca="1">SUMPRODUCT(J173:O173,TRANSPOSE(ES$20:ES$25))+$AD$20-$ES$27</f>
        <v>25.404563482747825</v>
      </c>
      <c r="R173" s="10">
        <f ca="1">I173-Results!$E$5*H173</f>
        <v>25.237551116177649</v>
      </c>
      <c r="S173" s="10" cm="1">
        <f t="array" aca="1" ref="S173" ca="1">SUMPRODUCT(J173:O173,TRANSPOSE(AR$28:AR$33))+$AD$20-$AC$26</f>
        <v>22.57671815597541</v>
      </c>
      <c r="T173" s="10">
        <f ca="1">SUMPRODUCT(J173:O173,Results!K$9:P$9)</f>
        <v>25.310778108138809</v>
      </c>
      <c r="U173" s="10">
        <f ca="1">SUMPRODUCT(J173:O173,Results!K$9:P$9)+$AD$20-$AC$31</f>
        <v>25.273979989437834</v>
      </c>
      <c r="V173" s="10">
        <f t="shared" ca="1" si="99"/>
        <v>3.9172359343624876</v>
      </c>
      <c r="W173" s="10">
        <f t="shared" ca="1" si="100"/>
        <v>3.750986126004161</v>
      </c>
      <c r="X173" s="10">
        <f t="shared" ca="1" si="101"/>
        <v>3.9179984925743376</v>
      </c>
      <c r="Y173" s="10">
        <f t="shared" ca="1" si="102"/>
        <v>6.5788314527765763</v>
      </c>
      <c r="Z173" s="10">
        <f t="shared" ca="1" si="103"/>
        <v>28.459446070102434</v>
      </c>
      <c r="AA173" s="10">
        <f t="shared" ca="1" si="104"/>
        <v>3.8815696193141527</v>
      </c>
    </row>
    <row r="174" spans="1:27">
      <c r="A174" s="6">
        <f ca="1">LN((RAND()^(-Results!$E$4))-1)</f>
        <v>0.56423314260832858</v>
      </c>
      <c r="B174" s="6">
        <f ca="1">LN((RAND()^(-Results!$E$4))-1)</f>
        <v>3.8844579787145124</v>
      </c>
      <c r="C174" s="6">
        <f ca="1">LN((RAND()^(-Results!$E$4))-1)</f>
        <v>-1.0991822523760773</v>
      </c>
      <c r="D174" s="6">
        <f ca="1">LN((RAND()^(-Results!$E$4))-1)</f>
        <v>3.0165463261123939</v>
      </c>
      <c r="E174" s="6">
        <f ca="1">LN((RAND()^(-Results!$E$4))-1)</f>
        <v>3.3553016264523032</v>
      </c>
      <c r="F174" s="6">
        <f ca="1">LN((RAND()^(-Results!$E$4))-1)</f>
        <v>3.5119347175629065</v>
      </c>
      <c r="G174" s="6">
        <f ca="1">LN((RAND()^(-Results!$E$4))-1)</f>
        <v>1.1695359673432608</v>
      </c>
      <c r="H174" s="6">
        <f t="shared" ca="1" si="98"/>
        <v>1.1096414307055034</v>
      </c>
      <c r="I174" s="10">
        <f ca="1">SUMPRODUCT(J174:O174,Results!B$12:G$12)+Results!$E$5*H174</f>
        <v>58.120466758827369</v>
      </c>
      <c r="J174" s="10">
        <f ca="1">SUMPRODUCT($A174:$F174,Results!$B$15:$G$15)</f>
        <v>6.8549384259787844</v>
      </c>
      <c r="K174" s="10">
        <f ca="1">SUMPRODUCT($A174:$F174,Results!$B$16:$G$16)</f>
        <v>4.0121445912599842</v>
      </c>
      <c r="L174" s="10">
        <f ca="1">SUMPRODUCT($A174:$F174,Results!$B$17:$G$17)</f>
        <v>-23.380165246563131</v>
      </c>
      <c r="M174" s="10">
        <f ca="1">SUMPRODUCT($A174:$F174,Results!$B$18:$G$18)</f>
        <v>4.1269864852005957</v>
      </c>
      <c r="N174" s="10">
        <f ca="1">SUMPRODUCT($A174:$F174,Results!$B$19:$G$19)</f>
        <v>4.3177356199640595</v>
      </c>
      <c r="O174" s="10">
        <f ca="1">SUMPRODUCT($A174:$F174,Results!$B$20:$G$20)</f>
        <v>2.8830829559535367</v>
      </c>
      <c r="P174" s="10" cm="1">
        <f t="array" aca="1" ref="P174" ca="1">SUMPRODUCT(J174:O174,TRANSPOSE(BL$20:BL$25))+$AD$20-$BL$27</f>
        <v>53.391695718049021</v>
      </c>
      <c r="Q174" s="10" cm="1">
        <f t="array" aca="1" ref="Q174" ca="1">SUMPRODUCT(J174:O174,TRANSPOSE(ES$20:ES$25))+$AD$20-$ES$27</f>
        <v>53.818230076741152</v>
      </c>
      <c r="R174" s="10">
        <f ca="1">I174-Results!$E$5*H174</f>
        <v>53.681901036005357</v>
      </c>
      <c r="S174" s="10" cm="1">
        <f t="array" aca="1" ref="S174" ca="1">SUMPRODUCT(J174:O174,TRANSPOSE(AR$28:AR$33))+$AD$20-$AC$26</f>
        <v>43.850992016328284</v>
      </c>
      <c r="T174" s="10">
        <f ca="1">SUMPRODUCT(J174:O174,Results!K$9:P$9)</f>
        <v>53.436974783256822</v>
      </c>
      <c r="U174" s="10">
        <f ca="1">SUMPRODUCT(J174:O174,Results!K$9:P$9)+$AD$20-$AC$31</f>
        <v>53.400176664555843</v>
      </c>
      <c r="V174" s="10">
        <f t="shared" ca="1" si="99"/>
        <v>4.7287710407783479</v>
      </c>
      <c r="W174" s="10">
        <f t="shared" ca="1" si="100"/>
        <v>4.3022366820862175</v>
      </c>
      <c r="X174" s="10">
        <f t="shared" ca="1" si="101"/>
        <v>4.4385657228220126</v>
      </c>
      <c r="Y174" s="10">
        <f t="shared" ca="1" si="102"/>
        <v>14.269474742499085</v>
      </c>
      <c r="Z174" s="10">
        <f t="shared" ca="1" si="103"/>
        <v>57.424363220177817</v>
      </c>
      <c r="AA174" s="10">
        <f t="shared" ca="1" si="104"/>
        <v>4.720290094271526</v>
      </c>
    </row>
    <row r="175" spans="1:27">
      <c r="A175" s="6">
        <f ca="1">LN((RAND()^(-Results!$E$4))-1)</f>
        <v>6.0454451131062452</v>
      </c>
      <c r="B175" s="6">
        <f ca="1">LN((RAND()^(-Results!$E$4))-1)</f>
        <v>2.923522188942548</v>
      </c>
      <c r="C175" s="6">
        <f ca="1">LN((RAND()^(-Results!$E$4))-1)</f>
        <v>-1.3757449053129709</v>
      </c>
      <c r="D175" s="6">
        <f ca="1">LN((RAND()^(-Results!$E$4))-1)</f>
        <v>0.8873782992152468</v>
      </c>
      <c r="E175" s="6">
        <f ca="1">LN((RAND()^(-Results!$E$4))-1)</f>
        <v>-0.14705615270917016</v>
      </c>
      <c r="F175" s="6">
        <f ca="1">LN((RAND()^(-Results!$E$4))-1)</f>
        <v>-1.9617668734582041</v>
      </c>
      <c r="G175" s="6">
        <f ca="1">LN((RAND()^(-Results!$E$4))-1)</f>
        <v>-0.69826972496725981</v>
      </c>
      <c r="H175" s="6">
        <f t="shared" ca="1" si="98"/>
        <v>-0.75816426160501726</v>
      </c>
      <c r="I175" s="10">
        <f ca="1">SUMPRODUCT(J175:O175,Results!B$12:G$12)+Results!$E$5*H175</f>
        <v>18.470703735121397</v>
      </c>
      <c r="J175" s="10">
        <f ca="1">SUMPRODUCT($A175:$F175,Results!$B$15:$G$15)</f>
        <v>12.393887531417537</v>
      </c>
      <c r="K175" s="10">
        <f ca="1">SUMPRODUCT($A175:$F175,Results!$B$16:$G$16)</f>
        <v>16.56542221514843</v>
      </c>
      <c r="L175" s="10">
        <f ca="1">SUMPRODUCT($A175:$F175,Results!$B$17:$G$17)</f>
        <v>11.083419268747031</v>
      </c>
      <c r="M175" s="10">
        <f ca="1">SUMPRODUCT($A175:$F175,Results!$B$18:$G$18)</f>
        <v>-23.27316817447473</v>
      </c>
      <c r="N175" s="10">
        <f ca="1">SUMPRODUCT($A175:$F175,Results!$B$19:$G$19)</f>
        <v>-11.363658809379661</v>
      </c>
      <c r="O175" s="10">
        <f ca="1">SUMPRODUCT($A175:$F175,Results!$B$20:$G$20)</f>
        <v>15.687721405764298</v>
      </c>
      <c r="P175" s="10" cm="1">
        <f t="array" aca="1" ref="P175" ca="1">SUMPRODUCT(J175:O175,TRANSPOSE(BL$20:BL$25))+$AD$20-$BL$27</f>
        <v>21.63566315439272</v>
      </c>
      <c r="Q175" s="10" cm="1">
        <f t="array" aca="1" ref="Q175" ca="1">SUMPRODUCT(J175:O175,TRANSPOSE(ES$20:ES$25))+$AD$20-$ES$27</f>
        <v>21.723518756631083</v>
      </c>
      <c r="R175" s="10">
        <f ca="1">I175-Results!$E$5*H175</f>
        <v>21.503360781541467</v>
      </c>
      <c r="S175" s="10" cm="1">
        <f t="array" aca="1" ref="S175" ca="1">SUMPRODUCT(J175:O175,TRANSPOSE(AR$28:AR$33))+$AD$20-$AC$26</f>
        <v>33.42257824933489</v>
      </c>
      <c r="T175" s="10">
        <f ca="1">SUMPRODUCT(J175:O175,Results!K$9:P$9)</f>
        <v>21.214417449099699</v>
      </c>
      <c r="U175" s="10">
        <f ca="1">SUMPRODUCT(J175:O175,Results!K$9:P$9)+$AD$20-$AC$31</f>
        <v>21.177619330398723</v>
      </c>
      <c r="V175" s="10">
        <f t="shared" ca="1" si="99"/>
        <v>-3.1649594192713231</v>
      </c>
      <c r="W175" s="10">
        <f t="shared" ca="1" si="100"/>
        <v>-3.2528150215096865</v>
      </c>
      <c r="X175" s="10">
        <f t="shared" ca="1" si="101"/>
        <v>-3.0326570464200699</v>
      </c>
      <c r="Y175" s="10">
        <f t="shared" ca="1" si="102"/>
        <v>-14.951874514213493</v>
      </c>
      <c r="Z175" s="10">
        <f t="shared" ca="1" si="103"/>
        <v>17.774600196471845</v>
      </c>
      <c r="AA175" s="10">
        <f t="shared" ca="1" si="104"/>
        <v>-2.7069155952773265</v>
      </c>
    </row>
    <row r="176" spans="1:27">
      <c r="A176" s="6">
        <f ca="1">LN((RAND()^(-Results!$E$4))-1)</f>
        <v>-1.1660026714225977</v>
      </c>
      <c r="B176" s="6">
        <f ca="1">LN((RAND()^(-Results!$E$4))-1)</f>
        <v>0.21458956491843476</v>
      </c>
      <c r="C176" s="6">
        <f ca="1">LN((RAND()^(-Results!$E$4))-1)</f>
        <v>-1.1280506471144716</v>
      </c>
      <c r="D176" s="6">
        <f ca="1">LN((RAND()^(-Results!$E$4))-1)</f>
        <v>-2.1602460946683784</v>
      </c>
      <c r="E176" s="6">
        <f ca="1">LN((RAND()^(-Results!$E$4))-1)</f>
        <v>-0.54529642508939091</v>
      </c>
      <c r="F176" s="6">
        <f ca="1">LN((RAND()^(-Results!$E$4))-1)</f>
        <v>-0.79328000220377792</v>
      </c>
      <c r="G176" s="6">
        <f ca="1">LN((RAND()^(-Results!$E$4))-1)</f>
        <v>-0.96833234514048028</v>
      </c>
      <c r="H176" s="6">
        <f t="shared" ca="1" si="98"/>
        <v>-1.0282268817782378</v>
      </c>
      <c r="I176" s="10">
        <f ca="1">SUMPRODUCT(J176:O176,Results!B$12:G$12)+Results!$E$5*H176</f>
        <v>-15.880075762589385</v>
      </c>
      <c r="J176" s="10">
        <f ca="1">SUMPRODUCT($A176:$F176,Results!$B$15:$G$15)</f>
        <v>2.6416386887657399</v>
      </c>
      <c r="K176" s="10">
        <f ca="1">SUMPRODUCT($A176:$F176,Results!$B$16:$G$16)</f>
        <v>-3.2643168256984327</v>
      </c>
      <c r="L176" s="10">
        <f ca="1">SUMPRODUCT($A176:$F176,Results!$B$17:$G$17)</f>
        <v>1.335715927051635</v>
      </c>
      <c r="M176" s="10">
        <f ca="1">SUMPRODUCT($A176:$F176,Results!$B$18:$G$18)</f>
        <v>3.4433626458841502</v>
      </c>
      <c r="N176" s="10">
        <f ca="1">SUMPRODUCT($A176:$F176,Results!$B$19:$G$19)</f>
        <v>-10.236271330520205</v>
      </c>
      <c r="O176" s="10">
        <f ca="1">SUMPRODUCT($A176:$F176,Results!$B$20:$G$20)</f>
        <v>2.5533299369180646</v>
      </c>
      <c r="P176" s="10" cm="1">
        <f t="array" aca="1" ref="P176" ca="1">SUMPRODUCT(J176:O176,TRANSPOSE(BL$20:BL$25))+$AD$20-$BL$27</f>
        <v>-11.766623690358925</v>
      </c>
      <c r="Q176" s="10" cm="1">
        <f t="array" aca="1" ref="Q176" ca="1">SUMPRODUCT(J176:O176,TRANSPOSE(ES$20:ES$25))+$AD$20-$ES$27</f>
        <v>-11.714841305305804</v>
      </c>
      <c r="R176" s="10">
        <f ca="1">I176-Results!$E$5*H176</f>
        <v>-11.767168235476433</v>
      </c>
      <c r="S176" s="10" cm="1">
        <f t="array" aca="1" ref="S176" ca="1">SUMPRODUCT(J176:O176,TRANSPOSE(AR$28:AR$33))+$AD$20-$AC$26</f>
        <v>-15.752682770641059</v>
      </c>
      <c r="T176" s="10">
        <f ca="1">SUMPRODUCT(J176:O176,Results!K$9:P$9)</f>
        <v>-11.495831254290264</v>
      </c>
      <c r="U176" s="10">
        <f ca="1">SUMPRODUCT(J176:O176,Results!K$9:P$9)+$AD$20-$AC$31</f>
        <v>-11.53262937299124</v>
      </c>
      <c r="V176" s="10">
        <f t="shared" ca="1" si="99"/>
        <v>-4.1134520722304604</v>
      </c>
      <c r="W176" s="10">
        <f t="shared" ca="1" si="100"/>
        <v>-4.1652344572835815</v>
      </c>
      <c r="X176" s="10">
        <f t="shared" ca="1" si="101"/>
        <v>-4.1129075271129523</v>
      </c>
      <c r="Y176" s="10">
        <f t="shared" ca="1" si="102"/>
        <v>-0.12739299194832654</v>
      </c>
      <c r="Z176" s="10">
        <f t="shared" ca="1" si="103"/>
        <v>-16.576179301238938</v>
      </c>
      <c r="AA176" s="10">
        <f t="shared" ca="1" si="104"/>
        <v>-4.3474463895981454</v>
      </c>
    </row>
    <row r="177" spans="1:27">
      <c r="A177" s="6">
        <f ca="1">LN((RAND()^(-Results!$E$4))-1)</f>
        <v>-2.3504305617909185</v>
      </c>
      <c r="B177" s="6">
        <f ca="1">LN((RAND()^(-Results!$E$4))-1)</f>
        <v>1.023991519394559</v>
      </c>
      <c r="C177" s="6">
        <f ca="1">LN((RAND()^(-Results!$E$4))-1)</f>
        <v>-0.65852493678470314</v>
      </c>
      <c r="D177" s="6">
        <f ca="1">LN((RAND()^(-Results!$E$4))-1)</f>
        <v>2.3611035525052735</v>
      </c>
      <c r="E177" s="6">
        <f ca="1">LN((RAND()^(-Results!$E$4))-1)</f>
        <v>-1.7785296019562533</v>
      </c>
      <c r="F177" s="6">
        <f ca="1">LN((RAND()^(-Results!$E$4))-1)</f>
        <v>2.4603053724237895</v>
      </c>
      <c r="G177" s="6">
        <f ca="1">LN((RAND()^(-Results!$E$4))-1)</f>
        <v>-1.7871005110915374</v>
      </c>
      <c r="H177" s="6">
        <f t="shared" ca="1" si="98"/>
        <v>-1.8469950477292949</v>
      </c>
      <c r="I177" s="10">
        <f ca="1">SUMPRODUCT(J177:O177,Results!B$12:G$12)+Results!$E$5*H177</f>
        <v>14.354317732992477</v>
      </c>
      <c r="J177" s="10">
        <f ca="1">SUMPRODUCT($A177:$F177,Results!$B$15:$G$15)</f>
        <v>0.27236053989307796</v>
      </c>
      <c r="K177" s="10">
        <f ca="1">SUMPRODUCT($A177:$F177,Results!$B$16:$G$16)</f>
        <v>4.0138261365051529</v>
      </c>
      <c r="L177" s="10">
        <f ca="1">SUMPRODUCT($A177:$F177,Results!$B$17:$G$17)</f>
        <v>-9.5822197247237018</v>
      </c>
      <c r="M177" s="10">
        <f ca="1">SUMPRODUCT($A177:$F177,Results!$B$18:$G$18)</f>
        <v>6.167705730485415</v>
      </c>
      <c r="N177" s="10">
        <f ca="1">SUMPRODUCT($A177:$F177,Results!$B$19:$G$19)</f>
        <v>9.252152976977321</v>
      </c>
      <c r="O177" s="10">
        <f ca="1">SUMPRODUCT($A177:$F177,Results!$B$20:$G$20)</f>
        <v>-1.0891826350238469</v>
      </c>
      <c r="P177" s="10" cm="1">
        <f t="array" aca="1" ref="P177" ca="1">SUMPRODUCT(J177:O177,TRANSPOSE(BL$20:BL$25))+$AD$20-$BL$27</f>
        <v>21.76038848231433</v>
      </c>
      <c r="Q177" s="10" cm="1">
        <f t="array" aca="1" ref="Q177" ca="1">SUMPRODUCT(J177:O177,TRANSPOSE(ES$20:ES$25))+$AD$20-$ES$27</f>
        <v>22.050939860005048</v>
      </c>
      <c r="R177" s="10">
        <f ca="1">I177-Results!$E$5*H177</f>
        <v>21.742297923909657</v>
      </c>
      <c r="S177" s="10" cm="1">
        <f t="array" aca="1" ref="S177" ca="1">SUMPRODUCT(J177:O177,TRANSPOSE(AR$28:AR$33))+$AD$20-$AC$26</f>
        <v>18.641476159409798</v>
      </c>
      <c r="T177" s="10">
        <f ca="1">SUMPRODUCT(J177:O177,Results!K$9:P$9)</f>
        <v>22.495644830751189</v>
      </c>
      <c r="U177" s="10">
        <f ca="1">SUMPRODUCT(J177:O177,Results!K$9:P$9)+$AD$20-$AC$31</f>
        <v>22.458846712050214</v>
      </c>
      <c r="V177" s="10">
        <f t="shared" ca="1" si="99"/>
        <v>-7.4060707493218523</v>
      </c>
      <c r="W177" s="10">
        <f t="shared" ca="1" si="100"/>
        <v>-7.6966221270125708</v>
      </c>
      <c r="X177" s="10">
        <f t="shared" ca="1" si="101"/>
        <v>-7.3879801909171796</v>
      </c>
      <c r="Y177" s="10">
        <f t="shared" ca="1" si="102"/>
        <v>-4.2871584264173208</v>
      </c>
      <c r="Z177" s="10">
        <f t="shared" ca="1" si="103"/>
        <v>13.658214194342923</v>
      </c>
      <c r="AA177" s="10">
        <f t="shared" ca="1" si="104"/>
        <v>-8.1045289790577364</v>
      </c>
    </row>
    <row r="178" spans="1:27">
      <c r="A178" s="6">
        <f ca="1">LN((RAND()^(-Results!$E$4))-1)</f>
        <v>0.77646658745536568</v>
      </c>
      <c r="B178" s="6">
        <f ca="1">LN((RAND()^(-Results!$E$4))-1)</f>
        <v>-1.5843711958266427</v>
      </c>
      <c r="C178" s="6">
        <f ca="1">LN((RAND()^(-Results!$E$4))-1)</f>
        <v>1.747743027698194</v>
      </c>
      <c r="D178" s="6">
        <f ca="1">LN((RAND()^(-Results!$E$4))-1)</f>
        <v>1.2970106451857557</v>
      </c>
      <c r="E178" s="6">
        <f ca="1">LN((RAND()^(-Results!$E$4))-1)</f>
        <v>-2.6126705828588266</v>
      </c>
      <c r="F178" s="6">
        <f ca="1">LN((RAND()^(-Results!$E$4))-1)</f>
        <v>1.9348366484396429</v>
      </c>
      <c r="G178" s="6">
        <f ca="1">LN((RAND()^(-Results!$E$4))-1)</f>
        <v>2.595656770989939</v>
      </c>
      <c r="H178" s="6">
        <f t="shared" ca="1" si="98"/>
        <v>2.5357622343521813</v>
      </c>
      <c r="I178" s="10">
        <f ca="1">SUMPRODUCT(J178:O178,Results!B$12:G$12)+Results!$E$5*H178</f>
        <v>-5.6619162362418987</v>
      </c>
      <c r="J178" s="10">
        <f ca="1">SUMPRODUCT($A178:$F178,Results!$B$15:$G$15)</f>
        <v>-4.7736193587289035</v>
      </c>
      <c r="K178" s="10">
        <f ca="1">SUMPRODUCT($A178:$F178,Results!$B$16:$G$16)</f>
        <v>3.4722777851273352</v>
      </c>
      <c r="L178" s="10">
        <f ca="1">SUMPRODUCT($A178:$F178,Results!$B$17:$G$17)</f>
        <v>3.2149165521029159</v>
      </c>
      <c r="M178" s="10">
        <f ca="1">SUMPRODUCT($A178:$F178,Results!$B$18:$G$18)</f>
        <v>-2.8118504909813193</v>
      </c>
      <c r="N178" s="10">
        <f ca="1">SUMPRODUCT($A178:$F178,Results!$B$19:$G$19)</f>
        <v>13.376609829491303</v>
      </c>
      <c r="O178" s="10">
        <f ca="1">SUMPRODUCT($A178:$F178,Results!$B$20:$G$20)</f>
        <v>4.4005705926646828</v>
      </c>
      <c r="P178" s="10" cm="1">
        <f t="array" aca="1" ref="P178" ca="1">SUMPRODUCT(J178:O178,TRANSPOSE(BL$20:BL$25))+$AD$20-$BL$27</f>
        <v>-15.53584730899834</v>
      </c>
      <c r="Q178" s="10" cm="1">
        <f t="array" aca="1" ref="Q178" ca="1">SUMPRODUCT(J178:O178,TRANSPOSE(ES$20:ES$25))+$AD$20-$ES$27</f>
        <v>-15.832270566651816</v>
      </c>
      <c r="R178" s="10">
        <f ca="1">I178-Results!$E$5*H178</f>
        <v>-15.804965173650624</v>
      </c>
      <c r="S178" s="10" cm="1">
        <f t="array" aca="1" ref="S178" ca="1">SUMPRODUCT(J178:O178,TRANSPOSE(AR$28:AR$33))+$AD$20-$AC$26</f>
        <v>-2.0580857191522886</v>
      </c>
      <c r="T178" s="10">
        <f ca="1">SUMPRODUCT(J178:O178,Results!K$9:P$9)</f>
        <v>-15.610195687737493</v>
      </c>
      <c r="U178" s="10">
        <f ca="1">SUMPRODUCT(J178:O178,Results!K$9:P$9)+$AD$20-$AC$31</f>
        <v>-15.646993806438468</v>
      </c>
      <c r="V178" s="10">
        <f t="shared" ca="1" si="99"/>
        <v>9.8739310727564416</v>
      </c>
      <c r="W178" s="10">
        <f t="shared" ca="1" si="100"/>
        <v>10.170354330409918</v>
      </c>
      <c r="X178" s="10">
        <f t="shared" ca="1" si="101"/>
        <v>10.143048937408725</v>
      </c>
      <c r="Y178" s="10">
        <f t="shared" ca="1" si="102"/>
        <v>-3.6038305170896101</v>
      </c>
      <c r="Z178" s="10">
        <f t="shared" ca="1" si="103"/>
        <v>-6.358019774891452</v>
      </c>
      <c r="AA178" s="10">
        <f t="shared" ca="1" si="104"/>
        <v>9.9850775701965695</v>
      </c>
    </row>
    <row r="179" spans="1:27">
      <c r="A179" s="6">
        <f ca="1">LN((RAND()^(-Results!$E$4))-1)</f>
        <v>-0.48124162523795105</v>
      </c>
      <c r="B179" s="6">
        <f ca="1">LN((RAND()^(-Results!$E$4))-1)</f>
        <v>3.0136867255107633</v>
      </c>
      <c r="C179" s="6">
        <f ca="1">LN((RAND()^(-Results!$E$4))-1)</f>
        <v>0.23929723199059916</v>
      </c>
      <c r="D179" s="6">
        <f ca="1">LN((RAND()^(-Results!$E$4))-1)</f>
        <v>-1.6288461136870263</v>
      </c>
      <c r="E179" s="6">
        <f ca="1">LN((RAND()^(-Results!$E$4))-1)</f>
        <v>-1.429989257601096</v>
      </c>
      <c r="F179" s="6">
        <f ca="1">LN((RAND()^(-Results!$E$4))-1)</f>
        <v>1.3150353716411487</v>
      </c>
      <c r="G179" s="6">
        <f ca="1">LN((RAND()^(-Results!$E$4))-1)</f>
        <v>2.1008873230349052</v>
      </c>
      <c r="H179" s="6">
        <f t="shared" ca="1" si="98"/>
        <v>2.0409927863971475</v>
      </c>
      <c r="I179" s="10">
        <f ca="1">SUMPRODUCT(J179:O179,Results!B$12:G$12)+Results!$E$5*H179</f>
        <v>18.40898452617412</v>
      </c>
      <c r="J179" s="10">
        <f ca="1">SUMPRODUCT($A179:$F179,Results!$B$15:$G$15)</f>
        <v>9.1916855487398248</v>
      </c>
      <c r="K179" s="10">
        <f ca="1">SUMPRODUCT($A179:$F179,Results!$B$16:$G$16)</f>
        <v>-1.7841997885705723</v>
      </c>
      <c r="L179" s="10">
        <f ca="1">SUMPRODUCT($A179:$F179,Results!$B$17:$G$17)</f>
        <v>-11.049833923914489</v>
      </c>
      <c r="M179" s="10">
        <f ca="1">SUMPRODUCT($A179:$F179,Results!$B$18:$G$18)</f>
        <v>-3.36972947062538</v>
      </c>
      <c r="N179" s="10">
        <f ca="1">SUMPRODUCT($A179:$F179,Results!$B$19:$G$19)</f>
        <v>-8.26289205081898</v>
      </c>
      <c r="O179" s="10">
        <f ca="1">SUMPRODUCT($A179:$F179,Results!$B$20:$G$20)</f>
        <v>12.517805064166621</v>
      </c>
      <c r="P179" s="10" cm="1">
        <f t="array" aca="1" ref="P179" ca="1">SUMPRODUCT(J179:O179,TRANSPOSE(BL$20:BL$25))+$AD$20-$BL$27</f>
        <v>10.766919732972079</v>
      </c>
      <c r="Q179" s="10" cm="1">
        <f t="array" aca="1" ref="Q179" ca="1">SUMPRODUCT(J179:O179,TRANSPOSE(ES$20:ES$25))+$AD$20-$ES$27</f>
        <v>10.839645703608989</v>
      </c>
      <c r="R179" s="10">
        <f ca="1">I179-Results!$E$5*H179</f>
        <v>10.245013380585529</v>
      </c>
      <c r="S179" s="10" cm="1">
        <f t="array" aca="1" ref="S179" ca="1">SUMPRODUCT(J179:O179,TRANSPOSE(AR$28:AR$33))+$AD$20-$AC$26</f>
        <v>12.507330121393291</v>
      </c>
      <c r="T179" s="10">
        <f ca="1">SUMPRODUCT(J179:O179,Results!K$9:P$9)</f>
        <v>11.14718655977822</v>
      </c>
      <c r="U179" s="10">
        <f ca="1">SUMPRODUCT(J179:O179,Results!K$9:P$9)+$AD$20-$AC$31</f>
        <v>11.110388441077244</v>
      </c>
      <c r="V179" s="10">
        <f t="shared" ca="1" si="99"/>
        <v>7.6420647932020405</v>
      </c>
      <c r="W179" s="10">
        <f t="shared" ca="1" si="100"/>
        <v>7.5693388225651308</v>
      </c>
      <c r="X179" s="10">
        <f t="shared" ca="1" si="101"/>
        <v>8.1639711455885902</v>
      </c>
      <c r="Y179" s="10">
        <f t="shared" ca="1" si="102"/>
        <v>5.9016544047808281</v>
      </c>
      <c r="Z179" s="10">
        <f t="shared" ca="1" si="103"/>
        <v>17.712880987524567</v>
      </c>
      <c r="AA179" s="10">
        <f t="shared" ca="1" si="104"/>
        <v>7.2985960850968752</v>
      </c>
    </row>
    <row r="180" spans="1:27">
      <c r="A180" s="6">
        <f ca="1">LN((RAND()^(-Results!$E$4))-1)</f>
        <v>-0.85950564295261855</v>
      </c>
      <c r="B180" s="6">
        <f ca="1">LN((RAND()^(-Results!$E$4))-1)</f>
        <v>1.4181651898050214</v>
      </c>
      <c r="C180" s="6">
        <f ca="1">LN((RAND()^(-Results!$E$4))-1)</f>
        <v>-2.0100297995769969</v>
      </c>
      <c r="D180" s="6">
        <f ca="1">LN((RAND()^(-Results!$E$4))-1)</f>
        <v>0.97948348435402266</v>
      </c>
      <c r="E180" s="6">
        <f ca="1">LN((RAND()^(-Results!$E$4))-1)</f>
        <v>-1.5791250779971959</v>
      </c>
      <c r="F180" s="6">
        <f ca="1">LN((RAND()^(-Results!$E$4))-1)</f>
        <v>0.91505416762437808</v>
      </c>
      <c r="G180" s="6">
        <f ca="1">LN((RAND()^(-Results!$E$4))-1)</f>
        <v>0.67430551181842513</v>
      </c>
      <c r="H180" s="6">
        <f t="shared" ca="1" si="98"/>
        <v>0.61441097518066767</v>
      </c>
      <c r="I180" s="10">
        <f ca="1">SUMPRODUCT(J180:O180,Results!B$12:G$12)+Results!$E$5*H180</f>
        <v>16.601994038531352</v>
      </c>
      <c r="J180" s="10">
        <f ca="1">SUMPRODUCT($A180:$F180,Results!$B$15:$G$15)</f>
        <v>4.4839623458796742</v>
      </c>
      <c r="K180" s="10">
        <f ca="1">SUMPRODUCT($A180:$F180,Results!$B$16:$G$16)</f>
        <v>6.4844582246459828</v>
      </c>
      <c r="L180" s="10">
        <f ca="1">SUMPRODUCT($A180:$F180,Results!$B$17:$G$17)</f>
        <v>-2.4687857319694686</v>
      </c>
      <c r="M180" s="10">
        <f ca="1">SUMPRODUCT($A180:$F180,Results!$B$18:$G$18)</f>
        <v>2.069601005323658</v>
      </c>
      <c r="N180" s="10">
        <f ca="1">SUMPRODUCT($A180:$F180,Results!$B$19:$G$19)</f>
        <v>-1.7899758467969269</v>
      </c>
      <c r="O180" s="10">
        <f ca="1">SUMPRODUCT($A180:$F180,Results!$B$20:$G$20)</f>
        <v>4.2156026947670746</v>
      </c>
      <c r="P180" s="10" cm="1">
        <f t="array" aca="1" ref="P180" ca="1">SUMPRODUCT(J180:O180,TRANSPOSE(BL$20:BL$25))+$AD$20-$BL$27</f>
        <v>14.081071825509872</v>
      </c>
      <c r="Q180" s="10" cm="1">
        <f t="array" aca="1" ref="Q180" ca="1">SUMPRODUCT(J180:O180,TRANSPOSE(ES$20:ES$25))+$AD$20-$ES$27</f>
        <v>14.395687596029362</v>
      </c>
      <c r="R180" s="10">
        <f ca="1">I180-Results!$E$5*H180</f>
        <v>14.144350137808681</v>
      </c>
      <c r="S180" s="10" cm="1">
        <f t="array" aca="1" ref="S180" ca="1">SUMPRODUCT(J180:O180,TRANSPOSE(AR$28:AR$33))+$AD$20-$AC$26</f>
        <v>11.434126314011184</v>
      </c>
      <c r="T180" s="10">
        <f ca="1">SUMPRODUCT(J180:O180,Results!K$9:P$9)</f>
        <v>14.68976086716666</v>
      </c>
      <c r="U180" s="10">
        <f ca="1">SUMPRODUCT(J180:O180,Results!K$9:P$9)+$AD$20-$AC$31</f>
        <v>14.652962748465685</v>
      </c>
      <c r="V180" s="10">
        <f t="shared" ca="1" si="99"/>
        <v>2.5209222130214801</v>
      </c>
      <c r="W180" s="10">
        <f t="shared" ca="1" si="100"/>
        <v>2.2063064425019903</v>
      </c>
      <c r="X180" s="10">
        <f t="shared" ca="1" si="101"/>
        <v>2.4576439007226707</v>
      </c>
      <c r="Y180" s="10">
        <f t="shared" ca="1" si="102"/>
        <v>5.1678677245201676</v>
      </c>
      <c r="Z180" s="10">
        <f t="shared" ca="1" si="103"/>
        <v>15.905890499881798</v>
      </c>
      <c r="AA180" s="10">
        <f t="shared" ca="1" si="104"/>
        <v>1.9490312900656672</v>
      </c>
    </row>
    <row r="181" spans="1:27">
      <c r="A181" s="6">
        <f ca="1">LN((RAND()^(-Results!$E$4))-1)</f>
        <v>-0.70298601341575739</v>
      </c>
      <c r="B181" s="6">
        <f ca="1">LN((RAND()^(-Results!$E$4))-1)</f>
        <v>0.43996950009198926</v>
      </c>
      <c r="C181" s="6">
        <f ca="1">LN((RAND()^(-Results!$E$4))-1)</f>
        <v>-0.27828003373866411</v>
      </c>
      <c r="D181" s="6">
        <f ca="1">LN((RAND()^(-Results!$E$4))-1)</f>
        <v>1.1227951859844515E-2</v>
      </c>
      <c r="E181" s="6">
        <f ca="1">LN((RAND()^(-Results!$E$4))-1)</f>
        <v>-2.5608774982357065</v>
      </c>
      <c r="F181" s="6">
        <f ca="1">LN((RAND()^(-Results!$E$4))-1)</f>
        <v>-0.6094689878392382</v>
      </c>
      <c r="G181" s="6">
        <f ca="1">LN((RAND()^(-Results!$E$4))-1)</f>
        <v>1.7384948466917332</v>
      </c>
      <c r="H181" s="6">
        <f t="shared" ca="1" si="98"/>
        <v>1.6786003100539757</v>
      </c>
      <c r="I181" s="10">
        <f ca="1">SUMPRODUCT(J181:O181,Results!B$12:G$12)+Results!$E$5*H181</f>
        <v>8.2427254815297708</v>
      </c>
      <c r="J181" s="10">
        <f ca="1">SUMPRODUCT($A181:$F181,Results!$B$15:$G$15)</f>
        <v>2.1960925347640172</v>
      </c>
      <c r="K181" s="10">
        <f ca="1">SUMPRODUCT($A181:$F181,Results!$B$16:$G$16)</f>
        <v>3.5856612122076505</v>
      </c>
      <c r="L181" s="10">
        <f ca="1">SUMPRODUCT($A181:$F181,Results!$B$17:$G$17)</f>
        <v>4.0861350194254857</v>
      </c>
      <c r="M181" s="10">
        <f ca="1">SUMPRODUCT($A181:$F181,Results!$B$18:$G$18)</f>
        <v>-3.95974919153001</v>
      </c>
      <c r="N181" s="10">
        <f ca="1">SUMPRODUCT($A181:$F181,Results!$B$19:$G$19)</f>
        <v>-1.480777991425934</v>
      </c>
      <c r="O181" s="10">
        <f ca="1">SUMPRODUCT($A181:$F181,Results!$B$20:$G$20)</f>
        <v>2.2415058965558816</v>
      </c>
      <c r="P181" s="10" cm="1">
        <f t="array" aca="1" ref="P181" ca="1">SUMPRODUCT(J181:O181,TRANSPOSE(BL$20:BL$25))+$AD$20-$BL$27</f>
        <v>1.778131097391658</v>
      </c>
      <c r="Q181" s="10" cm="1">
        <f t="array" aca="1" ref="Q181" ca="1">SUMPRODUCT(J181:O181,TRANSPOSE(ES$20:ES$25))+$AD$20-$ES$27</f>
        <v>1.8505297931806186</v>
      </c>
      <c r="R181" s="10">
        <f ca="1">I181-Results!$E$5*H181</f>
        <v>1.528324241313868</v>
      </c>
      <c r="S181" s="10" cm="1">
        <f t="array" aca="1" ref="S181" ca="1">SUMPRODUCT(J181:O181,TRANSPOSE(AR$28:AR$33))+$AD$20-$AC$26</f>
        <v>4.9824496913660834</v>
      </c>
      <c r="T181" s="10">
        <f ca="1">SUMPRODUCT(J181:O181,Results!K$9:P$9)</f>
        <v>2.2372647890129498</v>
      </c>
      <c r="U181" s="10">
        <f ca="1">SUMPRODUCT(J181:O181,Results!K$9:P$9)+$AD$20-$AC$31</f>
        <v>2.2004666703119744</v>
      </c>
      <c r="V181" s="10">
        <f t="shared" ca="1" si="99"/>
        <v>6.4645943841381133</v>
      </c>
      <c r="W181" s="10">
        <f t="shared" ca="1" si="100"/>
        <v>6.392195688349152</v>
      </c>
      <c r="X181" s="10">
        <f t="shared" ca="1" si="101"/>
        <v>6.7144012402159028</v>
      </c>
      <c r="Y181" s="10">
        <f t="shared" ca="1" si="102"/>
        <v>3.2602757901636874</v>
      </c>
      <c r="Z181" s="10">
        <f t="shared" ca="1" si="103"/>
        <v>7.5466219428802175</v>
      </c>
      <c r="AA181" s="10">
        <f t="shared" ca="1" si="104"/>
        <v>6.0422588112177964</v>
      </c>
    </row>
    <row r="182" spans="1:27">
      <c r="A182" s="6">
        <f ca="1">LN((RAND()^(-Results!$E$4))-1)</f>
        <v>1.0059213006559689</v>
      </c>
      <c r="B182" s="6">
        <f ca="1">LN((RAND()^(-Results!$E$4))-1)</f>
        <v>-2.1901797350037812E-2</v>
      </c>
      <c r="C182" s="6">
        <f ca="1">LN((RAND()^(-Results!$E$4))-1)</f>
        <v>3.0023084441584698</v>
      </c>
      <c r="D182" s="6">
        <f ca="1">LN((RAND()^(-Results!$E$4))-1)</f>
        <v>1.2787631914929274</v>
      </c>
      <c r="E182" s="6">
        <f ca="1">LN((RAND()^(-Results!$E$4))-1)</f>
        <v>2.4955594403286696</v>
      </c>
      <c r="F182" s="6">
        <f ca="1">LN((RAND()^(-Results!$E$4))-1)</f>
        <v>1.6073223008396116</v>
      </c>
      <c r="G182" s="6">
        <f ca="1">LN((RAND()^(-Results!$E$4))-1)</f>
        <v>-0.19699851897901918</v>
      </c>
      <c r="H182" s="6">
        <f t="shared" ca="1" si="98"/>
        <v>-0.25689305561677667</v>
      </c>
      <c r="I182" s="10">
        <f ca="1">SUMPRODUCT(J182:O182,Results!B$12:G$12)+Results!$E$5*H182</f>
        <v>10.739539229802226</v>
      </c>
      <c r="J182" s="10">
        <f ca="1">SUMPRODUCT($A182:$F182,Results!$B$15:$G$15)</f>
        <v>-3.9939943818594861</v>
      </c>
      <c r="K182" s="10">
        <f ca="1">SUMPRODUCT($A182:$F182,Results!$B$16:$G$16)</f>
        <v>-5.1680410994687538</v>
      </c>
      <c r="L182" s="10">
        <f ca="1">SUMPRODUCT($A182:$F182,Results!$B$17:$G$17)</f>
        <v>-10.551612945042759</v>
      </c>
      <c r="M182" s="10">
        <f ca="1">SUMPRODUCT($A182:$F182,Results!$B$18:$G$18)</f>
        <v>-1.5180147085457727</v>
      </c>
      <c r="N182" s="10">
        <f ca="1">SUMPRODUCT($A182:$F182,Results!$B$19:$G$19)</f>
        <v>11.883577812186646</v>
      </c>
      <c r="O182" s="10">
        <f ca="1">SUMPRODUCT($A182:$F182,Results!$B$20:$G$20)</f>
        <v>-3.9910116306151626</v>
      </c>
      <c r="P182" s="10" cm="1">
        <f t="array" aca="1" ref="P182" ca="1">SUMPRODUCT(J182:O182,TRANSPOSE(BL$20:BL$25))+$AD$20-$BL$27</f>
        <v>11.868787234332371</v>
      </c>
      <c r="Q182" s="10" cm="1">
        <f t="array" aca="1" ref="Q182" ca="1">SUMPRODUCT(J182:O182,TRANSPOSE(ES$20:ES$25))+$AD$20-$ES$27</f>
        <v>11.610773971591282</v>
      </c>
      <c r="R182" s="10">
        <f ca="1">I182-Results!$E$5*H182</f>
        <v>11.767111452269333</v>
      </c>
      <c r="S182" s="10" cm="1">
        <f t="array" aca="1" ref="S182" ca="1">SUMPRODUCT(J182:O182,TRANSPOSE(AR$28:AR$33))+$AD$20-$AC$26</f>
        <v>14.685833219214746</v>
      </c>
      <c r="T182" s="10">
        <f ca="1">SUMPRODUCT(J182:O182,Results!K$9:P$9)</f>
        <v>11.249124825584552</v>
      </c>
      <c r="U182" s="10">
        <f ca="1">SUMPRODUCT(J182:O182,Results!K$9:P$9)+$AD$20-$AC$31</f>
        <v>11.212326706883577</v>
      </c>
      <c r="V182" s="10">
        <f t="shared" ca="1" si="99"/>
        <v>-1.1292480045301456</v>
      </c>
      <c r="W182" s="10">
        <f t="shared" ca="1" si="100"/>
        <v>-0.87123474178905624</v>
      </c>
      <c r="X182" s="10">
        <f t="shared" ca="1" si="101"/>
        <v>-1.0275722224671071</v>
      </c>
      <c r="Y182" s="10">
        <f t="shared" ca="1" si="102"/>
        <v>-3.9462939894125206</v>
      </c>
      <c r="Z182" s="10">
        <f t="shared" ca="1" si="103"/>
        <v>10.043435691152672</v>
      </c>
      <c r="AA182" s="10">
        <f t="shared" ca="1" si="104"/>
        <v>-0.47278747708135072</v>
      </c>
    </row>
    <row r="183" spans="1:27">
      <c r="A183" s="6">
        <f ca="1">LN((RAND()^(-Results!$E$4))-1)</f>
        <v>-0.2245776423885045</v>
      </c>
      <c r="B183" s="6">
        <f ca="1">LN((RAND()^(-Results!$E$4))-1)</f>
        <v>-1.7071528945664065</v>
      </c>
      <c r="C183" s="6">
        <f ca="1">LN((RAND()^(-Results!$E$4))-1)</f>
        <v>-2.691433640755946</v>
      </c>
      <c r="D183" s="6">
        <f ca="1">LN((RAND()^(-Results!$E$4))-1)</f>
        <v>3.5849927798433545</v>
      </c>
      <c r="E183" s="6">
        <f ca="1">LN((RAND()^(-Results!$E$4))-1)</f>
        <v>3.290168816198678</v>
      </c>
      <c r="F183" s="6">
        <f ca="1">LN((RAND()^(-Results!$E$4))-1)</f>
        <v>1.818507236023756</v>
      </c>
      <c r="G183" s="6">
        <f ca="1">LN((RAND()^(-Results!$E$4))-1)</f>
        <v>8.7318029779156568E-3</v>
      </c>
      <c r="H183" s="6">
        <f t="shared" ca="1" si="98"/>
        <v>-5.1162733659841836E-2</v>
      </c>
      <c r="I183" s="10">
        <f ca="1">SUMPRODUCT(J183:O183,Results!B$12:G$12)+Results!$E$5*H183</f>
        <v>10.72946564159218</v>
      </c>
      <c r="J183" s="10">
        <f ca="1">SUMPRODUCT($A183:$F183,Results!$B$15:$G$15)</f>
        <v>-7.2938670727144137</v>
      </c>
      <c r="K183" s="10">
        <f ca="1">SUMPRODUCT($A183:$F183,Results!$B$16:$G$16)</f>
        <v>5.1177979943995151</v>
      </c>
      <c r="L183" s="10">
        <f ca="1">SUMPRODUCT($A183:$F183,Results!$B$17:$G$17)</f>
        <v>-2.3548219429593615</v>
      </c>
      <c r="M183" s="10">
        <f ca="1">SUMPRODUCT($A183:$F183,Results!$B$18:$G$18)</f>
        <v>15.768478146711029</v>
      </c>
      <c r="N183" s="10">
        <f ca="1">SUMPRODUCT($A183:$F183,Results!$B$19:$G$19)</f>
        <v>11.401879585183021</v>
      </c>
      <c r="O183" s="10">
        <f ca="1">SUMPRODUCT($A183:$F183,Results!$B$20:$G$20)</f>
        <v>-11.185854735870524</v>
      </c>
      <c r="P183" s="10" cm="1">
        <f t="array" aca="1" ref="P183" ca="1">SUMPRODUCT(J183:O183,TRANSPOSE(BL$20:BL$25))+$AD$20-$BL$27</f>
        <v>9.85081884628657</v>
      </c>
      <c r="Q183" s="10" cm="1">
        <f t="array" aca="1" ref="Q183" ca="1">SUMPRODUCT(J183:O183,TRANSPOSE(ES$20:ES$25))+$AD$20-$ES$27</f>
        <v>10.130288813279785</v>
      </c>
      <c r="R183" s="10">
        <f ca="1">I183-Results!$E$5*H183</f>
        <v>10.934116576231547</v>
      </c>
      <c r="S183" s="10" cm="1">
        <f t="array" aca="1" ref="S183" ca="1">SUMPRODUCT(J183:O183,TRANSPOSE(AR$28:AR$33))+$AD$20-$AC$26</f>
        <v>-2.0139251571680243</v>
      </c>
      <c r="T183" s="10">
        <f ca="1">SUMPRODUCT(J183:O183,Results!K$9:P$9)</f>
        <v>9.7229195322062498</v>
      </c>
      <c r="U183" s="10">
        <f ca="1">SUMPRODUCT(J183:O183,Results!K$9:P$9)+$AD$20-$AC$31</f>
        <v>9.6861214135052744</v>
      </c>
      <c r="V183" s="10">
        <f t="shared" ca="1" si="99"/>
        <v>0.87864679530560963</v>
      </c>
      <c r="W183" s="10">
        <f t="shared" ca="1" si="100"/>
        <v>0.5991768283123946</v>
      </c>
      <c r="X183" s="10">
        <f t="shared" ca="1" si="101"/>
        <v>-0.20465093463936768</v>
      </c>
      <c r="Y183" s="10">
        <f t="shared" ca="1" si="102"/>
        <v>12.743390798760204</v>
      </c>
      <c r="Z183" s="10">
        <f t="shared" ca="1" si="103"/>
        <v>10.033362102942625</v>
      </c>
      <c r="AA183" s="10">
        <f t="shared" ca="1" si="104"/>
        <v>1.0433442280869052</v>
      </c>
    </row>
    <row r="184" spans="1:27">
      <c r="A184" s="6">
        <f ca="1">LN((RAND()^(-Results!$E$4))-1)</f>
        <v>2.7645197285216923</v>
      </c>
      <c r="B184" s="6">
        <f ca="1">LN((RAND()^(-Results!$E$4))-1)</f>
        <v>-1.5214813348886707</v>
      </c>
      <c r="C184" s="6">
        <f ca="1">LN((RAND()^(-Results!$E$4))-1)</f>
        <v>2.7150134279773455</v>
      </c>
      <c r="D184" s="6">
        <f ca="1">LN((RAND()^(-Results!$E$4))-1)</f>
        <v>-0.19484438610239899</v>
      </c>
      <c r="E184" s="6">
        <f ca="1">LN((RAND()^(-Results!$E$4))-1)</f>
        <v>-1.9017761970578773</v>
      </c>
      <c r="F184" s="6">
        <f ca="1">LN((RAND()^(-Results!$E$4))-1)</f>
        <v>3.423107212524414</v>
      </c>
      <c r="G184" s="6">
        <f ca="1">LN((RAND()^(-Results!$E$4))-1)</f>
        <v>-1.9633765719333223</v>
      </c>
      <c r="H184" s="6">
        <f t="shared" ca="1" si="98"/>
        <v>-2.0232711085710799</v>
      </c>
      <c r="I184" s="10">
        <f ca="1">SUMPRODUCT(J184:O184,Results!B$12:G$12)+Results!$E$5*H184</f>
        <v>-40.937311188656885</v>
      </c>
      <c r="J184" s="10">
        <f ca="1">SUMPRODUCT($A184:$F184,Results!$B$15:$G$15)</f>
        <v>-3.2601770880884291</v>
      </c>
      <c r="K184" s="10">
        <f ca="1">SUMPRODUCT($A184:$F184,Results!$B$16:$G$16)</f>
        <v>0.43447837839851644</v>
      </c>
      <c r="L184" s="10">
        <f ca="1">SUMPRODUCT($A184:$F184,Results!$B$17:$G$17)</f>
        <v>-0.17366075266761349</v>
      </c>
      <c r="M184" s="10">
        <f ca="1">SUMPRODUCT($A184:$F184,Results!$B$18:$G$18)</f>
        <v>-4.279479432301069</v>
      </c>
      <c r="N184" s="10">
        <f ca="1">SUMPRODUCT($A184:$F184,Results!$B$19:$G$19)</f>
        <v>11.198494317160343</v>
      </c>
      <c r="O184" s="10">
        <f ca="1">SUMPRODUCT($A184:$F184,Results!$B$20:$G$20)</f>
        <v>14.858893316095742</v>
      </c>
      <c r="P184" s="10" cm="1">
        <f t="array" aca="1" ref="P184" ca="1">SUMPRODUCT(J184:O184,TRANSPOSE(BL$20:BL$25))+$AD$20-$BL$27</f>
        <v>-32.433153159885777</v>
      </c>
      <c r="Q184" s="10" cm="1">
        <f t="array" aca="1" ref="Q184" ca="1">SUMPRODUCT(J184:O184,TRANSPOSE(ES$20:ES$25))+$AD$20-$ES$27</f>
        <v>-33.013984286164892</v>
      </c>
      <c r="R184" s="10">
        <f ca="1">I184-Results!$E$5*H184</f>
        <v>-32.844226754372563</v>
      </c>
      <c r="S184" s="10" cm="1">
        <f t="array" aca="1" ref="S184" ca="1">SUMPRODUCT(J184:O184,TRANSPOSE(AR$28:AR$33))+$AD$20-$AC$26</f>
        <v>-12.336417666091606</v>
      </c>
      <c r="T184" s="10">
        <f ca="1">SUMPRODUCT(J184:O184,Results!K$9:P$9)</f>
        <v>-33.031808701128313</v>
      </c>
      <c r="U184" s="10">
        <f ca="1">SUMPRODUCT(J184:O184,Results!K$9:P$9)+$AD$20-$AC$31</f>
        <v>-33.068606819829292</v>
      </c>
      <c r="V184" s="10">
        <f t="shared" ca="1" si="99"/>
        <v>-8.5041580287711085</v>
      </c>
      <c r="W184" s="10">
        <f t="shared" ca="1" si="100"/>
        <v>-7.9233269024919935</v>
      </c>
      <c r="X184" s="10">
        <f t="shared" ca="1" si="101"/>
        <v>-8.0930844342843216</v>
      </c>
      <c r="Y184" s="10">
        <f t="shared" ca="1" si="102"/>
        <v>-28.600893522565279</v>
      </c>
      <c r="Z184" s="10">
        <f t="shared" ca="1" si="103"/>
        <v>-41.633414727306437</v>
      </c>
      <c r="AA184" s="10">
        <f t="shared" ca="1" si="104"/>
        <v>-7.8687043688275935</v>
      </c>
    </row>
    <row r="185" spans="1:27">
      <c r="A185" s="6">
        <f ca="1">LN((RAND()^(-Results!$E$4))-1)</f>
        <v>0.63051651857469093</v>
      </c>
      <c r="B185" s="6">
        <f ca="1">LN((RAND()^(-Results!$E$4))-1)</f>
        <v>-1.2196490691418667</v>
      </c>
      <c r="C185" s="6">
        <f ca="1">LN((RAND()^(-Results!$E$4))-1)</f>
        <v>2.4943738961682906</v>
      </c>
      <c r="D185" s="6">
        <f ca="1">LN((RAND()^(-Results!$E$4))-1)</f>
        <v>3.9757081597258885</v>
      </c>
      <c r="E185" s="6">
        <f ca="1">LN((RAND()^(-Results!$E$4))-1)</f>
        <v>-1.2668264440319774</v>
      </c>
      <c r="F185" s="6">
        <f ca="1">LN((RAND()^(-Results!$E$4))-1)</f>
        <v>-0.46141899123587443</v>
      </c>
      <c r="G185" s="6">
        <f ca="1">LN((RAND()^(-Results!$E$4))-1)</f>
        <v>1.0544745410392311</v>
      </c>
      <c r="H185" s="6">
        <f t="shared" ca="1" si="98"/>
        <v>0.99458000440147365</v>
      </c>
      <c r="I185" s="10">
        <f ca="1">SUMPRODUCT(J185:O185,Results!B$12:G$12)+Results!$E$5*H185</f>
        <v>22.591558853428104</v>
      </c>
      <c r="J185" s="10">
        <f ca="1">SUMPRODUCT($A185:$F185,Results!$B$15:$G$15)</f>
        <v>-7.0322079858456084</v>
      </c>
      <c r="K185" s="10">
        <f ca="1">SUMPRODUCT($A185:$F185,Results!$B$16:$G$16)</f>
        <v>6.6597982294574969</v>
      </c>
      <c r="L185" s="10">
        <f ca="1">SUMPRODUCT($A185:$F185,Results!$B$17:$G$17)</f>
        <v>5.8162213504298643</v>
      </c>
      <c r="M185" s="10">
        <f ca="1">SUMPRODUCT($A185:$F185,Results!$B$18:$G$18)</f>
        <v>-9.5815470671154834</v>
      </c>
      <c r="N185" s="10">
        <f ca="1">SUMPRODUCT($A185:$F185,Results!$B$19:$G$19)</f>
        <v>19.816557679664193</v>
      </c>
      <c r="O185" s="10">
        <f ca="1">SUMPRODUCT($A185:$F185,Results!$B$20:$G$20)</f>
        <v>-10.743418358589977</v>
      </c>
      <c r="P185" s="10" cm="1">
        <f t="array" aca="1" ref="P185" ca="1">SUMPRODUCT(J185:O185,TRANSPOSE(BL$20:BL$25))+$AD$20-$BL$27</f>
        <v>18.796694573090861</v>
      </c>
      <c r="Q185" s="10" cm="1">
        <f t="array" aca="1" ref="Q185" ca="1">SUMPRODUCT(J185:O185,TRANSPOSE(ES$20:ES$25))+$AD$20-$ES$27</f>
        <v>18.680872065640504</v>
      </c>
      <c r="R185" s="10">
        <f ca="1">I185-Results!$E$5*H185</f>
        <v>18.613238835822209</v>
      </c>
      <c r="S185" s="10" cm="1">
        <f t="array" aca="1" ref="S185" ca="1">SUMPRODUCT(J185:O185,TRANSPOSE(AR$28:AR$33))+$AD$20-$AC$26</f>
        <v>27.854215581080712</v>
      </c>
      <c r="T185" s="10">
        <f ca="1">SUMPRODUCT(J185:O185,Results!K$9:P$9)</f>
        <v>18.723951730717062</v>
      </c>
      <c r="U185" s="10">
        <f ca="1">SUMPRODUCT(J185:O185,Results!K$9:P$9)+$AD$20-$AC$31</f>
        <v>18.687153612016086</v>
      </c>
      <c r="V185" s="10">
        <f t="shared" ca="1" si="99"/>
        <v>3.7948642803372437</v>
      </c>
      <c r="W185" s="10">
        <f t="shared" ca="1" si="100"/>
        <v>3.9106867877876006</v>
      </c>
      <c r="X185" s="10">
        <f t="shared" ca="1" si="101"/>
        <v>3.9783200176058955</v>
      </c>
      <c r="Y185" s="10">
        <f t="shared" ca="1" si="102"/>
        <v>-5.2626567276526082</v>
      </c>
      <c r="Z185" s="10">
        <f t="shared" ca="1" si="103"/>
        <v>21.895455314778552</v>
      </c>
      <c r="AA185" s="10">
        <f t="shared" ca="1" si="104"/>
        <v>3.9044052414120181</v>
      </c>
    </row>
    <row r="186" spans="1:27">
      <c r="A186" s="6">
        <f ca="1">LN((RAND()^(-Results!$E$4))-1)</f>
        <v>0.53970297474802731</v>
      </c>
      <c r="B186" s="6">
        <f ca="1">LN((RAND()^(-Results!$E$4))-1)</f>
        <v>2.1596138032579049</v>
      </c>
      <c r="C186" s="6">
        <f ca="1">LN((RAND()^(-Results!$E$4))-1)</f>
        <v>0.38535853626612415</v>
      </c>
      <c r="D186" s="6">
        <f ca="1">LN((RAND()^(-Results!$E$4))-1)</f>
        <v>-2.3430012729642686</v>
      </c>
      <c r="E186" s="6">
        <f ca="1">LN((RAND()^(-Results!$E$4))-1)</f>
        <v>-1.7660239710397985</v>
      </c>
      <c r="F186" s="6">
        <f ca="1">LN((RAND()^(-Results!$E$4))-1)</f>
        <v>1.0894526306795496</v>
      </c>
      <c r="G186" s="6">
        <f ca="1">LN((RAND()^(-Results!$E$4))-1)</f>
        <v>-1.434247548843893</v>
      </c>
      <c r="H186" s="6">
        <f t="shared" ca="1" si="98"/>
        <v>-1.4941420854816505</v>
      </c>
      <c r="I186" s="10">
        <f ca="1">SUMPRODUCT(J186:O186,Results!B$12:G$12)+Results!$E$5*H186</f>
        <v>-11.562912631802497</v>
      </c>
      <c r="J186" s="10">
        <f ca="1">SUMPRODUCT($A186:$F186,Results!$B$15:$G$15)</f>
        <v>8.3364384410101771</v>
      </c>
      <c r="K186" s="10">
        <f ca="1">SUMPRODUCT($A186:$F186,Results!$B$16:$G$16)</f>
        <v>-1.522835413712667</v>
      </c>
      <c r="L186" s="10">
        <f ca="1">SUMPRODUCT($A186:$F186,Results!$B$17:$G$17)</f>
        <v>-5.8577316376226829</v>
      </c>
      <c r="M186" s="10">
        <f ca="1">SUMPRODUCT($A186:$F186,Results!$B$18:$G$18)</f>
        <v>-5.0595444427491678</v>
      </c>
      <c r="N186" s="10">
        <f ca="1">SUMPRODUCT($A186:$F186,Results!$B$19:$G$19)</f>
        <v>-9.5365295275067723</v>
      </c>
      <c r="O186" s="10">
        <f ca="1">SUMPRODUCT($A186:$F186,Results!$B$20:$G$20)</f>
        <v>15.777731768098521</v>
      </c>
      <c r="P186" s="10" cm="1">
        <f t="array" aca="1" ref="P186" ca="1">SUMPRODUCT(J186:O186,TRANSPOSE(BL$20:BL$25))+$AD$20-$BL$27</f>
        <v>-5.0511013679539785</v>
      </c>
      <c r="Q186" s="10" cm="1">
        <f t="array" aca="1" ref="Q186" ca="1">SUMPRODUCT(J186:O186,TRANSPOSE(ES$20:ES$25))+$AD$20-$ES$27</f>
        <v>-5.1369544832923175</v>
      </c>
      <c r="R186" s="10">
        <f ca="1">I186-Results!$E$5*H186</f>
        <v>-5.5863442898758953</v>
      </c>
      <c r="S186" s="10" cm="1">
        <f t="array" aca="1" ref="S186" ca="1">SUMPRODUCT(J186:O186,TRANSPOSE(AR$28:AR$33))+$AD$20-$AC$26</f>
        <v>1.1769306479141481</v>
      </c>
      <c r="T186" s="10">
        <f ca="1">SUMPRODUCT(J186:O186,Results!K$9:P$9)</f>
        <v>-4.8920836086798367</v>
      </c>
      <c r="U186" s="10">
        <f ca="1">SUMPRODUCT(J186:O186,Results!K$9:P$9)+$AD$20-$AC$31</f>
        <v>-4.9288817273808121</v>
      </c>
      <c r="V186" s="10">
        <f t="shared" ca="1" si="99"/>
        <v>-6.5118112638485188</v>
      </c>
      <c r="W186" s="10">
        <f t="shared" ca="1" si="100"/>
        <v>-6.4259581485101798</v>
      </c>
      <c r="X186" s="10">
        <f t="shared" ca="1" si="101"/>
        <v>-5.976568341926602</v>
      </c>
      <c r="Y186" s="10">
        <f t="shared" ca="1" si="102"/>
        <v>-12.739843279716645</v>
      </c>
      <c r="Z186" s="10">
        <f t="shared" ca="1" si="103"/>
        <v>-12.259016170452051</v>
      </c>
      <c r="AA186" s="10">
        <f t="shared" ca="1" si="104"/>
        <v>-6.6340309044216852</v>
      </c>
    </row>
    <row r="187" spans="1:27">
      <c r="A187" s="6">
        <f ca="1">LN((RAND()^(-Results!$E$4))-1)</f>
        <v>-1.6218743281480368</v>
      </c>
      <c r="B187" s="6">
        <f ca="1">LN((RAND()^(-Results!$E$4))-1)</f>
        <v>-0.8546280507856977</v>
      </c>
      <c r="C187" s="6">
        <f ca="1">LN((RAND()^(-Results!$E$4))-1)</f>
        <v>0.70305695585688555</v>
      </c>
      <c r="D187" s="6">
        <f ca="1">LN((RAND()^(-Results!$E$4))-1)</f>
        <v>3.5819178804934539</v>
      </c>
      <c r="E187" s="6">
        <f ca="1">LN((RAND()^(-Results!$E$4))-1)</f>
        <v>-0.7483294760291842</v>
      </c>
      <c r="F187" s="6">
        <f ca="1">LN((RAND()^(-Results!$E$4))-1)</f>
        <v>2.8443267634266332</v>
      </c>
      <c r="G187" s="6">
        <f ca="1">LN((RAND()^(-Results!$E$4))-1)</f>
        <v>-0.69781851933917949</v>
      </c>
      <c r="H187" s="6">
        <f t="shared" ca="1" si="98"/>
        <v>-0.75771305597693694</v>
      </c>
      <c r="I187" s="10">
        <f ca="1">SUMPRODUCT(J187:O187,Results!B$12:G$12)+Results!$E$5*H187</f>
        <v>11.662915443138239</v>
      </c>
      <c r="J187" s="10">
        <f ca="1">SUMPRODUCT($A187:$F187,Results!$B$15:$G$15)</f>
        <v>-6.6248845157940126</v>
      </c>
      <c r="K187" s="10">
        <f ca="1">SUMPRODUCT($A187:$F187,Results!$B$16:$G$16)</f>
        <v>2.9986725789441175</v>
      </c>
      <c r="L187" s="10">
        <f ca="1">SUMPRODUCT($A187:$F187,Results!$B$17:$G$17)</f>
        <v>-7.3774266166793874</v>
      </c>
      <c r="M187" s="10">
        <f ca="1">SUMPRODUCT($A187:$F187,Results!$B$18:$G$18)</f>
        <v>7.0960369836832227</v>
      </c>
      <c r="N187" s="10">
        <f ca="1">SUMPRODUCT($A187:$F187,Results!$B$19:$G$19)</f>
        <v>19.626514710425724</v>
      </c>
      <c r="O187" s="10">
        <f ca="1">SUMPRODUCT($A187:$F187,Results!$B$20:$G$20)</f>
        <v>-7.0497522622357058</v>
      </c>
      <c r="P187" s="10" cm="1">
        <f t="array" aca="1" ref="P187" ca="1">SUMPRODUCT(J187:O187,TRANSPOSE(BL$20:BL$25))+$AD$20-$BL$27</f>
        <v>14.563766653969926</v>
      </c>
      <c r="Q187" s="10" cm="1">
        <f t="array" aca="1" ref="Q187" ca="1">SUMPRODUCT(J187:O187,TRANSPOSE(ES$20:ES$25))+$AD$20-$ES$27</f>
        <v>14.641458385849047</v>
      </c>
      <c r="R187" s="10">
        <f ca="1">I187-Results!$E$5*H187</f>
        <v>14.693767667045986</v>
      </c>
      <c r="S187" s="10" cm="1">
        <f t="array" aca="1" ref="S187" ca="1">SUMPRODUCT(J187:O187,TRANSPOSE(AR$28:AR$33))+$AD$20-$AC$26</f>
        <v>14.566890578951696</v>
      </c>
      <c r="T187" s="10">
        <f ca="1">SUMPRODUCT(J187:O187,Results!K$9:P$9)</f>
        <v>14.858805137287979</v>
      </c>
      <c r="U187" s="10">
        <f ca="1">SUMPRODUCT(J187:O187,Results!K$9:P$9)+$AD$20-$AC$31</f>
        <v>14.822007018587003</v>
      </c>
      <c r="V187" s="10">
        <f t="shared" ca="1" si="99"/>
        <v>-2.9008512108316875</v>
      </c>
      <c r="W187" s="10">
        <f t="shared" ca="1" si="100"/>
        <v>-2.9785429427108081</v>
      </c>
      <c r="X187" s="10">
        <f t="shared" ca="1" si="101"/>
        <v>-3.0308522239077469</v>
      </c>
      <c r="Y187" s="10">
        <f t="shared" ca="1" si="102"/>
        <v>-2.9039751358134573</v>
      </c>
      <c r="Z187" s="10">
        <f t="shared" ca="1" si="103"/>
        <v>10.966811904488685</v>
      </c>
      <c r="AA187" s="10">
        <f t="shared" ca="1" si="104"/>
        <v>-3.1590915754487643</v>
      </c>
    </row>
    <row r="188" spans="1:27">
      <c r="A188" s="6">
        <f ca="1">LN((RAND()^(-Results!$E$4))-1)</f>
        <v>5.2245614468930279E-2</v>
      </c>
      <c r="B188" s="6">
        <f ca="1">LN((RAND()^(-Results!$E$4))-1)</f>
        <v>-1.7593588975337184</v>
      </c>
      <c r="C188" s="6">
        <f ca="1">LN((RAND()^(-Results!$E$4))-1)</f>
        <v>-0.3542514884203718</v>
      </c>
      <c r="D188" s="6">
        <f ca="1">LN((RAND()^(-Results!$E$4))-1)</f>
        <v>-1.1668481228707197E-2</v>
      </c>
      <c r="E188" s="6">
        <f ca="1">LN((RAND()^(-Results!$E$4))-1)</f>
        <v>0.92822552876488285</v>
      </c>
      <c r="F188" s="6">
        <f ca="1">LN((RAND()^(-Results!$E$4))-1)</f>
        <v>1.8639580181216133</v>
      </c>
      <c r="G188" s="6">
        <f ca="1">LN((RAND()^(-Results!$E$4))-1)</f>
        <v>1.7237486875023826</v>
      </c>
      <c r="H188" s="6">
        <f t="shared" ca="1" si="98"/>
        <v>1.6638541508646252</v>
      </c>
      <c r="I188" s="10">
        <f ca="1">SUMPRODUCT(J188:O188,Results!B$12:G$12)+Results!$E$5*H188</f>
        <v>-13.244980148684832</v>
      </c>
      <c r="J188" s="10">
        <f ca="1">SUMPRODUCT($A188:$F188,Results!$B$15:$G$15)</f>
        <v>-4.9205337367253188</v>
      </c>
      <c r="K188" s="10">
        <f ca="1">SUMPRODUCT($A188:$F188,Results!$B$16:$G$16)</f>
        <v>-2.2503801233983802</v>
      </c>
      <c r="L188" s="10">
        <f ca="1">SUMPRODUCT($A188:$F188,Results!$B$17:$G$17)</f>
        <v>-1.4078096388951349</v>
      </c>
      <c r="M188" s="10">
        <f ca="1">SUMPRODUCT($A188:$F188,Results!$B$18:$G$18)</f>
        <v>9.5726743224015092</v>
      </c>
      <c r="N188" s="10">
        <f ca="1">SUMPRODUCT($A188:$F188,Results!$B$19:$G$19)</f>
        <v>4.8199804328967</v>
      </c>
      <c r="O188" s="10">
        <f ca="1">SUMPRODUCT($A188:$F188,Results!$B$20:$G$20)</f>
        <v>0.56698956617002061</v>
      </c>
      <c r="P188" s="10" cm="1">
        <f t="array" aca="1" ref="P188" ca="1">SUMPRODUCT(J188:O188,TRANSPOSE(BL$20:BL$25))+$AD$20-$BL$27</f>
        <v>-20.251003751212725</v>
      </c>
      <c r="Q188" s="10" cm="1">
        <f t="array" aca="1" ref="Q188" ca="1">SUMPRODUCT(J188:O188,TRANSPOSE(ES$20:ES$25))+$AD$20-$ES$27</f>
        <v>-20.393404078462197</v>
      </c>
      <c r="R188" s="10">
        <f ca="1">I188-Results!$E$5*H188</f>
        <v>-19.900396752143333</v>
      </c>
      <c r="S188" s="10" cm="1">
        <f t="array" aca="1" ref="S188" ca="1">SUMPRODUCT(J188:O188,TRANSPOSE(AR$28:AR$33))+$AD$20-$AC$26</f>
        <v>-20.7331043356264</v>
      </c>
      <c r="T188" s="10">
        <f ca="1">SUMPRODUCT(J188:O188,Results!K$9:P$9)</f>
        <v>-20.503228509494658</v>
      </c>
      <c r="U188" s="10">
        <f ca="1">SUMPRODUCT(J188:O188,Results!K$9:P$9)+$AD$20-$AC$31</f>
        <v>-20.540026628195633</v>
      </c>
      <c r="V188" s="10">
        <f t="shared" ca="1" si="99"/>
        <v>7.0060236025278932</v>
      </c>
      <c r="W188" s="10">
        <f t="shared" ca="1" si="100"/>
        <v>7.1484239297773655</v>
      </c>
      <c r="X188" s="10">
        <f t="shared" ca="1" si="101"/>
        <v>6.6554166034585016</v>
      </c>
      <c r="Y188" s="10">
        <f t="shared" ca="1" si="102"/>
        <v>7.4881241869415689</v>
      </c>
      <c r="Z188" s="10">
        <f t="shared" ca="1" si="103"/>
        <v>-13.941083687334386</v>
      </c>
      <c r="AA188" s="10">
        <f t="shared" ca="1" si="104"/>
        <v>7.2950464795108019</v>
      </c>
    </row>
    <row r="189" spans="1:27">
      <c r="A189" s="6">
        <f ca="1">LN((RAND()^(-Results!$E$4))-1)</f>
        <v>-1.4843102041006002</v>
      </c>
      <c r="B189" s="6">
        <f ca="1">LN((RAND()^(-Results!$E$4))-1)</f>
        <v>0.92499733321049726</v>
      </c>
      <c r="C189" s="6">
        <f ca="1">LN((RAND()^(-Results!$E$4))-1)</f>
        <v>-1.8595416032440344</v>
      </c>
      <c r="D189" s="6">
        <f ca="1">LN((RAND()^(-Results!$E$4))-1)</f>
        <v>0.30979348232955023</v>
      </c>
      <c r="E189" s="6">
        <f ca="1">LN((RAND()^(-Results!$E$4))-1)</f>
        <v>-0.10800450807556167</v>
      </c>
      <c r="F189" s="6">
        <f ca="1">LN((RAND()^(-Results!$E$4))-1)</f>
        <v>6.6088649760999388E-2</v>
      </c>
      <c r="G189" s="6">
        <f ca="1">LN((RAND()^(-Results!$E$4))-1)</f>
        <v>2.503450656187364</v>
      </c>
      <c r="H189" s="6">
        <f t="shared" ca="1" si="98"/>
        <v>2.4435561195496063</v>
      </c>
      <c r="I189" s="10">
        <f ca="1">SUMPRODUCT(J189:O189,Results!B$12:G$12)+Results!$E$5*H189</f>
        <v>21.72318201271009</v>
      </c>
      <c r="J189" s="10">
        <f ca="1">SUMPRODUCT($A189:$F189,Results!$B$15:$G$15)</f>
        <v>2.5358878663479727</v>
      </c>
      <c r="K189" s="10">
        <f ca="1">SUMPRODUCT($A189:$F189,Results!$B$16:$G$16)</f>
        <v>1.7695260389286198</v>
      </c>
      <c r="L189" s="10">
        <f ca="1">SUMPRODUCT($A189:$F189,Results!$B$17:$G$17)</f>
        <v>-2.9109811155506571</v>
      </c>
      <c r="M189" s="10">
        <f ca="1">SUMPRODUCT($A189:$F189,Results!$B$18:$G$18)</f>
        <v>5.1664243000087451</v>
      </c>
      <c r="N189" s="10">
        <f ca="1">SUMPRODUCT($A189:$F189,Results!$B$19:$G$19)</f>
        <v>-3.7197387590064839</v>
      </c>
      <c r="O189" s="10">
        <f ca="1">SUMPRODUCT($A189:$F189,Results!$B$20:$G$20)</f>
        <v>-1.4259146160547338</v>
      </c>
      <c r="P189" s="10" cm="1">
        <f t="array" aca="1" ref="P189" ca="1">SUMPRODUCT(J189:O189,TRANSPOSE(BL$20:BL$25))+$AD$20-$BL$27</f>
        <v>11.746190308152622</v>
      </c>
      <c r="Q189" s="10" cm="1">
        <f t="array" aca="1" ref="Q189" ca="1">SUMPRODUCT(J189:O189,TRANSPOSE(ES$20:ES$25))+$AD$20-$ES$27</f>
        <v>12.04021292463611</v>
      </c>
      <c r="R189" s="10">
        <f ca="1">I189-Results!$E$5*H189</f>
        <v>11.948957534511665</v>
      </c>
      <c r="S189" s="10" cm="1">
        <f t="array" aca="1" ref="S189" ca="1">SUMPRODUCT(J189:O189,TRANSPOSE(AR$28:AR$33))+$AD$20-$AC$26</f>
        <v>4.0476062649656912</v>
      </c>
      <c r="T189" s="10">
        <f ca="1">SUMPRODUCT(J189:O189,Results!K$9:P$9)</f>
        <v>12.220747823086983</v>
      </c>
      <c r="U189" s="10">
        <f ca="1">SUMPRODUCT(J189:O189,Results!K$9:P$9)+$AD$20-$AC$31</f>
        <v>12.183949704386007</v>
      </c>
      <c r="V189" s="10">
        <f t="shared" ca="1" si="99"/>
        <v>9.9769917045574683</v>
      </c>
      <c r="W189" s="10">
        <f t="shared" ca="1" si="100"/>
        <v>9.68296908807398</v>
      </c>
      <c r="X189" s="10">
        <f t="shared" ca="1" si="101"/>
        <v>9.7742244781984251</v>
      </c>
      <c r="Y189" s="10">
        <f t="shared" ca="1" si="102"/>
        <v>17.6755757477444</v>
      </c>
      <c r="Z189" s="10">
        <f t="shared" ca="1" si="103"/>
        <v>21.027078474060538</v>
      </c>
      <c r="AA189" s="10">
        <f t="shared" ca="1" si="104"/>
        <v>9.5392323083240829</v>
      </c>
    </row>
    <row r="190" spans="1:27">
      <c r="A190" s="6">
        <f ca="1">LN((RAND()^(-Results!$E$4))-1)</f>
        <v>-6.0960931945301118E-2</v>
      </c>
      <c r="B190" s="6">
        <f ca="1">LN((RAND()^(-Results!$E$4))-1)</f>
        <v>1.0855264373312439</v>
      </c>
      <c r="C190" s="6">
        <f ca="1">LN((RAND()^(-Results!$E$4))-1)</f>
        <v>2.9679554811620248</v>
      </c>
      <c r="D190" s="6">
        <f ca="1">LN((RAND()^(-Results!$E$4))-1)</f>
        <v>1.6920091706224796</v>
      </c>
      <c r="E190" s="6">
        <f ca="1">LN((RAND()^(-Results!$E$4))-1)</f>
        <v>0.11286997173003145</v>
      </c>
      <c r="F190" s="6">
        <f ca="1">LN((RAND()^(-Results!$E$4))-1)</f>
        <v>0.36416247695502718</v>
      </c>
      <c r="G190" s="6">
        <f ca="1">LN((RAND()^(-Results!$E$4))-1)</f>
        <v>-3.035573292443571</v>
      </c>
      <c r="H190" s="6">
        <f t="shared" ca="1" si="98"/>
        <v>-3.0954678290813287</v>
      </c>
      <c r="I190" s="10">
        <f ca="1">SUMPRODUCT(J190:O190,Results!B$12:G$12)+Results!$E$5*H190</f>
        <v>13.464421646756486</v>
      </c>
      <c r="J190" s="10">
        <f ca="1">SUMPRODUCT($A190:$F190,Results!$B$15:$G$15)</f>
        <v>-0.84090133907189057</v>
      </c>
      <c r="K190" s="10">
        <f ca="1">SUMPRODUCT($A190:$F190,Results!$B$16:$G$16)</f>
        <v>-1.4999346146523052</v>
      </c>
      <c r="L190" s="10">
        <f ca="1">SUMPRODUCT($A190:$F190,Results!$B$17:$G$17)</f>
        <v>-7.7920834347406274</v>
      </c>
      <c r="M190" s="10">
        <f ca="1">SUMPRODUCT($A190:$F190,Results!$B$18:$G$18)</f>
        <v>-7.7364025431424377</v>
      </c>
      <c r="N190" s="10">
        <f ca="1">SUMPRODUCT($A190:$F190,Results!$B$19:$G$19)</f>
        <v>10.336598421516165</v>
      </c>
      <c r="O190" s="10">
        <f ca="1">SUMPRODUCT($A190:$F190,Results!$B$20:$G$20)</f>
        <v>-4.7861045198833505</v>
      </c>
      <c r="P190" s="10" cm="1">
        <f t="array" aca="1" ref="P190" ca="1">SUMPRODUCT(J190:O190,TRANSPOSE(BL$20:BL$25))+$AD$20-$BL$27</f>
        <v>26.278183168977446</v>
      </c>
      <c r="Q190" s="10" cm="1">
        <f t="array" aca="1" ref="Q190" ca="1">SUMPRODUCT(J190:O190,TRANSPOSE(ES$20:ES$25))+$AD$20-$ES$27</f>
        <v>26.185985391602852</v>
      </c>
      <c r="R190" s="10">
        <f ca="1">I190-Results!$E$5*H190</f>
        <v>25.846292963081801</v>
      </c>
      <c r="S190" s="10" cm="1">
        <f t="array" aca="1" ref="S190" ca="1">SUMPRODUCT(J190:O190,TRANSPOSE(AR$28:AR$33))+$AD$20-$AC$26</f>
        <v>30.338055185623155</v>
      </c>
      <c r="T190" s="10">
        <f ca="1">SUMPRODUCT(J190:O190,Results!K$9:P$9)</f>
        <v>26.20597384639095</v>
      </c>
      <c r="U190" s="10">
        <f ca="1">SUMPRODUCT(J190:O190,Results!K$9:P$9)+$AD$20-$AC$31</f>
        <v>26.169175727689975</v>
      </c>
      <c r="V190" s="10">
        <f t="shared" ca="1" si="99"/>
        <v>-12.813761522220959</v>
      </c>
      <c r="W190" s="10">
        <f t="shared" ca="1" si="100"/>
        <v>-12.721563744846366</v>
      </c>
      <c r="X190" s="10">
        <f t="shared" ca="1" si="101"/>
        <v>-12.381871316325315</v>
      </c>
      <c r="Y190" s="10">
        <f t="shared" ca="1" si="102"/>
        <v>-16.87363353886667</v>
      </c>
      <c r="Z190" s="10">
        <f t="shared" ca="1" si="103"/>
        <v>12.768318108106932</v>
      </c>
      <c r="AA190" s="10">
        <f t="shared" ca="1" si="104"/>
        <v>-12.704754080933489</v>
      </c>
    </row>
    <row r="191" spans="1:27">
      <c r="A191" s="6">
        <f ca="1">LN((RAND()^(-Results!$E$4))-1)</f>
        <v>3.0506759259734895</v>
      </c>
      <c r="B191" s="6">
        <f ca="1">LN((RAND()^(-Results!$E$4))-1)</f>
        <v>-2.1673460881216404</v>
      </c>
      <c r="C191" s="6">
        <f ca="1">LN((RAND()^(-Results!$E$4))-1)</f>
        <v>-2.9308069241252235</v>
      </c>
      <c r="D191" s="6">
        <f ca="1">LN((RAND()^(-Results!$E$4))-1)</f>
        <v>-1.0827586851621511</v>
      </c>
      <c r="E191" s="6">
        <f ca="1">LN((RAND()^(-Results!$E$4))-1)</f>
        <v>0.32705476140191664</v>
      </c>
      <c r="F191" s="6">
        <f ca="1">LN((RAND()^(-Results!$E$4))-1)</f>
        <v>-0.35311805961553255</v>
      </c>
      <c r="G191" s="6">
        <f ca="1">LN((RAND()^(-Results!$E$4))-1)</f>
        <v>-0.5958466704950568</v>
      </c>
      <c r="H191" s="6">
        <f t="shared" ca="1" si="98"/>
        <v>-0.65574120713281425</v>
      </c>
      <c r="I191" s="10">
        <f ca="1">SUMPRODUCT(J191:O191,Results!B$12:G$12)+Results!$E$5*H191</f>
        <v>-40.50908026762432</v>
      </c>
      <c r="J191" s="10">
        <f ca="1">SUMPRODUCT($A191:$F191,Results!$B$15:$G$15)</f>
        <v>-0.61573687002715927</v>
      </c>
      <c r="K191" s="10">
        <f ca="1">SUMPRODUCT($A191:$F191,Results!$B$16:$G$16)</f>
        <v>6.6253450422543274</v>
      </c>
      <c r="L191" s="10">
        <f ca="1">SUMPRODUCT($A191:$F191,Results!$B$17:$G$17)</f>
        <v>15.754185796997163</v>
      </c>
      <c r="M191" s="10">
        <f ca="1">SUMPRODUCT($A191:$F191,Results!$B$18:$G$18)</f>
        <v>2.6672252197195263</v>
      </c>
      <c r="N191" s="10">
        <f ca="1">SUMPRODUCT($A191:$F191,Results!$B$19:$G$19)</f>
        <v>-7.9334650876287576</v>
      </c>
      <c r="O191" s="10">
        <f ca="1">SUMPRODUCT($A191:$F191,Results!$B$20:$G$20)</f>
        <v>9.1288804263461181</v>
      </c>
      <c r="P191" s="10" cm="1">
        <f t="array" aca="1" ref="P191" ca="1">SUMPRODUCT(J191:O191,TRANSPOSE(BL$20:BL$25))+$AD$20-$BL$27</f>
        <v>-38.487705343271827</v>
      </c>
      <c r="Q191" s="10" cm="1">
        <f t="array" aca="1" ref="Q191" ca="1">SUMPRODUCT(J191:O191,TRANSPOSE(ES$20:ES$25))+$AD$20-$ES$27</f>
        <v>-38.611569868681826</v>
      </c>
      <c r="R191" s="10">
        <f ca="1">I191-Results!$E$5*H191</f>
        <v>-37.886115439093061</v>
      </c>
      <c r="S191" s="10" cm="1">
        <f t="array" aca="1" ref="S191" ca="1">SUMPRODUCT(J191:O191,TRANSPOSE(AR$28:AR$33))+$AD$20-$AC$26</f>
        <v>-34.431895140533967</v>
      </c>
      <c r="T191" s="10">
        <f ca="1">SUMPRODUCT(J191:O191,Results!K$9:P$9)</f>
        <v>-38.944998217535826</v>
      </c>
      <c r="U191" s="10">
        <f ca="1">SUMPRODUCT(J191:O191,Results!K$9:P$9)+$AD$20-$AC$31</f>
        <v>-38.981796336236805</v>
      </c>
      <c r="V191" s="10">
        <f t="shared" ca="1" si="99"/>
        <v>-2.021374924352493</v>
      </c>
      <c r="W191" s="10">
        <f t="shared" ca="1" si="100"/>
        <v>-1.8975103989424937</v>
      </c>
      <c r="X191" s="10">
        <f t="shared" ca="1" si="101"/>
        <v>-2.6229648285312592</v>
      </c>
      <c r="Y191" s="10">
        <f t="shared" ca="1" si="102"/>
        <v>-6.0771851270903525</v>
      </c>
      <c r="Z191" s="10">
        <f t="shared" ca="1" si="103"/>
        <v>-41.205183806273872</v>
      </c>
      <c r="AA191" s="10">
        <f t="shared" ca="1" si="104"/>
        <v>-1.5272839313875153</v>
      </c>
    </row>
    <row r="192" spans="1:27">
      <c r="A192" s="6">
        <f ca="1">LN((RAND()^(-Results!$E$4))-1)</f>
        <v>-0.32420307624261313</v>
      </c>
      <c r="B192" s="6">
        <f ca="1">LN((RAND()^(-Results!$E$4))-1)</f>
        <v>-2.5425662760125913</v>
      </c>
      <c r="C192" s="6">
        <f ca="1">LN((RAND()^(-Results!$E$4))-1)</f>
        <v>-1.1624258401242087</v>
      </c>
      <c r="D192" s="6">
        <f ca="1">LN((RAND()^(-Results!$E$4))-1)</f>
        <v>2.7968474279673599</v>
      </c>
      <c r="E192" s="6">
        <f ca="1">LN((RAND()^(-Results!$E$4))-1)</f>
        <v>-3.8822234469019565</v>
      </c>
      <c r="F192" s="6">
        <f ca="1">LN((RAND()^(-Results!$E$4))-1)</f>
        <v>1.977259379369332</v>
      </c>
      <c r="G192" s="6">
        <f ca="1">LN((RAND()^(-Results!$E$4))-1)</f>
        <v>-1.1930547157171727</v>
      </c>
      <c r="H192" s="6">
        <f t="shared" ca="1" si="98"/>
        <v>-1.2529492523549302</v>
      </c>
      <c r="I192" s="10">
        <f ca="1">SUMPRODUCT(J192:O192,Results!B$12:G$12)+Results!$E$5*H192</f>
        <v>-22.08137458672002</v>
      </c>
      <c r="J192" s="10">
        <f ca="1">SUMPRODUCT($A192:$F192,Results!$B$15:$G$15)</f>
        <v>-6.4475890421511259</v>
      </c>
      <c r="K192" s="10">
        <f ca="1">SUMPRODUCT($A192:$F192,Results!$B$16:$G$16)</f>
        <v>11.095821026637999</v>
      </c>
      <c r="L192" s="10">
        <f ca="1">SUMPRODUCT($A192:$F192,Results!$B$17:$G$17)</f>
        <v>10.032967811351526</v>
      </c>
      <c r="M192" s="10">
        <f ca="1">SUMPRODUCT($A192:$F192,Results!$B$18:$G$18)</f>
        <v>4.3968474719999451</v>
      </c>
      <c r="N192" s="10">
        <f ca="1">SUMPRODUCT($A192:$F192,Results!$B$19:$G$19)</f>
        <v>14.743977282266677</v>
      </c>
      <c r="O192" s="10">
        <f ca="1">SUMPRODUCT($A192:$F192,Results!$B$20:$G$20)</f>
        <v>1.4437108727298957</v>
      </c>
      <c r="P192" s="10" cm="1">
        <f t="array" aca="1" ref="P192" ca="1">SUMPRODUCT(J192:O192,TRANSPOSE(BL$20:BL$25))+$AD$20-$BL$27</f>
        <v>-17.266211252894937</v>
      </c>
      <c r="Q192" s="10" cm="1">
        <f t="array" aca="1" ref="Q192" ca="1">SUMPRODUCT(J192:O192,TRANSPOSE(ES$20:ES$25))+$AD$20-$ES$27</f>
        <v>-17.264472865560148</v>
      </c>
      <c r="R192" s="10">
        <f ca="1">I192-Results!$E$5*H192</f>
        <v>-17.069577577300301</v>
      </c>
      <c r="S192" s="10" cm="1">
        <f t="array" aca="1" ref="S192" ca="1">SUMPRODUCT(J192:O192,TRANSPOSE(AR$28:AR$33))+$AD$20-$AC$26</f>
        <v>-8.5997273832600847</v>
      </c>
      <c r="T192" s="10">
        <f ca="1">SUMPRODUCT(J192:O192,Results!K$9:P$9)</f>
        <v>-16.834035228423925</v>
      </c>
      <c r="U192" s="10">
        <f ca="1">SUMPRODUCT(J192:O192,Results!K$9:P$9)+$AD$20-$AC$31</f>
        <v>-16.870833347124901</v>
      </c>
      <c r="V192" s="10">
        <f t="shared" ca="1" si="99"/>
        <v>-4.8151633338250832</v>
      </c>
      <c r="W192" s="10">
        <f t="shared" ca="1" si="100"/>
        <v>-4.8169017211598728</v>
      </c>
      <c r="X192" s="10">
        <f t="shared" ca="1" si="101"/>
        <v>-5.0117970094197197</v>
      </c>
      <c r="Y192" s="10">
        <f t="shared" ca="1" si="102"/>
        <v>-13.481647203459936</v>
      </c>
      <c r="Z192" s="10">
        <f t="shared" ca="1" si="103"/>
        <v>-22.777478125369573</v>
      </c>
      <c r="AA192" s="10">
        <f t="shared" ca="1" si="104"/>
        <v>-5.2105412395951198</v>
      </c>
    </row>
    <row r="193" spans="1:27">
      <c r="A193" s="6">
        <f ca="1">LN((RAND()^(-Results!$E$4))-1)</f>
        <v>-0.46852547710413811</v>
      </c>
      <c r="B193" s="6">
        <f ca="1">LN((RAND()^(-Results!$E$4))-1)</f>
        <v>-0.99956605003128296</v>
      </c>
      <c r="C193" s="6">
        <f ca="1">LN((RAND()^(-Results!$E$4))-1)</f>
        <v>0.35577937247395086</v>
      </c>
      <c r="D193" s="6">
        <f ca="1">LN((RAND()^(-Results!$E$4))-1)</f>
        <v>-2.3892627356294218</v>
      </c>
      <c r="E193" s="6">
        <f ca="1">LN((RAND()^(-Results!$E$4))-1)</f>
        <v>0.94352187063512816</v>
      </c>
      <c r="F193" s="6">
        <f ca="1">LN((RAND()^(-Results!$E$4))-1)</f>
        <v>-1.3670372752683564</v>
      </c>
      <c r="G193" s="6">
        <f ca="1">LN((RAND()^(-Results!$E$4))-1)</f>
        <v>2.7689707493789242</v>
      </c>
      <c r="H193" s="6">
        <f t="shared" ca="1" si="98"/>
        <v>2.7090762127411665</v>
      </c>
      <c r="I193" s="10">
        <f ca="1">SUMPRODUCT(J193:O193,Results!B$12:G$12)+Results!$E$5*H193</f>
        <v>-8.9058849406259206</v>
      </c>
      <c r="J193" s="10">
        <f ca="1">SUMPRODUCT($A193:$F193,Results!$B$15:$G$15)</f>
        <v>-1.6234641735945934</v>
      </c>
      <c r="K193" s="10">
        <f ca="1">SUMPRODUCT($A193:$F193,Results!$B$16:$G$16)</f>
        <v>-7.5238447389231817</v>
      </c>
      <c r="L193" s="10">
        <f ca="1">SUMPRODUCT($A193:$F193,Results!$B$17:$G$17)</f>
        <v>2.9921573622300555</v>
      </c>
      <c r="M193" s="10">
        <f ca="1">SUMPRODUCT($A193:$F193,Results!$B$18:$G$18)</f>
        <v>2.4862061397794935</v>
      </c>
      <c r="N193" s="10">
        <f ca="1">SUMPRODUCT($A193:$F193,Results!$B$19:$G$19)</f>
        <v>-6.9183162234904607</v>
      </c>
      <c r="O193" s="10">
        <f ca="1">SUMPRODUCT($A193:$F193,Results!$B$20:$G$20)</f>
        <v>-2.1900497115581086</v>
      </c>
      <c r="P193" s="10" cm="1">
        <f t="array" aca="1" ref="P193" ca="1">SUMPRODUCT(J193:O193,TRANSPOSE(BL$20:BL$25))+$AD$20-$BL$27</f>
        <v>-19.774794068677686</v>
      </c>
      <c r="Q193" s="10" cm="1">
        <f t="array" aca="1" ref="Q193" ca="1">SUMPRODUCT(J193:O193,TRANSPOSE(ES$20:ES$25))+$AD$20-$ES$27</f>
        <v>-19.951647475504291</v>
      </c>
      <c r="R193" s="10">
        <f ca="1">I193-Results!$E$5*H193</f>
        <v>-19.742189791590587</v>
      </c>
      <c r="S193" s="10" cm="1">
        <f t="array" aca="1" ref="S193" ca="1">SUMPRODUCT(J193:O193,TRANSPOSE(AR$28:AR$33))+$AD$20-$AC$26</f>
        <v>-22.28000239044939</v>
      </c>
      <c r="T193" s="10">
        <f ca="1">SUMPRODUCT(J193:O193,Results!K$9:P$9)</f>
        <v>-19.98512977331994</v>
      </c>
      <c r="U193" s="10">
        <f ca="1">SUMPRODUCT(J193:O193,Results!K$9:P$9)+$AD$20-$AC$31</f>
        <v>-20.021927892020916</v>
      </c>
      <c r="V193" s="10">
        <f t="shared" ca="1" si="99"/>
        <v>10.868909128051765</v>
      </c>
      <c r="W193" s="10">
        <f t="shared" ca="1" si="100"/>
        <v>11.045762534878371</v>
      </c>
      <c r="X193" s="10">
        <f t="shared" ca="1" si="101"/>
        <v>10.836304850964666</v>
      </c>
      <c r="Y193" s="10">
        <f t="shared" ca="1" si="102"/>
        <v>13.374117449823469</v>
      </c>
      <c r="Z193" s="10">
        <f t="shared" ca="1" si="103"/>
        <v>-9.6019884792754748</v>
      </c>
      <c r="AA193" s="10">
        <f t="shared" ca="1" si="104"/>
        <v>11.116042951394995</v>
      </c>
    </row>
    <row r="194" spans="1:27">
      <c r="A194" s="6">
        <f ca="1">LN((RAND()^(-Results!$E$4))-1)</f>
        <v>-1.1725712565732933</v>
      </c>
      <c r="B194" s="6">
        <f ca="1">LN((RAND()^(-Results!$E$4))-1)</f>
        <v>-0.45689020946897263</v>
      </c>
      <c r="C194" s="6">
        <f ca="1">LN((RAND()^(-Results!$E$4))-1)</f>
        <v>1.9645338759936986</v>
      </c>
      <c r="D194" s="6">
        <f ca="1">LN((RAND()^(-Results!$E$4))-1)</f>
        <v>-2.5146359690211608</v>
      </c>
      <c r="E194" s="6">
        <f ca="1">LN((RAND()^(-Results!$E$4))-1)</f>
        <v>1.9855998283290148</v>
      </c>
      <c r="F194" s="6">
        <f ca="1">LN((RAND()^(-Results!$E$4))-1)</f>
        <v>-1.4018158146133279</v>
      </c>
      <c r="G194" s="6">
        <f ca="1">LN((RAND()^(-Results!$E$4))-1)</f>
        <v>-0.19490430320454702</v>
      </c>
      <c r="H194" s="6">
        <f t="shared" ca="1" si="98"/>
        <v>-0.2547988398423045</v>
      </c>
      <c r="I194" s="10">
        <f ca="1">SUMPRODUCT(J194:O194,Results!B$12:G$12)+Results!$E$5*H194</f>
        <v>-10.48251939358938</v>
      </c>
      <c r="J194" s="10">
        <f ca="1">SUMPRODUCT($A194:$F194,Results!$B$15:$G$15)</f>
        <v>-2.3079866363819264</v>
      </c>
      <c r="K194" s="10">
        <f ca="1">SUMPRODUCT($A194:$F194,Results!$B$16:$G$16)</f>
        <v>-12.998532651850319</v>
      </c>
      <c r="L194" s="10">
        <f ca="1">SUMPRODUCT($A194:$F194,Results!$B$17:$G$17)</f>
        <v>-3.7294772812016466</v>
      </c>
      <c r="M194" s="10">
        <f ca="1">SUMPRODUCT($A194:$F194,Results!$B$18:$G$18)</f>
        <v>1.7668354152002466</v>
      </c>
      <c r="N194" s="10">
        <f ca="1">SUMPRODUCT($A194:$F194,Results!$B$19:$G$19)</f>
        <v>-4.7160503140342938</v>
      </c>
      <c r="O194" s="10">
        <f ca="1">SUMPRODUCT($A194:$F194,Results!$B$20:$G$20)</f>
        <v>-6.512301313708825</v>
      </c>
      <c r="P194" s="10" cm="1">
        <f t="array" aca="1" ref="P194" ca="1">SUMPRODUCT(J194:O194,TRANSPOSE(BL$20:BL$25))+$AD$20-$BL$27</f>
        <v>-9.3143284815775278</v>
      </c>
      <c r="Q194" s="10" cm="1">
        <f t="array" aca="1" ref="Q194" ca="1">SUMPRODUCT(J194:O194,TRANSPOSE(ES$20:ES$25))+$AD$20-$ES$27</f>
        <v>-9.5478063111323657</v>
      </c>
      <c r="R194" s="10">
        <f ca="1">I194-Results!$E$5*H194</f>
        <v>-9.463324034220161</v>
      </c>
      <c r="S194" s="10" cm="1">
        <f t="array" aca="1" ref="S194" ca="1">SUMPRODUCT(J194:O194,TRANSPOSE(AR$28:AR$33))+$AD$20-$AC$26</f>
        <v>-13.804111704606751</v>
      </c>
      <c r="T194" s="10">
        <f ca="1">SUMPRODUCT(J194:O194,Results!K$9:P$9)</f>
        <v>-9.6207112778753405</v>
      </c>
      <c r="U194" s="10">
        <f ca="1">SUMPRODUCT(J194:O194,Results!K$9:P$9)+$AD$20-$AC$31</f>
        <v>-9.6575093965763159</v>
      </c>
      <c r="V194" s="10">
        <f t="shared" ca="1" si="99"/>
        <v>-1.1681909120118519</v>
      </c>
      <c r="W194" s="10">
        <f t="shared" ca="1" si="100"/>
        <v>-0.93471308245701401</v>
      </c>
      <c r="X194" s="10">
        <f t="shared" ca="1" si="101"/>
        <v>-1.0191953593692187</v>
      </c>
      <c r="Y194" s="10">
        <f t="shared" ca="1" si="102"/>
        <v>3.3215923110173708</v>
      </c>
      <c r="Z194" s="10">
        <f t="shared" ca="1" si="103"/>
        <v>-11.178622932238934</v>
      </c>
      <c r="AA194" s="10">
        <f t="shared" ca="1" si="104"/>
        <v>-0.82500999701306377</v>
      </c>
    </row>
    <row r="195" spans="1:27">
      <c r="A195" s="6">
        <f ca="1">LN((RAND()^(-Results!$E$4))-1)</f>
        <v>-0.37566641164682674</v>
      </c>
      <c r="B195" s="6">
        <f ca="1">LN((RAND()^(-Results!$E$4))-1)</f>
        <v>-3.0328270622350955</v>
      </c>
      <c r="C195" s="6">
        <f ca="1">LN((RAND()^(-Results!$E$4))-1)</f>
        <v>-2.0318400162321586</v>
      </c>
      <c r="D195" s="6">
        <f ca="1">LN((RAND()^(-Results!$E$4))-1)</f>
        <v>-0.95700043205497531</v>
      </c>
      <c r="E195" s="6">
        <f ca="1">LN((RAND()^(-Results!$E$4))-1)</f>
        <v>-0.96913132029392612</v>
      </c>
      <c r="F195" s="6">
        <f ca="1">LN((RAND()^(-Results!$E$4))-1)</f>
        <v>-9.2609642523773877E-2</v>
      </c>
      <c r="G195" s="6">
        <f ca="1">LN((RAND()^(-Results!$E$4))-1)</f>
        <v>-1.9080313362153147</v>
      </c>
      <c r="H195" s="6">
        <f t="shared" ref="H195:H258" ca="1" si="105">G195-$AL$10</f>
        <v>-1.9679258728530722</v>
      </c>
      <c r="I195" s="10">
        <f ca="1">SUMPRODUCT(J195:O195,Results!B$12:G$12)+Results!$E$5*H195</f>
        <v>-46.522133858845436</v>
      </c>
      <c r="J195" s="10">
        <f ca="1">SUMPRODUCT($A195:$F195,Results!$B$15:$G$15)</f>
        <v>-5.3909425558847923</v>
      </c>
      <c r="K195" s="10">
        <f ca="1">SUMPRODUCT($A195:$F195,Results!$B$16:$G$16)</f>
        <v>1.0856284052956267</v>
      </c>
      <c r="L195" s="10">
        <f ca="1">SUMPRODUCT($A195:$F195,Results!$B$17:$G$17)</f>
        <v>12.102745897450738</v>
      </c>
      <c r="M195" s="10">
        <f ca="1">SUMPRODUCT($A195:$F195,Results!$B$18:$G$18)</f>
        <v>9.6153575151490234</v>
      </c>
      <c r="N195" s="10">
        <f ca="1">SUMPRODUCT($A195:$F195,Results!$B$19:$G$19)</f>
        <v>-1.6091045212957424</v>
      </c>
      <c r="O195" s="10">
        <f ca="1">SUMPRODUCT($A195:$F195,Results!$B$20:$G$20)</f>
        <v>0.31312469809499888</v>
      </c>
      <c r="P195" s="10" cm="1">
        <f t="array" aca="1" ref="P195" ca="1">SUMPRODUCT(J195:O195,TRANSPOSE(BL$20:BL$25))+$AD$20-$BL$27</f>
        <v>-39.117630305046589</v>
      </c>
      <c r="Q195" s="10" cm="1">
        <f t="array" aca="1" ref="Q195" ca="1">SUMPRODUCT(J195:O195,TRANSPOSE(ES$20:ES$25))+$AD$20-$ES$27</f>
        <v>-39.210059129742163</v>
      </c>
      <c r="R195" s="10">
        <f ca="1">I195-Results!$E$5*H195</f>
        <v>-38.650430367433145</v>
      </c>
      <c r="S195" s="10" cm="1">
        <f t="array" aca="1" ref="S195" ca="1">SUMPRODUCT(J195:O195,TRANSPOSE(AR$28:AR$33))+$AD$20-$AC$26</f>
        <v>-39.245016248769964</v>
      </c>
      <c r="T195" s="10">
        <f ca="1">SUMPRODUCT(J195:O195,Results!K$9:P$9)</f>
        <v>-39.082603856109053</v>
      </c>
      <c r="U195" s="10">
        <f ca="1">SUMPRODUCT(J195:O195,Results!K$9:P$9)+$AD$20-$AC$31</f>
        <v>-39.119401974810032</v>
      </c>
      <c r="V195" s="10">
        <f t="shared" ref="V195:V258" ca="1" si="106">I195-P195</f>
        <v>-7.4045035537988468</v>
      </c>
      <c r="W195" s="10">
        <f t="shared" ref="W195:W258" ca="1" si="107">I195-Q195</f>
        <v>-7.3120747291032728</v>
      </c>
      <c r="X195" s="10">
        <f t="shared" ref="X195:X258" ca="1" si="108">I195-R195</f>
        <v>-7.8717034914122905</v>
      </c>
      <c r="Y195" s="10">
        <f t="shared" ref="Y195:Y258" ca="1" si="109">I195-S195</f>
        <v>-7.2771176100754715</v>
      </c>
      <c r="Z195" s="10">
        <f t="shared" ref="Z195:Z258" ca="1" si="110">I195-$AD$20</f>
        <v>-47.218237397494988</v>
      </c>
      <c r="AA195" s="10">
        <f t="shared" ref="AA195:AA258" ca="1" si="111">I195-U195</f>
        <v>-7.4027318840354042</v>
      </c>
    </row>
    <row r="196" spans="1:27">
      <c r="A196" s="6">
        <f ca="1">LN((RAND()^(-Results!$E$4))-1)</f>
        <v>0.82917625328288103</v>
      </c>
      <c r="B196" s="6">
        <f ca="1">LN((RAND()^(-Results!$E$4))-1)</f>
        <v>0.30029547744456891</v>
      </c>
      <c r="C196" s="6">
        <f ca="1">LN((RAND()^(-Results!$E$4))-1)</f>
        <v>-1.7014534789886415</v>
      </c>
      <c r="D196" s="6">
        <f ca="1">LN((RAND()^(-Results!$E$4))-1)</f>
        <v>-0.13643444942248484</v>
      </c>
      <c r="E196" s="6">
        <f ca="1">LN((RAND()^(-Results!$E$4))-1)</f>
        <v>-3.0056301095382376</v>
      </c>
      <c r="F196" s="6">
        <f ca="1">LN((RAND()^(-Results!$E$4))-1)</f>
        <v>-0.91992441858659313</v>
      </c>
      <c r="G196" s="6">
        <f ca="1">LN((RAND()^(-Results!$E$4))-1)</f>
        <v>2.1861978129178716</v>
      </c>
      <c r="H196" s="6">
        <f t="shared" ca="1" si="105"/>
        <v>2.126303276280114</v>
      </c>
      <c r="I196" s="10">
        <f ca="1">SUMPRODUCT(J196:O196,Results!B$12:G$12)+Results!$E$5*H196</f>
        <v>1.8029530841915733</v>
      </c>
      <c r="J196" s="10">
        <f ca="1">SUMPRODUCT($A196:$F196,Results!$B$15:$G$15)</f>
        <v>4.3207622156568997</v>
      </c>
      <c r="K196" s="10">
        <f ca="1">SUMPRODUCT($A196:$F196,Results!$B$16:$G$16)</f>
        <v>8.9981674191332619</v>
      </c>
      <c r="L196" s="10">
        <f ca="1">SUMPRODUCT($A196:$F196,Results!$B$17:$G$17)</f>
        <v>10.853073672437599</v>
      </c>
      <c r="M196" s="10">
        <f ca="1">SUMPRODUCT($A196:$F196,Results!$B$18:$G$18)</f>
        <v>-6.0793000501341661</v>
      </c>
      <c r="N196" s="10">
        <f ca="1">SUMPRODUCT($A196:$F196,Results!$B$19:$G$19)</f>
        <v>-5.9264964410938701</v>
      </c>
      <c r="O196" s="10">
        <f ca="1">SUMPRODUCT($A196:$F196,Results!$B$20:$G$20)</f>
        <v>8.0145843675194204</v>
      </c>
      <c r="P196" s="10" cm="1">
        <f t="array" aca="1" ref="P196" ca="1">SUMPRODUCT(J196:O196,TRANSPOSE(BL$20:BL$25))+$AD$20-$BL$27</f>
        <v>-6.6032579656251231</v>
      </c>
      <c r="Q196" s="10" cm="1">
        <f t="array" aca="1" ref="Q196" ca="1">SUMPRODUCT(J196:O196,TRANSPOSE(ES$20:ES$25))+$AD$20-$ES$27</f>
        <v>-6.5059887010050659</v>
      </c>
      <c r="R196" s="10">
        <f ca="1">I196-Results!$E$5*H196</f>
        <v>-6.7022600209288825</v>
      </c>
      <c r="S196" s="10" cm="1">
        <f t="array" aca="1" ref="S196" ca="1">SUMPRODUCT(J196:O196,TRANSPOSE(AR$28:AR$33))+$AD$20-$AC$26</f>
        <v>-0.60850980544604349</v>
      </c>
      <c r="T196" s="10">
        <f ca="1">SUMPRODUCT(J196:O196,Results!K$9:P$9)</f>
        <v>-6.2180657792967207</v>
      </c>
      <c r="U196" s="10">
        <f ca="1">SUMPRODUCT(J196:O196,Results!K$9:P$9)+$AD$20-$AC$31</f>
        <v>-6.254863897997696</v>
      </c>
      <c r="V196" s="10">
        <f t="shared" ca="1" si="106"/>
        <v>8.4062110498166973</v>
      </c>
      <c r="W196" s="10">
        <f t="shared" ca="1" si="107"/>
        <v>8.3089417851966392</v>
      </c>
      <c r="X196" s="10">
        <f t="shared" ca="1" si="108"/>
        <v>8.5052131051204558</v>
      </c>
      <c r="Y196" s="10">
        <f t="shared" ca="1" si="109"/>
        <v>2.4114628896376167</v>
      </c>
      <c r="Z196" s="10">
        <f t="shared" ca="1" si="110"/>
        <v>1.1068495455420195</v>
      </c>
      <c r="AA196" s="10">
        <f t="shared" ca="1" si="111"/>
        <v>8.0578169821892693</v>
      </c>
    </row>
    <row r="197" spans="1:27">
      <c r="A197" s="6">
        <f ca="1">LN((RAND()^(-Results!$E$4))-1)</f>
        <v>0.8325259688109099</v>
      </c>
      <c r="B197" s="6">
        <f ca="1">LN((RAND()^(-Results!$E$4))-1)</f>
        <v>-3.6919511926754902</v>
      </c>
      <c r="C197" s="6">
        <f ca="1">LN((RAND()^(-Results!$E$4))-1)</f>
        <v>0.78502540641984375</v>
      </c>
      <c r="D197" s="6">
        <f ca="1">LN((RAND()^(-Results!$E$4))-1)</f>
        <v>0.76811972335275802</v>
      </c>
      <c r="E197" s="6">
        <f ca="1">LN((RAND()^(-Results!$E$4))-1)</f>
        <v>1.3345798490019318</v>
      </c>
      <c r="F197" s="6">
        <f ca="1">LN((RAND()^(-Results!$E$4))-1)</f>
        <v>-1.108534117028652</v>
      </c>
      <c r="G197" s="6">
        <f ca="1">LN((RAND()^(-Results!$E$4))-1)</f>
        <v>4.5500869061688132</v>
      </c>
      <c r="H197" s="6">
        <f t="shared" ca="1" si="105"/>
        <v>4.4901923695310559</v>
      </c>
      <c r="I197" s="10">
        <f ca="1">SUMPRODUCT(J197:O197,Results!B$12:G$12)+Results!$E$5*H197</f>
        <v>-5.4414939597610719</v>
      </c>
      <c r="J197" s="10">
        <f ca="1">SUMPRODUCT($A197:$F197,Results!$B$15:$G$15)</f>
        <v>-10.751941011676687</v>
      </c>
      <c r="K197" s="10">
        <f ca="1">SUMPRODUCT($A197:$F197,Results!$B$16:$G$16)</f>
        <v>-1.3375162610631881</v>
      </c>
      <c r="L197" s="10">
        <f ca="1">SUMPRODUCT($A197:$F197,Results!$B$17:$G$17)</f>
        <v>11.680533820078519</v>
      </c>
      <c r="M197" s="10">
        <f ca="1">SUMPRODUCT($A197:$F197,Results!$B$18:$G$18)</f>
        <v>2.7690149300348299</v>
      </c>
      <c r="N197" s="10">
        <f ca="1">SUMPRODUCT($A197:$F197,Results!$B$19:$G$19)</f>
        <v>8.9562738458235938</v>
      </c>
      <c r="O197" s="10">
        <f ca="1">SUMPRODUCT($A197:$F197,Results!$B$20:$G$20)</f>
        <v>-10.729745506879933</v>
      </c>
      <c r="P197" s="10" cm="1">
        <f t="array" aca="1" ref="P197" ca="1">SUMPRODUCT(J197:O197,TRANSPOSE(BL$20:BL$25))+$AD$20-$BL$27</f>
        <v>-23.816138396946883</v>
      </c>
      <c r="Q197" s="10" cm="1">
        <f t="array" aca="1" ref="Q197" ca="1">SUMPRODUCT(J197:O197,TRANSPOSE(ES$20:ES$25))+$AD$20-$ES$27</f>
        <v>-24.112072186897091</v>
      </c>
      <c r="R197" s="10">
        <f ca="1">I197-Results!$E$5*H197</f>
        <v>-23.402263437885296</v>
      </c>
      <c r="S197" s="10" cm="1">
        <f t="array" aca="1" ref="S197" ca="1">SUMPRODUCT(J197:O197,TRANSPOSE(AR$28:AR$33))+$AD$20-$AC$26</f>
        <v>-21.635304802744166</v>
      </c>
      <c r="T197" s="10">
        <f ca="1">SUMPRODUCT(J197:O197,Results!K$9:P$9)</f>
        <v>-24.393843075729553</v>
      </c>
      <c r="U197" s="10">
        <f ca="1">SUMPRODUCT(J197:O197,Results!K$9:P$9)+$AD$20-$AC$31</f>
        <v>-24.430641194430528</v>
      </c>
      <c r="V197" s="10">
        <f t="shared" ca="1" si="106"/>
        <v>18.374644437185811</v>
      </c>
      <c r="W197" s="10">
        <f t="shared" ca="1" si="107"/>
        <v>18.670578227136019</v>
      </c>
      <c r="X197" s="10">
        <f t="shared" ca="1" si="108"/>
        <v>17.960769478124224</v>
      </c>
      <c r="Y197" s="10">
        <f t="shared" ca="1" si="109"/>
        <v>16.193810842983094</v>
      </c>
      <c r="Z197" s="10">
        <f t="shared" ca="1" si="110"/>
        <v>-6.1375974984106252</v>
      </c>
      <c r="AA197" s="10">
        <f t="shared" ca="1" si="111"/>
        <v>18.989147234669456</v>
      </c>
    </row>
    <row r="198" spans="1:27">
      <c r="A198" s="6">
        <f ca="1">LN((RAND()^(-Results!$E$4))-1)</f>
        <v>1.5993918029865158E-2</v>
      </c>
      <c r="B198" s="6">
        <f ca="1">LN((RAND()^(-Results!$E$4))-1)</f>
        <v>-1.0899968361552888</v>
      </c>
      <c r="C198" s="6">
        <f ca="1">LN((RAND()^(-Results!$E$4))-1)</f>
        <v>-1.1401245104078872</v>
      </c>
      <c r="D198" s="6">
        <f ca="1">LN((RAND()^(-Results!$E$4))-1)</f>
        <v>-3.9469532365785422</v>
      </c>
      <c r="E198" s="6">
        <f ca="1">LN((RAND()^(-Results!$E$4))-1)</f>
        <v>1.5947928602957817</v>
      </c>
      <c r="F198" s="6">
        <f ca="1">LN((RAND()^(-Results!$E$4))-1)</f>
        <v>0.97303049780463502</v>
      </c>
      <c r="G198" s="6">
        <f ca="1">LN((RAND()^(-Results!$E$4))-1)</f>
        <v>-4.6903503824931443</v>
      </c>
      <c r="H198" s="6">
        <f t="shared" ca="1" si="105"/>
        <v>-4.7502449191309015</v>
      </c>
      <c r="I198" s="10">
        <f ca="1">SUMPRODUCT(J198:O198,Results!B$12:G$12)+Results!$E$5*H198</f>
        <v>-59.345575865446001</v>
      </c>
      <c r="J198" s="10">
        <f ca="1">SUMPRODUCT($A198:$F198,Results!$B$15:$G$15)</f>
        <v>0.24856817808057008</v>
      </c>
      <c r="K198" s="10">
        <f ca="1">SUMPRODUCT($A198:$F198,Results!$B$16:$G$16)</f>
        <v>-9.4313295159524202</v>
      </c>
      <c r="L198" s="10">
        <f ca="1">SUMPRODUCT($A198:$F198,Results!$B$17:$G$17)</f>
        <v>-1.9277855751761495</v>
      </c>
      <c r="M198" s="10">
        <f ca="1">SUMPRODUCT($A198:$F198,Results!$B$18:$G$18)</f>
        <v>11.55118102300208</v>
      </c>
      <c r="N198" s="10">
        <f ca="1">SUMPRODUCT($A198:$F198,Results!$B$19:$G$19)</f>
        <v>-12.27505424366332</v>
      </c>
      <c r="O198" s="10">
        <f ca="1">SUMPRODUCT($A198:$F198,Results!$B$20:$G$20)</f>
        <v>8.4290405570312998</v>
      </c>
      <c r="P198" s="10" cm="1">
        <f t="array" aca="1" ref="P198" ca="1">SUMPRODUCT(J198:O198,TRANSPOSE(BL$20:BL$25))+$AD$20-$BL$27</f>
        <v>-40.619034856652362</v>
      </c>
      <c r="Q198" s="10" cm="1">
        <f t="array" aca="1" ref="Q198" ca="1">SUMPRODUCT(J198:O198,TRANSPOSE(ES$20:ES$25))+$AD$20-$ES$27</f>
        <v>-40.83658111538314</v>
      </c>
      <c r="R198" s="10">
        <f ca="1">I198-Results!$E$5*H198</f>
        <v>-40.344596188922395</v>
      </c>
      <c r="S198" s="10" cm="1">
        <f t="array" aca="1" ref="S198" ca="1">SUMPRODUCT(J198:O198,TRANSPOSE(AR$28:AR$33))+$AD$20-$AC$26</f>
        <v>-44.336160639729648</v>
      </c>
      <c r="T198" s="10">
        <f ca="1">SUMPRODUCT(J198:O198,Results!K$9:P$9)</f>
        <v>-40.965400087334871</v>
      </c>
      <c r="U198" s="10">
        <f ca="1">SUMPRODUCT(J198:O198,Results!K$9:P$9)+$AD$20-$AC$31</f>
        <v>-41.00219820603585</v>
      </c>
      <c r="V198" s="10">
        <f t="shared" ca="1" si="106"/>
        <v>-18.726541008793639</v>
      </c>
      <c r="W198" s="10">
        <f t="shared" ca="1" si="107"/>
        <v>-18.508994750062861</v>
      </c>
      <c r="X198" s="10">
        <f t="shared" ca="1" si="108"/>
        <v>-19.000979676523606</v>
      </c>
      <c r="Y198" s="10">
        <f t="shared" ca="1" si="109"/>
        <v>-15.009415225716353</v>
      </c>
      <c r="Z198" s="10">
        <f t="shared" ca="1" si="110"/>
        <v>-60.041679404095554</v>
      </c>
      <c r="AA198" s="10">
        <f t="shared" ca="1" si="111"/>
        <v>-18.343377659410152</v>
      </c>
    </row>
    <row r="199" spans="1:27">
      <c r="A199" s="6">
        <f ca="1">LN((RAND()^(-Results!$E$4))-1)</f>
        <v>0.15345470185152482</v>
      </c>
      <c r="B199" s="6">
        <f ca="1">LN((RAND()^(-Results!$E$4))-1)</f>
        <v>0.25162309999266935</v>
      </c>
      <c r="C199" s="6">
        <f ca="1">LN((RAND()^(-Results!$E$4))-1)</f>
        <v>0.60746273738989154</v>
      </c>
      <c r="D199" s="6">
        <f ca="1">LN((RAND()^(-Results!$E$4))-1)</f>
        <v>-4.6944526955955306</v>
      </c>
      <c r="E199" s="6">
        <f ca="1">LN((RAND()^(-Results!$E$4))-1)</f>
        <v>-2.565010221759555E-2</v>
      </c>
      <c r="F199" s="6">
        <f ca="1">LN((RAND()^(-Results!$E$4))-1)</f>
        <v>1.7301304260013861</v>
      </c>
      <c r="G199" s="6">
        <f ca="1">LN((RAND()^(-Results!$E$4))-1)</f>
        <v>2.7249758825592272</v>
      </c>
      <c r="H199" s="6">
        <f t="shared" ca="1" si="105"/>
        <v>2.6650813459214695</v>
      </c>
      <c r="I199" s="10">
        <f ca="1">SUMPRODUCT(J199:O199,Results!B$12:G$12)+Results!$E$5*H199</f>
        <v>-26.839394516540899</v>
      </c>
      <c r="J199" s="10">
        <f ca="1">SUMPRODUCT($A199:$F199,Results!$B$15:$G$15)</f>
        <v>3.8735205450790935</v>
      </c>
      <c r="K199" s="10">
        <f ca="1">SUMPRODUCT($A199:$F199,Results!$B$16:$G$16)</f>
        <v>-11.039148210897206</v>
      </c>
      <c r="L199" s="10">
        <f ca="1">SUMPRODUCT($A199:$F199,Results!$B$17:$G$17)</f>
        <v>-7.0155730821033941</v>
      </c>
      <c r="M199" s="10">
        <f ca="1">SUMPRODUCT($A199:$F199,Results!$B$18:$G$18)</f>
        <v>4.9267015683712359</v>
      </c>
      <c r="N199" s="10">
        <f ca="1">SUMPRODUCT($A199:$F199,Results!$B$19:$G$19)</f>
        <v>-12.396482360538304</v>
      </c>
      <c r="O199" s="10">
        <f ca="1">SUMPRODUCT($A199:$F199,Results!$B$20:$G$20)</f>
        <v>15.7323504607937</v>
      </c>
      <c r="P199" s="10" cm="1">
        <f t="array" aca="1" ref="P199" ca="1">SUMPRODUCT(J199:O199,TRANSPOSE(BL$20:BL$25))+$AD$20-$BL$27</f>
        <v>-37.20057635509653</v>
      </c>
      <c r="Q199" s="10" cm="1">
        <f t="array" aca="1" ref="Q199" ca="1">SUMPRODUCT(J199:O199,TRANSPOSE(ES$20:ES$25))+$AD$20-$ES$27</f>
        <v>-37.545150834457743</v>
      </c>
      <c r="R199" s="10">
        <f ca="1">I199-Results!$E$5*H199</f>
        <v>-37.499719900226779</v>
      </c>
      <c r="S199" s="10" cm="1">
        <f t="array" aca="1" ref="S199" ca="1">SUMPRODUCT(J199:O199,TRANSPOSE(AR$28:AR$33))+$AD$20-$AC$26</f>
        <v>-33.825451726110039</v>
      </c>
      <c r="T199" s="10">
        <f ca="1">SUMPRODUCT(J199:O199,Results!K$9:P$9)</f>
        <v>-37.461163150129615</v>
      </c>
      <c r="U199" s="10">
        <f ca="1">SUMPRODUCT(J199:O199,Results!K$9:P$9)+$AD$20-$AC$31</f>
        <v>-37.497961268830593</v>
      </c>
      <c r="V199" s="10">
        <f t="shared" ca="1" si="106"/>
        <v>10.36118183855563</v>
      </c>
      <c r="W199" s="10">
        <f t="shared" ca="1" si="107"/>
        <v>10.705756317916844</v>
      </c>
      <c r="X199" s="10">
        <f t="shared" ca="1" si="108"/>
        <v>10.66032538368588</v>
      </c>
      <c r="Y199" s="10">
        <f t="shared" ca="1" si="109"/>
        <v>6.9860572095691396</v>
      </c>
      <c r="Z199" s="10">
        <f t="shared" ca="1" si="110"/>
        <v>-27.535498055190452</v>
      </c>
      <c r="AA199" s="10">
        <f t="shared" ca="1" si="111"/>
        <v>10.658566752289694</v>
      </c>
    </row>
    <row r="200" spans="1:27">
      <c r="A200" s="6">
        <f ca="1">LN((RAND()^(-Results!$E$4))-1)</f>
        <v>1.0239272009426852</v>
      </c>
      <c r="B200" s="6">
        <f ca="1">LN((RAND()^(-Results!$E$4))-1)</f>
        <v>3.3990956235417058</v>
      </c>
      <c r="C200" s="6">
        <f ca="1">LN((RAND()^(-Results!$E$4))-1)</f>
        <v>-1.0540435932700358</v>
      </c>
      <c r="D200" s="6">
        <f ca="1">LN((RAND()^(-Results!$E$4))-1)</f>
        <v>-1.2371022734346488</v>
      </c>
      <c r="E200" s="6">
        <f ca="1">LN((RAND()^(-Results!$E$4))-1)</f>
        <v>2.8350509428803301</v>
      </c>
      <c r="F200" s="6">
        <f ca="1">LN((RAND()^(-Results!$E$4))-1)</f>
        <v>0.97257954868769658</v>
      </c>
      <c r="G200" s="6">
        <f ca="1">LN((RAND()^(-Results!$E$4))-1)</f>
        <v>3.1036285723193511</v>
      </c>
      <c r="H200" s="6">
        <f t="shared" ca="1" si="105"/>
        <v>3.0437340356815934</v>
      </c>
      <c r="I200" s="10">
        <f ca="1">SUMPRODUCT(J200:O200,Results!B$12:G$12)+Results!$E$5*H200</f>
        <v>33.965738535447429</v>
      </c>
      <c r="J200" s="10">
        <f ca="1">SUMPRODUCT($A200:$F200,Results!$B$15:$G$15)</f>
        <v>9.7768035018433306</v>
      </c>
      <c r="K200" s="10">
        <f ca="1">SUMPRODUCT($A200:$F200,Results!$B$16:$G$16)</f>
        <v>-2.3544902857307553</v>
      </c>
      <c r="L200" s="10">
        <f ca="1">SUMPRODUCT($A200:$F200,Results!$B$17:$G$17)</f>
        <v>-14.187730738782793</v>
      </c>
      <c r="M200" s="10">
        <f ca="1">SUMPRODUCT($A200:$F200,Results!$B$18:$G$18)</f>
        <v>0.251978204552612</v>
      </c>
      <c r="N200" s="10">
        <f ca="1">SUMPRODUCT($A200:$F200,Results!$B$19:$G$19)</f>
        <v>-12.238468813493316</v>
      </c>
      <c r="O200" s="10">
        <f ca="1">SUMPRODUCT($A200:$F200,Results!$B$20:$G$20)</f>
        <v>8.7831318179644722</v>
      </c>
      <c r="P200" s="10" cm="1">
        <f t="array" aca="1" ref="P200" ca="1">SUMPRODUCT(J200:O200,TRANSPOSE(BL$20:BL$25))+$AD$20-$BL$27</f>
        <v>21.737896914421171</v>
      </c>
      <c r="Q200" s="10" cm="1">
        <f t="array" aca="1" ref="Q200" ca="1">SUMPRODUCT(J200:O200,TRANSPOSE(ES$20:ES$25))+$AD$20-$ES$27</f>
        <v>21.927741424505193</v>
      </c>
      <c r="R200" s="10">
        <f ca="1">I200-Results!$E$5*H200</f>
        <v>21.790802392721055</v>
      </c>
      <c r="S200" s="10" cm="1">
        <f t="array" aca="1" ref="S200" ca="1">SUMPRODUCT(J200:O200,TRANSPOSE(AR$28:AR$33))+$AD$20-$AC$26</f>
        <v>14.581996688375245</v>
      </c>
      <c r="T200" s="10">
        <f ca="1">SUMPRODUCT(J200:O200,Results!K$9:P$9)</f>
        <v>21.597734461412724</v>
      </c>
      <c r="U200" s="10">
        <f ca="1">SUMPRODUCT(J200:O200,Results!K$9:P$9)+$AD$20-$AC$31</f>
        <v>21.560936342711749</v>
      </c>
      <c r="V200" s="10">
        <f t="shared" ca="1" si="106"/>
        <v>12.227841621026258</v>
      </c>
      <c r="W200" s="10">
        <f t="shared" ca="1" si="107"/>
        <v>12.037997110942236</v>
      </c>
      <c r="X200" s="10">
        <f t="shared" ca="1" si="108"/>
        <v>12.174936142726374</v>
      </c>
      <c r="Y200" s="10">
        <f t="shared" ca="1" si="109"/>
        <v>19.383741847072184</v>
      </c>
      <c r="Z200" s="10">
        <f t="shared" ca="1" si="110"/>
        <v>33.269634996797876</v>
      </c>
      <c r="AA200" s="10">
        <f t="shared" ca="1" si="111"/>
        <v>12.40480219273568</v>
      </c>
    </row>
    <row r="201" spans="1:27">
      <c r="A201" s="6">
        <f ca="1">LN((RAND()^(-Results!$E$4))-1)</f>
        <v>1.3457438747492485</v>
      </c>
      <c r="B201" s="6">
        <f ca="1">LN((RAND()^(-Results!$E$4))-1)</f>
        <v>-0.6393354462423273</v>
      </c>
      <c r="C201" s="6">
        <f ca="1">LN((RAND()^(-Results!$E$4))-1)</f>
        <v>-2.5927475105960074</v>
      </c>
      <c r="D201" s="6">
        <f ca="1">LN((RAND()^(-Results!$E$4))-1)</f>
        <v>1.711839156391666</v>
      </c>
      <c r="E201" s="6">
        <f ca="1">LN((RAND()^(-Results!$E$4))-1)</f>
        <v>0.28556998806480588</v>
      </c>
      <c r="F201" s="6">
        <f ca="1">LN((RAND()^(-Results!$E$4))-1)</f>
        <v>1.3717076095139649</v>
      </c>
      <c r="G201" s="6">
        <f ca="1">LN((RAND()^(-Results!$E$4))-1)</f>
        <v>8.5620298882683327E-2</v>
      </c>
      <c r="H201" s="6">
        <f t="shared" ca="1" si="105"/>
        <v>2.5725762244925836E-2</v>
      </c>
      <c r="I201" s="10">
        <f ca="1">SUMPRODUCT(J201:O201,Results!B$12:G$12)+Results!$E$5*H201</f>
        <v>-2.6456332181311835</v>
      </c>
      <c r="J201" s="10">
        <f ca="1">SUMPRODUCT($A201:$F201,Results!$B$15:$G$15)</f>
        <v>-0.45717113605549231</v>
      </c>
      <c r="K201" s="10">
        <f ca="1">SUMPRODUCT($A201:$F201,Results!$B$16:$G$16)</f>
        <v>8.8641808525206081</v>
      </c>
      <c r="L201" s="10">
        <f ca="1">SUMPRODUCT($A201:$F201,Results!$B$17:$G$17)</f>
        <v>3.7447151418928577</v>
      </c>
      <c r="M201" s="10">
        <f ca="1">SUMPRODUCT($A201:$F201,Results!$B$18:$G$18)</f>
        <v>5.1617073309985999</v>
      </c>
      <c r="N201" s="10">
        <f ca="1">SUMPRODUCT($A201:$F201,Results!$B$19:$G$19)</f>
        <v>2.3712649160119561</v>
      </c>
      <c r="O201" s="10">
        <f ca="1">SUMPRODUCT($A201:$F201,Results!$B$20:$G$20)</f>
        <v>3.658353459490542</v>
      </c>
      <c r="P201" s="10" cm="1">
        <f t="array" aca="1" ref="P201" ca="1">SUMPRODUCT(J201:O201,TRANSPOSE(BL$20:BL$25))+$AD$20-$BL$27</f>
        <v>-3.3069363652572963</v>
      </c>
      <c r="Q201" s="10" cm="1">
        <f t="array" aca="1" ref="Q201" ca="1">SUMPRODUCT(J201:O201,TRANSPOSE(ES$20:ES$25))+$AD$20-$ES$27</f>
        <v>-3.155058828878059</v>
      </c>
      <c r="R201" s="10">
        <f ca="1">I201-Results!$E$5*H201</f>
        <v>-2.7485362671108868</v>
      </c>
      <c r="S201" s="10" cm="1">
        <f t="array" aca="1" ref="S201" ca="1">SUMPRODUCT(J201:O201,TRANSPOSE(AR$28:AR$33))+$AD$20-$AC$26</f>
        <v>-3.9051930915292901</v>
      </c>
      <c r="T201" s="10">
        <f ca="1">SUMPRODUCT(J201:O201,Results!K$9:P$9)</f>
        <v>-3.3252543348629144</v>
      </c>
      <c r="U201" s="10">
        <f ca="1">SUMPRODUCT(J201:O201,Results!K$9:P$9)+$AD$20-$AC$31</f>
        <v>-3.3620524535638898</v>
      </c>
      <c r="V201" s="10">
        <f t="shared" ca="1" si="106"/>
        <v>0.66130314712611282</v>
      </c>
      <c r="W201" s="10">
        <f t="shared" ca="1" si="107"/>
        <v>0.50942561074687553</v>
      </c>
      <c r="X201" s="10">
        <f t="shared" ca="1" si="108"/>
        <v>0.10290304897970337</v>
      </c>
      <c r="Y201" s="10">
        <f t="shared" ca="1" si="109"/>
        <v>1.2595598733981066</v>
      </c>
      <c r="Z201" s="10">
        <f t="shared" ca="1" si="110"/>
        <v>-3.3417367567807372</v>
      </c>
      <c r="AA201" s="10">
        <f t="shared" ca="1" si="111"/>
        <v>0.71641923543270636</v>
      </c>
    </row>
    <row r="202" spans="1:27">
      <c r="A202" s="6">
        <f ca="1">LN((RAND()^(-Results!$E$4))-1)</f>
        <v>-1.4834239318966149</v>
      </c>
      <c r="B202" s="6">
        <f ca="1">LN((RAND()^(-Results!$E$4))-1)</f>
        <v>-1.8311394790769484</v>
      </c>
      <c r="C202" s="6">
        <f ca="1">LN((RAND()^(-Results!$E$4))-1)</f>
        <v>0.55879120429036799</v>
      </c>
      <c r="D202" s="6">
        <f ca="1">LN((RAND()^(-Results!$E$4))-1)</f>
        <v>-0.68909679075645947</v>
      </c>
      <c r="E202" s="6">
        <f ca="1">LN((RAND()^(-Results!$E$4))-1)</f>
        <v>-0.2943666362898128</v>
      </c>
      <c r="F202" s="6">
        <f ca="1">LN((RAND()^(-Results!$E$4))-1)</f>
        <v>0.38461634213513579</v>
      </c>
      <c r="G202" s="6">
        <f ca="1">LN((RAND()^(-Results!$E$4))-1)</f>
        <v>-0.55276508496582388</v>
      </c>
      <c r="H202" s="6">
        <f t="shared" ca="1" si="105"/>
        <v>-0.61265962160358134</v>
      </c>
      <c r="I202" s="10">
        <f ca="1">SUMPRODUCT(J202:O202,Results!B$12:G$12)+Results!$E$5*H202</f>
        <v>-21.75516320113298</v>
      </c>
      <c r="J202" s="10">
        <f ca="1">SUMPRODUCT($A202:$F202,Results!$B$15:$G$15)</f>
        <v>-5.5471463794892433</v>
      </c>
      <c r="K202" s="10">
        <f ca="1">SUMPRODUCT($A202:$F202,Results!$B$16:$G$16)</f>
        <v>-5.3174613925703635</v>
      </c>
      <c r="L202" s="10">
        <f ca="1">SUMPRODUCT($A202:$F202,Results!$B$17:$G$17)</f>
        <v>0.84029190941793064</v>
      </c>
      <c r="M202" s="10">
        <f ca="1">SUMPRODUCT($A202:$F202,Results!$B$18:$G$18)</f>
        <v>7.0492658692774715</v>
      </c>
      <c r="N202" s="10">
        <f ca="1">SUMPRODUCT($A202:$F202,Results!$B$19:$G$19)</f>
        <v>3.6897839325291084</v>
      </c>
      <c r="O202" s="10">
        <f ca="1">SUMPRODUCT($A202:$F202,Results!$B$20:$G$20)</f>
        <v>-4.1451837880303524</v>
      </c>
      <c r="P202" s="10" cm="1">
        <f t="array" aca="1" ref="P202" ca="1">SUMPRODUCT(J202:O202,TRANSPOSE(BL$20:BL$25))+$AD$20-$BL$27</f>
        <v>-19.373730746067533</v>
      </c>
      <c r="Q202" s="10" cm="1">
        <f t="array" aca="1" ref="Q202" ca="1">SUMPRODUCT(J202:O202,TRANSPOSE(ES$20:ES$25))+$AD$20-$ES$27</f>
        <v>-19.530276753149199</v>
      </c>
      <c r="R202" s="10">
        <f ca="1">I202-Results!$E$5*H202</f>
        <v>-19.304524714718653</v>
      </c>
      <c r="S202" s="10" cm="1">
        <f t="array" aca="1" ref="S202" ca="1">SUMPRODUCT(J202:O202,TRANSPOSE(AR$28:AR$33))+$AD$20-$AC$26</f>
        <v>-20.210717283673539</v>
      </c>
      <c r="T202" s="10">
        <f ca="1">SUMPRODUCT(J202:O202,Results!K$9:P$9)</f>
        <v>-19.351374791181811</v>
      </c>
      <c r="U202" s="10">
        <f ca="1">SUMPRODUCT(J202:O202,Results!K$9:P$9)+$AD$20-$AC$31</f>
        <v>-19.388172909882787</v>
      </c>
      <c r="V202" s="10">
        <f t="shared" ca="1" si="106"/>
        <v>-2.3814324550654469</v>
      </c>
      <c r="W202" s="10">
        <f t="shared" ca="1" si="107"/>
        <v>-2.2248864479837813</v>
      </c>
      <c r="X202" s="10">
        <f t="shared" ca="1" si="108"/>
        <v>-2.4506384864143271</v>
      </c>
      <c r="Y202" s="10">
        <f t="shared" ca="1" si="109"/>
        <v>-1.5444459174594414</v>
      </c>
      <c r="Z202" s="10">
        <f t="shared" ca="1" si="110"/>
        <v>-22.451266739782533</v>
      </c>
      <c r="AA202" s="10">
        <f t="shared" ca="1" si="111"/>
        <v>-2.3669902912501932</v>
      </c>
    </row>
    <row r="203" spans="1:27">
      <c r="A203" s="6">
        <f ca="1">LN((RAND()^(-Results!$E$4))-1)</f>
        <v>1.3691337184645338</v>
      </c>
      <c r="B203" s="6">
        <f ca="1">LN((RAND()^(-Results!$E$4))-1)</f>
        <v>1.5739078590660589</v>
      </c>
      <c r="C203" s="6">
        <f ca="1">LN((RAND()^(-Results!$E$4))-1)</f>
        <v>-0.16028290700244527</v>
      </c>
      <c r="D203" s="6">
        <f ca="1">LN((RAND()^(-Results!$E$4))-1)</f>
        <v>0.26753719656097552</v>
      </c>
      <c r="E203" s="6">
        <f ca="1">LN((RAND()^(-Results!$E$4))-1)</f>
        <v>1.3235811659190913</v>
      </c>
      <c r="F203" s="6">
        <f ca="1">LN((RAND()^(-Results!$E$4))-1)</f>
        <v>1.7636155615886389</v>
      </c>
      <c r="G203" s="6">
        <f ca="1">LN((RAND()^(-Results!$E$4))-1)</f>
        <v>-1.9414239224405547</v>
      </c>
      <c r="H203" s="6">
        <f t="shared" ca="1" si="105"/>
        <v>-2.0013184590783122</v>
      </c>
      <c r="I203" s="10">
        <f ca="1">SUMPRODUCT(J203:O203,Results!B$12:G$12)+Results!$E$5*H203</f>
        <v>2.9676930098868333</v>
      </c>
      <c r="J203" s="10">
        <f ca="1">SUMPRODUCT($A203:$F203,Results!$B$15:$G$15)</f>
        <v>4.1040959350958888</v>
      </c>
      <c r="K203" s="10">
        <f ca="1">SUMPRODUCT($A203:$F203,Results!$B$16:$G$16)</f>
        <v>1.0066819252563939</v>
      </c>
      <c r="L203" s="10">
        <f ca="1">SUMPRODUCT($A203:$F203,Results!$B$17:$G$17)</f>
        <v>-8.7694665150430371</v>
      </c>
      <c r="M203" s="10">
        <f ca="1">SUMPRODUCT($A203:$F203,Results!$B$18:$G$18)</f>
        <v>-0.35608395137261262</v>
      </c>
      <c r="N203" s="10">
        <f ca="1">SUMPRODUCT($A203:$F203,Results!$B$19:$G$19)</f>
        <v>-0.95812317944620151</v>
      </c>
      <c r="O203" s="10">
        <f ca="1">SUMPRODUCT($A203:$F203,Results!$B$20:$G$20)</f>
        <v>7.2258995945238311</v>
      </c>
      <c r="P203" s="10" cm="1">
        <f t="array" aca="1" ref="P203" ca="1">SUMPRODUCT(J203:O203,TRANSPOSE(BL$20:BL$25))+$AD$20-$BL$27</f>
        <v>10.942981660675898</v>
      </c>
      <c r="Q203" s="10" cm="1">
        <f t="array" aca="1" ref="Q203" ca="1">SUMPRODUCT(J203:O203,TRANSPOSE(ES$20:ES$25))+$AD$20-$ES$27</f>
        <v>10.968339900346507</v>
      </c>
      <c r="R203" s="10">
        <f ca="1">I203-Results!$E$5*H203</f>
        <v>10.972966846200082</v>
      </c>
      <c r="S203" s="10" cm="1">
        <f t="array" aca="1" ref="S203" ca="1">SUMPRODUCT(J203:O203,TRANSPOSE(AR$28:AR$33))+$AD$20-$AC$26</f>
        <v>11.285259679971247</v>
      </c>
      <c r="T203" s="10">
        <f ca="1">SUMPRODUCT(J203:O203,Results!K$9:P$9)</f>
        <v>10.738032676672757</v>
      </c>
      <c r="U203" s="10">
        <f ca="1">SUMPRODUCT(J203:O203,Results!K$9:P$9)+$AD$20-$AC$31</f>
        <v>10.701234557971782</v>
      </c>
      <c r="V203" s="10">
        <f t="shared" ca="1" si="106"/>
        <v>-7.9752886507890643</v>
      </c>
      <c r="W203" s="10">
        <f t="shared" ca="1" si="107"/>
        <v>-8.0006468904596737</v>
      </c>
      <c r="X203" s="10">
        <f t="shared" ca="1" si="108"/>
        <v>-8.0052738363132487</v>
      </c>
      <c r="Y203" s="10">
        <f t="shared" ca="1" si="109"/>
        <v>-8.317566670084414</v>
      </c>
      <c r="Z203" s="10">
        <f t="shared" ca="1" si="110"/>
        <v>2.2715894712372795</v>
      </c>
      <c r="AA203" s="10">
        <f t="shared" ca="1" si="111"/>
        <v>-7.7335415480849488</v>
      </c>
    </row>
    <row r="204" spans="1:27">
      <c r="A204" s="6">
        <f ca="1">LN((RAND()^(-Results!$E$4))-1)</f>
        <v>1.8278868056117523</v>
      </c>
      <c r="B204" s="6">
        <f ca="1">LN((RAND()^(-Results!$E$4))-1)</f>
        <v>0.77793610880356157</v>
      </c>
      <c r="C204" s="6">
        <f ca="1">LN((RAND()^(-Results!$E$4))-1)</f>
        <v>-0.59510146745573467</v>
      </c>
      <c r="D204" s="6">
        <f ca="1">LN((RAND()^(-Results!$E$4))-1)</f>
        <v>-0.9146465024411361</v>
      </c>
      <c r="E204" s="6">
        <f ca="1">LN((RAND()^(-Results!$E$4))-1)</f>
        <v>2.9581338599510247</v>
      </c>
      <c r="F204" s="6">
        <f ca="1">LN((RAND()^(-Results!$E$4))-1)</f>
        <v>1.0474270804885024E-2</v>
      </c>
      <c r="G204" s="6">
        <f ca="1">LN((RAND()^(-Results!$E$4))-1)</f>
        <v>-0.97035579050211362</v>
      </c>
      <c r="H204" s="6">
        <f t="shared" ca="1" si="105"/>
        <v>-1.0302503271398711</v>
      </c>
      <c r="I204" s="10">
        <f ca="1">SUMPRODUCT(J204:O204,Results!B$12:G$12)+Results!$E$5*H204</f>
        <v>-2.660296574532282</v>
      </c>
      <c r="J204" s="10">
        <f ca="1">SUMPRODUCT($A204:$F204,Results!$B$15:$G$15)</f>
        <v>2.9727850192673215</v>
      </c>
      <c r="K204" s="10">
        <f ca="1">SUMPRODUCT($A204:$F204,Results!$B$16:$G$16)</f>
        <v>-1.9279565113132155</v>
      </c>
      <c r="L204" s="10">
        <f ca="1">SUMPRODUCT($A204:$F204,Results!$B$17:$G$17)</f>
        <v>-3.449236067313497</v>
      </c>
      <c r="M204" s="10">
        <f ca="1">SUMPRODUCT($A204:$F204,Results!$B$18:$G$18)</f>
        <v>0.34573360554723087</v>
      </c>
      <c r="N204" s="10">
        <f ca="1">SUMPRODUCT($A204:$F204,Results!$B$19:$G$19)</f>
        <v>-7.0710473870363479</v>
      </c>
      <c r="O204" s="10">
        <f ca="1">SUMPRODUCT($A204:$F204,Results!$B$20:$G$20)</f>
        <v>3.4966901468304785</v>
      </c>
      <c r="P204" s="10" cm="1">
        <f t="array" aca="1" ref="P204" ca="1">SUMPRODUCT(J204:O204,TRANSPOSE(BL$20:BL$25))+$AD$20-$BL$27</f>
        <v>1.2036804786268749</v>
      </c>
      <c r="Q204" s="10" cm="1">
        <f t="array" aca="1" ref="Q204" ca="1">SUMPRODUCT(J204:O204,TRANSPOSE(ES$20:ES$25))+$AD$20-$ES$27</f>
        <v>1.1745606163889943</v>
      </c>
      <c r="R204" s="10">
        <f ca="1">I204-Results!$E$5*H204</f>
        <v>1.4607047340272024</v>
      </c>
      <c r="S204" s="10" cm="1">
        <f t="array" aca="1" ref="S204" ca="1">SUMPRODUCT(J204:O204,TRANSPOSE(AR$28:AR$33))+$AD$20-$AC$26</f>
        <v>-2.1068463690819761</v>
      </c>
      <c r="T204" s="10">
        <f ca="1">SUMPRODUCT(J204:O204,Results!K$9:P$9)</f>
        <v>0.70559521432307104</v>
      </c>
      <c r="U204" s="10">
        <f ca="1">SUMPRODUCT(J204:O204,Results!K$9:P$9)+$AD$20-$AC$31</f>
        <v>0.66879709562209588</v>
      </c>
      <c r="V204" s="10">
        <f t="shared" ca="1" si="106"/>
        <v>-3.8639770531591568</v>
      </c>
      <c r="W204" s="10">
        <f t="shared" ca="1" si="107"/>
        <v>-3.8348571909212765</v>
      </c>
      <c r="X204" s="10">
        <f t="shared" ca="1" si="108"/>
        <v>-4.1210013085594843</v>
      </c>
      <c r="Y204" s="10">
        <f t="shared" ca="1" si="109"/>
        <v>-0.55345020545030588</v>
      </c>
      <c r="Z204" s="10">
        <f t="shared" ca="1" si="110"/>
        <v>-3.3564001131818357</v>
      </c>
      <c r="AA204" s="10">
        <f t="shared" ca="1" si="111"/>
        <v>-3.3290936701543776</v>
      </c>
    </row>
    <row r="205" spans="1:27">
      <c r="A205" s="6">
        <f ca="1">LN((RAND()^(-Results!$E$4))-1)</f>
        <v>-2.1531947952492105</v>
      </c>
      <c r="B205" s="6">
        <f ca="1">LN((RAND()^(-Results!$E$4))-1)</f>
        <v>-1.5521946272225304</v>
      </c>
      <c r="C205" s="6">
        <f ca="1">LN((RAND()^(-Results!$E$4))-1)</f>
        <v>-0.23996864459784073</v>
      </c>
      <c r="D205" s="6">
        <f ca="1">LN((RAND()^(-Results!$E$4))-1)</f>
        <v>-1.2758312550861524</v>
      </c>
      <c r="E205" s="6">
        <f ca="1">LN((RAND()^(-Results!$E$4))-1)</f>
        <v>-1.9363728634163104</v>
      </c>
      <c r="F205" s="6">
        <f ca="1">LN((RAND()^(-Results!$E$4))-1)</f>
        <v>0.43978169835654712</v>
      </c>
      <c r="G205" s="6">
        <f ca="1">LN((RAND()^(-Results!$E$4))-1)</f>
        <v>1.198676254995908</v>
      </c>
      <c r="H205" s="6">
        <f t="shared" ca="1" si="105"/>
        <v>1.1387817183581506</v>
      </c>
      <c r="I205" s="10">
        <f ca="1">SUMPRODUCT(J205:O205,Results!B$12:G$12)+Results!$E$5*H205</f>
        <v>-19.700193947651332</v>
      </c>
      <c r="J205" s="10">
        <f ca="1">SUMPRODUCT($A205:$F205,Results!$B$15:$G$15)</f>
        <v>-3.4185299202795347</v>
      </c>
      <c r="K205" s="10">
        <f ca="1">SUMPRODUCT($A205:$F205,Results!$B$16:$G$16)</f>
        <v>-3.7624019844327492</v>
      </c>
      <c r="L205" s="10">
        <f ca="1">SUMPRODUCT($A205:$F205,Results!$B$17:$G$17)</f>
        <v>2.479168775790507</v>
      </c>
      <c r="M205" s="10">
        <f ca="1">SUMPRODUCT($A205:$F205,Results!$B$18:$G$18)</f>
        <v>7.6221867420297018</v>
      </c>
      <c r="N205" s="10">
        <f ca="1">SUMPRODUCT($A205:$F205,Results!$B$19:$G$19)</f>
        <v>0.19341480542169676</v>
      </c>
      <c r="O205" s="10">
        <f ca="1">SUMPRODUCT($A205:$F205,Results!$B$20:$G$20)</f>
        <v>-0.26037147378024761</v>
      </c>
      <c r="P205" s="10" cm="1">
        <f t="array" aca="1" ref="P205" ca="1">SUMPRODUCT(J205:O205,TRANSPOSE(BL$20:BL$25))+$AD$20-$BL$27</f>
        <v>-24.227302449054804</v>
      </c>
      <c r="Q205" s="10" cm="1">
        <f t="array" aca="1" ref="Q205" ca="1">SUMPRODUCT(J205:O205,TRANSPOSE(ES$20:ES$25))+$AD$20-$ES$27</f>
        <v>-24.310651363117803</v>
      </c>
      <c r="R205" s="10">
        <f ca="1">I205-Results!$E$5*H205</f>
        <v>-24.255320821083934</v>
      </c>
      <c r="S205" s="10" cm="1">
        <f t="array" aca="1" ref="S205" ca="1">SUMPRODUCT(J205:O205,TRANSPOSE(AR$28:AR$33))+$AD$20-$AC$26</f>
        <v>-24.411219060711201</v>
      </c>
      <c r="T205" s="10">
        <f ca="1">SUMPRODUCT(J205:O205,Results!K$9:P$9)</f>
        <v>-23.869265046616501</v>
      </c>
      <c r="U205" s="10">
        <f ca="1">SUMPRODUCT(J205:O205,Results!K$9:P$9)+$AD$20-$AC$31</f>
        <v>-23.906063165317477</v>
      </c>
      <c r="V205" s="10">
        <f t="shared" ca="1" si="106"/>
        <v>4.5271085014034718</v>
      </c>
      <c r="W205" s="10">
        <f t="shared" ca="1" si="107"/>
        <v>4.6104574154664704</v>
      </c>
      <c r="X205" s="10">
        <f t="shared" ca="1" si="108"/>
        <v>4.5551268734326023</v>
      </c>
      <c r="Y205" s="10">
        <f t="shared" ca="1" si="109"/>
        <v>4.7110251130598684</v>
      </c>
      <c r="Z205" s="10">
        <f t="shared" ca="1" si="110"/>
        <v>-20.396297486300885</v>
      </c>
      <c r="AA205" s="10">
        <f t="shared" ca="1" si="111"/>
        <v>4.2058692176661445</v>
      </c>
    </row>
    <row r="206" spans="1:27">
      <c r="A206" s="6">
        <f ca="1">LN((RAND()^(-Results!$E$4))-1)</f>
        <v>-0.85803628857587744</v>
      </c>
      <c r="B206" s="6">
        <f ca="1">LN((RAND()^(-Results!$E$4))-1)</f>
        <v>1.5667790179678895</v>
      </c>
      <c r="C206" s="6">
        <f ca="1">LN((RAND()^(-Results!$E$4))-1)</f>
        <v>-2.0183308361388508</v>
      </c>
      <c r="D206" s="6">
        <f ca="1">LN((RAND()^(-Results!$E$4))-1)</f>
        <v>-1.4238628207927519</v>
      </c>
      <c r="E206" s="6">
        <f ca="1">LN((RAND()^(-Results!$E$4))-1)</f>
        <v>-2.99019279987137</v>
      </c>
      <c r="F206" s="6">
        <f ca="1">LN((RAND()^(-Results!$E$4))-1)</f>
        <v>-1.146917454464131</v>
      </c>
      <c r="G206" s="6">
        <f ca="1">LN((RAND()^(-Results!$E$4))-1)</f>
        <v>-0.61381110921340831</v>
      </c>
      <c r="H206" s="6">
        <f t="shared" ca="1" si="105"/>
        <v>-0.67370564585116577</v>
      </c>
      <c r="I206" s="10">
        <f ca="1">SUMPRODUCT(J206:O206,Results!B$12:G$12)+Results!$E$5*H206</f>
        <v>-2.8378998736767094</v>
      </c>
      <c r="J206" s="10">
        <f ca="1">SUMPRODUCT($A206:$F206,Results!$B$15:$G$15)</f>
        <v>7.7028867567261043</v>
      </c>
      <c r="K206" s="10">
        <f ca="1">SUMPRODUCT($A206:$F206,Results!$B$16:$G$16)</f>
        <v>4.6258573657894715</v>
      </c>
      <c r="L206" s="10">
        <f ca="1">SUMPRODUCT($A206:$F206,Results!$B$17:$G$17)</f>
        <v>4.8489922548270599</v>
      </c>
      <c r="M206" s="10">
        <f ca="1">SUMPRODUCT($A206:$F206,Results!$B$18:$G$18)</f>
        <v>-3.3822527884769249</v>
      </c>
      <c r="N206" s="10">
        <f ca="1">SUMPRODUCT($A206:$F206,Results!$B$19:$G$19)</f>
        <v>-12.557664697000956</v>
      </c>
      <c r="O206" s="10">
        <f ca="1">SUMPRODUCT($A206:$F206,Results!$B$20:$G$20)</f>
        <v>8.0853879359622365</v>
      </c>
      <c r="P206" s="10" cm="1">
        <f t="array" aca="1" ref="P206" ca="1">SUMPRODUCT(J206:O206,TRANSPOSE(BL$20:BL$25))+$AD$20-$BL$27</f>
        <v>8.1796482929076375E-2</v>
      </c>
      <c r="Q206" s="10" cm="1">
        <f t="array" aca="1" ref="Q206" ca="1">SUMPRODUCT(J206:O206,TRANSPOSE(ES$20:ES$25))+$AD$20-$ES$27</f>
        <v>0.31350497178560555</v>
      </c>
      <c r="R206" s="10">
        <f ca="1">I206-Results!$E$5*H206</f>
        <v>-0.1430772902720463</v>
      </c>
      <c r="S206" s="10" cm="1">
        <f t="array" aca="1" ref="S206" ca="1">SUMPRODUCT(J206:O206,TRANSPOSE(AR$28:AR$33))+$AD$20-$AC$26</f>
        <v>8.56566388905321E-2</v>
      </c>
      <c r="T206" s="10">
        <f ca="1">SUMPRODUCT(J206:O206,Results!K$9:P$9)</f>
        <v>0.79332870052921933</v>
      </c>
      <c r="U206" s="10">
        <f ca="1">SUMPRODUCT(J206:O206,Results!K$9:P$9)+$AD$20-$AC$31</f>
        <v>0.75653058182824418</v>
      </c>
      <c r="V206" s="10">
        <f t="shared" ca="1" si="106"/>
        <v>-2.9196963566057859</v>
      </c>
      <c r="W206" s="10">
        <f t="shared" ca="1" si="107"/>
        <v>-3.1514048454623147</v>
      </c>
      <c r="X206" s="10">
        <f t="shared" ca="1" si="108"/>
        <v>-2.6948225834046631</v>
      </c>
      <c r="Y206" s="10">
        <f t="shared" ca="1" si="109"/>
        <v>-2.9235565125672416</v>
      </c>
      <c r="Z206" s="10">
        <f t="shared" ca="1" si="110"/>
        <v>-3.5340034123262631</v>
      </c>
      <c r="AA206" s="10">
        <f t="shared" ca="1" si="111"/>
        <v>-3.5944304555049538</v>
      </c>
    </row>
    <row r="207" spans="1:27">
      <c r="A207" s="6">
        <f ca="1">LN((RAND()^(-Results!$E$4))-1)</f>
        <v>-0.53542334311595152</v>
      </c>
      <c r="B207" s="6">
        <f ca="1">LN((RAND()^(-Results!$E$4))-1)</f>
        <v>-2.5412526495545755</v>
      </c>
      <c r="C207" s="6">
        <f ca="1">LN((RAND()^(-Results!$E$4))-1)</f>
        <v>0.24712897081997226</v>
      </c>
      <c r="D207" s="6">
        <f ca="1">LN((RAND()^(-Results!$E$4))-1)</f>
        <v>2.0814661477281984</v>
      </c>
      <c r="E207" s="6">
        <f ca="1">LN((RAND()^(-Results!$E$4))-1)</f>
        <v>-3.1446271317030603</v>
      </c>
      <c r="F207" s="6">
        <f ca="1">LN((RAND()^(-Results!$E$4))-1)</f>
        <v>0.17171925261621832</v>
      </c>
      <c r="G207" s="6">
        <f ca="1">LN((RAND()^(-Results!$E$4))-1)</f>
        <v>0.19933135625633597</v>
      </c>
      <c r="H207" s="6">
        <f t="shared" ca="1" si="105"/>
        <v>0.13943681961857848</v>
      </c>
      <c r="I207" s="10">
        <f ca="1">SUMPRODUCT(J207:O207,Results!B$12:G$12)+Results!$E$5*H207</f>
        <v>-13.024325367108</v>
      </c>
      <c r="J207" s="10">
        <f ca="1">SUMPRODUCT($A207:$F207,Results!$B$15:$G$15)</f>
        <v>-7.2459311657697407</v>
      </c>
      <c r="K207" s="10">
        <f ca="1">SUMPRODUCT($A207:$F207,Results!$B$16:$G$16)</f>
        <v>6.5810118325719689</v>
      </c>
      <c r="L207" s="10">
        <f ca="1">SUMPRODUCT($A207:$F207,Results!$B$17:$G$17)</f>
        <v>11.343101901549272</v>
      </c>
      <c r="M207" s="10">
        <f ca="1">SUMPRODUCT($A207:$F207,Results!$B$18:$G$18)</f>
        <v>-0.12192011309663131</v>
      </c>
      <c r="N207" s="10">
        <f ca="1">SUMPRODUCT($A207:$F207,Results!$B$19:$G$19)</f>
        <v>13.000347109163377</v>
      </c>
      <c r="O207" s="10">
        <f ca="1">SUMPRODUCT($A207:$F207,Results!$B$20:$G$20)</f>
        <v>-4.2620008038556749</v>
      </c>
      <c r="P207" s="10" cm="1">
        <f t="array" aca="1" ref="P207" ca="1">SUMPRODUCT(J207:O207,TRANSPOSE(BL$20:BL$25))+$AD$20-$BL$27</f>
        <v>-13.597502780169128</v>
      </c>
      <c r="Q207" s="10" cm="1">
        <f t="array" aca="1" ref="Q207" ca="1">SUMPRODUCT(J207:O207,TRANSPOSE(ES$20:ES$25))+$AD$20-$ES$27</f>
        <v>-13.692476020216096</v>
      </c>
      <c r="R207" s="10">
        <f ca="1">I207-Results!$E$5*H207</f>
        <v>-13.582072645582315</v>
      </c>
      <c r="S207" s="10" cm="1">
        <f t="array" aca="1" ref="S207" ca="1">SUMPRODUCT(J207:O207,TRANSPOSE(AR$28:AR$33))+$AD$20-$AC$26</f>
        <v>-5.6619710910808854</v>
      </c>
      <c r="T207" s="10">
        <f ca="1">SUMPRODUCT(J207:O207,Results!K$9:P$9)</f>
        <v>-13.322770477076027</v>
      </c>
      <c r="U207" s="10">
        <f ca="1">SUMPRODUCT(J207:O207,Results!K$9:P$9)+$AD$20-$AC$31</f>
        <v>-13.359568595777002</v>
      </c>
      <c r="V207" s="10">
        <f t="shared" ca="1" si="106"/>
        <v>0.57317741306112779</v>
      </c>
      <c r="W207" s="10">
        <f t="shared" ca="1" si="107"/>
        <v>0.66815065310809629</v>
      </c>
      <c r="X207" s="10">
        <f t="shared" ca="1" si="108"/>
        <v>0.55774727847431471</v>
      </c>
      <c r="Y207" s="10">
        <f t="shared" ca="1" si="109"/>
        <v>-7.3623542760271148</v>
      </c>
      <c r="Z207" s="10">
        <f t="shared" ca="1" si="110"/>
        <v>-13.720428905757554</v>
      </c>
      <c r="AA207" s="10">
        <f t="shared" ca="1" si="111"/>
        <v>0.33524322866900214</v>
      </c>
    </row>
    <row r="208" spans="1:27">
      <c r="A208" s="6">
        <f ca="1">LN((RAND()^(-Results!$E$4))-1)</f>
        <v>2.7913736480122942</v>
      </c>
      <c r="B208" s="6">
        <f ca="1">LN((RAND()^(-Results!$E$4))-1)</f>
        <v>-1.0775601637492718</v>
      </c>
      <c r="C208" s="6">
        <f ca="1">LN((RAND()^(-Results!$E$4))-1)</f>
        <v>2.19499632803586</v>
      </c>
      <c r="D208" s="6">
        <f ca="1">LN((RAND()^(-Results!$E$4))-1)</f>
        <v>1.3525276100998673</v>
      </c>
      <c r="E208" s="6">
        <f ca="1">LN((RAND()^(-Results!$E$4))-1)</f>
        <v>-3.9785819006289183</v>
      </c>
      <c r="F208" s="6">
        <f ca="1">LN((RAND()^(-Results!$E$4))-1)</f>
        <v>1.5705172997872183</v>
      </c>
      <c r="G208" s="6">
        <f ca="1">LN((RAND()^(-Results!$E$4))-1)</f>
        <v>-0.63869586038223558</v>
      </c>
      <c r="H208" s="6">
        <f t="shared" ca="1" si="105"/>
        <v>-0.69859039701999304</v>
      </c>
      <c r="I208" s="10">
        <f ca="1">SUMPRODUCT(J208:O208,Results!B$12:G$12)+Results!$E$5*H208</f>
        <v>-20.178585855931178</v>
      </c>
      <c r="J208" s="10">
        <f ca="1">SUMPRODUCT($A208:$F208,Results!$B$15:$G$15)</f>
        <v>-1.7011730745741007</v>
      </c>
      <c r="K208" s="10">
        <f ca="1">SUMPRODUCT($A208:$F208,Results!$B$16:$G$16)</f>
        <v>8.6348473323447941</v>
      </c>
      <c r="L208" s="10">
        <f ca="1">SUMPRODUCT($A208:$F208,Results!$B$17:$G$17)</f>
        <v>8.5378929919100521</v>
      </c>
      <c r="M208" s="10">
        <f ca="1">SUMPRODUCT($A208:$F208,Results!$B$18:$G$18)</f>
        <v>-12.630248173028914</v>
      </c>
      <c r="N208" s="10">
        <f ca="1">SUMPRODUCT($A208:$F208,Results!$B$19:$G$19)</f>
        <v>12.133289379355009</v>
      </c>
      <c r="O208" s="10">
        <f ca="1">SUMPRODUCT($A208:$F208,Results!$B$20:$G$20)</f>
        <v>11.805974498687302</v>
      </c>
      <c r="P208" s="10" cm="1">
        <f t="array" aca="1" ref="P208" ca="1">SUMPRODUCT(J208:O208,TRANSPOSE(BL$20:BL$25))+$AD$20-$BL$27</f>
        <v>-16.844621894797644</v>
      </c>
      <c r="Q208" s="10" cm="1">
        <f t="array" aca="1" ref="Q208" ca="1">SUMPRODUCT(J208:O208,TRANSPOSE(ES$20:ES$25))+$AD$20-$ES$27</f>
        <v>-17.243711918713995</v>
      </c>
      <c r="R208" s="10">
        <f ca="1">I208-Results!$E$5*H208</f>
        <v>-17.384224267851206</v>
      </c>
      <c r="S208" s="10" cm="1">
        <f t="array" aca="1" ref="S208" ca="1">SUMPRODUCT(J208:O208,TRANSPOSE(AR$28:AR$33))+$AD$20-$AC$26</f>
        <v>5.8192314909393659</v>
      </c>
      <c r="T208" s="10">
        <f ca="1">SUMPRODUCT(J208:O208,Results!K$9:P$9)</f>
        <v>-17.04742582526643</v>
      </c>
      <c r="U208" s="10">
        <f ca="1">SUMPRODUCT(J208:O208,Results!K$9:P$9)+$AD$20-$AC$31</f>
        <v>-17.084223943967405</v>
      </c>
      <c r="V208" s="10">
        <f t="shared" ca="1" si="106"/>
        <v>-3.3339639611335343</v>
      </c>
      <c r="W208" s="10">
        <f t="shared" ca="1" si="107"/>
        <v>-2.9348739372171835</v>
      </c>
      <c r="X208" s="10">
        <f t="shared" ca="1" si="108"/>
        <v>-2.7943615880799726</v>
      </c>
      <c r="Y208" s="10">
        <f t="shared" ca="1" si="109"/>
        <v>-25.997817346870544</v>
      </c>
      <c r="Z208" s="10">
        <f t="shared" ca="1" si="110"/>
        <v>-20.874689394580731</v>
      </c>
      <c r="AA208" s="10">
        <f t="shared" ca="1" si="111"/>
        <v>-3.0943619119637731</v>
      </c>
    </row>
    <row r="209" spans="1:27">
      <c r="A209" s="6">
        <f ca="1">LN((RAND()^(-Results!$E$4))-1)</f>
        <v>-2.8541615234474618</v>
      </c>
      <c r="B209" s="6">
        <f ca="1">LN((RAND()^(-Results!$E$4))-1)</f>
        <v>-0.32156982325994982</v>
      </c>
      <c r="C209" s="6">
        <f ca="1">LN((RAND()^(-Results!$E$4))-1)</f>
        <v>-0.44703069212791646</v>
      </c>
      <c r="D209" s="6">
        <f ca="1">LN((RAND()^(-Results!$E$4))-1)</f>
        <v>-2.0613290177944386</v>
      </c>
      <c r="E209" s="6">
        <f ca="1">LN((RAND()^(-Results!$E$4))-1)</f>
        <v>0.11258538175794996</v>
      </c>
      <c r="F209" s="6">
        <f ca="1">LN((RAND()^(-Results!$E$4))-1)</f>
        <v>-1.0335688104557916</v>
      </c>
      <c r="G209" s="6">
        <f ca="1">LN((RAND()^(-Results!$E$4))-1)</f>
        <v>2.5082095815375682E-2</v>
      </c>
      <c r="H209" s="6">
        <f t="shared" ca="1" si="105"/>
        <v>-3.4812440822381809E-2</v>
      </c>
      <c r="I209" s="10">
        <f ca="1">SUMPRODUCT(J209:O209,Results!B$12:G$12)+Results!$E$5*H209</f>
        <v>-8.8106198555702573</v>
      </c>
      <c r="J209" s="10">
        <f ca="1">SUMPRODUCT($A209:$F209,Results!$B$15:$G$15)</f>
        <v>-0.81370294721103953</v>
      </c>
      <c r="K209" s="10">
        <f ca="1">SUMPRODUCT($A209:$F209,Results!$B$16:$G$16)</f>
        <v>-8.1433271989516243</v>
      </c>
      <c r="L209" s="10">
        <f ca="1">SUMPRODUCT($A209:$F209,Results!$B$17:$G$17)</f>
        <v>-1.7563438904516855</v>
      </c>
      <c r="M209" s="10">
        <f ca="1">SUMPRODUCT($A209:$F209,Results!$B$18:$G$18)</f>
        <v>7.8181464889601413</v>
      </c>
      <c r="N209" s="10">
        <f ca="1">SUMPRODUCT($A209:$F209,Results!$B$19:$G$19)</f>
        <v>-6.9388147070636759</v>
      </c>
      <c r="O209" s="10">
        <f ca="1">SUMPRODUCT($A209:$F209,Results!$B$20:$G$20)</f>
        <v>-5.5114490914326497</v>
      </c>
      <c r="P209" s="10" cm="1">
        <f t="array" aca="1" ref="P209" ca="1">SUMPRODUCT(J209:O209,TRANSPOSE(BL$20:BL$25))+$AD$20-$BL$27</f>
        <v>-8.7082079231443359</v>
      </c>
      <c r="Q209" s="10" cm="1">
        <f t="array" aca="1" ref="Q209" ca="1">SUMPRODUCT(J209:O209,TRANSPOSE(ES$20:ES$25))+$AD$20-$ES$27</f>
        <v>-8.6478911349092868</v>
      </c>
      <c r="R209" s="10">
        <f ca="1">I209-Results!$E$5*H209</f>
        <v>-8.6713700922807302</v>
      </c>
      <c r="S209" s="10" cm="1">
        <f t="array" aca="1" ref="S209" ca="1">SUMPRODUCT(J209:O209,TRANSPOSE(AR$28:AR$33))+$AD$20-$AC$26</f>
        <v>-17.606648724140257</v>
      </c>
      <c r="T209" s="10">
        <f ca="1">SUMPRODUCT(J209:O209,Results!K$9:P$9)</f>
        <v>-8.354572736536177</v>
      </c>
      <c r="U209" s="10">
        <f ca="1">SUMPRODUCT(J209:O209,Results!K$9:P$9)+$AD$20-$AC$31</f>
        <v>-8.3913708552371524</v>
      </c>
      <c r="V209" s="10">
        <f t="shared" ca="1" si="106"/>
        <v>-0.10241193242592139</v>
      </c>
      <c r="W209" s="10">
        <f t="shared" ca="1" si="107"/>
        <v>-0.16272872066097044</v>
      </c>
      <c r="X209" s="10">
        <f t="shared" ca="1" si="108"/>
        <v>-0.1392497632895271</v>
      </c>
      <c r="Y209" s="10">
        <f t="shared" ca="1" si="109"/>
        <v>8.7960288685699997</v>
      </c>
      <c r="Z209" s="10">
        <f t="shared" ca="1" si="110"/>
        <v>-9.5067233942198115</v>
      </c>
      <c r="AA209" s="10">
        <f t="shared" ca="1" si="111"/>
        <v>-0.41924900033310486</v>
      </c>
    </row>
    <row r="210" spans="1:27">
      <c r="A210" s="6">
        <f ca="1">LN((RAND()^(-Results!$E$4))-1)</f>
        <v>0.69420975327283663</v>
      </c>
      <c r="B210" s="6">
        <f ca="1">LN((RAND()^(-Results!$E$4))-1)</f>
        <v>-0.55850601991815141</v>
      </c>
      <c r="C210" s="6">
        <f ca="1">LN((RAND()^(-Results!$E$4))-1)</f>
        <v>3.7676927750798769E-2</v>
      </c>
      <c r="D210" s="6">
        <f ca="1">LN((RAND()^(-Results!$E$4))-1)</f>
        <v>-0.86021807366194891</v>
      </c>
      <c r="E210" s="6">
        <f ca="1">LN((RAND()^(-Results!$E$4))-1)</f>
        <v>-0.52624485649175667</v>
      </c>
      <c r="F210" s="6">
        <f ca="1">LN((RAND()^(-Results!$E$4))-1)</f>
        <v>4.5205401407089632E-2</v>
      </c>
      <c r="G210" s="6">
        <f ca="1">LN((RAND()^(-Results!$E$4))-1)</f>
        <v>1.3008502223889542</v>
      </c>
      <c r="H210" s="6">
        <f t="shared" ca="1" si="105"/>
        <v>1.2409556857511967</v>
      </c>
      <c r="I210" s="10">
        <f ca="1">SUMPRODUCT(J210:O210,Results!B$12:G$12)+Results!$E$5*H210</f>
        <v>-9.7060196051969392</v>
      </c>
      <c r="J210" s="10">
        <f ca="1">SUMPRODUCT($A210:$F210,Results!$B$15:$G$15)</f>
        <v>-5.2155804198224395E-2</v>
      </c>
      <c r="K210" s="10">
        <f ca="1">SUMPRODUCT($A210:$F210,Results!$B$16:$G$16)</f>
        <v>-0.1213209291476863</v>
      </c>
      <c r="L210" s="10">
        <f ca="1">SUMPRODUCT($A210:$F210,Results!$B$17:$G$17)</f>
        <v>3.4451140318636133</v>
      </c>
      <c r="M210" s="10">
        <f ca="1">SUMPRODUCT($A210:$F210,Results!$B$18:$G$18)</f>
        <v>-0.85011608904184777</v>
      </c>
      <c r="N210" s="10">
        <f ca="1">SUMPRODUCT($A210:$F210,Results!$B$19:$G$19)</f>
        <v>-1.969199253768052</v>
      </c>
      <c r="O210" s="10">
        <f ca="1">SUMPRODUCT($A210:$F210,Results!$B$20:$G$20)</f>
        <v>4.2296390740509224</v>
      </c>
      <c r="P210" s="10" cm="1">
        <f t="array" aca="1" ref="P210" ca="1">SUMPRODUCT(J210:O210,TRANSPOSE(BL$20:BL$25))+$AD$20-$BL$27</f>
        <v>-14.633486727851109</v>
      </c>
      <c r="Q210" s="10" cm="1">
        <f t="array" aca="1" ref="Q210" ca="1">SUMPRODUCT(J210:O210,TRANSPOSE(ES$20:ES$25))+$AD$20-$ES$27</f>
        <v>-14.773190888997588</v>
      </c>
      <c r="R210" s="10">
        <f ca="1">I210-Results!$E$5*H210</f>
        <v>-14.669842348201726</v>
      </c>
      <c r="S210" s="10" cm="1">
        <f t="array" aca="1" ref="S210" ca="1">SUMPRODUCT(J210:O210,TRANSPOSE(AR$28:AR$33))+$AD$20-$AC$26</f>
        <v>-10.711783546723797</v>
      </c>
      <c r="T210" s="10">
        <f ca="1">SUMPRODUCT(J210:O210,Results!K$9:P$9)</f>
        <v>-14.753587503297602</v>
      </c>
      <c r="U210" s="10">
        <f ca="1">SUMPRODUCT(J210:O210,Results!K$9:P$9)+$AD$20-$AC$31</f>
        <v>-14.790385621998578</v>
      </c>
      <c r="V210" s="10">
        <f t="shared" ca="1" si="106"/>
        <v>4.9274671226541695</v>
      </c>
      <c r="W210" s="10">
        <f t="shared" ca="1" si="107"/>
        <v>5.0671712838006489</v>
      </c>
      <c r="X210" s="10">
        <f t="shared" ca="1" si="108"/>
        <v>4.963822743004787</v>
      </c>
      <c r="Y210" s="10">
        <f t="shared" ca="1" si="109"/>
        <v>1.0057639415268582</v>
      </c>
      <c r="Z210" s="10">
        <f t="shared" ca="1" si="110"/>
        <v>-10.402123143846493</v>
      </c>
      <c r="AA210" s="10">
        <f t="shared" ca="1" si="111"/>
        <v>5.0843660168016385</v>
      </c>
    </row>
    <row r="211" spans="1:27">
      <c r="A211" s="6">
        <f ca="1">LN((RAND()^(-Results!$E$4))-1)</f>
        <v>-3.1008295761788429</v>
      </c>
      <c r="B211" s="6">
        <f ca="1">LN((RAND()^(-Results!$E$4))-1)</f>
        <v>0.98858538851955424</v>
      </c>
      <c r="C211" s="6">
        <f ca="1">LN((RAND()^(-Results!$E$4))-1)</f>
        <v>0.56939932998746112</v>
      </c>
      <c r="D211" s="6">
        <f ca="1">LN((RAND()^(-Results!$E$4))-1)</f>
        <v>2.6349114853230695</v>
      </c>
      <c r="E211" s="6">
        <f ca="1">LN((RAND()^(-Results!$E$4))-1)</f>
        <v>2.7480191503127607</v>
      </c>
      <c r="F211" s="6">
        <f ca="1">LN((RAND()^(-Results!$E$4))-1)</f>
        <v>2.3484333322403641</v>
      </c>
      <c r="G211" s="6">
        <f ca="1">LN((RAND()^(-Results!$E$4))-1)</f>
        <v>-1.1638710120543483</v>
      </c>
      <c r="H211" s="6">
        <f t="shared" ca="1" si="105"/>
        <v>-1.2237655486921057</v>
      </c>
      <c r="I211" s="10">
        <f ca="1">SUMPRODUCT(J211:O211,Results!B$12:G$12)+Results!$E$5*H211</f>
        <v>32.468597593390129</v>
      </c>
      <c r="J211" s="10">
        <f ca="1">SUMPRODUCT($A211:$F211,Results!$B$15:$G$15)</f>
        <v>-3.7242278587425086</v>
      </c>
      <c r="K211" s="10">
        <f ca="1">SUMPRODUCT($A211:$F211,Results!$B$16:$G$16)</f>
        <v>-5.4951124175812982</v>
      </c>
      <c r="L211" s="10">
        <f ca="1">SUMPRODUCT($A211:$F211,Results!$B$17:$G$17)</f>
        <v>-20.235384941132601</v>
      </c>
      <c r="M211" s="10">
        <f ca="1">SUMPRODUCT($A211:$F211,Results!$B$18:$G$18)</f>
        <v>12.431812896639775</v>
      </c>
      <c r="N211" s="10">
        <f ca="1">SUMPRODUCT($A211:$F211,Results!$B$19:$G$19)</f>
        <v>12.533108907218583</v>
      </c>
      <c r="O211" s="10">
        <f ca="1">SUMPRODUCT($A211:$F211,Results!$B$20:$G$20)</f>
        <v>-13.613827417042348</v>
      </c>
      <c r="P211" s="10" cm="1">
        <f t="array" aca="1" ref="P211" ca="1">SUMPRODUCT(J211:O211,TRANSPOSE(BL$20:BL$25))+$AD$20-$BL$27</f>
        <v>37.085016070022917</v>
      </c>
      <c r="Q211" s="10" cm="1">
        <f t="array" aca="1" ref="Q211" ca="1">SUMPRODUCT(J211:O211,TRANSPOSE(ES$20:ES$25))+$AD$20-$ES$27</f>
        <v>37.362055071473513</v>
      </c>
      <c r="R211" s="10">
        <f ca="1">I211-Results!$E$5*H211</f>
        <v>37.36365978815855</v>
      </c>
      <c r="S211" s="10" cm="1">
        <f t="array" aca="1" ref="S211" ca="1">SUMPRODUCT(J211:O211,TRANSPOSE(AR$28:AR$33))+$AD$20-$AC$26</f>
        <v>23.008111245083803</v>
      </c>
      <c r="T211" s="10">
        <f ca="1">SUMPRODUCT(J211:O211,Results!K$9:P$9)</f>
        <v>37.354417987341478</v>
      </c>
      <c r="U211" s="10">
        <f ca="1">SUMPRODUCT(J211:O211,Results!K$9:P$9)+$AD$20-$AC$31</f>
        <v>37.317619868640499</v>
      </c>
      <c r="V211" s="10">
        <f t="shared" ca="1" si="106"/>
        <v>-4.6164184766327878</v>
      </c>
      <c r="W211" s="10">
        <f t="shared" ca="1" si="107"/>
        <v>-4.8934574780833842</v>
      </c>
      <c r="X211" s="10">
        <f t="shared" ca="1" si="108"/>
        <v>-4.8950621947684212</v>
      </c>
      <c r="Y211" s="10">
        <f t="shared" ca="1" si="109"/>
        <v>9.4604863483063255</v>
      </c>
      <c r="Z211" s="10">
        <f t="shared" ca="1" si="110"/>
        <v>31.772494054740577</v>
      </c>
      <c r="AA211" s="10">
        <f t="shared" ca="1" si="111"/>
        <v>-4.8490222752503698</v>
      </c>
    </row>
    <row r="212" spans="1:27">
      <c r="A212" s="6">
        <f ca="1">LN((RAND()^(-Results!$E$4))-1)</f>
        <v>0.6972151972258892</v>
      </c>
      <c r="B212" s="6">
        <f ca="1">LN((RAND()^(-Results!$E$4))-1)</f>
        <v>2.7271060222700796</v>
      </c>
      <c r="C212" s="6">
        <f ca="1">LN((RAND()^(-Results!$E$4))-1)</f>
        <v>-0.44746665987773632</v>
      </c>
      <c r="D212" s="6">
        <f ca="1">LN((RAND()^(-Results!$E$4))-1)</f>
        <v>1.2034417827353676</v>
      </c>
      <c r="E212" s="6">
        <f ca="1">LN((RAND()^(-Results!$E$4))-1)</f>
        <v>-0.1168285688784531</v>
      </c>
      <c r="F212" s="6">
        <f ca="1">LN((RAND()^(-Results!$E$4))-1)</f>
        <v>1.8410108816210222</v>
      </c>
      <c r="G212" s="6">
        <f ca="1">LN((RAND()^(-Results!$E$4))-1)</f>
        <v>-2.435309028055094</v>
      </c>
      <c r="H212" s="6">
        <f t="shared" ca="1" si="105"/>
        <v>-2.4952035646928516</v>
      </c>
      <c r="I212" s="10">
        <f ca="1">SUMPRODUCT(J212:O212,Results!B$12:G$12)+Results!$E$5*H212</f>
        <v>16.611542997357649</v>
      </c>
      <c r="J212" s="10">
        <f ca="1">SUMPRODUCT($A212:$F212,Results!$B$15:$G$15)</f>
        <v>6.8147338303692147</v>
      </c>
      <c r="K212" s="10">
        <f ca="1">SUMPRODUCT($A212:$F212,Results!$B$16:$G$16)</f>
        <v>4.8720577140444803</v>
      </c>
      <c r="L212" s="10">
        <f ca="1">SUMPRODUCT($A212:$F212,Results!$B$17:$G$17)</f>
        <v>-10.30007954320963</v>
      </c>
      <c r="M212" s="10">
        <f ca="1">SUMPRODUCT($A212:$F212,Results!$B$18:$G$18)</f>
        <v>-3.1087795650065875</v>
      </c>
      <c r="N212" s="10">
        <f ca="1">SUMPRODUCT($A212:$F212,Results!$B$19:$G$19)</f>
        <v>1.6230055607807881E-2</v>
      </c>
      <c r="O212" s="10">
        <f ca="1">SUMPRODUCT($A212:$F212,Results!$B$20:$G$20)</f>
        <v>7.8852099945951375</v>
      </c>
      <c r="P212" s="10" cm="1">
        <f t="array" aca="1" ref="P212" ca="1">SUMPRODUCT(J212:O212,TRANSPOSE(BL$20:BL$25))+$AD$20-$BL$27</f>
        <v>26.730730476491974</v>
      </c>
      <c r="Q212" s="10" cm="1">
        <f t="array" aca="1" ref="Q212" ca="1">SUMPRODUCT(J212:O212,TRANSPOSE(ES$20:ES$25))+$AD$20-$ES$27</f>
        <v>26.931155884276286</v>
      </c>
      <c r="R212" s="10">
        <f ca="1">I212-Results!$E$5*H212</f>
        <v>26.592357256129056</v>
      </c>
      <c r="S212" s="10" cm="1">
        <f t="array" aca="1" ref="S212" ca="1">SUMPRODUCT(J212:O212,TRANSPOSE(AR$28:AR$33))+$AD$20-$AC$26</f>
        <v>27.287049771255806</v>
      </c>
      <c r="T212" s="10">
        <f ca="1">SUMPRODUCT(J212:O212,Results!K$9:P$9)</f>
        <v>26.936225604798473</v>
      </c>
      <c r="U212" s="10">
        <f ca="1">SUMPRODUCT(J212:O212,Results!K$9:P$9)+$AD$20-$AC$31</f>
        <v>26.899427486097498</v>
      </c>
      <c r="V212" s="10">
        <f t="shared" ca="1" si="106"/>
        <v>-10.119187479134325</v>
      </c>
      <c r="W212" s="10">
        <f t="shared" ca="1" si="107"/>
        <v>-10.319612886918637</v>
      </c>
      <c r="X212" s="10">
        <f t="shared" ca="1" si="108"/>
        <v>-9.9808142587714066</v>
      </c>
      <c r="Y212" s="10">
        <f t="shared" ca="1" si="109"/>
        <v>-10.675506773898157</v>
      </c>
      <c r="Z212" s="10">
        <f t="shared" ca="1" si="110"/>
        <v>15.915439458708095</v>
      </c>
      <c r="AA212" s="10">
        <f t="shared" ca="1" si="111"/>
        <v>-10.287884488739849</v>
      </c>
    </row>
    <row r="213" spans="1:27">
      <c r="A213" s="6">
        <f ca="1">LN((RAND()^(-Results!$E$4))-1)</f>
        <v>-2.2950216470035647</v>
      </c>
      <c r="B213" s="6">
        <f ca="1">LN((RAND()^(-Results!$E$4))-1)</f>
        <v>1.5454521877753156</v>
      </c>
      <c r="C213" s="6">
        <f ca="1">LN((RAND()^(-Results!$E$4))-1)</f>
        <v>1.1353622520599793</v>
      </c>
      <c r="D213" s="6">
        <f ca="1">LN((RAND()^(-Results!$E$4))-1)</f>
        <v>-3.1755329478538799</v>
      </c>
      <c r="E213" s="6">
        <f ca="1">LN((RAND()^(-Results!$E$4))-1)</f>
        <v>-0.45640048092050534</v>
      </c>
      <c r="F213" s="6">
        <f ca="1">LN((RAND()^(-Results!$E$4))-1)</f>
        <v>1.4963160861039708</v>
      </c>
      <c r="G213" s="6">
        <f ca="1">LN((RAND()^(-Results!$E$4))-1)</f>
        <v>0.11319404200020877</v>
      </c>
      <c r="H213" s="6">
        <f t="shared" ca="1" si="105"/>
        <v>5.3299505362451281E-2</v>
      </c>
      <c r="I213" s="10">
        <f ca="1">SUMPRODUCT(J213:O213,Results!B$12:G$12)+Results!$E$5*H213</f>
        <v>-7.3061181368164201</v>
      </c>
      <c r="J213" s="10">
        <f ca="1">SUMPRODUCT($A213:$F213,Results!$B$15:$G$15)</f>
        <v>4.1731938987547963</v>
      </c>
      <c r="K213" s="10">
        <f ca="1">SUMPRODUCT($A213:$F213,Results!$B$16:$G$16)</f>
        <v>-11.6544283638951</v>
      </c>
      <c r="L213" s="10">
        <f ca="1">SUMPRODUCT($A213:$F213,Results!$B$17:$G$17)</f>
        <v>-14.181533865736956</v>
      </c>
      <c r="M213" s="10">
        <f ca="1">SUMPRODUCT($A213:$F213,Results!$B$18:$G$18)</f>
        <v>5.2623866004376527</v>
      </c>
      <c r="N213" s="10">
        <f ca="1">SUMPRODUCT($A213:$F213,Results!$B$19:$G$19)</f>
        <v>-7.5958187926813467</v>
      </c>
      <c r="O213" s="10">
        <f ca="1">SUMPRODUCT($A213:$F213,Results!$B$20:$G$20)</f>
        <v>6.9548747518362353</v>
      </c>
      <c r="P213" s="10" cm="1">
        <f t="array" aca="1" ref="P213" ca="1">SUMPRODUCT(J213:O213,TRANSPOSE(BL$20:BL$25))+$AD$20-$BL$27</f>
        <v>-7.0595090121386166</v>
      </c>
      <c r="Q213" s="10" cm="1">
        <f t="array" aca="1" ref="Q213" ca="1">SUMPRODUCT(J213:O213,TRANSPOSE(ES$20:ES$25))+$AD$20-$ES$27</f>
        <v>-7.1498675975091341</v>
      </c>
      <c r="R213" s="10">
        <f ca="1">I213-Results!$E$5*H213</f>
        <v>-7.5193161582662249</v>
      </c>
      <c r="S213" s="10" cm="1">
        <f t="array" aca="1" ref="S213" ca="1">SUMPRODUCT(J213:O213,TRANSPOSE(AR$28:AR$33))+$AD$20-$AC$26</f>
        <v>-9.8109655072284809</v>
      </c>
      <c r="T213" s="10">
        <f ca="1">SUMPRODUCT(J213:O213,Results!K$9:P$9)</f>
        <v>-6.7838267815043087</v>
      </c>
      <c r="U213" s="10">
        <f ca="1">SUMPRODUCT(J213:O213,Results!K$9:P$9)+$AD$20-$AC$31</f>
        <v>-6.8206249002052841</v>
      </c>
      <c r="V213" s="10">
        <f t="shared" ca="1" si="106"/>
        <v>-0.24660912467780349</v>
      </c>
      <c r="W213" s="10">
        <f t="shared" ca="1" si="107"/>
        <v>-0.15625053930728594</v>
      </c>
      <c r="X213" s="10">
        <f t="shared" ca="1" si="108"/>
        <v>0.21319802144980482</v>
      </c>
      <c r="Y213" s="10">
        <f t="shared" ca="1" si="109"/>
        <v>2.5048473704120608</v>
      </c>
      <c r="Z213" s="10">
        <f t="shared" ca="1" si="110"/>
        <v>-8.0022216754659734</v>
      </c>
      <c r="AA213" s="10">
        <f t="shared" ca="1" si="111"/>
        <v>-0.48549323661113597</v>
      </c>
    </row>
    <row r="214" spans="1:27">
      <c r="A214" s="6">
        <f ca="1">LN((RAND()^(-Results!$E$4))-1)</f>
        <v>0.88686503665017902</v>
      </c>
      <c r="B214" s="6">
        <f ca="1">LN((RAND()^(-Results!$E$4))-1)</f>
        <v>4.0234299276865189</v>
      </c>
      <c r="C214" s="6">
        <f ca="1">LN((RAND()^(-Results!$E$4))-1)</f>
        <v>1.7006876630296619</v>
      </c>
      <c r="D214" s="6">
        <f ca="1">LN((RAND()^(-Results!$E$4))-1)</f>
        <v>0.2630015653800204</v>
      </c>
      <c r="E214" s="6">
        <f ca="1">LN((RAND()^(-Results!$E$4))-1)</f>
        <v>0.47064526039584614</v>
      </c>
      <c r="F214" s="6">
        <f ca="1">LN((RAND()^(-Results!$E$4))-1)</f>
        <v>2.1399777155113733</v>
      </c>
      <c r="G214" s="6">
        <f ca="1">LN((RAND()^(-Results!$E$4))-1)</f>
        <v>0.55742369421677274</v>
      </c>
      <c r="H214" s="6">
        <f t="shared" ca="1" si="105"/>
        <v>0.49752915757901522</v>
      </c>
      <c r="I214" s="10">
        <f ca="1">SUMPRODUCT(J214:O214,Results!B$12:G$12)+Results!$E$5*H214</f>
        <v>36.114019581461733</v>
      </c>
      <c r="J214" s="10">
        <f ca="1">SUMPRODUCT($A214:$F214,Results!$B$15:$G$15)</f>
        <v>9.1553773420526685</v>
      </c>
      <c r="K214" s="10">
        <f ca="1">SUMPRODUCT($A214:$F214,Results!$B$16:$G$16)</f>
        <v>-0.84398176092412713</v>
      </c>
      <c r="L214" s="10">
        <f ca="1">SUMPRODUCT($A214:$F214,Results!$B$17:$G$17)</f>
        <v>-18.406530494723299</v>
      </c>
      <c r="M214" s="10">
        <f ca="1">SUMPRODUCT($A214:$F214,Results!$B$18:$G$18)</f>
        <v>-7.961303718686672</v>
      </c>
      <c r="N214" s="10">
        <f ca="1">SUMPRODUCT($A214:$F214,Results!$B$19:$G$19)</f>
        <v>-0.71433126943390324</v>
      </c>
      <c r="O214" s="10">
        <f ca="1">SUMPRODUCT($A214:$F214,Results!$B$20:$G$20)</f>
        <v>10.22381402967212</v>
      </c>
      <c r="P214" s="10" cm="1">
        <f t="array" aca="1" ref="P214" ca="1">SUMPRODUCT(J214:O214,TRANSPOSE(BL$20:BL$25))+$AD$20-$BL$27</f>
        <v>34.682949398771683</v>
      </c>
      <c r="Q214" s="10" cm="1">
        <f t="array" aca="1" ref="Q214" ca="1">SUMPRODUCT(J214:O214,TRANSPOSE(ES$20:ES$25))+$AD$20-$ES$27</f>
        <v>34.734364779305423</v>
      </c>
      <c r="R214" s="10">
        <f ca="1">I214-Results!$E$5*H214</f>
        <v>34.123902951145674</v>
      </c>
      <c r="S214" s="10" cm="1">
        <f t="array" aca="1" ref="S214" ca="1">SUMPRODUCT(J214:O214,TRANSPOSE(AR$28:AR$33))+$AD$20-$AC$26</f>
        <v>37.6662761945013</v>
      </c>
      <c r="T214" s="10">
        <f ca="1">SUMPRODUCT(J214:O214,Results!K$9:P$9)</f>
        <v>34.693444252448501</v>
      </c>
      <c r="U214" s="10">
        <f ca="1">SUMPRODUCT(J214:O214,Results!K$9:P$9)+$AD$20-$AC$31</f>
        <v>34.656646133747522</v>
      </c>
      <c r="V214" s="10">
        <f t="shared" ca="1" si="106"/>
        <v>1.4310701826900498</v>
      </c>
      <c r="W214" s="10">
        <f t="shared" ca="1" si="107"/>
        <v>1.3796548021563098</v>
      </c>
      <c r="X214" s="10">
        <f t="shared" ca="1" si="108"/>
        <v>1.9901166303160593</v>
      </c>
      <c r="Y214" s="10">
        <f t="shared" ca="1" si="109"/>
        <v>-1.5522566130395674</v>
      </c>
      <c r="Z214" s="10">
        <f t="shared" ca="1" si="110"/>
        <v>35.41791604281218</v>
      </c>
      <c r="AA214" s="10">
        <f t="shared" ca="1" si="111"/>
        <v>1.4573734477142111</v>
      </c>
    </row>
    <row r="215" spans="1:27">
      <c r="A215" s="6">
        <f ca="1">LN((RAND()^(-Results!$E$4))-1)</f>
        <v>2.2860883932501173</v>
      </c>
      <c r="B215" s="6">
        <f ca="1">LN((RAND()^(-Results!$E$4))-1)</f>
        <v>4.3553473355125306E-2</v>
      </c>
      <c r="C215" s="6">
        <f ca="1">LN((RAND()^(-Results!$E$4))-1)</f>
        <v>1.3700526287099167E-2</v>
      </c>
      <c r="D215" s="6">
        <f ca="1">LN((RAND()^(-Results!$E$4))-1)</f>
        <v>2.0691310979805482</v>
      </c>
      <c r="E215" s="6">
        <f ca="1">LN((RAND()^(-Results!$E$4))-1)</f>
        <v>-2.3100865345091259</v>
      </c>
      <c r="F215" s="6">
        <f ca="1">LN((RAND()^(-Results!$E$4))-1)</f>
        <v>5.0653560253632932</v>
      </c>
      <c r="G215" s="6">
        <f ca="1">LN((RAND()^(-Results!$E$4))-1)</f>
        <v>-0.12288694355130536</v>
      </c>
      <c r="H215" s="6">
        <f t="shared" ca="1" si="105"/>
        <v>-0.18278148018906284</v>
      </c>
      <c r="I215" s="10">
        <f ca="1">SUMPRODUCT(J215:O215,Results!B$12:G$12)+Results!$E$5*H215</f>
        <v>-9.5871515169543677</v>
      </c>
      <c r="J215" s="10">
        <f ca="1">SUMPRODUCT($A215:$F215,Results!$B$15:$G$15)</f>
        <v>0.69828339002172291</v>
      </c>
      <c r="K215" s="10">
        <f ca="1">SUMPRODUCT($A215:$F215,Results!$B$16:$G$16)</f>
        <v>9.3546618684809903</v>
      </c>
      <c r="L215" s="10">
        <f ca="1">SUMPRODUCT($A215:$F215,Results!$B$17:$G$17)</f>
        <v>-5.2613977980763575</v>
      </c>
      <c r="M215" s="10">
        <f ca="1">SUMPRODUCT($A215:$F215,Results!$B$18:$G$18)</f>
        <v>0.45324894492896739</v>
      </c>
      <c r="N215" s="10">
        <f ca="1">SUMPRODUCT($A215:$F215,Results!$B$19:$G$19)</f>
        <v>12.508425370873777</v>
      </c>
      <c r="O215" s="10">
        <f ca="1">SUMPRODUCT($A215:$F215,Results!$B$20:$G$20)</f>
        <v>17.381960794405288</v>
      </c>
      <c r="P215" s="10" cm="1">
        <f t="array" aca="1" ref="P215" ca="1">SUMPRODUCT(J215:O215,TRANSPOSE(BL$20:BL$25))+$AD$20-$BL$27</f>
        <v>-8.7632430266572126</v>
      </c>
      <c r="Q215" s="10" cm="1">
        <f t="array" aca="1" ref="Q215" ca="1">SUMPRODUCT(J215:O215,TRANSPOSE(ES$20:ES$25))+$AD$20-$ES$27</f>
        <v>-8.9088791518006527</v>
      </c>
      <c r="R215" s="10">
        <f ca="1">I215-Results!$E$5*H215</f>
        <v>-8.8560255961981156</v>
      </c>
      <c r="S215" s="10" cm="1">
        <f t="array" aca="1" ref="S215" ca="1">SUMPRODUCT(J215:O215,TRANSPOSE(AR$28:AR$33))+$AD$20-$AC$26</f>
        <v>5.6601261816610702</v>
      </c>
      <c r="T215" s="10">
        <f ca="1">SUMPRODUCT(J215:O215,Results!K$9:P$9)</f>
        <v>-8.837979191748051</v>
      </c>
      <c r="U215" s="10">
        <f ca="1">SUMPRODUCT(J215:O215,Results!K$9:P$9)+$AD$20-$AC$31</f>
        <v>-8.8747773104490264</v>
      </c>
      <c r="V215" s="10">
        <f t="shared" ca="1" si="106"/>
        <v>-0.82390849029715518</v>
      </c>
      <c r="W215" s="10">
        <f t="shared" ca="1" si="107"/>
        <v>-0.67827236515371503</v>
      </c>
      <c r="X215" s="10">
        <f t="shared" ca="1" si="108"/>
        <v>-0.73112592075625216</v>
      </c>
      <c r="Y215" s="10">
        <f t="shared" ca="1" si="109"/>
        <v>-15.247277698615438</v>
      </c>
      <c r="Z215" s="10">
        <f t="shared" ca="1" si="110"/>
        <v>-10.283255055603922</v>
      </c>
      <c r="AA215" s="10">
        <f t="shared" ca="1" si="111"/>
        <v>-0.71237420650534133</v>
      </c>
    </row>
    <row r="216" spans="1:27">
      <c r="A216" s="6">
        <f ca="1">LN((RAND()^(-Results!$E$4))-1)</f>
        <v>1.7451340395984363</v>
      </c>
      <c r="B216" s="6">
        <f ca="1">LN((RAND()^(-Results!$E$4))-1)</f>
        <v>1.6273694453979863</v>
      </c>
      <c r="C216" s="6">
        <f ca="1">LN((RAND()^(-Results!$E$4))-1)</f>
        <v>-0.84613834221043727</v>
      </c>
      <c r="D216" s="6">
        <f ca="1">LN((RAND()^(-Results!$E$4))-1)</f>
        <v>0.26361796413821231</v>
      </c>
      <c r="E216" s="6">
        <f ca="1">LN((RAND()^(-Results!$E$4))-1)</f>
        <v>-1.0257696746726959</v>
      </c>
      <c r="F216" s="6">
        <f ca="1">LN((RAND()^(-Results!$E$4))-1)</f>
        <v>0.41089741818171099</v>
      </c>
      <c r="G216" s="6">
        <f ca="1">LN((RAND()^(-Results!$E$4))-1)</f>
        <v>-0.28553114610524882</v>
      </c>
      <c r="H216" s="6">
        <f t="shared" ca="1" si="105"/>
        <v>-0.34542568274300633</v>
      </c>
      <c r="I216" s="10">
        <f ca="1">SUMPRODUCT(J216:O216,Results!B$12:G$12)+Results!$E$5*H216</f>
        <v>6.6793205081704183</v>
      </c>
      <c r="J216" s="10">
        <f ca="1">SUMPRODUCT($A216:$F216,Results!$B$15:$G$15)</f>
        <v>6.3305693905314708</v>
      </c>
      <c r="K216" s="10">
        <f ca="1">SUMPRODUCT($A216:$F216,Results!$B$16:$G$16)</f>
        <v>6.914059111117842</v>
      </c>
      <c r="L216" s="10">
        <f ca="1">SUMPRODUCT($A216:$F216,Results!$B$17:$G$17)</f>
        <v>0.65221231018552239</v>
      </c>
      <c r="M216" s="10">
        <f ca="1">SUMPRODUCT($A216:$F216,Results!$B$18:$G$18)</f>
        <v>-6.7738272653570784</v>
      </c>
      <c r="N216" s="10">
        <f ca="1">SUMPRODUCT($A216:$F216,Results!$B$19:$G$19)</f>
        <v>-4.2439113214828339</v>
      </c>
      <c r="O216" s="10">
        <f ca="1">SUMPRODUCT($A216:$F216,Results!$B$20:$G$20)</f>
        <v>10.158670510387058</v>
      </c>
      <c r="P216" s="10" cm="1">
        <f t="array" aca="1" ref="P216" ca="1">SUMPRODUCT(J216:O216,TRANSPOSE(BL$20:BL$25))+$AD$20-$BL$27</f>
        <v>8.1916991094819647</v>
      </c>
      <c r="Q216" s="10" cm="1">
        <f t="array" aca="1" ref="Q216" ca="1">SUMPRODUCT(J216:O216,TRANSPOSE(ES$20:ES$25))+$AD$20-$ES$27</f>
        <v>8.2705560934811952</v>
      </c>
      <c r="R216" s="10">
        <f ca="1">I216-Results!$E$5*H216</f>
        <v>8.0610232391424432</v>
      </c>
      <c r="S216" s="10" cm="1">
        <f t="array" aca="1" ref="S216" ca="1">SUMPRODUCT(J216:O216,TRANSPOSE(AR$28:AR$33))+$AD$20-$AC$26</f>
        <v>13.274487786192751</v>
      </c>
      <c r="T216" s="10">
        <f ca="1">SUMPRODUCT(J216:O216,Results!K$9:P$9)</f>
        <v>8.2683213665330939</v>
      </c>
      <c r="U216" s="10">
        <f ca="1">SUMPRODUCT(J216:O216,Results!K$9:P$9)+$AD$20-$AC$31</f>
        <v>8.2315232478321185</v>
      </c>
      <c r="V216" s="10">
        <f t="shared" ca="1" si="106"/>
        <v>-1.5123786013115463</v>
      </c>
      <c r="W216" s="10">
        <f t="shared" ca="1" si="107"/>
        <v>-1.5912355853107769</v>
      </c>
      <c r="X216" s="10">
        <f t="shared" ca="1" si="108"/>
        <v>-1.3817027309720249</v>
      </c>
      <c r="Y216" s="10">
        <f t="shared" ca="1" si="109"/>
        <v>-6.5951672780223323</v>
      </c>
      <c r="Z216" s="10">
        <f t="shared" ca="1" si="110"/>
        <v>5.983216969520865</v>
      </c>
      <c r="AA216" s="10">
        <f t="shared" ca="1" si="111"/>
        <v>-1.5522027396617002</v>
      </c>
    </row>
    <row r="217" spans="1:27">
      <c r="A217" s="6">
        <f ca="1">LN((RAND()^(-Results!$E$4))-1)</f>
        <v>3.5694164099725434</v>
      </c>
      <c r="B217" s="6">
        <f ca="1">LN((RAND()^(-Results!$E$4))-1)</f>
        <v>0.17749550446384132</v>
      </c>
      <c r="C217" s="6">
        <f ca="1">LN((RAND()^(-Results!$E$4))-1)</f>
        <v>-1.8543800993696309</v>
      </c>
      <c r="D217" s="6">
        <f ca="1">LN((RAND()^(-Results!$E$4))-1)</f>
        <v>-5.2523679450130052</v>
      </c>
      <c r="E217" s="6">
        <f ca="1">LN((RAND()^(-Results!$E$4))-1)</f>
        <v>4.2137479143295166E-2</v>
      </c>
      <c r="F217" s="6">
        <f ca="1">LN((RAND()^(-Results!$E$4))-1)</f>
        <v>1.9595993630288928</v>
      </c>
      <c r="G217" s="6">
        <f ca="1">LN((RAND()^(-Results!$E$4))-1)</f>
        <v>8.8317658848385383E-2</v>
      </c>
      <c r="H217" s="6">
        <f t="shared" ca="1" si="105"/>
        <v>2.8423122210627892E-2</v>
      </c>
      <c r="I217" s="10">
        <f ca="1">SUMPRODUCT(J217:O217,Results!B$12:G$12)+Results!$E$5*H217</f>
        <v>-54.539716523381294</v>
      </c>
      <c r="J217" s="10">
        <f ca="1">SUMPRODUCT($A217:$F217,Results!$B$15:$G$15)</f>
        <v>8.2592264421328068</v>
      </c>
      <c r="K217" s="10">
        <f ca="1">SUMPRODUCT($A217:$F217,Results!$B$16:$G$16)</f>
        <v>-2.530800700777025</v>
      </c>
      <c r="L217" s="10">
        <f ca="1">SUMPRODUCT($A217:$F217,Results!$B$17:$G$17)</f>
        <v>1.9828777935376838</v>
      </c>
      <c r="M217" s="10">
        <f ca="1">SUMPRODUCT($A217:$F217,Results!$B$18:$G$18)</f>
        <v>2.2498574081271787</v>
      </c>
      <c r="N217" s="10">
        <f ca="1">SUMPRODUCT($A217:$F217,Results!$B$19:$G$19)</f>
        <v>-20.898149516834753</v>
      </c>
      <c r="O217" s="10">
        <f ca="1">SUMPRODUCT($A217:$F217,Results!$B$20:$G$20)</f>
        <v>29.046644461425419</v>
      </c>
      <c r="P217" s="10" cm="1">
        <f t="array" aca="1" ref="P217" ca="1">SUMPRODUCT(J217:O217,TRANSPOSE(BL$20:BL$25))+$AD$20-$BL$27</f>
        <v>-54.670733706634948</v>
      </c>
      <c r="Q217" s="10" cm="1">
        <f t="array" aca="1" ref="Q217" ca="1">SUMPRODUCT(J217:O217,TRANSPOSE(ES$20:ES$25))+$AD$20-$ES$27</f>
        <v>-55.026909430364192</v>
      </c>
      <c r="R217" s="10">
        <f ca="1">I217-Results!$E$5*H217</f>
        <v>-54.653409012223804</v>
      </c>
      <c r="S217" s="10" cm="1">
        <f t="array" aca="1" ref="S217" ca="1">SUMPRODUCT(J217:O217,TRANSPOSE(AR$28:AR$33))+$AD$20-$AC$26</f>
        <v>-45.978708545717588</v>
      </c>
      <c r="T217" s="10">
        <f ca="1">SUMPRODUCT(J217:O217,Results!K$9:P$9)</f>
        <v>-55.272448519715105</v>
      </c>
      <c r="U217" s="10">
        <f ca="1">SUMPRODUCT(J217:O217,Results!K$9:P$9)+$AD$20-$AC$31</f>
        <v>-55.309246638416084</v>
      </c>
      <c r="V217" s="10">
        <f t="shared" ca="1" si="106"/>
        <v>0.13101718325365397</v>
      </c>
      <c r="W217" s="10">
        <f t="shared" ca="1" si="107"/>
        <v>0.48719290698289797</v>
      </c>
      <c r="X217" s="10">
        <f t="shared" ca="1" si="108"/>
        <v>0.11369248884250993</v>
      </c>
      <c r="Y217" s="10">
        <f t="shared" ca="1" si="109"/>
        <v>-8.5610079776637065</v>
      </c>
      <c r="Z217" s="10">
        <f t="shared" ca="1" si="110"/>
        <v>-55.235820062030847</v>
      </c>
      <c r="AA217" s="10">
        <f t="shared" ca="1" si="111"/>
        <v>0.76953011503479019</v>
      </c>
    </row>
    <row r="218" spans="1:27">
      <c r="A218" s="6">
        <f ca="1">LN((RAND()^(-Results!$E$4))-1)</f>
        <v>1.3850365712460182</v>
      </c>
      <c r="B218" s="6">
        <f ca="1">LN((RAND()^(-Results!$E$4))-1)</f>
        <v>-2.1919551528522514</v>
      </c>
      <c r="C218" s="6">
        <f ca="1">LN((RAND()^(-Results!$E$4))-1)</f>
        <v>3.063606778299977</v>
      </c>
      <c r="D218" s="6">
        <f ca="1">LN((RAND()^(-Results!$E$4))-1)</f>
        <v>2.7882209440867549</v>
      </c>
      <c r="E218" s="6">
        <f ca="1">LN((RAND()^(-Results!$E$4))-1)</f>
        <v>-2.5758121557496363</v>
      </c>
      <c r="F218" s="6">
        <f ca="1">LN((RAND()^(-Results!$E$4))-1)</f>
        <v>1.3132798980795264</v>
      </c>
      <c r="G218" s="6">
        <f ca="1">LN((RAND()^(-Results!$E$4))-1)</f>
        <v>2.8687345244912565</v>
      </c>
      <c r="H218" s="6">
        <f t="shared" ca="1" si="105"/>
        <v>2.8088399878534989</v>
      </c>
      <c r="I218" s="10">
        <f ca="1">SUMPRODUCT(J218:O218,Results!B$12:G$12)+Results!$E$5*H218</f>
        <v>2.9167930199158825</v>
      </c>
      <c r="J218" s="10">
        <f ca="1">SUMPRODUCT($A218:$F218,Results!$B$15:$G$15)</f>
        <v>-8.0323289210171023</v>
      </c>
      <c r="K218" s="10">
        <f ca="1">SUMPRODUCT($A218:$F218,Results!$B$16:$G$16)</f>
        <v>5.3255032094233234</v>
      </c>
      <c r="L218" s="10">
        <f ca="1">SUMPRODUCT($A218:$F218,Results!$B$17:$G$17)</f>
        <v>6.3593324012774257</v>
      </c>
      <c r="M218" s="10">
        <f ca="1">SUMPRODUCT($A218:$F218,Results!$B$18:$G$18)</f>
        <v>-7.9486999530272655</v>
      </c>
      <c r="N218" s="10">
        <f ca="1">SUMPRODUCT($A218:$F218,Results!$B$19:$G$19)</f>
        <v>21.029572009895109</v>
      </c>
      <c r="O218" s="10">
        <f ca="1">SUMPRODUCT($A218:$F218,Results!$B$20:$G$20)</f>
        <v>-1.1649184329875335</v>
      </c>
      <c r="P218" s="10" cm="1">
        <f t="array" aca="1" ref="P218" ca="1">SUMPRODUCT(J218:O218,TRANSPOSE(BL$20:BL$25))+$AD$20-$BL$27</f>
        <v>-7.9796372256463082</v>
      </c>
      <c r="Q218" s="10" cm="1">
        <f t="array" aca="1" ref="Q218" ca="1">SUMPRODUCT(J218:O218,TRANSPOSE(ES$20:ES$25))+$AD$20-$ES$27</f>
        <v>-8.3614946434499515</v>
      </c>
      <c r="R218" s="10">
        <f ca="1">I218-Results!$E$5*H218</f>
        <v>-8.318566931498113</v>
      </c>
      <c r="S218" s="10" cm="1">
        <f t="array" aca="1" ref="S218" ca="1">SUMPRODUCT(J218:O218,TRANSPOSE(AR$28:AR$33))+$AD$20-$AC$26</f>
        <v>9.1859676126353556</v>
      </c>
      <c r="T218" s="10">
        <f ca="1">SUMPRODUCT(J218:O218,Results!K$9:P$9)</f>
        <v>-8.2291101335660564</v>
      </c>
      <c r="U218" s="10">
        <f ca="1">SUMPRODUCT(J218:O218,Results!K$9:P$9)+$AD$20-$AC$31</f>
        <v>-8.2659082522670317</v>
      </c>
      <c r="V218" s="10">
        <f t="shared" ca="1" si="106"/>
        <v>10.89643024556219</v>
      </c>
      <c r="W218" s="10">
        <f t="shared" ca="1" si="107"/>
        <v>11.278287663365834</v>
      </c>
      <c r="X218" s="10">
        <f t="shared" ca="1" si="108"/>
        <v>11.235359951413995</v>
      </c>
      <c r="Y218" s="10">
        <f t="shared" ca="1" si="109"/>
        <v>-6.2691745927194731</v>
      </c>
      <c r="Z218" s="10">
        <f t="shared" ca="1" si="110"/>
        <v>2.2206894812663287</v>
      </c>
      <c r="AA218" s="10">
        <f t="shared" ca="1" si="111"/>
        <v>11.182701272182914</v>
      </c>
    </row>
    <row r="219" spans="1:27">
      <c r="A219" s="6">
        <f ca="1">LN((RAND()^(-Results!$E$4))-1)</f>
        <v>-0.62985515391744873</v>
      </c>
      <c r="B219" s="6">
        <f ca="1">LN((RAND()^(-Results!$E$4))-1)</f>
        <v>0.3748637790070018</v>
      </c>
      <c r="C219" s="6">
        <f ca="1">LN((RAND()^(-Results!$E$4))-1)</f>
        <v>0.52060236485642808</v>
      </c>
      <c r="D219" s="6">
        <f ca="1">LN((RAND()^(-Results!$E$4))-1)</f>
        <v>2.0505635479877471</v>
      </c>
      <c r="E219" s="6">
        <f ca="1">LN((RAND()^(-Results!$E$4))-1)</f>
        <v>1.3881019218891317</v>
      </c>
      <c r="F219" s="6">
        <f ca="1">LN((RAND()^(-Results!$E$4))-1)</f>
        <v>1.7972025249147847</v>
      </c>
      <c r="G219" s="6">
        <f ca="1">LN((RAND()^(-Results!$E$4))-1)</f>
        <v>0.81090061224919363</v>
      </c>
      <c r="H219" s="6">
        <f t="shared" ca="1" si="105"/>
        <v>0.75100607561143617</v>
      </c>
      <c r="I219" s="10">
        <f ca="1">SUMPRODUCT(J219:O219,Results!B$12:G$12)+Results!$E$5*H219</f>
        <v>22.373871200215479</v>
      </c>
      <c r="J219" s="10">
        <f ca="1">SUMPRODUCT($A219:$F219,Results!$B$15:$G$15)</f>
        <v>-2.3558075260263505</v>
      </c>
      <c r="K219" s="10">
        <f ca="1">SUMPRODUCT($A219:$F219,Results!$B$16:$G$16)</f>
        <v>-0.42613075466782446</v>
      </c>
      <c r="L219" s="10">
        <f ca="1">SUMPRODUCT($A219:$F219,Results!$B$17:$G$17)</f>
        <v>-9.9303038293487766</v>
      </c>
      <c r="M219" s="10">
        <f ca="1">SUMPRODUCT($A219:$F219,Results!$B$18:$G$18)</f>
        <v>4.631996428604479</v>
      </c>
      <c r="N219" s="10">
        <f ca="1">SUMPRODUCT($A219:$F219,Results!$B$19:$G$19)</f>
        <v>9.7173405041832375</v>
      </c>
      <c r="O219" s="10">
        <f ca="1">SUMPRODUCT($A219:$F219,Results!$B$20:$G$20)</f>
        <v>-5.0223857017343088</v>
      </c>
      <c r="P219" s="10" cm="1">
        <f t="array" aca="1" ref="P219" ca="1">SUMPRODUCT(J219:O219,TRANSPOSE(BL$20:BL$25))+$AD$20-$BL$27</f>
        <v>19.213159080012492</v>
      </c>
      <c r="Q219" s="10" cm="1">
        <f t="array" aca="1" ref="Q219" ca="1">SUMPRODUCT(J219:O219,TRANSPOSE(ES$20:ES$25))+$AD$20-$ES$27</f>
        <v>19.297396844683529</v>
      </c>
      <c r="R219" s="10">
        <f ca="1">I219-Results!$E$5*H219</f>
        <v>19.369846897769733</v>
      </c>
      <c r="S219" s="10" cm="1">
        <f t="array" aca="1" ref="S219" ca="1">SUMPRODUCT(J219:O219,TRANSPOSE(AR$28:AR$33))+$AD$20-$AC$26</f>
        <v>15.447528003953011</v>
      </c>
      <c r="T219" s="10">
        <f ca="1">SUMPRODUCT(J219:O219,Results!K$9:P$9)</f>
        <v>19.208461461545092</v>
      </c>
      <c r="U219" s="10">
        <f ca="1">SUMPRODUCT(J219:O219,Results!K$9:P$9)+$AD$20-$AC$31</f>
        <v>19.171663342844116</v>
      </c>
      <c r="V219" s="10">
        <f t="shared" ca="1" si="106"/>
        <v>3.1607121202029873</v>
      </c>
      <c r="W219" s="10">
        <f t="shared" ca="1" si="107"/>
        <v>3.0764743555319498</v>
      </c>
      <c r="X219" s="10">
        <f t="shared" ca="1" si="108"/>
        <v>3.004024302445746</v>
      </c>
      <c r="Y219" s="10">
        <f t="shared" ca="1" si="109"/>
        <v>6.9263431962624686</v>
      </c>
      <c r="Z219" s="10">
        <f t="shared" ca="1" si="110"/>
        <v>21.677767661565927</v>
      </c>
      <c r="AA219" s="10">
        <f t="shared" ca="1" si="111"/>
        <v>3.2022078573713628</v>
      </c>
    </row>
    <row r="220" spans="1:27">
      <c r="A220" s="6">
        <f ca="1">LN((RAND()^(-Results!$E$4))-1)</f>
        <v>-1.0324685870974983</v>
      </c>
      <c r="B220" s="6">
        <f ca="1">LN((RAND()^(-Results!$E$4))-1)</f>
        <v>-2.0489027371186181</v>
      </c>
      <c r="C220" s="6">
        <f ca="1">LN((RAND()^(-Results!$E$4))-1)</f>
        <v>-0.73844975645567668</v>
      </c>
      <c r="D220" s="6">
        <f ca="1">LN((RAND()^(-Results!$E$4))-1)</f>
        <v>1.9106545197179341</v>
      </c>
      <c r="E220" s="6">
        <f ca="1">LN((RAND()^(-Results!$E$4))-1)</f>
        <v>-1.1604957295466074</v>
      </c>
      <c r="F220" s="6">
        <f ca="1">LN((RAND()^(-Results!$E$4))-1)</f>
        <v>-0.42629742131703818</v>
      </c>
      <c r="G220" s="6">
        <f ca="1">LN((RAND()^(-Results!$E$4))-1)</f>
        <v>-0.98664717312602057</v>
      </c>
      <c r="H220" s="6">
        <f t="shared" ca="1" si="105"/>
        <v>-1.0465417097637781</v>
      </c>
      <c r="I220" s="10">
        <f ca="1">SUMPRODUCT(J220:O220,Results!B$12:G$12)+Results!$E$5*H220</f>
        <v>-8.3803152805133401</v>
      </c>
      <c r="J220" s="10">
        <f ca="1">SUMPRODUCT($A220:$F220,Results!$B$15:$G$15)</f>
        <v>-6.3887347641532957</v>
      </c>
      <c r="K220" s="10">
        <f ca="1">SUMPRODUCT($A220:$F220,Results!$B$16:$G$16)</f>
        <v>4.5359699900639949</v>
      </c>
      <c r="L220" s="10">
        <f ca="1">SUMPRODUCT($A220:$F220,Results!$B$17:$G$17)</f>
        <v>8.3715703761433709</v>
      </c>
      <c r="M220" s="10">
        <f ca="1">SUMPRODUCT($A220:$F220,Results!$B$18:$G$18)</f>
        <v>3.9115192686917304</v>
      </c>
      <c r="N220" s="10">
        <f ca="1">SUMPRODUCT($A220:$F220,Results!$B$19:$G$19)</f>
        <v>8.6723901286849951</v>
      </c>
      <c r="O220" s="10">
        <f ca="1">SUMPRODUCT($A220:$F220,Results!$B$20:$G$20)</f>
        <v>-8.6474174945957838</v>
      </c>
      <c r="P220" s="10" cm="1">
        <f t="array" aca="1" ref="P220" ca="1">SUMPRODUCT(J220:O220,TRANSPOSE(BL$20:BL$25))+$AD$20-$BL$27</f>
        <v>-4.4901113373823573</v>
      </c>
      <c r="Q220" s="10" cm="1">
        <f t="array" aca="1" ref="Q220" ca="1">SUMPRODUCT(J220:O220,TRANSPOSE(ES$20:ES$25))+$AD$20-$ES$27</f>
        <v>-4.4261126209152399</v>
      </c>
      <c r="R220" s="10">
        <f ca="1">I220-Results!$E$5*H220</f>
        <v>-4.1941484414582275</v>
      </c>
      <c r="S220" s="10" cm="1">
        <f t="array" aca="1" ref="S220" ca="1">SUMPRODUCT(J220:O220,TRANSPOSE(AR$28:AR$33))+$AD$20-$AC$26</f>
        <v>-5.0878445379334707</v>
      </c>
      <c r="T220" s="10">
        <f ca="1">SUMPRODUCT(J220:O220,Results!K$9:P$9)</f>
        <v>-4.2337050904396385</v>
      </c>
      <c r="U220" s="10">
        <f ca="1">SUMPRODUCT(J220:O220,Results!K$9:P$9)+$AD$20-$AC$31</f>
        <v>-4.2705032091406139</v>
      </c>
      <c r="V220" s="10">
        <f t="shared" ca="1" si="106"/>
        <v>-3.8902039431309827</v>
      </c>
      <c r="W220" s="10">
        <f t="shared" ca="1" si="107"/>
        <v>-3.9542026595981001</v>
      </c>
      <c r="X220" s="10">
        <f t="shared" ca="1" si="108"/>
        <v>-4.1861668390551126</v>
      </c>
      <c r="Y220" s="10">
        <f t="shared" ca="1" si="109"/>
        <v>-3.2924707425798694</v>
      </c>
      <c r="Z220" s="10">
        <f t="shared" ca="1" si="110"/>
        <v>-9.0764188191628943</v>
      </c>
      <c r="AA220" s="10">
        <f t="shared" ca="1" si="111"/>
        <v>-4.1098120713727262</v>
      </c>
    </row>
    <row r="221" spans="1:27">
      <c r="A221" s="6">
        <f ca="1">LN((RAND()^(-Results!$E$4))-1)</f>
        <v>-0.97162375925966882</v>
      </c>
      <c r="B221" s="6">
        <f ca="1">LN((RAND()^(-Results!$E$4))-1)</f>
        <v>-0.8764307933624772</v>
      </c>
      <c r="C221" s="6">
        <f ca="1">LN((RAND()^(-Results!$E$4))-1)</f>
        <v>1.6174860376910147</v>
      </c>
      <c r="D221" s="6">
        <f ca="1">LN((RAND()^(-Results!$E$4))-1)</f>
        <v>3.7475748041627019</v>
      </c>
      <c r="E221" s="6">
        <f ca="1">LN((RAND()^(-Results!$E$4))-1)</f>
        <v>-1.5505528439748753</v>
      </c>
      <c r="F221" s="6">
        <f ca="1">LN((RAND()^(-Results!$E$4))-1)</f>
        <v>-0.10483976528099792</v>
      </c>
      <c r="G221" s="6">
        <f ca="1">LN((RAND()^(-Results!$E$4))-1)</f>
        <v>1.9936555278242654</v>
      </c>
      <c r="H221" s="6">
        <f t="shared" ca="1" si="105"/>
        <v>1.9337609911865079</v>
      </c>
      <c r="I221" s="10">
        <f ca="1">SUMPRODUCT(J221:O221,Results!B$12:G$12)+Results!$E$5*H221</f>
        <v>29.203936402351843</v>
      </c>
      <c r="J221" s="10">
        <f ca="1">SUMPRODUCT($A221:$F221,Results!$B$15:$G$15)</f>
        <v>-6.3269429045050547</v>
      </c>
      <c r="K221" s="10">
        <f ca="1">SUMPRODUCT($A221:$F221,Results!$B$16:$G$16)</f>
        <v>5.374878435152799</v>
      </c>
      <c r="L221" s="10">
        <f ca="1">SUMPRODUCT($A221:$F221,Results!$B$17:$G$17)</f>
        <v>2.412761589174218</v>
      </c>
      <c r="M221" s="10">
        <f ca="1">SUMPRODUCT($A221:$F221,Results!$B$18:$G$18)</f>
        <v>-4.1177340731740895</v>
      </c>
      <c r="N221" s="10">
        <f ca="1">SUMPRODUCT($A221:$F221,Results!$B$19:$G$19)</f>
        <v>17.964517626127506</v>
      </c>
      <c r="O221" s="10">
        <f ca="1">SUMPRODUCT($A221:$F221,Results!$B$20:$G$20)</f>
        <v>-11.933549462112497</v>
      </c>
      <c r="P221" s="10" cm="1">
        <f t="array" aca="1" ref="P221" ca="1">SUMPRODUCT(J221:O221,TRANSPOSE(BL$20:BL$25))+$AD$20-$BL$27</f>
        <v>21.58113894045708</v>
      </c>
      <c r="Q221" s="10" cm="1">
        <f t="array" aca="1" ref="Q221" ca="1">SUMPRODUCT(J221:O221,TRANSPOSE(ES$20:ES$25))+$AD$20-$ES$27</f>
        <v>21.61931435616998</v>
      </c>
      <c r="R221" s="10">
        <f ca="1">I221-Results!$E$5*H221</f>
        <v>21.46889243760581</v>
      </c>
      <c r="S221" s="10" cm="1">
        <f t="array" aca="1" ref="S221" ca="1">SUMPRODUCT(J221:O221,TRANSPOSE(AR$28:AR$33))+$AD$20-$AC$26</f>
        <v>25.319175595363024</v>
      </c>
      <c r="T221" s="10">
        <f ca="1">SUMPRODUCT(J221:O221,Results!K$9:P$9)</f>
        <v>21.853903892057176</v>
      </c>
      <c r="U221" s="10">
        <f ca="1">SUMPRODUCT(J221:O221,Results!K$9:P$9)+$AD$20-$AC$31</f>
        <v>21.8171057733562</v>
      </c>
      <c r="V221" s="10">
        <f t="shared" ca="1" si="106"/>
        <v>7.6227974618947627</v>
      </c>
      <c r="W221" s="10">
        <f t="shared" ca="1" si="107"/>
        <v>7.5846220461818632</v>
      </c>
      <c r="X221" s="10">
        <f t="shared" ca="1" si="108"/>
        <v>7.7350439647460334</v>
      </c>
      <c r="Y221" s="10">
        <f t="shared" ca="1" si="109"/>
        <v>3.8847608069888189</v>
      </c>
      <c r="Z221" s="10">
        <f t="shared" ca="1" si="110"/>
        <v>28.507832863702291</v>
      </c>
      <c r="AA221" s="10">
        <f t="shared" ca="1" si="111"/>
        <v>7.3868306289956429</v>
      </c>
    </row>
    <row r="222" spans="1:27">
      <c r="A222" s="6">
        <f ca="1">LN((RAND()^(-Results!$E$4))-1)</f>
        <v>-0.82959483862595096</v>
      </c>
      <c r="B222" s="6">
        <f ca="1">LN((RAND()^(-Results!$E$4))-1)</f>
        <v>1.8921370830320834</v>
      </c>
      <c r="C222" s="6">
        <f ca="1">LN((RAND()^(-Results!$E$4))-1)</f>
        <v>1.7875737531033855</v>
      </c>
      <c r="D222" s="6">
        <f ca="1">LN((RAND()^(-Results!$E$4))-1)</f>
        <v>-0.55912749060583478</v>
      </c>
      <c r="E222" s="6">
        <f ca="1">LN((RAND()^(-Results!$E$4))-1)</f>
        <v>-1.8133392161668629</v>
      </c>
      <c r="F222" s="6">
        <f ca="1">LN((RAND()^(-Results!$E$4))-1)</f>
        <v>-1.0483840925113177</v>
      </c>
      <c r="G222" s="6">
        <f ca="1">LN((RAND()^(-Results!$E$4))-1)</f>
        <v>-3.9772338479448854</v>
      </c>
      <c r="H222" s="6">
        <f t="shared" ca="1" si="105"/>
        <v>-4.0371283845826431</v>
      </c>
      <c r="I222" s="10">
        <f ca="1">SUMPRODUCT(J222:O222,Results!B$12:G$12)+Results!$E$5*H222</f>
        <v>0.2223137104860804</v>
      </c>
      <c r="J222" s="10">
        <f ca="1">SUMPRODUCT($A222:$F222,Results!$B$15:$G$15)</f>
        <v>4.4829859960221601</v>
      </c>
      <c r="K222" s="10">
        <f ca="1">SUMPRODUCT($A222:$F222,Results!$B$16:$G$16)</f>
        <v>-1.6183022192200116</v>
      </c>
      <c r="L222" s="10">
        <f ca="1">SUMPRODUCT($A222:$F222,Results!$B$17:$G$17)</f>
        <v>-3.1003743551334826</v>
      </c>
      <c r="M222" s="10">
        <f ca="1">SUMPRODUCT($A222:$F222,Results!$B$18:$G$18)</f>
        <v>-9.8112057791328873</v>
      </c>
      <c r="N222" s="10">
        <f ca="1">SUMPRODUCT($A222:$F222,Results!$B$19:$G$19)</f>
        <v>-2.2850192830146652</v>
      </c>
      <c r="O222" s="10">
        <f ca="1">SUMPRODUCT($A222:$F222,Results!$B$20:$G$20)</f>
        <v>1.0965615769569221</v>
      </c>
      <c r="P222" s="10" cm="1">
        <f t="array" aca="1" ref="P222" ca="1">SUMPRODUCT(J222:O222,TRANSPOSE(BL$20:BL$25))+$AD$20-$BL$27</f>
        <v>17.018106016664323</v>
      </c>
      <c r="Q222" s="10" cm="1">
        <f t="array" aca="1" ref="Q222" ca="1">SUMPRODUCT(J222:O222,TRANSPOSE(ES$20:ES$25))+$AD$20-$ES$27</f>
        <v>17.0129016655703</v>
      </c>
      <c r="R222" s="10">
        <f ca="1">I222-Results!$E$5*H222</f>
        <v>16.370827248816653</v>
      </c>
      <c r="S222" s="10" cm="1">
        <f t="array" aca="1" ref="S222" ca="1">SUMPRODUCT(J222:O222,TRANSPOSE(AR$28:AR$33))+$AD$20-$AC$26</f>
        <v>20.655663338762739</v>
      </c>
      <c r="T222" s="10">
        <f ca="1">SUMPRODUCT(J222:O222,Results!K$9:P$9)</f>
        <v>17.359090784134061</v>
      </c>
      <c r="U222" s="10">
        <f ca="1">SUMPRODUCT(J222:O222,Results!K$9:P$9)+$AD$20-$AC$31</f>
        <v>17.322292665433086</v>
      </c>
      <c r="V222" s="10">
        <f t="shared" ca="1" si="106"/>
        <v>-16.795792306178242</v>
      </c>
      <c r="W222" s="10">
        <f t="shared" ca="1" si="107"/>
        <v>-16.79058795508422</v>
      </c>
      <c r="X222" s="10">
        <f t="shared" ca="1" si="108"/>
        <v>-16.148513538330572</v>
      </c>
      <c r="Y222" s="10">
        <f t="shared" ca="1" si="109"/>
        <v>-20.433349628276659</v>
      </c>
      <c r="Z222" s="10">
        <f t="shared" ca="1" si="110"/>
        <v>-0.47378982816347326</v>
      </c>
      <c r="AA222" s="10">
        <f t="shared" ca="1" si="111"/>
        <v>-17.099978954947005</v>
      </c>
    </row>
    <row r="223" spans="1:27">
      <c r="A223" s="6">
        <f ca="1">LN((RAND()^(-Results!$E$4))-1)</f>
        <v>-1.1465102520736059</v>
      </c>
      <c r="B223" s="6">
        <f ca="1">LN((RAND()^(-Results!$E$4))-1)</f>
        <v>-0.86128990630854529</v>
      </c>
      <c r="C223" s="6">
        <f ca="1">LN((RAND()^(-Results!$E$4))-1)</f>
        <v>-0.87047518997510742</v>
      </c>
      <c r="D223" s="6">
        <f ca="1">LN((RAND()^(-Results!$E$4))-1)</f>
        <v>3.9702227407035235</v>
      </c>
      <c r="E223" s="6">
        <f ca="1">LN((RAND()^(-Results!$E$4))-1)</f>
        <v>-0.77929286940945575</v>
      </c>
      <c r="F223" s="6">
        <f ca="1">LN((RAND()^(-Results!$E$4))-1)</f>
        <v>-0.58173688618073982</v>
      </c>
      <c r="G223" s="6">
        <f ca="1">LN((RAND()^(-Results!$E$4))-1)</f>
        <v>-1.3624505005136969</v>
      </c>
      <c r="H223" s="6">
        <f t="shared" ca="1" si="105"/>
        <v>-1.4223450371514543</v>
      </c>
      <c r="I223" s="10">
        <f ca="1">SUMPRODUCT(J223:O223,Results!B$12:G$12)+Results!$E$5*H223</f>
        <v>18.004272781999639</v>
      </c>
      <c r="J223" s="10">
        <f ca="1">SUMPRODUCT($A223:$F223,Results!$B$15:$G$15)</f>
        <v>-5.0955549681548336</v>
      </c>
      <c r="K223" s="10">
        <f ca="1">SUMPRODUCT($A223:$F223,Results!$B$16:$G$16)</f>
        <v>8.7792102612511833</v>
      </c>
      <c r="L223" s="10">
        <f ca="1">SUMPRODUCT($A223:$F223,Results!$B$17:$G$17)</f>
        <v>5.2438551378953777</v>
      </c>
      <c r="M223" s="10">
        <f ca="1">SUMPRODUCT($A223:$F223,Results!$B$18:$G$18)</f>
        <v>0.99728440120531192</v>
      </c>
      <c r="N223" s="10">
        <f ca="1">SUMPRODUCT($A223:$F223,Results!$B$19:$G$19)</f>
        <v>12.765991141943068</v>
      </c>
      <c r="O223" s="10">
        <f ca="1">SUMPRODUCT($A223:$F223,Results!$B$20:$G$20)</f>
        <v>-13.184713960847677</v>
      </c>
      <c r="P223" s="10" cm="1">
        <f t="array" aca="1" ref="P223" ca="1">SUMPRODUCT(J223:O223,TRANSPOSE(BL$20:BL$25))+$AD$20-$BL$27</f>
        <v>23.366184985331358</v>
      </c>
      <c r="Q223" s="10" cm="1">
        <f t="array" aca="1" ref="Q223" ca="1">SUMPRODUCT(J223:O223,TRANSPOSE(ES$20:ES$25))+$AD$20-$ES$27</f>
        <v>23.646359598804469</v>
      </c>
      <c r="R223" s="10">
        <f ca="1">I223-Results!$E$5*H223</f>
        <v>23.693652930605456</v>
      </c>
      <c r="S223" s="10" cm="1">
        <f t="array" aca="1" ref="S223" ca="1">SUMPRODUCT(J223:O223,TRANSPOSE(AR$28:AR$33))+$AD$20-$AC$26</f>
        <v>20.041145817962683</v>
      </c>
      <c r="T223" s="10">
        <f ca="1">SUMPRODUCT(J223:O223,Results!K$9:P$9)</f>
        <v>23.797093912481245</v>
      </c>
      <c r="U223" s="10">
        <f ca="1">SUMPRODUCT(J223:O223,Results!K$9:P$9)+$AD$20-$AC$31</f>
        <v>23.760295793780269</v>
      </c>
      <c r="V223" s="10">
        <f t="shared" ca="1" si="106"/>
        <v>-5.3619122033317197</v>
      </c>
      <c r="W223" s="10">
        <f t="shared" ca="1" si="107"/>
        <v>-5.6420868168048308</v>
      </c>
      <c r="X223" s="10">
        <f t="shared" ca="1" si="108"/>
        <v>-5.6893801486058173</v>
      </c>
      <c r="Y223" s="10">
        <f t="shared" ca="1" si="109"/>
        <v>-2.036873035963044</v>
      </c>
      <c r="Z223" s="10">
        <f t="shared" ca="1" si="110"/>
        <v>17.308169243350086</v>
      </c>
      <c r="AA223" s="10">
        <f t="shared" ca="1" si="111"/>
        <v>-5.7560230117806306</v>
      </c>
    </row>
    <row r="224" spans="1:27">
      <c r="A224" s="6">
        <f ca="1">LN((RAND()^(-Results!$E$4))-1)</f>
        <v>-2.2017927884468982</v>
      </c>
      <c r="B224" s="6">
        <f ca="1">LN((RAND()^(-Results!$E$4))-1)</f>
        <v>-1.0277588659969108</v>
      </c>
      <c r="C224" s="6">
        <f ca="1">LN((RAND()^(-Results!$E$4))-1)</f>
        <v>-0.79781546481900656</v>
      </c>
      <c r="D224" s="6">
        <f ca="1">LN((RAND()^(-Results!$E$4))-1)</f>
        <v>2.5090174156938625</v>
      </c>
      <c r="E224" s="6">
        <f ca="1">LN((RAND()^(-Results!$E$4))-1)</f>
        <v>1.6422103427484018</v>
      </c>
      <c r="F224" s="6">
        <f ca="1">LN((RAND()^(-Results!$E$4))-1)</f>
        <v>-1.0812116919171826</v>
      </c>
      <c r="G224" s="6">
        <f ca="1">LN((RAND()^(-Results!$E$4))-1)</f>
        <v>-2.1020728817910119</v>
      </c>
      <c r="H224" s="6">
        <f t="shared" ca="1" si="105"/>
        <v>-2.1619674184287696</v>
      </c>
      <c r="I224" s="10">
        <f ca="1">SUMPRODUCT(J224:O224,Results!B$12:G$12)+Results!$E$5*H224</f>
        <v>12.076286425947949</v>
      </c>
      <c r="J224" s="10">
        <f ca="1">SUMPRODUCT($A224:$F224,Results!$B$15:$G$15)</f>
        <v>-6.3232437336571694</v>
      </c>
      <c r="K224" s="10">
        <f ca="1">SUMPRODUCT($A224:$F224,Results!$B$16:$G$16)</f>
        <v>0.39694525329702429</v>
      </c>
      <c r="L224" s="10">
        <f ca="1">SUMPRODUCT($A224:$F224,Results!$B$17:$G$17)</f>
        <v>0.32282399736621059</v>
      </c>
      <c r="M224" s="10">
        <f ca="1">SUMPRODUCT($A224:$F224,Results!$B$18:$G$18)</f>
        <v>7.4668288286415301</v>
      </c>
      <c r="N224" s="10">
        <f ca="1">SUMPRODUCT($A224:$F224,Results!$B$19:$G$19)</f>
        <v>8.0481457740036486</v>
      </c>
      <c r="O224" s="10">
        <f ca="1">SUMPRODUCT($A224:$F224,Results!$B$20:$G$20)</f>
        <v>-18.476109359720752</v>
      </c>
      <c r="P224" s="10" cm="1">
        <f t="array" aca="1" ref="P224" ca="1">SUMPRODUCT(J224:O224,TRANSPOSE(BL$20:BL$25))+$AD$20-$BL$27</f>
        <v>20.21180922519688</v>
      </c>
      <c r="Q224" s="10" cm="1">
        <f t="array" aca="1" ref="Q224" ca="1">SUMPRODUCT(J224:O224,TRANSPOSE(ES$20:ES$25))+$AD$20-$ES$27</f>
        <v>20.478561687258832</v>
      </c>
      <c r="R224" s="10">
        <f ca="1">I224-Results!$E$5*H224</f>
        <v>20.724156099663027</v>
      </c>
      <c r="S224" s="10" cm="1">
        <f t="array" aca="1" ref="S224" ca="1">SUMPRODUCT(J224:O224,TRANSPOSE(AR$28:AR$33))+$AD$20-$AC$26</f>
        <v>8.3382212267627622</v>
      </c>
      <c r="T224" s="10">
        <f ca="1">SUMPRODUCT(J224:O224,Results!K$9:P$9)</f>
        <v>20.46349320253842</v>
      </c>
      <c r="U224" s="10">
        <f ca="1">SUMPRODUCT(J224:O224,Results!K$9:P$9)+$AD$20-$AC$31</f>
        <v>20.426695083837444</v>
      </c>
      <c r="V224" s="10">
        <f t="shared" ca="1" si="106"/>
        <v>-8.1355227992489318</v>
      </c>
      <c r="W224" s="10">
        <f t="shared" ca="1" si="107"/>
        <v>-8.4022752613108835</v>
      </c>
      <c r="X224" s="10">
        <f t="shared" ca="1" si="108"/>
        <v>-8.6478696737150784</v>
      </c>
      <c r="Y224" s="10">
        <f t="shared" ca="1" si="109"/>
        <v>3.7380651991851863</v>
      </c>
      <c r="Z224" s="10">
        <f t="shared" ca="1" si="110"/>
        <v>11.380182887298394</v>
      </c>
      <c r="AA224" s="10">
        <f t="shared" ca="1" si="111"/>
        <v>-8.3504086578894956</v>
      </c>
    </row>
    <row r="225" spans="1:27">
      <c r="A225" s="6">
        <f ca="1">LN((RAND()^(-Results!$E$4))-1)</f>
        <v>2.0073607746885989</v>
      </c>
      <c r="B225" s="6">
        <f ca="1">LN((RAND()^(-Results!$E$4))-1)</f>
        <v>0.54215729818995484</v>
      </c>
      <c r="C225" s="6">
        <f ca="1">LN((RAND()^(-Results!$E$4))-1)</f>
        <v>-5.8982726794799455E-2</v>
      </c>
      <c r="D225" s="6">
        <f ca="1">LN((RAND()^(-Results!$E$4))-1)</f>
        <v>-1.7361465211230223</v>
      </c>
      <c r="E225" s="6">
        <f ca="1">LN((RAND()^(-Results!$E$4))-1)</f>
        <v>1.6538550577207576</v>
      </c>
      <c r="F225" s="6">
        <f ca="1">LN((RAND()^(-Results!$E$4))-1)</f>
        <v>-1.1458461117132845</v>
      </c>
      <c r="G225" s="6">
        <f ca="1">LN((RAND()^(-Results!$E$4))-1)</f>
        <v>1.0814715630423652</v>
      </c>
      <c r="H225" s="6">
        <f t="shared" ca="1" si="105"/>
        <v>1.0215770264046078</v>
      </c>
      <c r="I225" s="10">
        <f ca="1">SUMPRODUCT(J225:O225,Results!B$12:G$12)+Results!$E$5*H225</f>
        <v>-2.3796514213186457</v>
      </c>
      <c r="J225" s="10">
        <f ca="1">SUMPRODUCT($A225:$F225,Results!$B$15:$G$15)</f>
        <v>3.5161931723968327</v>
      </c>
      <c r="K225" s="10">
        <f ca="1">SUMPRODUCT($A225:$F225,Results!$B$16:$G$16)</f>
        <v>-1.8552551417578744</v>
      </c>
      <c r="L225" s="10">
        <f ca="1">SUMPRODUCT($A225:$F225,Results!$B$17:$G$17)</f>
        <v>2.2201308771348569</v>
      </c>
      <c r="M225" s="10">
        <f ca="1">SUMPRODUCT($A225:$F225,Results!$B$18:$G$18)</f>
        <v>-4.7123056942491797</v>
      </c>
      <c r="N225" s="10">
        <f ca="1">SUMPRODUCT($A225:$F225,Results!$B$19:$G$19)</f>
        <v>-9.6762013681125687</v>
      </c>
      <c r="O225" s="10">
        <f ca="1">SUMPRODUCT($A225:$F225,Results!$B$20:$G$20)</f>
        <v>4.8629927154673149</v>
      </c>
      <c r="P225" s="10" cm="1">
        <f t="array" aca="1" ref="P225" ca="1">SUMPRODUCT(J225:O225,TRANSPOSE(BL$20:BL$25))+$AD$20-$BL$27</f>
        <v>-6.486519665989249</v>
      </c>
      <c r="Q225" s="10" cm="1">
        <f t="array" aca="1" ref="Q225" ca="1">SUMPRODUCT(J225:O225,TRANSPOSE(ES$20:ES$25))+$AD$20-$ES$27</f>
        <v>-6.612846228888059</v>
      </c>
      <c r="R225" s="10">
        <f ca="1">I225-Results!$E$5*H225</f>
        <v>-6.4659595269370769</v>
      </c>
      <c r="S225" s="10" cm="1">
        <f t="array" aca="1" ref="S225" ca="1">SUMPRODUCT(J225:O225,TRANSPOSE(AR$28:AR$33))+$AD$20-$AC$26</f>
        <v>-5.5168580215988738</v>
      </c>
      <c r="T225" s="10">
        <f ca="1">SUMPRODUCT(J225:O225,Results!K$9:P$9)</f>
        <v>-6.9456820129034798</v>
      </c>
      <c r="U225" s="10">
        <f ca="1">SUMPRODUCT(J225:O225,Results!K$9:P$9)+$AD$20-$AC$31</f>
        <v>-6.9824801316044551</v>
      </c>
      <c r="V225" s="10">
        <f t="shared" ca="1" si="106"/>
        <v>4.1068682446706033</v>
      </c>
      <c r="W225" s="10">
        <f t="shared" ca="1" si="107"/>
        <v>4.2331948075694132</v>
      </c>
      <c r="X225" s="10">
        <f t="shared" ca="1" si="108"/>
        <v>4.0863081056184312</v>
      </c>
      <c r="Y225" s="10">
        <f t="shared" ca="1" si="109"/>
        <v>3.1372066002802281</v>
      </c>
      <c r="Z225" s="10">
        <f t="shared" ca="1" si="110"/>
        <v>-3.0757549599681995</v>
      </c>
      <c r="AA225" s="10">
        <f t="shared" ca="1" si="111"/>
        <v>4.6028287102858094</v>
      </c>
    </row>
    <row r="226" spans="1:27">
      <c r="A226" s="6">
        <f ca="1">LN((RAND()^(-Results!$E$4))-1)</f>
        <v>-0.51028857245101755</v>
      </c>
      <c r="B226" s="6">
        <f ca="1">LN((RAND()^(-Results!$E$4))-1)</f>
        <v>1.872100261371342</v>
      </c>
      <c r="C226" s="6">
        <f ca="1">LN((RAND()^(-Results!$E$4))-1)</f>
        <v>-2.9641059011618789</v>
      </c>
      <c r="D226" s="6">
        <f ca="1">LN((RAND()^(-Results!$E$4))-1)</f>
        <v>1.852931905787462</v>
      </c>
      <c r="E226" s="6">
        <f ca="1">LN((RAND()^(-Results!$E$4))-1)</f>
        <v>-1.5568870582896415</v>
      </c>
      <c r="F226" s="6">
        <f ca="1">LN((RAND()^(-Results!$E$4))-1)</f>
        <v>-1.2656461861928034</v>
      </c>
      <c r="G226" s="6">
        <f ca="1">LN((RAND()^(-Results!$E$4))-1)</f>
        <v>-0.38478616725187476</v>
      </c>
      <c r="H226" s="6">
        <f t="shared" ca="1" si="105"/>
        <v>-0.44468070388963227</v>
      </c>
      <c r="I226" s="10">
        <f ca="1">SUMPRODUCT(J226:O226,Results!B$12:G$12)+Results!$E$5*H226</f>
        <v>27.074420034371762</v>
      </c>
      <c r="J226" s="10">
        <f ca="1">SUMPRODUCT($A226:$F226,Results!$B$15:$G$15)</f>
        <v>6.1272954036520053</v>
      </c>
      <c r="K226" s="10">
        <f ca="1">SUMPRODUCT($A226:$F226,Results!$B$16:$G$16)</f>
        <v>11.572933799767558</v>
      </c>
      <c r="L226" s="10">
        <f ca="1">SUMPRODUCT($A226:$F226,Results!$B$17:$G$17)</f>
        <v>4.3870803668355789</v>
      </c>
      <c r="M226" s="10">
        <f ca="1">SUMPRODUCT($A226:$F226,Results!$B$18:$G$18)</f>
        <v>-3.266408405400405</v>
      </c>
      <c r="N226" s="10">
        <f ca="1">SUMPRODUCT($A226:$F226,Results!$B$19:$G$19)</f>
        <v>-4.8797181095583007</v>
      </c>
      <c r="O226" s="10">
        <f ca="1">SUMPRODUCT($A226:$F226,Results!$B$20:$G$20)</f>
        <v>-0.53768749262274484</v>
      </c>
      <c r="P226" s="10" cm="1">
        <f t="array" aca="1" ref="P226" ca="1">SUMPRODUCT(J226:O226,TRANSPOSE(BL$20:BL$25))+$AD$20-$BL$27</f>
        <v>28.684423335857392</v>
      </c>
      <c r="Q226" s="10" cm="1">
        <f t="array" aca="1" ref="Q226" ca="1">SUMPRODUCT(J226:O226,TRANSPOSE(ES$20:ES$25))+$AD$20-$ES$27</f>
        <v>29.187440393586513</v>
      </c>
      <c r="R226" s="10">
        <f ca="1">I226-Results!$E$5*H226</f>
        <v>28.85314284993029</v>
      </c>
      <c r="S226" s="10" cm="1">
        <f t="array" aca="1" ref="S226" ca="1">SUMPRODUCT(J226:O226,TRANSPOSE(AR$28:AR$33))+$AD$20-$AC$26</f>
        <v>23.614395449420858</v>
      </c>
      <c r="T226" s="10">
        <f ca="1">SUMPRODUCT(J226:O226,Results!K$9:P$9)</f>
        <v>29.429291606253877</v>
      </c>
      <c r="U226" s="10">
        <f ca="1">SUMPRODUCT(J226:O226,Results!K$9:P$9)+$AD$20-$AC$31</f>
        <v>29.392493487552901</v>
      </c>
      <c r="V226" s="10">
        <f t="shared" ca="1" si="106"/>
        <v>-1.6100033014856301</v>
      </c>
      <c r="W226" s="10">
        <f t="shared" ca="1" si="107"/>
        <v>-2.113020359214751</v>
      </c>
      <c r="X226" s="10">
        <f t="shared" ca="1" si="108"/>
        <v>-1.7787228155585275</v>
      </c>
      <c r="Y226" s="10">
        <f t="shared" ca="1" si="109"/>
        <v>3.4600245849509044</v>
      </c>
      <c r="Z226" s="10">
        <f t="shared" ca="1" si="110"/>
        <v>26.37831649572221</v>
      </c>
      <c r="AA226" s="10">
        <f t="shared" ca="1" si="111"/>
        <v>-2.3180734531811389</v>
      </c>
    </row>
    <row r="227" spans="1:27">
      <c r="A227" s="6">
        <f ca="1">LN((RAND()^(-Results!$E$4))-1)</f>
        <v>-2.0280161741657112</v>
      </c>
      <c r="B227" s="6">
        <f ca="1">LN((RAND()^(-Results!$E$4))-1)</f>
        <v>-1.3471057199174716</v>
      </c>
      <c r="C227" s="6">
        <f ca="1">LN((RAND()^(-Results!$E$4))-1)</f>
        <v>-2.074302809514613</v>
      </c>
      <c r="D227" s="6">
        <f ca="1">LN((RAND()^(-Results!$E$4))-1)</f>
        <v>-2.3437684411704249</v>
      </c>
      <c r="E227" s="6">
        <f ca="1">LN((RAND()^(-Results!$E$4))-1)</f>
        <v>-0.43398529766214544</v>
      </c>
      <c r="F227" s="6">
        <f ca="1">LN((RAND()^(-Results!$E$4))-1)</f>
        <v>1.1581485796769553</v>
      </c>
      <c r="G227" s="6">
        <f ca="1">LN((RAND()^(-Results!$E$4))-1)</f>
        <v>-3.0263216178528514</v>
      </c>
      <c r="H227" s="6">
        <f t="shared" ca="1" si="105"/>
        <v>-3.086216154490609</v>
      </c>
      <c r="I227" s="10">
        <f ca="1">SUMPRODUCT(J227:O227,Results!B$12:G$12)+Results!$E$5*H227</f>
        <v>-43.943645587814757</v>
      </c>
      <c r="J227" s="10">
        <f ca="1">SUMPRODUCT($A227:$F227,Results!$B$15:$G$15)</f>
        <v>-1.4306227085071019</v>
      </c>
      <c r="K227" s="10">
        <f ca="1">SUMPRODUCT($A227:$F227,Results!$B$16:$G$16)</f>
        <v>-5.1473797653188385</v>
      </c>
      <c r="L227" s="10">
        <f ca="1">SUMPRODUCT($A227:$F227,Results!$B$17:$G$17)</f>
        <v>-0.41425275912286041</v>
      </c>
      <c r="M227" s="10">
        <f ca="1">SUMPRODUCT($A227:$F227,Results!$B$18:$G$18)</f>
        <v>15.048335290790256</v>
      </c>
      <c r="N227" s="10">
        <f ca="1">SUMPRODUCT($A227:$F227,Results!$B$19:$G$19)</f>
        <v>-6.8820149502346979</v>
      </c>
      <c r="O227" s="10">
        <f ca="1">SUMPRODUCT($A227:$F227,Results!$B$20:$G$20)</f>
        <v>3.5676871699889618</v>
      </c>
      <c r="P227" s="10" cm="1">
        <f t="array" aca="1" ref="P227" ca="1">SUMPRODUCT(J227:O227,TRANSPOSE(BL$20:BL$25))+$AD$20-$BL$27</f>
        <v>-31.923245810738603</v>
      </c>
      <c r="Q227" s="10" cm="1">
        <f t="array" aca="1" ref="Q227" ca="1">SUMPRODUCT(J227:O227,TRANSPOSE(ES$20:ES$25))+$AD$20-$ES$27</f>
        <v>-31.911441125221188</v>
      </c>
      <c r="R227" s="10">
        <f ca="1">I227-Results!$E$5*H227</f>
        <v>-31.598780969852321</v>
      </c>
      <c r="S227" s="10" cm="1">
        <f t="array" aca="1" ref="S227" ca="1">SUMPRODUCT(J227:O227,TRANSPOSE(AR$28:AR$33))+$AD$20-$AC$26</f>
        <v>-38.153240840719107</v>
      </c>
      <c r="T227" s="10">
        <f ca="1">SUMPRODUCT(J227:O227,Results!K$9:P$9)</f>
        <v>-31.639694759258909</v>
      </c>
      <c r="U227" s="10">
        <f ca="1">SUMPRODUCT(J227:O227,Results!K$9:P$9)+$AD$20-$AC$31</f>
        <v>-31.676492877959884</v>
      </c>
      <c r="V227" s="10">
        <f t="shared" ca="1" si="106"/>
        <v>-12.020399777076154</v>
      </c>
      <c r="W227" s="10">
        <f t="shared" ca="1" si="107"/>
        <v>-12.032204462593569</v>
      </c>
      <c r="X227" s="10">
        <f t="shared" ca="1" si="108"/>
        <v>-12.344864617962436</v>
      </c>
      <c r="Y227" s="10">
        <f t="shared" ca="1" si="109"/>
        <v>-5.7904047470956499</v>
      </c>
      <c r="Z227" s="10">
        <f t="shared" ca="1" si="110"/>
        <v>-44.639749126464309</v>
      </c>
      <c r="AA227" s="10">
        <f t="shared" ca="1" si="111"/>
        <v>-12.267152709854873</v>
      </c>
    </row>
    <row r="228" spans="1:27">
      <c r="A228" s="6">
        <f ca="1">LN((RAND()^(-Results!$E$4))-1)</f>
        <v>-0.61675539382281996</v>
      </c>
      <c r="B228" s="6">
        <f ca="1">LN((RAND()^(-Results!$E$4))-1)</f>
        <v>-2.8964773727643993</v>
      </c>
      <c r="C228" s="6">
        <f ca="1">LN((RAND()^(-Results!$E$4))-1)</f>
        <v>2.1391973766464942</v>
      </c>
      <c r="D228" s="6">
        <f ca="1">LN((RAND()^(-Results!$E$4))-1)</f>
        <v>0.95809926914035526</v>
      </c>
      <c r="E228" s="6">
        <f ca="1">LN((RAND()^(-Results!$E$4))-1)</f>
        <v>-1.5498790704891581</v>
      </c>
      <c r="F228" s="6">
        <f ca="1">LN((RAND()^(-Results!$E$4))-1)</f>
        <v>4.4205775680642159</v>
      </c>
      <c r="G228" s="6">
        <f ca="1">LN((RAND()^(-Results!$E$4))-1)</f>
        <v>-1.0194462189218612</v>
      </c>
      <c r="H228" s="6">
        <f t="shared" ca="1" si="105"/>
        <v>-1.0793407555596186</v>
      </c>
      <c r="I228" s="10">
        <f ca="1">SUMPRODUCT(J228:O228,Results!B$12:G$12)+Results!$E$5*H228</f>
        <v>-35.140113150801625</v>
      </c>
      <c r="J228" s="10">
        <f ca="1">SUMPRODUCT($A228:$F228,Results!$B$15:$G$15)</f>
        <v>-9.9607773084329754</v>
      </c>
      <c r="K228" s="10">
        <f ca="1">SUMPRODUCT($A228:$F228,Results!$B$16:$G$16)</f>
        <v>-3.4308075259060193</v>
      </c>
      <c r="L228" s="10">
        <f ca="1">SUMPRODUCT($A228:$F228,Results!$B$17:$G$17)</f>
        <v>-5.1908571907318857</v>
      </c>
      <c r="M228" s="10">
        <f ca="1">SUMPRODUCT($A228:$F228,Results!$B$18:$G$18)</f>
        <v>9.8713104855682605</v>
      </c>
      <c r="N228" s="10">
        <f ca="1">SUMPRODUCT($A228:$F228,Results!$B$19:$G$19)</f>
        <v>19.477818050335898</v>
      </c>
      <c r="O228" s="10">
        <f ca="1">SUMPRODUCT($A228:$F228,Results!$B$20:$G$20)</f>
        <v>2.9572164004166108</v>
      </c>
      <c r="P228" s="10" cm="1">
        <f t="array" aca="1" ref="P228" ca="1">SUMPRODUCT(J228:O228,TRANSPOSE(BL$20:BL$25))+$AD$20-$BL$27</f>
        <v>-30.760052243463864</v>
      </c>
      <c r="Q228" s="10" cm="1">
        <f t="array" aca="1" ref="Q228" ca="1">SUMPRODUCT(J228:O228,TRANSPOSE(ES$20:ES$25))+$AD$20-$ES$27</f>
        <v>-31.175074848076886</v>
      </c>
      <c r="R228" s="10">
        <f ca="1">I228-Results!$E$5*H228</f>
        <v>-30.82275012856315</v>
      </c>
      <c r="S228" s="10" cm="1">
        <f t="array" aca="1" ref="S228" ca="1">SUMPRODUCT(J228:O228,TRANSPOSE(AR$28:AR$33))+$AD$20-$AC$26</f>
        <v>-20.782239585846316</v>
      </c>
      <c r="T228" s="10">
        <f ca="1">SUMPRODUCT(J228:O228,Results!K$9:P$9)</f>
        <v>-30.947847174453905</v>
      </c>
      <c r="U228" s="10">
        <f ca="1">SUMPRODUCT(J228:O228,Results!K$9:P$9)+$AD$20-$AC$31</f>
        <v>-30.98464529315488</v>
      </c>
      <c r="V228" s="10">
        <f t="shared" ca="1" si="106"/>
        <v>-4.3800609073377608</v>
      </c>
      <c r="W228" s="10">
        <f t="shared" ca="1" si="107"/>
        <v>-3.9650383027247393</v>
      </c>
      <c r="X228" s="10">
        <f t="shared" ca="1" si="108"/>
        <v>-4.3173630222384745</v>
      </c>
      <c r="Y228" s="10">
        <f t="shared" ca="1" si="109"/>
        <v>-14.357873564955309</v>
      </c>
      <c r="Z228" s="10">
        <f t="shared" ca="1" si="110"/>
        <v>-35.836216689451177</v>
      </c>
      <c r="AA228" s="10">
        <f t="shared" ca="1" si="111"/>
        <v>-4.1554678576467445</v>
      </c>
    </row>
    <row r="229" spans="1:27">
      <c r="A229" s="6">
        <f ca="1">LN((RAND()^(-Results!$E$4))-1)</f>
        <v>1.8175265481514427</v>
      </c>
      <c r="B229" s="6">
        <f ca="1">LN((RAND()^(-Results!$E$4))-1)</f>
        <v>-8.8346494244298107E-2</v>
      </c>
      <c r="C229" s="6">
        <f ca="1">LN((RAND()^(-Results!$E$4))-1)</f>
        <v>-4.1671918763269504</v>
      </c>
      <c r="D229" s="6">
        <f ca="1">LN((RAND()^(-Results!$E$4))-1)</f>
        <v>-1.5612784959864399</v>
      </c>
      <c r="E229" s="6">
        <f ca="1">LN((RAND()^(-Results!$E$4))-1)</f>
        <v>1.9354874712017387</v>
      </c>
      <c r="F229" s="6">
        <f ca="1">LN((RAND()^(-Results!$E$4))-1)</f>
        <v>-5.2817270748473012E-2</v>
      </c>
      <c r="G229" s="6">
        <f ca="1">LN((RAND()^(-Results!$E$4))-1)</f>
        <v>-0.25409871869344774</v>
      </c>
      <c r="H229" s="6">
        <f t="shared" ca="1" si="105"/>
        <v>-0.31399325533120526</v>
      </c>
      <c r="I229" s="10">
        <f ca="1">SUMPRODUCT(J229:O229,Results!B$12:G$12)+Results!$E$5*H229</f>
        <v>-19.162126255791094</v>
      </c>
      <c r="J229" s="10">
        <f ca="1">SUMPRODUCT($A229:$F229,Results!$B$15:$G$15)</f>
        <v>4.3743346221109967</v>
      </c>
      <c r="K229" s="10">
        <f ca="1">SUMPRODUCT($A229:$F229,Results!$B$16:$G$16)</f>
        <v>3.9387356315191315</v>
      </c>
      <c r="L229" s="10">
        <f ca="1">SUMPRODUCT($A229:$F229,Results!$B$17:$G$17)</f>
        <v>5.4089300681108359</v>
      </c>
      <c r="M229" s="10">
        <f ca="1">SUMPRODUCT($A229:$F229,Results!$B$18:$G$18)</f>
        <v>7.5162282293784068</v>
      </c>
      <c r="N229" s="10">
        <f ca="1">SUMPRODUCT($A229:$F229,Results!$B$19:$G$19)</f>
        <v>-15.107359271146242</v>
      </c>
      <c r="O229" s="10">
        <f ca="1">SUMPRODUCT($A229:$F229,Results!$B$20:$G$20)</f>
        <v>8.7991090041482529</v>
      </c>
      <c r="P229" s="10" cm="1">
        <f t="array" aca="1" ref="P229" ca="1">SUMPRODUCT(J229:O229,TRANSPOSE(BL$20:BL$25))+$AD$20-$BL$27</f>
        <v>-18.63146212824962</v>
      </c>
      <c r="Q229" s="10" cm="1">
        <f t="array" aca="1" ref="Q229" ca="1">SUMPRODUCT(J229:O229,TRANSPOSE(ES$20:ES$25))+$AD$20-$ES$27</f>
        <v>-18.468883437370511</v>
      </c>
      <c r="R229" s="10">
        <f ca="1">I229-Results!$E$5*H229</f>
        <v>-17.906153234466274</v>
      </c>
      <c r="S229" s="10" cm="1">
        <f t="array" aca="1" ref="S229" ca="1">SUMPRODUCT(J229:O229,TRANSPOSE(AR$28:AR$33))+$AD$20-$AC$26</f>
        <v>-25.162637832589404</v>
      </c>
      <c r="T229" s="10">
        <f ca="1">SUMPRODUCT(J229:O229,Results!K$9:P$9)</f>
        <v>-18.834256321727032</v>
      </c>
      <c r="U229" s="10">
        <f ca="1">SUMPRODUCT(J229:O229,Results!K$9:P$9)+$AD$20-$AC$31</f>
        <v>-18.871054440428008</v>
      </c>
      <c r="V229" s="10">
        <f t="shared" ca="1" si="106"/>
        <v>-0.53066412754147407</v>
      </c>
      <c r="W229" s="10">
        <f t="shared" ca="1" si="107"/>
        <v>-0.69324281842058255</v>
      </c>
      <c r="X229" s="10">
        <f t="shared" ca="1" si="108"/>
        <v>-1.2559730213248201</v>
      </c>
      <c r="Y229" s="10">
        <f t="shared" ca="1" si="109"/>
        <v>6.0005115767983099</v>
      </c>
      <c r="Z229" s="10">
        <f t="shared" ca="1" si="110"/>
        <v>-19.858229794440646</v>
      </c>
      <c r="AA229" s="10">
        <f t="shared" ca="1" si="111"/>
        <v>-0.29107181536308602</v>
      </c>
    </row>
    <row r="230" spans="1:27">
      <c r="A230" s="6">
        <f ca="1">LN((RAND()^(-Results!$E$4))-1)</f>
        <v>-0.79427126708367557</v>
      </c>
      <c r="B230" s="6">
        <f ca="1">LN((RAND()^(-Results!$E$4))-1)</f>
        <v>1.9295345816260294</v>
      </c>
      <c r="C230" s="6">
        <f ca="1">LN((RAND()^(-Results!$E$4))-1)</f>
        <v>7.9460784486835592E-2</v>
      </c>
      <c r="D230" s="6">
        <f ca="1">LN((RAND()^(-Results!$E$4))-1)</f>
        <v>-0.11983133839583002</v>
      </c>
      <c r="E230" s="6">
        <f ca="1">LN((RAND()^(-Results!$E$4))-1)</f>
        <v>-0.6808303318614235</v>
      </c>
      <c r="F230" s="6">
        <f ca="1">LN((RAND()^(-Results!$E$4))-1)</f>
        <v>0.74467501651832102</v>
      </c>
      <c r="G230" s="6">
        <f ca="1">LN((RAND()^(-Results!$E$4))-1)</f>
        <v>-0.83121804212659933</v>
      </c>
      <c r="H230" s="6">
        <f t="shared" ca="1" si="105"/>
        <v>-0.89111257876435679</v>
      </c>
      <c r="I230" s="10">
        <f ca="1">SUMPRODUCT(J230:O230,Results!B$12:G$12)+Results!$E$5*H230</f>
        <v>11.899535279307369</v>
      </c>
      <c r="J230" s="10">
        <f ca="1">SUMPRODUCT($A230:$F230,Results!$B$15:$G$15)</f>
        <v>4.7600180341779659</v>
      </c>
      <c r="K230" s="10">
        <f ca="1">SUMPRODUCT($A230:$F230,Results!$B$16:$G$16)</f>
        <v>-0.24607732573784497</v>
      </c>
      <c r="L230" s="10">
        <f ca="1">SUMPRODUCT($A230:$F230,Results!$B$17:$G$17)</f>
        <v>-7.8460287492430858</v>
      </c>
      <c r="M230" s="10">
        <f ca="1">SUMPRODUCT($A230:$F230,Results!$B$18:$G$18)</f>
        <v>-1.279545359163317</v>
      </c>
      <c r="N230" s="10">
        <f ca="1">SUMPRODUCT($A230:$F230,Results!$B$19:$G$19)</f>
        <v>-2.3011529785884086</v>
      </c>
      <c r="O230" s="10">
        <f ca="1">SUMPRODUCT($A230:$F230,Results!$B$20:$G$20)</f>
        <v>3.8399749870963933</v>
      </c>
      <c r="P230" s="10" cm="1">
        <f t="array" aca="1" ref="P230" ca="1">SUMPRODUCT(J230:O230,TRANSPOSE(BL$20:BL$25))+$AD$20-$BL$27</f>
        <v>15.715254579771113</v>
      </c>
      <c r="Q230" s="10" cm="1">
        <f t="array" aca="1" ref="Q230" ca="1">SUMPRODUCT(J230:O230,TRANSPOSE(ES$20:ES$25))+$AD$20-$ES$27</f>
        <v>15.842180308528835</v>
      </c>
      <c r="R230" s="10">
        <f ca="1">I230-Results!$E$5*H230</f>
        <v>15.463985594364797</v>
      </c>
      <c r="S230" s="10" cm="1">
        <f t="array" aca="1" ref="S230" ca="1">SUMPRODUCT(J230:O230,TRANSPOSE(AR$28:AR$33))+$AD$20-$AC$26</f>
        <v>14.569394188434234</v>
      </c>
      <c r="T230" s="10">
        <f ca="1">SUMPRODUCT(J230:O230,Results!K$9:P$9)</f>
        <v>16.053389688631498</v>
      </c>
      <c r="U230" s="10">
        <f ca="1">SUMPRODUCT(J230:O230,Results!K$9:P$9)+$AD$20-$AC$31</f>
        <v>16.016591569930522</v>
      </c>
      <c r="V230" s="10">
        <f t="shared" ca="1" si="106"/>
        <v>-3.8157193004637442</v>
      </c>
      <c r="W230" s="10">
        <f t="shared" ca="1" si="107"/>
        <v>-3.9426450292214668</v>
      </c>
      <c r="X230" s="10">
        <f t="shared" ca="1" si="108"/>
        <v>-3.564450315057428</v>
      </c>
      <c r="Y230" s="10">
        <f t="shared" ca="1" si="109"/>
        <v>-2.6698589091268659</v>
      </c>
      <c r="Z230" s="10">
        <f t="shared" ca="1" si="110"/>
        <v>11.203431740657814</v>
      </c>
      <c r="AA230" s="10">
        <f t="shared" ca="1" si="111"/>
        <v>-4.1170562906231538</v>
      </c>
    </row>
    <row r="231" spans="1:27">
      <c r="A231" s="6">
        <f ca="1">LN((RAND()^(-Results!$E$4))-1)</f>
        <v>0.92947595547599615</v>
      </c>
      <c r="B231" s="6">
        <f ca="1">LN((RAND()^(-Results!$E$4))-1)</f>
        <v>-1.7605597755617484</v>
      </c>
      <c r="C231" s="6">
        <f ca="1">LN((RAND()^(-Results!$E$4))-1)</f>
        <v>0.28986957338441199</v>
      </c>
      <c r="D231" s="6">
        <f ca="1">LN((RAND()^(-Results!$E$4))-1)</f>
        <v>1.542153972011437</v>
      </c>
      <c r="E231" s="6">
        <f ca="1">LN((RAND()^(-Results!$E$4))-1)</f>
        <v>1.0721366978940921</v>
      </c>
      <c r="F231" s="6">
        <f ca="1">LN((RAND()^(-Results!$E$4))-1)</f>
        <v>2.8614594831255422</v>
      </c>
      <c r="G231" s="6">
        <f ca="1">LN((RAND()^(-Results!$E$4))-1)</f>
        <v>0.30308201234336535</v>
      </c>
      <c r="H231" s="6">
        <f t="shared" ca="1" si="105"/>
        <v>0.24318747570560786</v>
      </c>
      <c r="I231" s="10">
        <f ca="1">SUMPRODUCT(J231:O231,Results!B$12:G$12)+Results!$E$5*H231</f>
        <v>-11.079613996075807</v>
      </c>
      <c r="J231" s="10">
        <f ca="1">SUMPRODUCT($A231:$F231,Results!$B$15:$G$15)</f>
        <v>-6.1919672489901698</v>
      </c>
      <c r="K231" s="10">
        <f ca="1">SUMPRODUCT($A231:$F231,Results!$B$16:$G$16)</f>
        <v>0.6911116523301426</v>
      </c>
      <c r="L231" s="10">
        <f ca="1">SUMPRODUCT($A231:$F231,Results!$B$17:$G$17)</f>
        <v>-3.2460550508699662</v>
      </c>
      <c r="M231" s="10">
        <f ca="1">SUMPRODUCT($A231:$F231,Results!$B$18:$G$18)</f>
        <v>7.5765383892322085</v>
      </c>
      <c r="N231" s="10">
        <f ca="1">SUMPRODUCT($A231:$F231,Results!$B$19:$G$19)</f>
        <v>12.120504563438685</v>
      </c>
      <c r="O231" s="10">
        <f ca="1">SUMPRODUCT($A231:$F231,Results!$B$20:$G$20)</f>
        <v>0.66724090651804158</v>
      </c>
      <c r="P231" s="10" cm="1">
        <f t="array" aca="1" ref="P231" ca="1">SUMPRODUCT(J231:O231,TRANSPOSE(BL$20:BL$25))+$AD$20-$BL$27</f>
        <v>-12.399595445053071</v>
      </c>
      <c r="Q231" s="10" cm="1">
        <f t="array" aca="1" ref="Q231" ca="1">SUMPRODUCT(J231:O231,TRANSPOSE(ES$20:ES$25))+$AD$20-$ES$27</f>
        <v>-12.576735619258494</v>
      </c>
      <c r="R231" s="10">
        <f ca="1">I231-Results!$E$5*H231</f>
        <v>-12.052363898898239</v>
      </c>
      <c r="S231" s="10" cm="1">
        <f t="array" aca="1" ref="S231" ca="1">SUMPRODUCT(J231:O231,TRANSPOSE(AR$28:AR$33))+$AD$20-$AC$26</f>
        <v>-9.4011253772137664</v>
      </c>
      <c r="T231" s="10">
        <f ca="1">SUMPRODUCT(J231:O231,Results!K$9:P$9)</f>
        <v>-12.79928504886928</v>
      </c>
      <c r="U231" s="10">
        <f ca="1">SUMPRODUCT(J231:O231,Results!K$9:P$9)+$AD$20-$AC$31</f>
        <v>-12.836083167570255</v>
      </c>
      <c r="V231" s="10">
        <f t="shared" ca="1" si="106"/>
        <v>1.3199814489772645</v>
      </c>
      <c r="W231" s="10">
        <f t="shared" ca="1" si="107"/>
        <v>1.4971216231826876</v>
      </c>
      <c r="X231" s="10">
        <f t="shared" ca="1" si="108"/>
        <v>0.97274990282243223</v>
      </c>
      <c r="Y231" s="10">
        <f t="shared" ca="1" si="109"/>
        <v>-1.6784886188620405</v>
      </c>
      <c r="Z231" s="10">
        <f t="shared" ca="1" si="110"/>
        <v>-11.775717534725361</v>
      </c>
      <c r="AA231" s="10">
        <f t="shared" ca="1" si="111"/>
        <v>1.756469171494448</v>
      </c>
    </row>
    <row r="232" spans="1:27">
      <c r="A232" s="6">
        <f ca="1">LN((RAND()^(-Results!$E$4))-1)</f>
        <v>0.4999041943800917</v>
      </c>
      <c r="B232" s="6">
        <f ca="1">LN((RAND()^(-Results!$E$4))-1)</f>
        <v>-0.29546755456017609</v>
      </c>
      <c r="C232" s="6">
        <f ca="1">LN((RAND()^(-Results!$E$4))-1)</f>
        <v>-0.99256371442713265</v>
      </c>
      <c r="D232" s="6">
        <f ca="1">LN((RAND()^(-Results!$E$4))-1)</f>
        <v>-0.77148657451885971</v>
      </c>
      <c r="E232" s="6">
        <f ca="1">LN((RAND()^(-Results!$E$4))-1)</f>
        <v>-1.1638268913008636</v>
      </c>
      <c r="F232" s="6">
        <f ca="1">LN((RAND()^(-Results!$E$4))-1)</f>
        <v>-2.9910287570856648</v>
      </c>
      <c r="G232" s="6">
        <f ca="1">LN((RAND()^(-Results!$E$4))-1)</f>
        <v>-2.4816744915677753</v>
      </c>
      <c r="H232" s="6">
        <f t="shared" ca="1" si="105"/>
        <v>-2.541569028205533</v>
      </c>
      <c r="I232" s="10">
        <f ca="1">SUMPRODUCT(J232:O232,Results!B$12:G$12)+Results!$E$5*H232</f>
        <v>-15.645690861695776</v>
      </c>
      <c r="J232" s="10">
        <f ca="1">SUMPRODUCT($A232:$F232,Results!$B$15:$G$15)</f>
        <v>1.8133541668596527</v>
      </c>
      <c r="K232" s="10">
        <f ca="1">SUMPRODUCT($A232:$F232,Results!$B$16:$G$16)</f>
        <v>3.8494059754855083</v>
      </c>
      <c r="L232" s="10">
        <f ca="1">SUMPRODUCT($A232:$F232,Results!$B$17:$G$17)</f>
        <v>13.277887337325621</v>
      </c>
      <c r="M232" s="10">
        <f ca="1">SUMPRODUCT($A232:$F232,Results!$B$18:$G$18)</f>
        <v>-6.7270874824754117</v>
      </c>
      <c r="N232" s="10">
        <f ca="1">SUMPRODUCT($A232:$F232,Results!$B$19:$G$19)</f>
        <v>-8.2028342410174346</v>
      </c>
      <c r="O232" s="10">
        <f ca="1">SUMPRODUCT($A232:$F232,Results!$B$20:$G$20)</f>
        <v>-1.0953233757837362</v>
      </c>
      <c r="P232" s="10" cm="1">
        <f t="array" aca="1" ref="P232" ca="1">SUMPRODUCT(J232:O232,TRANSPOSE(BL$20:BL$25))+$AD$20-$BL$27</f>
        <v>-5.4715079146444072</v>
      </c>
      <c r="Q232" s="10" cm="1">
        <f t="array" aca="1" ref="Q232" ca="1">SUMPRODUCT(J232:O232,TRANSPOSE(ES$20:ES$25))+$AD$20-$ES$27</f>
        <v>-5.4302120485125194</v>
      </c>
      <c r="R232" s="10">
        <f ca="1">I232-Results!$E$5*H232</f>
        <v>-5.4794147488736442</v>
      </c>
      <c r="S232" s="10" cm="1">
        <f t="array" aca="1" ref="S232" ca="1">SUMPRODUCT(J232:O232,TRANSPOSE(AR$28:AR$33))+$AD$20-$AC$26</f>
        <v>-4.2230595512375544</v>
      </c>
      <c r="T232" s="10">
        <f ca="1">SUMPRODUCT(J232:O232,Results!K$9:P$9)</f>
        <v>-5.332767443862191</v>
      </c>
      <c r="U232" s="10">
        <f ca="1">SUMPRODUCT(J232:O232,Results!K$9:P$9)+$AD$20-$AC$31</f>
        <v>-5.3695655625631664</v>
      </c>
      <c r="V232" s="10">
        <f t="shared" ca="1" si="106"/>
        <v>-10.174182947051369</v>
      </c>
      <c r="W232" s="10">
        <f t="shared" ca="1" si="107"/>
        <v>-10.215478813183257</v>
      </c>
      <c r="X232" s="10">
        <f t="shared" ca="1" si="108"/>
        <v>-10.166276112822132</v>
      </c>
      <c r="Y232" s="10">
        <f t="shared" ca="1" si="109"/>
        <v>-11.422631310458222</v>
      </c>
      <c r="Z232" s="10">
        <f t="shared" ca="1" si="110"/>
        <v>-16.341794400345329</v>
      </c>
      <c r="AA232" s="10">
        <f t="shared" ca="1" si="111"/>
        <v>-10.276125299132609</v>
      </c>
    </row>
    <row r="233" spans="1:27">
      <c r="A233" s="6">
        <f ca="1">LN((RAND()^(-Results!$E$4))-1)</f>
        <v>-1.4645524126958749</v>
      </c>
      <c r="B233" s="6">
        <f ca="1">LN((RAND()^(-Results!$E$4))-1)</f>
        <v>2.0782333790790437</v>
      </c>
      <c r="C233" s="6">
        <f ca="1">LN((RAND()^(-Results!$E$4))-1)</f>
        <v>-1.2885841534951459</v>
      </c>
      <c r="D233" s="6">
        <f ca="1">LN((RAND()^(-Results!$E$4))-1)</f>
        <v>-0.42024627255172592</v>
      </c>
      <c r="E233" s="6">
        <f ca="1">LN((RAND()^(-Results!$E$4))-1)</f>
        <v>3.8086656621376394</v>
      </c>
      <c r="F233" s="6">
        <f ca="1">LN((RAND()^(-Results!$E$4))-1)</f>
        <v>0.6250280461943799</v>
      </c>
      <c r="G233" s="6">
        <f ca="1">LN((RAND()^(-Results!$E$4))-1)</f>
        <v>-0.37854509230043243</v>
      </c>
      <c r="H233" s="6">
        <f t="shared" ca="1" si="105"/>
        <v>-0.43843962893818994</v>
      </c>
      <c r="I233" s="10">
        <f ca="1">SUMPRODUCT(J233:O233,Results!B$12:G$12)+Results!$E$5*H233</f>
        <v>23.227761420902578</v>
      </c>
      <c r="J233" s="10">
        <f ca="1">SUMPRODUCT($A233:$F233,Results!$B$15:$G$15)</f>
        <v>3.6809114076139937</v>
      </c>
      <c r="K233" s="10">
        <f ca="1">SUMPRODUCT($A233:$F233,Results!$B$16:$G$16)</f>
        <v>-6.3057791576996216</v>
      </c>
      <c r="L233" s="10">
        <f ca="1">SUMPRODUCT($A233:$F233,Results!$B$17:$G$17)</f>
        <v>-15.548174332183811</v>
      </c>
      <c r="M233" s="10">
        <f ca="1">SUMPRODUCT($A233:$F233,Results!$B$18:$G$18)</f>
        <v>9.6513186334425924</v>
      </c>
      <c r="N233" s="10">
        <f ca="1">SUMPRODUCT($A233:$F233,Results!$B$19:$G$19)</f>
        <v>-6.8000334902110664</v>
      </c>
      <c r="O233" s="10">
        <f ca="1">SUMPRODUCT($A233:$F233,Results!$B$20:$G$20)</f>
        <v>-4.3647140015183474</v>
      </c>
      <c r="P233" s="10" cm="1">
        <f t="array" aca="1" ref="P233" ca="1">SUMPRODUCT(J233:O233,TRANSPOSE(BL$20:BL$25))+$AD$20-$BL$27</f>
        <v>24.611361331270363</v>
      </c>
      <c r="Q233" s="10" cm="1">
        <f t="array" aca="1" ref="Q233" ca="1">SUMPRODUCT(J233:O233,TRANSPOSE(ES$20:ES$25))+$AD$20-$ES$27</f>
        <v>24.914597681833154</v>
      </c>
      <c r="R233" s="10">
        <f ca="1">I233-Results!$E$5*H233</f>
        <v>24.981519936655339</v>
      </c>
      <c r="S233" s="10" cm="1">
        <f t="array" aca="1" ref="S233" ca="1">SUMPRODUCT(J233:O233,TRANSPOSE(AR$28:AR$33))+$AD$20-$AC$26</f>
        <v>8.2267821355395512</v>
      </c>
      <c r="T233" s="10">
        <f ca="1">SUMPRODUCT(J233:O233,Results!K$9:P$9)</f>
        <v>24.67348008528295</v>
      </c>
      <c r="U233" s="10">
        <f ca="1">SUMPRODUCT(J233:O233,Results!K$9:P$9)+$AD$20-$AC$31</f>
        <v>24.636681966581975</v>
      </c>
      <c r="V233" s="10">
        <f t="shared" ca="1" si="106"/>
        <v>-1.383599910367785</v>
      </c>
      <c r="W233" s="10">
        <f t="shared" ca="1" si="107"/>
        <v>-1.6868362609305763</v>
      </c>
      <c r="X233" s="10">
        <f t="shared" ca="1" si="108"/>
        <v>-1.7537585157527609</v>
      </c>
      <c r="Y233" s="10">
        <f t="shared" ca="1" si="109"/>
        <v>15.000979285363027</v>
      </c>
      <c r="Z233" s="10">
        <f t="shared" ca="1" si="110"/>
        <v>22.531657882253025</v>
      </c>
      <c r="AA233" s="10">
        <f t="shared" ca="1" si="111"/>
        <v>-1.408920545679397</v>
      </c>
    </row>
    <row r="234" spans="1:27">
      <c r="A234" s="6">
        <f ca="1">LN((RAND()^(-Results!$E$4))-1)</f>
        <v>0.4268929259171973</v>
      </c>
      <c r="B234" s="6">
        <f ca="1">LN((RAND()^(-Results!$E$4))-1)</f>
        <v>0.10609903905888063</v>
      </c>
      <c r="C234" s="6">
        <f ca="1">LN((RAND()^(-Results!$E$4))-1)</f>
        <v>-2.4350936267861258</v>
      </c>
      <c r="D234" s="6">
        <f ca="1">LN((RAND()^(-Results!$E$4))-1)</f>
        <v>0.33693272145510889</v>
      </c>
      <c r="E234" s="6">
        <f ca="1">LN((RAND()^(-Results!$E$4))-1)</f>
        <v>3.7651305999659526</v>
      </c>
      <c r="F234" s="6">
        <f ca="1">LN((RAND()^(-Results!$E$4))-1)</f>
        <v>0.614140976692783</v>
      </c>
      <c r="G234" s="6">
        <f ca="1">LN((RAND()^(-Results!$E$4))-1)</f>
        <v>-0.88634373822890977</v>
      </c>
      <c r="H234" s="6">
        <f t="shared" ca="1" si="105"/>
        <v>-0.94623827486666723</v>
      </c>
      <c r="I234" s="10">
        <f ca="1">SUMPRODUCT(J234:O234,Results!B$12:G$12)+Results!$E$5*H234</f>
        <v>2.3888713151677163</v>
      </c>
      <c r="J234" s="10">
        <f ca="1">SUMPRODUCT($A234:$F234,Results!$B$15:$G$15)</f>
        <v>0.14325561259030772</v>
      </c>
      <c r="K234" s="10">
        <f ca="1">SUMPRODUCT($A234:$F234,Results!$B$16:$G$16)</f>
        <v>-0.35936379865468482</v>
      </c>
      <c r="L234" s="10">
        <f ca="1">SUMPRODUCT($A234:$F234,Results!$B$17:$G$17)</f>
        <v>-4.716216374972257</v>
      </c>
      <c r="M234" s="10">
        <f ca="1">SUMPRODUCT($A234:$F234,Results!$B$18:$G$18)</f>
        <v>10.37917425680989</v>
      </c>
      <c r="N234" s="10">
        <f ca="1">SUMPRODUCT($A234:$F234,Results!$B$19:$G$19)</f>
        <v>-4.1261205138227908</v>
      </c>
      <c r="O234" s="10">
        <f ca="1">SUMPRODUCT($A234:$F234,Results!$B$20:$G$20)</f>
        <v>-2.771467367305275</v>
      </c>
      <c r="P234" s="10" cm="1">
        <f t="array" aca="1" ref="P234" ca="1">SUMPRODUCT(J234:O234,TRANSPOSE(BL$20:BL$25))+$AD$20-$BL$27</f>
        <v>5.4282584087638579</v>
      </c>
      <c r="Q234" s="10" cm="1">
        <f t="array" aca="1" ref="Q234" ca="1">SUMPRODUCT(J234:O234,TRANSPOSE(ES$20:ES$25))+$AD$20-$ES$27</f>
        <v>5.634231505616806</v>
      </c>
      <c r="R234" s="10">
        <f ca="1">I234-Results!$E$5*H234</f>
        <v>6.1738244146343852</v>
      </c>
      <c r="S234" s="10" cm="1">
        <f t="array" aca="1" ref="S234" ca="1">SUMPRODUCT(J234:O234,TRANSPOSE(AR$28:AR$33))+$AD$20-$AC$26</f>
        <v>-6.4857379468880367</v>
      </c>
      <c r="T234" s="10">
        <f ca="1">SUMPRODUCT(J234:O234,Results!K$9:P$9)</f>
        <v>5.1757564067020798</v>
      </c>
      <c r="U234" s="10">
        <f ca="1">SUMPRODUCT(J234:O234,Results!K$9:P$9)+$AD$20-$AC$31</f>
        <v>5.1389582880011044</v>
      </c>
      <c r="V234" s="10">
        <f t="shared" ca="1" si="106"/>
        <v>-3.0393870935961416</v>
      </c>
      <c r="W234" s="10">
        <f t="shared" ca="1" si="107"/>
        <v>-3.2453601904490896</v>
      </c>
      <c r="X234" s="10">
        <f t="shared" ca="1" si="108"/>
        <v>-3.7849530994666689</v>
      </c>
      <c r="Y234" s="10">
        <f t="shared" ca="1" si="109"/>
        <v>8.8746092620557526</v>
      </c>
      <c r="Z234" s="10">
        <f t="shared" ca="1" si="110"/>
        <v>1.6927677765181626</v>
      </c>
      <c r="AA234" s="10">
        <f t="shared" ca="1" si="111"/>
        <v>-2.7500869728333881</v>
      </c>
    </row>
    <row r="235" spans="1:27">
      <c r="A235" s="6">
        <f ca="1">LN((RAND()^(-Results!$E$4))-1)</f>
        <v>3.2086209024395034</v>
      </c>
      <c r="B235" s="6">
        <f ca="1">LN((RAND()^(-Results!$E$4))-1)</f>
        <v>2.68616701945925</v>
      </c>
      <c r="C235" s="6">
        <f ca="1">LN((RAND()^(-Results!$E$4))-1)</f>
        <v>-0.61465870318777882</v>
      </c>
      <c r="D235" s="6">
        <f ca="1">LN((RAND()^(-Results!$E$4))-1)</f>
        <v>1.4471490711384882</v>
      </c>
      <c r="E235" s="6">
        <f ca="1">LN((RAND()^(-Results!$E$4))-1)</f>
        <v>3.8566178721024115E-2</v>
      </c>
      <c r="F235" s="6">
        <f ca="1">LN((RAND()^(-Results!$E$4))-1)</f>
        <v>1.4237108551201048</v>
      </c>
      <c r="G235" s="6">
        <f ca="1">LN((RAND()^(-Results!$E$4))-1)</f>
        <v>1.5032439096537094</v>
      </c>
      <c r="H235" s="6">
        <f t="shared" ca="1" si="105"/>
        <v>1.4433493730159519</v>
      </c>
      <c r="I235" s="10">
        <f ca="1">SUMPRODUCT(J235:O235,Results!B$12:G$12)+Results!$E$5*H235</f>
        <v>28.67580863494744</v>
      </c>
      <c r="J235" s="10">
        <f ca="1">SUMPRODUCT($A235:$F235,Results!$B$15:$G$15)</f>
        <v>8.3549105955762091</v>
      </c>
      <c r="K235" s="10">
        <f ca="1">SUMPRODUCT($A235:$F235,Results!$B$16:$G$16)</f>
        <v>9.8147049741092829</v>
      </c>
      <c r="L235" s="10">
        <f ca="1">SUMPRODUCT($A235:$F235,Results!$B$17:$G$17)</f>
        <v>-4.2551745564640537</v>
      </c>
      <c r="M235" s="10">
        <f ca="1">SUMPRODUCT($A235:$F235,Results!$B$18:$G$18)</f>
        <v>-9.7871042855106047</v>
      </c>
      <c r="N235" s="10">
        <f ca="1">SUMPRODUCT($A235:$F235,Results!$B$19:$G$19)</f>
        <v>-1.4217561543552208</v>
      </c>
      <c r="O235" s="10">
        <f ca="1">SUMPRODUCT($A235:$F235,Results!$B$20:$G$20)</f>
        <v>13.032759482107144</v>
      </c>
      <c r="P235" s="10" cm="1">
        <f t="array" aca="1" ref="P235" ca="1">SUMPRODUCT(J235:O235,TRANSPOSE(BL$20:BL$25))+$AD$20-$BL$27</f>
        <v>23.012500640948204</v>
      </c>
      <c r="Q235" s="10" cm="1">
        <f t="array" aca="1" ref="Q235" ca="1">SUMPRODUCT(J235:O235,TRANSPOSE(ES$20:ES$25))+$AD$20-$ES$27</f>
        <v>23.120376353562435</v>
      </c>
      <c r="R235" s="10">
        <f ca="1">I235-Results!$E$5*H235</f>
        <v>22.902411142883633</v>
      </c>
      <c r="S235" s="10" cm="1">
        <f t="array" aca="1" ref="S235" ca="1">SUMPRODUCT(J235:O235,TRANSPOSE(AR$28:AR$33))+$AD$20-$AC$26</f>
        <v>29.664990367567952</v>
      </c>
      <c r="T235" s="10">
        <f ca="1">SUMPRODUCT(J235:O235,Results!K$9:P$9)</f>
        <v>22.864503795013253</v>
      </c>
      <c r="U235" s="10">
        <f ca="1">SUMPRODUCT(J235:O235,Results!K$9:P$9)+$AD$20-$AC$31</f>
        <v>22.827705676312277</v>
      </c>
      <c r="V235" s="10">
        <f t="shared" ca="1" si="106"/>
        <v>5.6633079939992363</v>
      </c>
      <c r="W235" s="10">
        <f t="shared" ca="1" si="107"/>
        <v>5.5554322813850057</v>
      </c>
      <c r="X235" s="10">
        <f t="shared" ca="1" si="108"/>
        <v>5.7733974920638076</v>
      </c>
      <c r="Y235" s="10">
        <f t="shared" ca="1" si="109"/>
        <v>-0.98918173262051212</v>
      </c>
      <c r="Z235" s="10">
        <f t="shared" ca="1" si="110"/>
        <v>27.979705096297888</v>
      </c>
      <c r="AA235" s="10">
        <f t="shared" ca="1" si="111"/>
        <v>5.8481029586351632</v>
      </c>
    </row>
    <row r="236" spans="1:27">
      <c r="A236" s="6">
        <f ca="1">LN((RAND()^(-Results!$E$4))-1)</f>
        <v>-0.90835308898320422</v>
      </c>
      <c r="B236" s="6">
        <f ca="1">LN((RAND()^(-Results!$E$4))-1)</f>
        <v>-2.0029436509687581</v>
      </c>
      <c r="C236" s="6">
        <f ca="1">LN((RAND()^(-Results!$E$4))-1)</f>
        <v>1.1263165140399336</v>
      </c>
      <c r="D236" s="6">
        <f ca="1">LN((RAND()^(-Results!$E$4))-1)</f>
        <v>-3.1902000475804462</v>
      </c>
      <c r="E236" s="6">
        <f ca="1">LN((RAND()^(-Results!$E$4))-1)</f>
        <v>0.17166606854488264</v>
      </c>
      <c r="F236" s="6">
        <f ca="1">LN((RAND()^(-Results!$E$4))-1)</f>
        <v>0.54499899655529882</v>
      </c>
      <c r="G236" s="6">
        <f ca="1">LN((RAND()^(-Results!$E$4))-1)</f>
        <v>1.5925018817692864</v>
      </c>
      <c r="H236" s="6">
        <f t="shared" ca="1" si="105"/>
        <v>1.532607345131529</v>
      </c>
      <c r="I236" s="10">
        <f ca="1">SUMPRODUCT(J236:O236,Results!B$12:G$12)+Results!$E$5*H236</f>
        <v>-33.780715431908668</v>
      </c>
      <c r="J236" s="10">
        <f ca="1">SUMPRODUCT($A236:$F236,Results!$B$15:$G$15)</f>
        <v>-4.2759248049296605</v>
      </c>
      <c r="K236" s="10">
        <f ca="1">SUMPRODUCT($A236:$F236,Results!$B$16:$G$16)</f>
        <v>-11.288173614126476</v>
      </c>
      <c r="L236" s="10">
        <f ca="1">SUMPRODUCT($A236:$F236,Results!$B$17:$G$17)</f>
        <v>-0.16786492781780837</v>
      </c>
      <c r="M236" s="10">
        <f ca="1">SUMPRODUCT($A236:$F236,Results!$B$18:$G$18)</f>
        <v>7.6475671575664972</v>
      </c>
      <c r="N236" s="10">
        <f ca="1">SUMPRODUCT($A236:$F236,Results!$B$19:$G$19)</f>
        <v>-3.1732312554053901</v>
      </c>
      <c r="O236" s="10">
        <f ca="1">SUMPRODUCT($A236:$F236,Results!$B$20:$G$20)</f>
        <v>2.2623906539059639</v>
      </c>
      <c r="P236" s="10" cm="1">
        <f t="array" aca="1" ref="P236" ca="1">SUMPRODUCT(J236:O236,TRANSPOSE(BL$20:BL$25))+$AD$20-$BL$27</f>
        <v>-39.845535445435246</v>
      </c>
      <c r="Q236" s="10" cm="1">
        <f t="array" aca="1" ref="Q236" ca="1">SUMPRODUCT(J236:O236,TRANSPOSE(ES$20:ES$25))+$AD$20-$ES$27</f>
        <v>-40.224733709102068</v>
      </c>
      <c r="R236" s="10">
        <f ca="1">I236-Results!$E$5*H236</f>
        <v>-39.911144812434785</v>
      </c>
      <c r="S236" s="10" cm="1">
        <f t="array" aca="1" ref="S236" ca="1">SUMPRODUCT(J236:O236,TRANSPOSE(AR$28:AR$33))+$AD$20-$AC$26</f>
        <v>-38.504065803352418</v>
      </c>
      <c r="T236" s="10">
        <f ca="1">SUMPRODUCT(J236:O236,Results!K$9:P$9)</f>
        <v>-40.122414011116433</v>
      </c>
      <c r="U236" s="10">
        <f ca="1">SUMPRODUCT(J236:O236,Results!K$9:P$9)+$AD$20-$AC$31</f>
        <v>-40.159212129817412</v>
      </c>
      <c r="V236" s="10">
        <f t="shared" ca="1" si="106"/>
        <v>6.0648200135265782</v>
      </c>
      <c r="W236" s="10">
        <f t="shared" ca="1" si="107"/>
        <v>6.4440182771934005</v>
      </c>
      <c r="X236" s="10">
        <f t="shared" ca="1" si="108"/>
        <v>6.1304293805261167</v>
      </c>
      <c r="Y236" s="10">
        <f t="shared" ca="1" si="109"/>
        <v>4.7233503714437504</v>
      </c>
      <c r="Z236" s="10">
        <f t="shared" ca="1" si="110"/>
        <v>-34.47681897055822</v>
      </c>
      <c r="AA236" s="10">
        <f t="shared" ca="1" si="111"/>
        <v>6.3784966979087443</v>
      </c>
    </row>
    <row r="237" spans="1:27">
      <c r="A237" s="6">
        <f ca="1">LN((RAND()^(-Results!$E$4))-1)</f>
        <v>-1.7359959887175873</v>
      </c>
      <c r="B237" s="6">
        <f ca="1">LN((RAND()^(-Results!$E$4))-1)</f>
        <v>0.81819242667283165</v>
      </c>
      <c r="C237" s="6">
        <f ca="1">LN((RAND()^(-Results!$E$4))-1)</f>
        <v>0.34780594791663505</v>
      </c>
      <c r="D237" s="6">
        <f ca="1">LN((RAND()^(-Results!$E$4))-1)</f>
        <v>0.30933060087713476</v>
      </c>
      <c r="E237" s="6">
        <f ca="1">LN((RAND()^(-Results!$E$4))-1)</f>
        <v>1.1187261923257519</v>
      </c>
      <c r="F237" s="6">
        <f ca="1">LN((RAND()^(-Results!$E$4))-1)</f>
        <v>2.38393354506823</v>
      </c>
      <c r="G237" s="6">
        <f ca="1">LN((RAND()^(-Results!$E$4))-1)</f>
        <v>0.66544468759809128</v>
      </c>
      <c r="H237" s="6">
        <f t="shared" ca="1" si="105"/>
        <v>0.60555015096033382</v>
      </c>
      <c r="I237" s="10">
        <f ca="1">SUMPRODUCT(J237:O237,Results!B$12:G$12)+Results!$E$5*H237</f>
        <v>13.166075063015775</v>
      </c>
      <c r="J237" s="10">
        <f ca="1">SUMPRODUCT($A237:$F237,Results!$B$15:$G$15)</f>
        <v>-0.39264775247357142</v>
      </c>
      <c r="K237" s="10">
        <f ca="1">SUMPRODUCT($A237:$F237,Results!$B$16:$G$16)</f>
        <v>-5.2554035720485404</v>
      </c>
      <c r="L237" s="10">
        <f ca="1">SUMPRODUCT($A237:$F237,Results!$B$17:$G$17)</f>
        <v>-14.584438262897784</v>
      </c>
      <c r="M237" s="10">
        <f ca="1">SUMPRODUCT($A237:$F237,Results!$B$18:$G$18)</f>
        <v>8.8855314133775636</v>
      </c>
      <c r="N237" s="10">
        <f ca="1">SUMPRODUCT($A237:$F237,Results!$B$19:$G$19)</f>
        <v>4.2261080148995784</v>
      </c>
      <c r="O237" s="10">
        <f ca="1">SUMPRODUCT($A237:$F237,Results!$B$20:$G$20)</f>
        <v>-1.1583909422582828</v>
      </c>
      <c r="P237" s="10" cm="1">
        <f t="array" aca="1" ref="P237" ca="1">SUMPRODUCT(J237:O237,TRANSPOSE(BL$20:BL$25))+$AD$20-$BL$27</f>
        <v>10.696264943902744</v>
      </c>
      <c r="Q237" s="10" cm="1">
        <f t="array" aca="1" ref="Q237" ca="1">SUMPRODUCT(J237:O237,TRANSPOSE(ES$20:ES$25))+$AD$20-$ES$27</f>
        <v>10.771851265752952</v>
      </c>
      <c r="R237" s="10">
        <f ca="1">I237-Results!$E$5*H237</f>
        <v>10.743874459174439</v>
      </c>
      <c r="S237" s="10" cm="1">
        <f t="array" aca="1" ref="S237" ca="1">SUMPRODUCT(J237:O237,TRANSPOSE(AR$28:AR$33))+$AD$20-$AC$26</f>
        <v>4.5692459185573098</v>
      </c>
      <c r="T237" s="10">
        <f ca="1">SUMPRODUCT(J237:O237,Results!K$9:P$9)</f>
        <v>10.849790464550965</v>
      </c>
      <c r="U237" s="10">
        <f ca="1">SUMPRODUCT(J237:O237,Results!K$9:P$9)+$AD$20-$AC$31</f>
        <v>10.81299234584999</v>
      </c>
      <c r="V237" s="10">
        <f t="shared" ca="1" si="106"/>
        <v>2.4698101191130313</v>
      </c>
      <c r="W237" s="10">
        <f t="shared" ca="1" si="107"/>
        <v>2.3942237972628231</v>
      </c>
      <c r="X237" s="10">
        <f t="shared" ca="1" si="108"/>
        <v>2.4222006038413362</v>
      </c>
      <c r="Y237" s="10">
        <f t="shared" ca="1" si="109"/>
        <v>8.5968291444584644</v>
      </c>
      <c r="Z237" s="10">
        <f t="shared" ca="1" si="110"/>
        <v>12.469971524366221</v>
      </c>
      <c r="AA237" s="10">
        <f t="shared" ca="1" si="111"/>
        <v>2.3530827171657851</v>
      </c>
    </row>
    <row r="238" spans="1:27">
      <c r="A238" s="6">
        <f ca="1">LN((RAND()^(-Results!$E$4))-1)</f>
        <v>-2.5064242936301766</v>
      </c>
      <c r="B238" s="6">
        <f ca="1">LN((RAND()^(-Results!$E$4))-1)</f>
        <v>0.99415386103500314</v>
      </c>
      <c r="C238" s="6">
        <f ca="1">LN((RAND()^(-Results!$E$4))-1)</f>
        <v>-1.6342535726234566</v>
      </c>
      <c r="D238" s="6">
        <f ca="1">LN((RAND()^(-Results!$E$4))-1)</f>
        <v>0.31658786516586074</v>
      </c>
      <c r="E238" s="6">
        <f ca="1">LN((RAND()^(-Results!$E$4))-1)</f>
        <v>2.0480274024981489</v>
      </c>
      <c r="F238" s="6">
        <f ca="1">LN((RAND()^(-Results!$E$4))-1)</f>
        <v>0.39772271599690384</v>
      </c>
      <c r="G238" s="6">
        <f ca="1">LN((RAND()^(-Results!$E$4))-1)</f>
        <v>0.68150199437145276</v>
      </c>
      <c r="H238" s="6">
        <f t="shared" ca="1" si="105"/>
        <v>0.6216074577336953</v>
      </c>
      <c r="I238" s="10">
        <f ca="1">SUMPRODUCT(J238:O238,Results!B$12:G$12)+Results!$E$5*H238</f>
        <v>21.943553224356982</v>
      </c>
      <c r="J238" s="10">
        <f ca="1">SUMPRODUCT($A238:$F238,Results!$B$15:$G$15)</f>
        <v>0.7149830503269935</v>
      </c>
      <c r="K238" s="10">
        <f ca="1">SUMPRODUCT($A238:$F238,Results!$B$16:$G$16)</f>
        <v>-3.6616943387860861</v>
      </c>
      <c r="L238" s="10">
        <f ca="1">SUMPRODUCT($A238:$F238,Results!$B$17:$G$17)</f>
        <v>-10.122419526264858</v>
      </c>
      <c r="M238" s="10">
        <f ca="1">SUMPRODUCT($A238:$F238,Results!$B$18:$G$18)</f>
        <v>11.248631448354294</v>
      </c>
      <c r="N238" s="10">
        <f ca="1">SUMPRODUCT($A238:$F238,Results!$B$19:$G$19)</f>
        <v>-2.6059904998107921</v>
      </c>
      <c r="O238" s="10">
        <f ca="1">SUMPRODUCT($A238:$F238,Results!$B$20:$G$20)</f>
        <v>-7.5653902988397501</v>
      </c>
      <c r="P238" s="10" cm="1">
        <f t="array" aca="1" ref="P238" ca="1">SUMPRODUCT(J238:O238,TRANSPOSE(BL$20:BL$25))+$AD$20-$BL$27</f>
        <v>19.065237525676146</v>
      </c>
      <c r="Q238" s="10" cm="1">
        <f t="array" aca="1" ref="Q238" ca="1">SUMPRODUCT(J238:O238,TRANSPOSE(ES$20:ES$25))+$AD$20-$ES$27</f>
        <v>19.40643281704304</v>
      </c>
      <c r="R238" s="10">
        <f ca="1">I238-Results!$E$5*H238</f>
        <v>19.457123393422201</v>
      </c>
      <c r="S238" s="10" cm="1">
        <f t="array" aca="1" ref="S238" ca="1">SUMPRODUCT(J238:O238,TRANSPOSE(AR$28:AR$33))+$AD$20-$AC$26</f>
        <v>3.8351340847926547</v>
      </c>
      <c r="T238" s="10">
        <f ca="1">SUMPRODUCT(J238:O238,Results!K$9:P$9)</f>
        <v>19.437999415801777</v>
      </c>
      <c r="U238" s="10">
        <f ca="1">SUMPRODUCT(J238:O238,Results!K$9:P$9)+$AD$20-$AC$31</f>
        <v>19.401201297100801</v>
      </c>
      <c r="V238" s="10">
        <f t="shared" ca="1" si="106"/>
        <v>2.8783156986808365</v>
      </c>
      <c r="W238" s="10">
        <f t="shared" ca="1" si="107"/>
        <v>2.5371204073139424</v>
      </c>
      <c r="X238" s="10">
        <f t="shared" ca="1" si="108"/>
        <v>2.4864298309347816</v>
      </c>
      <c r="Y238" s="10">
        <f t="shared" ca="1" si="109"/>
        <v>18.108419139564326</v>
      </c>
      <c r="Z238" s="10">
        <f t="shared" ca="1" si="110"/>
        <v>21.24744968570743</v>
      </c>
      <c r="AA238" s="10">
        <f t="shared" ca="1" si="111"/>
        <v>2.5423519272561812</v>
      </c>
    </row>
    <row r="239" spans="1:27">
      <c r="A239" s="6">
        <f ca="1">LN((RAND()^(-Results!$E$4))-1)</f>
        <v>-2.9521705924812296</v>
      </c>
      <c r="B239" s="6">
        <f ca="1">LN((RAND()^(-Results!$E$4))-1)</f>
        <v>0.13582296467867749</v>
      </c>
      <c r="C239" s="6">
        <f ca="1">LN((RAND()^(-Results!$E$4))-1)</f>
        <v>0.82144141555816463</v>
      </c>
      <c r="D239" s="6">
        <f ca="1">LN((RAND()^(-Results!$E$4))-1)</f>
        <v>1.4996626892969755</v>
      </c>
      <c r="E239" s="6">
        <f ca="1">LN((RAND()^(-Results!$E$4))-1)</f>
        <v>2.8284894474838516</v>
      </c>
      <c r="F239" s="6">
        <f ca="1">LN((RAND()^(-Results!$E$4))-1)</f>
        <v>-2.8483878024847225</v>
      </c>
      <c r="G239" s="6">
        <f ca="1">LN((RAND()^(-Results!$E$4))-1)</f>
        <v>-1.0836088490994933</v>
      </c>
      <c r="H239" s="6">
        <f t="shared" ca="1" si="105"/>
        <v>-1.1435033857372507</v>
      </c>
      <c r="I239" s="10">
        <f ca="1">SUMPRODUCT(J239:O239,Results!B$12:G$12)+Results!$E$5*H239</f>
        <v>30.680610767113897</v>
      </c>
      <c r="J239" s="10">
        <f ca="1">SUMPRODUCT($A239:$F239,Results!$B$15:$G$15)</f>
        <v>-4.628960859569947</v>
      </c>
      <c r="K239" s="10">
        <f ca="1">SUMPRODUCT($A239:$F239,Results!$B$16:$G$16)</f>
        <v>-6.2044192005732217</v>
      </c>
      <c r="L239" s="10">
        <f ca="1">SUMPRODUCT($A239:$F239,Results!$B$17:$G$17)</f>
        <v>-3.8664253570487572</v>
      </c>
      <c r="M239" s="10">
        <f ca="1">SUMPRODUCT($A239:$F239,Results!$B$18:$G$18)</f>
        <v>2.6052733116232218</v>
      </c>
      <c r="N239" s="10">
        <f ca="1">SUMPRODUCT($A239:$F239,Results!$B$19:$G$19)</f>
        <v>3.9151353380138136</v>
      </c>
      <c r="O239" s="10">
        <f ca="1">SUMPRODUCT($A239:$F239,Results!$B$20:$G$20)</f>
        <v>-24.186647524334479</v>
      </c>
      <c r="P239" s="10" cm="1">
        <f t="array" aca="1" ref="P239" ca="1">SUMPRODUCT(J239:O239,TRANSPOSE(BL$20:BL$25))+$AD$20-$BL$27</f>
        <v>35.033024301599866</v>
      </c>
      <c r="Q239" s="10" cm="1">
        <f t="array" aca="1" ref="Q239" ca="1">SUMPRODUCT(J239:O239,TRANSPOSE(ES$20:ES$25))+$AD$20-$ES$27</f>
        <v>35.280032117416866</v>
      </c>
      <c r="R239" s="10">
        <f ca="1">I239-Results!$E$5*H239</f>
        <v>35.254624310062901</v>
      </c>
      <c r="S239" s="10" cm="1">
        <f t="array" aca="1" ref="S239" ca="1">SUMPRODUCT(J239:O239,TRANSPOSE(AR$28:AR$33))+$AD$20-$AC$26</f>
        <v>19.544031030763954</v>
      </c>
      <c r="T239" s="10">
        <f ca="1">SUMPRODUCT(J239:O239,Results!K$9:P$9)</f>
        <v>35.226255062183043</v>
      </c>
      <c r="U239" s="10">
        <f ca="1">SUMPRODUCT(J239:O239,Results!K$9:P$9)+$AD$20-$AC$31</f>
        <v>35.189456943482064</v>
      </c>
      <c r="V239" s="10">
        <f t="shared" ca="1" si="106"/>
        <v>-4.3524135344859687</v>
      </c>
      <c r="W239" s="10">
        <f t="shared" ca="1" si="107"/>
        <v>-4.5994213503029684</v>
      </c>
      <c r="X239" s="10">
        <f t="shared" ca="1" si="108"/>
        <v>-4.5740135429490039</v>
      </c>
      <c r="Y239" s="10">
        <f t="shared" ca="1" si="109"/>
        <v>11.136579736349944</v>
      </c>
      <c r="Z239" s="10">
        <f t="shared" ca="1" si="110"/>
        <v>29.984507228464345</v>
      </c>
      <c r="AA239" s="10">
        <f t="shared" ca="1" si="111"/>
        <v>-4.5088461763681664</v>
      </c>
    </row>
    <row r="240" spans="1:27">
      <c r="A240" s="6">
        <f ca="1">LN((RAND()^(-Results!$E$4))-1)</f>
        <v>-0.97318471615294311</v>
      </c>
      <c r="B240" s="6">
        <f ca="1">LN((RAND()^(-Results!$E$4))-1)</f>
        <v>0.14729430480012862</v>
      </c>
      <c r="C240" s="6">
        <f ca="1">LN((RAND()^(-Results!$E$4))-1)</f>
        <v>1.5604680570970555</v>
      </c>
      <c r="D240" s="6">
        <f ca="1">LN((RAND()^(-Results!$E$4))-1)</f>
        <v>-0.41023447923786016</v>
      </c>
      <c r="E240" s="6">
        <f ca="1">LN((RAND()^(-Results!$E$4))-1)</f>
        <v>-2.7880172010869089</v>
      </c>
      <c r="F240" s="6">
        <f ca="1">LN((RAND()^(-Results!$E$4))-1)</f>
        <v>-0.79717400810482841</v>
      </c>
      <c r="G240" s="6">
        <f ca="1">LN((RAND()^(-Results!$E$4))-1)</f>
        <v>-0.96307416871684448</v>
      </c>
      <c r="H240" s="6">
        <f t="shared" ca="1" si="105"/>
        <v>-1.0229687053546019</v>
      </c>
      <c r="I240" s="10">
        <f ca="1">SUMPRODUCT(J240:O240,Results!B$12:G$12)+Results!$E$5*H240</f>
        <v>-5.4733098702821232</v>
      </c>
      <c r="J240" s="10">
        <f ca="1">SUMPRODUCT($A240:$F240,Results!$B$15:$G$15)</f>
        <v>0.36309300098127389</v>
      </c>
      <c r="K240" s="10">
        <f ca="1">SUMPRODUCT($A240:$F240,Results!$B$16:$G$16)</f>
        <v>-0.52290875571024942</v>
      </c>
      <c r="L240" s="10">
        <f ca="1">SUMPRODUCT($A240:$F240,Results!$B$17:$G$17)</f>
        <v>2.8439073133499746</v>
      </c>
      <c r="M240" s="10">
        <f ca="1">SUMPRODUCT($A240:$F240,Results!$B$18:$G$18)</f>
        <v>-6.6892969079251383</v>
      </c>
      <c r="N240" s="10">
        <f ca="1">SUMPRODUCT($A240:$F240,Results!$B$19:$G$19)</f>
        <v>1.5001924409286369</v>
      </c>
      <c r="O240" s="10">
        <f ca="1">SUMPRODUCT($A240:$F240,Results!$B$20:$G$20)</f>
        <v>0.38972571544447465</v>
      </c>
      <c r="P240" s="10" cm="1">
        <f t="array" aca="1" ref="P240" ca="1">SUMPRODUCT(J240:O240,TRANSPOSE(BL$20:BL$25))+$AD$20-$BL$27</f>
        <v>-0.85440271593580486</v>
      </c>
      <c r="Q240" s="10" cm="1">
        <f t="array" aca="1" ref="Q240" ca="1">SUMPRODUCT(J240:O240,TRANSPOSE(ES$20:ES$25))+$AD$20-$ES$27</f>
        <v>-0.95911984769818448</v>
      </c>
      <c r="R240" s="10">
        <f ca="1">I240-Results!$E$5*H240</f>
        <v>-1.3814350488637155</v>
      </c>
      <c r="S240" s="10" cm="1">
        <f t="array" aca="1" ref="S240" ca="1">SUMPRODUCT(J240:O240,TRANSPOSE(AR$28:AR$33))+$AD$20-$AC$26</f>
        <v>5.5601965197009484</v>
      </c>
      <c r="T240" s="10">
        <f ca="1">SUMPRODUCT(J240:O240,Results!K$9:P$9)</f>
        <v>-0.51599076348676065</v>
      </c>
      <c r="U240" s="10">
        <f ca="1">SUMPRODUCT(J240:O240,Results!K$9:P$9)+$AD$20-$AC$31</f>
        <v>-0.55278888218773592</v>
      </c>
      <c r="V240" s="10">
        <f t="shared" ca="1" si="106"/>
        <v>-4.618907154346318</v>
      </c>
      <c r="W240" s="10">
        <f t="shared" ca="1" si="107"/>
        <v>-4.5141900225839384</v>
      </c>
      <c r="X240" s="10">
        <f t="shared" ca="1" si="108"/>
        <v>-4.0918748214184077</v>
      </c>
      <c r="Y240" s="10">
        <f t="shared" ca="1" si="109"/>
        <v>-11.033506389983071</v>
      </c>
      <c r="Z240" s="10">
        <f t="shared" ca="1" si="110"/>
        <v>-6.1694134089316766</v>
      </c>
      <c r="AA240" s="10">
        <f t="shared" ca="1" si="111"/>
        <v>-4.9205209880943874</v>
      </c>
    </row>
    <row r="241" spans="1:27">
      <c r="A241" s="6">
        <f ca="1">LN((RAND()^(-Results!$E$4))-1)</f>
        <v>0.17283222148253222</v>
      </c>
      <c r="B241" s="6">
        <f ca="1">LN((RAND()^(-Results!$E$4))-1)</f>
        <v>4.1739264781878171</v>
      </c>
      <c r="C241" s="6">
        <f ca="1">LN((RAND()^(-Results!$E$4))-1)</f>
        <v>0.89704703715545175</v>
      </c>
      <c r="D241" s="6">
        <f ca="1">LN((RAND()^(-Results!$E$4))-1)</f>
        <v>0.35803586025443079</v>
      </c>
      <c r="E241" s="6">
        <f ca="1">LN((RAND()^(-Results!$E$4))-1)</f>
        <v>-1.0497651530348029</v>
      </c>
      <c r="F241" s="6">
        <f ca="1">LN((RAND()^(-Results!$E$4))-1)</f>
        <v>-0.77652498508419687</v>
      </c>
      <c r="G241" s="6">
        <f ca="1">LN((RAND()^(-Results!$E$4))-1)</f>
        <v>-0.61219438459597575</v>
      </c>
      <c r="H241" s="6">
        <f t="shared" ca="1" si="105"/>
        <v>-0.67208892123373321</v>
      </c>
      <c r="I241" s="10">
        <f ca="1">SUMPRODUCT(J241:O241,Results!B$12:G$12)+Results!$E$5*H241</f>
        <v>38.941605292351603</v>
      </c>
      <c r="J241" s="10">
        <f ca="1">SUMPRODUCT($A241:$F241,Results!$B$15:$G$15)</f>
        <v>10.625331146155457</v>
      </c>
      <c r="K241" s="10">
        <f ca="1">SUMPRODUCT($A241:$F241,Results!$B$16:$G$16)</f>
        <v>3.1088955251307047</v>
      </c>
      <c r="L241" s="10">
        <f ca="1">SUMPRODUCT($A241:$F241,Results!$B$17:$G$17)</f>
        <v>-8.2923595825485954</v>
      </c>
      <c r="M241" s="10">
        <f ca="1">SUMPRODUCT($A241:$F241,Results!$B$18:$G$18)</f>
        <v>-13.88010364118874</v>
      </c>
      <c r="N241" s="10">
        <f ca="1">SUMPRODUCT($A241:$F241,Results!$B$19:$G$19)</f>
        <v>-5.6839227491232585</v>
      </c>
      <c r="O241" s="10">
        <f ca="1">SUMPRODUCT($A241:$F241,Results!$B$20:$G$20)</f>
        <v>4.9907638737101312</v>
      </c>
      <c r="P241" s="10" cm="1">
        <f t="array" aca="1" ref="P241" ca="1">SUMPRODUCT(J241:O241,TRANSPOSE(BL$20:BL$25))+$AD$20-$BL$27</f>
        <v>42.264017745746173</v>
      </c>
      <c r="Q241" s="10" cm="1">
        <f t="array" aca="1" ref="Q241" ca="1">SUMPRODUCT(J241:O241,TRANSPOSE(ES$20:ES$25))+$AD$20-$ES$27</f>
        <v>42.487449803876508</v>
      </c>
      <c r="R241" s="10">
        <f ca="1">I241-Results!$E$5*H241</f>
        <v>41.629960977286537</v>
      </c>
      <c r="S241" s="10" cm="1">
        <f t="array" aca="1" ref="S241" ca="1">SUMPRODUCT(J241:O241,TRANSPOSE(AR$28:AR$33))+$AD$20-$AC$26</f>
        <v>43.791578817804854</v>
      </c>
      <c r="T241" s="10">
        <f ca="1">SUMPRODUCT(J241:O241,Results!K$9:P$9)</f>
        <v>42.674460856550517</v>
      </c>
      <c r="U241" s="10">
        <f ca="1">SUMPRODUCT(J241:O241,Results!K$9:P$9)+$AD$20-$AC$31</f>
        <v>42.637662737849539</v>
      </c>
      <c r="V241" s="10">
        <f t="shared" ca="1" si="106"/>
        <v>-3.3224124533945698</v>
      </c>
      <c r="W241" s="10">
        <f t="shared" ca="1" si="107"/>
        <v>-3.5458445115249049</v>
      </c>
      <c r="X241" s="10">
        <f t="shared" ca="1" si="108"/>
        <v>-2.6883556849349333</v>
      </c>
      <c r="Y241" s="10">
        <f t="shared" ca="1" si="109"/>
        <v>-4.849973525453251</v>
      </c>
      <c r="Z241" s="10">
        <f t="shared" ca="1" si="110"/>
        <v>38.245501753702051</v>
      </c>
      <c r="AA241" s="10">
        <f t="shared" ca="1" si="111"/>
        <v>-3.6960574454979351</v>
      </c>
    </row>
    <row r="242" spans="1:27">
      <c r="A242" s="6">
        <f ca="1">LN((RAND()^(-Results!$E$4))-1)</f>
        <v>-1.0260562895916663</v>
      </c>
      <c r="B242" s="6">
        <f ca="1">LN((RAND()^(-Results!$E$4))-1)</f>
        <v>0.71828136849600688</v>
      </c>
      <c r="C242" s="6">
        <f ca="1">LN((RAND()^(-Results!$E$4))-1)</f>
        <v>-2.6439154627849621</v>
      </c>
      <c r="D242" s="6">
        <f ca="1">LN((RAND()^(-Results!$E$4))-1)</f>
        <v>0.36859591138030384</v>
      </c>
      <c r="E242" s="6">
        <f ca="1">LN((RAND()^(-Results!$E$4))-1)</f>
        <v>-0.4522524294408018</v>
      </c>
      <c r="F242" s="6">
        <f ca="1">LN((RAND()^(-Results!$E$4))-1)</f>
        <v>-1.4983991797469212</v>
      </c>
      <c r="G242" s="6">
        <f ca="1">LN((RAND()^(-Results!$E$4))-1)</f>
        <v>-0.1567546985153121</v>
      </c>
      <c r="H242" s="6">
        <f t="shared" ca="1" si="105"/>
        <v>-0.21664923515306958</v>
      </c>
      <c r="I242" s="10">
        <f ca="1">SUMPRODUCT(J242:O242,Results!B$12:G$12)+Results!$E$5*H242</f>
        <v>10.98176032831978</v>
      </c>
      <c r="J242" s="10">
        <f ca="1">SUMPRODUCT($A242:$F242,Results!$B$15:$G$15)</f>
        <v>3.1816156711410106</v>
      </c>
      <c r="K242" s="10">
        <f ca="1">SUMPRODUCT($A242:$F242,Results!$B$16:$G$16)</f>
        <v>5.0944237044502056</v>
      </c>
      <c r="L242" s="10">
        <f ca="1">SUMPRODUCT($A242:$F242,Results!$B$17:$G$17)</f>
        <v>4.526330416452832</v>
      </c>
      <c r="M242" s="10">
        <f ca="1">SUMPRODUCT($A242:$F242,Results!$B$18:$G$18)</f>
        <v>1.8678098294642935</v>
      </c>
      <c r="N242" s="10">
        <f ca="1">SUMPRODUCT($A242:$F242,Results!$B$19:$G$19)</f>
        <v>-7.0959193740627207</v>
      </c>
      <c r="O242" s="10">
        <f ca="1">SUMPRODUCT($A242:$F242,Results!$B$20:$G$20)</f>
        <v>-2.9029731561701162</v>
      </c>
      <c r="P242" s="10" cm="1">
        <f t="array" aca="1" ref="P242" ca="1">SUMPRODUCT(J242:O242,TRANSPOSE(BL$20:BL$25))+$AD$20-$BL$27</f>
        <v>11.566083739198069</v>
      </c>
      <c r="Q242" s="10" cm="1">
        <f t="array" aca="1" ref="Q242" ca="1">SUMPRODUCT(J242:O242,TRANSPOSE(ES$20:ES$25))+$AD$20-$ES$27</f>
        <v>11.922801291367415</v>
      </c>
      <c r="R242" s="10">
        <f ca="1">I242-Results!$E$5*H242</f>
        <v>11.848357268932059</v>
      </c>
      <c r="S242" s="10" cm="1">
        <f t="array" aca="1" ref="S242" ca="1">SUMPRODUCT(J242:O242,TRANSPOSE(AR$28:AR$33))+$AD$20-$AC$26</f>
        <v>3.8568722159984468</v>
      </c>
      <c r="T242" s="10">
        <f ca="1">SUMPRODUCT(J242:O242,Results!K$9:P$9)</f>
        <v>12.086331178493355</v>
      </c>
      <c r="U242" s="10">
        <f ca="1">SUMPRODUCT(J242:O242,Results!K$9:P$9)+$AD$20-$AC$31</f>
        <v>12.049533059792379</v>
      </c>
      <c r="V242" s="10">
        <f t="shared" ca="1" si="106"/>
        <v>-0.5843234108782891</v>
      </c>
      <c r="W242" s="10">
        <f t="shared" ca="1" si="107"/>
        <v>-0.94104096304763551</v>
      </c>
      <c r="X242" s="10">
        <f t="shared" ca="1" si="108"/>
        <v>-0.8665969406122791</v>
      </c>
      <c r="Y242" s="10">
        <f t="shared" ca="1" si="109"/>
        <v>7.124888112321333</v>
      </c>
      <c r="Z242" s="10">
        <f t="shared" ca="1" si="110"/>
        <v>10.285656789670226</v>
      </c>
      <c r="AA242" s="10">
        <f t="shared" ca="1" si="111"/>
        <v>-1.0677727314725995</v>
      </c>
    </row>
    <row r="243" spans="1:27">
      <c r="A243" s="6">
        <f ca="1">LN((RAND()^(-Results!$E$4))-1)</f>
        <v>1.1309731158201313</v>
      </c>
      <c r="B243" s="6">
        <f ca="1">LN((RAND()^(-Results!$E$4))-1)</f>
        <v>3.8371640606850459</v>
      </c>
      <c r="C243" s="6">
        <f ca="1">LN((RAND()^(-Results!$E$4))-1)</f>
        <v>2.3488393260974916</v>
      </c>
      <c r="D243" s="6">
        <f ca="1">LN((RAND()^(-Results!$E$4))-1)</f>
        <v>-0.81994777390425988</v>
      </c>
      <c r="E243" s="6">
        <f ca="1">LN((RAND()^(-Results!$E$4))-1)</f>
        <v>-0.47903054866903894</v>
      </c>
      <c r="F243" s="6">
        <f ca="1">LN((RAND()^(-Results!$E$4))-1)</f>
        <v>-1.0374484290130401</v>
      </c>
      <c r="G243" s="6">
        <f ca="1">LN((RAND()^(-Results!$E$4))-1)</f>
        <v>2.1234277729262487</v>
      </c>
      <c r="H243" s="6">
        <f t="shared" ca="1" si="105"/>
        <v>2.0635332362884911</v>
      </c>
      <c r="I243" s="10">
        <f ca="1">SUMPRODUCT(J243:O243,Results!B$12:G$12)+Results!$E$5*H243</f>
        <v>39.228034797910581</v>
      </c>
      <c r="J243" s="10">
        <f ca="1">SUMPRODUCT($A243:$F243,Results!$B$15:$G$15)</f>
        <v>10.026302152927336</v>
      </c>
      <c r="K243" s="10">
        <f ca="1">SUMPRODUCT($A243:$F243,Results!$B$16:$G$16)</f>
        <v>-1.0196059774459294</v>
      </c>
      <c r="L243" s="10">
        <f ca="1">SUMPRODUCT($A243:$F243,Results!$B$17:$G$17)</f>
        <v>-7.9726359258063102</v>
      </c>
      <c r="M243" s="10">
        <f ca="1">SUMPRODUCT($A243:$F243,Results!$B$18:$G$18)</f>
        <v>-17.24261523316888</v>
      </c>
      <c r="N243" s="10">
        <f ca="1">SUMPRODUCT($A243:$F243,Results!$B$19:$G$19)</f>
        <v>-6.8013363548439347</v>
      </c>
      <c r="O243" s="10">
        <f ca="1">SUMPRODUCT($A243:$F243,Results!$B$20:$G$20)</f>
        <v>7.0049442739598344</v>
      </c>
      <c r="P243" s="10" cm="1">
        <f t="array" aca="1" ref="P243" ca="1">SUMPRODUCT(J243:O243,TRANSPOSE(BL$20:BL$25))+$AD$20-$BL$27</f>
        <v>31.791184920906257</v>
      </c>
      <c r="Q243" s="10" cm="1">
        <f t="array" aca="1" ref="Q243" ca="1">SUMPRODUCT(J243:O243,TRANSPOSE(ES$20:ES$25))+$AD$20-$ES$27</f>
        <v>31.770680573434344</v>
      </c>
      <c r="R243" s="10">
        <f ca="1">I243-Results!$E$5*H243</f>
        <v>30.973901852756619</v>
      </c>
      <c r="S243" s="10" cm="1">
        <f t="array" aca="1" ref="S243" ca="1">SUMPRODUCT(J243:O243,TRANSPOSE(AR$28:AR$33))+$AD$20-$AC$26</f>
        <v>37.488502365486937</v>
      </c>
      <c r="T243" s="10">
        <f ca="1">SUMPRODUCT(J243:O243,Results!K$9:P$9)</f>
        <v>31.813816242265375</v>
      </c>
      <c r="U243" s="10">
        <f ca="1">SUMPRODUCT(J243:O243,Results!K$9:P$9)+$AD$20-$AC$31</f>
        <v>31.7770181235644</v>
      </c>
      <c r="V243" s="10">
        <f t="shared" ca="1" si="106"/>
        <v>7.4368498770043239</v>
      </c>
      <c r="W243" s="10">
        <f t="shared" ca="1" si="107"/>
        <v>7.4573542244762372</v>
      </c>
      <c r="X243" s="10">
        <f t="shared" ca="1" si="108"/>
        <v>8.2541329451539625</v>
      </c>
      <c r="Y243" s="10">
        <f t="shared" ca="1" si="109"/>
        <v>1.7395324324236441</v>
      </c>
      <c r="Z243" s="10">
        <f t="shared" ca="1" si="110"/>
        <v>38.531931259261029</v>
      </c>
      <c r="AA243" s="10">
        <f t="shared" ca="1" si="111"/>
        <v>7.4510166743461816</v>
      </c>
    </row>
    <row r="244" spans="1:27">
      <c r="A244" s="6">
        <f ca="1">LN((RAND()^(-Results!$E$4))-1)</f>
        <v>-1.2350470366158111</v>
      </c>
      <c r="B244" s="6">
        <f ca="1">LN((RAND()^(-Results!$E$4))-1)</f>
        <v>0.38287157755247614</v>
      </c>
      <c r="C244" s="6">
        <f ca="1">LN((RAND()^(-Results!$E$4))-1)</f>
        <v>9.7452290820479681E-2</v>
      </c>
      <c r="D244" s="6">
        <f ca="1">LN((RAND()^(-Results!$E$4))-1)</f>
        <v>0.71870100180064633</v>
      </c>
      <c r="E244" s="6">
        <f ca="1">LN((RAND()^(-Results!$E$4))-1)</f>
        <v>-0.29562375686511622</v>
      </c>
      <c r="F244" s="6">
        <f ca="1">LN((RAND()^(-Results!$E$4))-1)</f>
        <v>0.43900745451232581</v>
      </c>
      <c r="G244" s="6">
        <f ca="1">LN((RAND()^(-Results!$E$4))-1)</f>
        <v>-1.2224254138357369</v>
      </c>
      <c r="H244" s="6">
        <f t="shared" ca="1" si="105"/>
        <v>-1.2823199504734943</v>
      </c>
      <c r="I244" s="10">
        <f ca="1">SUMPRODUCT(J244:O244,Results!B$12:G$12)+Results!$E$5*H244</f>
        <v>5.2413858931456492</v>
      </c>
      <c r="J244" s="10">
        <f ca="1">SUMPRODUCT($A244:$F244,Results!$B$15:$G$15)</f>
        <v>-0.40541685434984409</v>
      </c>
      <c r="K244" s="10">
        <f ca="1">SUMPRODUCT($A244:$F244,Results!$B$16:$G$16)</f>
        <v>-0.35803007506689055</v>
      </c>
      <c r="L244" s="10">
        <f ca="1">SUMPRODUCT($A244:$F244,Results!$B$17:$G$17)</f>
        <v>-4.0665253138074036</v>
      </c>
      <c r="M244" s="10">
        <f ca="1">SUMPRODUCT($A244:$F244,Results!$B$18:$G$18)</f>
        <v>2.1604295164562863</v>
      </c>
      <c r="N244" s="10">
        <f ca="1">SUMPRODUCT($A244:$F244,Results!$B$19:$G$19)</f>
        <v>3.1598206773161492</v>
      </c>
      <c r="O244" s="10">
        <f ca="1">SUMPRODUCT($A244:$F244,Results!$B$20:$G$20)</f>
        <v>-3.1066258553253734</v>
      </c>
      <c r="P244" s="10" cm="1">
        <f t="array" aca="1" ref="P244" ca="1">SUMPRODUCT(J244:O244,TRANSPOSE(BL$20:BL$25))+$AD$20-$BL$27</f>
        <v>10.393437123468582</v>
      </c>
      <c r="Q244" s="10" cm="1">
        <f t="array" aca="1" ref="Q244" ca="1">SUMPRODUCT(J244:O244,TRANSPOSE(ES$20:ES$25))+$AD$20-$ES$27</f>
        <v>10.489621962357253</v>
      </c>
      <c r="R244" s="10">
        <f ca="1">I244-Results!$E$5*H244</f>
        <v>10.370665695039627</v>
      </c>
      <c r="S244" s="10" cm="1">
        <f t="array" aca="1" ref="S244" ca="1">SUMPRODUCT(J244:O244,TRANSPOSE(AR$28:AR$33))+$AD$20-$AC$26</f>
        <v>7.7721534974635835</v>
      </c>
      <c r="T244" s="10">
        <f ca="1">SUMPRODUCT(J244:O244,Results!K$9:P$9)</f>
        <v>10.661429146924803</v>
      </c>
      <c r="U244" s="10">
        <f ca="1">SUMPRODUCT(J244:O244,Results!K$9:P$9)+$AD$20-$AC$31</f>
        <v>10.624631028223828</v>
      </c>
      <c r="V244" s="10">
        <f t="shared" ca="1" si="106"/>
        <v>-5.1520512303229324</v>
      </c>
      <c r="W244" s="10">
        <f t="shared" ca="1" si="107"/>
        <v>-5.2482360692116039</v>
      </c>
      <c r="X244" s="10">
        <f t="shared" ca="1" si="108"/>
        <v>-5.1292798018939774</v>
      </c>
      <c r="Y244" s="10">
        <f t="shared" ca="1" si="109"/>
        <v>-2.5307676043179343</v>
      </c>
      <c r="Z244" s="10">
        <f t="shared" ca="1" si="110"/>
        <v>4.5452823544960959</v>
      </c>
      <c r="AA244" s="10">
        <f t="shared" ca="1" si="111"/>
        <v>-5.3832451350781785</v>
      </c>
    </row>
    <row r="245" spans="1:27">
      <c r="A245" s="6">
        <f ca="1">LN((RAND()^(-Results!$E$4))-1)</f>
        <v>-3.9192129970020848</v>
      </c>
      <c r="B245" s="6">
        <f ca="1">LN((RAND()^(-Results!$E$4))-1)</f>
        <v>1.0899676379139374</v>
      </c>
      <c r="C245" s="6">
        <f ca="1">LN((RAND()^(-Results!$E$4))-1)</f>
        <v>1.4879293220502423</v>
      </c>
      <c r="D245" s="6">
        <f ca="1">LN((RAND()^(-Results!$E$4))-1)</f>
        <v>-4.0248162979585409</v>
      </c>
      <c r="E245" s="6">
        <f ca="1">LN((RAND()^(-Results!$E$4))-1)</f>
        <v>-0.75391292990307646</v>
      </c>
      <c r="F245" s="6">
        <f ca="1">LN((RAND()^(-Results!$E$4))-1)</f>
        <v>-2.6948527607894821</v>
      </c>
      <c r="G245" s="6">
        <f ca="1">LN((RAND()^(-Results!$E$4))-1)</f>
        <v>-0.93074930203620365</v>
      </c>
      <c r="H245" s="6">
        <f t="shared" ca="1" si="105"/>
        <v>-0.99064383867396111</v>
      </c>
      <c r="I245" s="10">
        <f ca="1">SUMPRODUCT(J245:O245,Results!B$12:G$12)+Results!$E$5*H245</f>
        <v>-6.7018444596088509</v>
      </c>
      <c r="J245" s="10">
        <f ca="1">SUMPRODUCT($A245:$F245,Results!$B$15:$G$15)</f>
        <v>2.8495846159521054</v>
      </c>
      <c r="K245" s="10">
        <f ca="1">SUMPRODUCT($A245:$F245,Results!$B$16:$G$16)</f>
        <v>-14.640595948357481</v>
      </c>
      <c r="L245" s="10">
        <f ca="1">SUMPRODUCT($A245:$F245,Results!$B$17:$G$17)</f>
        <v>-4.4718078342157872</v>
      </c>
      <c r="M245" s="10">
        <f ca="1">SUMPRODUCT($A245:$F245,Results!$B$18:$G$18)</f>
        <v>0.31491534352674755</v>
      </c>
      <c r="N245" s="10">
        <f ca="1">SUMPRODUCT($A245:$F245,Results!$B$19:$G$19)</f>
        <v>-13.43621357597516</v>
      </c>
      <c r="O245" s="10">
        <f ca="1">SUMPRODUCT($A245:$F245,Results!$B$20:$G$20)</f>
        <v>-5.6592201631346617</v>
      </c>
      <c r="P245" s="10" cm="1">
        <f t="array" aca="1" ref="P245" ca="1">SUMPRODUCT(J245:O245,TRANSPOSE(BL$20:BL$25))+$AD$20-$BL$27</f>
        <v>-2.1705939301955461</v>
      </c>
      <c r="Q245" s="10" cm="1">
        <f t="array" aca="1" ref="Q245" ca="1">SUMPRODUCT(J245:O245,TRANSPOSE(ES$20:ES$25))+$AD$20-$ES$27</f>
        <v>-2.1921760673891688</v>
      </c>
      <c r="R245" s="10">
        <f ca="1">I245-Results!$E$5*H245</f>
        <v>-2.7392691049130065</v>
      </c>
      <c r="S245" s="10" cm="1">
        <f t="array" aca="1" ref="S245" ca="1">SUMPRODUCT(J245:O245,TRANSPOSE(AR$28:AR$33))+$AD$20-$AC$26</f>
        <v>-9.9570094785439949</v>
      </c>
      <c r="T245" s="10">
        <f ca="1">SUMPRODUCT(J245:O245,Results!K$9:P$9)</f>
        <v>-1.6538387489225101</v>
      </c>
      <c r="U245" s="10">
        <f ca="1">SUMPRODUCT(J245:O245,Results!K$9:P$9)+$AD$20-$AC$31</f>
        <v>-1.6906368676234855</v>
      </c>
      <c r="V245" s="10">
        <f t="shared" ca="1" si="106"/>
        <v>-4.5312505294133043</v>
      </c>
      <c r="W245" s="10">
        <f t="shared" ca="1" si="107"/>
        <v>-4.5096683922196821</v>
      </c>
      <c r="X245" s="10">
        <f t="shared" ca="1" si="108"/>
        <v>-3.9625753546958444</v>
      </c>
      <c r="Y245" s="10">
        <f t="shared" ca="1" si="109"/>
        <v>3.255165018935144</v>
      </c>
      <c r="Z245" s="10">
        <f t="shared" ca="1" si="110"/>
        <v>-7.3979479982584042</v>
      </c>
      <c r="AA245" s="10">
        <f t="shared" ca="1" si="111"/>
        <v>-5.0112075919853654</v>
      </c>
    </row>
    <row r="246" spans="1:27">
      <c r="A246" s="6">
        <f ca="1">LN((RAND()^(-Results!$E$4))-1)</f>
        <v>-2.1159398795679834</v>
      </c>
      <c r="B246" s="6">
        <f ca="1">LN((RAND()^(-Results!$E$4))-1)</f>
        <v>-1.1736295208747933</v>
      </c>
      <c r="C246" s="6">
        <f ca="1">LN((RAND()^(-Results!$E$4))-1)</f>
        <v>-1.1110302038494526E-2</v>
      </c>
      <c r="D246" s="6">
        <f ca="1">LN((RAND()^(-Results!$E$4))-1)</f>
        <v>0.76281517999072757</v>
      </c>
      <c r="E246" s="6">
        <f ca="1">LN((RAND()^(-Results!$E$4))-1)</f>
        <v>-0.41092752422720358</v>
      </c>
      <c r="F246" s="6">
        <f ca="1">LN((RAND()^(-Results!$E$4))-1)</f>
        <v>0.55679645422588298</v>
      </c>
      <c r="G246" s="6">
        <f ca="1">LN((RAND()^(-Results!$E$4))-1)</f>
        <v>-1.372759047635</v>
      </c>
      <c r="H246" s="6">
        <f t="shared" ca="1" si="105"/>
        <v>-1.4326535842727575</v>
      </c>
      <c r="I246" s="10">
        <f ca="1">SUMPRODUCT(J246:O246,Results!B$12:G$12)+Results!$E$5*H246</f>
        <v>-7.8407564493133375</v>
      </c>
      <c r="J246" s="10">
        <f ca="1">SUMPRODUCT($A246:$F246,Results!$B$15:$G$15)</f>
        <v>-4.9723559957760557</v>
      </c>
      <c r="K246" s="10">
        <f ca="1">SUMPRODUCT($A246:$F246,Results!$B$16:$G$16)</f>
        <v>-2.0719758824119481</v>
      </c>
      <c r="L246" s="10">
        <f ca="1">SUMPRODUCT($A246:$F246,Results!$B$17:$G$17)</f>
        <v>-1.3936975795802569</v>
      </c>
      <c r="M246" s="10">
        <f ca="1">SUMPRODUCT($A246:$F246,Results!$B$18:$G$18)</f>
        <v>7.6393572535292016</v>
      </c>
      <c r="N246" s="10">
        <f ca="1">SUMPRODUCT($A246:$F246,Results!$B$19:$G$19)</f>
        <v>6.6263907964399706</v>
      </c>
      <c r="O246" s="10">
        <f ca="1">SUMPRODUCT($A246:$F246,Results!$B$20:$G$20)</f>
        <v>-7.3178957504957864</v>
      </c>
      <c r="P246" s="10" cm="1">
        <f t="array" aca="1" ref="P246" ca="1">SUMPRODUCT(J246:O246,TRANSPOSE(BL$20:BL$25))+$AD$20-$BL$27</f>
        <v>-2.257658697012872</v>
      </c>
      <c r="Q246" s="10" cm="1">
        <f t="array" aca="1" ref="Q246" ca="1">SUMPRODUCT(J246:O246,TRANSPOSE(ES$20:ES$25))+$AD$20-$ES$27</f>
        <v>-2.2165280820103428</v>
      </c>
      <c r="R246" s="10">
        <f ca="1">I246-Results!$E$5*H246</f>
        <v>-2.1101421122223076</v>
      </c>
      <c r="S246" s="10" cm="1">
        <f t="array" aca="1" ref="S246" ca="1">SUMPRODUCT(J246:O246,TRANSPOSE(AR$28:AR$33))+$AD$20-$AC$26</f>
        <v>-6.2021407819471541</v>
      </c>
      <c r="T246" s="10">
        <f ca="1">SUMPRODUCT(J246:O246,Results!K$9:P$9)</f>
        <v>-1.9733009198983353</v>
      </c>
      <c r="U246" s="10">
        <f ca="1">SUMPRODUCT(J246:O246,Results!K$9:P$9)+$AD$20-$AC$31</f>
        <v>-2.0100990385993107</v>
      </c>
      <c r="V246" s="10">
        <f t="shared" ca="1" si="106"/>
        <v>-5.5830977523004659</v>
      </c>
      <c r="W246" s="10">
        <f t="shared" ca="1" si="107"/>
        <v>-5.6242283673029947</v>
      </c>
      <c r="X246" s="10">
        <f t="shared" ca="1" si="108"/>
        <v>-5.7306143370910299</v>
      </c>
      <c r="Y246" s="10">
        <f t="shared" ca="1" si="109"/>
        <v>-1.6386156673661834</v>
      </c>
      <c r="Z246" s="10">
        <f t="shared" ca="1" si="110"/>
        <v>-8.5368599879628917</v>
      </c>
      <c r="AA246" s="10">
        <f t="shared" ca="1" si="111"/>
        <v>-5.8306574107140268</v>
      </c>
    </row>
    <row r="247" spans="1:27">
      <c r="A247" s="6">
        <f ca="1">LN((RAND()^(-Results!$E$4))-1)</f>
        <v>-0.9225806739196234</v>
      </c>
      <c r="B247" s="6">
        <f ca="1">LN((RAND()^(-Results!$E$4))-1)</f>
        <v>0.70953555094588183</v>
      </c>
      <c r="C247" s="6">
        <f ca="1">LN((RAND()^(-Results!$E$4))-1)</f>
        <v>2.2874067734814787</v>
      </c>
      <c r="D247" s="6">
        <f ca="1">LN((RAND()^(-Results!$E$4))-1)</f>
        <v>0.1227700128476574</v>
      </c>
      <c r="E247" s="6">
        <f ca="1">LN((RAND()^(-Results!$E$4))-1)</f>
        <v>-0.25061756205725449</v>
      </c>
      <c r="F247" s="6">
        <f ca="1">LN((RAND()^(-Results!$E$4))-1)</f>
        <v>-1.8299058278451203</v>
      </c>
      <c r="G247" s="6">
        <f ca="1">LN((RAND()^(-Results!$E$4))-1)</f>
        <v>-1.7413965604779511</v>
      </c>
      <c r="H247" s="6">
        <f t="shared" ca="1" si="105"/>
        <v>-1.8012910971157086</v>
      </c>
      <c r="I247" s="10">
        <f ca="1">SUMPRODUCT(J247:O247,Results!B$12:G$12)+Results!$E$5*H247</f>
        <v>9.8916881339413081</v>
      </c>
      <c r="J247" s="10">
        <f ca="1">SUMPRODUCT($A247:$F247,Results!$B$15:$G$15)</f>
        <v>-0.26662986569447156</v>
      </c>
      <c r="K247" s="10">
        <f ca="1">SUMPRODUCT($A247:$F247,Results!$B$16:$G$16)</f>
        <v>-3.6871151100953909</v>
      </c>
      <c r="L247" s="10">
        <f ca="1">SUMPRODUCT($A247:$F247,Results!$B$17:$G$17)</f>
        <v>-1.1141879195805426</v>
      </c>
      <c r="M247" s="10">
        <f ca="1">SUMPRODUCT($A247:$F247,Results!$B$18:$G$18)</f>
        <v>-7.9628884010578584</v>
      </c>
      <c r="N247" s="10">
        <f ca="1">SUMPRODUCT($A247:$F247,Results!$B$19:$G$19)</f>
        <v>2.0360298850531344</v>
      </c>
      <c r="O247" s="10">
        <f ca="1">SUMPRODUCT($A247:$F247,Results!$B$20:$G$20)</f>
        <v>-7.7076327192252734</v>
      </c>
      <c r="P247" s="10" cm="1">
        <f t="array" aca="1" ref="P247" ca="1">SUMPRODUCT(J247:O247,TRANSPOSE(BL$20:BL$25))+$AD$20-$BL$27</f>
        <v>17.519315934696337</v>
      </c>
      <c r="Q247" s="10" cm="1">
        <f t="array" aca="1" ref="Q247" ca="1">SUMPRODUCT(J247:O247,TRANSPOSE(ES$20:ES$25))+$AD$20-$ES$27</f>
        <v>17.462633962870058</v>
      </c>
      <c r="R247" s="10">
        <f ca="1">I247-Results!$E$5*H247</f>
        <v>17.096852522404141</v>
      </c>
      <c r="S247" s="10" cm="1">
        <f t="array" aca="1" ref="S247" ca="1">SUMPRODUCT(J247:O247,TRANSPOSE(AR$28:AR$33))+$AD$20-$AC$26</f>
        <v>18.196716535233879</v>
      </c>
      <c r="T247" s="10">
        <f ca="1">SUMPRODUCT(J247:O247,Results!K$9:P$9)</f>
        <v>17.607680252397017</v>
      </c>
      <c r="U247" s="10">
        <f ca="1">SUMPRODUCT(J247:O247,Results!K$9:P$9)+$AD$20-$AC$31</f>
        <v>17.570882133696042</v>
      </c>
      <c r="V247" s="10">
        <f t="shared" ca="1" si="106"/>
        <v>-7.6276278007550289</v>
      </c>
      <c r="W247" s="10">
        <f t="shared" ca="1" si="107"/>
        <v>-7.5709458289287497</v>
      </c>
      <c r="X247" s="10">
        <f t="shared" ca="1" si="108"/>
        <v>-7.2051643884628334</v>
      </c>
      <c r="Y247" s="10">
        <f t="shared" ca="1" si="109"/>
        <v>-8.3050284012925708</v>
      </c>
      <c r="Z247" s="10">
        <f t="shared" ca="1" si="110"/>
        <v>9.1955845952917539</v>
      </c>
      <c r="AA247" s="10">
        <f t="shared" ca="1" si="111"/>
        <v>-7.6791939997547338</v>
      </c>
    </row>
    <row r="248" spans="1:27">
      <c r="A248" s="6">
        <f ca="1">LN((RAND()^(-Results!$E$4))-1)</f>
        <v>-0.21808617467753774</v>
      </c>
      <c r="B248" s="6">
        <f ca="1">LN((RAND()^(-Results!$E$4))-1)</f>
        <v>-0.58580491012948777</v>
      </c>
      <c r="C248" s="6">
        <f ca="1">LN((RAND()^(-Results!$E$4))-1)</f>
        <v>-1.3980788399223396</v>
      </c>
      <c r="D248" s="6">
        <f ca="1">LN((RAND()^(-Results!$E$4))-1)</f>
        <v>-0.50751434565424447</v>
      </c>
      <c r="E248" s="6">
        <f ca="1">LN((RAND()^(-Results!$E$4))-1)</f>
        <v>0.98280047435170381</v>
      </c>
      <c r="F248" s="6">
        <f ca="1">LN((RAND()^(-Results!$E$4))-1)</f>
        <v>-0.70224358868646342</v>
      </c>
      <c r="G248" s="6">
        <f ca="1">LN((RAND()^(-Results!$E$4))-1)</f>
        <v>1.2680088983785269</v>
      </c>
      <c r="H248" s="6">
        <f t="shared" ca="1" si="105"/>
        <v>1.2081143617407695</v>
      </c>
      <c r="I248" s="10">
        <f ca="1">SUMPRODUCT(J248:O248,Results!B$12:G$12)+Results!$E$5*H248</f>
        <v>-1.4434929217796917</v>
      </c>
      <c r="J248" s="10">
        <f ca="1">SUMPRODUCT($A248:$F248,Results!$B$15:$G$15)</f>
        <v>-0.66494217455786531</v>
      </c>
      <c r="K248" s="10">
        <f ca="1">SUMPRODUCT($A248:$F248,Results!$B$16:$G$16)</f>
        <v>-0.46340651225544044</v>
      </c>
      <c r="L248" s="10">
        <f ca="1">SUMPRODUCT($A248:$F248,Results!$B$17:$G$17)</f>
        <v>3.0918573328499201</v>
      </c>
      <c r="M248" s="10">
        <f ca="1">SUMPRODUCT($A248:$F248,Results!$B$18:$G$18)</f>
        <v>4.6525823104673796</v>
      </c>
      <c r="N248" s="10">
        <f ca="1">SUMPRODUCT($A248:$F248,Results!$B$19:$G$19)</f>
        <v>-4.4747356868582937</v>
      </c>
      <c r="O248" s="10">
        <f ca="1">SUMPRODUCT($A248:$F248,Results!$B$20:$G$20)</f>
        <v>-2.3867745382642296</v>
      </c>
      <c r="P248" s="10" cm="1">
        <f t="array" aca="1" ref="P248" ca="1">SUMPRODUCT(J248:O248,TRANSPOSE(BL$20:BL$25))+$AD$20-$BL$27</f>
        <v>-6.614901648675942</v>
      </c>
      <c r="Q248" s="10" cm="1">
        <f t="array" aca="1" ref="Q248" ca="1">SUMPRODUCT(J248:O248,TRANSPOSE(ES$20:ES$25))+$AD$20-$ES$27</f>
        <v>-6.545543787565709</v>
      </c>
      <c r="R248" s="10">
        <f ca="1">I248-Results!$E$5*H248</f>
        <v>-6.2759503687427696</v>
      </c>
      <c r="S248" s="10" cm="1">
        <f t="array" aca="1" ref="S248" ca="1">SUMPRODUCT(J248:O248,TRANSPOSE(AR$28:AR$33))+$AD$20-$AC$26</f>
        <v>-11.88776656992458</v>
      </c>
      <c r="T248" s="10">
        <f ca="1">SUMPRODUCT(J248:O248,Results!K$9:P$9)</f>
        <v>-6.626102355053141</v>
      </c>
      <c r="U248" s="10">
        <f ca="1">SUMPRODUCT(J248:O248,Results!K$9:P$9)+$AD$20-$AC$31</f>
        <v>-6.6629004737541164</v>
      </c>
      <c r="V248" s="10">
        <f t="shared" ca="1" si="106"/>
        <v>5.1714087268962503</v>
      </c>
      <c r="W248" s="10">
        <f t="shared" ca="1" si="107"/>
        <v>5.1020508657860173</v>
      </c>
      <c r="X248" s="10">
        <f t="shared" ca="1" si="108"/>
        <v>4.8324574469630779</v>
      </c>
      <c r="Y248" s="10">
        <f t="shared" ca="1" si="109"/>
        <v>10.444273648144888</v>
      </c>
      <c r="Z248" s="10">
        <f t="shared" ca="1" si="110"/>
        <v>-2.1395964604292455</v>
      </c>
      <c r="AA248" s="10">
        <f t="shared" ca="1" si="111"/>
        <v>5.2194075519744247</v>
      </c>
    </row>
    <row r="249" spans="1:27">
      <c r="A249" s="6">
        <f ca="1">LN((RAND()^(-Results!$E$4))-1)</f>
        <v>-3.6525314311357495</v>
      </c>
      <c r="B249" s="6">
        <f ca="1">LN((RAND()^(-Results!$E$4))-1)</f>
        <v>0.41145316730104936</v>
      </c>
      <c r="C249" s="6">
        <f ca="1">LN((RAND()^(-Results!$E$4))-1)</f>
        <v>1.1786624411644131</v>
      </c>
      <c r="D249" s="6">
        <f ca="1">LN((RAND()^(-Results!$E$4))-1)</f>
        <v>-1.1709135499862158</v>
      </c>
      <c r="E249" s="6">
        <f ca="1">LN((RAND()^(-Results!$E$4))-1)</f>
        <v>0.10740793596624645</v>
      </c>
      <c r="F249" s="6">
        <f ca="1">LN((RAND()^(-Results!$E$4))-1)</f>
        <v>-0.18082450048762669</v>
      </c>
      <c r="G249" s="6">
        <f ca="1">LN((RAND()^(-Results!$E$4))-1)</f>
        <v>0.43137360804141189</v>
      </c>
      <c r="H249" s="6">
        <f t="shared" ca="1" si="105"/>
        <v>0.37147907140365438</v>
      </c>
      <c r="I249" s="10">
        <f ca="1">SUMPRODUCT(J249:O249,Results!B$12:G$12)+Results!$E$5*H249</f>
        <v>7.9978005339706613</v>
      </c>
      <c r="J249" s="10">
        <f ca="1">SUMPRODUCT($A249:$F249,Results!$B$15:$G$15)</f>
        <v>-1.4528274794573783</v>
      </c>
      <c r="K249" s="10">
        <f ca="1">SUMPRODUCT($A249:$F249,Results!$B$16:$G$16)</f>
        <v>-10.456073631864065</v>
      </c>
      <c r="L249" s="10">
        <f ca="1">SUMPRODUCT($A249:$F249,Results!$B$17:$G$17)</f>
        <v>-9.5683451625393641</v>
      </c>
      <c r="M249" s="10">
        <f ca="1">SUMPRODUCT($A249:$F249,Results!$B$18:$G$18)</f>
        <v>6.5768130890031244</v>
      </c>
      <c r="N249" s="10">
        <f ca="1">SUMPRODUCT($A249:$F249,Results!$B$19:$G$19)</f>
        <v>-0.35426041357096183</v>
      </c>
      <c r="O249" s="10">
        <f ca="1">SUMPRODUCT($A249:$F249,Results!$B$20:$G$20)</f>
        <v>-8.2992633911152467</v>
      </c>
      <c r="P249" s="10" cm="1">
        <f t="array" aca="1" ref="P249" ca="1">SUMPRODUCT(J249:O249,TRANSPOSE(BL$20:BL$25))+$AD$20-$BL$27</f>
        <v>6.7252997167162176</v>
      </c>
      <c r="Q249" s="10" cm="1">
        <f t="array" aca="1" ref="Q249" ca="1">SUMPRODUCT(J249:O249,TRANSPOSE(ES$20:ES$25))+$AD$20-$ES$27</f>
        <v>6.7724299149616343</v>
      </c>
      <c r="R249" s="10">
        <f ca="1">I249-Results!$E$5*H249</f>
        <v>6.5118842483560435</v>
      </c>
      <c r="S249" s="10" cm="1">
        <f t="array" aca="1" ref="S249" ca="1">SUMPRODUCT(J249:O249,TRANSPOSE(AR$28:AR$33))+$AD$20-$AC$26</f>
        <v>-1.6979368871521898</v>
      </c>
      <c r="T249" s="10">
        <f ca="1">SUMPRODUCT(J249:O249,Results!K$9:P$9)</f>
        <v>7.1502510988304007</v>
      </c>
      <c r="U249" s="10">
        <f ca="1">SUMPRODUCT(J249:O249,Results!K$9:P$9)+$AD$20-$AC$31</f>
        <v>7.1134529801294253</v>
      </c>
      <c r="V249" s="10">
        <f t="shared" ca="1" si="106"/>
        <v>1.2725008172544436</v>
      </c>
      <c r="W249" s="10">
        <f t="shared" ca="1" si="107"/>
        <v>1.225370619009027</v>
      </c>
      <c r="X249" s="10">
        <f t="shared" ca="1" si="108"/>
        <v>1.4859162856146177</v>
      </c>
      <c r="Y249" s="10">
        <f t="shared" ca="1" si="109"/>
        <v>9.6957374211228515</v>
      </c>
      <c r="Z249" s="10">
        <f t="shared" ca="1" si="110"/>
        <v>7.3016969953211079</v>
      </c>
      <c r="AA249" s="10">
        <f t="shared" ca="1" si="111"/>
        <v>0.88434755384123598</v>
      </c>
    </row>
    <row r="250" spans="1:27">
      <c r="A250" s="6">
        <f ca="1">LN((RAND()^(-Results!$E$4))-1)</f>
        <v>-0.1820762909519256</v>
      </c>
      <c r="B250" s="6">
        <f ca="1">LN((RAND()^(-Results!$E$4))-1)</f>
        <v>-2.5129484922117657</v>
      </c>
      <c r="C250" s="6">
        <f ca="1">LN((RAND()^(-Results!$E$4))-1)</f>
        <v>0.72943453373750089</v>
      </c>
      <c r="D250" s="6">
        <f ca="1">LN((RAND()^(-Results!$E$4))-1)</f>
        <v>-4.5695561211123219E-2</v>
      </c>
      <c r="E250" s="6">
        <f ca="1">LN((RAND()^(-Results!$E$4))-1)</f>
        <v>2.5140643757297672</v>
      </c>
      <c r="F250" s="6">
        <f ca="1">LN((RAND()^(-Results!$E$4))-1)</f>
        <v>2.9902763455225885</v>
      </c>
      <c r="G250" s="6">
        <f ca="1">LN((RAND()^(-Results!$E$4))-1)</f>
        <v>-0.96036109665786895</v>
      </c>
      <c r="H250" s="6">
        <f t="shared" ca="1" si="105"/>
        <v>-1.0202556332956265</v>
      </c>
      <c r="I250" s="10">
        <f ca="1">SUMPRODUCT(J250:O250,Results!B$12:G$12)+Results!$E$5*H250</f>
        <v>-28.77570391158045</v>
      </c>
      <c r="J250" s="10">
        <f ca="1">SUMPRODUCT($A250:$F250,Results!$B$15:$G$15)</f>
        <v>-8.7226146155039679</v>
      </c>
      <c r="K250" s="10">
        <f ca="1">SUMPRODUCT($A250:$F250,Results!$B$16:$G$16)</f>
        <v>-7.7053089279199529</v>
      </c>
      <c r="L250" s="10">
        <f ca="1">SUMPRODUCT($A250:$F250,Results!$B$17:$G$17)</f>
        <v>-7.1415521556604995</v>
      </c>
      <c r="M250" s="10">
        <f ca="1">SUMPRODUCT($A250:$F250,Results!$B$18:$G$18)</f>
        <v>14.579163992385512</v>
      </c>
      <c r="N250" s="10">
        <f ca="1">SUMPRODUCT($A250:$F250,Results!$B$19:$G$19)</f>
        <v>9.8393213309635001</v>
      </c>
      <c r="O250" s="10">
        <f ca="1">SUMPRODUCT($A250:$F250,Results!$B$20:$G$20)</f>
        <v>-2.3885102388808015</v>
      </c>
      <c r="P250" s="10" cm="1">
        <f t="array" aca="1" ref="P250" ca="1">SUMPRODUCT(J250:O250,TRANSPOSE(BL$20:BL$25))+$AD$20-$BL$27</f>
        <v>-25.136609639329329</v>
      </c>
      <c r="Q250" s="10" cm="1">
        <f t="array" aca="1" ref="Q250" ca="1">SUMPRODUCT(J250:O250,TRANSPOSE(ES$20:ES$25))+$AD$20-$ES$27</f>
        <v>-25.423188017104785</v>
      </c>
      <c r="R250" s="10">
        <f ca="1">I250-Results!$E$5*H250</f>
        <v>-24.694681378397945</v>
      </c>
      <c r="S250" s="10" cm="1">
        <f t="array" aca="1" ref="S250" ca="1">SUMPRODUCT(J250:O250,TRANSPOSE(AR$28:AR$33))+$AD$20-$AC$26</f>
        <v>-27.08431614668692</v>
      </c>
      <c r="T250" s="10">
        <f ca="1">SUMPRODUCT(J250:O250,Results!K$9:P$9)</f>
        <v>-25.697051569689503</v>
      </c>
      <c r="U250" s="10">
        <f ca="1">SUMPRODUCT(J250:O250,Results!K$9:P$9)+$AD$20-$AC$31</f>
        <v>-25.733849688390478</v>
      </c>
      <c r="V250" s="10">
        <f t="shared" ca="1" si="106"/>
        <v>-3.6390942722511213</v>
      </c>
      <c r="W250" s="10">
        <f t="shared" ca="1" si="107"/>
        <v>-3.3525158944756654</v>
      </c>
      <c r="X250" s="10">
        <f t="shared" ca="1" si="108"/>
        <v>-4.0810225331825052</v>
      </c>
      <c r="Y250" s="10">
        <f t="shared" ca="1" si="109"/>
        <v>-1.6913877648935305</v>
      </c>
      <c r="Z250" s="10">
        <f t="shared" ca="1" si="110"/>
        <v>-29.471807450230003</v>
      </c>
      <c r="AA250" s="10">
        <f t="shared" ca="1" si="111"/>
        <v>-3.0418542231899721</v>
      </c>
    </row>
    <row r="251" spans="1:27">
      <c r="A251" s="6">
        <f ca="1">LN((RAND()^(-Results!$E$4))-1)</f>
        <v>0.23208497445660003</v>
      </c>
      <c r="B251" s="6">
        <f ca="1">LN((RAND()^(-Results!$E$4))-1)</f>
        <v>5.0945208596994309</v>
      </c>
      <c r="C251" s="6">
        <f ca="1">LN((RAND()^(-Results!$E$4))-1)</f>
        <v>-6.2949862316371688E-2</v>
      </c>
      <c r="D251" s="6">
        <f ca="1">LN((RAND()^(-Results!$E$4))-1)</f>
        <v>0.71857513983963639</v>
      </c>
      <c r="E251" s="6">
        <f ca="1">LN((RAND()^(-Results!$E$4))-1)</f>
        <v>3.224200461829545</v>
      </c>
      <c r="F251" s="6">
        <f ca="1">LN((RAND()^(-Results!$E$4))-1)</f>
        <v>-0.79495643674412719</v>
      </c>
      <c r="G251" s="6">
        <f ca="1">LN((RAND()^(-Results!$E$4))-1)</f>
        <v>-1.5832204066506361</v>
      </c>
      <c r="H251" s="6">
        <f t="shared" ca="1" si="105"/>
        <v>-1.6431149432883936</v>
      </c>
      <c r="I251" s="10">
        <f ca="1">SUMPRODUCT(J251:O251,Results!B$12:G$12)+Results!$E$5*H251</f>
        <v>54.552995196912008</v>
      </c>
      <c r="J251" s="10">
        <f ca="1">SUMPRODUCT($A251:$F251,Results!$B$15:$G$15)</f>
        <v>11.33380817093928</v>
      </c>
      <c r="K251" s="10">
        <f ca="1">SUMPRODUCT($A251:$F251,Results!$B$16:$G$16)</f>
        <v>-0.45917184389419941</v>
      </c>
      <c r="L251" s="10">
        <f ca="1">SUMPRODUCT($A251:$F251,Results!$B$17:$G$17)</f>
        <v>-17.020978342931922</v>
      </c>
      <c r="M251" s="10">
        <f ca="1">SUMPRODUCT($A251:$F251,Results!$B$18:$G$18)</f>
        <v>-7.5938587818451939</v>
      </c>
      <c r="N251" s="10">
        <f ca="1">SUMPRODUCT($A251:$F251,Results!$B$19:$G$19)</f>
        <v>-8.8224810125072182</v>
      </c>
      <c r="O251" s="10">
        <f ca="1">SUMPRODUCT($A251:$F251,Results!$B$20:$G$20)</f>
        <v>-1.4312366763470639</v>
      </c>
      <c r="P251" s="10" cm="1">
        <f t="array" aca="1" ref="P251" ca="1">SUMPRODUCT(J251:O251,TRANSPOSE(BL$20:BL$25))+$AD$20-$BL$27</f>
        <v>61.270353196299254</v>
      </c>
      <c r="Q251" s="10" cm="1">
        <f t="array" aca="1" ref="Q251" ca="1">SUMPRODUCT(J251:O251,TRANSPOSE(ES$20:ES$25))+$AD$20-$ES$27</f>
        <v>61.684836137598083</v>
      </c>
      <c r="R251" s="10">
        <f ca="1">I251-Results!$E$5*H251</f>
        <v>61.125454970065583</v>
      </c>
      <c r="S251" s="10" cm="1">
        <f t="array" aca="1" ref="S251" ca="1">SUMPRODUCT(J251:O251,TRANSPOSE(AR$28:AR$33))+$AD$20-$AC$26</f>
        <v>50.269837806513131</v>
      </c>
      <c r="T251" s="10">
        <f ca="1">SUMPRODUCT(J251:O251,Results!K$9:P$9)</f>
        <v>61.380932041508657</v>
      </c>
      <c r="U251" s="10">
        <f ca="1">SUMPRODUCT(J251:O251,Results!K$9:P$9)+$AD$20-$AC$31</f>
        <v>61.344133922807679</v>
      </c>
      <c r="V251" s="10">
        <f t="shared" ca="1" si="106"/>
        <v>-6.7173579993872465</v>
      </c>
      <c r="W251" s="10">
        <f t="shared" ca="1" si="107"/>
        <v>-7.1318409406860752</v>
      </c>
      <c r="X251" s="10">
        <f t="shared" ca="1" si="108"/>
        <v>-6.5724597731535752</v>
      </c>
      <c r="Y251" s="10">
        <f t="shared" ca="1" si="109"/>
        <v>4.2831573903988769</v>
      </c>
      <c r="Z251" s="10">
        <f t="shared" ca="1" si="110"/>
        <v>53.856891658262455</v>
      </c>
      <c r="AA251" s="10">
        <f t="shared" ca="1" si="111"/>
        <v>-6.7911387258956708</v>
      </c>
    </row>
    <row r="252" spans="1:27">
      <c r="A252" s="6">
        <f ca="1">LN((RAND()^(-Results!$E$4))-1)</f>
        <v>0.81243940881088306</v>
      </c>
      <c r="B252" s="6">
        <f ca="1">LN((RAND()^(-Results!$E$4))-1)</f>
        <v>-1.071737199414472</v>
      </c>
      <c r="C252" s="6">
        <f ca="1">LN((RAND()^(-Results!$E$4))-1)</f>
        <v>0.14465239945732053</v>
      </c>
      <c r="D252" s="6">
        <f ca="1">LN((RAND()^(-Results!$E$4))-1)</f>
        <v>0.25102751352748759</v>
      </c>
      <c r="E252" s="6">
        <f ca="1">LN((RAND()^(-Results!$E$4))-1)</f>
        <v>-0.94602274238627437</v>
      </c>
      <c r="F252" s="6">
        <f ca="1">LN((RAND()^(-Results!$E$4))-1)</f>
        <v>-1.1445569351266045</v>
      </c>
      <c r="G252" s="6">
        <f ca="1">LN((RAND()^(-Results!$E$4))-1)</f>
        <v>0.45660769173988758</v>
      </c>
      <c r="H252" s="6">
        <f t="shared" ca="1" si="105"/>
        <v>0.39671315510213007</v>
      </c>
      <c r="I252" s="10">
        <f ca="1">SUMPRODUCT(J252:O252,Results!B$12:G$12)+Results!$E$5*H252</f>
        <v>-7.2979427857934356</v>
      </c>
      <c r="J252" s="10">
        <f ca="1">SUMPRODUCT($A252:$F252,Results!$B$15:$G$15)</f>
        <v>-1.9303580838980312</v>
      </c>
      <c r="K252" s="10">
        <f ca="1">SUMPRODUCT($A252:$F252,Results!$B$16:$G$16)</f>
        <v>3.1258258256757867</v>
      </c>
      <c r="L252" s="10">
        <f ca="1">SUMPRODUCT($A252:$F252,Results!$B$17:$G$17)</f>
        <v>9.2670791103821077</v>
      </c>
      <c r="M252" s="10">
        <f ca="1">SUMPRODUCT($A252:$F252,Results!$B$18:$G$18)</f>
        <v>-4.3875782322163577</v>
      </c>
      <c r="N252" s="10">
        <f ca="1">SUMPRODUCT($A252:$F252,Results!$B$19:$G$19)</f>
        <v>1.2687434535774582</v>
      </c>
      <c r="O252" s="10">
        <f ca="1">SUMPRODUCT($A252:$F252,Results!$B$20:$G$20)</f>
        <v>-0.99461081467300216</v>
      </c>
      <c r="P252" s="10" cm="1">
        <f t="array" aca="1" ref="P252" ca="1">SUMPRODUCT(J252:O252,TRANSPOSE(BL$20:BL$25))+$AD$20-$BL$27</f>
        <v>-8.8778576640978706</v>
      </c>
      <c r="Q252" s="10" cm="1">
        <f t="array" aca="1" ref="Q252" ca="1">SUMPRODUCT(J252:O252,TRANSPOSE(ES$20:ES$25))+$AD$20-$ES$27</f>
        <v>-8.9838829026724536</v>
      </c>
      <c r="R252" s="10">
        <f ca="1">I252-Results!$E$5*H252</f>
        <v>-8.8847954062019561</v>
      </c>
      <c r="S252" s="10" cm="1">
        <f t="array" aca="1" ref="S252" ca="1">SUMPRODUCT(J252:O252,TRANSPOSE(AR$28:AR$33))+$AD$20-$AC$26</f>
        <v>-3.9673252286249734</v>
      </c>
      <c r="T252" s="10">
        <f ca="1">SUMPRODUCT(J252:O252,Results!K$9:P$9)</f>
        <v>-8.9546328438164764</v>
      </c>
      <c r="U252" s="10">
        <f ca="1">SUMPRODUCT(J252:O252,Results!K$9:P$9)+$AD$20-$AC$31</f>
        <v>-8.9914309625174518</v>
      </c>
      <c r="V252" s="10">
        <f t="shared" ca="1" si="106"/>
        <v>1.579914878304435</v>
      </c>
      <c r="W252" s="10">
        <f t="shared" ca="1" si="107"/>
        <v>1.685940116879018</v>
      </c>
      <c r="X252" s="10">
        <f t="shared" ca="1" si="108"/>
        <v>1.5868526204085205</v>
      </c>
      <c r="Y252" s="10">
        <f t="shared" ca="1" si="109"/>
        <v>-3.3306175571684622</v>
      </c>
      <c r="Z252" s="10">
        <f t="shared" ca="1" si="110"/>
        <v>-7.9940463244429889</v>
      </c>
      <c r="AA252" s="10">
        <f t="shared" ca="1" si="111"/>
        <v>1.6934881767240162</v>
      </c>
    </row>
    <row r="253" spans="1:27">
      <c r="A253" s="6">
        <f ca="1">LN((RAND()^(-Results!$E$4))-1)</f>
        <v>0.43099827463973689</v>
      </c>
      <c r="B253" s="6">
        <f ca="1">LN((RAND()^(-Results!$E$4))-1)</f>
        <v>-0.955605698297884</v>
      </c>
      <c r="C253" s="6">
        <f ca="1">LN((RAND()^(-Results!$E$4))-1)</f>
        <v>-0.53194359843087402</v>
      </c>
      <c r="D253" s="6">
        <f ca="1">LN((RAND()^(-Results!$E$4))-1)</f>
        <v>-0.56950514804600194</v>
      </c>
      <c r="E253" s="6">
        <f ca="1">LN((RAND()^(-Results!$E$4))-1)</f>
        <v>0.7339771470649753</v>
      </c>
      <c r="F253" s="6">
        <f ca="1">LN((RAND()^(-Results!$E$4))-1)</f>
        <v>1.1669058120768561</v>
      </c>
      <c r="G253" s="6">
        <f ca="1">LN((RAND()^(-Results!$E$4))-1)</f>
        <v>1.1608323088925738</v>
      </c>
      <c r="H253" s="6">
        <f t="shared" ca="1" si="105"/>
        <v>1.1009377722548164</v>
      </c>
      <c r="I253" s="10">
        <f ca="1">SUMPRODUCT(J253:O253,Results!B$12:G$12)+Results!$E$5*H253</f>
        <v>-12.008842249740127</v>
      </c>
      <c r="J253" s="10">
        <f ca="1">SUMPRODUCT($A253:$F253,Results!$B$15:$G$15)</f>
        <v>-1.8265711939924916</v>
      </c>
      <c r="K253" s="10">
        <f ca="1">SUMPRODUCT($A253:$F253,Results!$B$16:$G$16)</f>
        <v>-1.5445287966179531</v>
      </c>
      <c r="L253" s="10">
        <f ca="1">SUMPRODUCT($A253:$F253,Results!$B$17:$G$17)</f>
        <v>-0.52879771591926472</v>
      </c>
      <c r="M253" s="10">
        <f ca="1">SUMPRODUCT($A253:$F253,Results!$B$18:$G$18)</f>
        <v>5.9243097759819747</v>
      </c>
      <c r="N253" s="10">
        <f ca="1">SUMPRODUCT($A253:$F253,Results!$B$19:$G$19)</f>
        <v>2.1242564906951422E-3</v>
      </c>
      <c r="O253" s="10">
        <f ca="1">SUMPRODUCT($A253:$F253,Results!$B$20:$G$20)</f>
        <v>3.0330644748997386</v>
      </c>
      <c r="P253" s="10" cm="1">
        <f t="array" aca="1" ref="P253" ca="1">SUMPRODUCT(J253:O253,TRANSPOSE(BL$20:BL$25))+$AD$20-$BL$27</f>
        <v>-16.652405595793688</v>
      </c>
      <c r="Q253" s="10" cm="1">
        <f t="array" aca="1" ref="Q253" ca="1">SUMPRODUCT(J253:O253,TRANSPOSE(ES$20:ES$25))+$AD$20-$ES$27</f>
        <v>-16.759814057519623</v>
      </c>
      <c r="R253" s="10">
        <f ca="1">I253-Results!$E$5*H253</f>
        <v>-16.412593338759393</v>
      </c>
      <c r="S253" s="10" cm="1">
        <f t="array" aca="1" ref="S253" ca="1">SUMPRODUCT(J253:O253,TRANSPOSE(AR$28:AR$33))+$AD$20-$AC$26</f>
        <v>-16.706237737190868</v>
      </c>
      <c r="T253" s="10">
        <f ca="1">SUMPRODUCT(J253:O253,Results!K$9:P$9)</f>
        <v>-16.866885125551228</v>
      </c>
      <c r="U253" s="10">
        <f ca="1">SUMPRODUCT(J253:O253,Results!K$9:P$9)+$AD$20-$AC$31</f>
        <v>-16.903683244252203</v>
      </c>
      <c r="V253" s="10">
        <f t="shared" ca="1" si="106"/>
        <v>4.6435633460535612</v>
      </c>
      <c r="W253" s="10">
        <f t="shared" ca="1" si="107"/>
        <v>4.7509718077794965</v>
      </c>
      <c r="X253" s="10">
        <f t="shared" ca="1" si="108"/>
        <v>4.4037510890192664</v>
      </c>
      <c r="Y253" s="10">
        <f t="shared" ca="1" si="109"/>
        <v>4.6973954874507413</v>
      </c>
      <c r="Z253" s="10">
        <f t="shared" ca="1" si="110"/>
        <v>-12.704945788389681</v>
      </c>
      <c r="AA253" s="10">
        <f t="shared" ca="1" si="111"/>
        <v>4.8948409945120765</v>
      </c>
    </row>
    <row r="254" spans="1:27">
      <c r="A254" s="6">
        <f ca="1">LN((RAND()^(-Results!$E$4))-1)</f>
        <v>0.84379401682578947</v>
      </c>
      <c r="B254" s="6">
        <f ca="1">LN((RAND()^(-Results!$E$4))-1)</f>
        <v>1.3044050274362951</v>
      </c>
      <c r="C254" s="6">
        <f ca="1">LN((RAND()^(-Results!$E$4))-1)</f>
        <v>-1.1404476294137293E-2</v>
      </c>
      <c r="D254" s="6">
        <f ca="1">LN((RAND()^(-Results!$E$4))-1)</f>
        <v>-0.38950937496874571</v>
      </c>
      <c r="E254" s="6">
        <f ca="1">LN((RAND()^(-Results!$E$4))-1)</f>
        <v>0.73722728073983168</v>
      </c>
      <c r="F254" s="6">
        <f ca="1">LN((RAND()^(-Results!$E$4))-1)</f>
        <v>3.3878074296250746</v>
      </c>
      <c r="G254" s="6">
        <f ca="1">LN((RAND()^(-Results!$E$4))-1)</f>
        <v>1.838862016253779</v>
      </c>
      <c r="H254" s="6">
        <f t="shared" ca="1" si="105"/>
        <v>1.7789674796160215</v>
      </c>
      <c r="I254" s="10">
        <f ca="1">SUMPRODUCT(J254:O254,Results!B$12:G$12)+Results!$E$5*H254</f>
        <v>6.4265252110008975</v>
      </c>
      <c r="J254" s="10">
        <f ca="1">SUMPRODUCT($A254:$F254,Results!$B$15:$G$15)</f>
        <v>3.5774238330716792</v>
      </c>
      <c r="K254" s="10">
        <f ca="1">SUMPRODUCT($A254:$F254,Results!$B$16:$G$16)</f>
        <v>-1.4179183030269051</v>
      </c>
      <c r="L254" s="10">
        <f ca="1">SUMPRODUCT($A254:$F254,Results!$B$17:$G$17)</f>
        <v>-12.826078932549288</v>
      </c>
      <c r="M254" s="10">
        <f ca="1">SUMPRODUCT($A254:$F254,Results!$B$18:$G$18)</f>
        <v>4.3174651363495755</v>
      </c>
      <c r="N254" s="10">
        <f ca="1">SUMPRODUCT($A254:$F254,Results!$B$19:$G$19)</f>
        <v>0.22025390780372955</v>
      </c>
      <c r="O254" s="10">
        <f ca="1">SUMPRODUCT($A254:$F254,Results!$B$20:$G$20)</f>
        <v>11.720088955715678</v>
      </c>
      <c r="P254" s="10" cm="1">
        <f t="array" aca="1" ref="P254" ca="1">SUMPRODUCT(J254:O254,TRANSPOSE(BL$20:BL$25))+$AD$20-$BL$27</f>
        <v>-0.6598521559967333</v>
      </c>
      <c r="Q254" s="10" cm="1">
        <f t="array" aca="1" ref="Q254" ca="1">SUMPRODUCT(J254:O254,TRANSPOSE(ES$20:ES$25))+$AD$20-$ES$27</f>
        <v>-0.71534601748632853</v>
      </c>
      <c r="R254" s="10">
        <f ca="1">I254-Results!$E$5*H254</f>
        <v>-0.68934470746318866</v>
      </c>
      <c r="S254" s="10" cm="1">
        <f t="array" aca="1" ref="S254" ca="1">SUMPRODUCT(J254:O254,TRANSPOSE(AR$28:AR$33))+$AD$20-$AC$26</f>
        <v>1.0877272686679302</v>
      </c>
      <c r="T254" s="10">
        <f ca="1">SUMPRODUCT(J254:O254,Results!K$9:P$9)</f>
        <v>-0.81637910399308566</v>
      </c>
      <c r="U254" s="10">
        <f ca="1">SUMPRODUCT(J254:O254,Results!K$9:P$9)+$AD$20-$AC$31</f>
        <v>-0.85317722269406093</v>
      </c>
      <c r="V254" s="10">
        <f t="shared" ca="1" si="106"/>
        <v>7.0863773669976311</v>
      </c>
      <c r="W254" s="10">
        <f t="shared" ca="1" si="107"/>
        <v>7.1418712284872257</v>
      </c>
      <c r="X254" s="10">
        <f t="shared" ca="1" si="108"/>
        <v>7.1158699184640861</v>
      </c>
      <c r="Y254" s="10">
        <f t="shared" ca="1" si="109"/>
        <v>5.3387979423329668</v>
      </c>
      <c r="Z254" s="10">
        <f t="shared" ca="1" si="110"/>
        <v>5.7304216723513441</v>
      </c>
      <c r="AA254" s="10">
        <f t="shared" ca="1" si="111"/>
        <v>7.2797024336949585</v>
      </c>
    </row>
    <row r="255" spans="1:27">
      <c r="A255" s="6">
        <f ca="1">LN((RAND()^(-Results!$E$4))-1)</f>
        <v>1.2601801726967683</v>
      </c>
      <c r="B255" s="6">
        <f ca="1">LN((RAND()^(-Results!$E$4))-1)</f>
        <v>1.8906612280096751</v>
      </c>
      <c r="C255" s="6">
        <f ca="1">LN((RAND()^(-Results!$E$4))-1)</f>
        <v>-1.4917553653911073</v>
      </c>
      <c r="D255" s="6">
        <f ca="1">LN((RAND()^(-Results!$E$4))-1)</f>
        <v>-0.82918878563707088</v>
      </c>
      <c r="E255" s="6">
        <f ca="1">LN((RAND()^(-Results!$E$4))-1)</f>
        <v>-0.78749294523956792</v>
      </c>
      <c r="F255" s="6">
        <f ca="1">LN((RAND()^(-Results!$E$4))-1)</f>
        <v>1.031592367495942</v>
      </c>
      <c r="G255" s="6">
        <f ca="1">LN((RAND()^(-Results!$E$4))-1)</f>
        <v>-1.6503001714680601</v>
      </c>
      <c r="H255" s="6">
        <f t="shared" ca="1" si="105"/>
        <v>-1.7101947081058175</v>
      </c>
      <c r="I255" s="10">
        <f ca="1">SUMPRODUCT(J255:O255,Results!B$12:G$12)+Results!$E$5*H255</f>
        <v>-5.3081160707842248</v>
      </c>
      <c r="J255" s="10">
        <f ca="1">SUMPRODUCT($A255:$F255,Results!$B$15:$G$15)</f>
        <v>7.8344222629937139</v>
      </c>
      <c r="K255" s="10">
        <f ca="1">SUMPRODUCT($A255:$F255,Results!$B$16:$G$16)</f>
        <v>4.4122065921079248</v>
      </c>
      <c r="L255" s="10">
        <f ca="1">SUMPRODUCT($A255:$F255,Results!$B$17:$G$17)</f>
        <v>-2.5672822594589659</v>
      </c>
      <c r="M255" s="10">
        <f ca="1">SUMPRODUCT($A255:$F255,Results!$B$18:$G$18)</f>
        <v>-2.3788200545457223</v>
      </c>
      <c r="N255" s="10">
        <f ca="1">SUMPRODUCT($A255:$F255,Results!$B$19:$G$19)</f>
        <v>-8.6298513909672785</v>
      </c>
      <c r="O255" s="10">
        <f ca="1">SUMPRODUCT($A255:$F255,Results!$B$20:$G$20)</f>
        <v>13.467770475547098</v>
      </c>
      <c r="P255" s="10" cm="1">
        <f t="array" aca="1" ref="P255" ca="1">SUMPRODUCT(J255:O255,TRANSPOSE(BL$20:BL$25))+$AD$20-$BL$27</f>
        <v>1.6111197100232935</v>
      </c>
      <c r="Q255" s="10" cm="1">
        <f t="array" aca="1" ref="Q255" ca="1">SUMPRODUCT(J255:O255,TRANSPOSE(ES$20:ES$25))+$AD$20-$ES$27</f>
        <v>1.7141943557356896</v>
      </c>
      <c r="R255" s="10">
        <f ca="1">I255-Results!$E$5*H255</f>
        <v>1.5326627616390454</v>
      </c>
      <c r="S255" s="10" cm="1">
        <f t="array" aca="1" ref="S255" ca="1">SUMPRODUCT(J255:O255,TRANSPOSE(AR$28:AR$33))+$AD$20-$AC$26</f>
        <v>4.0114411164103103</v>
      </c>
      <c r="T255" s="10">
        <f ca="1">SUMPRODUCT(J255:O255,Results!K$9:P$9)</f>
        <v>1.7495224110521619</v>
      </c>
      <c r="U255" s="10">
        <f ca="1">SUMPRODUCT(J255:O255,Results!K$9:P$9)+$AD$20-$AC$31</f>
        <v>1.7127242923511867</v>
      </c>
      <c r="V255" s="10">
        <f t="shared" ca="1" si="106"/>
        <v>-6.9192357808075187</v>
      </c>
      <c r="W255" s="10">
        <f t="shared" ca="1" si="107"/>
        <v>-7.0223104265199146</v>
      </c>
      <c r="X255" s="10">
        <f t="shared" ca="1" si="108"/>
        <v>-6.8407788324232701</v>
      </c>
      <c r="Y255" s="10">
        <f t="shared" ca="1" si="109"/>
        <v>-9.3195571871945351</v>
      </c>
      <c r="Z255" s="10">
        <f t="shared" ca="1" si="110"/>
        <v>-6.0042196094337781</v>
      </c>
      <c r="AA255" s="10">
        <f t="shared" ca="1" si="111"/>
        <v>-7.0208403631354113</v>
      </c>
    </row>
    <row r="256" spans="1:27">
      <c r="A256" s="6">
        <f ca="1">LN((RAND()^(-Results!$E$4))-1)</f>
        <v>-1.6795915890844926</v>
      </c>
      <c r="B256" s="6">
        <f ca="1">LN((RAND()^(-Results!$E$4))-1)</f>
        <v>-0.14423801146966619</v>
      </c>
      <c r="C256" s="6">
        <f ca="1">LN((RAND()^(-Results!$E$4))-1)</f>
        <v>0.93388230795118299</v>
      </c>
      <c r="D256" s="6">
        <f ca="1">LN((RAND()^(-Results!$E$4))-1)</f>
        <v>-0.16581965730783957</v>
      </c>
      <c r="E256" s="6">
        <f ca="1">LN((RAND()^(-Results!$E$4))-1)</f>
        <v>0.19786212996612121</v>
      </c>
      <c r="F256" s="6">
        <f ca="1">LN((RAND()^(-Results!$E$4))-1)</f>
        <v>0.17481450420764477</v>
      </c>
      <c r="G256" s="6">
        <f ca="1">LN((RAND()^(-Results!$E$4))-1)</f>
        <v>5.395041151537712E-2</v>
      </c>
      <c r="H256" s="6">
        <f t="shared" ca="1" si="105"/>
        <v>-5.9441251223803712E-3</v>
      </c>
      <c r="I256" s="10">
        <f ca="1">SUMPRODUCT(J256:O256,Results!B$12:G$12)+Results!$E$5*H256</f>
        <v>2.8160628763103874</v>
      </c>
      <c r="J256" s="10">
        <f ca="1">SUMPRODUCT($A256:$F256,Results!$B$15:$G$15)</f>
        <v>-2.218786371552631</v>
      </c>
      <c r="K256" s="10">
        <f ca="1">SUMPRODUCT($A256:$F256,Results!$B$16:$G$16)</f>
        <v>-5.1687391632261228</v>
      </c>
      <c r="L256" s="10">
        <f ca="1">SUMPRODUCT($A256:$F256,Results!$B$17:$G$17)</f>
        <v>-4.8793166872507747</v>
      </c>
      <c r="M256" s="10">
        <f ca="1">SUMPRODUCT($A256:$F256,Results!$B$18:$G$18)</f>
        <v>3.4881425118543614</v>
      </c>
      <c r="N256" s="10">
        <f ca="1">SUMPRODUCT($A256:$F256,Results!$B$19:$G$19)</f>
        <v>2.837486856362327</v>
      </c>
      <c r="O256" s="10">
        <f ca="1">SUMPRODUCT($A256:$F256,Results!$B$20:$G$20)</f>
        <v>-5.24107247928072</v>
      </c>
      <c r="P256" s="10" cm="1">
        <f t="array" aca="1" ref="P256" ca="1">SUMPRODUCT(J256:O256,TRANSPOSE(BL$20:BL$25))+$AD$20-$BL$27</f>
        <v>2.9206332666317389</v>
      </c>
      <c r="Q256" s="10" cm="1">
        <f t="array" aca="1" ref="Q256" ca="1">SUMPRODUCT(J256:O256,TRANSPOSE(ES$20:ES$25))+$AD$20-$ES$27</f>
        <v>2.8964586384536952</v>
      </c>
      <c r="R256" s="10">
        <f ca="1">I256-Results!$E$5*H256</f>
        <v>2.8398393767999091</v>
      </c>
      <c r="S256" s="10" cm="1">
        <f t="array" aca="1" ref="S256" ca="1">SUMPRODUCT(J256:O256,TRANSPOSE(AR$28:AR$33))+$AD$20-$AC$26</f>
        <v>-0.28947888006233546</v>
      </c>
      <c r="T256" s="10">
        <f ca="1">SUMPRODUCT(J256:O256,Results!K$9:P$9)</f>
        <v>3.0571932962419375</v>
      </c>
      <c r="U256" s="10">
        <f ca="1">SUMPRODUCT(J256:O256,Results!K$9:P$9)+$AD$20-$AC$31</f>
        <v>3.0203951775409621</v>
      </c>
      <c r="V256" s="10">
        <f t="shared" ca="1" si="106"/>
        <v>-0.10457039032135151</v>
      </c>
      <c r="W256" s="10">
        <f t="shared" ca="1" si="107"/>
        <v>-8.0395762143307792E-2</v>
      </c>
      <c r="X256" s="10">
        <f t="shared" ca="1" si="108"/>
        <v>-2.3776500489521624E-2</v>
      </c>
      <c r="Y256" s="10">
        <f t="shared" ca="1" si="109"/>
        <v>3.1055417563727228</v>
      </c>
      <c r="Z256" s="10">
        <f t="shared" ca="1" si="110"/>
        <v>2.1199593376608337</v>
      </c>
      <c r="AA256" s="10">
        <f t="shared" ca="1" si="111"/>
        <v>-0.20433230123057466</v>
      </c>
    </row>
    <row r="257" spans="1:27">
      <c r="A257" s="6">
        <f ca="1">LN((RAND()^(-Results!$E$4))-1)</f>
        <v>-0.51118177311419721</v>
      </c>
      <c r="B257" s="6">
        <f ca="1">LN((RAND()^(-Results!$E$4))-1)</f>
        <v>3.9748210579542231</v>
      </c>
      <c r="C257" s="6">
        <f ca="1">LN((RAND()^(-Results!$E$4))-1)</f>
        <v>1.9885455701652626</v>
      </c>
      <c r="D257" s="6">
        <f ca="1">LN((RAND()^(-Results!$E$4))-1)</f>
        <v>0.84567113345646272</v>
      </c>
      <c r="E257" s="6">
        <f ca="1">LN((RAND()^(-Results!$E$4))-1)</f>
        <v>0.82447565095555408</v>
      </c>
      <c r="F257" s="6">
        <f ca="1">LN((RAND()^(-Results!$E$4))-1)</f>
        <v>1.0598311521367083</v>
      </c>
      <c r="G257" s="6">
        <f ca="1">LN((RAND()^(-Results!$E$4))-1)</f>
        <v>-3.2248933416775425</v>
      </c>
      <c r="H257" s="6">
        <f t="shared" ca="1" si="105"/>
        <v>-3.2847878783153002</v>
      </c>
      <c r="I257" s="10">
        <f ca="1">SUMPRODUCT(J257:O257,Results!B$12:G$12)+Results!$E$5*H257</f>
        <v>32.609906844278044</v>
      </c>
      <c r="J257" s="10">
        <f ca="1">SUMPRODUCT($A257:$F257,Results!$B$15:$G$15)</f>
        <v>7.312783918247737</v>
      </c>
      <c r="K257" s="10">
        <f ca="1">SUMPRODUCT($A257:$F257,Results!$B$16:$G$16)</f>
        <v>-2.5608075654225733</v>
      </c>
      <c r="L257" s="10">
        <f ca="1">SUMPRODUCT($A257:$F257,Results!$B$17:$G$17)</f>
        <v>-18.803248966394765</v>
      </c>
      <c r="M257" s="10">
        <f ca="1">SUMPRODUCT($A257:$F257,Results!$B$18:$G$18)</f>
        <v>-7.1776817668876376</v>
      </c>
      <c r="N257" s="10">
        <f ca="1">SUMPRODUCT($A257:$F257,Results!$B$19:$G$19)</f>
        <v>1.193888605859966</v>
      </c>
      <c r="O257" s="10">
        <f ca="1">SUMPRODUCT($A257:$F257,Results!$B$20:$G$20)</f>
        <v>1.454331796873118</v>
      </c>
      <c r="P257" s="10" cm="1">
        <f t="array" aca="1" ref="P257" ca="1">SUMPRODUCT(J257:O257,TRANSPOSE(BL$20:BL$25))+$AD$20-$BL$27</f>
        <v>46.283474518898402</v>
      </c>
      <c r="Q257" s="10" cm="1">
        <f t="array" aca="1" ref="Q257" ca="1">SUMPRODUCT(J257:O257,TRANSPOSE(ES$20:ES$25))+$AD$20-$ES$27</f>
        <v>46.43739484187666</v>
      </c>
      <c r="R257" s="10">
        <f ca="1">I257-Results!$E$5*H257</f>
        <v>45.749058357539241</v>
      </c>
      <c r="S257" s="10" cm="1">
        <f t="array" aca="1" ref="S257" ca="1">SUMPRODUCT(J257:O257,TRANSPOSE(AR$28:AR$33))+$AD$20-$AC$26</f>
        <v>44.336650083305358</v>
      </c>
      <c r="T257" s="10">
        <f ca="1">SUMPRODUCT(J257:O257,Results!K$9:P$9)</f>
        <v>46.475040403804918</v>
      </c>
      <c r="U257" s="10">
        <f ca="1">SUMPRODUCT(J257:O257,Results!K$9:P$9)+$AD$20-$AC$31</f>
        <v>46.438242285103939</v>
      </c>
      <c r="V257" s="10">
        <f t="shared" ca="1" si="106"/>
        <v>-13.673567674620358</v>
      </c>
      <c r="W257" s="10">
        <f t="shared" ca="1" si="107"/>
        <v>-13.827487997598617</v>
      </c>
      <c r="X257" s="10">
        <f t="shared" ca="1" si="108"/>
        <v>-13.139151513261197</v>
      </c>
      <c r="Y257" s="10">
        <f t="shared" ca="1" si="109"/>
        <v>-11.726743239027314</v>
      </c>
      <c r="Z257" s="10">
        <f t="shared" ca="1" si="110"/>
        <v>31.913803305628491</v>
      </c>
      <c r="AA257" s="10">
        <f t="shared" ca="1" si="111"/>
        <v>-13.828335440825896</v>
      </c>
    </row>
    <row r="258" spans="1:27">
      <c r="A258" s="6">
        <f ca="1">LN((RAND()^(-Results!$E$4))-1)</f>
        <v>-0.52737822743866458</v>
      </c>
      <c r="B258" s="6">
        <f ca="1">LN((RAND()^(-Results!$E$4))-1)</f>
        <v>-0.93259933286471153</v>
      </c>
      <c r="C258" s="6">
        <f ca="1">LN((RAND()^(-Results!$E$4))-1)</f>
        <v>1.3165114811139551</v>
      </c>
      <c r="D258" s="6">
        <f ca="1">LN((RAND()^(-Results!$E$4))-1)</f>
        <v>-0.20372937342834499</v>
      </c>
      <c r="E258" s="6">
        <f ca="1">LN((RAND()^(-Results!$E$4))-1)</f>
        <v>0.55675040995493696</v>
      </c>
      <c r="F258" s="6">
        <f ca="1">LN((RAND()^(-Results!$E$4))-1)</f>
        <v>0.89483599807255443</v>
      </c>
      <c r="G258" s="6">
        <f ca="1">LN((RAND()^(-Results!$E$4))-1)</f>
        <v>-1.2275368610092898</v>
      </c>
      <c r="H258" s="6">
        <f t="shared" ca="1" si="105"/>
        <v>-1.2874313976470473</v>
      </c>
      <c r="I258" s="10">
        <f ca="1">SUMPRODUCT(J258:O258,Results!B$12:G$12)+Results!$E$5*H258</f>
        <v>-13.50883886372117</v>
      </c>
      <c r="J258" s="10">
        <f ca="1">SUMPRODUCT($A258:$F258,Results!$B$15:$G$15)</f>
        <v>-3.9677351950589297</v>
      </c>
      <c r="K258" s="10">
        <f ca="1">SUMPRODUCT($A258:$F258,Results!$B$16:$G$16)</f>
        <v>-5.1185878996707972</v>
      </c>
      <c r="L258" s="10">
        <f ca="1">SUMPRODUCT($A258:$F258,Results!$B$17:$G$17)</f>
        <v>-3.6460366594410853</v>
      </c>
      <c r="M258" s="10">
        <f ca="1">SUMPRODUCT($A258:$F258,Results!$B$18:$G$18)</f>
        <v>3.6299805853203324</v>
      </c>
      <c r="N258" s="10">
        <f ca="1">SUMPRODUCT($A258:$F258,Results!$B$19:$G$19)</f>
        <v>5.2669058715905823</v>
      </c>
      <c r="O258" s="10">
        <f ca="1">SUMPRODUCT($A258:$F258,Results!$B$20:$G$20)</f>
        <v>-2.4638548927946364</v>
      </c>
      <c r="P258" s="10" cm="1">
        <f t="array" aca="1" ref="P258" ca="1">SUMPRODUCT(J258:O258,TRANSPOSE(BL$20:BL$25))+$AD$20-$BL$27</f>
        <v>-8.3345448559069659</v>
      </c>
      <c r="Q258" s="10" cm="1">
        <f t="array" aca="1" ref="Q258" ca="1">SUMPRODUCT(J258:O258,TRANSPOSE(ES$20:ES$25))+$AD$20-$ES$27</f>
        <v>-8.518411702766933</v>
      </c>
      <c r="R258" s="10">
        <f ca="1">I258-Results!$E$5*H258</f>
        <v>-8.35911327313298</v>
      </c>
      <c r="S258" s="10" cm="1">
        <f t="array" aca="1" ref="S258" ca="1">SUMPRODUCT(J258:O258,TRANSPOSE(AR$28:AR$33))+$AD$20-$AC$26</f>
        <v>-7.6093034688779628</v>
      </c>
      <c r="T258" s="10">
        <f ca="1">SUMPRODUCT(J258:O258,Results!K$9:P$9)</f>
        <v>-8.5153268174101306</v>
      </c>
      <c r="U258" s="10">
        <f ca="1">SUMPRODUCT(J258:O258,Results!K$9:P$9)+$AD$20-$AC$31</f>
        <v>-8.552124936111106</v>
      </c>
      <c r="V258" s="10">
        <f t="shared" ca="1" si="106"/>
        <v>-5.1742940078142041</v>
      </c>
      <c r="W258" s="10">
        <f t="shared" ca="1" si="107"/>
        <v>-4.990427160954237</v>
      </c>
      <c r="X258" s="10">
        <f t="shared" ca="1" si="108"/>
        <v>-5.14972559058819</v>
      </c>
      <c r="Y258" s="10">
        <f t="shared" ca="1" si="109"/>
        <v>-5.8995353948432072</v>
      </c>
      <c r="Z258" s="10">
        <f t="shared" ca="1" si="110"/>
        <v>-14.204942402370724</v>
      </c>
      <c r="AA258" s="10">
        <f t="shared" ca="1" si="111"/>
        <v>-4.956713927610064</v>
      </c>
    </row>
    <row r="259" spans="1:27">
      <c r="A259" s="6">
        <f ca="1">LN((RAND()^(-Results!$E$4))-1)</f>
        <v>0.28866188048508173</v>
      </c>
      <c r="B259" s="6">
        <f ca="1">LN((RAND()^(-Results!$E$4))-1)</f>
        <v>-2.9768047206418014E-3</v>
      </c>
      <c r="C259" s="6">
        <f ca="1">LN((RAND()^(-Results!$E$4))-1)</f>
        <v>3.1803879002791056</v>
      </c>
      <c r="D259" s="6">
        <f ca="1">LN((RAND()^(-Results!$E$4))-1)</f>
        <v>0.84093264013119229</v>
      </c>
      <c r="E259" s="6">
        <f ca="1">LN((RAND()^(-Results!$E$4))-1)</f>
        <v>3.4787216654401596</v>
      </c>
      <c r="F259" s="6">
        <f ca="1">LN((RAND()^(-Results!$E$4))-1)</f>
        <v>0.92984520081697175</v>
      </c>
      <c r="G259" s="6">
        <f ca="1">LN((RAND()^(-Results!$E$4))-1)</f>
        <v>0.67772033530701803</v>
      </c>
      <c r="H259" s="6">
        <f t="shared" ref="H259:H513" ca="1" si="112">G259-$AL$10</f>
        <v>0.61782579866926057</v>
      </c>
      <c r="I259" s="10">
        <f ca="1">SUMPRODUCT(J259:O259,Results!B$12:G$12)+Results!$E$5*H259</f>
        <v>17.222976213069124</v>
      </c>
      <c r="J259" s="10">
        <f ca="1">SUMPRODUCT($A259:$F259,Results!$B$15:$G$15)</f>
        <v>-4.6531813723037709</v>
      </c>
      <c r="K259" s="10">
        <f ca="1">SUMPRODUCT($A259:$F259,Results!$B$16:$G$16)</f>
        <v>-8.7457069291099057</v>
      </c>
      <c r="L259" s="10">
        <f ca="1">SUMPRODUCT($A259:$F259,Results!$B$17:$G$17)</f>
        <v>-12.176422209412078</v>
      </c>
      <c r="M259" s="10">
        <f ca="1">SUMPRODUCT($A259:$F259,Results!$B$18:$G$18)</f>
        <v>0.21718766657412614</v>
      </c>
      <c r="N259" s="10">
        <f ca="1">SUMPRODUCT($A259:$F259,Results!$B$19:$G$19)</f>
        <v>10.161120608533949</v>
      </c>
      <c r="O259" s="10">
        <f ca="1">SUMPRODUCT($A259:$F259,Results!$B$20:$G$20)</f>
        <v>-8.4291370649755439</v>
      </c>
      <c r="P259" s="10" cm="1">
        <f t="array" aca="1" ref="P259" ca="1">SUMPRODUCT(J259:O259,TRANSPOSE(BL$20:BL$25))+$AD$20-$BL$27</f>
        <v>14.80431195753105</v>
      </c>
      <c r="Q259" s="10" cm="1">
        <f t="array" aca="1" ref="Q259" ca="1">SUMPRODUCT(J259:O259,TRANSPOSE(ES$20:ES$25))+$AD$20-$ES$27</f>
        <v>14.568439801743722</v>
      </c>
      <c r="R259" s="10">
        <f ca="1">I259-Results!$E$5*H259</f>
        <v>14.751673018392083</v>
      </c>
      <c r="S259" s="10" cm="1">
        <f t="array" aca="1" ref="S259" ca="1">SUMPRODUCT(J259:O259,TRANSPOSE(AR$28:AR$33))+$AD$20-$AC$26</f>
        <v>13.259461271598948</v>
      </c>
      <c r="T259" s="10">
        <f ca="1">SUMPRODUCT(J259:O259,Results!K$9:P$9)</f>
        <v>14.164264214558745</v>
      </c>
      <c r="U259" s="10">
        <f ca="1">SUMPRODUCT(J259:O259,Results!K$9:P$9)+$AD$20-$AC$31</f>
        <v>14.12746609585777</v>
      </c>
      <c r="V259" s="10">
        <f t="shared" ref="V259:V299" ca="1" si="113">I259-P259</f>
        <v>2.418664255538074</v>
      </c>
      <c r="W259" s="10">
        <f t="shared" ref="W259:W322" ca="1" si="114">I259-Q259</f>
        <v>2.6545364113254024</v>
      </c>
      <c r="X259" s="10">
        <f t="shared" ref="X259:X322" ca="1" si="115">I259-R259</f>
        <v>2.4713031946770414</v>
      </c>
      <c r="Y259" s="10">
        <f t="shared" ref="Y259:Y322" ca="1" si="116">I259-S259</f>
        <v>3.9635149414701765</v>
      </c>
      <c r="Z259" s="10">
        <f t="shared" ref="Z259:Z322" ca="1" si="117">I259-$AD$20</f>
        <v>16.526872674419572</v>
      </c>
      <c r="AA259" s="10">
        <f t="shared" ref="AA259:AA322" ca="1" si="118">I259-U259</f>
        <v>3.0955101172113544</v>
      </c>
    </row>
    <row r="260" spans="1:27">
      <c r="A260" s="6">
        <f ca="1">LN((RAND()^(-Results!$E$4))-1)</f>
        <v>-0.53043996974640273</v>
      </c>
      <c r="B260" s="6">
        <f ca="1">LN((RAND()^(-Results!$E$4))-1)</f>
        <v>1.9456471306436796</v>
      </c>
      <c r="C260" s="6">
        <f ca="1">LN((RAND()^(-Results!$E$4))-1)</f>
        <v>0.42056597297156678</v>
      </c>
      <c r="D260" s="6">
        <f ca="1">LN((RAND()^(-Results!$E$4))-1)</f>
        <v>-0.29244842236454938</v>
      </c>
      <c r="E260" s="6">
        <f ca="1">LN((RAND()^(-Results!$E$4))-1)</f>
        <v>-0.98144075442324297</v>
      </c>
      <c r="F260" s="6">
        <f ca="1">LN((RAND()^(-Results!$E$4))-1)</f>
        <v>-2.1563477995988665</v>
      </c>
      <c r="G260" s="6">
        <f ca="1">LN((RAND()^(-Results!$E$4))-1)</f>
        <v>0.63534014136721828</v>
      </c>
      <c r="H260" s="6">
        <f t="shared" ca="1" si="112"/>
        <v>0.57544560472946082</v>
      </c>
      <c r="I260" s="10">
        <f ca="1">SUMPRODUCT(J260:O260,Results!B$12:G$12)+Results!$E$5*H260</f>
        <v>23.614030036682411</v>
      </c>
      <c r="J260" s="10">
        <f ca="1">SUMPRODUCT($A260:$F260,Results!$B$15:$G$15)</f>
        <v>5.3198866141442194</v>
      </c>
      <c r="K260" s="10">
        <f ca="1">SUMPRODUCT($A260:$F260,Results!$B$16:$G$16)</f>
        <v>0.99002446097747476</v>
      </c>
      <c r="L260" s="10">
        <f ca="1">SUMPRODUCT($A260:$F260,Results!$B$17:$G$17)</f>
        <v>0.73461621671639943</v>
      </c>
      <c r="M260" s="10">
        <f ca="1">SUMPRODUCT($A260:$F260,Results!$B$18:$G$18)</f>
        <v>-9.4039702066646171</v>
      </c>
      <c r="N260" s="10">
        <f ca="1">SUMPRODUCT($A260:$F260,Results!$B$19:$G$19)</f>
        <v>-6.1441425671319738</v>
      </c>
      <c r="O260" s="10">
        <f ca="1">SUMPRODUCT($A260:$F260,Results!$B$20:$G$20)</f>
        <v>-1.5153776636328082</v>
      </c>
      <c r="P260" s="10" cm="1">
        <f t="array" aca="1" ref="P260" ca="1">SUMPRODUCT(J260:O260,TRANSPOSE(BL$20:BL$25))+$AD$20-$BL$27</f>
        <v>21.688396314807996</v>
      </c>
      <c r="Q260" s="10" cm="1">
        <f t="array" aca="1" ref="Q260" ca="1">SUMPRODUCT(J260:O260,TRANSPOSE(ES$20:ES$25))+$AD$20-$ES$27</f>
        <v>21.829282364578056</v>
      </c>
      <c r="R260" s="10">
        <f ca="1">I260-Results!$E$5*H260</f>
        <v>21.312247617764569</v>
      </c>
      <c r="S260" s="10" cm="1">
        <f t="array" aca="1" ref="S260" ca="1">SUMPRODUCT(J260:O260,TRANSPOSE(AR$28:AR$33))+$AD$20-$AC$26</f>
        <v>21.042080705991129</v>
      </c>
      <c r="T260" s="10">
        <f ca="1">SUMPRODUCT(J260:O260,Results!K$9:P$9)</f>
        <v>22.039968641251718</v>
      </c>
      <c r="U260" s="10">
        <f ca="1">SUMPRODUCT(J260:O260,Results!K$9:P$9)+$AD$20-$AC$31</f>
        <v>22.003170522550743</v>
      </c>
      <c r="V260" s="10">
        <f t="shared" ca="1" si="113"/>
        <v>1.9256337218744157</v>
      </c>
      <c r="W260" s="10">
        <f t="shared" ca="1" si="114"/>
        <v>1.7847476721043556</v>
      </c>
      <c r="X260" s="10">
        <f t="shared" ca="1" si="115"/>
        <v>2.301782418917842</v>
      </c>
      <c r="Y260" s="10">
        <f t="shared" ca="1" si="116"/>
        <v>2.5719493306912824</v>
      </c>
      <c r="Z260" s="10">
        <f t="shared" ca="1" si="117"/>
        <v>22.917926498032859</v>
      </c>
      <c r="AA260" s="10">
        <f t="shared" ca="1" si="118"/>
        <v>1.6108595141316684</v>
      </c>
    </row>
    <row r="261" spans="1:27">
      <c r="A261" s="6">
        <f ca="1">LN((RAND()^(-Results!$E$4))-1)</f>
        <v>-0.58692508402455279</v>
      </c>
      <c r="B261" s="6">
        <f ca="1">LN((RAND()^(-Results!$E$4))-1)</f>
        <v>-1.3123502912157781</v>
      </c>
      <c r="C261" s="6">
        <f ca="1">LN((RAND()^(-Results!$E$4))-1)</f>
        <v>-0.18021166734699134</v>
      </c>
      <c r="D261" s="6">
        <f ca="1">LN((RAND()^(-Results!$E$4))-1)</f>
        <v>1.0787034727482254</v>
      </c>
      <c r="E261" s="6">
        <f ca="1">LN((RAND()^(-Results!$E$4))-1)</f>
        <v>-0.68161902528213836</v>
      </c>
      <c r="F261" s="6">
        <f ca="1">LN((RAND()^(-Results!$E$4))-1)</f>
        <v>-0.91001668528868418</v>
      </c>
      <c r="G261" s="6">
        <f ca="1">LN((RAND()^(-Results!$E$4))-1)</f>
        <v>-1.4873371634865413</v>
      </c>
      <c r="H261" s="6">
        <f t="shared" ca="1" si="112"/>
        <v>-1.5472317001242988</v>
      </c>
      <c r="I261" s="10">
        <f ca="1">SUMPRODUCT(J261:O261,Results!B$12:G$12)+Results!$E$5*H261</f>
        <v>-7.9190640804187931</v>
      </c>
      <c r="J261" s="10">
        <f ca="1">SUMPRODUCT($A261:$F261,Results!$B$15:$G$15)</f>
        <v>-4.1061163537029657</v>
      </c>
      <c r="K261" s="10">
        <f ca="1">SUMPRODUCT($A261:$F261,Results!$B$16:$G$16)</f>
        <v>2.4249170638211863</v>
      </c>
      <c r="L261" s="10">
        <f ca="1">SUMPRODUCT($A261:$F261,Results!$B$17:$G$17)</f>
        <v>6.7529112297291043</v>
      </c>
      <c r="M261" s="10">
        <f ca="1">SUMPRODUCT($A261:$F261,Results!$B$18:$G$18)</f>
        <v>0.54706145690001939</v>
      </c>
      <c r="N261" s="10">
        <f ca="1">SUMPRODUCT($A261:$F261,Results!$B$19:$G$19)</f>
        <v>4.8020120060553717</v>
      </c>
      <c r="O261" s="10">
        <f ca="1">SUMPRODUCT($A261:$F261,Results!$B$20:$G$20)</f>
        <v>-6.8495978670851185</v>
      </c>
      <c r="P261" s="10" cm="1">
        <f t="array" aca="1" ref="P261" ca="1">SUMPRODUCT(J261:O261,TRANSPOSE(BL$20:BL$25))+$AD$20-$BL$27</f>
        <v>-1.8728054523378028</v>
      </c>
      <c r="Q261" s="10" cm="1">
        <f t="array" aca="1" ref="Q261" ca="1">SUMPRODUCT(J261:O261,TRANSPOSE(ES$20:ES$25))+$AD$20-$ES$27</f>
        <v>-1.856601599025175</v>
      </c>
      <c r="R261" s="10">
        <f ca="1">I261-Results!$E$5*H261</f>
        <v>-1.7301372799215979</v>
      </c>
      <c r="S261" s="10" cm="1">
        <f t="array" aca="1" ref="S261" ca="1">SUMPRODUCT(J261:O261,TRANSPOSE(AR$28:AR$33))+$AD$20-$AC$26</f>
        <v>-1.9674821700260927</v>
      </c>
      <c r="T261" s="10">
        <f ca="1">SUMPRODUCT(J261:O261,Results!K$9:P$9)</f>
        <v>-1.7399536019399875</v>
      </c>
      <c r="U261" s="10">
        <f ca="1">SUMPRODUCT(J261:O261,Results!K$9:P$9)+$AD$20-$AC$31</f>
        <v>-1.7767517206409627</v>
      </c>
      <c r="V261" s="10">
        <f t="shared" ca="1" si="113"/>
        <v>-6.0462586280809898</v>
      </c>
      <c r="W261" s="10">
        <f t="shared" ca="1" si="114"/>
        <v>-6.0624624813936183</v>
      </c>
      <c r="X261" s="10">
        <f t="shared" ca="1" si="115"/>
        <v>-6.1889268004971951</v>
      </c>
      <c r="Y261" s="10">
        <f t="shared" ca="1" si="116"/>
        <v>-5.9515819103927008</v>
      </c>
      <c r="Z261" s="10">
        <f t="shared" ca="1" si="117"/>
        <v>-8.6151676190683464</v>
      </c>
      <c r="AA261" s="10">
        <f t="shared" ca="1" si="118"/>
        <v>-6.1423123597778302</v>
      </c>
    </row>
    <row r="262" spans="1:27">
      <c r="A262" s="6">
        <f ca="1">LN((RAND()^(-Results!$E$4))-1)</f>
        <v>-0.28965837643585107</v>
      </c>
      <c r="B262" s="6">
        <f ca="1">LN((RAND()^(-Results!$E$4))-1)</f>
        <v>-0.66389743748527663</v>
      </c>
      <c r="C262" s="6">
        <f ca="1">LN((RAND()^(-Results!$E$4))-1)</f>
        <v>4.3901705415337056E-2</v>
      </c>
      <c r="D262" s="6">
        <f ca="1">LN((RAND()^(-Results!$E$4))-1)</f>
        <v>-0.9719869934547003</v>
      </c>
      <c r="E262" s="6">
        <f ca="1">LN((RAND()^(-Results!$E$4))-1)</f>
        <v>3.6088268860311672</v>
      </c>
      <c r="F262" s="6">
        <f ca="1">LN((RAND()^(-Results!$E$4))-1)</f>
        <v>-1.478001654970253</v>
      </c>
      <c r="G262" s="6">
        <f ca="1">LN((RAND()^(-Results!$E$4))-1)</f>
        <v>-0.50718061989741769</v>
      </c>
      <c r="H262" s="6">
        <f t="shared" ca="1" si="112"/>
        <v>-0.56707515653517515</v>
      </c>
      <c r="I262" s="10">
        <f ca="1">SUMPRODUCT(J262:O262,Results!B$12:G$12)+Results!$E$5*H262</f>
        <v>-2.7994231927002535</v>
      </c>
      <c r="J262" s="10">
        <f ca="1">SUMPRODUCT($A262:$F262,Results!$B$15:$G$15)</f>
        <v>-2.8484463052183449</v>
      </c>
      <c r="K262" s="10">
        <f ca="1">SUMPRODUCT($A262:$F262,Results!$B$16:$G$16)</f>
        <v>-7.5903129548248254</v>
      </c>
      <c r="L262" s="10">
        <f ca="1">SUMPRODUCT($A262:$F262,Results!$B$17:$G$17)</f>
        <v>-1.3434521437913611</v>
      </c>
      <c r="M262" s="10">
        <f ca="1">SUMPRODUCT($A262:$F262,Results!$B$18:$G$18)</f>
        <v>4.9560772059016358</v>
      </c>
      <c r="N262" s="10">
        <f ca="1">SUMPRODUCT($A262:$F262,Results!$B$19:$G$19)</f>
        <v>-4.1146633024083981</v>
      </c>
      <c r="O262" s="10">
        <f ca="1">SUMPRODUCT($A262:$F262,Results!$B$20:$G$20)</f>
        <v>-9.5480986455070891</v>
      </c>
      <c r="P262" s="10" cm="1">
        <f t="array" aca="1" ref="P262" ca="1">SUMPRODUCT(J262:O262,TRANSPOSE(BL$20:BL$25))+$AD$20-$BL$27</f>
        <v>-0.90312668854296752</v>
      </c>
      <c r="Q262" s="10" cm="1">
        <f t="array" aca="1" ref="Q262" ca="1">SUMPRODUCT(J262:O262,TRANSPOSE(ES$20:ES$25))+$AD$20-$ES$27</f>
        <v>-0.94125089820116459</v>
      </c>
      <c r="R262" s="10">
        <f ca="1">I262-Results!$E$5*H262</f>
        <v>-0.53112256655955292</v>
      </c>
      <c r="S262" s="10" cm="1">
        <f t="array" aca="1" ref="S262" ca="1">SUMPRODUCT(J262:O262,TRANSPOSE(AR$28:AR$33))+$AD$20-$AC$26</f>
        <v>-10.456732537972844</v>
      </c>
      <c r="T262" s="10">
        <f ca="1">SUMPRODUCT(J262:O262,Results!K$9:P$9)</f>
        <v>-1.3129249093276094</v>
      </c>
      <c r="U262" s="10">
        <f ca="1">SUMPRODUCT(J262:O262,Results!K$9:P$9)+$AD$20-$AC$31</f>
        <v>-1.3497230280285848</v>
      </c>
      <c r="V262" s="10">
        <f t="shared" ca="1" si="113"/>
        <v>-1.8962965041572861</v>
      </c>
      <c r="W262" s="10">
        <f t="shared" ca="1" si="114"/>
        <v>-1.8581722944990888</v>
      </c>
      <c r="X262" s="10">
        <f t="shared" ca="1" si="115"/>
        <v>-2.2683006261407006</v>
      </c>
      <c r="Y262" s="10">
        <f t="shared" ca="1" si="116"/>
        <v>7.6573093452725907</v>
      </c>
      <c r="Z262" s="10">
        <f t="shared" ca="1" si="117"/>
        <v>-3.4955267313498073</v>
      </c>
      <c r="AA262" s="10">
        <f t="shared" ca="1" si="118"/>
        <v>-1.4497001646716687</v>
      </c>
    </row>
    <row r="263" spans="1:27">
      <c r="A263" s="6">
        <f ca="1">LN((RAND()^(-Results!$E$4))-1)</f>
        <v>-2.6631485014438061</v>
      </c>
      <c r="B263" s="6">
        <f ca="1">LN((RAND()^(-Results!$E$4))-1)</f>
        <v>-1.9150032683954878</v>
      </c>
      <c r="C263" s="6">
        <f ca="1">LN((RAND()^(-Results!$E$4))-1)</f>
        <v>0.912288259078327</v>
      </c>
      <c r="D263" s="6">
        <f ca="1">LN((RAND()^(-Results!$E$4))-1)</f>
        <v>0.8277508162207815</v>
      </c>
      <c r="E263" s="6">
        <f ca="1">LN((RAND()^(-Results!$E$4))-1)</f>
        <v>-2.0252947452691656</v>
      </c>
      <c r="F263" s="6">
        <f ca="1">LN((RAND()^(-Results!$E$4))-1)</f>
        <v>-0.7392112334829718</v>
      </c>
      <c r="G263" s="6">
        <f ca="1">LN((RAND()^(-Results!$E$4))-1)</f>
        <v>-3.8673145558519839</v>
      </c>
      <c r="H263" s="6">
        <f t="shared" ca="1" si="112"/>
        <v>-3.9272090924897416</v>
      </c>
      <c r="I263" s="10">
        <f ca="1">SUMPRODUCT(J263:O263,Results!B$12:G$12)+Results!$E$5*H263</f>
        <v>-21.699267724202706</v>
      </c>
      <c r="J263" s="10">
        <f ca="1">SUMPRODUCT($A263:$F263,Results!$B$15:$G$15)</f>
        <v>-7.0670973990269008</v>
      </c>
      <c r="K263" s="10">
        <f ca="1">SUMPRODUCT($A263:$F263,Results!$B$16:$G$16)</f>
        <v>-1.7269204122517223</v>
      </c>
      <c r="L263" s="10">
        <f ca="1">SUMPRODUCT($A263:$F263,Results!$B$17:$G$17)</f>
        <v>4.9405159657386779</v>
      </c>
      <c r="M263" s="10">
        <f ca="1">SUMPRODUCT($A263:$F263,Results!$B$18:$G$18)</f>
        <v>3.2466566604991876</v>
      </c>
      <c r="N263" s="10">
        <f ca="1">SUMPRODUCT($A263:$F263,Results!$B$19:$G$19)</f>
        <v>8.949759027185042</v>
      </c>
      <c r="O263" s="10">
        <f ca="1">SUMPRODUCT($A263:$F263,Results!$B$20:$G$20)</f>
        <v>-10.952321194617747</v>
      </c>
      <c r="P263" s="10" cm="1">
        <f t="array" aca="1" ref="P263" ca="1">SUMPRODUCT(J263:O263,TRANSPOSE(BL$20:BL$25))+$AD$20-$BL$27</f>
        <v>-5.9101037290564902</v>
      </c>
      <c r="Q263" s="10" cm="1">
        <f t="array" aca="1" ref="Q263" ca="1">SUMPRODUCT(J263:O263,TRANSPOSE(ES$20:ES$25))+$AD$20-$ES$27</f>
        <v>-5.9472099552979678</v>
      </c>
      <c r="R263" s="10">
        <f ca="1">I263-Results!$E$5*H263</f>
        <v>-5.9904313542437393</v>
      </c>
      <c r="S263" s="10" cm="1">
        <f t="array" aca="1" ref="S263" ca="1">SUMPRODUCT(J263:O263,TRANSPOSE(AR$28:AR$33))+$AD$20-$AC$26</f>
        <v>-6.1009261598779734</v>
      </c>
      <c r="T263" s="10">
        <f ca="1">SUMPRODUCT(J263:O263,Results!K$9:P$9)</f>
        <v>-5.4824927894061375</v>
      </c>
      <c r="U263" s="10">
        <f ca="1">SUMPRODUCT(J263:O263,Results!K$9:P$9)+$AD$20-$AC$31</f>
        <v>-5.5192909081071129</v>
      </c>
      <c r="V263" s="10">
        <f t="shared" ca="1" si="113"/>
        <v>-15.789163995146215</v>
      </c>
      <c r="W263" s="10">
        <f t="shared" ca="1" si="114"/>
        <v>-15.752057768904738</v>
      </c>
      <c r="X263" s="10">
        <f t="shared" ca="1" si="115"/>
        <v>-15.708836369958966</v>
      </c>
      <c r="Y263" s="10">
        <f t="shared" ca="1" si="116"/>
        <v>-15.598341564324732</v>
      </c>
      <c r="Z263" s="10">
        <f t="shared" ca="1" si="117"/>
        <v>-22.395371262852258</v>
      </c>
      <c r="AA263" s="10">
        <f t="shared" ca="1" si="118"/>
        <v>-16.179976816095593</v>
      </c>
    </row>
    <row r="264" spans="1:27">
      <c r="A264" s="6">
        <f ca="1">LN((RAND()^(-Results!$E$4))-1)</f>
        <v>1.9030395483366811</v>
      </c>
      <c r="B264" s="6">
        <f ca="1">LN((RAND()^(-Results!$E$4))-1)</f>
        <v>0.6160427027516503</v>
      </c>
      <c r="C264" s="6">
        <f ca="1">LN((RAND()^(-Results!$E$4))-1)</f>
        <v>0.61763784376347508</v>
      </c>
      <c r="D264" s="6">
        <f ca="1">LN((RAND()^(-Results!$E$4))-1)</f>
        <v>0.92313207450615387</v>
      </c>
      <c r="E264" s="6">
        <f ca="1">LN((RAND()^(-Results!$E$4))-1)</f>
        <v>-1.3453224426655814</v>
      </c>
      <c r="F264" s="6">
        <f ca="1">LN((RAND()^(-Results!$E$4))-1)</f>
        <v>-2.0669179497125238</v>
      </c>
      <c r="G264" s="6">
        <f ca="1">LN((RAND()^(-Results!$E$4))-1)</f>
        <v>-1.1439723347112065</v>
      </c>
      <c r="H264" s="6">
        <f t="shared" ca="1" si="112"/>
        <v>-1.203866871348964</v>
      </c>
      <c r="I264" s="10">
        <f ca="1">SUMPRODUCT(J264:O264,Results!B$12:G$12)+Results!$E$5*H264</f>
        <v>6.3500581317554259</v>
      </c>
      <c r="J264" s="10">
        <f ca="1">SUMPRODUCT($A264:$F264,Results!$B$15:$G$15)</f>
        <v>2.6285648833212343</v>
      </c>
      <c r="K264" s="10">
        <f ca="1">SUMPRODUCT($A264:$F264,Results!$B$16:$G$16)</f>
        <v>7.2284720332158452</v>
      </c>
      <c r="L264" s="10">
        <f ca="1">SUMPRODUCT($A264:$F264,Results!$B$17:$G$17)</f>
        <v>9.4790916201594335</v>
      </c>
      <c r="M264" s="10">
        <f ca="1">SUMPRODUCT($A264:$F264,Results!$B$18:$G$18)</f>
        <v>-14.404758515704239</v>
      </c>
      <c r="N264" s="10">
        <f ca="1">SUMPRODUCT($A264:$F264,Results!$B$19:$G$19)</f>
        <v>-0.43833166017978265</v>
      </c>
      <c r="O264" s="10">
        <f ca="1">SUMPRODUCT($A264:$F264,Results!$B$20:$G$20)</f>
        <v>0.98119780161419801</v>
      </c>
      <c r="P264" s="10" cm="1">
        <f t="array" aca="1" ref="P264" ca="1">SUMPRODUCT(J264:O264,TRANSPOSE(BL$20:BL$25))+$AD$20-$BL$27</f>
        <v>11.438380098927638</v>
      </c>
      <c r="Q264" s="10" cm="1">
        <f t="array" aca="1" ref="Q264" ca="1">SUMPRODUCT(J264:O264,TRANSPOSE(ES$20:ES$25))+$AD$20-$ES$27</f>
        <v>11.409091156761956</v>
      </c>
      <c r="R264" s="10">
        <f ca="1">I264-Results!$E$5*H264</f>
        <v>11.165525617151282</v>
      </c>
      <c r="S264" s="10" cm="1">
        <f t="array" aca="1" ref="S264" ca="1">SUMPRODUCT(J264:O264,TRANSPOSE(AR$28:AR$33))+$AD$20-$AC$26</f>
        <v>19.477880499590416</v>
      </c>
      <c r="T264" s="10">
        <f ca="1">SUMPRODUCT(J264:O264,Results!K$9:P$9)</f>
        <v>11.396607062662831</v>
      </c>
      <c r="U264" s="10">
        <f ca="1">SUMPRODUCT(J264:O264,Results!K$9:P$9)+$AD$20-$AC$31</f>
        <v>11.359808943961855</v>
      </c>
      <c r="V264" s="10">
        <f t="shared" ca="1" si="113"/>
        <v>-5.0883219671722122</v>
      </c>
      <c r="W264" s="10">
        <f t="shared" ca="1" si="114"/>
        <v>-5.0590330250065305</v>
      </c>
      <c r="X264" s="10">
        <f t="shared" ca="1" si="115"/>
        <v>-4.8154674853958559</v>
      </c>
      <c r="Y264" s="10">
        <f t="shared" ca="1" si="116"/>
        <v>-13.127822367834991</v>
      </c>
      <c r="Z264" s="10">
        <f t="shared" ca="1" si="117"/>
        <v>5.6539545931058726</v>
      </c>
      <c r="AA264" s="10">
        <f t="shared" ca="1" si="118"/>
        <v>-5.0097508122064296</v>
      </c>
    </row>
    <row r="265" spans="1:27">
      <c r="A265" s="6">
        <f ca="1">LN((RAND()^(-Results!$E$4))-1)</f>
        <v>4.7491740420949506</v>
      </c>
      <c r="B265" s="6">
        <f ca="1">LN((RAND()^(-Results!$E$4))-1)</f>
        <v>-0.63144559800811095</v>
      </c>
      <c r="C265" s="6">
        <f ca="1">LN((RAND()^(-Results!$E$4))-1)</f>
        <v>-0.6041197233095249</v>
      </c>
      <c r="D265" s="6">
        <f ca="1">LN((RAND()^(-Results!$E$4))-1)</f>
        <v>-0.60434577510309506</v>
      </c>
      <c r="E265" s="6">
        <f ca="1">LN((RAND()^(-Results!$E$4))-1)</f>
        <v>-3.149143867542274</v>
      </c>
      <c r="F265" s="6">
        <f ca="1">LN((RAND()^(-Results!$E$4))-1)</f>
        <v>-3.4305178774047627</v>
      </c>
      <c r="G265" s="6">
        <f ca="1">LN((RAND()^(-Results!$E$4))-1)</f>
        <v>-2.975603871188802</v>
      </c>
      <c r="H265" s="6">
        <f t="shared" ca="1" si="112"/>
        <v>-3.0354984078265597</v>
      </c>
      <c r="I265" s="10">
        <f ca="1">SUMPRODUCT(J265:O265,Results!B$12:G$12)+Results!$E$5*H265</f>
        <v>-33.108913409055148</v>
      </c>
      <c r="J265" s="10">
        <f ca="1">SUMPRODUCT($A265:$F265,Results!$B$15:$G$15)</f>
        <v>4.5289573655374511</v>
      </c>
      <c r="K265" s="10">
        <f ca="1">SUMPRODUCT($A265:$F265,Results!$B$16:$G$16)</f>
        <v>13.723313895715629</v>
      </c>
      <c r="L265" s="10">
        <f ca="1">SUMPRODUCT($A265:$F265,Results!$B$17:$G$17)</f>
        <v>26.611501944938503</v>
      </c>
      <c r="M265" s="10">
        <f ca="1">SUMPRODUCT($A265:$F265,Results!$B$18:$G$18)</f>
        <v>-21.542959197093978</v>
      </c>
      <c r="N265" s="10">
        <f ca="1">SUMPRODUCT($A265:$F265,Results!$B$19:$G$19)</f>
        <v>-8.8952116029215276</v>
      </c>
      <c r="O265" s="10">
        <f ca="1">SUMPRODUCT($A265:$F265,Results!$B$20:$G$20)</f>
        <v>11.976725717615558</v>
      </c>
      <c r="P265" s="10" cm="1">
        <f t="array" aca="1" ref="P265" ca="1">SUMPRODUCT(J265:O265,TRANSPOSE(BL$20:BL$25))+$AD$20-$BL$27</f>
        <v>-20.704133911664098</v>
      </c>
      <c r="Q265" s="10" cm="1">
        <f t="array" aca="1" ref="Q265" ca="1">SUMPRODUCT(J265:O265,TRANSPOSE(ES$20:ES$25))+$AD$20-$ES$27</f>
        <v>-20.92892050899864</v>
      </c>
      <c r="R265" s="10">
        <f ca="1">I265-Results!$E$5*H265</f>
        <v>-20.96691977774891</v>
      </c>
      <c r="S265" s="10" cm="1">
        <f t="array" aca="1" ref="S265" ca="1">SUMPRODUCT(J265:O265,TRANSPOSE(AR$28:AR$33))+$AD$20-$AC$26</f>
        <v>-2.1571854705413815</v>
      </c>
      <c r="T265" s="10">
        <f ca="1">SUMPRODUCT(J265:O265,Results!K$9:P$9)</f>
        <v>-21.011885669828057</v>
      </c>
      <c r="U265" s="10">
        <f ca="1">SUMPRODUCT(J265:O265,Results!K$9:P$9)+$AD$20-$AC$31</f>
        <v>-21.048683788529033</v>
      </c>
      <c r="V265" s="10">
        <f t="shared" ca="1" si="113"/>
        <v>-12.404779497391051</v>
      </c>
      <c r="W265" s="10">
        <f t="shared" ca="1" si="114"/>
        <v>-12.179992900056508</v>
      </c>
      <c r="X265" s="10">
        <f t="shared" ca="1" si="115"/>
        <v>-12.141993631306239</v>
      </c>
      <c r="Y265" s="10">
        <f t="shared" ca="1" si="116"/>
        <v>-30.951727938513766</v>
      </c>
      <c r="Z265" s="10">
        <f t="shared" ca="1" si="117"/>
        <v>-33.805016947704701</v>
      </c>
      <c r="AA265" s="10">
        <f t="shared" ca="1" si="118"/>
        <v>-12.060229620526115</v>
      </c>
    </row>
    <row r="266" spans="1:27">
      <c r="A266" s="6">
        <f ca="1">LN((RAND()^(-Results!$E$4))-1)</f>
        <v>-1.8838961588471854</v>
      </c>
      <c r="B266" s="6">
        <f ca="1">LN((RAND()^(-Results!$E$4))-1)</f>
        <v>-0.73368745388256862</v>
      </c>
      <c r="C266" s="6">
        <f ca="1">LN((RAND()^(-Results!$E$4))-1)</f>
        <v>-1.2479044575338913</v>
      </c>
      <c r="D266" s="6">
        <f ca="1">LN((RAND()^(-Results!$E$4))-1)</f>
        <v>3.0680077774757608</v>
      </c>
      <c r="E266" s="6">
        <f ca="1">LN((RAND()^(-Results!$E$4))-1)</f>
        <v>1.5483778258283432</v>
      </c>
      <c r="F266" s="6">
        <f ca="1">LN((RAND()^(-Results!$E$4))-1)</f>
        <v>-1.2388707117572064</v>
      </c>
      <c r="G266" s="6">
        <f ca="1">LN((RAND()^(-Results!$E$4))-1)</f>
        <v>0.89257689181359423</v>
      </c>
      <c r="H266" s="6">
        <f t="shared" ca="1" si="112"/>
        <v>0.83268235517583677</v>
      </c>
      <c r="I266" s="10">
        <f ca="1">SUMPRODUCT(J266:O266,Results!B$12:G$12)+Results!$E$5*H266</f>
        <v>29.8319747402399</v>
      </c>
      <c r="J266" s="10">
        <f ca="1">SUMPRODUCT($A266:$F266,Results!$B$15:$G$15)</f>
        <v>-5.3868499697846026</v>
      </c>
      <c r="K266" s="10">
        <f ca="1">SUMPRODUCT($A266:$F266,Results!$B$16:$G$16)</f>
        <v>3.166569253965378</v>
      </c>
      <c r="L266" s="10">
        <f ca="1">SUMPRODUCT($A266:$F266,Results!$B$17:$G$17)</f>
        <v>1.4254739286657343</v>
      </c>
      <c r="M266" s="10">
        <f ca="1">SUMPRODUCT($A266:$F266,Results!$B$18:$G$18)</f>
        <v>6.0848184799974234</v>
      </c>
      <c r="N266" s="10">
        <f ca="1">SUMPRODUCT($A266:$F266,Results!$B$19:$G$19)</f>
        <v>8.0119448487386578</v>
      </c>
      <c r="O266" s="10">
        <f ca="1">SUMPRODUCT($A266:$F266,Results!$B$20:$G$20)</f>
        <v>-18.314102966505438</v>
      </c>
      <c r="P266" s="10" cm="1">
        <f t="array" aca="1" ref="P266" ca="1">SUMPRODUCT(J266:O266,TRANSPOSE(BL$20:BL$25))+$AD$20-$BL$27</f>
        <v>25.941971255105802</v>
      </c>
      <c r="Q266" s="10" cm="1">
        <f t="array" aca="1" ref="Q266" ca="1">SUMPRODUCT(J266:O266,TRANSPOSE(ES$20:ES$25))+$AD$20-$ES$27</f>
        <v>26.282790661761339</v>
      </c>
      <c r="R266" s="10">
        <f ca="1">I266-Results!$E$5*H266</f>
        <v>26.501245319536554</v>
      </c>
      <c r="S266" s="10" cm="1">
        <f t="array" aca="1" ref="S266" ca="1">SUMPRODUCT(J266:O266,TRANSPOSE(AR$28:AR$33))+$AD$20-$AC$26</f>
        <v>14.002640234654287</v>
      </c>
      <c r="T266" s="10">
        <f ca="1">SUMPRODUCT(J266:O266,Results!K$9:P$9)</f>
        <v>26.244161809147009</v>
      </c>
      <c r="U266" s="10">
        <f ca="1">SUMPRODUCT(J266:O266,Results!K$9:P$9)+$AD$20-$AC$31</f>
        <v>26.207363690446034</v>
      </c>
      <c r="V266" s="10">
        <f t="shared" ca="1" si="113"/>
        <v>3.8900034851340983</v>
      </c>
      <c r="W266" s="10">
        <f t="shared" ca="1" si="114"/>
        <v>3.5491840784785609</v>
      </c>
      <c r="X266" s="10">
        <f t="shared" ca="1" si="115"/>
        <v>3.3307294207033458</v>
      </c>
      <c r="Y266" s="10">
        <f t="shared" ca="1" si="116"/>
        <v>15.829334505585614</v>
      </c>
      <c r="Z266" s="10">
        <f t="shared" ca="1" si="117"/>
        <v>29.135871201590348</v>
      </c>
      <c r="AA266" s="10">
        <f t="shared" ca="1" si="118"/>
        <v>3.6246110497938666</v>
      </c>
    </row>
    <row r="267" spans="1:27">
      <c r="A267" s="6">
        <f ca="1">LN((RAND()^(-Results!$E$4))-1)</f>
        <v>1.1515210785334318</v>
      </c>
      <c r="B267" s="6">
        <f ca="1">LN((RAND()^(-Results!$E$4))-1)</f>
        <v>1.6500848315424337</v>
      </c>
      <c r="C267" s="6">
        <f ca="1">LN((RAND()^(-Results!$E$4))-1)</f>
        <v>1.4076937315264546</v>
      </c>
      <c r="D267" s="6">
        <f ca="1">LN((RAND()^(-Results!$E$4))-1)</f>
        <v>-1.7518119359777011</v>
      </c>
      <c r="E267" s="6">
        <f ca="1">LN((RAND()^(-Results!$E$4))-1)</f>
        <v>1.796320964629637</v>
      </c>
      <c r="F267" s="6">
        <f ca="1">LN((RAND()^(-Results!$E$4))-1)</f>
        <v>0.33158266639274497</v>
      </c>
      <c r="G267" s="6">
        <f ca="1">LN((RAND()^(-Results!$E$4))-1)</f>
        <v>1.4351922805797046</v>
      </c>
      <c r="H267" s="6">
        <f t="shared" ca="1" si="112"/>
        <v>1.3752977439419471</v>
      </c>
      <c r="I267" s="10">
        <f ca="1">SUMPRODUCT(J267:O267,Results!B$12:G$12)+Results!$E$5*H267</f>
        <v>9.4193853900629456</v>
      </c>
      <c r="J267" s="10">
        <f ca="1">SUMPRODUCT($A267:$F267,Results!$B$15:$G$15)</f>
        <v>4.5083380158840844</v>
      </c>
      <c r="K267" s="10">
        <f ca="1">SUMPRODUCT($A267:$F267,Results!$B$16:$G$16)</f>
        <v>-6.2049461479846455</v>
      </c>
      <c r="L267" s="10">
        <f ca="1">SUMPRODUCT($A267:$F267,Results!$B$17:$G$17)</f>
        <v>-8.7423344340748912</v>
      </c>
      <c r="M267" s="10">
        <f ca="1">SUMPRODUCT($A267:$F267,Results!$B$18:$G$18)</f>
        <v>-4.0163011700437741</v>
      </c>
      <c r="N267" s="10">
        <f ca="1">SUMPRODUCT($A267:$F267,Results!$B$19:$G$19)</f>
        <v>-6.2600978492087798</v>
      </c>
      <c r="O267" s="10">
        <f ca="1">SUMPRODUCT($A267:$F267,Results!$B$20:$G$20)</f>
        <v>5.9980360280540106</v>
      </c>
      <c r="P267" s="10" cm="1">
        <f t="array" aca="1" ref="P267" ca="1">SUMPRODUCT(J267:O267,TRANSPOSE(BL$20:BL$25))+$AD$20-$BL$27</f>
        <v>4.1810304206078763</v>
      </c>
      <c r="Q267" s="10" cm="1">
        <f t="array" aca="1" ref="Q267" ca="1">SUMPRODUCT(J267:O267,TRANSPOSE(ES$20:ES$25))+$AD$20-$ES$27</f>
        <v>4.0213086362597323</v>
      </c>
      <c r="R267" s="10">
        <f ca="1">I267-Results!$E$5*H267</f>
        <v>3.918194414295157</v>
      </c>
      <c r="S267" s="10" cm="1">
        <f t="array" aca="1" ref="S267" ca="1">SUMPRODUCT(J267:O267,TRANSPOSE(AR$28:AR$33))+$AD$20-$AC$26</f>
        <v>5.1103495080331722</v>
      </c>
      <c r="T267" s="10">
        <f ca="1">SUMPRODUCT(J267:O267,Results!K$9:P$9)</f>
        <v>3.7813683991639557</v>
      </c>
      <c r="U267" s="10">
        <f ca="1">SUMPRODUCT(J267:O267,Results!K$9:P$9)+$AD$20-$AC$31</f>
        <v>3.7445702804629803</v>
      </c>
      <c r="V267" s="10">
        <f t="shared" ca="1" si="113"/>
        <v>5.2383549694550693</v>
      </c>
      <c r="W267" s="10">
        <f t="shared" ca="1" si="114"/>
        <v>5.3980767538032133</v>
      </c>
      <c r="X267" s="10">
        <f t="shared" ca="1" si="115"/>
        <v>5.5011909757677886</v>
      </c>
      <c r="Y267" s="10">
        <f t="shared" ca="1" si="116"/>
        <v>4.3090358820297734</v>
      </c>
      <c r="Z267" s="10">
        <f t="shared" ca="1" si="117"/>
        <v>8.7232818514133914</v>
      </c>
      <c r="AA267" s="10">
        <f t="shared" ca="1" si="118"/>
        <v>5.6748151095999653</v>
      </c>
    </row>
    <row r="268" spans="1:27">
      <c r="A268" s="6">
        <f ca="1">LN((RAND()^(-Results!$E$4))-1)</f>
        <v>0.42866510162230737</v>
      </c>
      <c r="B268" s="6">
        <f ca="1">LN((RAND()^(-Results!$E$4))-1)</f>
        <v>-2.9343970125844874</v>
      </c>
      <c r="C268" s="6">
        <f ca="1">LN((RAND()^(-Results!$E$4))-1)</f>
        <v>3.2157009891525199</v>
      </c>
      <c r="D268" s="6">
        <f ca="1">LN((RAND()^(-Results!$E$4))-1)</f>
        <v>2.5364072355700524</v>
      </c>
      <c r="E268" s="6">
        <f ca="1">LN((RAND()^(-Results!$E$4))-1)</f>
        <v>-0.39295860692421736</v>
      </c>
      <c r="F268" s="6">
        <f ca="1">LN((RAND()^(-Results!$E$4))-1)</f>
        <v>5.4262376596424513</v>
      </c>
      <c r="G268" s="6">
        <f ca="1">LN((RAND()^(-Results!$E$4))-1)</f>
        <v>-1.6108093446322802</v>
      </c>
      <c r="H268" s="6">
        <f t="shared" ca="1" si="112"/>
        <v>-1.6707038812700377</v>
      </c>
      <c r="I268" s="10">
        <f ca="1">SUMPRODUCT(J268:O268,Results!B$12:G$12)+Results!$E$5*H268</f>
        <v>-27.461474977522133</v>
      </c>
      <c r="J268" s="10">
        <f ca="1">SUMPRODUCT($A268:$F268,Results!$B$15:$G$15)</f>
        <v>-12.056963651223326</v>
      </c>
      <c r="K268" s="10">
        <f ca="1">SUMPRODUCT($A268:$F268,Results!$B$16:$G$16)</f>
        <v>-2.4181820896066868</v>
      </c>
      <c r="L268" s="10">
        <f ca="1">SUMPRODUCT($A268:$F268,Results!$B$17:$G$17)</f>
        <v>-8.9977301839225916</v>
      </c>
      <c r="M268" s="10">
        <f ca="1">SUMPRODUCT($A268:$F268,Results!$B$18:$G$18)</f>
        <v>8.2995967466617024</v>
      </c>
      <c r="N268" s="10">
        <f ca="1">SUMPRODUCT($A268:$F268,Results!$B$19:$G$19)</f>
        <v>27.637496948494249</v>
      </c>
      <c r="O268" s="10">
        <f ca="1">SUMPRODUCT($A268:$F268,Results!$B$20:$G$20)</f>
        <v>1.1591137434171106</v>
      </c>
      <c r="P268" s="10" cm="1">
        <f t="array" aca="1" ref="P268" ca="1">SUMPRODUCT(J268:O268,TRANSPOSE(BL$20:BL$25))+$AD$20-$BL$27</f>
        <v>-20.755009456372903</v>
      </c>
      <c r="Q268" s="10" cm="1">
        <f t="array" aca="1" ref="Q268" ca="1">SUMPRODUCT(J268:O268,TRANSPOSE(ES$20:ES$25))+$AD$20-$ES$27</f>
        <v>-21.242431653965333</v>
      </c>
      <c r="R268" s="10">
        <f ca="1">I268-Results!$E$5*H268</f>
        <v>-20.778659452441982</v>
      </c>
      <c r="S268" s="10" cm="1">
        <f t="array" aca="1" ref="S268" ca="1">SUMPRODUCT(J268:O268,TRANSPOSE(AR$28:AR$33))+$AD$20-$AC$26</f>
        <v>-8.4873275688462755</v>
      </c>
      <c r="T268" s="10">
        <f ca="1">SUMPRODUCT(J268:O268,Results!K$9:P$9)</f>
        <v>-21.260275803987572</v>
      </c>
      <c r="U268" s="10">
        <f ca="1">SUMPRODUCT(J268:O268,Results!K$9:P$9)+$AD$20-$AC$31</f>
        <v>-21.297073922688547</v>
      </c>
      <c r="V268" s="10">
        <f t="shared" ca="1" si="113"/>
        <v>-6.7064655211492301</v>
      </c>
      <c r="W268" s="10">
        <f t="shared" ca="1" si="114"/>
        <v>-6.2190433235568001</v>
      </c>
      <c r="X268" s="10">
        <f t="shared" ca="1" si="115"/>
        <v>-6.6828155250801515</v>
      </c>
      <c r="Y268" s="10">
        <f t="shared" ca="1" si="116"/>
        <v>-18.974147408675858</v>
      </c>
      <c r="Z268" s="10">
        <f t="shared" ca="1" si="117"/>
        <v>-28.157578516171686</v>
      </c>
      <c r="AA268" s="10">
        <f t="shared" ca="1" si="118"/>
        <v>-6.1644010548335864</v>
      </c>
    </row>
    <row r="269" spans="1:27">
      <c r="A269" s="6">
        <f ca="1">LN((RAND()^(-Results!$E$4))-1)</f>
        <v>4.5779984822514989E-2</v>
      </c>
      <c r="B269" s="6">
        <f ca="1">LN((RAND()^(-Results!$E$4))-1)</f>
        <v>9.8279502698362692E-2</v>
      </c>
      <c r="C269" s="6">
        <f ca="1">LN((RAND()^(-Results!$E$4))-1)</f>
        <v>-1.4183197545358062</v>
      </c>
      <c r="D269" s="6">
        <f ca="1">LN((RAND()^(-Results!$E$4))-1)</f>
        <v>-1.18531593029035</v>
      </c>
      <c r="E269" s="6">
        <f ca="1">LN((RAND()^(-Results!$E$4))-1)</f>
        <v>3.9333954939010125</v>
      </c>
      <c r="F269" s="6">
        <f ca="1">LN((RAND()^(-Results!$E$4))-1)</f>
        <v>0.2349809022002968</v>
      </c>
      <c r="G269" s="6">
        <f ca="1">LN((RAND()^(-Results!$E$4))-1)</f>
        <v>0.69888627150534455</v>
      </c>
      <c r="H269" s="6">
        <f t="shared" ca="1" si="112"/>
        <v>0.63899173486758709</v>
      </c>
      <c r="I269" s="10">
        <f ca="1">SUMPRODUCT(J269:O269,Results!B$12:G$12)+Results!$E$5*H269</f>
        <v>0.82635374260369865</v>
      </c>
      <c r="J269" s="10">
        <f ca="1">SUMPRODUCT($A269:$F269,Results!$B$15:$G$15)</f>
        <v>0.27129628211420942</v>
      </c>
      <c r="K269" s="10">
        <f ca="1">SUMPRODUCT($A269:$F269,Results!$B$16:$G$16)</f>
        <v>-5.9330194429806768</v>
      </c>
      <c r="L269" s="10">
        <f ca="1">SUMPRODUCT($A269:$F269,Results!$B$17:$G$17)</f>
        <v>-6.3241772581417939</v>
      </c>
      <c r="M269" s="10">
        <f ca="1">SUMPRODUCT($A269:$F269,Results!$B$18:$G$18)</f>
        <v>9.8579887996023725</v>
      </c>
      <c r="N269" s="10">
        <f ca="1">SUMPRODUCT($A269:$F269,Results!$B$19:$G$19)</f>
        <v>-7.2771322363933582</v>
      </c>
      <c r="O269" s="10">
        <f ca="1">SUMPRODUCT($A269:$F269,Results!$B$20:$G$20)</f>
        <v>-2.2568265651842827</v>
      </c>
      <c r="P269" s="10" cm="1">
        <f t="array" aca="1" ref="P269" ca="1">SUMPRODUCT(J269:O269,TRANSPOSE(BL$20:BL$25))+$AD$20-$BL$27</f>
        <v>-2.2760084885691882</v>
      </c>
      <c r="Q269" s="10" cm="1">
        <f t="array" aca="1" ref="Q269" ca="1">SUMPRODUCT(J269:O269,TRANSPOSE(ES$20:ES$25))+$AD$20-$ES$27</f>
        <v>-2.2068243630803082</v>
      </c>
      <c r="R269" s="10">
        <f ca="1">I269-Results!$E$5*H269</f>
        <v>-1.7296131968666497</v>
      </c>
      <c r="S269" s="10" cm="1">
        <f t="array" aca="1" ref="S269" ca="1">SUMPRODUCT(J269:O269,TRANSPOSE(AR$28:AR$33))+$AD$20-$AC$26</f>
        <v>-13.765696622872731</v>
      </c>
      <c r="T269" s="10">
        <f ca="1">SUMPRODUCT(J269:O269,Results!K$9:P$9)</f>
        <v>-2.6285807084018247</v>
      </c>
      <c r="U269" s="10">
        <f ca="1">SUMPRODUCT(J269:O269,Results!K$9:P$9)+$AD$20-$AC$31</f>
        <v>-2.6653788271028001</v>
      </c>
      <c r="V269" s="10">
        <f t="shared" ca="1" si="113"/>
        <v>3.1023622311728869</v>
      </c>
      <c r="W269" s="10">
        <f t="shared" ca="1" si="114"/>
        <v>3.0331781056840068</v>
      </c>
      <c r="X269" s="10">
        <f t="shared" ca="1" si="115"/>
        <v>2.5559669394703484</v>
      </c>
      <c r="Y269" s="10">
        <f t="shared" ca="1" si="116"/>
        <v>14.59205036547643</v>
      </c>
      <c r="Z269" s="10">
        <f t="shared" ca="1" si="117"/>
        <v>0.13025020395414499</v>
      </c>
      <c r="AA269" s="10">
        <f t="shared" ca="1" si="118"/>
        <v>3.4917325697064987</v>
      </c>
    </row>
    <row r="270" spans="1:27">
      <c r="A270" s="6">
        <f ca="1">LN((RAND()^(-Results!$E$4))-1)</f>
        <v>-2.9711614263918715</v>
      </c>
      <c r="B270" s="6">
        <f ca="1">LN((RAND()^(-Results!$E$4))-1)</f>
        <v>0.13095384125239787</v>
      </c>
      <c r="C270" s="6">
        <f ca="1">LN((RAND()^(-Results!$E$4))-1)</f>
        <v>-1.154185933491211</v>
      </c>
      <c r="D270" s="6">
        <f ca="1">LN((RAND()^(-Results!$E$4))-1)</f>
        <v>-3.3541737080080427</v>
      </c>
      <c r="E270" s="6">
        <f ca="1">LN((RAND()^(-Results!$E$4))-1)</f>
        <v>-1.7267015982777494</v>
      </c>
      <c r="F270" s="6">
        <f ca="1">LN((RAND()^(-Results!$E$4))-1)</f>
        <v>-2.2596996897549244E-2</v>
      </c>
      <c r="G270" s="6">
        <f ca="1">LN((RAND()^(-Results!$E$4))-1)</f>
        <v>0.7440472215900753</v>
      </c>
      <c r="H270" s="6">
        <f t="shared" ca="1" si="112"/>
        <v>0.68415268495231785</v>
      </c>
      <c r="I270" s="10">
        <f ca="1">SUMPRODUCT(J270:O270,Results!B$12:G$12)+Results!$E$5*H270</f>
        <v>-18.964856211668234</v>
      </c>
      <c r="J270" s="10">
        <f ca="1">SUMPRODUCT($A270:$F270,Results!$B$15:$G$15)</f>
        <v>2.645428807839151</v>
      </c>
      <c r="K270" s="10">
        <f ca="1">SUMPRODUCT($A270:$F270,Results!$B$16:$G$16)</f>
        <v>-7.3162318707075915</v>
      </c>
      <c r="L270" s="10">
        <f ca="1">SUMPRODUCT($A270:$F270,Results!$B$17:$G$17)</f>
        <v>-2.1286878658245922</v>
      </c>
      <c r="M270" s="10">
        <f ca="1">SUMPRODUCT($A270:$F270,Results!$B$18:$G$18)</f>
        <v>8.7936637796956383</v>
      </c>
      <c r="N270" s="10">
        <f ca="1">SUMPRODUCT($A270:$F270,Results!$B$19:$G$19)</f>
        <v>-11.895387489293402</v>
      </c>
      <c r="O270" s="10">
        <f ca="1">SUMPRODUCT($A270:$F270,Results!$B$20:$G$20)</f>
        <v>4.3732523095527593</v>
      </c>
      <c r="P270" s="10" cm="1">
        <f t="array" aca="1" ref="P270" ca="1">SUMPRODUCT(J270:O270,TRANSPOSE(BL$20:BL$25))+$AD$20-$BL$27</f>
        <v>-21.565205425666687</v>
      </c>
      <c r="Q270" s="10" cm="1">
        <f t="array" aca="1" ref="Q270" ca="1">SUMPRODUCT(J270:O270,TRANSPOSE(ES$20:ES$25))+$AD$20-$ES$27</f>
        <v>-21.516477823417365</v>
      </c>
      <c r="R270" s="10">
        <f ca="1">I270-Results!$E$5*H270</f>
        <v>-21.701466951477506</v>
      </c>
      <c r="S270" s="10" cm="1">
        <f t="array" aca="1" ref="S270" ca="1">SUMPRODUCT(J270:O270,TRANSPOSE(AR$28:AR$33))+$AD$20-$AC$26</f>
        <v>-27.07400963480984</v>
      </c>
      <c r="T270" s="10">
        <f ca="1">SUMPRODUCT(J270:O270,Results!K$9:P$9)</f>
        <v>-20.973589494915576</v>
      </c>
      <c r="U270" s="10">
        <f ca="1">SUMPRODUCT(J270:O270,Results!K$9:P$9)+$AD$20-$AC$31</f>
        <v>-21.010387613616551</v>
      </c>
      <c r="V270" s="10">
        <f t="shared" ca="1" si="113"/>
        <v>2.6003492139984523</v>
      </c>
      <c r="W270" s="10">
        <f t="shared" ca="1" si="114"/>
        <v>2.5516216117491304</v>
      </c>
      <c r="X270" s="10">
        <f t="shared" ca="1" si="115"/>
        <v>2.7366107398092723</v>
      </c>
      <c r="Y270" s="10">
        <f t="shared" ca="1" si="116"/>
        <v>8.1091534231416063</v>
      </c>
      <c r="Z270" s="10">
        <f t="shared" ca="1" si="117"/>
        <v>-19.660959750317787</v>
      </c>
      <c r="AA270" s="10">
        <f t="shared" ca="1" si="118"/>
        <v>2.0455314019483168</v>
      </c>
    </row>
    <row r="271" spans="1:27">
      <c r="A271" s="6">
        <f ca="1">LN((RAND()^(-Results!$E$4))-1)</f>
        <v>1.4841803491027599</v>
      </c>
      <c r="B271" s="6">
        <f ca="1">LN((RAND()^(-Results!$E$4))-1)</f>
        <v>-6.6400144350721622</v>
      </c>
      <c r="C271" s="6">
        <f ca="1">LN((RAND()^(-Results!$E$4))-1)</f>
        <v>-1.2479257394403602</v>
      </c>
      <c r="D271" s="6">
        <f ca="1">LN((RAND()^(-Results!$E$4))-1)</f>
        <v>5.782389496153232E-2</v>
      </c>
      <c r="E271" s="6">
        <f ca="1">LN((RAND()^(-Results!$E$4))-1)</f>
        <v>6.5036786461569809E-2</v>
      </c>
      <c r="F271" s="6">
        <f ca="1">LN((RAND()^(-Results!$E$4))-1)</f>
        <v>1.0207621935531661E-2</v>
      </c>
      <c r="G271" s="6">
        <f ca="1">LN((RAND()^(-Results!$E$4))-1)</f>
        <v>-1.2496668949872383</v>
      </c>
      <c r="H271" s="6">
        <f t="shared" ca="1" si="112"/>
        <v>-1.3095614316249957</v>
      </c>
      <c r="I271" s="10">
        <f ca="1">SUMPRODUCT(J271:O271,Results!B$12:G$12)+Results!$E$5*H271</f>
        <v>-71.265396671944742</v>
      </c>
      <c r="J271" s="10">
        <f ca="1">SUMPRODUCT($A271:$F271,Results!$B$15:$G$15)</f>
        <v>-15.373949734706553</v>
      </c>
      <c r="K271" s="10">
        <f ca="1">SUMPRODUCT($A271:$F271,Results!$B$16:$G$16)</f>
        <v>1.9433322184643576</v>
      </c>
      <c r="L271" s="10">
        <f ca="1">SUMPRODUCT($A271:$F271,Results!$B$17:$G$17)</f>
        <v>22.73117366699454</v>
      </c>
      <c r="M271" s="10">
        <f ca="1">SUMPRODUCT($A271:$F271,Results!$B$18:$G$18)</f>
        <v>11.725229704756018</v>
      </c>
      <c r="N271" s="10">
        <f ca="1">SUMPRODUCT($A271:$F271,Results!$B$19:$G$19)</f>
        <v>9.0789367665026415</v>
      </c>
      <c r="O271" s="10">
        <f ca="1">SUMPRODUCT($A271:$F271,Results!$B$20:$G$20)</f>
        <v>-4.6873449374227967</v>
      </c>
      <c r="P271" s="10" cm="1">
        <f t="array" aca="1" ref="P271" ca="1">SUMPRODUCT(J271:O271,TRANSPOSE(BL$20:BL$25))+$AD$20-$BL$27</f>
        <v>-66.875980781969744</v>
      </c>
      <c r="Q271" s="10" cm="1">
        <f t="array" aca="1" ref="Q271" ca="1">SUMPRODUCT(J271:O271,TRANSPOSE(ES$20:ES$25))+$AD$20-$ES$27</f>
        <v>-67.315313874502195</v>
      </c>
      <c r="R271" s="10">
        <f ca="1">I271-Results!$E$5*H271</f>
        <v>-66.02715094544476</v>
      </c>
      <c r="S271" s="10" cm="1">
        <f t="array" aca="1" ref="S271" ca="1">SUMPRODUCT(J271:O271,TRANSPOSE(AR$28:AR$33))+$AD$20-$AC$26</f>
        <v>-60.757462808008285</v>
      </c>
      <c r="T271" s="10">
        <f ca="1">SUMPRODUCT(J271:O271,Results!K$9:P$9)</f>
        <v>-67.549995554174828</v>
      </c>
      <c r="U271" s="10">
        <f ca="1">SUMPRODUCT(J271:O271,Results!K$9:P$9)+$AD$20-$AC$31</f>
        <v>-67.5867936728758</v>
      </c>
      <c r="V271" s="10">
        <f t="shared" ca="1" si="113"/>
        <v>-4.3894158899749982</v>
      </c>
      <c r="W271" s="10">
        <f t="shared" ca="1" si="114"/>
        <v>-3.9500827974425476</v>
      </c>
      <c r="X271" s="10">
        <f t="shared" ca="1" si="115"/>
        <v>-5.2382457264999829</v>
      </c>
      <c r="Y271" s="10">
        <f t="shared" ca="1" si="116"/>
        <v>-10.507933863936458</v>
      </c>
      <c r="Z271" s="10">
        <f t="shared" ca="1" si="117"/>
        <v>-71.961500210594295</v>
      </c>
      <c r="AA271" s="10">
        <f t="shared" ca="1" si="118"/>
        <v>-3.6786029990689428</v>
      </c>
    </row>
    <row r="272" spans="1:27">
      <c r="A272" s="6">
        <f ca="1">LN((RAND()^(-Results!$E$4))-1)</f>
        <v>1.2079435168902155</v>
      </c>
      <c r="B272" s="6">
        <f ca="1">LN((RAND()^(-Results!$E$4))-1)</f>
        <v>1.646423711696648</v>
      </c>
      <c r="C272" s="6">
        <f ca="1">LN((RAND()^(-Results!$E$4))-1)</f>
        <v>8.0201623352869914E-2</v>
      </c>
      <c r="D272" s="6">
        <f ca="1">LN((RAND()^(-Results!$E$4))-1)</f>
        <v>2.6120021755965057</v>
      </c>
      <c r="E272" s="6">
        <f ca="1">LN((RAND()^(-Results!$E$4))-1)</f>
        <v>2.4363665660941183</v>
      </c>
      <c r="F272" s="6">
        <f ca="1">LN((RAND()^(-Results!$E$4))-1)</f>
        <v>3.4393713971820326</v>
      </c>
      <c r="G272" s="6">
        <f ca="1">LN((RAND()^(-Results!$E$4))-1)</f>
        <v>0.74424099565025748</v>
      </c>
      <c r="H272" s="6">
        <f t="shared" ca="1" si="112"/>
        <v>0.68434645901250002</v>
      </c>
      <c r="I272" s="10">
        <f ca="1">SUMPRODUCT(J272:O272,Results!B$12:G$12)+Results!$E$5*H272</f>
        <v>30.676468035819337</v>
      </c>
      <c r="J272" s="10">
        <f ca="1">SUMPRODUCT($A272:$F272,Results!$B$15:$G$15)</f>
        <v>1.4134004894475478</v>
      </c>
      <c r="K272" s="10">
        <f ca="1">SUMPRODUCT($A272:$F272,Results!$B$16:$G$16)</f>
        <v>2.7889173197427084</v>
      </c>
      <c r="L272" s="10">
        <f ca="1">SUMPRODUCT($A272:$F272,Results!$B$17:$G$17)</f>
        <v>-15.709850094176025</v>
      </c>
      <c r="M272" s="10">
        <f ca="1">SUMPRODUCT($A272:$F272,Results!$B$18:$G$18)</f>
        <v>3.3359798761729849</v>
      </c>
      <c r="N272" s="10">
        <f ca="1">SUMPRODUCT($A272:$F272,Results!$B$19:$G$19)</f>
        <v>9.3075055171293233</v>
      </c>
      <c r="O272" s="10">
        <f ca="1">SUMPRODUCT($A272:$F272,Results!$B$20:$G$20)</f>
        <v>2.8189612411938301</v>
      </c>
      <c r="P272" s="10" cm="1">
        <f t="array" aca="1" ref="P272" ca="1">SUMPRODUCT(J272:O272,TRANSPOSE(BL$20:BL$25))+$AD$20-$BL$27</f>
        <v>27.712059701778514</v>
      </c>
      <c r="Q272" s="10" cm="1">
        <f t="array" aca="1" ref="Q272" ca="1">SUMPRODUCT(J272:O272,TRANSPOSE(ES$20:ES$25))+$AD$20-$ES$27</f>
        <v>27.828004639023831</v>
      </c>
      <c r="R272" s="10">
        <f ca="1">I272-Results!$E$5*H272</f>
        <v>27.939082199769338</v>
      </c>
      <c r="S272" s="10" cm="1">
        <f t="array" aca="1" ref="S272" ca="1">SUMPRODUCT(J272:O272,TRANSPOSE(AR$28:AR$33))+$AD$20-$AC$26</f>
        <v>25.746567170375499</v>
      </c>
      <c r="T272" s="10">
        <f ca="1">SUMPRODUCT(J272:O272,Results!K$9:P$9)</f>
        <v>27.464448383658123</v>
      </c>
      <c r="U272" s="10">
        <f ca="1">SUMPRODUCT(J272:O272,Results!K$9:P$9)+$AD$20-$AC$31</f>
        <v>27.427650264957148</v>
      </c>
      <c r="V272" s="10">
        <f t="shared" ca="1" si="113"/>
        <v>2.9644083340408223</v>
      </c>
      <c r="W272" s="10">
        <f t="shared" ca="1" si="114"/>
        <v>2.8484633967955055</v>
      </c>
      <c r="X272" s="10">
        <f t="shared" ca="1" si="115"/>
        <v>2.7373858360499987</v>
      </c>
      <c r="Y272" s="10">
        <f t="shared" ca="1" si="116"/>
        <v>4.9299008654438374</v>
      </c>
      <c r="Z272" s="10">
        <f t="shared" ca="1" si="117"/>
        <v>29.980364497169784</v>
      </c>
      <c r="AA272" s="10">
        <f t="shared" ca="1" si="118"/>
        <v>3.248817770862189</v>
      </c>
    </row>
    <row r="273" spans="1:27">
      <c r="A273" s="6">
        <f ca="1">LN((RAND()^(-Results!$E$4))-1)</f>
        <v>-0.18588043908386448</v>
      </c>
      <c r="B273" s="6">
        <f ca="1">LN((RAND()^(-Results!$E$4))-1)</f>
        <v>-0.71255396422290029</v>
      </c>
      <c r="C273" s="6">
        <f ca="1">LN((RAND()^(-Results!$E$4))-1)</f>
        <v>-0.17050005427324297</v>
      </c>
      <c r="D273" s="6">
        <f ca="1">LN((RAND()^(-Results!$E$4))-1)</f>
        <v>-0.53377162139177814</v>
      </c>
      <c r="E273" s="6">
        <f ca="1">LN((RAND()^(-Results!$E$4))-1)</f>
        <v>-4.4443245035499457</v>
      </c>
      <c r="F273" s="6">
        <f ca="1">LN((RAND()^(-Results!$E$4))-1)</f>
        <v>1.8820629676459912</v>
      </c>
      <c r="G273" s="6">
        <f ca="1">LN((RAND()^(-Results!$E$4))-1)</f>
        <v>-2.6069868767926812</v>
      </c>
      <c r="H273" s="6">
        <f t="shared" ca="1" si="112"/>
        <v>-2.6668814134304388</v>
      </c>
      <c r="I273" s="10">
        <f ca="1">SUMPRODUCT(J273:O273,Results!B$12:G$12)+Results!$E$5*H273</f>
        <v>-36.097231331282487</v>
      </c>
      <c r="J273" s="10">
        <f ca="1">SUMPRODUCT($A273:$F273,Results!$B$15:$G$15)</f>
        <v>0.60690070342922653</v>
      </c>
      <c r="K273" s="10">
        <f ca="1">SUMPRODUCT($A273:$F273,Results!$B$16:$G$16)</f>
        <v>4.4254114030446425</v>
      </c>
      <c r="L273" s="10">
        <f ca="1">SUMPRODUCT($A273:$F273,Results!$B$17:$G$17)</f>
        <v>4.4554528282293262</v>
      </c>
      <c r="M273" s="10">
        <f ca="1">SUMPRODUCT($A273:$F273,Results!$B$18:$G$18)</f>
        <v>-0.25286706469966269</v>
      </c>
      <c r="N273" s="10">
        <f ca="1">SUMPRODUCT($A273:$F273,Results!$B$19:$G$19)</f>
        <v>2.357023459950585</v>
      </c>
      <c r="O273" s="10">
        <f ca="1">SUMPRODUCT($A273:$F273,Results!$B$20:$G$20)</f>
        <v>12.497510352394613</v>
      </c>
      <c r="P273" s="10" cm="1">
        <f t="array" aca="1" ref="P273" ca="1">SUMPRODUCT(J273:O273,TRANSPOSE(BL$20:BL$25))+$AD$20-$BL$27</f>
        <v>-25.091080788311661</v>
      </c>
      <c r="Q273" s="10" cm="1">
        <f t="array" aca="1" ref="Q273" ca="1">SUMPRODUCT(J273:O273,TRANSPOSE(ES$20:ES$25))+$AD$20-$ES$27</f>
        <v>-25.233226399847634</v>
      </c>
      <c r="R273" s="10">
        <f ca="1">I273-Results!$E$5*H273</f>
        <v>-25.429705677560733</v>
      </c>
      <c r="S273" s="10" cm="1">
        <f t="array" aca="1" ref="S273" ca="1">SUMPRODUCT(J273:O273,TRANSPOSE(AR$28:AR$33))+$AD$20-$AC$26</f>
        <v>-13.488639449251838</v>
      </c>
      <c r="T273" s="10">
        <f ca="1">SUMPRODUCT(J273:O273,Results!K$9:P$9)</f>
        <v>-24.677458651204873</v>
      </c>
      <c r="U273" s="10">
        <f ca="1">SUMPRODUCT(J273:O273,Results!K$9:P$9)+$AD$20-$AC$31</f>
        <v>-24.714256769905848</v>
      </c>
      <c r="V273" s="10">
        <f t="shared" ca="1" si="113"/>
        <v>-11.006150542970826</v>
      </c>
      <c r="W273" s="10">
        <f t="shared" ca="1" si="114"/>
        <v>-10.864004931434852</v>
      </c>
      <c r="X273" s="10">
        <f t="shared" ca="1" si="115"/>
        <v>-10.667525653721754</v>
      </c>
      <c r="Y273" s="10">
        <f t="shared" ca="1" si="116"/>
        <v>-22.608591882030648</v>
      </c>
      <c r="Z273" s="10">
        <f t="shared" ca="1" si="117"/>
        <v>-36.793334869932039</v>
      </c>
      <c r="AA273" s="10">
        <f t="shared" ca="1" si="118"/>
        <v>-11.382974561376638</v>
      </c>
    </row>
    <row r="274" spans="1:27">
      <c r="A274" s="6">
        <f ca="1">LN((RAND()^(-Results!$E$4))-1)</f>
        <v>-1.1022527906499477</v>
      </c>
      <c r="B274" s="6">
        <f ca="1">LN((RAND()^(-Results!$E$4))-1)</f>
        <v>3.2565048931631009</v>
      </c>
      <c r="C274" s="6">
        <f ca="1">LN((RAND()^(-Results!$E$4))-1)</f>
        <v>0.29253169106655774</v>
      </c>
      <c r="D274" s="6">
        <f ca="1">LN((RAND()^(-Results!$E$4))-1)</f>
        <v>2.7531169606339407</v>
      </c>
      <c r="E274" s="6">
        <f ca="1">LN((RAND()^(-Results!$E$4))-1)</f>
        <v>0.16746100359665586</v>
      </c>
      <c r="F274" s="6">
        <f ca="1">LN((RAND()^(-Results!$E$4))-1)</f>
        <v>-2.1964245216680873</v>
      </c>
      <c r="G274" s="6">
        <f ca="1">LN((RAND()^(-Results!$E$4))-1)</f>
        <v>3.2398577518711273</v>
      </c>
      <c r="H274" s="6">
        <f t="shared" ca="1" si="112"/>
        <v>3.1799632152333697</v>
      </c>
      <c r="I274" s="10">
        <f ca="1">SUMPRODUCT(J274:O274,Results!B$12:G$12)+Results!$E$5*H274</f>
        <v>73.071658591868243</v>
      </c>
      <c r="J274" s="10">
        <f ca="1">SUMPRODUCT($A274:$F274,Results!$B$15:$G$15)</f>
        <v>5.4315450103179472</v>
      </c>
      <c r="K274" s="10">
        <f ca="1">SUMPRODUCT($A274:$F274,Results!$B$16:$G$16)</f>
        <v>5.3348183759524952</v>
      </c>
      <c r="L274" s="10">
        <f ca="1">SUMPRODUCT($A274:$F274,Results!$B$17:$G$17)</f>
        <v>-5.084692751626994</v>
      </c>
      <c r="M274" s="10">
        <f ca="1">SUMPRODUCT($A274:$F274,Results!$B$18:$G$18)</f>
        <v>-10.633805376185723</v>
      </c>
      <c r="N274" s="10">
        <f ca="1">SUMPRODUCT($A274:$F274,Results!$B$19:$G$19)</f>
        <v>1.2833689948345213</v>
      </c>
      <c r="O274" s="10">
        <f ca="1">SUMPRODUCT($A274:$F274,Results!$B$20:$G$20)</f>
        <v>-10.681905789067297</v>
      </c>
      <c r="P274" s="10" cm="1">
        <f t="array" aca="1" ref="P274" ca="1">SUMPRODUCT(J274:O274,TRANSPOSE(BL$20:BL$25))+$AD$20-$BL$27</f>
        <v>60.582457257264068</v>
      </c>
      <c r="Q274" s="10" cm="1">
        <f t="array" aca="1" ref="Q274" ca="1">SUMPRODUCT(J274:O274,TRANSPOSE(ES$20:ES$25))+$AD$20-$ES$27</f>
        <v>61.027309819707561</v>
      </c>
      <c r="R274" s="10">
        <f ca="1">I274-Results!$E$5*H274</f>
        <v>60.351805730934764</v>
      </c>
      <c r="S274" s="10" cm="1">
        <f t="array" aca="1" ref="S274" ca="1">SUMPRODUCT(J274:O274,TRANSPOSE(AR$28:AR$33))+$AD$20-$AC$26</f>
        <v>53.870184214875735</v>
      </c>
      <c r="T274" s="10">
        <f ca="1">SUMPRODUCT(J274:O274,Results!K$9:P$9)</f>
        <v>61.140954971407979</v>
      </c>
      <c r="U274" s="10">
        <f ca="1">SUMPRODUCT(J274:O274,Results!K$9:P$9)+$AD$20-$AC$31</f>
        <v>61.104156852707</v>
      </c>
      <c r="V274" s="10">
        <f t="shared" ca="1" si="113"/>
        <v>12.489201334604175</v>
      </c>
      <c r="W274" s="10">
        <f t="shared" ca="1" si="114"/>
        <v>12.044348772160681</v>
      </c>
      <c r="X274" s="10">
        <f t="shared" ca="1" si="115"/>
        <v>12.719852860933479</v>
      </c>
      <c r="Y274" s="10">
        <f t="shared" ca="1" si="116"/>
        <v>19.201474376992508</v>
      </c>
      <c r="Z274" s="10">
        <f t="shared" ca="1" si="117"/>
        <v>72.37555505321869</v>
      </c>
      <c r="AA274" s="10">
        <f t="shared" ca="1" si="118"/>
        <v>11.967501739161243</v>
      </c>
    </row>
    <row r="275" spans="1:27">
      <c r="A275" s="6">
        <f ca="1">LN((RAND()^(-Results!$E$4))-1)</f>
        <v>-2.5977348956939643</v>
      </c>
      <c r="B275" s="6">
        <f ca="1">LN((RAND()^(-Results!$E$4))-1)</f>
        <v>-4.6118092702633984</v>
      </c>
      <c r="C275" s="6">
        <f ca="1">LN((RAND()^(-Results!$E$4))-1)</f>
        <v>-1.0746184326913364</v>
      </c>
      <c r="D275" s="6">
        <f ca="1">LN((RAND()^(-Results!$E$4))-1)</f>
        <v>0.48730119871962202</v>
      </c>
      <c r="E275" s="6">
        <f ca="1">LN((RAND()^(-Results!$E$4))-1)</f>
        <v>0.43067704682377828</v>
      </c>
      <c r="F275" s="6">
        <f ca="1">LN((RAND()^(-Results!$E$4))-1)</f>
        <v>1.0538514799984027</v>
      </c>
      <c r="G275" s="6">
        <f ca="1">LN((RAND()^(-Results!$E$4))-1)</f>
        <v>-6.1175302638417532</v>
      </c>
      <c r="H275" s="6">
        <f t="shared" ca="1" si="112"/>
        <v>-6.1774248004795105</v>
      </c>
      <c r="I275" s="10">
        <f ca="1">SUMPRODUCT(J275:O275,Results!B$12:G$12)+Results!$E$5*H275</f>
        <v>-60.158872743012417</v>
      </c>
      <c r="J275" s="10">
        <f ca="1">SUMPRODUCT($A275:$F275,Results!$B$15:$G$15)</f>
        <v>-13.712129070855138</v>
      </c>
      <c r="K275" s="10">
        <f ca="1">SUMPRODUCT($A275:$F275,Results!$B$16:$G$16)</f>
        <v>-4.5219521247377124</v>
      </c>
      <c r="L275" s="10">
        <f ca="1">SUMPRODUCT($A275:$F275,Results!$B$17:$G$17)</f>
        <v>5.6522839634474673</v>
      </c>
      <c r="M275" s="10">
        <f ca="1">SUMPRODUCT($A275:$F275,Results!$B$18:$G$18)</f>
        <v>20.163480010392082</v>
      </c>
      <c r="N275" s="10">
        <f ca="1">SUMPRODUCT($A275:$F275,Results!$B$19:$G$19)</f>
        <v>10.685229150935589</v>
      </c>
      <c r="O275" s="10">
        <f ca="1">SUMPRODUCT($A275:$F275,Results!$B$20:$G$20)</f>
        <v>-12.401364378222173</v>
      </c>
      <c r="P275" s="10" cm="1">
        <f t="array" aca="1" ref="P275" ca="1">SUMPRODUCT(J275:O275,TRANSPOSE(BL$20:BL$25))+$AD$20-$BL$27</f>
        <v>-36.174188985714153</v>
      </c>
      <c r="Q275" s="10" cm="1">
        <f t="array" aca="1" ref="Q275" ca="1">SUMPRODUCT(J275:O275,TRANSPOSE(ES$20:ES$25))+$AD$20-$ES$27</f>
        <v>-36.278719447671151</v>
      </c>
      <c r="R275" s="10">
        <f ca="1">I275-Results!$E$5*H275</f>
        <v>-35.449173541094375</v>
      </c>
      <c r="S275" s="10" cm="1">
        <f t="array" aca="1" ref="S275" ca="1">SUMPRODUCT(J275:O275,TRANSPOSE(AR$28:AR$33))+$AD$20-$AC$26</f>
        <v>-42.850470751677406</v>
      </c>
      <c r="T275" s="10">
        <f ca="1">SUMPRODUCT(J275:O275,Results!K$9:P$9)</f>
        <v>-36.138516372374376</v>
      </c>
      <c r="U275" s="10">
        <f ca="1">SUMPRODUCT(J275:O275,Results!K$9:P$9)+$AD$20-$AC$31</f>
        <v>-36.175314491075355</v>
      </c>
      <c r="V275" s="10">
        <f t="shared" ca="1" si="113"/>
        <v>-23.984683757298264</v>
      </c>
      <c r="W275" s="10">
        <f t="shared" ca="1" si="114"/>
        <v>-23.880153295341266</v>
      </c>
      <c r="X275" s="10">
        <f t="shared" ca="1" si="115"/>
        <v>-24.709699201918042</v>
      </c>
      <c r="Y275" s="10">
        <f t="shared" ca="1" si="116"/>
        <v>-17.30840199133501</v>
      </c>
      <c r="Z275" s="10">
        <f t="shared" ca="1" si="117"/>
        <v>-60.854976281661969</v>
      </c>
      <c r="AA275" s="10">
        <f t="shared" ca="1" si="118"/>
        <v>-23.983558251937062</v>
      </c>
    </row>
    <row r="276" spans="1:27">
      <c r="A276" s="6">
        <f ca="1">LN((RAND()^(-Results!$E$4))-1)</f>
        <v>0.51775090115236777</v>
      </c>
      <c r="B276" s="6">
        <f ca="1">LN((RAND()^(-Results!$E$4))-1)</f>
        <v>-1.7661066173815707</v>
      </c>
      <c r="C276" s="6">
        <f ca="1">LN((RAND()^(-Results!$E$4))-1)</f>
        <v>3.2394010959097344</v>
      </c>
      <c r="D276" s="6">
        <f ca="1">LN((RAND()^(-Results!$E$4))-1)</f>
        <v>4.1877484117706958</v>
      </c>
      <c r="E276" s="6">
        <f ca="1">LN((RAND()^(-Results!$E$4))-1)</f>
        <v>-5.318983107310423</v>
      </c>
      <c r="F276" s="6">
        <f ca="1">LN((RAND()^(-Results!$E$4))-1)</f>
        <v>0.81742013301180572</v>
      </c>
      <c r="G276" s="6">
        <f ca="1">LN((RAND()^(-Results!$E$4))-1)</f>
        <v>0.72111950286097992</v>
      </c>
      <c r="H276" s="6">
        <f t="shared" ca="1" si="112"/>
        <v>0.66122496622322247</v>
      </c>
      <c r="I276" s="10">
        <f ca="1">SUMPRODUCT(J276:O276,Results!B$12:G$12)+Results!$E$5*H276</f>
        <v>6.4534520628979095</v>
      </c>
      <c r="J276" s="10">
        <f ca="1">SUMPRODUCT($A276:$F276,Results!$B$15:$G$15)</f>
        <v>-7.3426751936521306</v>
      </c>
      <c r="K276" s="10">
        <f ca="1">SUMPRODUCT($A276:$F276,Results!$B$16:$G$16)</f>
        <v>10.946688661491718</v>
      </c>
      <c r="L276" s="10">
        <f ca="1">SUMPRODUCT($A276:$F276,Results!$B$17:$G$17)</f>
        <v>9.9106432724296596</v>
      </c>
      <c r="M276" s="10">
        <f ca="1">SUMPRODUCT($A276:$F276,Results!$B$18:$G$18)</f>
        <v>-13.297842667519088</v>
      </c>
      <c r="N276" s="10">
        <f ca="1">SUMPRODUCT($A276:$F276,Results!$B$19:$G$19)</f>
        <v>25.365802833941988</v>
      </c>
      <c r="O276" s="10">
        <f ca="1">SUMPRODUCT($A276:$F276,Results!$B$20:$G$20)</f>
        <v>-2.5884447965721349</v>
      </c>
      <c r="P276" s="10" cm="1">
        <f t="array" aca="1" ref="P276" ca="1">SUMPRODUCT(J276:O276,TRANSPOSE(BL$20:BL$25))+$AD$20-$BL$27</f>
        <v>4.4240859515271138</v>
      </c>
      <c r="Q276" s="10" cm="1">
        <f t="array" aca="1" ref="Q276" ca="1">SUMPRODUCT(J276:O276,TRANSPOSE(ES$20:ES$25))+$AD$20-$ES$27</f>
        <v>4.1673795090820827</v>
      </c>
      <c r="R276" s="10">
        <f ca="1">I276-Results!$E$5*H276</f>
        <v>3.8085521980050197</v>
      </c>
      <c r="S276" s="10" cm="1">
        <f t="array" aca="1" ref="S276" ca="1">SUMPRODUCT(J276:O276,TRANSPOSE(AR$28:AR$33))+$AD$20-$AC$26</f>
        <v>25.28238273288413</v>
      </c>
      <c r="T276" s="10">
        <f ca="1">SUMPRODUCT(J276:O276,Results!K$9:P$9)</f>
        <v>4.6848506680239197</v>
      </c>
      <c r="U276" s="10">
        <f ca="1">SUMPRODUCT(J276:O276,Results!K$9:P$9)+$AD$20-$AC$31</f>
        <v>4.6480525493229443</v>
      </c>
      <c r="V276" s="10">
        <f t="shared" ca="1" si="113"/>
        <v>2.0293661113707957</v>
      </c>
      <c r="W276" s="10">
        <f t="shared" ca="1" si="114"/>
        <v>2.2860725538158269</v>
      </c>
      <c r="X276" s="10">
        <f t="shared" ca="1" si="115"/>
        <v>2.6448998648928899</v>
      </c>
      <c r="Y276" s="10">
        <f t="shared" ca="1" si="116"/>
        <v>-18.828930669986221</v>
      </c>
      <c r="Z276" s="10">
        <f t="shared" ca="1" si="117"/>
        <v>5.7573485242483562</v>
      </c>
      <c r="AA276" s="10">
        <f t="shared" ca="1" si="118"/>
        <v>1.8053995135749652</v>
      </c>
    </row>
    <row r="277" spans="1:27">
      <c r="A277" s="6">
        <f ca="1">LN((RAND()^(-Results!$E$4))-1)</f>
        <v>0.52265482537157693</v>
      </c>
      <c r="B277" s="6">
        <f ca="1">LN((RAND()^(-Results!$E$4))-1)</f>
        <v>-0.10078225566547734</v>
      </c>
      <c r="C277" s="6">
        <f ca="1">LN((RAND()^(-Results!$E$4))-1)</f>
        <v>-0.34891294049868216</v>
      </c>
      <c r="D277" s="6">
        <f ca="1">LN((RAND()^(-Results!$E$4))-1)</f>
        <v>1.5134827709898495</v>
      </c>
      <c r="E277" s="6">
        <f ca="1">LN((RAND()^(-Results!$E$4))-1)</f>
        <v>0.98679931559787359</v>
      </c>
      <c r="F277" s="6">
        <f ca="1">LN((RAND()^(-Results!$E$4))-1)</f>
        <v>-0.97563317573868902</v>
      </c>
      <c r="G277" s="6">
        <f ca="1">LN((RAND()^(-Results!$E$4))-1)</f>
        <v>-0.11694914871419052</v>
      </c>
      <c r="H277" s="6">
        <f t="shared" ca="1" si="112"/>
        <v>-0.176843685351948</v>
      </c>
      <c r="I277" s="10">
        <f ca="1">SUMPRODUCT(J277:O277,Results!B$12:G$12)+Results!$E$5*H277</f>
        <v>12.880853853040358</v>
      </c>
      <c r="J277" s="10">
        <f ca="1">SUMPRODUCT($A277:$F277,Results!$B$15:$G$15)</f>
        <v>-1.236689955813066</v>
      </c>
      <c r="K277" s="10">
        <f ca="1">SUMPRODUCT($A277:$F277,Results!$B$16:$G$16)</f>
        <v>3.4878168600855277</v>
      </c>
      <c r="L277" s="10">
        <f ca="1">SUMPRODUCT($A277:$F277,Results!$B$17:$G$17)</f>
        <v>3.0106906002565843</v>
      </c>
      <c r="M277" s="10">
        <f ca="1">SUMPRODUCT($A277:$F277,Results!$B$18:$G$18)</f>
        <v>-2.0735831699873355</v>
      </c>
      <c r="N277" s="10">
        <f ca="1">SUMPRODUCT($A277:$F277,Results!$B$19:$G$19)</f>
        <v>2.7177026932954567</v>
      </c>
      <c r="O277" s="10">
        <f ca="1">SUMPRODUCT($A277:$F277,Results!$B$20:$G$20)</f>
        <v>-6.1673408870983764</v>
      </c>
      <c r="P277" s="10" cm="1">
        <f t="array" aca="1" ref="P277" ca="1">SUMPRODUCT(J277:O277,TRANSPOSE(BL$20:BL$25))+$AD$20-$BL$27</f>
        <v>13.365902351296169</v>
      </c>
      <c r="Q277" s="10" cm="1">
        <f t="array" aca="1" ref="Q277" ca="1">SUMPRODUCT(J277:O277,TRANSPOSE(ES$20:ES$25))+$AD$20-$ES$27</f>
        <v>13.46082258216836</v>
      </c>
      <c r="R277" s="10">
        <f ca="1">I277-Results!$E$5*H277</f>
        <v>13.58822859444815</v>
      </c>
      <c r="S277" s="10" cm="1">
        <f t="array" aca="1" ref="S277" ca="1">SUMPRODUCT(J277:O277,TRANSPOSE(AR$28:AR$33))+$AD$20-$AC$26</f>
        <v>11.145072283219982</v>
      </c>
      <c r="T277" s="10">
        <f ca="1">SUMPRODUCT(J277:O277,Results!K$9:P$9)</f>
        <v>13.293391951248006</v>
      </c>
      <c r="U277" s="10">
        <f ca="1">SUMPRODUCT(J277:O277,Results!K$9:P$9)+$AD$20-$AC$31</f>
        <v>13.256593832547031</v>
      </c>
      <c r="V277" s="10">
        <f t="shared" ca="1" si="113"/>
        <v>-0.48504849825581076</v>
      </c>
      <c r="W277" s="10">
        <f t="shared" ca="1" si="114"/>
        <v>-0.57996872912800157</v>
      </c>
      <c r="X277" s="10">
        <f t="shared" ca="1" si="115"/>
        <v>-0.70737474140779177</v>
      </c>
      <c r="Y277" s="10">
        <f t="shared" ca="1" si="116"/>
        <v>1.7357815698203769</v>
      </c>
      <c r="Z277" s="10">
        <f t="shared" ca="1" si="117"/>
        <v>12.184750314390804</v>
      </c>
      <c r="AA277" s="10">
        <f t="shared" ca="1" si="118"/>
        <v>-0.37573997950667248</v>
      </c>
    </row>
    <row r="278" spans="1:27">
      <c r="A278" s="6">
        <f ca="1">LN((RAND()^(-Results!$E$4))-1)</f>
        <v>-0.90333525351065924</v>
      </c>
      <c r="B278" s="6">
        <f ca="1">LN((RAND()^(-Results!$E$4))-1)</f>
        <v>0.47898308560844899</v>
      </c>
      <c r="C278" s="6">
        <f ca="1">LN((RAND()^(-Results!$E$4))-1)</f>
        <v>-0.98523798886216019</v>
      </c>
      <c r="D278" s="6">
        <f ca="1">LN((RAND()^(-Results!$E$4))-1)</f>
        <v>-0.4836852146989758</v>
      </c>
      <c r="E278" s="6">
        <f ca="1">LN((RAND()^(-Results!$E$4))-1)</f>
        <v>-0.68769157025201721</v>
      </c>
      <c r="F278" s="6">
        <f ca="1">LN((RAND()^(-Results!$E$4))-1)</f>
        <v>1.6966892753252067</v>
      </c>
      <c r="G278" s="6">
        <f ca="1">LN((RAND()^(-Results!$E$4))-1)</f>
        <v>-3.8108485286249731</v>
      </c>
      <c r="H278" s="6">
        <f t="shared" ca="1" si="112"/>
        <v>-3.8707430652627308</v>
      </c>
      <c r="I278" s="10">
        <f ca="1">SUMPRODUCT(J278:O278,Results!B$12:G$12)+Results!$E$5*H278</f>
        <v>-19.792875014498183</v>
      </c>
      <c r="J278" s="10">
        <f ca="1">SUMPRODUCT($A278:$F278,Results!$B$15:$G$15)</f>
        <v>1.893508462266964</v>
      </c>
      <c r="K278" s="10">
        <f ca="1">SUMPRODUCT($A278:$F278,Results!$B$16:$G$16)</f>
        <v>-0.37668316892711606</v>
      </c>
      <c r="L278" s="10">
        <f ca="1">SUMPRODUCT($A278:$F278,Results!$B$17:$G$17)</f>
        <v>-5.3697203000875984</v>
      </c>
      <c r="M278" s="10">
        <f ca="1">SUMPRODUCT($A278:$F278,Results!$B$18:$G$18)</f>
        <v>6.1833906832002743</v>
      </c>
      <c r="N278" s="10">
        <f ca="1">SUMPRODUCT($A278:$F278,Results!$B$19:$G$19)</f>
        <v>-1.7283337928281584</v>
      </c>
      <c r="O278" s="10">
        <f ca="1">SUMPRODUCT($A278:$F278,Results!$B$20:$G$20)</f>
        <v>5.5216819461416353</v>
      </c>
      <c r="P278" s="10" cm="1">
        <f t="array" aca="1" ref="P278" ca="1">SUMPRODUCT(J278:O278,TRANSPOSE(BL$20:BL$25))+$AD$20-$BL$27</f>
        <v>-4.3514057396891168</v>
      </c>
      <c r="Q278" s="10" cm="1">
        <f t="array" aca="1" ref="Q278" ca="1">SUMPRODUCT(J278:O278,TRANSPOSE(ES$20:ES$25))+$AD$20-$ES$27</f>
        <v>-4.2732337007143295</v>
      </c>
      <c r="R278" s="10">
        <f ca="1">I278-Results!$E$5*H278</f>
        <v>-4.3099027534472594</v>
      </c>
      <c r="S278" s="10" cm="1">
        <f t="array" aca="1" ref="S278" ca="1">SUMPRODUCT(J278:O278,TRANSPOSE(AR$28:AR$33))+$AD$20-$AC$26</f>
        <v>-6.1440941769826409</v>
      </c>
      <c r="T278" s="10">
        <f ca="1">SUMPRODUCT(J278:O278,Results!K$9:P$9)</f>
        <v>-4.0676425292566503</v>
      </c>
      <c r="U278" s="10">
        <f ca="1">SUMPRODUCT(J278:O278,Results!K$9:P$9)+$AD$20-$AC$31</f>
        <v>-4.1044406479576256</v>
      </c>
      <c r="V278" s="10">
        <f t="shared" ca="1" si="113"/>
        <v>-15.441469274809066</v>
      </c>
      <c r="W278" s="10">
        <f t="shared" ca="1" si="114"/>
        <v>-15.519641313783854</v>
      </c>
      <c r="X278" s="10">
        <f t="shared" ca="1" si="115"/>
        <v>-15.482972261050923</v>
      </c>
      <c r="Y278" s="10">
        <f t="shared" ca="1" si="116"/>
        <v>-13.648780837515542</v>
      </c>
      <c r="Z278" s="10">
        <f t="shared" ca="1" si="117"/>
        <v>-20.488978553147735</v>
      </c>
      <c r="AA278" s="10">
        <f t="shared" ca="1" si="118"/>
        <v>-15.688434366540557</v>
      </c>
    </row>
    <row r="279" spans="1:27">
      <c r="A279" s="6">
        <f ca="1">LN((RAND()^(-Results!$E$4))-1)</f>
        <v>-1.0526534157725027</v>
      </c>
      <c r="B279" s="6">
        <f ca="1">LN((RAND()^(-Results!$E$4))-1)</f>
        <v>-0.88767550750153379</v>
      </c>
      <c r="C279" s="6">
        <f ca="1">LN((RAND()^(-Results!$E$4))-1)</f>
        <v>-0.54301041425124308</v>
      </c>
      <c r="D279" s="6">
        <f ca="1">LN((RAND()^(-Results!$E$4))-1)</f>
        <v>-1.913583088147965</v>
      </c>
      <c r="E279" s="6">
        <f ca="1">LN((RAND()^(-Results!$E$4))-1)</f>
        <v>2.2495657938332556</v>
      </c>
      <c r="F279" s="6">
        <f ca="1">LN((RAND()^(-Results!$E$4))-1)</f>
        <v>1.4629063328911411</v>
      </c>
      <c r="G279" s="6">
        <f ca="1">LN((RAND()^(-Results!$E$4))-1)</f>
        <v>4.2200065760262273</v>
      </c>
      <c r="H279" s="6">
        <f t="shared" ca="1" si="112"/>
        <v>4.1601120393884701</v>
      </c>
      <c r="I279" s="10">
        <f ca="1">SUMPRODUCT(J279:O279,Results!B$12:G$12)+Results!$E$5*H279</f>
        <v>-2.9065833597776773</v>
      </c>
      <c r="J279" s="10">
        <f ca="1">SUMPRODUCT($A279:$F279,Results!$B$15:$G$15)</f>
        <v>-2.4022205346310934</v>
      </c>
      <c r="K279" s="10">
        <f ca="1">SUMPRODUCT($A279:$F279,Results!$B$16:$G$16)</f>
        <v>-9.1614865850146003</v>
      </c>
      <c r="L279" s="10">
        <f ca="1">SUMPRODUCT($A279:$F279,Results!$B$17:$G$17)</f>
        <v>-7.3687711533773133</v>
      </c>
      <c r="M279" s="10">
        <f ca="1">SUMPRODUCT($A279:$F279,Results!$B$18:$G$18)</f>
        <v>13.424979663025994</v>
      </c>
      <c r="N279" s="10">
        <f ca="1">SUMPRODUCT($A279:$F279,Results!$B$19:$G$19)</f>
        <v>-3.5385590429506713</v>
      </c>
      <c r="O279" s="10">
        <f ca="1">SUMPRODUCT($A279:$F279,Results!$B$20:$G$20)</f>
        <v>0.22454259778499175</v>
      </c>
      <c r="P279" s="10" cm="1">
        <f t="array" aca="1" ref="P279" ca="1">SUMPRODUCT(J279:O279,TRANSPOSE(BL$20:BL$25))+$AD$20-$BL$27</f>
        <v>-19.88820366244661</v>
      </c>
      <c r="Q279" s="10" cm="1">
        <f t="array" aca="1" ref="Q279" ca="1">SUMPRODUCT(J279:O279,TRANSPOSE(ES$20:ES$25))+$AD$20-$ES$27</f>
        <v>-19.982814871392613</v>
      </c>
      <c r="R279" s="10">
        <f ca="1">I279-Results!$E$5*H279</f>
        <v>-19.547031517331558</v>
      </c>
      <c r="S279" s="10" cm="1">
        <f t="array" aca="1" ref="S279" ca="1">SUMPRODUCT(J279:O279,TRANSPOSE(AR$28:AR$33))+$AD$20-$AC$26</f>
        <v>-27.383720639470933</v>
      </c>
      <c r="T279" s="10">
        <f ca="1">SUMPRODUCT(J279:O279,Results!K$9:P$9)</f>
        <v>-20.105111938567983</v>
      </c>
      <c r="U279" s="10">
        <f ca="1">SUMPRODUCT(J279:O279,Results!K$9:P$9)+$AD$20-$AC$31</f>
        <v>-20.141910057268959</v>
      </c>
      <c r="V279" s="10">
        <f t="shared" ca="1" si="113"/>
        <v>16.981620302668933</v>
      </c>
      <c r="W279" s="10">
        <f t="shared" ca="1" si="114"/>
        <v>17.076231511614935</v>
      </c>
      <c r="X279" s="10">
        <f t="shared" ca="1" si="115"/>
        <v>16.64044815755388</v>
      </c>
      <c r="Y279" s="10">
        <f t="shared" ca="1" si="116"/>
        <v>24.477137279693256</v>
      </c>
      <c r="Z279" s="10">
        <f t="shared" ca="1" si="117"/>
        <v>-3.6026868984272311</v>
      </c>
      <c r="AA279" s="10">
        <f t="shared" ca="1" si="118"/>
        <v>17.235326697491281</v>
      </c>
    </row>
    <row r="280" spans="1:27">
      <c r="A280" s="6">
        <f ca="1">LN((RAND()^(-Results!$E$4))-1)</f>
        <v>1.4863816673809731</v>
      </c>
      <c r="B280" s="6">
        <f ca="1">LN((RAND()^(-Results!$E$4))-1)</f>
        <v>0.68624873892424676</v>
      </c>
      <c r="C280" s="6">
        <f ca="1">LN((RAND()^(-Results!$E$4))-1)</f>
        <v>-0.24029059580092324</v>
      </c>
      <c r="D280" s="6">
        <f ca="1">LN((RAND()^(-Results!$E$4))-1)</f>
        <v>1.302698073424811</v>
      </c>
      <c r="E280" s="6">
        <f ca="1">LN((RAND()^(-Results!$E$4))-1)</f>
        <v>-1.8109869020580718</v>
      </c>
      <c r="F280" s="6">
        <f ca="1">LN((RAND()^(-Results!$E$4))-1)</f>
        <v>0.30072661586124561</v>
      </c>
      <c r="G280" s="6">
        <f ca="1">LN((RAND()^(-Results!$E$4))-1)</f>
        <v>-1.1278814975226699</v>
      </c>
      <c r="H280" s="6">
        <f t="shared" ca="1" si="112"/>
        <v>-1.1877760341604273</v>
      </c>
      <c r="I280" s="10">
        <f ca="1">SUMPRODUCT(J280:O280,Results!B$12:G$12)+Results!$E$5*H280</f>
        <v>2.4168913637434315</v>
      </c>
      <c r="J280" s="10">
        <f ca="1">SUMPRODUCT($A280:$F280,Results!$B$15:$G$15)</f>
        <v>2.8413815594417482</v>
      </c>
      <c r="K280" s="10">
        <f ca="1">SUMPRODUCT($A280:$F280,Results!$B$16:$G$16)</f>
        <v>8.4445715914710888</v>
      </c>
      <c r="L280" s="10">
        <f ca="1">SUMPRODUCT($A280:$F280,Results!$B$17:$G$17)</f>
        <v>3.9378508492079964</v>
      </c>
      <c r="M280" s="10">
        <f ca="1">SUMPRODUCT($A280:$F280,Results!$B$18:$G$18)</f>
        <v>-7.6140726181369232</v>
      </c>
      <c r="N280" s="10">
        <f ca="1">SUMPRODUCT($A280:$F280,Results!$B$19:$G$19)</f>
        <v>2.2981071729139377</v>
      </c>
      <c r="O280" s="10">
        <f ca="1">SUMPRODUCT($A280:$F280,Results!$B$20:$G$20)</f>
        <v>6.1837186267046054</v>
      </c>
      <c r="P280" s="10" cm="1">
        <f t="array" aca="1" ref="P280" ca="1">SUMPRODUCT(J280:O280,TRANSPOSE(BL$20:BL$25))+$AD$20-$BL$27</f>
        <v>7.3222915300006299</v>
      </c>
      <c r="Q280" s="10" cm="1">
        <f t="array" aca="1" ref="Q280" ca="1">SUMPRODUCT(J280:O280,TRANSPOSE(ES$20:ES$25))+$AD$20-$ES$27</f>
        <v>7.3525041339725474</v>
      </c>
      <c r="R280" s="10">
        <f ca="1">I280-Results!$E$5*H280</f>
        <v>7.1679955003851408</v>
      </c>
      <c r="S280" s="10" cm="1">
        <f t="array" aca="1" ref="S280" ca="1">SUMPRODUCT(J280:O280,TRANSPOSE(AR$28:AR$33))+$AD$20-$AC$26</f>
        <v>14.984823675997685</v>
      </c>
      <c r="T280" s="10">
        <f ca="1">SUMPRODUCT(J280:O280,Results!K$9:P$9)</f>
        <v>7.4381422726174691</v>
      </c>
      <c r="U280" s="10">
        <f ca="1">SUMPRODUCT(J280:O280,Results!K$9:P$9)+$AD$20-$AC$31</f>
        <v>7.4013441539164946</v>
      </c>
      <c r="V280" s="10">
        <f t="shared" ca="1" si="113"/>
        <v>-4.9054001662571984</v>
      </c>
      <c r="W280" s="10">
        <f t="shared" ca="1" si="114"/>
        <v>-4.9356127702291159</v>
      </c>
      <c r="X280" s="10">
        <f t="shared" ca="1" si="115"/>
        <v>-4.7511041366417093</v>
      </c>
      <c r="Y280" s="10">
        <f t="shared" ca="1" si="116"/>
        <v>-12.567932312254253</v>
      </c>
      <c r="Z280" s="10">
        <f t="shared" ca="1" si="117"/>
        <v>1.7207878250938777</v>
      </c>
      <c r="AA280" s="10">
        <f t="shared" ca="1" si="118"/>
        <v>-4.9844527901730631</v>
      </c>
    </row>
    <row r="281" spans="1:27">
      <c r="A281" s="6">
        <f ca="1">LN((RAND()^(-Results!$E$4))-1)</f>
        <v>-0.51830967046874565</v>
      </c>
      <c r="B281" s="6">
        <f ca="1">LN((RAND()^(-Results!$E$4))-1)</f>
        <v>-0.70706194148102597</v>
      </c>
      <c r="C281" s="6">
        <f ca="1">LN((RAND()^(-Results!$E$4))-1)</f>
        <v>1.115642105934427</v>
      </c>
      <c r="D281" s="6">
        <f ca="1">LN((RAND()^(-Results!$E$4))-1)</f>
        <v>-0.42589206944238872</v>
      </c>
      <c r="E281" s="6">
        <f ca="1">LN((RAND()^(-Results!$E$4))-1)</f>
        <v>-0.52005709294453584</v>
      </c>
      <c r="F281" s="6">
        <f ca="1">LN((RAND()^(-Results!$E$4))-1)</f>
        <v>0.14563164588872199</v>
      </c>
      <c r="G281" s="6">
        <f ca="1">LN((RAND()^(-Results!$E$4))-1)</f>
        <v>3.3015578426486685</v>
      </c>
      <c r="H281" s="6">
        <f t="shared" ca="1" si="112"/>
        <v>3.2416633060109108</v>
      </c>
      <c r="I281" s="10">
        <f ca="1">SUMPRODUCT(J281:O281,Results!B$12:G$12)+Results!$E$5*H281</f>
        <v>4.3769978401483378</v>
      </c>
      <c r="J281" s="10">
        <f ca="1">SUMPRODUCT($A281:$F281,Results!$B$15:$G$15)</f>
        <v>-2.4343966443722613</v>
      </c>
      <c r="K281" s="10">
        <f ca="1">SUMPRODUCT($A281:$F281,Results!$B$16:$G$16)</f>
        <v>-3.1930159943428342</v>
      </c>
      <c r="L281" s="10">
        <f ca="1">SUMPRODUCT($A281:$F281,Results!$B$17:$G$17)</f>
        <v>-3.3493478127753551E-2</v>
      </c>
      <c r="M281" s="10">
        <f ca="1">SUMPRODUCT($A281:$F281,Results!$B$18:$G$18)</f>
        <v>0.34733808671379607</v>
      </c>
      <c r="N281" s="10">
        <f ca="1">SUMPRODUCT($A281:$F281,Results!$B$19:$G$19)</f>
        <v>2.8212573070318196</v>
      </c>
      <c r="O281" s="10">
        <f ca="1">SUMPRODUCT($A281:$F281,Results!$B$20:$G$20)</f>
        <v>-1.1451325815922806</v>
      </c>
      <c r="P281" s="10" cm="1">
        <f t="array" aca="1" ref="P281" ca="1">SUMPRODUCT(J281:O281,TRANSPOSE(BL$20:BL$25))+$AD$20-$BL$27</f>
        <v>-8.4449300691662472</v>
      </c>
      <c r="Q281" s="10" cm="1">
        <f t="array" aca="1" ref="Q281" ca="1">SUMPRODUCT(J281:O281,TRANSPOSE(ES$20:ES$25))+$AD$20-$ES$27</f>
        <v>-8.6003992833687128</v>
      </c>
      <c r="R281" s="10">
        <f ca="1">I281-Results!$E$5*H281</f>
        <v>-8.5896553838953054</v>
      </c>
      <c r="S281" s="10" cm="1">
        <f t="array" aca="1" ref="S281" ca="1">SUMPRODUCT(J281:O281,TRANSPOSE(AR$28:AR$33))+$AD$20-$AC$26</f>
        <v>-5.9583334721214065</v>
      </c>
      <c r="T281" s="10">
        <f ca="1">SUMPRODUCT(J281:O281,Results!K$9:P$9)</f>
        <v>-8.4716961750198685</v>
      </c>
      <c r="U281" s="10">
        <f ca="1">SUMPRODUCT(J281:O281,Results!K$9:P$9)+$AD$20-$AC$31</f>
        <v>-8.5084942937208439</v>
      </c>
      <c r="V281" s="10">
        <f t="shared" ca="1" si="113"/>
        <v>12.821927909314585</v>
      </c>
      <c r="W281" s="10">
        <f t="shared" ca="1" si="114"/>
        <v>12.977397123517051</v>
      </c>
      <c r="X281" s="10">
        <f t="shared" ca="1" si="115"/>
        <v>12.966653224043643</v>
      </c>
      <c r="Y281" s="10">
        <f t="shared" ca="1" si="116"/>
        <v>10.335331312269744</v>
      </c>
      <c r="Z281" s="10">
        <f t="shared" ca="1" si="117"/>
        <v>3.680894301498784</v>
      </c>
      <c r="AA281" s="10">
        <f t="shared" ca="1" si="118"/>
        <v>12.885492133869182</v>
      </c>
    </row>
    <row r="282" spans="1:27">
      <c r="A282" s="6">
        <f ca="1">LN((RAND()^(-Results!$E$4))-1)</f>
        <v>-0.72764735412100578</v>
      </c>
      <c r="B282" s="6">
        <f ca="1">LN((RAND()^(-Results!$E$4))-1)</f>
        <v>0.64119684586981252</v>
      </c>
      <c r="C282" s="6">
        <f ca="1">LN((RAND()^(-Results!$E$4))-1)</f>
        <v>-3.8201838687158474</v>
      </c>
      <c r="D282" s="6">
        <f ca="1">LN((RAND()^(-Results!$E$4))-1)</f>
        <v>-1.4189231247360172</v>
      </c>
      <c r="E282" s="6">
        <f ca="1">LN((RAND()^(-Results!$E$4))-1)</f>
        <v>1.9597306868343576</v>
      </c>
      <c r="F282" s="6">
        <f ca="1">LN((RAND()^(-Results!$E$4))-1)</f>
        <v>1.9733526952290583</v>
      </c>
      <c r="G282" s="6">
        <f ca="1">LN((RAND()^(-Results!$E$4))-1)</f>
        <v>1.4008197186493876</v>
      </c>
      <c r="H282" s="6">
        <f t="shared" ca="1" si="112"/>
        <v>1.3409251820116301</v>
      </c>
      <c r="I282" s="10">
        <f ca="1">SUMPRODUCT(J282:O282,Results!B$12:G$12)+Results!$E$5*H282</f>
        <v>-3.2775130872964393</v>
      </c>
      <c r="J282" s="10">
        <f ca="1">SUMPRODUCT($A282:$F282,Results!$B$15:$G$15)</f>
        <v>3.905988923501416</v>
      </c>
      <c r="K282" s="10">
        <f ca="1">SUMPRODUCT($A282:$F282,Results!$B$16:$G$16)</f>
        <v>-1.2615240548685533</v>
      </c>
      <c r="L282" s="10">
        <f ca="1">SUMPRODUCT($A282:$F282,Results!$B$17:$G$17)</f>
        <v>-7.5502420780563417</v>
      </c>
      <c r="M282" s="10">
        <f ca="1">SUMPRODUCT($A282:$F282,Results!$B$18:$G$18)</f>
        <v>16.186774687039648</v>
      </c>
      <c r="N282" s="10">
        <f ca="1">SUMPRODUCT($A282:$F282,Results!$B$19:$G$19)</f>
        <v>-11.162581297584261</v>
      </c>
      <c r="O282" s="10">
        <f ca="1">SUMPRODUCT($A282:$F282,Results!$B$20:$G$20)</f>
        <v>6.8788210809907806</v>
      </c>
      <c r="P282" s="10" cm="1">
        <f t="array" aca="1" ref="P282" ca="1">SUMPRODUCT(J282:O282,TRANSPOSE(BL$20:BL$25))+$AD$20-$BL$27</f>
        <v>-9.2983516218361295</v>
      </c>
      <c r="Q282" s="10" cm="1">
        <f t="array" aca="1" ref="Q282" ca="1">SUMPRODUCT(J282:O282,TRANSPOSE(ES$20:ES$25))+$AD$20-$ES$27</f>
        <v>-9.0229308494103275</v>
      </c>
      <c r="R282" s="10">
        <f ca="1">I282-Results!$E$5*H282</f>
        <v>-8.6412138153429598</v>
      </c>
      <c r="S282" s="10" cm="1">
        <f t="array" aca="1" ref="S282" ca="1">SUMPRODUCT(J282:O282,TRANSPOSE(AR$28:AR$33))+$AD$20-$AC$26</f>
        <v>-21.771530473084667</v>
      </c>
      <c r="T282" s="10">
        <f ca="1">SUMPRODUCT(J282:O282,Results!K$9:P$9)</f>
        <v>-9.1308418513806764</v>
      </c>
      <c r="U282" s="10">
        <f ca="1">SUMPRODUCT(J282:O282,Results!K$9:P$9)+$AD$20-$AC$31</f>
        <v>-9.1676399700816518</v>
      </c>
      <c r="V282" s="10">
        <f t="shared" ca="1" si="113"/>
        <v>6.0208385345396902</v>
      </c>
      <c r="W282" s="10">
        <f t="shared" ca="1" si="114"/>
        <v>5.7454177621138882</v>
      </c>
      <c r="X282" s="10">
        <f t="shared" ca="1" si="115"/>
        <v>5.3637007280465205</v>
      </c>
      <c r="Y282" s="10">
        <f t="shared" ca="1" si="116"/>
        <v>18.494017385788226</v>
      </c>
      <c r="Z282" s="10">
        <f t="shared" ca="1" si="117"/>
        <v>-3.9736166259459931</v>
      </c>
      <c r="AA282" s="10">
        <f t="shared" ca="1" si="118"/>
        <v>5.8901268827852125</v>
      </c>
    </row>
    <row r="283" spans="1:27">
      <c r="A283" s="6">
        <f ca="1">LN((RAND()^(-Results!$E$4))-1)</f>
        <v>-6.2042390267041177E-2</v>
      </c>
      <c r="B283" s="6">
        <f ca="1">LN((RAND()^(-Results!$E$4))-1)</f>
        <v>0.5901291224841293</v>
      </c>
      <c r="C283" s="6">
        <f ca="1">LN((RAND()^(-Results!$E$4))-1)</f>
        <v>-1.8246911883954908</v>
      </c>
      <c r="D283" s="6">
        <f ca="1">LN((RAND()^(-Results!$E$4))-1)</f>
        <v>2.4161104706245591</v>
      </c>
      <c r="E283" s="6">
        <f ca="1">LN((RAND()^(-Results!$E$4))-1)</f>
        <v>-2.0801043000252029</v>
      </c>
      <c r="F283" s="6">
        <f ca="1">LN((RAND()^(-Results!$E$4))-1)</f>
        <v>-0.53686613064309363</v>
      </c>
      <c r="G283" s="6">
        <f ca="1">LN((RAND()^(-Results!$E$4))-1)</f>
        <v>-0.11928590409046029</v>
      </c>
      <c r="H283" s="6">
        <f t="shared" ca="1" si="112"/>
        <v>-0.17918044072821779</v>
      </c>
      <c r="I283" s="10">
        <f ca="1">SUMPRODUCT(J283:O283,Results!B$12:G$12)+Results!$E$5*H283</f>
        <v>17.654207143917031</v>
      </c>
      <c r="J283" s="10">
        <f ca="1">SUMPRODUCT($A283:$F283,Results!$B$15:$G$15)</f>
        <v>2.0138552198454405</v>
      </c>
      <c r="K283" s="10">
        <f ca="1">SUMPRODUCT($A283:$F283,Results!$B$16:$G$16)</f>
        <v>11.522217558703201</v>
      </c>
      <c r="L283" s="10">
        <f ca="1">SUMPRODUCT($A283:$F283,Results!$B$17:$G$17)</f>
        <v>6.3659752700987964</v>
      </c>
      <c r="M283" s="10">
        <f ca="1">SUMPRODUCT($A283:$F283,Results!$B$18:$G$18)</f>
        <v>-3.6137212889999599</v>
      </c>
      <c r="N283" s="10">
        <f ca="1">SUMPRODUCT($A283:$F283,Results!$B$19:$G$19)</f>
        <v>2.5551809331550022</v>
      </c>
      <c r="O283" s="10">
        <f ca="1">SUMPRODUCT($A283:$F283,Results!$B$20:$G$20)</f>
        <v>-0.92454707617268594</v>
      </c>
      <c r="P283" s="10" cm="1">
        <f t="array" aca="1" ref="P283" ca="1">SUMPRODUCT(J283:O283,TRANSPOSE(BL$20:BL$25))+$AD$20-$BL$27</f>
        <v>18.260343247222632</v>
      </c>
      <c r="Q283" s="10" cm="1">
        <f t="array" aca="1" ref="Q283" ca="1">SUMPRODUCT(J283:O283,TRANSPOSE(ES$20:ES$25))+$AD$20-$ES$27</f>
        <v>18.569017101709221</v>
      </c>
      <c r="R283" s="10">
        <f ca="1">I283-Results!$E$5*H283</f>
        <v>18.370928906829903</v>
      </c>
      <c r="S283" s="10" cm="1">
        <f t="array" aca="1" ref="S283" ca="1">SUMPRODUCT(J283:O283,TRANSPOSE(AR$28:AR$33))+$AD$20-$AC$26</f>
        <v>18.827972567581941</v>
      </c>
      <c r="T283" s="10">
        <f ca="1">SUMPRODUCT(J283:O283,Results!K$9:P$9)</f>
        <v>18.807878301120891</v>
      </c>
      <c r="U283" s="10">
        <f ca="1">SUMPRODUCT(J283:O283,Results!K$9:P$9)+$AD$20-$AC$31</f>
        <v>18.771080182419915</v>
      </c>
      <c r="V283" s="10">
        <f t="shared" ca="1" si="113"/>
        <v>-0.60613610330560164</v>
      </c>
      <c r="W283" s="10">
        <f t="shared" ca="1" si="114"/>
        <v>-0.91480995779219043</v>
      </c>
      <c r="X283" s="10">
        <f t="shared" ca="1" si="115"/>
        <v>-0.71672176291287215</v>
      </c>
      <c r="Y283" s="10">
        <f t="shared" ca="1" si="116"/>
        <v>-1.1737654236649107</v>
      </c>
      <c r="Z283" s="10">
        <f t="shared" ca="1" si="117"/>
        <v>16.958103605267478</v>
      </c>
      <c r="AA283" s="10">
        <f t="shared" ca="1" si="118"/>
        <v>-1.1168730385028844</v>
      </c>
    </row>
    <row r="284" spans="1:27">
      <c r="A284" s="6">
        <f ca="1">LN((RAND()^(-Results!$E$4))-1)</f>
        <v>9.6069459026971976E-2</v>
      </c>
      <c r="B284" s="6">
        <f ca="1">LN((RAND()^(-Results!$E$4))-1)</f>
        <v>-0.55313398021959759</v>
      </c>
      <c r="C284" s="6">
        <f ca="1">LN((RAND()^(-Results!$E$4))-1)</f>
        <v>-3.022117897719879</v>
      </c>
      <c r="D284" s="6">
        <f ca="1">LN((RAND()^(-Results!$E$4))-1)</f>
        <v>-4.3274250159165266</v>
      </c>
      <c r="E284" s="6">
        <f ca="1">LN((RAND()^(-Results!$E$4))-1)</f>
        <v>1.3367943087034613</v>
      </c>
      <c r="F284" s="6">
        <f ca="1">LN((RAND()^(-Results!$E$4))-1)</f>
        <v>0.26231577277873624</v>
      </c>
      <c r="G284" s="6">
        <f ca="1">LN((RAND()^(-Results!$E$4))-1)</f>
        <v>-1.3962123990967843</v>
      </c>
      <c r="H284" s="6">
        <f t="shared" ca="1" si="112"/>
        <v>-1.4561069357345418</v>
      </c>
      <c r="I284" s="10">
        <f ca="1">SUMPRODUCT(J284:O284,Results!B$12:G$12)+Results!$E$5*H284</f>
        <v>-45.25069990822972</v>
      </c>
      <c r="J284" s="10">
        <f ca="1">SUMPRODUCT($A284:$F284,Results!$B$15:$G$15)</f>
        <v>3.5865830082196113</v>
      </c>
      <c r="K284" s="10">
        <f ca="1">SUMPRODUCT($A284:$F284,Results!$B$16:$G$16)</f>
        <v>-6.0044301721415936</v>
      </c>
      <c r="L284" s="10">
        <f ca="1">SUMPRODUCT($A284:$F284,Results!$B$17:$G$17)</f>
        <v>1.5161416583341227</v>
      </c>
      <c r="M284" s="10">
        <f ca="1">SUMPRODUCT($A284:$F284,Results!$B$18:$G$18)</f>
        <v>12.141916439442598</v>
      </c>
      <c r="N284" s="10">
        <f ca="1">SUMPRODUCT($A284:$F284,Results!$B$19:$G$19)</f>
        <v>-19.469350485160248</v>
      </c>
      <c r="O284" s="10">
        <f ca="1">SUMPRODUCT($A284:$F284,Results!$B$20:$G$20)</f>
        <v>10.904394516113618</v>
      </c>
      <c r="P284" s="10" cm="1">
        <f t="array" aca="1" ref="P284" ca="1">SUMPRODUCT(J284:O284,TRANSPOSE(BL$20:BL$25))+$AD$20-$BL$27</f>
        <v>-39.865948900887133</v>
      </c>
      <c r="Q284" s="10" cm="1">
        <f t="array" aca="1" ref="Q284" ca="1">SUMPRODUCT(J284:O284,TRANSPOSE(ES$20:ES$25))+$AD$20-$ES$27</f>
        <v>-39.902996695901741</v>
      </c>
      <c r="R284" s="10">
        <f ca="1">I284-Results!$E$5*H284</f>
        <v>-39.42627216529155</v>
      </c>
      <c r="S284" s="10" cm="1">
        <f t="array" aca="1" ref="S284" ca="1">SUMPRODUCT(J284:O284,TRANSPOSE(AR$28:AR$33))+$AD$20-$AC$26</f>
        <v>-46.718327075459641</v>
      </c>
      <c r="T284" s="10">
        <f ca="1">SUMPRODUCT(J284:O284,Results!K$9:P$9)</f>
        <v>-40.004617072045548</v>
      </c>
      <c r="U284" s="10">
        <f ca="1">SUMPRODUCT(J284:O284,Results!K$9:P$9)+$AD$20-$AC$31</f>
        <v>-40.041415190746527</v>
      </c>
      <c r="V284" s="10">
        <f t="shared" ca="1" si="113"/>
        <v>-5.3847510073425866</v>
      </c>
      <c r="W284" s="10">
        <f t="shared" ca="1" si="114"/>
        <v>-5.3477032123279784</v>
      </c>
      <c r="X284" s="10">
        <f t="shared" ca="1" si="115"/>
        <v>-5.8244277429381697</v>
      </c>
      <c r="Y284" s="10">
        <f t="shared" ca="1" si="116"/>
        <v>1.4676271672299208</v>
      </c>
      <c r="Z284" s="10">
        <f t="shared" ca="1" si="117"/>
        <v>-45.946803446879272</v>
      </c>
      <c r="AA284" s="10">
        <f t="shared" ca="1" si="118"/>
        <v>-5.2092847174831931</v>
      </c>
    </row>
    <row r="285" spans="1:27">
      <c r="A285" s="6">
        <f ca="1">LN((RAND()^(-Results!$E$4))-1)</f>
        <v>2.4487853379546904</v>
      </c>
      <c r="B285" s="6">
        <f ca="1">LN((RAND()^(-Results!$E$4))-1)</f>
        <v>-3.7191391416812034</v>
      </c>
      <c r="C285" s="6">
        <f ca="1">LN((RAND()^(-Results!$E$4))-1)</f>
        <v>1.3950839328478742E-2</v>
      </c>
      <c r="D285" s="6">
        <f ca="1">LN((RAND()^(-Results!$E$4))-1)</f>
        <v>-2.2223996039987552</v>
      </c>
      <c r="E285" s="6">
        <f ca="1">LN((RAND()^(-Results!$E$4))-1)</f>
        <v>-1.1968761595479829</v>
      </c>
      <c r="F285" s="6">
        <f ca="1">LN((RAND()^(-Results!$E$4))-1)</f>
        <v>-0.77831720373640334</v>
      </c>
      <c r="G285" s="6">
        <f ca="1">LN((RAND()^(-Results!$E$4))-1)</f>
        <v>-9.9148321779047047E-2</v>
      </c>
      <c r="H285" s="6">
        <f t="shared" ca="1" si="112"/>
        <v>-0.15904285841680454</v>
      </c>
      <c r="I285" s="10">
        <f ca="1">SUMPRODUCT(J285:O285,Results!B$12:G$12)+Results!$E$5*H285</f>
        <v>-58.499310706511942</v>
      </c>
      <c r="J285" s="10">
        <f ca="1">SUMPRODUCT($A285:$F285,Results!$B$15:$G$15)</f>
        <v>-5.5187937120677963</v>
      </c>
      <c r="K285" s="10">
        <f ca="1">SUMPRODUCT($A285:$F285,Results!$B$16:$G$16)</f>
        <v>0.16085287766101702</v>
      </c>
      <c r="L285" s="10">
        <f ca="1">SUMPRODUCT($A285:$F285,Results!$B$17:$G$17)</f>
        <v>18.768832023201178</v>
      </c>
      <c r="M285" s="10">
        <f ca="1">SUMPRODUCT($A285:$F285,Results!$B$18:$G$18)</f>
        <v>-0.95311028847173462</v>
      </c>
      <c r="N285" s="10">
        <f ca="1">SUMPRODUCT($A285:$F285,Results!$B$19:$G$19)</f>
        <v>-2.6041553104352433</v>
      </c>
      <c r="O285" s="10">
        <f ca="1">SUMPRODUCT($A285:$F285,Results!$B$20:$G$20)</f>
        <v>7.100438634556431</v>
      </c>
      <c r="P285" s="10" cm="1">
        <f t="array" aca="1" ref="P285" ca="1">SUMPRODUCT(J285:O285,TRANSPOSE(BL$20:BL$25))+$AD$20-$BL$27</f>
        <v>-57.991680627771089</v>
      </c>
      <c r="Q285" s="10" cm="1">
        <f t="array" aca="1" ref="Q285" ca="1">SUMPRODUCT(J285:O285,TRANSPOSE(ES$20:ES$25))+$AD$20-$ES$27</f>
        <v>-58.496362410944585</v>
      </c>
      <c r="R285" s="10">
        <f ca="1">I285-Results!$E$5*H285</f>
        <v>-57.863139272844727</v>
      </c>
      <c r="S285" s="10" cm="1">
        <f t="array" aca="1" ref="S285" ca="1">SUMPRODUCT(J285:O285,TRANSPOSE(AR$28:AR$33))+$AD$20-$AC$26</f>
        <v>-45.747146956935985</v>
      </c>
      <c r="T285" s="10">
        <f ca="1">SUMPRODUCT(J285:O285,Results!K$9:P$9)</f>
        <v>-58.601610570563984</v>
      </c>
      <c r="U285" s="10">
        <f ca="1">SUMPRODUCT(J285:O285,Results!K$9:P$9)+$AD$20-$AC$31</f>
        <v>-58.638408689264963</v>
      </c>
      <c r="V285" s="10">
        <f t="shared" ca="1" si="113"/>
        <v>-0.50763007874085275</v>
      </c>
      <c r="W285" s="10">
        <f t="shared" ca="1" si="114"/>
        <v>-2.9482955673572064E-3</v>
      </c>
      <c r="X285" s="10">
        <f t="shared" ca="1" si="115"/>
        <v>-0.63617143366721507</v>
      </c>
      <c r="Y285" s="10">
        <f t="shared" ca="1" si="116"/>
        <v>-12.752163749575956</v>
      </c>
      <c r="Z285" s="10">
        <f t="shared" ca="1" si="117"/>
        <v>-59.195414245161494</v>
      </c>
      <c r="AA285" s="10">
        <f t="shared" ca="1" si="118"/>
        <v>0.13909798275302165</v>
      </c>
    </row>
    <row r="286" spans="1:27">
      <c r="A286" s="6">
        <f ca="1">LN((RAND()^(-Results!$E$4))-1)</f>
        <v>0.32600796023200002</v>
      </c>
      <c r="B286" s="6">
        <f ca="1">LN((RAND()^(-Results!$E$4))-1)</f>
        <v>-1.503893545279585</v>
      </c>
      <c r="C286" s="6">
        <f ca="1">LN((RAND()^(-Results!$E$4))-1)</f>
        <v>-0.31069217797461113</v>
      </c>
      <c r="D286" s="6">
        <f ca="1">LN((RAND()^(-Results!$E$4))-1)</f>
        <v>-1.2790082822245958</v>
      </c>
      <c r="E286" s="6">
        <f ca="1">LN((RAND()^(-Results!$E$4))-1)</f>
        <v>0.7709682063745622</v>
      </c>
      <c r="F286" s="6">
        <f ca="1">LN((RAND()^(-Results!$E$4))-1)</f>
        <v>-0.60527541395692586</v>
      </c>
      <c r="G286" s="6">
        <f ca="1">LN((RAND()^(-Results!$E$4))-1)</f>
        <v>6.3058568113790461</v>
      </c>
      <c r="H286" s="6">
        <f t="shared" ca="1" si="112"/>
        <v>6.2459622747412888</v>
      </c>
      <c r="I286" s="10">
        <f ca="1">SUMPRODUCT(J286:O286,Results!B$12:G$12)+Results!$E$5*H286</f>
        <v>3.6342043682552863</v>
      </c>
      <c r="J286" s="10">
        <f ca="1">SUMPRODUCT($A286:$F286,Results!$B$15:$G$15)</f>
        <v>-2.7610962360683731</v>
      </c>
      <c r="K286" s="10">
        <f ca="1">SUMPRODUCT($A286:$F286,Results!$B$16:$G$16)</f>
        <v>-3.0572286047619244</v>
      </c>
      <c r="L286" s="10">
        <f ca="1">SUMPRODUCT($A286:$F286,Results!$B$17:$G$17)</f>
        <v>5.2068772551550158</v>
      </c>
      <c r="M286" s="10">
        <f ca="1">SUMPRODUCT($A286:$F286,Results!$B$18:$G$18)</f>
        <v>3.4369879339533282</v>
      </c>
      <c r="N286" s="10">
        <f ca="1">SUMPRODUCT($A286:$F286,Results!$B$19:$G$19)</f>
        <v>-3.1464286852922472</v>
      </c>
      <c r="O286" s="10">
        <f ca="1">SUMPRODUCT($A286:$F286,Results!$B$20:$G$20)</f>
        <v>-0.73358217952927318</v>
      </c>
      <c r="P286" s="10" cm="1">
        <f t="array" aca="1" ref="P286" ca="1">SUMPRODUCT(J286:O286,TRANSPOSE(BL$20:BL$25))+$AD$20-$BL$27</f>
        <v>-21.563836113571845</v>
      </c>
      <c r="Q286" s="10" cm="1">
        <f t="array" aca="1" ref="Q286" ca="1">SUMPRODUCT(J286:O286,TRANSPOSE(ES$20:ES$25))+$AD$20-$ES$27</f>
        <v>-21.719777805139074</v>
      </c>
      <c r="R286" s="10">
        <f ca="1">I286-Results!$E$5*H286</f>
        <v>-21.349644730709869</v>
      </c>
      <c r="S286" s="10" cm="1">
        <f t="array" aca="1" ref="S286" ca="1">SUMPRODUCT(J286:O286,TRANSPOSE(AR$28:AR$33))+$AD$20-$AC$26</f>
        <v>-22.089516596857692</v>
      </c>
      <c r="T286" s="10">
        <f ca="1">SUMPRODUCT(J286:O286,Results!K$9:P$9)</f>
        <v>-21.828616514253415</v>
      </c>
      <c r="U286" s="10">
        <f ca="1">SUMPRODUCT(J286:O286,Results!K$9:P$9)+$AD$20-$AC$31</f>
        <v>-21.865414632954391</v>
      </c>
      <c r="V286" s="10">
        <f t="shared" ca="1" si="113"/>
        <v>25.198040481827132</v>
      </c>
      <c r="W286" s="10">
        <f t="shared" ca="1" si="114"/>
        <v>25.35398217339436</v>
      </c>
      <c r="X286" s="10">
        <f t="shared" ca="1" si="115"/>
        <v>24.983849098965155</v>
      </c>
      <c r="Y286" s="10">
        <f t="shared" ca="1" si="116"/>
        <v>25.723720965112978</v>
      </c>
      <c r="Z286" s="10">
        <f t="shared" ca="1" si="117"/>
        <v>2.9381008296057325</v>
      </c>
      <c r="AA286" s="10">
        <f t="shared" ca="1" si="118"/>
        <v>25.499619001209677</v>
      </c>
    </row>
    <row r="287" spans="1:27">
      <c r="A287" s="6">
        <f ca="1">LN((RAND()^(-Results!$E$4))-1)</f>
        <v>-0.506556658564153</v>
      </c>
      <c r="B287" s="6">
        <f ca="1">LN((RAND()^(-Results!$E$4))-1)</f>
        <v>2.9177788937927596</v>
      </c>
      <c r="C287" s="6">
        <f ca="1">LN((RAND()^(-Results!$E$4))-1)</f>
        <v>-1.110604467313975</v>
      </c>
      <c r="D287" s="6">
        <f ca="1">LN((RAND()^(-Results!$E$4))-1)</f>
        <v>-1.4668921344770156</v>
      </c>
      <c r="E287" s="6">
        <f ca="1">LN((RAND()^(-Results!$E$4))-1)</f>
        <v>-3.3479373462503359</v>
      </c>
      <c r="F287" s="6">
        <f ca="1">LN((RAND()^(-Results!$E$4))-1)</f>
        <v>-1.1957155050751855</v>
      </c>
      <c r="G287" s="6">
        <f ca="1">LN((RAND()^(-Results!$E$4))-1)</f>
        <v>1.7452774470027796</v>
      </c>
      <c r="H287" s="6">
        <f t="shared" ca="1" si="112"/>
        <v>1.6853829103650222</v>
      </c>
      <c r="I287" s="10">
        <f ca="1">SUMPRODUCT(J287:O287,Results!B$12:G$12)+Results!$E$5*H287</f>
        <v>18.28669965709652</v>
      </c>
      <c r="J287" s="10">
        <f ca="1">SUMPRODUCT($A287:$F287,Results!$B$15:$G$15)</f>
        <v>11.008712728655711</v>
      </c>
      <c r="K287" s="10">
        <f ca="1">SUMPRODUCT($A287:$F287,Results!$B$16:$G$16)</f>
        <v>4.7034898382192774</v>
      </c>
      <c r="L287" s="10">
        <f ca="1">SUMPRODUCT($A287:$F287,Results!$B$17:$G$17)</f>
        <v>1.3635179349097686</v>
      </c>
      <c r="M287" s="10">
        <f ca="1">SUMPRODUCT($A287:$F287,Results!$B$18:$G$18)</f>
        <v>-9.2487842727037126</v>
      </c>
      <c r="N287" s="10">
        <f ca="1">SUMPRODUCT($A287:$F287,Results!$B$19:$G$19)</f>
        <v>-13.503684876448617</v>
      </c>
      <c r="O287" s="10">
        <f ca="1">SUMPRODUCT($A287:$F287,Results!$B$20:$G$20)</f>
        <v>10.838593919483827</v>
      </c>
      <c r="P287" s="10" cm="1">
        <f t="array" aca="1" ref="P287" ca="1">SUMPRODUCT(J287:O287,TRANSPOSE(BL$20:BL$25))+$AD$20-$BL$27</f>
        <v>12.076729835791797</v>
      </c>
      <c r="Q287" s="10" cm="1">
        <f t="array" aca="1" ref="Q287" ca="1">SUMPRODUCT(J287:O287,TRANSPOSE(ES$20:ES$25))+$AD$20-$ES$27</f>
        <v>12.305707356695285</v>
      </c>
      <c r="R287" s="10">
        <f ca="1">I287-Results!$E$5*H287</f>
        <v>11.545168015636431</v>
      </c>
      <c r="S287" s="10" cm="1">
        <f t="array" aca="1" ref="S287" ca="1">SUMPRODUCT(J287:O287,TRANSPOSE(AR$28:AR$33))+$AD$20-$AC$26</f>
        <v>14.648295782484418</v>
      </c>
      <c r="T287" s="10">
        <f ca="1">SUMPRODUCT(J287:O287,Results!K$9:P$9)</f>
        <v>12.817751641194459</v>
      </c>
      <c r="U287" s="10">
        <f ca="1">SUMPRODUCT(J287:O287,Results!K$9:P$9)+$AD$20-$AC$31</f>
        <v>12.780953522493483</v>
      </c>
      <c r="V287" s="10">
        <f t="shared" ca="1" si="113"/>
        <v>6.209969821304723</v>
      </c>
      <c r="W287" s="10">
        <f t="shared" ca="1" si="114"/>
        <v>5.9809923004012351</v>
      </c>
      <c r="X287" s="10">
        <f t="shared" ca="1" si="115"/>
        <v>6.7415316414600888</v>
      </c>
      <c r="Y287" s="10">
        <f t="shared" ca="1" si="116"/>
        <v>3.6384038746121021</v>
      </c>
      <c r="Z287" s="10">
        <f t="shared" ca="1" si="117"/>
        <v>17.590596118446967</v>
      </c>
      <c r="AA287" s="10">
        <f t="shared" ca="1" si="118"/>
        <v>5.5057461346030365</v>
      </c>
    </row>
    <row r="288" spans="1:27">
      <c r="A288" s="6">
        <f ca="1">LN((RAND()^(-Results!$E$4))-1)</f>
        <v>2.4763841703354275</v>
      </c>
      <c r="B288" s="6">
        <f ca="1">LN((RAND()^(-Results!$E$4))-1)</f>
        <v>0.19096210001871378</v>
      </c>
      <c r="C288" s="6">
        <f ca="1">LN((RAND()^(-Results!$E$4))-1)</f>
        <v>1.0662066599406133</v>
      </c>
      <c r="D288" s="6">
        <f ca="1">LN((RAND()^(-Results!$E$4))-1)</f>
        <v>3.8738925280755092</v>
      </c>
      <c r="E288" s="6">
        <f ca="1">LN((RAND()^(-Results!$E$4))-1)</f>
        <v>1.9347150437390592</v>
      </c>
      <c r="F288" s="6">
        <f ca="1">LN((RAND()^(-Results!$E$4))-1)</f>
        <v>-5.5983113711445889E-2</v>
      </c>
      <c r="G288" s="6">
        <f ca="1">LN((RAND()^(-Results!$E$4))-1)</f>
        <v>-1.0253353529771028</v>
      </c>
      <c r="H288" s="6">
        <f t="shared" ca="1" si="112"/>
        <v>-1.0852298896148602</v>
      </c>
      <c r="I288" s="10">
        <f ca="1">SUMPRODUCT(J288:O288,Results!B$12:G$12)+Results!$E$5*H288</f>
        <v>26.086862118664758</v>
      </c>
      <c r="J288" s="10">
        <f ca="1">SUMPRODUCT($A288:$F288,Results!$B$15:$G$15)</f>
        <v>-2.5984175418523447</v>
      </c>
      <c r="K288" s="10">
        <f ca="1">SUMPRODUCT($A288:$F288,Results!$B$16:$G$16)</f>
        <v>7.5530504056411347</v>
      </c>
      <c r="L288" s="10">
        <f ca="1">SUMPRODUCT($A288:$F288,Results!$B$17:$G$17)</f>
        <v>0.37061200143646844</v>
      </c>
      <c r="M288" s="10">
        <f ca="1">SUMPRODUCT($A288:$F288,Results!$B$18:$G$18)</f>
        <v>-8.2253722959326279</v>
      </c>
      <c r="N288" s="10">
        <f ca="1">SUMPRODUCT($A288:$F288,Results!$B$19:$G$19)</f>
        <v>12.962650164684421</v>
      </c>
      <c r="O288" s="10">
        <f ca="1">SUMPRODUCT($A288:$F288,Results!$B$20:$G$20)</f>
        <v>-7.0153046054088852</v>
      </c>
      <c r="P288" s="10" cm="1">
        <f t="array" aca="1" ref="P288" ca="1">SUMPRODUCT(J288:O288,TRANSPOSE(BL$20:BL$25))+$AD$20-$BL$27</f>
        <v>30.242149205422933</v>
      </c>
      <c r="Q288" s="10" cm="1">
        <f t="array" aca="1" ref="Q288" ca="1">SUMPRODUCT(J288:O288,TRANSPOSE(ES$20:ES$25))+$AD$20-$ES$27</f>
        <v>30.256356750616376</v>
      </c>
      <c r="R288" s="10">
        <f ca="1">I288-Results!$E$5*H288</f>
        <v>30.427781677124198</v>
      </c>
      <c r="S288" s="10" cm="1">
        <f t="array" aca="1" ref="S288" ca="1">SUMPRODUCT(J288:O288,TRANSPOSE(AR$28:AR$33))+$AD$20-$AC$26</f>
        <v>33.539177479797146</v>
      </c>
      <c r="T288" s="10">
        <f ca="1">SUMPRODUCT(J288:O288,Results!K$9:P$9)</f>
        <v>29.778038199485678</v>
      </c>
      <c r="U288" s="10">
        <f ca="1">SUMPRODUCT(J288:O288,Results!K$9:P$9)+$AD$20-$AC$31</f>
        <v>29.741240080784703</v>
      </c>
      <c r="V288" s="10">
        <f t="shared" ca="1" si="113"/>
        <v>-4.1552870867581753</v>
      </c>
      <c r="W288" s="10">
        <f t="shared" ca="1" si="114"/>
        <v>-4.1694946319516184</v>
      </c>
      <c r="X288" s="10">
        <f t="shared" ca="1" si="115"/>
        <v>-4.34091955845944</v>
      </c>
      <c r="Y288" s="10">
        <f t="shared" ca="1" si="116"/>
        <v>-7.4523153611323885</v>
      </c>
      <c r="Z288" s="10">
        <f t="shared" ca="1" si="117"/>
        <v>25.390758580015206</v>
      </c>
      <c r="AA288" s="10">
        <f t="shared" ca="1" si="118"/>
        <v>-3.6543779621199448</v>
      </c>
    </row>
    <row r="289" spans="1:27">
      <c r="A289" s="6">
        <f ca="1">LN((RAND()^(-Results!$E$4))-1)</f>
        <v>-0.71075489115720525</v>
      </c>
      <c r="B289" s="6">
        <f ca="1">LN((RAND()^(-Results!$E$4))-1)</f>
        <v>0.53517451489377588</v>
      </c>
      <c r="C289" s="6">
        <f ca="1">LN((RAND()^(-Results!$E$4))-1)</f>
        <v>0.59359360287799412</v>
      </c>
      <c r="D289" s="6">
        <f ca="1">LN((RAND()^(-Results!$E$4))-1)</f>
        <v>0.43203621678944104</v>
      </c>
      <c r="E289" s="6">
        <f ca="1">LN((RAND()^(-Results!$E$4))-1)</f>
        <v>3.7531434990790933</v>
      </c>
      <c r="F289" s="6">
        <f ca="1">LN((RAND()^(-Results!$E$4))-1)</f>
        <v>-1.747918566541232</v>
      </c>
      <c r="G289" s="6">
        <f ca="1">LN((RAND()^(-Results!$E$4))-1)</f>
        <v>0.62189985797512271</v>
      </c>
      <c r="H289" s="6">
        <f t="shared" ca="1" si="112"/>
        <v>0.56200532133736525</v>
      </c>
      <c r="I289" s="10">
        <f ca="1">SUMPRODUCT(J289:O289,Results!B$12:G$12)+Results!$E$5*H289</f>
        <v>26.178724541884613</v>
      </c>
      <c r="J289" s="10">
        <f ca="1">SUMPRODUCT($A289:$F289,Results!$B$15:$G$15)</f>
        <v>-1.5902972751111193</v>
      </c>
      <c r="K289" s="10">
        <f ca="1">SUMPRODUCT($A289:$F289,Results!$B$16:$G$16)</f>
        <v>-5.9497450832618037</v>
      </c>
      <c r="L289" s="10">
        <f ca="1">SUMPRODUCT($A289:$F289,Results!$B$17:$G$17)</f>
        <v>-5.3728942792667569</v>
      </c>
      <c r="M289" s="10">
        <f ca="1">SUMPRODUCT($A289:$F289,Results!$B$18:$G$18)</f>
        <v>1.3050074981199202</v>
      </c>
      <c r="N289" s="10">
        <f ca="1">SUMPRODUCT($A289:$F289,Results!$B$19:$G$19)</f>
        <v>-0.70740678445674354</v>
      </c>
      <c r="O289" s="10">
        <f ca="1">SUMPRODUCT($A289:$F289,Results!$B$20:$G$20)</f>
        <v>-13.774402133299828</v>
      </c>
      <c r="P289" s="10" cm="1">
        <f t="array" aca="1" ref="P289" ca="1">SUMPRODUCT(J289:O289,TRANSPOSE(BL$20:BL$25))+$AD$20-$BL$27</f>
        <v>23.678656834871745</v>
      </c>
      <c r="Q289" s="10" cm="1">
        <f t="array" aca="1" ref="Q289" ca="1">SUMPRODUCT(J289:O289,TRANSPOSE(ES$20:ES$25))+$AD$20-$ES$27</f>
        <v>23.782689506505751</v>
      </c>
      <c r="R289" s="10">
        <f ca="1">I289-Results!$E$5*H289</f>
        <v>23.930703256535153</v>
      </c>
      <c r="S289" s="10" cm="1">
        <f t="array" aca="1" ref="S289" ca="1">SUMPRODUCT(J289:O289,TRANSPOSE(AR$28:AR$33))+$AD$20-$AC$26</f>
        <v>12.376590548850036</v>
      </c>
      <c r="T289" s="10">
        <f ca="1">SUMPRODUCT(J289:O289,Results!K$9:P$9)</f>
        <v>23.435408244839326</v>
      </c>
      <c r="U289" s="10">
        <f ca="1">SUMPRODUCT(J289:O289,Results!K$9:P$9)+$AD$20-$AC$31</f>
        <v>23.398610126138351</v>
      </c>
      <c r="V289" s="10">
        <f t="shared" ca="1" si="113"/>
        <v>2.5000677070128674</v>
      </c>
      <c r="W289" s="10">
        <f t="shared" ca="1" si="114"/>
        <v>2.396035035378862</v>
      </c>
      <c r="X289" s="10">
        <f t="shared" ca="1" si="115"/>
        <v>2.2480212853494592</v>
      </c>
      <c r="Y289" s="10">
        <f t="shared" ca="1" si="116"/>
        <v>13.802133993034577</v>
      </c>
      <c r="Z289" s="10">
        <f t="shared" ca="1" si="117"/>
        <v>25.48262100323506</v>
      </c>
      <c r="AA289" s="10">
        <f t="shared" ca="1" si="118"/>
        <v>2.7801144157462616</v>
      </c>
    </row>
    <row r="290" spans="1:27">
      <c r="A290" s="6">
        <f ca="1">LN((RAND()^(-Results!$E$4))-1)</f>
        <v>2.6770143777182756</v>
      </c>
      <c r="B290" s="6">
        <f ca="1">LN((RAND()^(-Results!$E$4))-1)</f>
        <v>-0.40470601405337531</v>
      </c>
      <c r="C290" s="6">
        <f ca="1">LN((RAND()^(-Results!$E$4))-1)</f>
        <v>0.20866913533977824</v>
      </c>
      <c r="D290" s="6">
        <f ca="1">LN((RAND()^(-Results!$E$4))-1)</f>
        <v>3.7535574803427826E-2</v>
      </c>
      <c r="E290" s="6">
        <f ca="1">LN((RAND()^(-Results!$E$4))-1)</f>
        <v>-2.6725193922698312</v>
      </c>
      <c r="F290" s="6">
        <f ca="1">LN((RAND()^(-Results!$E$4))-1)</f>
        <v>0.14337272656455605</v>
      </c>
      <c r="G290" s="6">
        <f ca="1">LN((RAND()^(-Results!$E$4))-1)</f>
        <v>-0.543622336014151</v>
      </c>
      <c r="H290" s="6">
        <f t="shared" ca="1" si="112"/>
        <v>-0.60351687265190845</v>
      </c>
      <c r="I290" s="10">
        <f ca="1">SUMPRODUCT(J290:O290,Results!B$12:G$12)+Results!$E$5*H290</f>
        <v>-18.840301769926334</v>
      </c>
      <c r="J290" s="10">
        <f ca="1">SUMPRODUCT($A290:$F290,Results!$B$15:$G$15)</f>
        <v>1.9604502241062929</v>
      </c>
      <c r="K290" s="10">
        <f ca="1">SUMPRODUCT($A290:$F290,Results!$B$16:$G$16)</f>
        <v>8.0104902634537201</v>
      </c>
      <c r="L290" s="10">
        <f ca="1">SUMPRODUCT($A290:$F290,Results!$B$17:$G$17)</f>
        <v>10.346589543026688</v>
      </c>
      <c r="M290" s="10">
        <f ca="1">SUMPRODUCT($A290:$F290,Results!$B$18:$G$18)</f>
        <v>-10.138055876138887</v>
      </c>
      <c r="N290" s="10">
        <f ca="1">SUMPRODUCT($A290:$F290,Results!$B$19:$G$19)</f>
        <v>0.35602540384122011</v>
      </c>
      <c r="O290" s="10">
        <f ca="1">SUMPRODUCT($A290:$F290,Results!$B$20:$G$20)</f>
        <v>11.756182693214036</v>
      </c>
      <c r="P290" s="10" cm="1">
        <f t="array" aca="1" ref="P290" ca="1">SUMPRODUCT(J290:O290,TRANSPOSE(BL$20:BL$25))+$AD$20-$BL$27</f>
        <v>-16.160389100272582</v>
      </c>
      <c r="Q290" s="10" cm="1">
        <f t="array" aca="1" ref="Q290" ca="1">SUMPRODUCT(J290:O290,TRANSPOSE(ES$20:ES$25))+$AD$20-$ES$27</f>
        <v>-16.373730324134353</v>
      </c>
      <c r="R290" s="10">
        <f ca="1">I290-Results!$E$5*H290</f>
        <v>-16.426234279318699</v>
      </c>
      <c r="S290" s="10" cm="1">
        <f t="array" aca="1" ref="S290" ca="1">SUMPRODUCT(J290:O290,TRANSPOSE(AR$28:AR$33))+$AD$20-$AC$26</f>
        <v>-1.4327418018967797</v>
      </c>
      <c r="T290" s="10">
        <f ca="1">SUMPRODUCT(J290:O290,Results!K$9:P$9)</f>
        <v>-16.301802634360666</v>
      </c>
      <c r="U290" s="10">
        <f ca="1">SUMPRODUCT(J290:O290,Results!K$9:P$9)+$AD$20-$AC$31</f>
        <v>-16.338600753061641</v>
      </c>
      <c r="V290" s="10">
        <f t="shared" ca="1" si="113"/>
        <v>-2.6799126696537527</v>
      </c>
      <c r="W290" s="10">
        <f t="shared" ca="1" si="114"/>
        <v>-2.4665714457919812</v>
      </c>
      <c r="X290" s="10">
        <f t="shared" ca="1" si="115"/>
        <v>-2.4140674906076356</v>
      </c>
      <c r="Y290" s="10">
        <f t="shared" ca="1" si="116"/>
        <v>-17.407559968029556</v>
      </c>
      <c r="Z290" s="10">
        <f t="shared" ca="1" si="117"/>
        <v>-19.536405308575887</v>
      </c>
      <c r="AA290" s="10">
        <f t="shared" ca="1" si="118"/>
        <v>-2.5017010168646934</v>
      </c>
    </row>
    <row r="291" spans="1:27">
      <c r="A291" s="6">
        <f ca="1">LN((RAND()^(-Results!$E$4))-1)</f>
        <v>-2.7548107855738015</v>
      </c>
      <c r="B291" s="6">
        <f ca="1">LN((RAND()^(-Results!$E$4))-1)</f>
        <v>-0.74993954405478991</v>
      </c>
      <c r="C291" s="6">
        <f ca="1">LN((RAND()^(-Results!$E$4))-1)</f>
        <v>-1.1753005988125185</v>
      </c>
      <c r="D291" s="6">
        <f ca="1">LN((RAND()^(-Results!$E$4))-1)</f>
        <v>-1.3524189056800202</v>
      </c>
      <c r="E291" s="6">
        <f ca="1">LN((RAND()^(-Results!$E$4))-1)</f>
        <v>0.58217188787809582</v>
      </c>
      <c r="F291" s="6">
        <f ca="1">LN((RAND()^(-Results!$E$4))-1)</f>
        <v>-4.3661097501880652</v>
      </c>
      <c r="G291" s="6">
        <f ca="1">LN((RAND()^(-Results!$E$4))-1)</f>
        <v>0.46359540853196313</v>
      </c>
      <c r="H291" s="6">
        <f t="shared" ca="1" si="112"/>
        <v>0.40370087189420562</v>
      </c>
      <c r="I291" s="10">
        <f ca="1">SUMPRODUCT(J291:O291,Results!B$12:G$12)+Results!$E$5*H291</f>
        <v>3.3435385570871725</v>
      </c>
      <c r="J291" s="10">
        <f ca="1">SUMPRODUCT($A291:$F291,Results!$B$15:$G$15)</f>
        <v>-1.7786983625068902</v>
      </c>
      <c r="K291" s="10">
        <f ca="1">SUMPRODUCT($A291:$F291,Results!$B$16:$G$16)</f>
        <v>-4.7166109754440022</v>
      </c>
      <c r="L291" s="10">
        <f ca="1">SUMPRODUCT($A291:$F291,Results!$B$17:$G$17)</f>
        <v>9.1441677662115133</v>
      </c>
      <c r="M291" s="10">
        <f ca="1">SUMPRODUCT($A291:$F291,Results!$B$18:$G$18)</f>
        <v>2.6511726644802529</v>
      </c>
      <c r="N291" s="10">
        <f ca="1">SUMPRODUCT($A291:$F291,Results!$B$19:$G$19)</f>
        <v>-9.899379472616781</v>
      </c>
      <c r="O291" s="10">
        <f ca="1">SUMPRODUCT($A291:$F291,Results!$B$20:$G$20)</f>
        <v>-15.557073334614564</v>
      </c>
      <c r="P291" s="10" cm="1">
        <f t="array" aca="1" ref="P291" ca="1">SUMPRODUCT(J291:O291,TRANSPOSE(BL$20:BL$25))+$AD$20-$BL$27</f>
        <v>1.505105323904965</v>
      </c>
      <c r="Q291" s="10" cm="1">
        <f t="array" aca="1" ref="Q291" ca="1">SUMPRODUCT(J291:O291,TRANSPOSE(ES$20:ES$25))+$AD$20-$ES$27</f>
        <v>1.707689954007791</v>
      </c>
      <c r="R291" s="10">
        <f ca="1">I291-Results!$E$5*H291</f>
        <v>1.7287350695103501</v>
      </c>
      <c r="S291" s="10" cm="1">
        <f t="array" aca="1" ref="S291" ca="1">SUMPRODUCT(J291:O291,TRANSPOSE(AR$28:AR$33))+$AD$20-$AC$26</f>
        <v>-11.231048356717011</v>
      </c>
      <c r="T291" s="10">
        <f ca="1">SUMPRODUCT(J291:O291,Results!K$9:P$9)</f>
        <v>1.9040798602190634</v>
      </c>
      <c r="U291" s="10">
        <f ca="1">SUMPRODUCT(J291:O291,Results!K$9:P$9)+$AD$20-$AC$31</f>
        <v>1.8672817415180882</v>
      </c>
      <c r="V291" s="10">
        <f t="shared" ca="1" si="113"/>
        <v>1.8384332331822075</v>
      </c>
      <c r="W291" s="10">
        <f t="shared" ca="1" si="114"/>
        <v>1.6358486030793815</v>
      </c>
      <c r="X291" s="10">
        <f t="shared" ca="1" si="115"/>
        <v>1.6148034875768225</v>
      </c>
      <c r="Y291" s="10">
        <f t="shared" ca="1" si="116"/>
        <v>14.574586913804183</v>
      </c>
      <c r="Z291" s="10">
        <f t="shared" ca="1" si="117"/>
        <v>2.6474350184376187</v>
      </c>
      <c r="AA291" s="10">
        <f t="shared" ca="1" si="118"/>
        <v>1.4762568155690843</v>
      </c>
    </row>
    <row r="292" spans="1:27">
      <c r="A292" s="6">
        <f ca="1">LN((RAND()^(-Results!$E$4))-1)</f>
        <v>2.7873062375920479E-2</v>
      </c>
      <c r="B292" s="6">
        <f ca="1">LN((RAND()^(-Results!$E$4))-1)</f>
        <v>1.21064795668156</v>
      </c>
      <c r="C292" s="6">
        <f ca="1">LN((RAND()^(-Results!$E$4))-1)</f>
        <v>-7.2900579289584988E-2</v>
      </c>
      <c r="D292" s="6">
        <f ca="1">LN((RAND()^(-Results!$E$4))-1)</f>
        <v>0.80113496898764636</v>
      </c>
      <c r="E292" s="6">
        <f ca="1">LN((RAND()^(-Results!$E$4))-1)</f>
        <v>2.6271229342707021</v>
      </c>
      <c r="F292" s="6">
        <f ca="1">LN((RAND()^(-Results!$E$4))-1)</f>
        <v>-0.59262006427181169</v>
      </c>
      <c r="G292" s="6">
        <f ca="1">LN((RAND()^(-Results!$E$4))-1)</f>
        <v>1.0895245155297222</v>
      </c>
      <c r="H292" s="6">
        <f t="shared" ca="1" si="112"/>
        <v>1.0296299788919647</v>
      </c>
      <c r="I292" s="10">
        <f ca="1">SUMPRODUCT(J292:O292,Results!B$12:G$12)+Results!$E$5*H292</f>
        <v>28.666881292155761</v>
      </c>
      <c r="J292" s="10">
        <f ca="1">SUMPRODUCT($A292:$F292,Results!$B$15:$G$15)</f>
        <v>1.3239063952063717</v>
      </c>
      <c r="K292" s="10">
        <f ca="1">SUMPRODUCT($A292:$F292,Results!$B$16:$G$16)</f>
        <v>-1.3716466366439892</v>
      </c>
      <c r="L292" s="10">
        <f ca="1">SUMPRODUCT($A292:$F292,Results!$B$17:$G$17)</f>
        <v>-6.0917952300947</v>
      </c>
      <c r="M292" s="10">
        <f ca="1">SUMPRODUCT($A292:$F292,Results!$B$18:$G$18)</f>
        <v>-3.0926657290945236E-2</v>
      </c>
      <c r="N292" s="10">
        <f ca="1">SUMPRODUCT($A292:$F292,Results!$B$19:$G$19)</f>
        <v>-0.89556350948485897</v>
      </c>
      <c r="O292" s="10">
        <f ca="1">SUMPRODUCT($A292:$F292,Results!$B$20:$G$20)</f>
        <v>-6.2715583038047544</v>
      </c>
      <c r="P292" s="10" cm="1">
        <f t="array" aca="1" ref="P292" ca="1">SUMPRODUCT(J292:O292,TRANSPOSE(BL$20:BL$25))+$AD$20-$BL$27</f>
        <v>24.356285117815688</v>
      </c>
      <c r="Q292" s="10" cm="1">
        <f t="array" aca="1" ref="Q292" ca="1">SUMPRODUCT(J292:O292,TRANSPOSE(ES$20:ES$25))+$AD$20-$ES$27</f>
        <v>24.50934187824862</v>
      </c>
      <c r="R292" s="10">
        <f ca="1">I292-Results!$E$5*H292</f>
        <v>24.548361376587902</v>
      </c>
      <c r="S292" s="10" cm="1">
        <f t="array" aca="1" ref="S292" ca="1">SUMPRODUCT(J292:O292,TRANSPOSE(AR$28:AR$33))+$AD$20-$AC$26</f>
        <v>16.789545369650959</v>
      </c>
      <c r="T292" s="10">
        <f ca="1">SUMPRODUCT(J292:O292,Results!K$9:P$9)</f>
        <v>24.231868450812769</v>
      </c>
      <c r="U292" s="10">
        <f ca="1">SUMPRODUCT(J292:O292,Results!K$9:P$9)+$AD$20-$AC$31</f>
        <v>24.195070332111793</v>
      </c>
      <c r="V292" s="10">
        <f t="shared" ca="1" si="113"/>
        <v>4.3105961743400734</v>
      </c>
      <c r="W292" s="10">
        <f t="shared" ca="1" si="114"/>
        <v>4.1575394139071413</v>
      </c>
      <c r="X292" s="10">
        <f t="shared" ca="1" si="115"/>
        <v>4.1185199155678589</v>
      </c>
      <c r="Y292" s="10">
        <f t="shared" ca="1" si="116"/>
        <v>11.877335922504802</v>
      </c>
      <c r="Z292" s="10">
        <f t="shared" ca="1" si="117"/>
        <v>27.970777753506209</v>
      </c>
      <c r="AA292" s="10">
        <f t="shared" ca="1" si="118"/>
        <v>4.4718109600439675</v>
      </c>
    </row>
    <row r="293" spans="1:27">
      <c r="A293" s="6">
        <f ca="1">LN((RAND()^(-Results!$E$4))-1)</f>
        <v>0.24784897706931161</v>
      </c>
      <c r="B293" s="6">
        <f ca="1">LN((RAND()^(-Results!$E$4))-1)</f>
        <v>-1.4932794868543833</v>
      </c>
      <c r="C293" s="6">
        <f ca="1">LN((RAND()^(-Results!$E$4))-1)</f>
        <v>-4.062745928770882</v>
      </c>
      <c r="D293" s="6">
        <f ca="1">LN((RAND()^(-Results!$E$4))-1)</f>
        <v>0.10239639288927156</v>
      </c>
      <c r="E293" s="6">
        <f ca="1">LN((RAND()^(-Results!$E$4))-1)</f>
        <v>-6.6896296776942171E-2</v>
      </c>
      <c r="F293" s="6">
        <f ca="1">LN((RAND()^(-Results!$E$4))-1)</f>
        <v>0.57002506197336189</v>
      </c>
      <c r="G293" s="6">
        <f ca="1">LN((RAND()^(-Results!$E$4))-1)</f>
        <v>-0.78386535269470925</v>
      </c>
      <c r="H293" s="6">
        <f t="shared" ca="1" si="112"/>
        <v>-0.84375988933246671</v>
      </c>
      <c r="I293" s="10">
        <f ca="1">SUMPRODUCT(J293:O293,Results!B$12:G$12)+Results!$E$5*H293</f>
        <v>-23.734777718930033</v>
      </c>
      <c r="J293" s="10">
        <f ca="1">SUMPRODUCT($A293:$F293,Results!$B$15:$G$15)</f>
        <v>-0.82497153783605914</v>
      </c>
      <c r="K293" s="10">
        <f ca="1">SUMPRODUCT($A293:$F293,Results!$B$16:$G$16)</f>
        <v>6.7081637602226323</v>
      </c>
      <c r="L293" s="10">
        <f ca="1">SUMPRODUCT($A293:$F293,Results!$B$17:$G$17)</f>
        <v>8.4193331601659551</v>
      </c>
      <c r="M293" s="10">
        <f ca="1">SUMPRODUCT($A293:$F293,Results!$B$18:$G$18)</f>
        <v>11.082679332254532</v>
      </c>
      <c r="N293" s="10">
        <f ca="1">SUMPRODUCT($A293:$F293,Results!$B$19:$G$19)</f>
        <v>-4.8638240943549382</v>
      </c>
      <c r="O293" s="10">
        <f ca="1">SUMPRODUCT($A293:$F293,Results!$B$20:$G$20)</f>
        <v>3.4402787252817335</v>
      </c>
      <c r="P293" s="10" cm="1">
        <f t="array" aca="1" ref="P293" ca="1">SUMPRODUCT(J293:O293,TRANSPOSE(BL$20:BL$25))+$AD$20-$BL$27</f>
        <v>-21.106490181305968</v>
      </c>
      <c r="Q293" s="10" cm="1">
        <f t="array" aca="1" ref="Q293" ca="1">SUMPRODUCT(J293:O293,TRANSPOSE(ES$20:ES$25))+$AD$20-$ES$27</f>
        <v>-20.909164174224372</v>
      </c>
      <c r="R293" s="10">
        <f ca="1">I293-Results!$E$5*H293</f>
        <v>-20.359738161600166</v>
      </c>
      <c r="S293" s="10" cm="1">
        <f t="array" aca="1" ref="S293" ca="1">SUMPRODUCT(J293:O293,TRANSPOSE(AR$28:AR$33))+$AD$20-$AC$26</f>
        <v>-26.091563117508443</v>
      </c>
      <c r="T293" s="10">
        <f ca="1">SUMPRODUCT(J293:O293,Results!K$9:P$9)</f>
        <v>-20.93589152790722</v>
      </c>
      <c r="U293" s="10">
        <f ca="1">SUMPRODUCT(J293:O293,Results!K$9:P$9)+$AD$20-$AC$31</f>
        <v>-20.972689646608195</v>
      </c>
      <c r="V293" s="10">
        <f t="shared" ca="1" si="113"/>
        <v>-2.6282875376240646</v>
      </c>
      <c r="W293" s="10">
        <f t="shared" ca="1" si="114"/>
        <v>-2.8256135447056607</v>
      </c>
      <c r="X293" s="10">
        <f t="shared" ca="1" si="115"/>
        <v>-3.3750395573298668</v>
      </c>
      <c r="Y293" s="10">
        <f t="shared" ca="1" si="116"/>
        <v>2.3567853985784097</v>
      </c>
      <c r="Z293" s="10">
        <f t="shared" ca="1" si="117"/>
        <v>-24.430881257579586</v>
      </c>
      <c r="AA293" s="10">
        <f t="shared" ca="1" si="118"/>
        <v>-2.7620880723218377</v>
      </c>
    </row>
    <row r="294" spans="1:27">
      <c r="A294" s="6">
        <f ca="1">LN((RAND()^(-Results!$E$4))-1)</f>
        <v>-3.0937756946951618E-2</v>
      </c>
      <c r="B294" s="6">
        <f ca="1">LN((RAND()^(-Results!$E$4))-1)</f>
        <v>1.6673942469037895</v>
      </c>
      <c r="C294" s="6">
        <f ca="1">LN((RAND()^(-Results!$E$4))-1)</f>
        <v>-2.0120523987875241</v>
      </c>
      <c r="D294" s="6">
        <f ca="1">LN((RAND()^(-Results!$E$4))-1)</f>
        <v>0.30374751344992307</v>
      </c>
      <c r="E294" s="6">
        <f ca="1">LN((RAND()^(-Results!$E$4))-1)</f>
        <v>-2.4035771974772087</v>
      </c>
      <c r="F294" s="6">
        <f ca="1">LN((RAND()^(-Results!$E$4))-1)</f>
        <v>-3.1278396029603797</v>
      </c>
      <c r="G294" s="6">
        <f ca="1">LN((RAND()^(-Results!$E$4))-1)</f>
        <v>0.67909076578481464</v>
      </c>
      <c r="H294" s="6">
        <f t="shared" ca="1" si="112"/>
        <v>0.61919622914705719</v>
      </c>
      <c r="I294" s="10">
        <f ca="1">SUMPRODUCT(J294:O294,Results!B$12:G$12)+Results!$E$5*H294</f>
        <v>20.90374158735893</v>
      </c>
      <c r="J294" s="10">
        <f ca="1">SUMPRODUCT($A294:$F294,Results!$B$15:$G$15)</f>
        <v>7.0745505369470632</v>
      </c>
      <c r="K294" s="10">
        <f ca="1">SUMPRODUCT($A294:$F294,Results!$B$16:$G$16)</f>
        <v>9.5882001250758933</v>
      </c>
      <c r="L294" s="10">
        <f ca="1">SUMPRODUCT($A294:$F294,Results!$B$17:$G$17)</f>
        <v>10.981467655454521</v>
      </c>
      <c r="M294" s="10">
        <f ca="1">SUMPRODUCT($A294:$F294,Results!$B$18:$G$18)</f>
        <v>-10.277769632362958</v>
      </c>
      <c r="N294" s="10">
        <f ca="1">SUMPRODUCT($A294:$F294,Results!$B$19:$G$19)</f>
        <v>-10.214556169485181</v>
      </c>
      <c r="O294" s="10">
        <f ca="1">SUMPRODUCT($A294:$F294,Results!$B$20:$G$20)</f>
        <v>0.59581731479485001</v>
      </c>
      <c r="P294" s="10" cm="1">
        <f t="array" aca="1" ref="P294" ca="1">SUMPRODUCT(J294:O294,TRANSPOSE(BL$20:BL$25))+$AD$20-$BL$27</f>
        <v>18.555895029934771</v>
      </c>
      <c r="Q294" s="10" cm="1">
        <f t="array" aca="1" ref="Q294" ca="1">SUMPRODUCT(J294:O294,TRANSPOSE(ES$20:ES$25))+$AD$20-$ES$27</f>
        <v>18.894753924472546</v>
      </c>
      <c r="R294" s="10">
        <f ca="1">I294-Results!$E$5*H294</f>
        <v>18.4269566707707</v>
      </c>
      <c r="S294" s="10" cm="1">
        <f t="array" aca="1" ref="S294" ca="1">SUMPRODUCT(J294:O294,TRANSPOSE(AR$28:AR$33))+$AD$20-$AC$26</f>
        <v>17.970901939610869</v>
      </c>
      <c r="T294" s="10">
        <f ca="1">SUMPRODUCT(J294:O294,Results!K$9:P$9)</f>
        <v>19.199240596001346</v>
      </c>
      <c r="U294" s="10">
        <f ca="1">SUMPRODUCT(J294:O294,Results!K$9:P$9)+$AD$20-$AC$31</f>
        <v>19.16244247730037</v>
      </c>
      <c r="V294" s="10">
        <f t="shared" ca="1" si="113"/>
        <v>2.3478465574241589</v>
      </c>
      <c r="W294" s="10">
        <f t="shared" ca="1" si="114"/>
        <v>2.0089876628863834</v>
      </c>
      <c r="X294" s="10">
        <f t="shared" ca="1" si="115"/>
        <v>2.4767849165882296</v>
      </c>
      <c r="Y294" s="10">
        <f t="shared" ca="1" si="116"/>
        <v>2.9328396477480609</v>
      </c>
      <c r="Z294" s="10">
        <f t="shared" ca="1" si="117"/>
        <v>20.207638048709377</v>
      </c>
      <c r="AA294" s="10">
        <f t="shared" ca="1" si="118"/>
        <v>1.7412991100585593</v>
      </c>
    </row>
    <row r="295" spans="1:27">
      <c r="A295" s="6">
        <f ca="1">LN((RAND()^(-Results!$E$4))-1)</f>
        <v>-2.0063412881282687</v>
      </c>
      <c r="B295" s="6">
        <f ca="1">LN((RAND()^(-Results!$E$4))-1)</f>
        <v>3.0385714539694892</v>
      </c>
      <c r="C295" s="6">
        <f ca="1">LN((RAND()^(-Results!$E$4))-1)</f>
        <v>-2.143709054279098</v>
      </c>
      <c r="D295" s="6">
        <f ca="1">LN((RAND()^(-Results!$E$4))-1)</f>
        <v>-2.0759107221319808</v>
      </c>
      <c r="E295" s="6">
        <f ca="1">LN((RAND()^(-Results!$E$4))-1)</f>
        <v>-1.2201909684731067</v>
      </c>
      <c r="F295" s="6">
        <f ca="1">LN((RAND()^(-Results!$E$4))-1)</f>
        <v>-0.18831013289400039</v>
      </c>
      <c r="G295" s="6">
        <f ca="1">LN((RAND()^(-Results!$E$4))-1)</f>
        <v>-1.565888732350766</v>
      </c>
      <c r="H295" s="6">
        <f t="shared" ca="1" si="112"/>
        <v>-1.6257832689885234</v>
      </c>
      <c r="I295" s="10">
        <f ca="1">SUMPRODUCT(J295:O295,Results!B$12:G$12)+Results!$E$5*H295</f>
        <v>6.1428362664015035</v>
      </c>
      <c r="J295" s="10">
        <f ca="1">SUMPRODUCT($A295:$F295,Results!$B$15:$G$15)</f>
        <v>10.347311507454947</v>
      </c>
      <c r="K295" s="10">
        <f ca="1">SUMPRODUCT($A295:$F295,Results!$B$16:$G$16)</f>
        <v>-0.91542900132993965</v>
      </c>
      <c r="L295" s="10">
        <f ca="1">SUMPRODUCT($A295:$F295,Results!$B$17:$G$17)</f>
        <v>-7.2426332231325148</v>
      </c>
      <c r="M295" s="10">
        <f ca="1">SUMPRODUCT($A295:$F295,Results!$B$18:$G$18)</f>
        <v>2.1682265959847564</v>
      </c>
      <c r="N295" s="10">
        <f ca="1">SUMPRODUCT($A295:$F295,Results!$B$19:$G$19)</f>
        <v>-16.010340301088856</v>
      </c>
      <c r="O295" s="10">
        <f ca="1">SUMPRODUCT($A295:$F295,Results!$B$20:$G$20)</f>
        <v>7.7427194388003926</v>
      </c>
      <c r="P295" s="10" cm="1">
        <f t="array" aca="1" ref="P295" ca="1">SUMPRODUCT(J295:O295,TRANSPOSE(BL$20:BL$25))+$AD$20-$BL$27</f>
        <v>12.831242333491009</v>
      </c>
      <c r="Q295" s="10" cm="1">
        <f t="array" aca="1" ref="Q295" ca="1">SUMPRODUCT(J295:O295,TRANSPOSE(ES$20:ES$25))+$AD$20-$ES$27</f>
        <v>13.189273131998769</v>
      </c>
      <c r="R295" s="10">
        <f ca="1">I295-Results!$E$5*H295</f>
        <v>12.645969342355597</v>
      </c>
      <c r="S295" s="10" cm="1">
        <f t="array" aca="1" ref="S295" ca="1">SUMPRODUCT(J295:O295,TRANSPOSE(AR$28:AR$33))+$AD$20-$AC$26</f>
        <v>4.8415132066407534</v>
      </c>
      <c r="T295" s="10">
        <f ca="1">SUMPRODUCT(J295:O295,Results!K$9:P$9)</f>
        <v>13.609160221689862</v>
      </c>
      <c r="U295" s="10">
        <f ca="1">SUMPRODUCT(J295:O295,Results!K$9:P$9)+$AD$20-$AC$31</f>
        <v>13.572362102988887</v>
      </c>
      <c r="V295" s="10">
        <f t="shared" ca="1" si="113"/>
        <v>-6.6884060670895051</v>
      </c>
      <c r="W295" s="10">
        <f t="shared" ca="1" si="114"/>
        <v>-7.0464368655972658</v>
      </c>
      <c r="X295" s="10">
        <f t="shared" ca="1" si="115"/>
        <v>-6.5031330759540937</v>
      </c>
      <c r="Y295" s="10">
        <f t="shared" ca="1" si="116"/>
        <v>1.3013230597607501</v>
      </c>
      <c r="Z295" s="10">
        <f t="shared" ca="1" si="117"/>
        <v>5.4467327277519502</v>
      </c>
      <c r="AA295" s="10">
        <f t="shared" ca="1" si="118"/>
        <v>-7.4295258365873833</v>
      </c>
    </row>
    <row r="296" spans="1:27">
      <c r="A296" s="6">
        <f ca="1">LN((RAND()^(-Results!$E$4))-1)</f>
        <v>2.0862940997155857</v>
      </c>
      <c r="B296" s="6">
        <f ca="1">LN((RAND()^(-Results!$E$4))-1)</f>
        <v>-2.161088568554054</v>
      </c>
      <c r="C296" s="6">
        <f ca="1">LN((RAND()^(-Results!$E$4))-1)</f>
        <v>-1.9651169005471305</v>
      </c>
      <c r="D296" s="6">
        <f ca="1">LN((RAND()^(-Results!$E$4))-1)</f>
        <v>0.21192136136076542</v>
      </c>
      <c r="E296" s="6">
        <f ca="1">LN((RAND()^(-Results!$E$4))-1)</f>
        <v>-0.60977711499287057</v>
      </c>
      <c r="F296" s="6">
        <f ca="1">LN((RAND()^(-Results!$E$4))-1)</f>
        <v>0.23074940075835867</v>
      </c>
      <c r="G296" s="6">
        <f ca="1">LN((RAND()^(-Results!$E$4))-1)</f>
        <v>1.6504011613168728</v>
      </c>
      <c r="H296" s="6">
        <f t="shared" ca="1" si="112"/>
        <v>1.5905066246791153</v>
      </c>
      <c r="I296" s="10">
        <f ca="1">SUMPRODUCT(J296:O296,Results!B$12:G$12)+Results!$E$5*H296</f>
        <v>-21.737778610365595</v>
      </c>
      <c r="J296" s="10">
        <f ca="1">SUMPRODUCT($A296:$F296,Results!$B$15:$G$15)</f>
        <v>-2.5986364475288726</v>
      </c>
      <c r="K296" s="10">
        <f ca="1">SUMPRODUCT($A296:$F296,Results!$B$16:$G$16)</f>
        <v>7.1949520866202814</v>
      </c>
      <c r="L296" s="10">
        <f ca="1">SUMPRODUCT($A296:$F296,Results!$B$17:$G$17)</f>
        <v>13.003594113811678</v>
      </c>
      <c r="M296" s="10">
        <f ca="1">SUMPRODUCT($A296:$F296,Results!$B$18:$G$18)</f>
        <v>2.178181916969268</v>
      </c>
      <c r="N296" s="10">
        <f ca="1">SUMPRODUCT($A296:$F296,Results!$B$19:$G$19)</f>
        <v>-0.2188382618855344</v>
      </c>
      <c r="O296" s="10">
        <f ca="1">SUMPRODUCT($A296:$F296,Results!$B$20:$G$20)</f>
        <v>5.5405139611279779</v>
      </c>
      <c r="P296" s="10" cm="1">
        <f t="array" aca="1" ref="P296" ca="1">SUMPRODUCT(J296:O296,TRANSPOSE(BL$20:BL$25))+$AD$20-$BL$27</f>
        <v>-28.542178997418116</v>
      </c>
      <c r="Q296" s="10" cm="1">
        <f t="array" aca="1" ref="Q296" ca="1">SUMPRODUCT(J296:O296,TRANSPOSE(ES$20:ES$25))+$AD$20-$ES$27</f>
        <v>-28.646062369279946</v>
      </c>
      <c r="R296" s="10">
        <f ca="1">I296-Results!$E$5*H296</f>
        <v>-28.099805109082055</v>
      </c>
      <c r="S296" s="10" cm="1">
        <f t="array" aca="1" ref="S296" ca="1">SUMPRODUCT(J296:O296,TRANSPOSE(AR$28:AR$33))+$AD$20-$AC$26</f>
        <v>-23.152776284672157</v>
      </c>
      <c r="T296" s="10">
        <f ca="1">SUMPRODUCT(J296:O296,Results!K$9:P$9)</f>
        <v>-28.791610241472092</v>
      </c>
      <c r="U296" s="10">
        <f ca="1">SUMPRODUCT(J296:O296,Results!K$9:P$9)+$AD$20-$AC$31</f>
        <v>-28.828408360173068</v>
      </c>
      <c r="V296" s="10">
        <f t="shared" ca="1" si="113"/>
        <v>6.8044003870525209</v>
      </c>
      <c r="W296" s="10">
        <f t="shared" ca="1" si="114"/>
        <v>6.9082837589143509</v>
      </c>
      <c r="X296" s="10">
        <f t="shared" ca="1" si="115"/>
        <v>6.3620264987164603</v>
      </c>
      <c r="Y296" s="10">
        <f t="shared" ca="1" si="116"/>
        <v>1.4149976743065622</v>
      </c>
      <c r="Z296" s="10">
        <f t="shared" ca="1" si="117"/>
        <v>-22.433882149015147</v>
      </c>
      <c r="AA296" s="10">
        <f t="shared" ca="1" si="118"/>
        <v>7.0906297498074728</v>
      </c>
    </row>
    <row r="297" spans="1:27">
      <c r="A297" s="6">
        <f ca="1">LN((RAND()^(-Results!$E$4))-1)</f>
        <v>4.8607303715305656</v>
      </c>
      <c r="B297" s="6">
        <f ca="1">LN((RAND()^(-Results!$E$4))-1)</f>
        <v>-0.95900687629545855</v>
      </c>
      <c r="C297" s="6">
        <f ca="1">LN((RAND()^(-Results!$E$4))-1)</f>
        <v>-1.8453277065990754</v>
      </c>
      <c r="D297" s="6">
        <f ca="1">LN((RAND()^(-Results!$E$4))-1)</f>
        <v>-2.0789712005471155</v>
      </c>
      <c r="E297" s="6">
        <f ca="1">LN((RAND()^(-Results!$E$4))-1)</f>
        <v>-2.3468210411231425</v>
      </c>
      <c r="F297" s="6">
        <f ca="1">LN((RAND()^(-Results!$E$4))-1)</f>
        <v>1.0156049936144511</v>
      </c>
      <c r="G297" s="6">
        <f ca="1">LN((RAND()^(-Results!$E$4))-1)</f>
        <v>4.8537321833751665</v>
      </c>
      <c r="H297" s="6">
        <f t="shared" ca="1" si="112"/>
        <v>4.7938376467374093</v>
      </c>
      <c r="I297" s="10">
        <f ca="1">SUMPRODUCT(J297:O297,Results!B$12:G$12)+Results!$E$5*H297</f>
        <v>-28.102770578704533</v>
      </c>
      <c r="J297" s="10">
        <f ca="1">SUMPRODUCT($A297:$F297,Results!$B$15:$G$15)</f>
        <v>4.980338284050549</v>
      </c>
      <c r="K297" s="10">
        <f ca="1">SUMPRODUCT($A297:$F297,Results!$B$16:$G$16)</f>
        <v>9.6917660647716364</v>
      </c>
      <c r="L297" s="10">
        <f ca="1">SUMPRODUCT($A297:$F297,Results!$B$17:$G$17)</f>
        <v>15.205005706829503</v>
      </c>
      <c r="M297" s="10">
        <f ca="1">SUMPRODUCT($A297:$F297,Results!$B$18:$G$18)</f>
        <v>-6.7179270515875249</v>
      </c>
      <c r="N297" s="10">
        <f ca="1">SUMPRODUCT($A297:$F297,Results!$B$19:$G$19)</f>
        <v>-10.009239626633716</v>
      </c>
      <c r="O297" s="10">
        <f ca="1">SUMPRODUCT($A297:$F297,Results!$B$20:$G$20)</f>
        <v>25.421526898840515</v>
      </c>
      <c r="P297" s="10" cm="1">
        <f t="array" aca="1" ref="P297" ca="1">SUMPRODUCT(J297:O297,TRANSPOSE(BL$20:BL$25))+$AD$20-$BL$27</f>
        <v>-47.29093051681771</v>
      </c>
      <c r="Q297" s="10" cm="1">
        <f t="array" aca="1" ref="Q297" ca="1">SUMPRODUCT(J297:O297,TRANSPOSE(ES$20:ES$25))+$AD$20-$ES$27</f>
        <v>-47.616780182230926</v>
      </c>
      <c r="R297" s="10">
        <f ca="1">I297-Results!$E$5*H297</f>
        <v>-47.27812116565417</v>
      </c>
      <c r="S297" s="10" cm="1">
        <f t="array" aca="1" ref="S297" ca="1">SUMPRODUCT(J297:O297,TRANSPOSE(AR$28:AR$33))+$AD$20-$AC$26</f>
        <v>-29.62316036333057</v>
      </c>
      <c r="T297" s="10">
        <f ca="1">SUMPRODUCT(J297:O297,Results!K$9:P$9)</f>
        <v>-47.771546176124325</v>
      </c>
      <c r="U297" s="10">
        <f ca="1">SUMPRODUCT(J297:O297,Results!K$9:P$9)+$AD$20-$AC$31</f>
        <v>-47.808344294825304</v>
      </c>
      <c r="V297" s="10">
        <f t="shared" ca="1" si="113"/>
        <v>19.188159938113177</v>
      </c>
      <c r="W297" s="10">
        <f t="shared" ca="1" si="114"/>
        <v>19.514009603526393</v>
      </c>
      <c r="X297" s="10">
        <f t="shared" ca="1" si="115"/>
        <v>19.175350586949637</v>
      </c>
      <c r="Y297" s="10">
        <f t="shared" ca="1" si="116"/>
        <v>1.5203897846260368</v>
      </c>
      <c r="Z297" s="10">
        <f t="shared" ca="1" si="117"/>
        <v>-28.798874117354085</v>
      </c>
      <c r="AA297" s="10">
        <f t="shared" ca="1" si="118"/>
        <v>19.705573716120771</v>
      </c>
    </row>
    <row r="298" spans="1:27">
      <c r="A298" s="6">
        <f ca="1">LN((RAND()^(-Results!$E$4))-1)</f>
        <v>0.13921564894190319</v>
      </c>
      <c r="B298" s="6">
        <f ca="1">LN((RAND()^(-Results!$E$4))-1)</f>
        <v>-3.3478934076568427E-2</v>
      </c>
      <c r="C298" s="6">
        <f ca="1">LN((RAND()^(-Results!$E$4))-1)</f>
        <v>1.5962540949543638</v>
      </c>
      <c r="D298" s="6">
        <f ca="1">LN((RAND()^(-Results!$E$4))-1)</f>
        <v>2.149457029356947</v>
      </c>
      <c r="E298" s="6">
        <f ca="1">LN((RAND()^(-Results!$E$4))-1)</f>
        <v>-1.9988697360683279</v>
      </c>
      <c r="F298" s="6">
        <f ca="1">LN((RAND()^(-Results!$E$4))-1)</f>
        <v>1.9317522611637925</v>
      </c>
      <c r="G298" s="6">
        <f ca="1">LN((RAND()^(-Results!$E$4))-1)</f>
        <v>0.69805857007941907</v>
      </c>
      <c r="H298" s="6">
        <f t="shared" ca="1" si="112"/>
        <v>0.63816403344166162</v>
      </c>
      <c r="I298" s="10">
        <f ca="1">SUMPRODUCT(J298:O298,Results!B$12:G$12)+Results!$E$5*H298</f>
        <v>10.305991535732952</v>
      </c>
      <c r="J298" s="10">
        <f ca="1">SUMPRODUCT($A298:$F298,Results!$B$15:$G$15)</f>
        <v>-2.0624437128422799</v>
      </c>
      <c r="K298" s="10">
        <f ca="1">SUMPRODUCT($A298:$F298,Results!$B$16:$G$16)</f>
        <v>4.1142811169025446</v>
      </c>
      <c r="L298" s="10">
        <f ca="1">SUMPRODUCT($A298:$F298,Results!$B$17:$G$17)</f>
        <v>-3.0047543341782452</v>
      </c>
      <c r="M298" s="10">
        <f ca="1">SUMPRODUCT($A298:$F298,Results!$B$18:$G$18)</f>
        <v>-3.588305716864439</v>
      </c>
      <c r="N298" s="10">
        <f ca="1">SUMPRODUCT($A298:$F298,Results!$B$19:$G$19)</f>
        <v>13.247775674682963</v>
      </c>
      <c r="O298" s="10">
        <f ca="1">SUMPRODUCT($A298:$F298,Results!$B$20:$G$20)</f>
        <v>1.8340978244448185</v>
      </c>
      <c r="P298" s="10" cm="1">
        <f t="array" aca="1" ref="P298" ca="1">SUMPRODUCT(J298:O298,TRANSPOSE(BL$20:BL$25))+$AD$20-$BL$27</f>
        <v>8.0497574813778705</v>
      </c>
      <c r="Q298" s="10" cm="1">
        <f t="array" aca="1" ref="Q298" ca="1">SUMPRODUCT(J298:O298,TRANSPOSE(ES$20:ES$25))+$AD$20-$ES$27</f>
        <v>7.9557416673098169</v>
      </c>
      <c r="R298" s="10">
        <f ca="1">I298-Results!$E$5*H298</f>
        <v>7.7533354019663054</v>
      </c>
      <c r="S298" s="10" cm="1">
        <f t="array" aca="1" ref="S298" ca="1">SUMPRODUCT(J298:O298,TRANSPOSE(AR$28:AR$33))+$AD$20-$AC$26</f>
        <v>16.832711858024759</v>
      </c>
      <c r="T298" s="10">
        <f ca="1">SUMPRODUCT(J298:O298,Results!K$9:P$9)</f>
        <v>8.1804665472499831</v>
      </c>
      <c r="U298" s="10">
        <f ca="1">SUMPRODUCT(J298:O298,Results!K$9:P$9)+$AD$20-$AC$31</f>
        <v>8.1436684285490077</v>
      </c>
      <c r="V298" s="10">
        <f t="shared" ca="1" si="113"/>
        <v>2.2562340543550814</v>
      </c>
      <c r="W298" s="10">
        <f t="shared" ca="1" si="114"/>
        <v>2.350249868423135</v>
      </c>
      <c r="X298" s="10">
        <f t="shared" ca="1" si="115"/>
        <v>2.5526561337666465</v>
      </c>
      <c r="Y298" s="10">
        <f t="shared" ca="1" si="116"/>
        <v>-6.5267203222918067</v>
      </c>
      <c r="Z298" s="10">
        <f t="shared" ca="1" si="117"/>
        <v>9.6098879970833977</v>
      </c>
      <c r="AA298" s="10">
        <f t="shared" ca="1" si="118"/>
        <v>2.1623231071839442</v>
      </c>
    </row>
    <row r="299" spans="1:27">
      <c r="A299" s="6">
        <f ca="1">LN((RAND()^(-Results!$E$4))-1)</f>
        <v>0.59418508797772707</v>
      </c>
      <c r="B299" s="6">
        <f ca="1">LN((RAND()^(-Results!$E$4))-1)</f>
        <v>-1.9715787244897409</v>
      </c>
      <c r="C299" s="6">
        <f ca="1">LN((RAND()^(-Results!$E$4))-1)</f>
        <v>-1.4614455009877212</v>
      </c>
      <c r="D299" s="6">
        <f ca="1">LN((RAND()^(-Results!$E$4))-1)</f>
        <v>3.6496262553028647</v>
      </c>
      <c r="E299" s="6">
        <f ca="1">LN((RAND()^(-Results!$E$4))-1)</f>
        <v>-1.5924356546568508</v>
      </c>
      <c r="F299" s="6">
        <f ca="1">LN((RAND()^(-Results!$E$4))-1)</f>
        <v>-0.28100445216121578</v>
      </c>
      <c r="G299" s="6">
        <f ca="1">LN((RAND()^(-Results!$E$4))-1)</f>
        <v>-1.3243858764129912</v>
      </c>
      <c r="H299" s="6">
        <f t="shared" ca="1" si="112"/>
        <v>-1.3842804130507487</v>
      </c>
      <c r="I299" s="10">
        <f ca="1">SUMPRODUCT(J299:O299,Results!B$12:G$12)+Results!$E$5*H299</f>
        <v>-2.3315102708516626</v>
      </c>
      <c r="J299" s="10">
        <f ca="1">SUMPRODUCT($A299:$F299,Results!$B$15:$G$15)</f>
        <v>-5.6987898801100929</v>
      </c>
      <c r="K299" s="10">
        <f ca="1">SUMPRODUCT($A299:$F299,Results!$B$16:$G$16)</f>
        <v>12.683283823788825</v>
      </c>
      <c r="L299" s="10">
        <f ca="1">SUMPRODUCT($A299:$F299,Results!$B$17:$G$17)</f>
        <v>12.949023023266047</v>
      </c>
      <c r="M299" s="10">
        <f ca="1">SUMPRODUCT($A299:$F299,Results!$B$18:$G$18)</f>
        <v>-0.42564604923625571</v>
      </c>
      <c r="N299" s="10">
        <f ca="1">SUMPRODUCT($A299:$F299,Results!$B$19:$G$19)</f>
        <v>12.062187091670635</v>
      </c>
      <c r="O299" s="10">
        <f ca="1">SUMPRODUCT($A299:$F299,Results!$B$20:$G$20)</f>
        <v>-6.491190210573051</v>
      </c>
      <c r="P299" s="10" cm="1">
        <f t="array" aca="1" ref="P299" ca="1">SUMPRODUCT(J299:O299,TRANSPOSE(BL$20:BL$25))+$AD$20-$BL$27</f>
        <v>2.7896343611375243</v>
      </c>
      <c r="Q299" s="10" cm="1">
        <f t="array" aca="1" ref="Q299" ca="1">SUMPRODUCT(J299:O299,TRANSPOSE(ES$20:ES$25))+$AD$20-$ES$27</f>
        <v>2.9231378398477927</v>
      </c>
      <c r="R299" s="10">
        <f ca="1">I299-Results!$E$5*H299</f>
        <v>3.2056113813513321</v>
      </c>
      <c r="S299" s="10" cm="1">
        <f t="array" aca="1" ref="S299" ca="1">SUMPRODUCT(J299:O299,TRANSPOSE(AR$28:AR$33))+$AD$20-$AC$26</f>
        <v>6.188570307965513</v>
      </c>
      <c r="T299" s="10">
        <f ca="1">SUMPRODUCT(J299:O299,Results!K$9:P$9)</f>
        <v>2.9897668243101432</v>
      </c>
      <c r="U299" s="10">
        <f ca="1">SUMPRODUCT(J299:O299,Results!K$9:P$9)+$AD$20-$AC$31</f>
        <v>2.9529687056091678</v>
      </c>
      <c r="V299" s="10">
        <f t="shared" ca="1" si="113"/>
        <v>-5.1211446319891873</v>
      </c>
      <c r="W299" s="10">
        <f t="shared" ca="1" si="114"/>
        <v>-5.2546481106994554</v>
      </c>
      <c r="X299" s="10">
        <f t="shared" ca="1" si="115"/>
        <v>-5.5371216522029947</v>
      </c>
      <c r="Y299" s="10">
        <f t="shared" ca="1" si="116"/>
        <v>-8.5200805788171756</v>
      </c>
      <c r="Z299" s="10">
        <f t="shared" ca="1" si="117"/>
        <v>-3.0276138095012164</v>
      </c>
      <c r="AA299" s="10">
        <f t="shared" ca="1" si="118"/>
        <v>-5.2844789764608304</v>
      </c>
    </row>
    <row r="300" spans="1:27">
      <c r="A300" s="6">
        <f ca="1">LN((RAND()^(-Results!$E$4))-1)</f>
        <v>-3.3260422025071827</v>
      </c>
      <c r="B300" s="6">
        <f ca="1">LN((RAND()^(-Results!$E$4))-1)</f>
        <v>1.0989541738029998</v>
      </c>
      <c r="C300" s="6">
        <f ca="1">LN((RAND()^(-Results!$E$4))-1)</f>
        <v>5.4792778950075753</v>
      </c>
      <c r="D300" s="6">
        <f ca="1">LN((RAND()^(-Results!$E$4))-1)</f>
        <v>1.9489889953616135</v>
      </c>
      <c r="E300" s="6">
        <f ca="1">LN((RAND()^(-Results!$E$4))-1)</f>
        <v>2.0689775965327999</v>
      </c>
      <c r="F300" s="6">
        <f ca="1">LN((RAND()^(-Results!$E$4))-1)</f>
        <v>-0.32070490746578995</v>
      </c>
      <c r="G300" s="6">
        <f ca="1">LN((RAND()^(-Results!$E$4))-1)</f>
        <v>-2.2070955795695273</v>
      </c>
      <c r="H300" s="6">
        <f t="shared" ca="1" si="112"/>
        <v>-2.266990116207285</v>
      </c>
      <c r="I300" s="10">
        <f ca="1">SUMPRODUCT(J300:O300,Results!B$12:G$12)+Results!$E$5*H300</f>
        <v>36.556449964742612</v>
      </c>
      <c r="J300" s="10">
        <f ca="1">SUMPRODUCT($A300:$F300,Results!$B$15:$G$15)</f>
        <v>-6.0461870916151526</v>
      </c>
      <c r="K300" s="10">
        <f ca="1">SUMPRODUCT($A300:$F300,Results!$B$16:$G$16)</f>
        <v>-13.314293918898784</v>
      </c>
      <c r="L300" s="10">
        <f ca="1">SUMPRODUCT($A300:$F300,Results!$B$17:$G$17)</f>
        <v>-18.827678429340214</v>
      </c>
      <c r="M300" s="10">
        <f ca="1">SUMPRODUCT($A300:$F300,Results!$B$18:$G$18)</f>
        <v>-3.0473604815849717</v>
      </c>
      <c r="N300" s="10">
        <f ca="1">SUMPRODUCT($A300:$F300,Results!$B$19:$G$19)</f>
        <v>17.130503827066512</v>
      </c>
      <c r="O300" s="10">
        <f ca="1">SUMPRODUCT($A300:$F300,Results!$B$20:$G$20)</f>
        <v>-21.884973977464572</v>
      </c>
      <c r="P300" s="10" cm="1">
        <f t="array" aca="1" ref="P300" ca="1">SUMPRODUCT(J300:O300,TRANSPOSE(BL$20:BL$25))+$AD$20-$BL$27</f>
        <v>46.191907793559778</v>
      </c>
      <c r="Q300" s="10" cm="1">
        <f t="array" aca="1" ref="Q300" ca="1">SUMPRODUCT(J300:O300,TRANSPOSE(ES$20:ES$25))+$AD$20-$ES$27</f>
        <v>46.104701509078417</v>
      </c>
      <c r="R300" s="10">
        <f ca="1">I300-Results!$E$5*H300</f>
        <v>45.624410429571753</v>
      </c>
      <c r="S300" s="10" cm="1">
        <f t="array" aca="1" ref="S300" ca="1">SUMPRODUCT(J300:O300,TRANSPOSE(AR$28:AR$33))+$AD$20-$AC$26</f>
        <v>40.402629728967881</v>
      </c>
      <c r="T300" s="10">
        <f ca="1">SUMPRODUCT(J300:O300,Results!K$9:P$9)</f>
        <v>46.20753662525226</v>
      </c>
      <c r="U300" s="10">
        <f ca="1">SUMPRODUCT(J300:O300,Results!K$9:P$9)+$AD$20-$AC$31</f>
        <v>46.170738506551281</v>
      </c>
      <c r="V300" s="10">
        <f t="shared" ref="V300:V363" ca="1" si="119">I300-P300</f>
        <v>-9.6354578288171666</v>
      </c>
      <c r="W300" s="10">
        <f t="shared" ca="1" si="114"/>
        <v>-9.5482515443358054</v>
      </c>
      <c r="X300" s="10">
        <f t="shared" ca="1" si="115"/>
        <v>-9.0679604648291416</v>
      </c>
      <c r="Y300" s="10">
        <f t="shared" ca="1" si="116"/>
        <v>-3.8461797642252691</v>
      </c>
      <c r="Z300" s="10">
        <f t="shared" ca="1" si="117"/>
        <v>35.860346426093059</v>
      </c>
      <c r="AA300" s="10">
        <f t="shared" ca="1" si="118"/>
        <v>-9.6142885418086692</v>
      </c>
    </row>
    <row r="301" spans="1:27">
      <c r="A301" s="6">
        <f ca="1">LN((RAND()^(-Results!$E$4))-1)</f>
        <v>0.22768244138580207</v>
      </c>
      <c r="B301" s="6">
        <f ca="1">LN((RAND()^(-Results!$E$4))-1)</f>
        <v>-1.585569125941418</v>
      </c>
      <c r="C301" s="6">
        <f ca="1">LN((RAND()^(-Results!$E$4))-1)</f>
        <v>-2.5273426705299173</v>
      </c>
      <c r="D301" s="6">
        <f ca="1">LN((RAND()^(-Results!$E$4))-1)</f>
        <v>2.4550980129866611</v>
      </c>
      <c r="E301" s="6">
        <f ca="1">LN((RAND()^(-Results!$E$4))-1)</f>
        <v>-0.18737518996254823</v>
      </c>
      <c r="F301" s="6">
        <f ca="1">LN((RAND()^(-Results!$E$4))-1)</f>
        <v>6.9267006002438016</v>
      </c>
      <c r="G301" s="6">
        <f ca="1">LN((RAND()^(-Results!$E$4))-1)</f>
        <v>-0.6184610939148053</v>
      </c>
      <c r="H301" s="6">
        <f t="shared" ca="1" si="112"/>
        <v>-0.67835563055256276</v>
      </c>
      <c r="I301" s="10">
        <f ca="1">SUMPRODUCT(J301:O301,Results!B$12:G$12)+Results!$E$5*H301</f>
        <v>-21.88308232366148</v>
      </c>
      <c r="J301" s="10">
        <f ca="1">SUMPRODUCT($A301:$F301,Results!$B$15:$G$15)</f>
        <v>-4.6637283771712159</v>
      </c>
      <c r="K301" s="10">
        <f ca="1">SUMPRODUCT($A301:$F301,Results!$B$16:$G$16)</f>
        <v>6.3098367601980234</v>
      </c>
      <c r="L301" s="10">
        <f ca="1">SUMPRODUCT($A301:$F301,Results!$B$17:$G$17)</f>
        <v>-10.266982451291129</v>
      </c>
      <c r="M301" s="10">
        <f ca="1">SUMPRODUCT($A301:$F301,Results!$B$18:$G$18)</f>
        <v>20.745190153273409</v>
      </c>
      <c r="N301" s="10">
        <f ca="1">SUMPRODUCT($A301:$F301,Results!$B$19:$G$19)</f>
        <v>14.777735688354841</v>
      </c>
      <c r="O301" s="10">
        <f ca="1">SUMPRODUCT($A301:$F301,Results!$B$20:$G$20)</f>
        <v>11.164793911973064</v>
      </c>
      <c r="P301" s="10" cm="1">
        <f t="array" aca="1" ref="P301" ca="1">SUMPRODUCT(J301:O301,TRANSPOSE(BL$20:BL$25))+$AD$20-$BL$27</f>
        <v>-19.874299253245994</v>
      </c>
      <c r="Q301" s="10" cm="1">
        <f t="array" aca="1" ref="Q301" ca="1">SUMPRODUCT(J301:O301,TRANSPOSE(ES$20:ES$25))+$AD$20-$ES$27</f>
        <v>-19.825623004348731</v>
      </c>
      <c r="R301" s="10">
        <f ca="1">I301-Results!$E$5*H301</f>
        <v>-19.169659801451228</v>
      </c>
      <c r="S301" s="10" cm="1">
        <f t="array" aca="1" ref="S301" ca="1">SUMPRODUCT(J301:O301,TRANSPOSE(AR$28:AR$33))+$AD$20-$AC$26</f>
        <v>-18.835068504573112</v>
      </c>
      <c r="T301" s="10">
        <f ca="1">SUMPRODUCT(J301:O301,Results!K$9:P$9)</f>
        <v>-19.833987476709389</v>
      </c>
      <c r="U301" s="10">
        <f ca="1">SUMPRODUCT(J301:O301,Results!K$9:P$9)+$AD$20-$AC$31</f>
        <v>-19.870785595410364</v>
      </c>
      <c r="V301" s="10">
        <f t="shared" ca="1" si="119"/>
        <v>-2.0087830704154861</v>
      </c>
      <c r="W301" s="10">
        <f t="shared" ca="1" si="114"/>
        <v>-2.0574593193127484</v>
      </c>
      <c r="X301" s="10">
        <f t="shared" ca="1" si="115"/>
        <v>-2.7134225222102515</v>
      </c>
      <c r="Y301" s="10">
        <f t="shared" ca="1" si="116"/>
        <v>-3.0480138190883679</v>
      </c>
      <c r="Z301" s="10">
        <f t="shared" ca="1" si="117"/>
        <v>-22.579185862311032</v>
      </c>
      <c r="AA301" s="10">
        <f t="shared" ca="1" si="118"/>
        <v>-2.0122967282511155</v>
      </c>
    </row>
    <row r="302" spans="1:27">
      <c r="A302" s="6">
        <f ca="1">LN((RAND()^(-Results!$E$4))-1)</f>
        <v>-0.66038491107790498</v>
      </c>
      <c r="B302" s="6">
        <f ca="1">LN((RAND()^(-Results!$E$4))-1)</f>
        <v>2.1226779635545436</v>
      </c>
      <c r="C302" s="6">
        <f ca="1">LN((RAND()^(-Results!$E$4))-1)</f>
        <v>1.8497353411139057</v>
      </c>
      <c r="D302" s="6">
        <f ca="1">LN((RAND()^(-Results!$E$4))-1)</f>
        <v>-1.3266087469771282</v>
      </c>
      <c r="E302" s="6">
        <f ca="1">LN((RAND()^(-Results!$E$4))-1)</f>
        <v>-1.218203125007443</v>
      </c>
      <c r="F302" s="6">
        <f ca="1">LN((RAND()^(-Results!$E$4))-1)</f>
        <v>-5.0664169340734193E-2</v>
      </c>
      <c r="G302" s="6">
        <f ca="1">LN((RAND()^(-Results!$E$4))-1)</f>
        <v>0.79231526781360717</v>
      </c>
      <c r="H302" s="6">
        <f t="shared" ca="1" si="112"/>
        <v>0.73242073117584972</v>
      </c>
      <c r="I302" s="10">
        <f ca="1">SUMPRODUCT(J302:O302,Results!B$12:G$12)+Results!$E$5*H302</f>
        <v>13.890342130616684</v>
      </c>
      <c r="J302" s="10">
        <f ca="1">SUMPRODUCT($A302:$F302,Results!$B$15:$G$15)</f>
        <v>5.3620449901990783</v>
      </c>
      <c r="K302" s="10">
        <f ca="1">SUMPRODUCT($A302:$F302,Results!$B$16:$G$16)</f>
        <v>-4.2509931442822362</v>
      </c>
      <c r="L302" s="10">
        <f ca="1">SUMPRODUCT($A302:$F302,Results!$B$17:$G$17)</f>
        <v>-7.5118575031041273</v>
      </c>
      <c r="M302" s="10">
        <f ca="1">SUMPRODUCT($A302:$F302,Results!$B$18:$G$18)</f>
        <v>-7.1372759133300336</v>
      </c>
      <c r="N302" s="10">
        <f ca="1">SUMPRODUCT($A302:$F302,Results!$B$19:$G$19)</f>
        <v>-3.9443367568477243</v>
      </c>
      <c r="O302" s="10">
        <f ca="1">SUMPRODUCT($A302:$F302,Results!$B$20:$G$20)</f>
        <v>4.9361672837954549</v>
      </c>
      <c r="P302" s="10" cm="1">
        <f t="array" aca="1" ref="P302" ca="1">SUMPRODUCT(J302:O302,TRANSPOSE(BL$20:BL$25))+$AD$20-$BL$27</f>
        <v>11.605070018371041</v>
      </c>
      <c r="Q302" s="10" cm="1">
        <f t="array" aca="1" ref="Q302" ca="1">SUMPRODUCT(J302:O302,TRANSPOSE(ES$20:ES$25))+$AD$20-$ES$27</f>
        <v>11.542533275353444</v>
      </c>
      <c r="R302" s="10">
        <f ca="1">I302-Results!$E$5*H302</f>
        <v>10.960659205913284</v>
      </c>
      <c r="S302" s="10" cm="1">
        <f t="array" aca="1" ref="S302" ca="1">SUMPRODUCT(J302:O302,TRANSPOSE(AR$28:AR$33))+$AD$20-$AC$26</f>
        <v>14.939387553411386</v>
      </c>
      <c r="T302" s="10">
        <f ca="1">SUMPRODUCT(J302:O302,Results!K$9:P$9)</f>
        <v>11.822440530661236</v>
      </c>
      <c r="U302" s="10">
        <f ca="1">SUMPRODUCT(J302:O302,Results!K$9:P$9)+$AD$20-$AC$31</f>
        <v>11.785642411960261</v>
      </c>
      <c r="V302" s="10">
        <f t="shared" ca="1" si="119"/>
        <v>2.285272112245643</v>
      </c>
      <c r="W302" s="10">
        <f t="shared" ca="1" si="114"/>
        <v>2.3478088552632403</v>
      </c>
      <c r="X302" s="10">
        <f t="shared" ca="1" si="115"/>
        <v>2.9296829247033997</v>
      </c>
      <c r="Y302" s="10">
        <f t="shared" ca="1" si="116"/>
        <v>-1.0490454227947019</v>
      </c>
      <c r="Z302" s="10">
        <f t="shared" ca="1" si="117"/>
        <v>13.19423859196713</v>
      </c>
      <c r="AA302" s="10">
        <f t="shared" ca="1" si="118"/>
        <v>2.1046997186564234</v>
      </c>
    </row>
    <row r="303" spans="1:27">
      <c r="A303" s="6">
        <f ca="1">LN((RAND()^(-Results!$E$4))-1)</f>
        <v>0.78500468125544787</v>
      </c>
      <c r="B303" s="6">
        <f ca="1">LN((RAND()^(-Results!$E$4))-1)</f>
        <v>1.9313111846248321</v>
      </c>
      <c r="C303" s="6">
        <f ca="1">LN((RAND()^(-Results!$E$4))-1)</f>
        <v>1.5340293691046056</v>
      </c>
      <c r="D303" s="6">
        <f ca="1">LN((RAND()^(-Results!$E$4))-1)</f>
        <v>-4.6759853467787762</v>
      </c>
      <c r="E303" s="6">
        <f ca="1">LN((RAND()^(-Results!$E$4))-1)</f>
        <v>2.1886705269707534</v>
      </c>
      <c r="F303" s="6">
        <f ca="1">LN((RAND()^(-Results!$E$4))-1)</f>
        <v>0.73038785627064229</v>
      </c>
      <c r="G303" s="6">
        <f ca="1">LN((RAND()^(-Results!$E$4))-1)</f>
        <v>0.39429977447509185</v>
      </c>
      <c r="H303" s="6">
        <f t="shared" ca="1" si="112"/>
        <v>0.33440523783733433</v>
      </c>
      <c r="I303" s="10">
        <f ca="1">SUMPRODUCT(J303:O303,Results!B$12:G$12)+Results!$E$5*H303</f>
        <v>-13.31223231345847</v>
      </c>
      <c r="J303" s="10">
        <f ca="1">SUMPRODUCT($A303:$F303,Results!$B$15:$G$15)</f>
        <v>6.9718770363915388</v>
      </c>
      <c r="K303" s="10">
        <f ca="1">SUMPRODUCT($A303:$F303,Results!$B$16:$G$16)</f>
        <v>-13.701205566019754</v>
      </c>
      <c r="L303" s="10">
        <f ca="1">SUMPRODUCT($A303:$F303,Results!$B$17:$G$17)</f>
        <v>-12.856286796880479</v>
      </c>
      <c r="M303" s="10">
        <f ca="1">SUMPRODUCT($A303:$F303,Results!$B$18:$G$18)</f>
        <v>-0.43404601127361198</v>
      </c>
      <c r="N303" s="10">
        <f ca="1">SUMPRODUCT($A303:$F303,Results!$B$19:$G$19)</f>
        <v>-15.444942550752813</v>
      </c>
      <c r="O303" s="10">
        <f ca="1">SUMPRODUCT($A303:$F303,Results!$B$20:$G$20)</f>
        <v>12.602867988973376</v>
      </c>
      <c r="P303" s="10" cm="1">
        <f t="array" aca="1" ref="P303" ca="1">SUMPRODUCT(J303:O303,TRANSPOSE(BL$20:BL$25))+$AD$20-$BL$27</f>
        <v>-14.254806664858366</v>
      </c>
      <c r="Q303" s="10" cm="1">
        <f t="array" aca="1" ref="Q303" ca="1">SUMPRODUCT(J303:O303,TRANSPOSE(ES$20:ES$25))+$AD$20-$ES$27</f>
        <v>-14.55096851886076</v>
      </c>
      <c r="R303" s="10">
        <f ca="1">I303-Results!$E$5*H303</f>
        <v>-14.649853264807806</v>
      </c>
      <c r="S303" s="10" cm="1">
        <f t="array" aca="1" ref="S303" ca="1">SUMPRODUCT(J303:O303,TRANSPOSE(AR$28:AR$33))+$AD$20-$AC$26</f>
        <v>-14.454706496725066</v>
      </c>
      <c r="T303" s="10">
        <f ca="1">SUMPRODUCT(J303:O303,Results!K$9:P$9)</f>
        <v>-14.757674206256359</v>
      </c>
      <c r="U303" s="10">
        <f ca="1">SUMPRODUCT(J303:O303,Results!K$9:P$9)+$AD$20-$AC$31</f>
        <v>-14.794472324957335</v>
      </c>
      <c r="V303" s="10">
        <f t="shared" ca="1" si="119"/>
        <v>0.94257435139989632</v>
      </c>
      <c r="W303" s="10">
        <f t="shared" ca="1" si="114"/>
        <v>1.2387362054022901</v>
      </c>
      <c r="X303" s="10">
        <f t="shared" ca="1" si="115"/>
        <v>1.3376209513493365</v>
      </c>
      <c r="Y303" s="10">
        <f t="shared" ca="1" si="116"/>
        <v>1.1424741832665966</v>
      </c>
      <c r="Z303" s="10">
        <f t="shared" ca="1" si="117"/>
        <v>-14.008335852108024</v>
      </c>
      <c r="AA303" s="10">
        <f t="shared" ca="1" si="118"/>
        <v>1.482240011498865</v>
      </c>
    </row>
    <row r="304" spans="1:27">
      <c r="A304" s="6">
        <f ca="1">LN((RAND()^(-Results!$E$4))-1)</f>
        <v>-2.4179144472711354</v>
      </c>
      <c r="B304" s="6">
        <f ca="1">LN((RAND()^(-Results!$E$4))-1)</f>
        <v>-3.6498791687224839</v>
      </c>
      <c r="C304" s="6">
        <f ca="1">LN((RAND()^(-Results!$E$4))-1)</f>
        <v>0.31081982229559019</v>
      </c>
      <c r="D304" s="6">
        <f ca="1">LN((RAND()^(-Results!$E$4))-1)</f>
        <v>-2.0319611456385731</v>
      </c>
      <c r="E304" s="6">
        <f ca="1">LN((RAND()^(-Results!$E$4))-1)</f>
        <v>-3.7244057129184776</v>
      </c>
      <c r="F304" s="6">
        <f ca="1">LN((RAND()^(-Results!$E$4))-1)</f>
        <v>-1.3316023255611684</v>
      </c>
      <c r="G304" s="6">
        <f ca="1">LN((RAND()^(-Results!$E$4))-1)</f>
        <v>1.9949822846362599</v>
      </c>
      <c r="H304" s="6">
        <f t="shared" ca="1" si="112"/>
        <v>1.9350877479985025</v>
      </c>
      <c r="I304" s="10">
        <f ca="1">SUMPRODUCT(J304:O304,Results!B$12:G$12)+Results!$E$5*H304</f>
        <v>-39.367445062033823</v>
      </c>
      <c r="J304" s="10">
        <f ca="1">SUMPRODUCT($A304:$F304,Results!$B$15:$G$15)</f>
        <v>-7.7781384546532903</v>
      </c>
      <c r="K304" s="10">
        <f ca="1">SUMPRODUCT($A304:$F304,Results!$B$16:$G$16)</f>
        <v>-4.0835744729877392</v>
      </c>
      <c r="L304" s="10">
        <f ca="1">SUMPRODUCT($A304:$F304,Results!$B$17:$G$17)</f>
        <v>15.042992511554857</v>
      </c>
      <c r="M304" s="10">
        <f ca="1">SUMPRODUCT($A304:$F304,Results!$B$18:$G$18)</f>
        <v>5.104964125325111</v>
      </c>
      <c r="N304" s="10">
        <f ca="1">SUMPRODUCT($A304:$F304,Results!$B$19:$G$19)</f>
        <v>0.78252671336466051</v>
      </c>
      <c r="O304" s="10">
        <f ca="1">SUMPRODUCT($A304:$F304,Results!$B$20:$G$20)</f>
        <v>-3.543543366588271</v>
      </c>
      <c r="P304" s="10" cm="1">
        <f t="array" aca="1" ref="P304" ca="1">SUMPRODUCT(J304:O304,TRANSPOSE(BL$20:BL$25))+$AD$20-$BL$27</f>
        <v>-46.97812110174155</v>
      </c>
      <c r="Q304" s="10" cm="1">
        <f t="array" aca="1" ref="Q304" ca="1">SUMPRODUCT(J304:O304,TRANSPOSE(ES$20:ES$25))+$AD$20-$ES$27</f>
        <v>-47.252022442228579</v>
      </c>
      <c r="R304" s="10">
        <f ca="1">I304-Results!$E$5*H304</f>
        <v>-47.10779605402783</v>
      </c>
      <c r="S304" s="10" cm="1">
        <f t="array" aca="1" ref="S304" ca="1">SUMPRODUCT(J304:O304,TRANSPOSE(AR$28:AR$33))+$AD$20-$AC$26</f>
        <v>-42.087397186190678</v>
      </c>
      <c r="T304" s="10">
        <f ca="1">SUMPRODUCT(J304:O304,Results!K$9:P$9)</f>
        <v>-46.610032007323717</v>
      </c>
      <c r="U304" s="10">
        <f ca="1">SUMPRODUCT(J304:O304,Results!K$9:P$9)+$AD$20-$AC$31</f>
        <v>-46.646830126024696</v>
      </c>
      <c r="V304" s="10">
        <f t="shared" ca="1" si="119"/>
        <v>7.6106760397077267</v>
      </c>
      <c r="W304" s="10">
        <f t="shared" ca="1" si="114"/>
        <v>7.8845773801947558</v>
      </c>
      <c r="X304" s="10">
        <f t="shared" ca="1" si="115"/>
        <v>7.7403509919940063</v>
      </c>
      <c r="Y304" s="10">
        <f t="shared" ca="1" si="116"/>
        <v>2.7199521241568547</v>
      </c>
      <c r="Z304" s="10">
        <f t="shared" ca="1" si="117"/>
        <v>-40.063548600683376</v>
      </c>
      <c r="AA304" s="10">
        <f t="shared" ca="1" si="118"/>
        <v>7.2793850639908726</v>
      </c>
    </row>
    <row r="305" spans="1:27">
      <c r="A305" s="6">
        <f ca="1">LN((RAND()^(-Results!$E$4))-1)</f>
        <v>0.62167640795046442</v>
      </c>
      <c r="B305" s="6">
        <f ca="1">LN((RAND()^(-Results!$E$4))-1)</f>
        <v>-0.88896989317132535</v>
      </c>
      <c r="C305" s="6">
        <f ca="1">LN((RAND()^(-Results!$E$4))-1)</f>
        <v>-1.5645404510705425</v>
      </c>
      <c r="D305" s="6">
        <f ca="1">LN((RAND()^(-Results!$E$4))-1)</f>
        <v>0.78902763142736976</v>
      </c>
      <c r="E305" s="6">
        <f ca="1">LN((RAND()^(-Results!$E$4))-1)</f>
        <v>1.3668107718597531</v>
      </c>
      <c r="F305" s="6">
        <f ca="1">LN((RAND()^(-Results!$E$4))-1)</f>
        <v>-0.61764531466141115</v>
      </c>
      <c r="G305" s="6">
        <f ca="1">LN((RAND()^(-Results!$E$4))-1)</f>
        <v>1.4377774887377788</v>
      </c>
      <c r="H305" s="6">
        <f t="shared" ca="1" si="112"/>
        <v>1.3778829521000213</v>
      </c>
      <c r="I305" s="10">
        <f ca="1">SUMPRODUCT(J305:O305,Results!B$12:G$12)+Results!$E$5*H305</f>
        <v>4.4869403344042889</v>
      </c>
      <c r="J305" s="10">
        <f ca="1">SUMPRODUCT($A305:$F305,Results!$B$15:$G$15)</f>
        <v>-1.9739907202822013</v>
      </c>
      <c r="K305" s="10">
        <f ca="1">SUMPRODUCT($A305:$F305,Results!$B$16:$G$16)</f>
        <v>3.1646056813960928</v>
      </c>
      <c r="L305" s="10">
        <f ca="1">SUMPRODUCT($A305:$F305,Results!$B$17:$G$17)</f>
        <v>5.1160020278315539</v>
      </c>
      <c r="M305" s="10">
        <f ca="1">SUMPRODUCT($A305:$F305,Results!$B$18:$G$18)</f>
        <v>3.3961292510302581</v>
      </c>
      <c r="N305" s="10">
        <f ca="1">SUMPRODUCT($A305:$F305,Results!$B$19:$G$19)</f>
        <v>-0.39879097086524473</v>
      </c>
      <c r="O305" s="10">
        <f ca="1">SUMPRODUCT($A305:$F305,Results!$B$20:$G$20)</f>
        <v>-4.031636334329832</v>
      </c>
      <c r="P305" s="10" cm="1">
        <f t="array" aca="1" ref="P305" ca="1">SUMPRODUCT(J305:O305,TRANSPOSE(BL$20:BL$25))+$AD$20-$BL$27</f>
        <v>-1.508863327792874</v>
      </c>
      <c r="Q305" s="10" cm="1">
        <f t="array" aca="1" ref="Q305" ca="1">SUMPRODUCT(J305:O305,TRANSPOSE(ES$20:ES$25))+$AD$20-$ES$27</f>
        <v>-1.4183144311442457</v>
      </c>
      <c r="R305" s="10">
        <f ca="1">I305-Results!$E$5*H305</f>
        <v>-1.0245914739957964</v>
      </c>
      <c r="S305" s="10" cm="1">
        <f t="array" aca="1" ref="S305" ca="1">SUMPRODUCT(J305:O305,TRANSPOSE(AR$28:AR$33))+$AD$20-$AC$26</f>
        <v>-5.6742721095869628</v>
      </c>
      <c r="T305" s="10">
        <f ca="1">SUMPRODUCT(J305:O305,Results!K$9:P$9)</f>
        <v>-1.6436976910914201</v>
      </c>
      <c r="U305" s="10">
        <f ca="1">SUMPRODUCT(J305:O305,Results!K$9:P$9)+$AD$20-$AC$31</f>
        <v>-1.6804958097923954</v>
      </c>
      <c r="V305" s="10">
        <f t="shared" ca="1" si="119"/>
        <v>5.9958036621971633</v>
      </c>
      <c r="W305" s="10">
        <f t="shared" ca="1" si="114"/>
        <v>5.9052547655485341</v>
      </c>
      <c r="X305" s="10">
        <f t="shared" ca="1" si="115"/>
        <v>5.5115318084000853</v>
      </c>
      <c r="Y305" s="10">
        <f t="shared" ca="1" si="116"/>
        <v>10.161212443991252</v>
      </c>
      <c r="Z305" s="10">
        <f t="shared" ca="1" si="117"/>
        <v>3.7908367957547351</v>
      </c>
      <c r="AA305" s="10">
        <f t="shared" ca="1" si="118"/>
        <v>6.1674361441966843</v>
      </c>
    </row>
    <row r="306" spans="1:27">
      <c r="A306" s="6">
        <f ca="1">LN((RAND()^(-Results!$E$4))-1)</f>
        <v>-0.55479034352828327</v>
      </c>
      <c r="B306" s="6">
        <f ca="1">LN((RAND()^(-Results!$E$4))-1)</f>
        <v>-3.362360560181735</v>
      </c>
      <c r="C306" s="6">
        <f ca="1">LN((RAND()^(-Results!$E$4))-1)</f>
        <v>0.2959839221380115</v>
      </c>
      <c r="D306" s="6">
        <f ca="1">LN((RAND()^(-Results!$E$4))-1)</f>
        <v>0.1995038035251748</v>
      </c>
      <c r="E306" s="6">
        <f ca="1">LN((RAND()^(-Results!$E$4))-1)</f>
        <v>-2.5445705090292563</v>
      </c>
      <c r="F306" s="6">
        <f ca="1">LN((RAND()^(-Results!$E$4))-1)</f>
        <v>1.2774658056985104</v>
      </c>
      <c r="G306" s="6">
        <f ca="1">LN((RAND()^(-Results!$E$4))-1)</f>
        <v>2.6187752343578388</v>
      </c>
      <c r="H306" s="6">
        <f t="shared" ca="1" si="112"/>
        <v>2.5588806977200811</v>
      </c>
      <c r="I306" s="10">
        <f ca="1">SUMPRODUCT(J306:O306,Results!B$12:G$12)+Results!$E$5*H306</f>
        <v>-26.675497111457013</v>
      </c>
      <c r="J306" s="10">
        <f ca="1">SUMPRODUCT($A306:$F306,Results!$B$15:$G$15)</f>
        <v>-8.3498259745339869</v>
      </c>
      <c r="K306" s="10">
        <f ca="1">SUMPRODUCT($A306:$F306,Results!$B$16:$G$16)</f>
        <v>0.8821445845929704</v>
      </c>
      <c r="L306" s="10">
        <f ca="1">SUMPRODUCT($A306:$F306,Results!$B$17:$G$17)</f>
        <v>8.9474182936539179</v>
      </c>
      <c r="M306" s="10">
        <f ca="1">SUMPRODUCT($A306:$F306,Results!$B$18:$G$18)</f>
        <v>6.0922328910267325</v>
      </c>
      <c r="N306" s="10">
        <f ca="1">SUMPRODUCT($A306:$F306,Results!$B$19:$G$19)</f>
        <v>9.8511596827899641</v>
      </c>
      <c r="O306" s="10">
        <f ca="1">SUMPRODUCT($A306:$F306,Results!$B$20:$G$20)</f>
        <v>0.49219228937358173</v>
      </c>
      <c r="P306" s="10" cm="1">
        <f t="array" aca="1" ref="P306" ca="1">SUMPRODUCT(J306:O306,TRANSPOSE(BL$20:BL$25))+$AD$20-$BL$27</f>
        <v>-36.988794557857602</v>
      </c>
      <c r="Q306" s="10" cm="1">
        <f t="array" aca="1" ref="Q306" ca="1">SUMPRODUCT(J306:O306,TRANSPOSE(ES$20:ES$25))+$AD$20-$ES$27</f>
        <v>-37.26564568875704</v>
      </c>
      <c r="R306" s="10">
        <f ca="1">I306-Results!$E$5*H306</f>
        <v>-36.911019902337337</v>
      </c>
      <c r="S306" s="10" cm="1">
        <f t="array" aca="1" ref="S306" ca="1">SUMPRODUCT(J306:O306,TRANSPOSE(AR$28:AR$33))+$AD$20-$AC$26</f>
        <v>-28.965362761089672</v>
      </c>
      <c r="T306" s="10">
        <f ca="1">SUMPRODUCT(J306:O306,Results!K$9:P$9)</f>
        <v>-36.947003653561005</v>
      </c>
      <c r="U306" s="10">
        <f ca="1">SUMPRODUCT(J306:O306,Results!K$9:P$9)+$AD$20-$AC$31</f>
        <v>-36.983801772261984</v>
      </c>
      <c r="V306" s="10">
        <f t="shared" ca="1" si="119"/>
        <v>10.31329744640059</v>
      </c>
      <c r="W306" s="10">
        <f t="shared" ca="1" si="114"/>
        <v>10.590148577300027</v>
      </c>
      <c r="X306" s="10">
        <f t="shared" ca="1" si="115"/>
        <v>10.235522790880324</v>
      </c>
      <c r="Y306" s="10">
        <f t="shared" ca="1" si="116"/>
        <v>2.2898656496326595</v>
      </c>
      <c r="Z306" s="10">
        <f t="shared" ca="1" si="117"/>
        <v>-27.371600650106565</v>
      </c>
      <c r="AA306" s="10">
        <f t="shared" ca="1" si="118"/>
        <v>10.308304660804971</v>
      </c>
    </row>
    <row r="307" spans="1:27">
      <c r="A307" s="6">
        <f ca="1">LN((RAND()^(-Results!$E$4))-1)</f>
        <v>-0.14220901500774677</v>
      </c>
      <c r="B307" s="6">
        <f ca="1">LN((RAND()^(-Results!$E$4))-1)</f>
        <v>-1.504898346858639</v>
      </c>
      <c r="C307" s="6">
        <f ca="1">LN((RAND()^(-Results!$E$4))-1)</f>
        <v>-0.57734933241038278</v>
      </c>
      <c r="D307" s="6">
        <f ca="1">LN((RAND()^(-Results!$E$4))-1)</f>
        <v>-0.43966971803424176</v>
      </c>
      <c r="E307" s="6">
        <f ca="1">LN((RAND()^(-Results!$E$4))-1)</f>
        <v>-2.6410615668446349</v>
      </c>
      <c r="F307" s="6">
        <f ca="1">LN((RAND()^(-Results!$E$4))-1)</f>
        <v>0.34606403665289343</v>
      </c>
      <c r="G307" s="6">
        <f ca="1">LN((RAND()^(-Results!$E$4))-1)</f>
        <v>-1.2185973548207871</v>
      </c>
      <c r="H307" s="6">
        <f t="shared" ca="1" si="112"/>
        <v>-1.2784918914585446</v>
      </c>
      <c r="I307" s="10">
        <f ca="1">SUMPRODUCT(J307:O307,Results!B$12:G$12)+Results!$E$5*H307</f>
        <v>-29.518558265696008</v>
      </c>
      <c r="J307" s="10">
        <f ca="1">SUMPRODUCT($A307:$F307,Results!$B$15:$G$15)</f>
        <v>-1.944425738605702</v>
      </c>
      <c r="K307" s="10">
        <f ca="1">SUMPRODUCT($A307:$F307,Results!$B$16:$G$16)</f>
        <v>3.0261026776827484</v>
      </c>
      <c r="L307" s="10">
        <f ca="1">SUMPRODUCT($A307:$F307,Results!$B$17:$G$17)</f>
        <v>8.322404809665354</v>
      </c>
      <c r="M307" s="10">
        <f ca="1">SUMPRODUCT($A307:$F307,Results!$B$18:$G$18)</f>
        <v>1.3083476734534321</v>
      </c>
      <c r="N307" s="10">
        <f ca="1">SUMPRODUCT($A307:$F307,Results!$B$19:$G$19)</f>
        <v>0.99055977945020468</v>
      </c>
      <c r="O307" s="10">
        <f ca="1">SUMPRODUCT($A307:$F307,Results!$B$20:$G$20)</f>
        <v>4.6969076670569034</v>
      </c>
      <c r="P307" s="10" cm="1">
        <f t="array" aca="1" ref="P307" ca="1">SUMPRODUCT(J307:O307,TRANSPOSE(BL$20:BL$25))+$AD$20-$BL$27</f>
        <v>-24.369646842533601</v>
      </c>
      <c r="Q307" s="10" cm="1">
        <f t="array" aca="1" ref="Q307" ca="1">SUMPRODUCT(J307:O307,TRANSPOSE(ES$20:ES$25))+$AD$20-$ES$27</f>
        <v>-24.481979022137956</v>
      </c>
      <c r="R307" s="10">
        <f ca="1">I307-Results!$E$5*H307</f>
        <v>-24.404590699861828</v>
      </c>
      <c r="S307" s="10" cm="1">
        <f t="array" aca="1" ref="S307" ca="1">SUMPRODUCT(J307:O307,TRANSPOSE(AR$28:AR$33))+$AD$20-$AC$26</f>
        <v>-18.075051196729554</v>
      </c>
      <c r="T307" s="10">
        <f ca="1">SUMPRODUCT(J307:O307,Results!K$9:P$9)</f>
        <v>-24.160262659718164</v>
      </c>
      <c r="U307" s="10">
        <f ca="1">SUMPRODUCT(J307:O307,Results!K$9:P$9)+$AD$20-$AC$31</f>
        <v>-24.197060778419139</v>
      </c>
      <c r="V307" s="10">
        <f t="shared" ca="1" si="119"/>
        <v>-5.1489114231624065</v>
      </c>
      <c r="W307" s="10">
        <f t="shared" ca="1" si="114"/>
        <v>-5.0365792435580516</v>
      </c>
      <c r="X307" s="10">
        <f t="shared" ca="1" si="115"/>
        <v>-5.1139675658341801</v>
      </c>
      <c r="Y307" s="10">
        <f t="shared" ca="1" si="116"/>
        <v>-11.443507068966454</v>
      </c>
      <c r="Z307" s="10">
        <f t="shared" ca="1" si="117"/>
        <v>-30.21466180434556</v>
      </c>
      <c r="AA307" s="10">
        <f t="shared" ca="1" si="118"/>
        <v>-5.3214974872768686</v>
      </c>
    </row>
    <row r="308" spans="1:27">
      <c r="A308" s="6">
        <f ca="1">LN((RAND()^(-Results!$E$4))-1)</f>
        <v>0.10628253201005304</v>
      </c>
      <c r="B308" s="6">
        <f ca="1">LN((RAND()^(-Results!$E$4))-1)</f>
        <v>-1.8932234536260133</v>
      </c>
      <c r="C308" s="6">
        <f ca="1">LN((RAND()^(-Results!$E$4))-1)</f>
        <v>1.8345923847153058</v>
      </c>
      <c r="D308" s="6">
        <f ca="1">LN((RAND()^(-Results!$E$4))-1)</f>
        <v>-0.46174637027329968</v>
      </c>
      <c r="E308" s="6">
        <f ca="1">LN((RAND()^(-Results!$E$4))-1)</f>
        <v>0.23243220943906703</v>
      </c>
      <c r="F308" s="6">
        <f ca="1">LN((RAND()^(-Results!$E$4))-1)</f>
        <v>0.8700326664209076</v>
      </c>
      <c r="G308" s="6">
        <f ca="1">LN((RAND()^(-Results!$E$4))-1)</f>
        <v>0.20998645014833747</v>
      </c>
      <c r="H308" s="6">
        <f t="shared" ca="1" si="112"/>
        <v>0.15009191351057999</v>
      </c>
      <c r="I308" s="10">
        <f ca="1">SUMPRODUCT(J308:O308,Results!B$12:G$12)+Results!$E$5*H308</f>
        <v>-20.205219687135976</v>
      </c>
      <c r="J308" s="10">
        <f ca="1">SUMPRODUCT($A308:$F308,Results!$B$15:$G$15)</f>
        <v>-6.0316954072008331</v>
      </c>
      <c r="K308" s="10">
        <f ca="1">SUMPRODUCT($A308:$F308,Results!$B$16:$G$16)</f>
        <v>-5.3434586281136323</v>
      </c>
      <c r="L308" s="10">
        <f ca="1">SUMPRODUCT($A308:$F308,Results!$B$17:$G$17)</f>
        <v>0.14861302908274165</v>
      </c>
      <c r="M308" s="10">
        <f ca="1">SUMPRODUCT($A308:$F308,Results!$B$18:$G$18)</f>
        <v>2.5622055744668417</v>
      </c>
      <c r="N308" s="10">
        <f ca="1">SUMPRODUCT($A308:$F308,Results!$B$19:$G$19)</f>
        <v>6.9588379229380655</v>
      </c>
      <c r="O308" s="10">
        <f ca="1">SUMPRODUCT($A308:$F308,Results!$B$20:$G$20)</f>
        <v>-1.428871456465941</v>
      </c>
      <c r="P308" s="10" cm="1">
        <f t="array" aca="1" ref="P308" ca="1">SUMPRODUCT(J308:O308,TRANSPOSE(BL$20:BL$25))+$AD$20-$BL$27</f>
        <v>-20.752363671320456</v>
      </c>
      <c r="Q308" s="10" cm="1">
        <f t="array" aca="1" ref="Q308" ca="1">SUMPRODUCT(J308:O308,TRANSPOSE(ES$20:ES$25))+$AD$20-$ES$27</f>
        <v>-21.092786639189192</v>
      </c>
      <c r="R308" s="10">
        <f ca="1">I308-Results!$E$5*H308</f>
        <v>-20.805587341178295</v>
      </c>
      <c r="S308" s="10" cm="1">
        <f t="array" aca="1" ref="S308" ca="1">SUMPRODUCT(J308:O308,TRANSPOSE(AR$28:AR$33))+$AD$20-$AC$26</f>
        <v>-15.905214276898526</v>
      </c>
      <c r="T308" s="10">
        <f ca="1">SUMPRODUCT(J308:O308,Results!K$9:P$9)</f>
        <v>-21.122757501928788</v>
      </c>
      <c r="U308" s="10">
        <f ca="1">SUMPRODUCT(J308:O308,Results!K$9:P$9)+$AD$20-$AC$31</f>
        <v>-21.159555620629764</v>
      </c>
      <c r="V308" s="10">
        <f t="shared" ca="1" si="119"/>
        <v>0.54714398418447985</v>
      </c>
      <c r="W308" s="10">
        <f t="shared" ca="1" si="114"/>
        <v>0.88756695205321634</v>
      </c>
      <c r="X308" s="10">
        <f t="shared" ca="1" si="115"/>
        <v>0.60036765404231929</v>
      </c>
      <c r="Y308" s="10">
        <f t="shared" ca="1" si="116"/>
        <v>-4.3000054102374499</v>
      </c>
      <c r="Z308" s="10">
        <f t="shared" ca="1" si="117"/>
        <v>-20.901323225785529</v>
      </c>
      <c r="AA308" s="10">
        <f t="shared" ca="1" si="118"/>
        <v>0.95433593349378754</v>
      </c>
    </row>
    <row r="309" spans="1:27">
      <c r="A309" s="6">
        <f ca="1">LN((RAND()^(-Results!$E$4))-1)</f>
        <v>-0.86386805291902036</v>
      </c>
      <c r="B309" s="6">
        <f ca="1">LN((RAND()^(-Results!$E$4))-1)</f>
        <v>-1.2335919828631208</v>
      </c>
      <c r="C309" s="6">
        <f ca="1">LN((RAND()^(-Results!$E$4))-1)</f>
        <v>0.36174385118789976</v>
      </c>
      <c r="D309" s="6">
        <f ca="1">LN((RAND()^(-Results!$E$4))-1)</f>
        <v>-2.8944962864909325</v>
      </c>
      <c r="E309" s="6">
        <f ca="1">LN((RAND()^(-Results!$E$4))-1)</f>
        <v>2.5568326483049613</v>
      </c>
      <c r="F309" s="6">
        <f ca="1">LN((RAND()^(-Results!$E$4))-1)</f>
        <v>1.4150529279512671</v>
      </c>
      <c r="G309" s="6">
        <f ca="1">LN((RAND()^(-Results!$E$4))-1)</f>
        <v>0.48955896653462805</v>
      </c>
      <c r="H309" s="6">
        <f t="shared" ca="1" si="112"/>
        <v>0.42966442989687054</v>
      </c>
      <c r="I309" s="10">
        <f ca="1">SUMPRODUCT(J309:O309,Results!B$12:G$12)+Results!$E$5*H309</f>
        <v>-26.960856949390987</v>
      </c>
      <c r="J309" s="10">
        <f ca="1">SUMPRODUCT($A309:$F309,Results!$B$15:$G$15)</f>
        <v>-3.2054838675449986</v>
      </c>
      <c r="K309" s="10">
        <f ca="1">SUMPRODUCT($A309:$F309,Results!$B$16:$G$16)</f>
        <v>-12.961833839833373</v>
      </c>
      <c r="L309" s="10">
        <f ca="1">SUMPRODUCT($A309:$F309,Results!$B$17:$G$17)</f>
        <v>-7.85697894825456</v>
      </c>
      <c r="M309" s="10">
        <f ca="1">SUMPRODUCT($A309:$F309,Results!$B$18:$G$18)</f>
        <v>12.952041917536448</v>
      </c>
      <c r="N309" s="10">
        <f ca="1">SUMPRODUCT($A309:$F309,Results!$B$19:$G$19)</f>
        <v>-4.4093309764748119</v>
      </c>
      <c r="O309" s="10">
        <f ca="1">SUMPRODUCT($A309:$F309,Results!$B$20:$G$20)</f>
        <v>1.1158697258685013</v>
      </c>
      <c r="P309" s="10" cm="1">
        <f t="array" aca="1" ref="P309" ca="1">SUMPRODUCT(J309:O309,TRANSPOSE(BL$20:BL$25))+$AD$20-$BL$27</f>
        <v>-28.908858746323446</v>
      </c>
      <c r="Q309" s="10" cm="1">
        <f t="array" aca="1" ref="Q309" ca="1">SUMPRODUCT(J309:O309,TRANSPOSE(ES$20:ES$25))+$AD$20-$ES$27</f>
        <v>-29.160495471598143</v>
      </c>
      <c r="R309" s="10">
        <f ca="1">I309-Results!$E$5*H309</f>
        <v>-28.67951466897847</v>
      </c>
      <c r="S309" s="10" cm="1">
        <f t="array" aca="1" ref="S309" ca="1">SUMPRODUCT(J309:O309,TRANSPOSE(AR$28:AR$33))+$AD$20-$AC$26</f>
        <v>-34.630867392008298</v>
      </c>
      <c r="T309" s="10">
        <f ca="1">SUMPRODUCT(J309:O309,Results!K$9:P$9)</f>
        <v>-29.326835569232674</v>
      </c>
      <c r="U309" s="10">
        <f ca="1">SUMPRODUCT(J309:O309,Results!K$9:P$9)+$AD$20-$AC$31</f>
        <v>-29.36363368793365</v>
      </c>
      <c r="V309" s="10">
        <f t="shared" ca="1" si="119"/>
        <v>1.9480017969324592</v>
      </c>
      <c r="W309" s="10">
        <f t="shared" ca="1" si="114"/>
        <v>2.1996385222071559</v>
      </c>
      <c r="X309" s="10">
        <f t="shared" ca="1" si="115"/>
        <v>1.7186577195874833</v>
      </c>
      <c r="Y309" s="10">
        <f t="shared" ca="1" si="116"/>
        <v>7.6700104426173112</v>
      </c>
      <c r="Z309" s="10">
        <f t="shared" ca="1" si="117"/>
        <v>-27.656960488040539</v>
      </c>
      <c r="AA309" s="10">
        <f t="shared" ca="1" si="118"/>
        <v>2.4027767385426628</v>
      </c>
    </row>
    <row r="310" spans="1:27">
      <c r="A310" s="6">
        <f ca="1">LN((RAND()^(-Results!$E$4))-1)</f>
        <v>5.8865234556874109</v>
      </c>
      <c r="B310" s="6">
        <f ca="1">LN((RAND()^(-Results!$E$4))-1)</f>
        <v>1.0973242418529228</v>
      </c>
      <c r="C310" s="6">
        <f ca="1">LN((RAND()^(-Results!$E$4))-1)</f>
        <v>1.1025975163537085</v>
      </c>
      <c r="D310" s="6">
        <f ca="1">LN((RAND()^(-Results!$E$4))-1)</f>
        <v>-0.13495178224434878</v>
      </c>
      <c r="E310" s="6">
        <f ca="1">LN((RAND()^(-Results!$E$4))-1)</f>
        <v>-1.9841974284932682</v>
      </c>
      <c r="F310" s="6">
        <f ca="1">LN((RAND()^(-Results!$E$4))-1)</f>
        <v>-2.2179133304123217</v>
      </c>
      <c r="G310" s="6">
        <f ca="1">LN((RAND()^(-Results!$E$4))-1)</f>
        <v>3.8018429596270606</v>
      </c>
      <c r="H310" s="6">
        <f t="shared" ca="1" si="112"/>
        <v>3.741948422989303</v>
      </c>
      <c r="I310" s="10">
        <f ca="1">SUMPRODUCT(J310:O310,Results!B$12:G$12)+Results!$E$5*H310</f>
        <v>11.973689343690431</v>
      </c>
      <c r="J310" s="10">
        <f ca="1">SUMPRODUCT($A310:$F310,Results!$B$15:$G$15)</f>
        <v>7.4769267682342626</v>
      </c>
      <c r="K310" s="10">
        <f ca="1">SUMPRODUCT($A310:$F310,Results!$B$16:$G$16)</f>
        <v>12.157142593071899</v>
      </c>
      <c r="L310" s="10">
        <f ca="1">SUMPRODUCT($A310:$F310,Results!$B$17:$G$17)</f>
        <v>16.422503743254946</v>
      </c>
      <c r="M310" s="10">
        <f ca="1">SUMPRODUCT($A310:$F310,Results!$B$18:$G$18)</f>
        <v>-26.767768231654895</v>
      </c>
      <c r="N310" s="10">
        <f ca="1">SUMPRODUCT($A310:$F310,Results!$B$19:$G$19)</f>
        <v>-6.1080612449390461</v>
      </c>
      <c r="O310" s="10">
        <f ca="1">SUMPRODUCT($A310:$F310,Results!$B$20:$G$20)</f>
        <v>15.592894495682479</v>
      </c>
      <c r="P310" s="10" cm="1">
        <f t="array" aca="1" ref="P310" ca="1">SUMPRODUCT(J310:O310,TRANSPOSE(BL$20:BL$25))+$AD$20-$BL$27</f>
        <v>-2.4554642534341107</v>
      </c>
      <c r="Q310" s="10" cm="1">
        <f t="array" aca="1" ref="Q310" ca="1">SUMPRODUCT(J310:O310,TRANSPOSE(ES$20:ES$25))+$AD$20-$ES$27</f>
        <v>-2.7514912838297247</v>
      </c>
      <c r="R310" s="10">
        <f ca="1">I310-Results!$E$5*H310</f>
        <v>-2.9941043482667808</v>
      </c>
      <c r="S310" s="10" cm="1">
        <f t="array" aca="1" ref="S310" ca="1">SUMPRODUCT(J310:O310,TRANSPOSE(AR$28:AR$33))+$AD$20-$AC$26</f>
        <v>18.935775367677159</v>
      </c>
      <c r="T310" s="10">
        <f ca="1">SUMPRODUCT(J310:O310,Results!K$9:P$9)</f>
        <v>-3.0443699734968064</v>
      </c>
      <c r="U310" s="10">
        <f ca="1">SUMPRODUCT(J310:O310,Results!K$9:P$9)+$AD$20-$AC$31</f>
        <v>-3.0811680921977818</v>
      </c>
      <c r="V310" s="10">
        <f t="shared" ca="1" si="119"/>
        <v>14.429153597124541</v>
      </c>
      <c r="W310" s="10">
        <f t="shared" ca="1" si="114"/>
        <v>14.725180627520157</v>
      </c>
      <c r="X310" s="10">
        <f t="shared" ca="1" si="115"/>
        <v>14.967793691957212</v>
      </c>
      <c r="Y310" s="10">
        <f t="shared" ca="1" si="116"/>
        <v>-6.9620860239867284</v>
      </c>
      <c r="Z310" s="10">
        <f t="shared" ca="1" si="117"/>
        <v>11.277585805040877</v>
      </c>
      <c r="AA310" s="10">
        <f t="shared" ca="1" si="118"/>
        <v>15.054857435888213</v>
      </c>
    </row>
    <row r="311" spans="1:27">
      <c r="A311" s="6">
        <f ca="1">LN((RAND()^(-Results!$E$4))-1)</f>
        <v>-1.2273483259256319</v>
      </c>
      <c r="B311" s="6">
        <f ca="1">LN((RAND()^(-Results!$E$4))-1)</f>
        <v>-6.061084615808783E-2</v>
      </c>
      <c r="C311" s="6">
        <f ca="1">LN((RAND()^(-Results!$E$4))-1)</f>
        <v>-3.391683376369008</v>
      </c>
      <c r="D311" s="6">
        <f ca="1">LN((RAND()^(-Results!$E$4))-1)</f>
        <v>-0.62035566061116099</v>
      </c>
      <c r="E311" s="6">
        <f ca="1">LN((RAND()^(-Results!$E$4))-1)</f>
        <v>-8.4217828034717168E-2</v>
      </c>
      <c r="F311" s="6">
        <f ca="1">LN((RAND()^(-Results!$E$4))-1)</f>
        <v>-0.16865245894857298</v>
      </c>
      <c r="G311" s="6">
        <f ca="1">LN((RAND()^(-Results!$E$4))-1)</f>
        <v>-4.1656870927364897</v>
      </c>
      <c r="H311" s="6">
        <f t="shared" ca="1" si="112"/>
        <v>-4.225581629374247</v>
      </c>
      <c r="I311" s="10">
        <f ca="1">SUMPRODUCT(J311:O311,Results!B$12:G$12)+Results!$E$5*H311</f>
        <v>-22.910979559249036</v>
      </c>
      <c r="J311" s="10">
        <f ca="1">SUMPRODUCT($A311:$F311,Results!$B$15:$G$15)</f>
        <v>2.0313369458200041</v>
      </c>
      <c r="K311" s="10">
        <f ca="1">SUMPRODUCT($A311:$F311,Results!$B$16:$G$16)</f>
        <v>2.5332298936226216</v>
      </c>
      <c r="L311" s="10">
        <f ca="1">SUMPRODUCT($A311:$F311,Results!$B$17:$G$17)</f>
        <v>2.6908092420849563</v>
      </c>
      <c r="M311" s="10">
        <f ca="1">SUMPRODUCT($A311:$F311,Results!$B$18:$G$18)</f>
        <v>9.4935591079123789</v>
      </c>
      <c r="N311" s="10">
        <f ca="1">SUMPRODUCT($A311:$F311,Results!$B$19:$G$19)</f>
        <v>-8.6482312028249471</v>
      </c>
      <c r="O311" s="10">
        <f ca="1">SUMPRODUCT($A311:$F311,Results!$B$20:$G$20)</f>
        <v>0.92253922854412673</v>
      </c>
      <c r="P311" s="10" cm="1">
        <f t="array" aca="1" ref="P311" ca="1">SUMPRODUCT(J311:O311,TRANSPOSE(BL$20:BL$25))+$AD$20-$BL$27</f>
        <v>-6.4853495064700981</v>
      </c>
      <c r="Q311" s="10" cm="1">
        <f t="array" aca="1" ref="Q311" ca="1">SUMPRODUCT(J311:O311,TRANSPOSE(ES$20:ES$25))+$AD$20-$ES$27</f>
        <v>-6.1918016997944418</v>
      </c>
      <c r="R311" s="10">
        <f ca="1">I311-Results!$E$5*H311</f>
        <v>-6.0086530417520478</v>
      </c>
      <c r="S311" s="10" cm="1">
        <f t="array" aca="1" ref="S311" ca="1">SUMPRODUCT(J311:O311,TRANSPOSE(AR$28:AR$33))+$AD$20-$AC$26</f>
        <v>-15.543425182860673</v>
      </c>
      <c r="T311" s="10">
        <f ca="1">SUMPRODUCT(J311:O311,Results!K$9:P$9)</f>
        <v>-6.0471900401560994</v>
      </c>
      <c r="U311" s="10">
        <f ca="1">SUMPRODUCT(J311:O311,Results!K$9:P$9)+$AD$20-$AC$31</f>
        <v>-6.0839881588570748</v>
      </c>
      <c r="V311" s="10">
        <f t="shared" ca="1" si="119"/>
        <v>-16.425630052778939</v>
      </c>
      <c r="W311" s="10">
        <f t="shared" ca="1" si="114"/>
        <v>-16.719177859454593</v>
      </c>
      <c r="X311" s="10">
        <f t="shared" ca="1" si="115"/>
        <v>-16.902326517496988</v>
      </c>
      <c r="Y311" s="10">
        <f t="shared" ca="1" si="116"/>
        <v>-7.3675543763883624</v>
      </c>
      <c r="Z311" s="10">
        <f t="shared" ca="1" si="117"/>
        <v>-23.607083097898588</v>
      </c>
      <c r="AA311" s="10">
        <f t="shared" ca="1" si="118"/>
        <v>-16.826991400391961</v>
      </c>
    </row>
    <row r="312" spans="1:27">
      <c r="A312" s="6">
        <f ca="1">LN((RAND()^(-Results!$E$4))-1)</f>
        <v>-3.2824239719065265</v>
      </c>
      <c r="B312" s="6">
        <f ca="1">LN((RAND()^(-Results!$E$4))-1)</f>
        <v>2.7893394619462457</v>
      </c>
      <c r="C312" s="6">
        <f ca="1">LN((RAND()^(-Results!$E$4))-1)</f>
        <v>-0.49216403908016088</v>
      </c>
      <c r="D312" s="6">
        <f ca="1">LN((RAND()^(-Results!$E$4))-1)</f>
        <v>0.79626788723106967</v>
      </c>
      <c r="E312" s="6">
        <f ca="1">LN((RAND()^(-Results!$E$4))-1)</f>
        <v>-1.2459960442851621</v>
      </c>
      <c r="F312" s="6">
        <f ca="1">LN((RAND()^(-Results!$E$4))-1)</f>
        <v>-1.7838561250970419</v>
      </c>
      <c r="G312" s="6">
        <f ca="1">LN((RAND()^(-Results!$E$4))-1)</f>
        <v>1.7599536548165675</v>
      </c>
      <c r="H312" s="6">
        <f t="shared" ca="1" si="112"/>
        <v>1.7000591181788101</v>
      </c>
      <c r="I312" s="10">
        <f ca="1">SUMPRODUCT(J312:O312,Results!B$12:G$12)+Results!$E$5*H312</f>
        <v>48.411558876361852</v>
      </c>
      <c r="J312" s="10">
        <f ca="1">SUMPRODUCT($A312:$F312,Results!$B$15:$G$15)</f>
        <v>5.4934490998964449</v>
      </c>
      <c r="K312" s="10">
        <f ca="1">SUMPRODUCT($A312:$F312,Results!$B$16:$G$16)</f>
        <v>0.70577226580606167</v>
      </c>
      <c r="L312" s="10">
        <f ca="1">SUMPRODUCT($A312:$F312,Results!$B$17:$G$17)</f>
        <v>-5.9802565165446664</v>
      </c>
      <c r="M312" s="10">
        <f ca="1">SUMPRODUCT($A312:$F312,Results!$B$18:$G$18)</f>
        <v>-2.8152331140380196</v>
      </c>
      <c r="N312" s="10">
        <f ca="1">SUMPRODUCT($A312:$F312,Results!$B$19:$G$19)</f>
        <v>-4.0189732701617187</v>
      </c>
      <c r="O312" s="10">
        <f ca="1">SUMPRODUCT($A312:$F312,Results!$B$20:$G$20)</f>
        <v>-8.306733292338194</v>
      </c>
      <c r="P312" s="10" cm="1">
        <f t="array" aca="1" ref="P312" ca="1">SUMPRODUCT(J312:O312,TRANSPOSE(BL$20:BL$25))+$AD$20-$BL$27</f>
        <v>41.889126801381238</v>
      </c>
      <c r="Q312" s="10" cm="1">
        <f t="array" aca="1" ref="Q312" ca="1">SUMPRODUCT(J312:O312,TRANSPOSE(ES$20:ES$25))+$AD$20-$ES$27</f>
        <v>42.350635930818612</v>
      </c>
      <c r="R312" s="10">
        <f ca="1">I312-Results!$E$5*H312</f>
        <v>41.611322403646611</v>
      </c>
      <c r="S312" s="10" cm="1">
        <f t="array" aca="1" ref="S312" ca="1">SUMPRODUCT(J312:O312,TRANSPOSE(AR$28:AR$33))+$AD$20-$AC$26</f>
        <v>32.027333185302624</v>
      </c>
      <c r="T312" s="10">
        <f ca="1">SUMPRODUCT(J312:O312,Results!K$9:P$9)</f>
        <v>42.850217480047277</v>
      </c>
      <c r="U312" s="10">
        <f ca="1">SUMPRODUCT(J312:O312,Results!K$9:P$9)+$AD$20-$AC$31</f>
        <v>42.813419361346298</v>
      </c>
      <c r="V312" s="10">
        <f t="shared" ca="1" si="119"/>
        <v>6.5224320749806139</v>
      </c>
      <c r="W312" s="10">
        <f t="shared" ca="1" si="114"/>
        <v>6.0609229455432398</v>
      </c>
      <c r="X312" s="10">
        <f t="shared" ca="1" si="115"/>
        <v>6.8002364727152411</v>
      </c>
      <c r="Y312" s="10">
        <f t="shared" ca="1" si="116"/>
        <v>16.384225691059228</v>
      </c>
      <c r="Z312" s="10">
        <f t="shared" ca="1" si="117"/>
        <v>47.715455337712299</v>
      </c>
      <c r="AA312" s="10">
        <f t="shared" ca="1" si="118"/>
        <v>5.5981395150155535</v>
      </c>
    </row>
    <row r="313" spans="1:27">
      <c r="A313" s="6">
        <f ca="1">LN((RAND()^(-Results!$E$4))-1)</f>
        <v>-1.1406036061962195</v>
      </c>
      <c r="B313" s="6">
        <f ca="1">LN((RAND()^(-Results!$E$4))-1)</f>
        <v>-1.3960140506755048</v>
      </c>
      <c r="C313" s="6">
        <f ca="1">LN((RAND()^(-Results!$E$4))-1)</f>
        <v>-1.7795718754598362E-2</v>
      </c>
      <c r="D313" s="6">
        <f ca="1">LN((RAND()^(-Results!$E$4))-1)</f>
        <v>1.5021304093515175</v>
      </c>
      <c r="E313" s="6">
        <f ca="1">LN((RAND()^(-Results!$E$4))-1)</f>
        <v>-4.0654252743062775</v>
      </c>
      <c r="F313" s="6">
        <f ca="1">LN((RAND()^(-Results!$E$4))-1)</f>
        <v>2.5762110502120397</v>
      </c>
      <c r="G313" s="6">
        <f ca="1">LN((RAND()^(-Results!$E$4))-1)</f>
        <v>1.8259059127049697</v>
      </c>
      <c r="H313" s="6">
        <f t="shared" ca="1" si="112"/>
        <v>1.7660113760672123</v>
      </c>
      <c r="I313" s="10">
        <f ca="1">SUMPRODUCT(J313:O313,Results!B$12:G$12)+Results!$E$5*H313</f>
        <v>-7.7351313976354898</v>
      </c>
      <c r="J313" s="10">
        <f ca="1">SUMPRODUCT($A313:$F313,Results!$B$15:$G$15)</f>
        <v>-3.8228960318449046</v>
      </c>
      <c r="K313" s="10">
        <f ca="1">SUMPRODUCT($A313:$F313,Results!$B$16:$G$16)</f>
        <v>5.6072835528347529</v>
      </c>
      <c r="L313" s="10">
        <f ca="1">SUMPRODUCT($A313:$F313,Results!$B$17:$G$17)</f>
        <v>2.1903455744679912</v>
      </c>
      <c r="M313" s="10">
        <f ca="1">SUMPRODUCT($A313:$F313,Results!$B$18:$G$18)</f>
        <v>3.9278097116542527</v>
      </c>
      <c r="N313" s="10">
        <f ca="1">SUMPRODUCT($A313:$F313,Results!$B$19:$G$19)</f>
        <v>12.049883883961581</v>
      </c>
      <c r="O313" s="10">
        <f ca="1">SUMPRODUCT($A313:$F313,Results!$B$20:$G$20)</f>
        <v>4.7028305695857124</v>
      </c>
      <c r="P313" s="10" cm="1">
        <f t="array" aca="1" ref="P313" ca="1">SUMPRODUCT(J313:O313,TRANSPOSE(BL$20:BL$25))+$AD$20-$BL$27</f>
        <v>-14.653550943562051</v>
      </c>
      <c r="Q313" s="10" cm="1">
        <f t="array" aca="1" ref="Q313" ca="1">SUMPRODUCT(J313:O313,TRANSPOSE(ES$20:ES$25))+$AD$20-$ES$27</f>
        <v>-14.70986395481995</v>
      </c>
      <c r="R313" s="10">
        <f ca="1">I313-Results!$E$5*H313</f>
        <v>-14.799176901904339</v>
      </c>
      <c r="S313" s="10" cm="1">
        <f t="array" aca="1" ref="S313" ca="1">SUMPRODUCT(J313:O313,TRANSPOSE(AR$28:AR$33))+$AD$20-$AC$26</f>
        <v>-5.9514838743208438</v>
      </c>
      <c r="T313" s="10">
        <f ca="1">SUMPRODUCT(J313:O313,Results!K$9:P$9)</f>
        <v>-14.140802040040185</v>
      </c>
      <c r="U313" s="10">
        <f ca="1">SUMPRODUCT(J313:O313,Results!K$9:P$9)+$AD$20-$AC$31</f>
        <v>-14.177600158741161</v>
      </c>
      <c r="V313" s="10">
        <f t="shared" ca="1" si="119"/>
        <v>6.9184195459265609</v>
      </c>
      <c r="W313" s="10">
        <f t="shared" ca="1" si="114"/>
        <v>6.9747325571844598</v>
      </c>
      <c r="X313" s="10">
        <f t="shared" ca="1" si="115"/>
        <v>7.064045504268849</v>
      </c>
      <c r="Y313" s="10">
        <f t="shared" ca="1" si="116"/>
        <v>-1.783647523314646</v>
      </c>
      <c r="Z313" s="10">
        <f t="shared" ca="1" si="117"/>
        <v>-8.4312349362850441</v>
      </c>
      <c r="AA313" s="10">
        <f t="shared" ca="1" si="118"/>
        <v>6.4424687611056708</v>
      </c>
    </row>
    <row r="314" spans="1:27">
      <c r="A314" s="6">
        <f ca="1">LN((RAND()^(-Results!$E$4))-1)</f>
        <v>5.2063626304805695</v>
      </c>
      <c r="B314" s="6">
        <f ca="1">LN((RAND()^(-Results!$E$4))-1)</f>
        <v>1.9268354511956454</v>
      </c>
      <c r="C314" s="6">
        <f ca="1">LN((RAND()^(-Results!$E$4))-1)</f>
        <v>1.7578022701587337</v>
      </c>
      <c r="D314" s="6">
        <f ca="1">LN((RAND()^(-Results!$E$4))-1)</f>
        <v>1.2724778887842103</v>
      </c>
      <c r="E314" s="6">
        <f ca="1">LN((RAND()^(-Results!$E$4))-1)</f>
        <v>0.57084049083437383</v>
      </c>
      <c r="F314" s="6">
        <f ca="1">LN((RAND()^(-Results!$E$4))-1)</f>
        <v>0.31482282789651828</v>
      </c>
      <c r="G314" s="6">
        <f ca="1">LN((RAND()^(-Results!$E$4))-1)</f>
        <v>-0.50333231378074972</v>
      </c>
      <c r="H314" s="6">
        <f t="shared" ca="1" si="112"/>
        <v>-0.56322685041850717</v>
      </c>
      <c r="I314" s="10">
        <f ca="1">SUMPRODUCT(J314:O314,Results!B$12:G$12)+Results!$E$5*H314</f>
        <v>14.366083613036395</v>
      </c>
      <c r="J314" s="10">
        <f ca="1">SUMPRODUCT($A314:$F314,Results!$B$15:$G$15)</f>
        <v>6.017000314938052</v>
      </c>
      <c r="K314" s="10">
        <f ca="1">SUMPRODUCT($A314:$F314,Results!$B$16:$G$16)</f>
        <v>8.210864949248208</v>
      </c>
      <c r="L314" s="10">
        <f ca="1">SUMPRODUCT($A314:$F314,Results!$B$17:$G$17)</f>
        <v>0.67985037012800298</v>
      </c>
      <c r="M314" s="10">
        <f ca="1">SUMPRODUCT($A314:$F314,Results!$B$18:$G$18)</f>
        <v>-19.26144413539145</v>
      </c>
      <c r="N314" s="10">
        <f ca="1">SUMPRODUCT($A314:$F314,Results!$B$19:$G$19)</f>
        <v>1.7983068687624604</v>
      </c>
      <c r="O314" s="10">
        <f ca="1">SUMPRODUCT($A314:$F314,Results!$B$20:$G$20)</f>
        <v>12.097225862270196</v>
      </c>
      <c r="P314" s="10" cm="1">
        <f t="array" aca="1" ref="P314" ca="1">SUMPRODUCT(J314:O314,TRANSPOSE(BL$20:BL$25))+$AD$20-$BL$27</f>
        <v>16.979766298240001</v>
      </c>
      <c r="Q314" s="10" cm="1">
        <f t="array" aca="1" ref="Q314" ca="1">SUMPRODUCT(J314:O314,TRANSPOSE(ES$20:ES$25))+$AD$20-$ES$27</f>
        <v>16.759728384303617</v>
      </c>
      <c r="R314" s="10">
        <f ca="1">I314-Results!$E$5*H314</f>
        <v>16.618991014710424</v>
      </c>
      <c r="S314" s="10" cm="1">
        <f t="array" aca="1" ref="S314" ca="1">SUMPRODUCT(J314:O314,TRANSPOSE(AR$28:AR$33))+$AD$20-$AC$26</f>
        <v>32.032614154267442</v>
      </c>
      <c r="T314" s="10">
        <f ca="1">SUMPRODUCT(J314:O314,Results!K$9:P$9)</f>
        <v>16.245346893459981</v>
      </c>
      <c r="U314" s="10">
        <f ca="1">SUMPRODUCT(J314:O314,Results!K$9:P$9)+$AD$20-$AC$31</f>
        <v>16.208548774759006</v>
      </c>
      <c r="V314" s="10">
        <f t="shared" ca="1" si="119"/>
        <v>-2.6136826852036066</v>
      </c>
      <c r="W314" s="10">
        <f t="shared" ca="1" si="114"/>
        <v>-2.3936447712672226</v>
      </c>
      <c r="X314" s="10">
        <f t="shared" ca="1" si="115"/>
        <v>-2.2529074016740296</v>
      </c>
      <c r="Y314" s="10">
        <f t="shared" ca="1" si="116"/>
        <v>-17.666530541231047</v>
      </c>
      <c r="Z314" s="10">
        <f t="shared" ca="1" si="117"/>
        <v>13.66998007438684</v>
      </c>
      <c r="AA314" s="10">
        <f t="shared" ca="1" si="118"/>
        <v>-1.8424651617226111</v>
      </c>
    </row>
    <row r="315" spans="1:27">
      <c r="A315" s="6">
        <f ca="1">LN((RAND()^(-Results!$E$4))-1)</f>
        <v>-0.43973139262317928</v>
      </c>
      <c r="B315" s="6">
        <f ca="1">LN((RAND()^(-Results!$E$4))-1)</f>
        <v>-0.72961592674845888</v>
      </c>
      <c r="C315" s="6">
        <f ca="1">LN((RAND()^(-Results!$E$4))-1)</f>
        <v>1.3894209355817115</v>
      </c>
      <c r="D315" s="6">
        <f ca="1">LN((RAND()^(-Results!$E$4))-1)</f>
        <v>-2.534484195943457</v>
      </c>
      <c r="E315" s="6">
        <f ca="1">LN((RAND()^(-Results!$E$4))-1)</f>
        <v>1.0871690949205097</v>
      </c>
      <c r="F315" s="6">
        <f ca="1">LN((RAND()^(-Results!$E$4))-1)</f>
        <v>2.7828931621001002E-2</v>
      </c>
      <c r="G315" s="6">
        <f ca="1">LN((RAND()^(-Results!$E$4))-1)</f>
        <v>2.3980533373531099</v>
      </c>
      <c r="H315" s="6">
        <f t="shared" ca="1" si="112"/>
        <v>2.3381588007153522</v>
      </c>
      <c r="I315" s="10">
        <f ca="1">SUMPRODUCT(J315:O315,Results!B$12:G$12)+Results!$E$5*H315</f>
        <v>-11.282571031170258</v>
      </c>
      <c r="J315" s="10">
        <f ca="1">SUMPRODUCT($A315:$F315,Results!$B$15:$G$15)</f>
        <v>-1.7617642287998128</v>
      </c>
      <c r="K315" s="10">
        <f ca="1">SUMPRODUCT($A315:$F315,Results!$B$16:$G$16)</f>
        <v>-10.225955761550987</v>
      </c>
      <c r="L315" s="10">
        <f ca="1">SUMPRODUCT($A315:$F315,Results!$B$17:$G$17)</f>
        <v>-3.2042552144854191</v>
      </c>
      <c r="M315" s="10">
        <f ca="1">SUMPRODUCT($A315:$F315,Results!$B$18:$G$18)</f>
        <v>3.3488750148571791</v>
      </c>
      <c r="N315" s="10">
        <f ca="1">SUMPRODUCT($A315:$F315,Results!$B$19:$G$19)</f>
        <v>-3.8859906372544804</v>
      </c>
      <c r="O315" s="10">
        <f ca="1">SUMPRODUCT($A315:$F315,Results!$B$20:$G$20)</f>
        <v>0.67451710866535552</v>
      </c>
      <c r="P315" s="10" cm="1">
        <f t="array" aca="1" ref="P315" ca="1">SUMPRODUCT(J315:O315,TRANSPOSE(BL$20:BL$25))+$AD$20-$BL$27</f>
        <v>-20.515966238177032</v>
      </c>
      <c r="Q315" s="10" cm="1">
        <f t="array" aca="1" ref="Q315" ca="1">SUMPRODUCT(J315:O315,TRANSPOSE(ES$20:ES$25))+$AD$20-$ES$27</f>
        <v>-20.798538685344013</v>
      </c>
      <c r="R315" s="10">
        <f ca="1">I315-Results!$E$5*H315</f>
        <v>-20.635206234031667</v>
      </c>
      <c r="S315" s="10" cm="1">
        <f t="array" aca="1" ref="S315" ca="1">SUMPRODUCT(J315:O315,TRANSPOSE(AR$28:AR$33))+$AD$20-$AC$26</f>
        <v>-20.840720598133785</v>
      </c>
      <c r="T315" s="10">
        <f ca="1">SUMPRODUCT(J315:O315,Results!K$9:P$9)</f>
        <v>-20.83586330334315</v>
      </c>
      <c r="U315" s="10">
        <f ca="1">SUMPRODUCT(J315:O315,Results!K$9:P$9)+$AD$20-$AC$31</f>
        <v>-20.872661422044125</v>
      </c>
      <c r="V315" s="10">
        <f t="shared" ca="1" si="119"/>
        <v>9.2333952070067742</v>
      </c>
      <c r="W315" s="10">
        <f t="shared" ca="1" si="114"/>
        <v>9.515967654173755</v>
      </c>
      <c r="X315" s="10">
        <f t="shared" ca="1" si="115"/>
        <v>9.3526352028614088</v>
      </c>
      <c r="Y315" s="10">
        <f t="shared" ca="1" si="116"/>
        <v>9.558149566963527</v>
      </c>
      <c r="Z315" s="10">
        <f t="shared" ca="1" si="117"/>
        <v>-11.978674569819812</v>
      </c>
      <c r="AA315" s="10">
        <f t="shared" ca="1" si="118"/>
        <v>9.5900903908738666</v>
      </c>
    </row>
    <row r="316" spans="1:27">
      <c r="A316" s="6">
        <f ca="1">LN((RAND()^(-Results!$E$4))-1)</f>
        <v>2.2192277086375407</v>
      </c>
      <c r="B316" s="6">
        <f ca="1">LN((RAND()^(-Results!$E$4))-1)</f>
        <v>-1.0444235511282751</v>
      </c>
      <c r="C316" s="6">
        <f ca="1">LN((RAND()^(-Results!$E$4))-1)</f>
        <v>2.2376624029940637</v>
      </c>
      <c r="D316" s="6">
        <f ca="1">LN((RAND()^(-Results!$E$4))-1)</f>
        <v>-0.12171404738970454</v>
      </c>
      <c r="E316" s="6">
        <f ca="1">LN((RAND()^(-Results!$E$4))-1)</f>
        <v>0.78164331870870662</v>
      </c>
      <c r="F316" s="6">
        <f ca="1">LN((RAND()^(-Results!$E$4))-1)</f>
        <v>2.03372978719859</v>
      </c>
      <c r="G316" s="6">
        <f ca="1">LN((RAND()^(-Results!$E$4))-1)</f>
        <v>-0.85496137658235882</v>
      </c>
      <c r="H316" s="6">
        <f t="shared" ca="1" si="112"/>
        <v>-0.91485591322011628</v>
      </c>
      <c r="I316" s="10">
        <f ca="1">SUMPRODUCT(J316:O316,Results!B$12:G$12)+Results!$E$5*H316</f>
        <v>-20.93717854270588</v>
      </c>
      <c r="J316" s="10">
        <f ca="1">SUMPRODUCT($A316:$F316,Results!$B$15:$G$15)</f>
        <v>-3.3135965096965601</v>
      </c>
      <c r="K316" s="10">
        <f ca="1">SUMPRODUCT($A316:$F316,Results!$B$16:$G$16)</f>
        <v>-2.7527114299261353</v>
      </c>
      <c r="L316" s="10">
        <f ca="1">SUMPRODUCT($A316:$F316,Results!$B$17:$G$17)</f>
        <v>-2.8488005879885678</v>
      </c>
      <c r="M316" s="10">
        <f ca="1">SUMPRODUCT($A316:$F316,Results!$B$18:$G$18)</f>
        <v>-1.8831180417402971</v>
      </c>
      <c r="N316" s="10">
        <f ca="1">SUMPRODUCT($A316:$F316,Results!$B$19:$G$19)</f>
        <v>7.6663668773345588</v>
      </c>
      <c r="O316" s="10">
        <f ca="1">SUMPRODUCT($A316:$F316,Results!$B$20:$G$20)</f>
        <v>6.1220376674977128</v>
      </c>
      <c r="P316" s="10" cm="1">
        <f t="array" aca="1" ref="P316" ca="1">SUMPRODUCT(J316:O316,TRANSPOSE(BL$20:BL$25))+$AD$20-$BL$27</f>
        <v>-17.147701091879458</v>
      </c>
      <c r="Q316" s="10" cm="1">
        <f t="array" aca="1" ref="Q316" ca="1">SUMPRODUCT(J316:O316,TRANSPOSE(ES$20:ES$25))+$AD$20-$ES$27</f>
        <v>-17.573379954710429</v>
      </c>
      <c r="R316" s="10">
        <f ca="1">I316-Results!$E$5*H316</f>
        <v>-17.277754889825413</v>
      </c>
      <c r="S316" s="10" cm="1">
        <f t="array" aca="1" ref="S316" ca="1">SUMPRODUCT(J316:O316,TRANSPOSE(AR$28:AR$33))+$AD$20-$AC$26</f>
        <v>-6.9834481533794337</v>
      </c>
      <c r="T316" s="10">
        <f ca="1">SUMPRODUCT(J316:O316,Results!K$9:P$9)</f>
        <v>-17.850285826174101</v>
      </c>
      <c r="U316" s="10">
        <f ca="1">SUMPRODUCT(J316:O316,Results!K$9:P$9)+$AD$20-$AC$31</f>
        <v>-17.887083944875076</v>
      </c>
      <c r="V316" s="10">
        <f t="shared" ca="1" si="119"/>
        <v>-3.7894774508264213</v>
      </c>
      <c r="W316" s="10">
        <f t="shared" ca="1" si="114"/>
        <v>-3.3637985879954506</v>
      </c>
      <c r="X316" s="10">
        <f t="shared" ca="1" si="115"/>
        <v>-3.6594236528804664</v>
      </c>
      <c r="Y316" s="10">
        <f t="shared" ca="1" si="116"/>
        <v>-13.953730389326445</v>
      </c>
      <c r="Z316" s="10">
        <f t="shared" ca="1" si="117"/>
        <v>-21.633282081355432</v>
      </c>
      <c r="AA316" s="10">
        <f t="shared" ca="1" si="118"/>
        <v>-3.0500945978308032</v>
      </c>
    </row>
    <row r="317" spans="1:27">
      <c r="A317" s="6">
        <f ca="1">LN((RAND()^(-Results!$E$4))-1)</f>
        <v>-1.9470745125300331</v>
      </c>
      <c r="B317" s="6">
        <f ca="1">LN((RAND()^(-Results!$E$4))-1)</f>
        <v>-0.24810845445355528</v>
      </c>
      <c r="C317" s="6">
        <f ca="1">LN((RAND()^(-Results!$E$4))-1)</f>
        <v>-3.9735988928955353</v>
      </c>
      <c r="D317" s="6">
        <f ca="1">LN((RAND()^(-Results!$E$4))-1)</f>
        <v>0.4463606219178845</v>
      </c>
      <c r="E317" s="6">
        <f ca="1">LN((RAND()^(-Results!$E$4))-1)</f>
        <v>2.8894125535320527</v>
      </c>
      <c r="F317" s="6">
        <f ca="1">LN((RAND()^(-Results!$E$4))-1)</f>
        <v>6.9950192185090376</v>
      </c>
      <c r="G317" s="6">
        <f ca="1">LN((RAND()^(-Results!$E$4))-1)</f>
        <v>1.7260255123753978</v>
      </c>
      <c r="H317" s="6">
        <f t="shared" ca="1" si="112"/>
        <v>1.6661309757376404</v>
      </c>
      <c r="I317" s="10">
        <f ca="1">SUMPRODUCT(J317:O317,Results!B$12:G$12)+Results!$E$5*H317</f>
        <v>-4.8248629414953061</v>
      </c>
      <c r="J317" s="10">
        <f ca="1">SUMPRODUCT($A317:$F317,Results!$B$15:$G$15)</f>
        <v>-1.6021588559408075</v>
      </c>
      <c r="K317" s="10">
        <f ca="1">SUMPRODUCT($A317:$F317,Results!$B$16:$G$16)</f>
        <v>-3.1549562822229089</v>
      </c>
      <c r="L317" s="10">
        <f ca="1">SUMPRODUCT($A317:$F317,Results!$B$17:$G$17)</f>
        <v>-22.40745155401299</v>
      </c>
      <c r="M317" s="10">
        <f ca="1">SUMPRODUCT($A317:$F317,Results!$B$18:$G$18)</f>
        <v>32.585780518203499</v>
      </c>
      <c r="N317" s="10">
        <f ca="1">SUMPRODUCT($A317:$F317,Results!$B$19:$G$19)</f>
        <v>3.5391523564084357</v>
      </c>
      <c r="O317" s="10">
        <f ca="1">SUMPRODUCT($A317:$F317,Results!$B$20:$G$20)</f>
        <v>7.8284852671642184</v>
      </c>
      <c r="P317" s="10" cm="1">
        <f t="array" aca="1" ref="P317" ca="1">SUMPRODUCT(J317:O317,TRANSPOSE(BL$20:BL$25))+$AD$20-$BL$27</f>
        <v>-12.5044095015586</v>
      </c>
      <c r="Q317" s="10" cm="1">
        <f t="array" aca="1" ref="Q317" ca="1">SUMPRODUCT(J317:O317,TRANSPOSE(ES$20:ES$25))+$AD$20-$ES$27</f>
        <v>-12.221990879216827</v>
      </c>
      <c r="R317" s="10">
        <f ca="1">I317-Results!$E$5*H317</f>
        <v>-11.489386844445868</v>
      </c>
      <c r="S317" s="10" cm="1">
        <f t="array" aca="1" ref="S317" ca="1">SUMPRODUCT(J317:O317,TRANSPOSE(AR$28:AR$33))+$AD$20-$AC$26</f>
        <v>-27.950850341129374</v>
      </c>
      <c r="T317" s="10">
        <f ca="1">SUMPRODUCT(J317:O317,Results!K$9:P$9)</f>
        <v>-12.33667251244691</v>
      </c>
      <c r="U317" s="10">
        <f ca="1">SUMPRODUCT(J317:O317,Results!K$9:P$9)+$AD$20-$AC$31</f>
        <v>-12.373470631147885</v>
      </c>
      <c r="V317" s="10">
        <f t="shared" ca="1" si="119"/>
        <v>7.6795465600632937</v>
      </c>
      <c r="W317" s="10">
        <f t="shared" ca="1" si="114"/>
        <v>7.3971279377215211</v>
      </c>
      <c r="X317" s="10">
        <f t="shared" ca="1" si="115"/>
        <v>6.6645239029505614</v>
      </c>
      <c r="Y317" s="10">
        <f t="shared" ca="1" si="116"/>
        <v>23.12598739963407</v>
      </c>
      <c r="Z317" s="10">
        <f t="shared" ca="1" si="117"/>
        <v>-5.5209664801448595</v>
      </c>
      <c r="AA317" s="10">
        <f t="shared" ca="1" si="118"/>
        <v>7.5486076896525791</v>
      </c>
    </row>
    <row r="318" spans="1:27">
      <c r="A318" s="6">
        <f ca="1">LN((RAND()^(-Results!$E$4))-1)</f>
        <v>2.697597024697322</v>
      </c>
      <c r="B318" s="6">
        <f ca="1">LN((RAND()^(-Results!$E$4))-1)</f>
        <v>0.47945677850189505</v>
      </c>
      <c r="C318" s="6">
        <f ca="1">LN((RAND()^(-Results!$E$4))-1)</f>
        <v>-0.12827878806822016</v>
      </c>
      <c r="D318" s="6">
        <f ca="1">LN((RAND()^(-Results!$E$4))-1)</f>
        <v>-1.8557181586096612</v>
      </c>
      <c r="E318" s="6">
        <f ca="1">LN((RAND()^(-Results!$E$4))-1)</f>
        <v>-5.8603976562986028E-2</v>
      </c>
      <c r="F318" s="6">
        <f ca="1">LN((RAND()^(-Results!$E$4))-1)</f>
        <v>0.35941920587303333</v>
      </c>
      <c r="G318" s="6">
        <f ca="1">LN((RAND()^(-Results!$E$4))-1)</f>
        <v>-2.3110570084645605</v>
      </c>
      <c r="H318" s="6">
        <f t="shared" ca="1" si="112"/>
        <v>-2.3709515451023182</v>
      </c>
      <c r="I318" s="10">
        <f ca="1">SUMPRODUCT(J318:O318,Results!B$12:G$12)+Results!$E$5*H318</f>
        <v>-27.232869372412971</v>
      </c>
      <c r="J318" s="10">
        <f ca="1">SUMPRODUCT($A318:$F318,Results!$B$15:$G$15)</f>
        <v>4.6864130974728351</v>
      </c>
      <c r="K318" s="10">
        <f ca="1">SUMPRODUCT($A318:$F318,Results!$B$16:$G$16)</f>
        <v>1.060930839676181</v>
      </c>
      <c r="L318" s="10">
        <f ca="1">SUMPRODUCT($A318:$F318,Results!$B$17:$G$17)</f>
        <v>2.6543190786577284</v>
      </c>
      <c r="M318" s="10">
        <f ca="1">SUMPRODUCT($A318:$F318,Results!$B$18:$G$18)</f>
        <v>-5.4325281933786966</v>
      </c>
      <c r="N318" s="10">
        <f ca="1">SUMPRODUCT($A318:$F318,Results!$B$19:$G$19)</f>
        <v>-8.269605470066173</v>
      </c>
      <c r="O318" s="10">
        <f ca="1">SUMPRODUCT($A318:$F318,Results!$B$20:$G$20)</f>
        <v>13.695603159757896</v>
      </c>
      <c r="P318" s="10" cm="1">
        <f t="array" aca="1" ref="P318" ca="1">SUMPRODUCT(J318:O318,TRANSPOSE(BL$20:BL$25))+$AD$20-$BL$27</f>
        <v>-17.620995692552111</v>
      </c>
      <c r="Q318" s="10" cm="1">
        <f t="array" aca="1" ref="Q318" ca="1">SUMPRODUCT(J318:O318,TRANSPOSE(ES$20:ES$25))+$AD$20-$ES$27</f>
        <v>-17.834354555093693</v>
      </c>
      <c r="R318" s="10">
        <f ca="1">I318-Results!$E$5*H318</f>
        <v>-17.749063192003696</v>
      </c>
      <c r="S318" s="10" cm="1">
        <f t="array" aca="1" ref="S318" ca="1">SUMPRODUCT(J318:O318,TRANSPOSE(AR$28:AR$33))+$AD$20-$AC$26</f>
        <v>-9.8179492069439256</v>
      </c>
      <c r="T318" s="10">
        <f ca="1">SUMPRODUCT(J318:O318,Results!K$9:P$9)</f>
        <v>-18.027458062847323</v>
      </c>
      <c r="U318" s="10">
        <f ca="1">SUMPRODUCT(J318:O318,Results!K$9:P$9)+$AD$20-$AC$31</f>
        <v>-18.064256181548298</v>
      </c>
      <c r="V318" s="10">
        <f t="shared" ca="1" si="119"/>
        <v>-9.6118736798608602</v>
      </c>
      <c r="W318" s="10">
        <f t="shared" ca="1" si="114"/>
        <v>-9.3985148173192776</v>
      </c>
      <c r="X318" s="10">
        <f t="shared" ca="1" si="115"/>
        <v>-9.4838061804092746</v>
      </c>
      <c r="Y318" s="10">
        <f t="shared" ca="1" si="116"/>
        <v>-17.414920165469045</v>
      </c>
      <c r="Z318" s="10">
        <f t="shared" ca="1" si="117"/>
        <v>-27.928972911062523</v>
      </c>
      <c r="AA318" s="10">
        <f t="shared" ca="1" si="118"/>
        <v>-9.1686131908646722</v>
      </c>
    </row>
    <row r="319" spans="1:27">
      <c r="A319" s="6">
        <f ca="1">LN((RAND()^(-Results!$E$4))-1)</f>
        <v>0.52218261537346322</v>
      </c>
      <c r="B319" s="6">
        <f ca="1">LN((RAND()^(-Results!$E$4))-1)</f>
        <v>-0.55981691075455275</v>
      </c>
      <c r="C319" s="6">
        <f ca="1">LN((RAND()^(-Results!$E$4))-1)</f>
        <v>2.6797764416915197</v>
      </c>
      <c r="D319" s="6">
        <f ca="1">LN((RAND()^(-Results!$E$4))-1)</f>
        <v>-1.574302229666074E-2</v>
      </c>
      <c r="E319" s="6">
        <f ca="1">LN((RAND()^(-Results!$E$4))-1)</f>
        <v>4.1610256292352377</v>
      </c>
      <c r="F319" s="6">
        <f ca="1">LN((RAND()^(-Results!$E$4))-1)</f>
        <v>1.7691494467186695</v>
      </c>
      <c r="G319" s="6">
        <f ca="1">LN((RAND()^(-Results!$E$4))-1)</f>
        <v>-1.1101044094928028</v>
      </c>
      <c r="H319" s="6">
        <f t="shared" ca="1" si="112"/>
        <v>-1.1699989461305602</v>
      </c>
      <c r="I319" s="10">
        <f ca="1">SUMPRODUCT(J319:O319,Results!B$12:G$12)+Results!$E$5*H319</f>
        <v>-3.5041338330156755</v>
      </c>
      <c r="J319" s="10">
        <f ca="1">SUMPRODUCT($A319:$F319,Results!$B$15:$G$15)</f>
        <v>-5.3175291851954567</v>
      </c>
      <c r="K319" s="10">
        <f ca="1">SUMPRODUCT($A319:$F319,Results!$B$16:$G$16)</f>
        <v>-10.885925215942631</v>
      </c>
      <c r="L319" s="10">
        <f ca="1">SUMPRODUCT($A319:$F319,Results!$B$17:$G$17)</f>
        <v>-13.28982480159609</v>
      </c>
      <c r="M319" s="10">
        <f ca="1">SUMPRODUCT($A319:$F319,Results!$B$18:$G$18)</f>
        <v>5.1784778568319076</v>
      </c>
      <c r="N319" s="10">
        <f ca="1">SUMPRODUCT($A319:$F319,Results!$B$19:$G$19)</f>
        <v>8.2235273969490379</v>
      </c>
      <c r="O319" s="10">
        <f ca="1">SUMPRODUCT($A319:$F319,Results!$B$20:$G$20)</f>
        <v>-5.3568342000446671</v>
      </c>
      <c r="P319" s="10" cm="1">
        <f t="array" aca="1" ref="P319" ca="1">SUMPRODUCT(J319:O319,TRANSPOSE(BL$20:BL$25))+$AD$20-$BL$27</f>
        <v>1.0638622706150644</v>
      </c>
      <c r="Q319" s="10" cm="1">
        <f t="array" aca="1" ref="Q319" ca="1">SUMPRODUCT(J319:O319,TRANSPOSE(ES$20:ES$25))+$AD$20-$ES$27</f>
        <v>0.75852294153423894</v>
      </c>
      <c r="R319" s="10">
        <f ca="1">I319-Results!$E$5*H319</f>
        <v>1.1758619515065654</v>
      </c>
      <c r="S319" s="10" cm="1">
        <f t="array" aca="1" ref="S319" ca="1">SUMPRODUCT(J319:O319,TRANSPOSE(AR$28:AR$33))+$AD$20-$AC$26</f>
        <v>-1.3747548733328467</v>
      </c>
      <c r="T319" s="10">
        <f ca="1">SUMPRODUCT(J319:O319,Results!K$9:P$9)</f>
        <v>0.25837303830404146</v>
      </c>
      <c r="U319" s="10">
        <f ca="1">SUMPRODUCT(J319:O319,Results!K$9:P$9)+$AD$20-$AC$31</f>
        <v>0.22157491960306619</v>
      </c>
      <c r="V319" s="10">
        <f t="shared" ca="1" si="119"/>
        <v>-4.5679961036307404</v>
      </c>
      <c r="W319" s="10">
        <f t="shared" ca="1" si="114"/>
        <v>-4.2626567745499147</v>
      </c>
      <c r="X319" s="10">
        <f t="shared" ca="1" si="115"/>
        <v>-4.6799957845222409</v>
      </c>
      <c r="Y319" s="10">
        <f t="shared" ca="1" si="116"/>
        <v>-2.1293789596828288</v>
      </c>
      <c r="Z319" s="10">
        <f t="shared" ca="1" si="117"/>
        <v>-4.2002373716652288</v>
      </c>
      <c r="AA319" s="10">
        <f t="shared" ca="1" si="118"/>
        <v>-3.7257087526187416</v>
      </c>
    </row>
    <row r="320" spans="1:27">
      <c r="A320" s="6">
        <f ca="1">LN((RAND()^(-Results!$E$4))-1)</f>
        <v>-0.92513235275572858</v>
      </c>
      <c r="B320" s="6">
        <f ca="1">LN((RAND()^(-Results!$E$4))-1)</f>
        <v>1.1351904827811974</v>
      </c>
      <c r="C320" s="6">
        <f ca="1">LN((RAND()^(-Results!$E$4))-1)</f>
        <v>0.78876416246838199</v>
      </c>
      <c r="D320" s="6">
        <f ca="1">LN((RAND()^(-Results!$E$4))-1)</f>
        <v>2.1218335933643115</v>
      </c>
      <c r="E320" s="6">
        <f ca="1">LN((RAND()^(-Results!$E$4))-1)</f>
        <v>6.57961980278189E-2</v>
      </c>
      <c r="F320" s="6">
        <f ca="1">LN((RAND()^(-Results!$E$4))-1)</f>
        <v>-5.2940507986955133E-2</v>
      </c>
      <c r="G320" s="6">
        <f ca="1">LN((RAND()^(-Results!$E$4))-1)</f>
        <v>0.42430046336388538</v>
      </c>
      <c r="H320" s="6">
        <f t="shared" ca="1" si="112"/>
        <v>0.36440592672612787</v>
      </c>
      <c r="I320" s="10">
        <f ca="1">SUMPRODUCT(J320:O320,Results!B$12:G$12)+Results!$E$5*H320</f>
        <v>31.559031008022014</v>
      </c>
      <c r="J320" s="10">
        <f ca="1">SUMPRODUCT($A320:$F320,Results!$B$15:$G$15)</f>
        <v>1.2640242025222598E-2</v>
      </c>
      <c r="K320" s="10">
        <f ca="1">SUMPRODUCT($A320:$F320,Results!$B$16:$G$16)</f>
        <v>1.8651035572115851</v>
      </c>
      <c r="L320" s="10">
        <f ca="1">SUMPRODUCT($A320:$F320,Results!$B$17:$G$17)</f>
        <v>-5.4199882522677925</v>
      </c>
      <c r="M320" s="10">
        <f ca="1">SUMPRODUCT($A320:$F320,Results!$B$18:$G$18)</f>
        <v>-2.8519818854929233</v>
      </c>
      <c r="N320" s="10">
        <f ca="1">SUMPRODUCT($A320:$F320,Results!$B$19:$G$19)</f>
        <v>6.9692598111397688</v>
      </c>
      <c r="O320" s="10">
        <f ca="1">SUMPRODUCT($A320:$F320,Results!$B$20:$G$20)</f>
        <v>-7.0202081037860271</v>
      </c>
      <c r="P320" s="10" cm="1">
        <f t="array" aca="1" ref="P320" ca="1">SUMPRODUCT(J320:O320,TRANSPOSE(BL$20:BL$25))+$AD$20-$BL$27</f>
        <v>30.207198628246591</v>
      </c>
      <c r="Q320" s="10" cm="1">
        <f t="array" aca="1" ref="Q320" ca="1">SUMPRODUCT(J320:O320,TRANSPOSE(ES$20:ES$25))+$AD$20-$ES$27</f>
        <v>30.37272546746027</v>
      </c>
      <c r="R320" s="10">
        <f ca="1">I320-Results!$E$5*H320</f>
        <v>30.101407301117504</v>
      </c>
      <c r="S320" s="10" cm="1">
        <f t="array" aca="1" ref="S320" ca="1">SUMPRODUCT(J320:O320,TRANSPOSE(AR$28:AR$33))+$AD$20-$AC$26</f>
        <v>27.770121476107036</v>
      </c>
      <c r="T320" s="10">
        <f ca="1">SUMPRODUCT(J320:O320,Results!K$9:P$9)</f>
        <v>30.467215488132052</v>
      </c>
      <c r="U320" s="10">
        <f ca="1">SUMPRODUCT(J320:O320,Results!K$9:P$9)+$AD$20-$AC$31</f>
        <v>30.430417369431076</v>
      </c>
      <c r="V320" s="10">
        <f t="shared" ca="1" si="119"/>
        <v>1.3518323797754235</v>
      </c>
      <c r="W320" s="10">
        <f t="shared" ca="1" si="114"/>
        <v>1.1863055405617438</v>
      </c>
      <c r="X320" s="10">
        <f t="shared" ca="1" si="115"/>
        <v>1.4576237069045099</v>
      </c>
      <c r="Y320" s="10">
        <f t="shared" ca="1" si="116"/>
        <v>3.7889095319149781</v>
      </c>
      <c r="Z320" s="10">
        <f t="shared" ca="1" si="117"/>
        <v>30.862927469372462</v>
      </c>
      <c r="AA320" s="10">
        <f t="shared" ca="1" si="118"/>
        <v>1.128613638590938</v>
      </c>
    </row>
    <row r="321" spans="1:27">
      <c r="A321" s="6">
        <f ca="1">LN((RAND()^(-Results!$E$4))-1)</f>
        <v>0.79812495476448608</v>
      </c>
      <c r="B321" s="6">
        <f ca="1">LN((RAND()^(-Results!$E$4))-1)</f>
        <v>-0.48274619100361232</v>
      </c>
      <c r="C321" s="6">
        <f ca="1">LN((RAND()^(-Results!$E$4))-1)</f>
        <v>2.8153676183779415</v>
      </c>
      <c r="D321" s="6">
        <f ca="1">LN((RAND()^(-Results!$E$4))-1)</f>
        <v>-0.10490634481045701</v>
      </c>
      <c r="E321" s="6">
        <f ca="1">LN((RAND()^(-Results!$E$4))-1)</f>
        <v>-3.2037067209302248</v>
      </c>
      <c r="F321" s="6">
        <f ca="1">LN((RAND()^(-Results!$E$4))-1)</f>
        <v>-0.76977557047479706</v>
      </c>
      <c r="G321" s="6">
        <f ca="1">LN((RAND()^(-Results!$E$4))-1)</f>
        <v>0.26150664057064787</v>
      </c>
      <c r="H321" s="6">
        <f t="shared" ca="1" si="112"/>
        <v>0.20161210393289039</v>
      </c>
      <c r="I321" s="10">
        <f ca="1">SUMPRODUCT(J321:O321,Results!B$12:G$12)+Results!$E$5*H321</f>
        <v>-8.0765732702081756</v>
      </c>
      <c r="J321" s="10">
        <f ca="1">SUMPRODUCT($A321:$F321,Results!$B$15:$G$15)</f>
        <v>-0.99644306221473367</v>
      </c>
      <c r="K321" s="10">
        <f ca="1">SUMPRODUCT($A321:$F321,Results!$B$16:$G$16)</f>
        <v>1.3352805194122883</v>
      </c>
      <c r="L321" s="10">
        <f ca="1">SUMPRODUCT($A321:$F321,Results!$B$17:$G$17)</f>
        <v>7.0806668178904593</v>
      </c>
      <c r="M321" s="10">
        <f ca="1">SUMPRODUCT($A321:$F321,Results!$B$18:$G$18)</f>
        <v>-13.023908755967966</v>
      </c>
      <c r="N321" s="10">
        <f ca="1">SUMPRODUCT($A321:$F321,Results!$B$19:$G$19)</f>
        <v>5.4428092970859758</v>
      </c>
      <c r="O321" s="10">
        <f ca="1">SUMPRODUCT($A321:$F321,Results!$B$20:$G$20)</f>
        <v>3.278504855864357</v>
      </c>
      <c r="P321" s="10" cm="1">
        <f t="array" aca="1" ref="P321" ca="1">SUMPRODUCT(J321:O321,TRANSPOSE(BL$20:BL$25))+$AD$20-$BL$27</f>
        <v>-8.1956384941306162</v>
      </c>
      <c r="Q321" s="10" cm="1">
        <f t="array" aca="1" ref="Q321" ca="1">SUMPRODUCT(J321:O321,TRANSPOSE(ES$20:ES$25))+$AD$20-$ES$27</f>
        <v>-8.5234065620743706</v>
      </c>
      <c r="R321" s="10">
        <f ca="1">I321-Results!$E$5*H321</f>
        <v>-8.8830216859397364</v>
      </c>
      <c r="S321" s="10" cm="1">
        <f t="array" aca="1" ref="S321" ca="1">SUMPRODUCT(J321:O321,TRANSPOSE(AR$28:AR$33))+$AD$20-$AC$26</f>
        <v>6.7476670203876195</v>
      </c>
      <c r="T321" s="10">
        <f ca="1">SUMPRODUCT(J321:O321,Results!K$9:P$9)</f>
        <v>-8.2098338028979363</v>
      </c>
      <c r="U321" s="10">
        <f ca="1">SUMPRODUCT(J321:O321,Results!K$9:P$9)+$AD$20-$AC$31</f>
        <v>-8.2466319215989117</v>
      </c>
      <c r="V321" s="10">
        <f t="shared" ca="1" si="119"/>
        <v>0.11906522392244057</v>
      </c>
      <c r="W321" s="10">
        <f t="shared" ca="1" si="114"/>
        <v>0.44683329186619503</v>
      </c>
      <c r="X321" s="10">
        <f t="shared" ca="1" si="115"/>
        <v>0.80644841573156079</v>
      </c>
      <c r="Y321" s="10">
        <f t="shared" ca="1" si="116"/>
        <v>-14.824240290595796</v>
      </c>
      <c r="Z321" s="10">
        <f t="shared" ca="1" si="117"/>
        <v>-8.7726768088577298</v>
      </c>
      <c r="AA321" s="10">
        <f t="shared" ca="1" si="118"/>
        <v>0.17005865139073606</v>
      </c>
    </row>
    <row r="322" spans="1:27">
      <c r="A322" s="6">
        <f ca="1">LN((RAND()^(-Results!$E$4))-1)</f>
        <v>1.6252738524956549</v>
      </c>
      <c r="B322" s="6">
        <f ca="1">LN((RAND()^(-Results!$E$4))-1)</f>
        <v>1.209068916976658</v>
      </c>
      <c r="C322" s="6">
        <f ca="1">LN((RAND()^(-Results!$E$4))-1)</f>
        <v>0.73101373694129468</v>
      </c>
      <c r="D322" s="6">
        <f ca="1">LN((RAND()^(-Results!$E$4))-1)</f>
        <v>-1.1129735034395147</v>
      </c>
      <c r="E322" s="6">
        <f ca="1">LN((RAND()^(-Results!$E$4))-1)</f>
        <v>-2.3059752271967344</v>
      </c>
      <c r="F322" s="6">
        <f ca="1">LN((RAND()^(-Results!$E$4))-1)</f>
        <v>2.9788820494099172E-2</v>
      </c>
      <c r="G322" s="6">
        <f ca="1">LN((RAND()^(-Results!$E$4))-1)</f>
        <v>-0.67273630301060328</v>
      </c>
      <c r="H322" s="6">
        <f t="shared" ca="1" si="112"/>
        <v>-0.73263083964836073</v>
      </c>
      <c r="I322" s="10">
        <f ca="1">SUMPRODUCT(J322:O322,Results!B$12:G$12)+Results!$E$5*H322</f>
        <v>-8.6769648054734816</v>
      </c>
      <c r="J322" s="10">
        <f ca="1">SUMPRODUCT($A322:$F322,Results!$B$15:$G$15)</f>
        <v>5.7745685119358203</v>
      </c>
      <c r="K322" s="10">
        <f ca="1">SUMPRODUCT($A322:$F322,Results!$B$16:$G$16)</f>
        <v>3.1434268290822573</v>
      </c>
      <c r="L322" s="10">
        <f ca="1">SUMPRODUCT($A322:$F322,Results!$B$17:$G$17)</f>
        <v>2.5910221225309913</v>
      </c>
      <c r="M322" s="10">
        <f ca="1">SUMPRODUCT($A322:$F322,Results!$B$18:$G$18)</f>
        <v>-10.57384633727122</v>
      </c>
      <c r="N322" s="10">
        <f ca="1">SUMPRODUCT($A322:$F322,Results!$B$19:$G$19)</f>
        <v>-4.9358458283797191</v>
      </c>
      <c r="O322" s="10">
        <f ca="1">SUMPRODUCT($A322:$F322,Results!$B$20:$G$20)</f>
        <v>12.593397522370603</v>
      </c>
      <c r="P322" s="10" cm="1">
        <f t="array" aca="1" ref="P322" ca="1">SUMPRODUCT(J322:O322,TRANSPOSE(BL$20:BL$25))+$AD$20-$BL$27</f>
        <v>-5.2364781525634063</v>
      </c>
      <c r="Q322" s="10" cm="1">
        <f t="array" aca="1" ref="Q322" ca="1">SUMPRODUCT(J322:O322,TRANSPOSE(ES$20:ES$25))+$AD$20-$ES$27</f>
        <v>-5.3847651765742626</v>
      </c>
      <c r="R322" s="10">
        <f ca="1">I322-Results!$E$5*H322</f>
        <v>-5.7464414468800387</v>
      </c>
      <c r="S322" s="10" cm="1">
        <f t="array" aca="1" ref="S322" ca="1">SUMPRODUCT(J322:O322,TRANSPOSE(AR$28:AR$33))+$AD$20-$AC$26</f>
        <v>5.7231429212645786</v>
      </c>
      <c r="T322" s="10">
        <f ca="1">SUMPRODUCT(J322:O322,Results!K$9:P$9)</f>
        <v>-5.2148270812211628</v>
      </c>
      <c r="U322" s="10">
        <f ca="1">SUMPRODUCT(J322:O322,Results!K$9:P$9)+$AD$20-$AC$31</f>
        <v>-5.2516251999221382</v>
      </c>
      <c r="V322" s="10">
        <f t="shared" ca="1" si="119"/>
        <v>-3.4404866529100753</v>
      </c>
      <c r="W322" s="10">
        <f t="shared" ca="1" si="114"/>
        <v>-3.292199628899219</v>
      </c>
      <c r="X322" s="10">
        <f t="shared" ca="1" si="115"/>
        <v>-2.9305233585934429</v>
      </c>
      <c r="Y322" s="10">
        <f t="shared" ca="1" si="116"/>
        <v>-14.40010772673806</v>
      </c>
      <c r="Z322" s="10">
        <f t="shared" ca="1" si="117"/>
        <v>-9.3730683441230358</v>
      </c>
      <c r="AA322" s="10">
        <f t="shared" ca="1" si="118"/>
        <v>-3.4253396055513434</v>
      </c>
    </row>
    <row r="323" spans="1:27">
      <c r="A323" s="6">
        <f ca="1">LN((RAND()^(-Results!$E$4))-1)</f>
        <v>1.9254313872452962</v>
      </c>
      <c r="B323" s="6">
        <f ca="1">LN((RAND()^(-Results!$E$4))-1)</f>
        <v>-2.9099406108961476</v>
      </c>
      <c r="C323" s="6">
        <f ca="1">LN((RAND()^(-Results!$E$4))-1)</f>
        <v>-1.4588047206722392</v>
      </c>
      <c r="D323" s="6">
        <f ca="1">LN((RAND()^(-Results!$E$4))-1)</f>
        <v>-2.5422899037050142</v>
      </c>
      <c r="E323" s="6">
        <f ca="1">LN((RAND()^(-Results!$E$4))-1)</f>
        <v>0.1963750791524892</v>
      </c>
      <c r="F323" s="6">
        <f ca="1">LN((RAND()^(-Results!$E$4))-1)</f>
        <v>-0.71180235787181545</v>
      </c>
      <c r="G323" s="6">
        <f ca="1">LN((RAND()^(-Results!$E$4))-1)</f>
        <v>-0.12810861010789432</v>
      </c>
      <c r="H323" s="6">
        <f t="shared" ca="1" si="112"/>
        <v>-0.1880031467456518</v>
      </c>
      <c r="I323" s="10">
        <f ca="1">SUMPRODUCT(J323:O323,Results!B$12:G$12)+Results!$E$5*H323</f>
        <v>-51.103026868718928</v>
      </c>
      <c r="J323" s="10">
        <f ca="1">SUMPRODUCT($A323:$F323,Results!$B$15:$G$15)</f>
        <v>-3.1518796292000935</v>
      </c>
      <c r="K323" s="10">
        <f ca="1">SUMPRODUCT($A323:$F323,Results!$B$16:$G$16)</f>
        <v>-0.69354916990240567</v>
      </c>
      <c r="L323" s="10">
        <f ca="1">SUMPRODUCT($A323:$F323,Results!$B$17:$G$17)</f>
        <v>14.674713525913329</v>
      </c>
      <c r="M323" s="10">
        <f ca="1">SUMPRODUCT($A323:$F323,Results!$B$18:$G$18)</f>
        <v>4.0987079942321314</v>
      </c>
      <c r="N323" s="10">
        <f ca="1">SUMPRODUCT($A323:$F323,Results!$B$19:$G$19)</f>
        <v>-8.0729120908357608</v>
      </c>
      <c r="O323" s="10">
        <f ca="1">SUMPRODUCT($A323:$F323,Results!$B$20:$G$20)</f>
        <v>6.5549950133418697</v>
      </c>
      <c r="P323" s="10" cm="1">
        <f t="array" aca="1" ref="P323" ca="1">SUMPRODUCT(J323:O323,TRANSPOSE(BL$20:BL$25))+$AD$20-$BL$27</f>
        <v>-50.740800541948275</v>
      </c>
      <c r="Q323" s="10" cm="1">
        <f t="array" aca="1" ref="Q323" ca="1">SUMPRODUCT(J323:O323,TRANSPOSE(ES$20:ES$25))+$AD$20-$ES$27</f>
        <v>-51.051018101278785</v>
      </c>
      <c r="R323" s="10">
        <f ca="1">I323-Results!$E$5*H323</f>
        <v>-50.351014281736319</v>
      </c>
      <c r="S323" s="10" cm="1">
        <f t="array" aca="1" ref="S323" ca="1">SUMPRODUCT(J323:O323,TRANSPOSE(AR$28:AR$33))+$AD$20-$AC$26</f>
        <v>-46.344728961345396</v>
      </c>
      <c r="T323" s="10">
        <f ca="1">SUMPRODUCT(J323:O323,Results!K$9:P$9)</f>
        <v>-51.254216698879993</v>
      </c>
      <c r="U323" s="10">
        <f ca="1">SUMPRODUCT(J323:O323,Results!K$9:P$9)+$AD$20-$AC$31</f>
        <v>-51.291014817580972</v>
      </c>
      <c r="V323" s="10">
        <f t="shared" ca="1" si="119"/>
        <v>-0.36222632677065292</v>
      </c>
      <c r="W323" s="10">
        <f t="shared" ref="W323:W386" ca="1" si="120">I323-Q323</f>
        <v>-5.2008767440142378E-2</v>
      </c>
      <c r="X323" s="10">
        <f t="shared" ref="X323:X386" ca="1" si="121">I323-R323</f>
        <v>-0.75201258698260887</v>
      </c>
      <c r="Y323" s="10">
        <f t="shared" ref="Y323:Y386" ca="1" si="122">I323-S323</f>
        <v>-4.7582979073735316</v>
      </c>
      <c r="Z323" s="10">
        <f t="shared" ref="Z323:Z386" ca="1" si="123">I323-$AD$20</f>
        <v>-51.79913040736848</v>
      </c>
      <c r="AA323" s="10">
        <f t="shared" ref="AA323:AA386" ca="1" si="124">I323-U323</f>
        <v>0.18798794886204462</v>
      </c>
    </row>
    <row r="324" spans="1:27">
      <c r="A324" s="6">
        <f ca="1">LN((RAND()^(-Results!$E$4))-1)</f>
        <v>0.50988548967729741</v>
      </c>
      <c r="B324" s="6">
        <f ca="1">LN((RAND()^(-Results!$E$4))-1)</f>
        <v>0.93468959093914572</v>
      </c>
      <c r="C324" s="6">
        <f ca="1">LN((RAND()^(-Results!$E$4))-1)</f>
        <v>-0.13745554293232012</v>
      </c>
      <c r="D324" s="6">
        <f ca="1">LN((RAND()^(-Results!$E$4))-1)</f>
        <v>0.1583368547844077</v>
      </c>
      <c r="E324" s="6">
        <f ca="1">LN((RAND()^(-Results!$E$4))-1)</f>
        <v>3.1237285723634631</v>
      </c>
      <c r="F324" s="6">
        <f ca="1">LN((RAND()^(-Results!$E$4))-1)</f>
        <v>1.9842865188293617</v>
      </c>
      <c r="G324" s="6">
        <f ca="1">LN((RAND()^(-Results!$E$4))-1)</f>
        <v>-0.36526569998991482</v>
      </c>
      <c r="H324" s="6">
        <f t="shared" ca="1" si="112"/>
        <v>-0.42516023662767233</v>
      </c>
      <c r="I324" s="10">
        <f ca="1">SUMPRODUCT(J324:O324,Results!B$12:G$12)+Results!$E$5*H324</f>
        <v>8.211841264252655</v>
      </c>
      <c r="J324" s="10">
        <f ca="1">SUMPRODUCT($A324:$F324,Results!$B$15:$G$15)</f>
        <v>0.98770963883582963</v>
      </c>
      <c r="K324" s="10">
        <f ca="1">SUMPRODUCT($A324:$F324,Results!$B$16:$G$16)</f>
        <v>-3.7522460616863409</v>
      </c>
      <c r="L324" s="10">
        <f ca="1">SUMPRODUCT($A324:$F324,Results!$B$17:$G$17)</f>
        <v>-12.523765440096088</v>
      </c>
      <c r="M324" s="10">
        <f ca="1">SUMPRODUCT($A324:$F324,Results!$B$18:$G$18)</f>
        <v>6.3619736519829386</v>
      </c>
      <c r="N324" s="10">
        <f ca="1">SUMPRODUCT($A324:$F324,Results!$B$19:$G$19)</f>
        <v>0.46834736043469238</v>
      </c>
      <c r="O324" s="10">
        <f ca="1">SUMPRODUCT($A324:$F324,Results!$B$20:$G$20)</f>
        <v>1.367988646977393</v>
      </c>
      <c r="P324" s="10" cm="1">
        <f t="array" aca="1" ref="P324" ca="1">SUMPRODUCT(J324:O324,TRANSPOSE(BL$20:BL$25))+$AD$20-$BL$27</f>
        <v>9.6371347551165698</v>
      </c>
      <c r="Q324" s="10" cm="1">
        <f t="array" aca="1" ref="Q324" ca="1">SUMPRODUCT(J324:O324,TRANSPOSE(ES$20:ES$25))+$AD$20-$ES$27</f>
        <v>9.6626708603283138</v>
      </c>
      <c r="R324" s="10">
        <f ca="1">I324-Results!$E$5*H324</f>
        <v>9.9124822107633435</v>
      </c>
      <c r="S324" s="10" cm="1">
        <f t="array" aca="1" ref="S324" ca="1">SUMPRODUCT(J324:O324,TRANSPOSE(AR$28:AR$33))+$AD$20-$AC$26</f>
        <v>3.820648060795123</v>
      </c>
      <c r="T324" s="10">
        <f ca="1">SUMPRODUCT(J324:O324,Results!K$9:P$9)</f>
        <v>9.2982533847665501</v>
      </c>
      <c r="U324" s="10">
        <f ca="1">SUMPRODUCT(J324:O324,Results!K$9:P$9)+$AD$20-$AC$31</f>
        <v>9.2614552660655747</v>
      </c>
      <c r="V324" s="10">
        <f t="shared" ca="1" si="119"/>
        <v>-1.4252934908639148</v>
      </c>
      <c r="W324" s="10">
        <f t="shared" ca="1" si="120"/>
        <v>-1.4508295960756588</v>
      </c>
      <c r="X324" s="10">
        <f t="shared" ca="1" si="121"/>
        <v>-1.7006409465106884</v>
      </c>
      <c r="Y324" s="10">
        <f t="shared" ca="1" si="122"/>
        <v>4.3911932034575321</v>
      </c>
      <c r="Z324" s="10">
        <f t="shared" ca="1" si="123"/>
        <v>7.5157377256031017</v>
      </c>
      <c r="AA324" s="10">
        <f t="shared" ca="1" si="124"/>
        <v>-1.0496140018129196</v>
      </c>
    </row>
    <row r="325" spans="1:27">
      <c r="A325" s="6">
        <f ca="1">LN((RAND()^(-Results!$E$4))-1)</f>
        <v>0.53440347769936203</v>
      </c>
      <c r="B325" s="6">
        <f ca="1">LN((RAND()^(-Results!$E$4))-1)</f>
        <v>-0.937545680050765</v>
      </c>
      <c r="C325" s="6">
        <f ca="1">LN((RAND()^(-Results!$E$4))-1)</f>
        <v>0.65665264561832992</v>
      </c>
      <c r="D325" s="6">
        <f ca="1">LN((RAND()^(-Results!$E$4))-1)</f>
        <v>1.8803971178993681</v>
      </c>
      <c r="E325" s="6">
        <f ca="1">LN((RAND()^(-Results!$E$4))-1)</f>
        <v>0.3394772075409303</v>
      </c>
      <c r="F325" s="6">
        <f ca="1">LN((RAND()^(-Results!$E$4))-1)</f>
        <v>-0.65079071367000707</v>
      </c>
      <c r="G325" s="6">
        <f ca="1">LN((RAND()^(-Results!$E$4))-1)</f>
        <v>-0.7585602876022518</v>
      </c>
      <c r="H325" s="6">
        <f t="shared" ca="1" si="112"/>
        <v>-0.81845482424000926</v>
      </c>
      <c r="I325" s="10">
        <f ca="1">SUMPRODUCT(J325:O325,Results!B$12:G$12)+Results!$E$5*H325</f>
        <v>4.2371838379863735</v>
      </c>
      <c r="J325" s="10">
        <f ca="1">SUMPRODUCT($A325:$F325,Results!$B$15:$G$15)</f>
        <v>-4.1405318287614872</v>
      </c>
      <c r="K325" s="10">
        <f ca="1">SUMPRODUCT($A325:$F325,Results!$B$16:$G$16)</f>
        <v>3.0642346216469849</v>
      </c>
      <c r="L325" s="10">
        <f ca="1">SUMPRODUCT($A325:$F325,Results!$B$17:$G$17)</f>
        <v>4.3970663583750778</v>
      </c>
      <c r="M325" s="10">
        <f ca="1">SUMPRODUCT($A325:$F325,Results!$B$18:$G$18)</f>
        <v>-2.9128568483181012</v>
      </c>
      <c r="N325" s="10">
        <f ca="1">SUMPRODUCT($A325:$F325,Results!$B$19:$G$19)</f>
        <v>8.1148147556110324</v>
      </c>
      <c r="O325" s="10">
        <f ca="1">SUMPRODUCT($A325:$F325,Results!$B$20:$G$20)</f>
        <v>-7.2183524643996728</v>
      </c>
      <c r="P325" s="10" cm="1">
        <f t="array" aca="1" ref="P325" ca="1">SUMPRODUCT(J325:O325,TRANSPOSE(BL$20:BL$25))+$AD$20-$BL$27</f>
        <v>7.3942583867397413</v>
      </c>
      <c r="Q325" s="10" cm="1">
        <f t="array" aca="1" ref="Q325" ca="1">SUMPRODUCT(J325:O325,TRANSPOSE(ES$20:ES$25))+$AD$20-$ES$27</f>
        <v>7.3562149075219745</v>
      </c>
      <c r="R325" s="10">
        <f ca="1">I325-Results!$E$5*H325</f>
        <v>7.5110031349464101</v>
      </c>
      <c r="S325" s="10" cm="1">
        <f t="array" aca="1" ref="S325" ca="1">SUMPRODUCT(J325:O325,TRANSPOSE(AR$28:AR$33))+$AD$20-$AC$26</f>
        <v>9.1873872263989576</v>
      </c>
      <c r="T325" s="10">
        <f ca="1">SUMPRODUCT(J325:O325,Results!K$9:P$9)</f>
        <v>7.2485663560572799</v>
      </c>
      <c r="U325" s="10">
        <f ca="1">SUMPRODUCT(J325:O325,Results!K$9:P$9)+$AD$20-$AC$31</f>
        <v>7.2117682373563046</v>
      </c>
      <c r="V325" s="10">
        <f t="shared" ca="1" si="119"/>
        <v>-3.1570745487533678</v>
      </c>
      <c r="W325" s="10">
        <f t="shared" ca="1" si="120"/>
        <v>-3.1190310695356009</v>
      </c>
      <c r="X325" s="10">
        <f t="shared" ca="1" si="121"/>
        <v>-3.2738192969600366</v>
      </c>
      <c r="Y325" s="10">
        <f t="shared" ca="1" si="122"/>
        <v>-4.950203388412584</v>
      </c>
      <c r="Z325" s="10">
        <f t="shared" ca="1" si="123"/>
        <v>3.5410802993368198</v>
      </c>
      <c r="AA325" s="10">
        <f t="shared" ca="1" si="124"/>
        <v>-2.974584399369931</v>
      </c>
    </row>
    <row r="326" spans="1:27">
      <c r="A326" s="6">
        <f ca="1">LN((RAND()^(-Results!$E$4))-1)</f>
        <v>-0.8568948546469255</v>
      </c>
      <c r="B326" s="6">
        <f ca="1">LN((RAND()^(-Results!$E$4))-1)</f>
        <v>3.9935496678334861</v>
      </c>
      <c r="C326" s="6">
        <f ca="1">LN((RAND()^(-Results!$E$4))-1)</f>
        <v>2.0435942256799833E-2</v>
      </c>
      <c r="D326" s="6">
        <f ca="1">LN((RAND()^(-Results!$E$4))-1)</f>
        <v>-1.6135206650971123</v>
      </c>
      <c r="E326" s="6">
        <f ca="1">LN((RAND()^(-Results!$E$4))-1)</f>
        <v>-1.2675971593014126</v>
      </c>
      <c r="F326" s="6">
        <f ca="1">LN((RAND()^(-Results!$E$4))-1)</f>
        <v>-3.4779896091137896</v>
      </c>
      <c r="G326" s="6">
        <f ca="1">LN((RAND()^(-Results!$E$4))-1)</f>
        <v>0.9984031820553626</v>
      </c>
      <c r="H326" s="6">
        <f t="shared" ca="1" si="112"/>
        <v>0.93850864541760515</v>
      </c>
      <c r="I326" s="10">
        <f ca="1">SUMPRODUCT(J326:O326,Results!B$12:G$12)+Results!$E$5*H326</f>
        <v>37.307045211375666</v>
      </c>
      <c r="J326" s="10">
        <f ca="1">SUMPRODUCT($A326:$F326,Results!$B$15:$G$15)</f>
        <v>12.03247285639481</v>
      </c>
      <c r="K326" s="10">
        <f ca="1">SUMPRODUCT($A326:$F326,Results!$B$16:$G$16)</f>
        <v>0.22176409643377748</v>
      </c>
      <c r="L326" s="10">
        <f ca="1">SUMPRODUCT($A326:$F326,Results!$B$17:$G$17)</f>
        <v>-1.16567619318662</v>
      </c>
      <c r="M326" s="10">
        <f ca="1">SUMPRODUCT($A326:$F326,Results!$B$18:$G$18)</f>
        <v>-14.328128414815477</v>
      </c>
      <c r="N326" s="10">
        <f ca="1">SUMPRODUCT($A326:$F326,Results!$B$19:$G$19)</f>
        <v>-16.686244404828813</v>
      </c>
      <c r="O326" s="10">
        <f ca="1">SUMPRODUCT($A326:$F326,Results!$B$20:$G$20)</f>
        <v>1.5985472292827545</v>
      </c>
      <c r="P326" s="10" cm="1">
        <f t="array" aca="1" ref="P326" ca="1">SUMPRODUCT(J326:O326,TRANSPOSE(BL$20:BL$25))+$AD$20-$BL$27</f>
        <v>34.177177034098875</v>
      </c>
      <c r="Q326" s="10" cm="1">
        <f t="array" aca="1" ref="Q326" ca="1">SUMPRODUCT(J326:O326,TRANSPOSE(ES$20:ES$25))+$AD$20-$ES$27</f>
        <v>34.465016975355752</v>
      </c>
      <c r="R326" s="10">
        <f ca="1">I326-Results!$E$5*H326</f>
        <v>33.553010629705248</v>
      </c>
      <c r="S326" s="10" cm="1">
        <f t="array" aca="1" ref="S326" ca="1">SUMPRODUCT(J326:O326,TRANSPOSE(AR$28:AR$33))+$AD$20-$AC$26</f>
        <v>30.830761887592089</v>
      </c>
      <c r="T326" s="10">
        <f ca="1">SUMPRODUCT(J326:O326,Results!K$9:P$9)</f>
        <v>34.78146380746805</v>
      </c>
      <c r="U326" s="10">
        <f ca="1">SUMPRODUCT(J326:O326,Results!K$9:P$9)+$AD$20-$AC$31</f>
        <v>34.744665688767071</v>
      </c>
      <c r="V326" s="10">
        <f t="shared" ca="1" si="119"/>
        <v>3.1298681772767907</v>
      </c>
      <c r="W326" s="10">
        <f t="shared" ca="1" si="120"/>
        <v>2.8420282360199138</v>
      </c>
      <c r="X326" s="10">
        <f t="shared" ca="1" si="121"/>
        <v>3.7540345816704175</v>
      </c>
      <c r="Y326" s="10">
        <f t="shared" ca="1" si="122"/>
        <v>6.4762833237835764</v>
      </c>
      <c r="Z326" s="10">
        <f t="shared" ca="1" si="123"/>
        <v>36.610941672726113</v>
      </c>
      <c r="AA326" s="10">
        <f t="shared" ca="1" si="124"/>
        <v>2.5623795226085946</v>
      </c>
    </row>
    <row r="327" spans="1:27">
      <c r="A327" s="6">
        <f ca="1">LN((RAND()^(-Results!$E$4))-1)</f>
        <v>2.6683485312015192</v>
      </c>
      <c r="B327" s="6">
        <f ca="1">LN((RAND()^(-Results!$E$4))-1)</f>
        <v>-1.8371412368563802</v>
      </c>
      <c r="C327" s="6">
        <f ca="1">LN((RAND()^(-Results!$E$4))-1)</f>
        <v>0.82104831083867125</v>
      </c>
      <c r="D327" s="6">
        <f ca="1">LN((RAND()^(-Results!$E$4))-1)</f>
        <v>-5.9985998642429141</v>
      </c>
      <c r="E327" s="6">
        <f ca="1">LN((RAND()^(-Results!$E$4))-1)</f>
        <v>-1.007541508804761</v>
      </c>
      <c r="F327" s="6">
        <f ca="1">LN((RAND()^(-Results!$E$4))-1)</f>
        <v>1.6437741595701929</v>
      </c>
      <c r="G327" s="6">
        <f ca="1">LN((RAND()^(-Results!$E$4))-1)</f>
        <v>-0.91480346026330173</v>
      </c>
      <c r="H327" s="6">
        <f t="shared" ca="1" si="112"/>
        <v>-0.97469799690105918</v>
      </c>
      <c r="I327" s="10">
        <f ca="1">SUMPRODUCT(J327:O327,Results!B$12:G$12)+Results!$E$5*H327</f>
        <v>-78.634950022108171</v>
      </c>
      <c r="J327" s="10">
        <f ca="1">SUMPRODUCT($A327:$F327,Results!$B$15:$G$15)</f>
        <v>1.5818612239105456</v>
      </c>
      <c r="K327" s="10">
        <f ca="1">SUMPRODUCT($A327:$F327,Results!$B$16:$G$16)</f>
        <v>-9.1805606896224727</v>
      </c>
      <c r="L327" s="10">
        <f ca="1">SUMPRODUCT($A327:$F327,Results!$B$17:$G$17)</f>
        <v>4.9955747311907208</v>
      </c>
      <c r="M327" s="10">
        <f ca="1">SUMPRODUCT($A327:$F327,Results!$B$18:$G$18)</f>
        <v>1.5063566862313724</v>
      </c>
      <c r="N327" s="10">
        <f ca="1">SUMPRODUCT($A327:$F327,Results!$B$19:$G$19)</f>
        <v>-13.732351217937245</v>
      </c>
      <c r="O327" s="10">
        <f ca="1">SUMPRODUCT($A327:$F327,Results!$B$20:$G$20)</f>
        <v>24.190988353634527</v>
      </c>
      <c r="P327" s="10" cm="1">
        <f t="array" aca="1" ref="P327" ca="1">SUMPRODUCT(J327:O327,TRANSPOSE(BL$20:BL$25))+$AD$20-$BL$27</f>
        <v>-74.434501804283485</v>
      </c>
      <c r="Q327" s="10" cm="1">
        <f t="array" aca="1" ref="Q327" ca="1">SUMPRODUCT(J327:O327,TRANSPOSE(ES$20:ES$25))+$AD$20-$ES$27</f>
        <v>-75.143908053929209</v>
      </c>
      <c r="R327" s="10">
        <f ca="1">I327-Results!$E$5*H327</f>
        <v>-74.73615803450393</v>
      </c>
      <c r="S327" s="10" cm="1">
        <f t="array" aca="1" ref="S327" ca="1">SUMPRODUCT(J327:O327,TRANSPOSE(AR$28:AR$33))+$AD$20-$AC$26</f>
        <v>-59.733608381445485</v>
      </c>
      <c r="T327" s="10">
        <f ca="1">SUMPRODUCT(J327:O327,Results!K$9:P$9)</f>
        <v>-75.200260805925225</v>
      </c>
      <c r="U327" s="10">
        <f ca="1">SUMPRODUCT(J327:O327,Results!K$9:P$9)+$AD$20-$AC$31</f>
        <v>-75.237058924626197</v>
      </c>
      <c r="V327" s="10">
        <f t="shared" ca="1" si="119"/>
        <v>-4.200448217824686</v>
      </c>
      <c r="W327" s="10">
        <f t="shared" ca="1" si="120"/>
        <v>-3.491041968178962</v>
      </c>
      <c r="X327" s="10">
        <f t="shared" ca="1" si="121"/>
        <v>-3.8987919876042412</v>
      </c>
      <c r="Y327" s="10">
        <f t="shared" ca="1" si="122"/>
        <v>-18.901341640662686</v>
      </c>
      <c r="Z327" s="10">
        <f t="shared" ca="1" si="123"/>
        <v>-79.331053560757724</v>
      </c>
      <c r="AA327" s="10">
        <f t="shared" ca="1" si="124"/>
        <v>-3.397891097481974</v>
      </c>
    </row>
    <row r="328" spans="1:27">
      <c r="A328" s="6">
        <f ca="1">LN((RAND()^(-Results!$E$4))-1)</f>
        <v>-0.65118724265637273</v>
      </c>
      <c r="B328" s="6">
        <f ca="1">LN((RAND()^(-Results!$E$4))-1)</f>
        <v>-1.7987994986906317</v>
      </c>
      <c r="C328" s="6">
        <f ca="1">LN((RAND()^(-Results!$E$4))-1)</f>
        <v>5.0159161167518818</v>
      </c>
      <c r="D328" s="6">
        <f ca="1">LN((RAND()^(-Results!$E$4))-1)</f>
        <v>-1.1161878000328138</v>
      </c>
      <c r="E328" s="6">
        <f ca="1">LN((RAND()^(-Results!$E$4))-1)</f>
        <v>-0.99108163866931998</v>
      </c>
      <c r="F328" s="6">
        <f ca="1">LN((RAND()^(-Results!$E$4))-1)</f>
        <v>2.2457680353034206</v>
      </c>
      <c r="G328" s="6">
        <f ca="1">LN((RAND()^(-Results!$E$4))-1)</f>
        <v>-0.17696035266454302</v>
      </c>
      <c r="H328" s="6">
        <f t="shared" ca="1" si="112"/>
        <v>-0.2368548893023005</v>
      </c>
      <c r="I328" s="10">
        <f ca="1">SUMPRODUCT(J328:O328,Results!B$12:G$12)+Results!$E$5*H328</f>
        <v>-26.448229200366615</v>
      </c>
      <c r="J328" s="10">
        <f ca="1">SUMPRODUCT($A328:$F328,Results!$B$15:$G$15)</f>
        <v>-7.6611712106141159</v>
      </c>
      <c r="K328" s="10">
        <f ca="1">SUMPRODUCT($A328:$F328,Results!$B$16:$G$16)</f>
        <v>-12.041512925970983</v>
      </c>
      <c r="L328" s="10">
        <f ca="1">SUMPRODUCT($A328:$F328,Results!$B$17:$G$17)</f>
        <v>-7.4415803727237435</v>
      </c>
      <c r="M328" s="10">
        <f ca="1">SUMPRODUCT($A328:$F328,Results!$B$18:$G$18)</f>
        <v>-0.19109323469546435</v>
      </c>
      <c r="N328" s="10">
        <f ca="1">SUMPRODUCT($A328:$F328,Results!$B$19:$G$19)</f>
        <v>13.768553430953812</v>
      </c>
      <c r="O328" s="10">
        <f ca="1">SUMPRODUCT($A328:$F328,Results!$B$20:$G$20)</f>
        <v>0.76248041085826124</v>
      </c>
      <c r="P328" s="10" cm="1">
        <f t="array" aca="1" ref="P328" ca="1">SUMPRODUCT(J328:O328,TRANSPOSE(BL$20:BL$25))+$AD$20-$BL$27</f>
        <v>-24.850860140220234</v>
      </c>
      <c r="Q328" s="10" cm="1">
        <f t="array" aca="1" ref="Q328" ca="1">SUMPRODUCT(J328:O328,TRANSPOSE(ES$20:ES$25))+$AD$20-$ES$27</f>
        <v>-25.482293736564841</v>
      </c>
      <c r="R328" s="10">
        <f ca="1">I328-Results!$E$5*H328</f>
        <v>-25.500809643157414</v>
      </c>
      <c r="S328" s="10" cm="1">
        <f t="array" aca="1" ref="S328" ca="1">SUMPRODUCT(J328:O328,TRANSPOSE(AR$28:AR$33))+$AD$20-$AC$26</f>
        <v>-12.719833464842512</v>
      </c>
      <c r="T328" s="10">
        <f ca="1">SUMPRODUCT(J328:O328,Results!K$9:P$9)</f>
        <v>-25.275034706772775</v>
      </c>
      <c r="U328" s="10">
        <f ca="1">SUMPRODUCT(J328:O328,Results!K$9:P$9)+$AD$20-$AC$31</f>
        <v>-25.311832825473751</v>
      </c>
      <c r="V328" s="10">
        <f t="shared" ca="1" si="119"/>
        <v>-1.5973690601463808</v>
      </c>
      <c r="W328" s="10">
        <f t="shared" ca="1" si="120"/>
        <v>-0.96593546380177386</v>
      </c>
      <c r="X328" s="10">
        <f t="shared" ca="1" si="121"/>
        <v>-0.94741955720920146</v>
      </c>
      <c r="Y328" s="10">
        <f t="shared" ca="1" si="122"/>
        <v>-13.728395735524103</v>
      </c>
      <c r="Z328" s="10">
        <f t="shared" ca="1" si="123"/>
        <v>-27.144332739016168</v>
      </c>
      <c r="AA328" s="10">
        <f t="shared" ca="1" si="124"/>
        <v>-1.1363963748928647</v>
      </c>
    </row>
    <row r="329" spans="1:27">
      <c r="A329" s="6">
        <f ca="1">LN((RAND()^(-Results!$E$4))-1)</f>
        <v>-0.22948457806466499</v>
      </c>
      <c r="B329" s="6">
        <f ca="1">LN((RAND()^(-Results!$E$4))-1)</f>
        <v>-1.099885254614398</v>
      </c>
      <c r="C329" s="6">
        <f ca="1">LN((RAND()^(-Results!$E$4))-1)</f>
        <v>0.23449256075209265</v>
      </c>
      <c r="D329" s="6">
        <f ca="1">LN((RAND()^(-Results!$E$4))-1)</f>
        <v>-3.7150354193353552</v>
      </c>
      <c r="E329" s="6">
        <f ca="1">LN((RAND()^(-Results!$E$4))-1)</f>
        <v>0.35495644300068513</v>
      </c>
      <c r="F329" s="6">
        <f ca="1">LN((RAND()^(-Results!$E$4))-1)</f>
        <v>-1.7268246945710943</v>
      </c>
      <c r="G329" s="6">
        <f ca="1">LN((RAND()^(-Results!$E$4))-1)</f>
        <v>-1.4317688622624716</v>
      </c>
      <c r="H329" s="6">
        <f t="shared" ca="1" si="112"/>
        <v>-1.491663398900229</v>
      </c>
      <c r="I329" s="10">
        <f ca="1">SUMPRODUCT(J329:O329,Results!B$12:G$12)+Results!$E$5*H329</f>
        <v>-37.726082047404731</v>
      </c>
      <c r="J329" s="10">
        <f ca="1">SUMPRODUCT($A329:$F329,Results!$B$15:$G$15)</f>
        <v>-0.2441825118727366</v>
      </c>
      <c r="K329" s="10">
        <f ca="1">SUMPRODUCT($A329:$F329,Results!$B$16:$G$16)</f>
        <v>-8.6483721894335783</v>
      </c>
      <c r="L329" s="10">
        <f ca="1">SUMPRODUCT($A329:$F329,Results!$B$17:$G$17)</f>
        <v>5.6369446294708991</v>
      </c>
      <c r="M329" s="10">
        <f ca="1">SUMPRODUCT($A329:$F329,Results!$B$18:$G$18)</f>
        <v>1.4877464363263861</v>
      </c>
      <c r="N329" s="10">
        <f ca="1">SUMPRODUCT($A329:$F329,Results!$B$19:$G$19)</f>
        <v>-11.886690106045378</v>
      </c>
      <c r="O329" s="10">
        <f ca="1">SUMPRODUCT($A329:$F329,Results!$B$20:$G$20)</f>
        <v>1.90461824273111</v>
      </c>
      <c r="P329" s="10" cm="1">
        <f t="array" aca="1" ref="P329" ca="1">SUMPRODUCT(J329:O329,TRANSPOSE(BL$20:BL$25))+$AD$20-$BL$27</f>
        <v>-31.694097345534001</v>
      </c>
      <c r="Q329" s="10" cm="1">
        <f t="array" aca="1" ref="Q329" ca="1">SUMPRODUCT(J329:O329,TRANSPOSE(ES$20:ES$25))+$AD$20-$ES$27</f>
        <v>-31.947966334611582</v>
      </c>
      <c r="R329" s="10">
        <f ca="1">I329-Results!$E$5*H329</f>
        <v>-31.759428451803814</v>
      </c>
      <c r="S329" s="10" cm="1">
        <f t="array" aca="1" ref="S329" ca="1">SUMPRODUCT(J329:O329,TRANSPOSE(AR$28:AR$33))+$AD$20-$AC$26</f>
        <v>-32.193114673487358</v>
      </c>
      <c r="T329" s="10">
        <f ca="1">SUMPRODUCT(J329:O329,Results!K$9:P$9)</f>
        <v>-31.922873063303065</v>
      </c>
      <c r="U329" s="10">
        <f ca="1">SUMPRODUCT(J329:O329,Results!K$9:P$9)+$AD$20-$AC$31</f>
        <v>-31.95967118200404</v>
      </c>
      <c r="V329" s="10">
        <f t="shared" ca="1" si="119"/>
        <v>-6.03198470187073</v>
      </c>
      <c r="W329" s="10">
        <f t="shared" ca="1" si="120"/>
        <v>-5.7781157127931486</v>
      </c>
      <c r="X329" s="10">
        <f t="shared" ca="1" si="121"/>
        <v>-5.966653595600917</v>
      </c>
      <c r="Y329" s="10">
        <f t="shared" ca="1" si="122"/>
        <v>-5.5329673739173728</v>
      </c>
      <c r="Z329" s="10">
        <f t="shared" ca="1" si="123"/>
        <v>-38.422185586054283</v>
      </c>
      <c r="AA329" s="10">
        <f t="shared" ca="1" si="124"/>
        <v>-5.7664108654006903</v>
      </c>
    </row>
    <row r="330" spans="1:27">
      <c r="A330" s="6">
        <f ca="1">LN((RAND()^(-Results!$E$4))-1)</f>
        <v>-0.85125734439129697</v>
      </c>
      <c r="B330" s="6">
        <f ca="1">LN((RAND()^(-Results!$E$4))-1)</f>
        <v>1.2245853092706649</v>
      </c>
      <c r="C330" s="6">
        <f ca="1">LN((RAND()^(-Results!$E$4))-1)</f>
        <v>-0.19448949962742479</v>
      </c>
      <c r="D330" s="6">
        <f ca="1">LN((RAND()^(-Results!$E$4))-1)</f>
        <v>-2.6366664314449437</v>
      </c>
      <c r="E330" s="6">
        <f ca="1">LN((RAND()^(-Results!$E$4))-1)</f>
        <v>-3.3041048861142919</v>
      </c>
      <c r="F330" s="6">
        <f ca="1">LN((RAND()^(-Results!$E$4))-1)</f>
        <v>-0.70321191125161253</v>
      </c>
      <c r="G330" s="6">
        <f ca="1">LN((RAND()^(-Results!$E$4))-1)</f>
        <v>-1.3592804185155452</v>
      </c>
      <c r="H330" s="6">
        <f t="shared" ca="1" si="112"/>
        <v>-1.4191749551533026</v>
      </c>
      <c r="I330" s="10">
        <f ca="1">SUMPRODUCT(J330:O330,Results!B$12:G$12)+Results!$E$5*H330</f>
        <v>-17.79999814620782</v>
      </c>
      <c r="J330" s="10">
        <f ca="1">SUMPRODUCT($A330:$F330,Results!$B$15:$G$15)</f>
        <v>6.552112391328758</v>
      </c>
      <c r="K330" s="10">
        <f ca="1">SUMPRODUCT($A330:$F330,Results!$B$16:$G$16)</f>
        <v>-0.78520701469316345</v>
      </c>
      <c r="L330" s="10">
        <f ca="1">SUMPRODUCT($A330:$F330,Results!$B$17:$G$17)</f>
        <v>2.5118484742716038</v>
      </c>
      <c r="M330" s="10">
        <f ca="1">SUMPRODUCT($A330:$F330,Results!$B$18:$G$18)</f>
        <v>-4.8777708027766984</v>
      </c>
      <c r="N330" s="10">
        <f ca="1">SUMPRODUCT($A330:$F330,Results!$B$19:$G$19)</f>
        <v>-11.420605212726434</v>
      </c>
      <c r="O330" s="10">
        <f ca="1">SUMPRODUCT($A330:$F330,Results!$B$20:$G$20)</f>
        <v>10.494488055293655</v>
      </c>
      <c r="P330" s="10" cm="1">
        <f t="array" aca="1" ref="P330" ca="1">SUMPRODUCT(J330:O330,TRANSPOSE(BL$20:BL$25))+$AD$20-$BL$27</f>
        <v>-11.588637399745817</v>
      </c>
      <c r="Q330" s="10" cm="1">
        <f t="array" aca="1" ref="Q330" ca="1">SUMPRODUCT(J330:O330,TRANSPOSE(ES$20:ES$25))+$AD$20-$ES$27</f>
        <v>-11.607974853886001</v>
      </c>
      <c r="R330" s="10">
        <f ca="1">I330-Results!$E$5*H330</f>
        <v>-12.123298325594609</v>
      </c>
      <c r="S330" s="10" cm="1">
        <f t="array" aca="1" ref="S330" ca="1">SUMPRODUCT(J330:O330,TRANSPOSE(AR$28:AR$33))+$AD$20-$AC$26</f>
        <v>-6.8820166822734521</v>
      </c>
      <c r="T330" s="10">
        <f ca="1">SUMPRODUCT(J330:O330,Results!K$9:P$9)</f>
        <v>-11.075656919709196</v>
      </c>
      <c r="U330" s="10">
        <f ca="1">SUMPRODUCT(J330:O330,Results!K$9:P$9)+$AD$20-$AC$31</f>
        <v>-11.112455038410172</v>
      </c>
      <c r="V330" s="10">
        <f t="shared" ca="1" si="119"/>
        <v>-6.2113607464620024</v>
      </c>
      <c r="W330" s="10">
        <f t="shared" ca="1" si="120"/>
        <v>-6.192023292321819</v>
      </c>
      <c r="X330" s="10">
        <f t="shared" ca="1" si="121"/>
        <v>-5.6766998206132104</v>
      </c>
      <c r="Y330" s="10">
        <f t="shared" ca="1" si="122"/>
        <v>-10.917981463934368</v>
      </c>
      <c r="Z330" s="10">
        <f t="shared" ca="1" si="123"/>
        <v>-18.496101684857372</v>
      </c>
      <c r="AA330" s="10">
        <f t="shared" ca="1" si="124"/>
        <v>-6.6875431077976479</v>
      </c>
    </row>
    <row r="331" spans="1:27">
      <c r="A331" s="6">
        <f ca="1">LN((RAND()^(-Results!$E$4))-1)</f>
        <v>0.38487785162459237</v>
      </c>
      <c r="B331" s="6">
        <f ca="1">LN((RAND()^(-Results!$E$4))-1)</f>
        <v>1.9635212370837227</v>
      </c>
      <c r="C331" s="6">
        <f ca="1">LN((RAND()^(-Results!$E$4))-1)</f>
        <v>1.3286813512257538</v>
      </c>
      <c r="D331" s="6">
        <f ca="1">LN((RAND()^(-Results!$E$4))-1)</f>
        <v>0.22302703221485112</v>
      </c>
      <c r="E331" s="6">
        <f ca="1">LN((RAND()^(-Results!$E$4))-1)</f>
        <v>0.43228977744749675</v>
      </c>
      <c r="F331" s="6">
        <f ca="1">LN((RAND()^(-Results!$E$4))-1)</f>
        <v>3.226006236818761</v>
      </c>
      <c r="G331" s="6">
        <f ca="1">LN((RAND()^(-Results!$E$4))-1)</f>
        <v>3.1460525415266494</v>
      </c>
      <c r="H331" s="6">
        <f t="shared" ca="1" si="112"/>
        <v>3.0861580048888917</v>
      </c>
      <c r="I331" s="10">
        <f ca="1">SUMPRODUCT(J331:O331,Results!B$12:G$12)+Results!$E$5*H331</f>
        <v>24.941340154626843</v>
      </c>
      <c r="J331" s="10">
        <f ca="1">SUMPRODUCT($A331:$F331,Results!$B$15:$G$15)</f>
        <v>3.6678696739605878</v>
      </c>
      <c r="K331" s="10">
        <f ca="1">SUMPRODUCT($A331:$F331,Results!$B$16:$G$16)</f>
        <v>-2.3898742813648104</v>
      </c>
      <c r="L331" s="10">
        <f ca="1">SUMPRODUCT($A331:$F331,Results!$B$17:$G$17)</f>
        <v>-16.123862730604625</v>
      </c>
      <c r="M331" s="10">
        <f ca="1">SUMPRODUCT($A331:$F331,Results!$B$18:$G$18)</f>
        <v>0.38463367851154029</v>
      </c>
      <c r="N331" s="10">
        <f ca="1">SUMPRODUCT($A331:$F331,Results!$B$19:$G$19)</f>
        <v>3.9230187520382809</v>
      </c>
      <c r="O331" s="10">
        <f ca="1">SUMPRODUCT($A331:$F331,Results!$B$20:$G$20)</f>
        <v>8.8834403303002158</v>
      </c>
      <c r="P331" s="10" cm="1">
        <f t="array" aca="1" ref="P331" ca="1">SUMPRODUCT(J331:O331,TRANSPOSE(BL$20:BL$25))+$AD$20-$BL$27</f>
        <v>12.885383467397022</v>
      </c>
      <c r="Q331" s="10" cm="1">
        <f t="array" aca="1" ref="Q331" ca="1">SUMPRODUCT(J331:O331,TRANSPOSE(ES$20:ES$25))+$AD$20-$ES$27</f>
        <v>12.823477731230286</v>
      </c>
      <c r="R331" s="10">
        <f ca="1">I331-Results!$E$5*H331</f>
        <v>12.596708135071276</v>
      </c>
      <c r="S331" s="10" cm="1">
        <f t="array" aca="1" ref="S331" ca="1">SUMPRODUCT(J331:O331,TRANSPOSE(AR$28:AR$33))+$AD$20-$AC$26</f>
        <v>15.822692350770126</v>
      </c>
      <c r="T331" s="10">
        <f ca="1">SUMPRODUCT(J331:O331,Results!K$9:P$9)</f>
        <v>12.806320859506361</v>
      </c>
      <c r="U331" s="10">
        <f ca="1">SUMPRODUCT(J331:O331,Results!K$9:P$9)+$AD$20-$AC$31</f>
        <v>12.769522740805385</v>
      </c>
      <c r="V331" s="10">
        <f t="shared" ca="1" si="119"/>
        <v>12.055956687229822</v>
      </c>
      <c r="W331" s="10">
        <f t="shared" ca="1" si="120"/>
        <v>12.117862423396558</v>
      </c>
      <c r="X331" s="10">
        <f t="shared" ca="1" si="121"/>
        <v>12.344632019555567</v>
      </c>
      <c r="Y331" s="10">
        <f t="shared" ca="1" si="122"/>
        <v>9.1186478038567174</v>
      </c>
      <c r="Z331" s="10">
        <f t="shared" ca="1" si="123"/>
        <v>24.245236615977291</v>
      </c>
      <c r="AA331" s="10">
        <f t="shared" ca="1" si="124"/>
        <v>12.171817413821458</v>
      </c>
    </row>
    <row r="332" spans="1:27">
      <c r="A332" s="6">
        <f ca="1">LN((RAND()^(-Results!$E$4))-1)</f>
        <v>5.7069866370027034E-2</v>
      </c>
      <c r="B332" s="6">
        <f ca="1">LN((RAND()^(-Results!$E$4))-1)</f>
        <v>-1.2401307850715551</v>
      </c>
      <c r="C332" s="6">
        <f ca="1">LN((RAND()^(-Results!$E$4))-1)</f>
        <v>-0.60245894196693051</v>
      </c>
      <c r="D332" s="6">
        <f ca="1">LN((RAND()^(-Results!$E$4))-1)</f>
        <v>2.0347519544752481</v>
      </c>
      <c r="E332" s="6">
        <f ca="1">LN((RAND()^(-Results!$E$4))-1)</f>
        <v>1.7436920700226315</v>
      </c>
      <c r="F332" s="6">
        <f ca="1">LN((RAND()^(-Results!$E$4))-1)</f>
        <v>-0.49223575075345638</v>
      </c>
      <c r="G332" s="6">
        <f ca="1">LN((RAND()^(-Results!$E$4))-1)</f>
        <v>1.7267993907532482</v>
      </c>
      <c r="H332" s="6">
        <f t="shared" ca="1" si="112"/>
        <v>1.6669048541154907</v>
      </c>
      <c r="I332" s="10">
        <f ca="1">SUMPRODUCT(J332:O332,Results!B$12:G$12)+Results!$E$5*H332</f>
        <v>14.931418503777234</v>
      </c>
      <c r="J332" s="10">
        <f ca="1">SUMPRODUCT($A332:$F332,Results!$B$15:$G$15)</f>
        <v>-5.1775136124403485</v>
      </c>
      <c r="K332" s="10">
        <f ca="1">SUMPRODUCT($A332:$F332,Results!$B$16:$G$16)</f>
        <v>2.4007846959605157</v>
      </c>
      <c r="L332" s="10">
        <f ca="1">SUMPRODUCT($A332:$F332,Results!$B$17:$G$17)</f>
        <v>3.0319608040232469</v>
      </c>
      <c r="M332" s="10">
        <f ca="1">SUMPRODUCT($A332:$F332,Results!$B$18:$G$18)</f>
        <v>3.6932450562104222</v>
      </c>
      <c r="N332" s="10">
        <f ca="1">SUMPRODUCT($A332:$F332,Results!$B$19:$G$19)</f>
        <v>6.8209166068430935</v>
      </c>
      <c r="O332" s="10">
        <f ca="1">SUMPRODUCT($A332:$F332,Results!$B$20:$G$20)</f>
        <v>-10.413108785794124</v>
      </c>
      <c r="P332" s="10" cm="1">
        <f t="array" aca="1" ref="P332" ca="1">SUMPRODUCT(J332:O332,TRANSPOSE(BL$20:BL$25))+$AD$20-$BL$27</f>
        <v>7.7823340488439623</v>
      </c>
      <c r="Q332" s="10" cm="1">
        <f t="array" aca="1" ref="Q332" ca="1">SUMPRODUCT(J332:O332,TRANSPOSE(ES$20:ES$25))+$AD$20-$ES$27</f>
        <v>7.8658643526490346</v>
      </c>
      <c r="R332" s="10">
        <f ca="1">I332-Results!$E$5*H332</f>
        <v>8.2637990873152702</v>
      </c>
      <c r="S332" s="10" cm="1">
        <f t="array" aca="1" ref="S332" ca="1">SUMPRODUCT(J332:O332,TRANSPOSE(AR$28:AR$33))+$AD$20-$AC$26</f>
        <v>2.8740668986754128</v>
      </c>
      <c r="T332" s="10">
        <f ca="1">SUMPRODUCT(J332:O332,Results!K$9:P$9)</f>
        <v>7.6320092320434991</v>
      </c>
      <c r="U332" s="10">
        <f ca="1">SUMPRODUCT(J332:O332,Results!K$9:P$9)+$AD$20-$AC$31</f>
        <v>7.5952111133425246</v>
      </c>
      <c r="V332" s="10">
        <f t="shared" ca="1" si="119"/>
        <v>7.1490844549332717</v>
      </c>
      <c r="W332" s="10">
        <f t="shared" ca="1" si="120"/>
        <v>7.0655541511281994</v>
      </c>
      <c r="X332" s="10">
        <f t="shared" ca="1" si="121"/>
        <v>6.6676194164619638</v>
      </c>
      <c r="Y332" s="10">
        <f t="shared" ca="1" si="122"/>
        <v>12.057351605101822</v>
      </c>
      <c r="Z332" s="10">
        <f t="shared" ca="1" si="123"/>
        <v>14.23531496512768</v>
      </c>
      <c r="AA332" s="10">
        <f t="shared" ca="1" si="124"/>
        <v>7.3362073904347094</v>
      </c>
    </row>
    <row r="333" spans="1:27">
      <c r="A333" s="6">
        <f ca="1">LN((RAND()^(-Results!$E$4))-1)</f>
        <v>3.0649796545628791</v>
      </c>
      <c r="B333" s="6">
        <f ca="1">LN((RAND()^(-Results!$E$4))-1)</f>
        <v>1.4176945960108998</v>
      </c>
      <c r="C333" s="6">
        <f ca="1">LN((RAND()^(-Results!$E$4))-1)</f>
        <v>-1.1291133496032555</v>
      </c>
      <c r="D333" s="6">
        <f ca="1">LN((RAND()^(-Results!$E$4))-1)</f>
        <v>-0.59677437689196</v>
      </c>
      <c r="E333" s="6">
        <f ca="1">LN((RAND()^(-Results!$E$4))-1)</f>
        <v>5.1993036362545757</v>
      </c>
      <c r="F333" s="6">
        <f ca="1">LN((RAND()^(-Results!$E$4))-1)</f>
        <v>-0.78801492599486023</v>
      </c>
      <c r="G333" s="6">
        <f ca="1">LN((RAND()^(-Results!$E$4))-1)</f>
        <v>-1.5789871122566066</v>
      </c>
      <c r="H333" s="6">
        <f t="shared" ca="1" si="112"/>
        <v>-1.6388816488943641</v>
      </c>
      <c r="I333" s="10">
        <f ca="1">SUMPRODUCT(J333:O333,Results!B$12:G$12)+Results!$E$5*H333</f>
        <v>6.5769022318883739</v>
      </c>
      <c r="J333" s="10">
        <f ca="1">SUMPRODUCT($A333:$F333,Results!$B$15:$G$15)</f>
        <v>4.5946521321755052</v>
      </c>
      <c r="K333" s="10">
        <f ca="1">SUMPRODUCT($A333:$F333,Results!$B$16:$G$16)</f>
        <v>-1.0455053068502176</v>
      </c>
      <c r="L333" s="10">
        <f ca="1">SUMPRODUCT($A333:$F333,Results!$B$17:$G$17)</f>
        <v>-3.9058585801222696</v>
      </c>
      <c r="M333" s="10">
        <f ca="1">SUMPRODUCT($A333:$F333,Results!$B$18:$G$18)</f>
        <v>-1.4343905378033297</v>
      </c>
      <c r="N333" s="10">
        <f ca="1">SUMPRODUCT($A333:$F333,Results!$B$19:$G$19)</f>
        <v>-10.365572536395305</v>
      </c>
      <c r="O333" s="10">
        <f ca="1">SUMPRODUCT($A333:$F333,Results!$B$20:$G$20)</f>
        <v>1.5497086910279652</v>
      </c>
      <c r="P333" s="10" cm="1">
        <f t="array" aca="1" ref="P333" ca="1">SUMPRODUCT(J333:O333,TRANSPOSE(BL$20:BL$25))+$AD$20-$BL$27</f>
        <v>12.643909560712776</v>
      </c>
      <c r="Q333" s="10" cm="1">
        <f t="array" aca="1" ref="Q333" ca="1">SUMPRODUCT(J333:O333,TRANSPOSE(ES$20:ES$25))+$AD$20-$ES$27</f>
        <v>12.692056140488516</v>
      </c>
      <c r="R333" s="10">
        <f ca="1">I333-Results!$E$5*H333</f>
        <v>13.13242882746583</v>
      </c>
      <c r="S333" s="10" cm="1">
        <f t="array" aca="1" ref="S333" ca="1">SUMPRODUCT(J333:O333,TRANSPOSE(AR$28:AR$33))+$AD$20-$AC$26</f>
        <v>5.5214850803904962</v>
      </c>
      <c r="T333" s="10">
        <f ca="1">SUMPRODUCT(J333:O333,Results!K$9:P$9)</f>
        <v>11.848971479480056</v>
      </c>
      <c r="U333" s="10">
        <f ca="1">SUMPRODUCT(J333:O333,Results!K$9:P$9)+$AD$20-$AC$31</f>
        <v>11.812173360779081</v>
      </c>
      <c r="V333" s="10">
        <f t="shared" ca="1" si="119"/>
        <v>-6.0670073288244026</v>
      </c>
      <c r="W333" s="10">
        <f t="shared" ca="1" si="120"/>
        <v>-6.1151539086001421</v>
      </c>
      <c r="X333" s="10">
        <f t="shared" ca="1" si="121"/>
        <v>-6.5555265955774562</v>
      </c>
      <c r="Y333" s="10">
        <f t="shared" ca="1" si="122"/>
        <v>1.0554171514978776</v>
      </c>
      <c r="Z333" s="10">
        <f t="shared" ca="1" si="123"/>
        <v>5.8807986932388205</v>
      </c>
      <c r="AA333" s="10">
        <f t="shared" ca="1" si="124"/>
        <v>-5.235271128890707</v>
      </c>
    </row>
    <row r="334" spans="1:27">
      <c r="A334" s="6">
        <f ca="1">LN((RAND()^(-Results!$E$4))-1)</f>
        <v>0.35211568065573962</v>
      </c>
      <c r="B334" s="6">
        <f ca="1">LN((RAND()^(-Results!$E$4))-1)</f>
        <v>2.5025738031919902</v>
      </c>
      <c r="C334" s="6">
        <f ca="1">LN((RAND()^(-Results!$E$4))-1)</f>
        <v>0.16744563009901475</v>
      </c>
      <c r="D334" s="6">
        <f ca="1">LN((RAND()^(-Results!$E$4))-1)</f>
        <v>3.4244959198145639</v>
      </c>
      <c r="E334" s="6">
        <f ca="1">LN((RAND()^(-Results!$E$4))-1)</f>
        <v>-2.9309988294166671</v>
      </c>
      <c r="F334" s="6">
        <f ca="1">LN((RAND()^(-Results!$E$4))-1)</f>
        <v>-3.1102545118233191</v>
      </c>
      <c r="G334" s="6">
        <f ca="1">LN((RAND()^(-Results!$E$4))-1)</f>
        <v>-0.22779727098646643</v>
      </c>
      <c r="H334" s="6">
        <f t="shared" ca="1" si="112"/>
        <v>-0.28769180762422392</v>
      </c>
      <c r="I334" s="10">
        <f ca="1">SUMPRODUCT(J334:O334,Results!B$12:G$12)+Results!$E$5*H334</f>
        <v>48.98698696131575</v>
      </c>
      <c r="J334" s="10">
        <f ca="1">SUMPRODUCT($A334:$F334,Results!$B$15:$G$15)</f>
        <v>5.6964801899130082</v>
      </c>
      <c r="K334" s="10">
        <f ca="1">SUMPRODUCT($A334:$F334,Results!$B$16:$G$16)</f>
        <v>14.110972696418392</v>
      </c>
      <c r="L334" s="10">
        <f ca="1">SUMPRODUCT($A334:$F334,Results!$B$17:$G$17)</f>
        <v>8.1808031164474819</v>
      </c>
      <c r="M334" s="10">
        <f ca="1">SUMPRODUCT($A334:$F334,Results!$B$18:$G$18)</f>
        <v>-19.864630916511274</v>
      </c>
      <c r="N334" s="10">
        <f ca="1">SUMPRODUCT($A334:$F334,Results!$B$19:$G$19)</f>
        <v>2.9867455149004742</v>
      </c>
      <c r="O334" s="10">
        <f ca="1">SUMPRODUCT($A334:$F334,Results!$B$20:$G$20)</f>
        <v>-5.7118323310417383</v>
      </c>
      <c r="P334" s="10" cm="1">
        <f t="array" aca="1" ref="P334" ca="1">SUMPRODUCT(J334:O334,TRANSPOSE(BL$20:BL$25))+$AD$20-$BL$27</f>
        <v>50.57752943452877</v>
      </c>
      <c r="Q334" s="10" cm="1">
        <f t="array" aca="1" ref="Q334" ca="1">SUMPRODUCT(J334:O334,TRANSPOSE(ES$20:ES$25))+$AD$20-$ES$27</f>
        <v>50.940618206419416</v>
      </c>
      <c r="R334" s="10">
        <f ca="1">I334-Results!$E$5*H334</f>
        <v>50.137754191812647</v>
      </c>
      <c r="S334" s="10" cm="1">
        <f t="array" aca="1" ref="S334" ca="1">SUMPRODUCT(J334:O334,TRANSPOSE(AR$28:AR$33))+$AD$20-$AC$26</f>
        <v>55.042969120027685</v>
      </c>
      <c r="T334" s="10">
        <f ca="1">SUMPRODUCT(J334:O334,Results!K$9:P$9)</f>
        <v>51.249145738768689</v>
      </c>
      <c r="U334" s="10">
        <f ca="1">SUMPRODUCT(J334:O334,Results!K$9:P$9)+$AD$20-$AC$31</f>
        <v>51.21234762006771</v>
      </c>
      <c r="V334" s="10">
        <f t="shared" ca="1" si="119"/>
        <v>-1.59054247321302</v>
      </c>
      <c r="W334" s="10">
        <f t="shared" ca="1" si="120"/>
        <v>-1.953631245103665</v>
      </c>
      <c r="X334" s="10">
        <f t="shared" ca="1" si="121"/>
        <v>-1.1507672304968963</v>
      </c>
      <c r="Y334" s="10">
        <f t="shared" ca="1" si="122"/>
        <v>-6.0559821587119345</v>
      </c>
      <c r="Z334" s="10">
        <f t="shared" ca="1" si="123"/>
        <v>48.290883422666198</v>
      </c>
      <c r="AA334" s="10">
        <f t="shared" ca="1" si="124"/>
        <v>-2.2253606587519599</v>
      </c>
    </row>
    <row r="335" spans="1:27">
      <c r="A335" s="6">
        <f ca="1">LN((RAND()^(-Results!$E$4))-1)</f>
        <v>0.1144718909882242</v>
      </c>
      <c r="B335" s="6">
        <f ca="1">LN((RAND()^(-Results!$E$4))-1)</f>
        <v>0.35049864570746969</v>
      </c>
      <c r="C335" s="6">
        <f ca="1">LN((RAND()^(-Results!$E$4))-1)</f>
        <v>0.13778386878528712</v>
      </c>
      <c r="D335" s="6">
        <f ca="1">LN((RAND()^(-Results!$E$4))-1)</f>
        <v>-3.4227327074261331</v>
      </c>
      <c r="E335" s="6">
        <f ca="1">LN((RAND()^(-Results!$E$4))-1)</f>
        <v>-1.7968732979778943</v>
      </c>
      <c r="F335" s="6">
        <f ca="1">LN((RAND()^(-Results!$E$4))-1)</f>
        <v>1.3843021388522661</v>
      </c>
      <c r="G335" s="6">
        <f ca="1">LN((RAND()^(-Results!$E$4))-1)</f>
        <v>0.64893707084583707</v>
      </c>
      <c r="H335" s="6">
        <f t="shared" ca="1" si="112"/>
        <v>0.58904253420807962</v>
      </c>
      <c r="I335" s="10">
        <f ca="1">SUMPRODUCT(J335:O335,Results!B$12:G$12)+Results!$E$5*H335</f>
        <v>-28.146798918826324</v>
      </c>
      <c r="J335" s="10">
        <f ca="1">SUMPRODUCT($A335:$F335,Results!$B$15:$G$15)</f>
        <v>4.3643660927304326</v>
      </c>
      <c r="K335" s="10">
        <f ca="1">SUMPRODUCT($A335:$F335,Results!$B$16:$G$16)</f>
        <v>-4.8544465246602133</v>
      </c>
      <c r="L335" s="10">
        <f ca="1">SUMPRODUCT($A335:$F335,Results!$B$17:$G$17)</f>
        <v>-2.3350020006517638</v>
      </c>
      <c r="M335" s="10">
        <f ca="1">SUMPRODUCT($A335:$F335,Results!$B$18:$G$18)</f>
        <v>1.3245617504350538</v>
      </c>
      <c r="N335" s="10">
        <f ca="1">SUMPRODUCT($A335:$F335,Results!$B$19:$G$19)</f>
        <v>-9.616378220356081</v>
      </c>
      <c r="O335" s="10">
        <f ca="1">SUMPRODUCT($A335:$F335,Results!$B$20:$G$20)</f>
        <v>15.569822643824216</v>
      </c>
      <c r="P335" s="10" cm="1">
        <f t="array" aca="1" ref="P335" ca="1">SUMPRODUCT(J335:O335,TRANSPOSE(BL$20:BL$25))+$AD$20-$BL$27</f>
        <v>-30.138693153730745</v>
      </c>
      <c r="Q335" s="10" cm="1">
        <f t="array" aca="1" ref="Q335" ca="1">SUMPRODUCT(J335:O335,TRANSPOSE(ES$20:ES$25))+$AD$20-$ES$27</f>
        <v>-30.372832193324044</v>
      </c>
      <c r="R335" s="10">
        <f ca="1">I335-Results!$E$5*H335</f>
        <v>-30.502969055658642</v>
      </c>
      <c r="S335" s="10" cm="1">
        <f t="array" aca="1" ref="S335" ca="1">SUMPRODUCT(J335:O335,TRANSPOSE(AR$28:AR$33))+$AD$20-$AC$26</f>
        <v>-23.928149693272733</v>
      </c>
      <c r="T335" s="10">
        <f ca="1">SUMPRODUCT(J335:O335,Results!K$9:P$9)</f>
        <v>-30.098484761386473</v>
      </c>
      <c r="U335" s="10">
        <f ca="1">SUMPRODUCT(J335:O335,Results!K$9:P$9)+$AD$20-$AC$31</f>
        <v>-30.135282880087448</v>
      </c>
      <c r="V335" s="10">
        <f t="shared" ca="1" si="119"/>
        <v>1.9918942349044215</v>
      </c>
      <c r="W335" s="10">
        <f t="shared" ca="1" si="120"/>
        <v>2.2260332744977198</v>
      </c>
      <c r="X335" s="10">
        <f t="shared" ca="1" si="121"/>
        <v>2.3561701368323185</v>
      </c>
      <c r="Y335" s="10">
        <f t="shared" ca="1" si="122"/>
        <v>-4.218649225553591</v>
      </c>
      <c r="Z335" s="10">
        <f t="shared" ca="1" si="123"/>
        <v>-28.842902457475876</v>
      </c>
      <c r="AA335" s="10">
        <f t="shared" ca="1" si="124"/>
        <v>1.9884839612611245</v>
      </c>
    </row>
    <row r="336" spans="1:27">
      <c r="A336" s="6">
        <f ca="1">LN((RAND()^(-Results!$E$4))-1)</f>
        <v>1.8715079769852809</v>
      </c>
      <c r="B336" s="6">
        <f ca="1">LN((RAND()^(-Results!$E$4))-1)</f>
        <v>0.51821524422315635</v>
      </c>
      <c r="C336" s="6">
        <f ca="1">LN((RAND()^(-Results!$E$4))-1)</f>
        <v>0.89842219667158263</v>
      </c>
      <c r="D336" s="6">
        <f ca="1">LN((RAND()^(-Results!$E$4))-1)</f>
        <v>-4.4186519521771865</v>
      </c>
      <c r="E336" s="6">
        <f ca="1">LN((RAND()^(-Results!$E$4))-1)</f>
        <v>0.25393908972806395</v>
      </c>
      <c r="F336" s="6">
        <f ca="1">LN((RAND()^(-Results!$E$4))-1)</f>
        <v>1.3167664323330275</v>
      </c>
      <c r="G336" s="6">
        <f ca="1">LN((RAND()^(-Results!$E$4))-1)</f>
        <v>0.46738344648446006</v>
      </c>
      <c r="H336" s="6">
        <f t="shared" ca="1" si="112"/>
        <v>0.40748890984670255</v>
      </c>
      <c r="I336" s="10">
        <f ca="1">SUMPRODUCT(J336:O336,Results!B$12:G$12)+Results!$E$5*H336</f>
        <v>-33.616460337844472</v>
      </c>
      <c r="J336" s="10">
        <f ca="1">SUMPRODUCT($A336:$F336,Results!$B$15:$G$15)</f>
        <v>5.2339443011063551</v>
      </c>
      <c r="K336" s="10">
        <f ca="1">SUMPRODUCT($A336:$F336,Results!$B$16:$G$16)</f>
        <v>-8.2000491583916535</v>
      </c>
      <c r="L336" s="10">
        <f ca="1">SUMPRODUCT($A336:$F336,Results!$B$17:$G$17)</f>
        <v>-4.1514678270608787</v>
      </c>
      <c r="M336" s="10">
        <f ca="1">SUMPRODUCT($A336:$F336,Results!$B$18:$G$18)</f>
        <v>-1.0697830550433003</v>
      </c>
      <c r="N336" s="10">
        <f ca="1">SUMPRODUCT($A336:$F336,Results!$B$19:$G$19)</f>
        <v>-12.901916406205366</v>
      </c>
      <c r="O336" s="10">
        <f ca="1">SUMPRODUCT($A336:$F336,Results!$B$20:$G$20)</f>
        <v>18.42747597621846</v>
      </c>
      <c r="P336" s="10" cm="1">
        <f t="array" aca="1" ref="P336" ca="1">SUMPRODUCT(J336:O336,TRANSPOSE(BL$20:BL$25))+$AD$20-$BL$27</f>
        <v>-34.899678261713191</v>
      </c>
      <c r="Q336" s="10" cm="1">
        <f t="array" aca="1" ref="Q336" ca="1">SUMPRODUCT(J336:O336,TRANSPOSE(ES$20:ES$25))+$AD$20-$ES$27</f>
        <v>-35.310297189188397</v>
      </c>
      <c r="R336" s="10">
        <f ca="1">I336-Results!$E$5*H336</f>
        <v>-35.24641597723128</v>
      </c>
      <c r="S336" s="10" cm="1">
        <f t="array" aca="1" ref="S336" ca="1">SUMPRODUCT(J336:O336,TRANSPOSE(AR$28:AR$33))+$AD$20-$AC$26</f>
        <v>-27.337042309585478</v>
      </c>
      <c r="T336" s="10">
        <f ca="1">SUMPRODUCT(J336:O336,Results!K$9:P$9)</f>
        <v>-35.421042852748904</v>
      </c>
      <c r="U336" s="10">
        <f ca="1">SUMPRODUCT(J336:O336,Results!K$9:P$9)+$AD$20-$AC$31</f>
        <v>-35.457840971449883</v>
      </c>
      <c r="V336" s="10">
        <f t="shared" ca="1" si="119"/>
        <v>1.2832179238687189</v>
      </c>
      <c r="W336" s="10">
        <f t="shared" ca="1" si="120"/>
        <v>1.6938368513439244</v>
      </c>
      <c r="X336" s="10">
        <f t="shared" ca="1" si="121"/>
        <v>1.6299556393868073</v>
      </c>
      <c r="Y336" s="10">
        <f t="shared" ca="1" si="122"/>
        <v>-6.2794180282589949</v>
      </c>
      <c r="Z336" s="10">
        <f t="shared" ca="1" si="123"/>
        <v>-34.312563876494025</v>
      </c>
      <c r="AA336" s="10">
        <f t="shared" ca="1" si="124"/>
        <v>1.8413806336054108</v>
      </c>
    </row>
    <row r="337" spans="1:27">
      <c r="A337" s="6">
        <f ca="1">LN((RAND()^(-Results!$E$4))-1)</f>
        <v>0.70599315385777883</v>
      </c>
      <c r="B337" s="6">
        <f ca="1">LN((RAND()^(-Results!$E$4))-1)</f>
        <v>-1.732467702843218</v>
      </c>
      <c r="C337" s="6">
        <f ca="1">LN((RAND()^(-Results!$E$4))-1)</f>
        <v>0.47667284707455015</v>
      </c>
      <c r="D337" s="6">
        <f ca="1">LN((RAND()^(-Results!$E$4))-1)</f>
        <v>1.1539338285040528</v>
      </c>
      <c r="E337" s="6">
        <f ca="1">LN((RAND()^(-Results!$E$4))-1)</f>
        <v>-1.339452969034169</v>
      </c>
      <c r="F337" s="6">
        <f ca="1">LN((RAND()^(-Results!$E$4))-1)</f>
        <v>1.5749551214748878</v>
      </c>
      <c r="G337" s="6">
        <f ca="1">LN((RAND()^(-Results!$E$4))-1)</f>
        <v>-0.82681772436123191</v>
      </c>
      <c r="H337" s="6">
        <f t="shared" ca="1" si="112"/>
        <v>-0.88671226099898937</v>
      </c>
      <c r="I337" s="10">
        <f ca="1">SUMPRODUCT(J337:O337,Results!B$12:G$12)+Results!$E$5*H337</f>
        <v>-19.349799125434199</v>
      </c>
      <c r="J337" s="10">
        <f ca="1">SUMPRODUCT($A337:$F337,Results!$B$15:$G$15)</f>
        <v>-4.7619152477737785</v>
      </c>
      <c r="K337" s="10">
        <f ca="1">SUMPRODUCT($A337:$F337,Results!$B$16:$G$16)</f>
        <v>3.3857999782662787</v>
      </c>
      <c r="L337" s="10">
        <f ca="1">SUMPRODUCT($A337:$F337,Results!$B$17:$G$17)</f>
        <v>3.8192762217939169</v>
      </c>
      <c r="M337" s="10">
        <f ca="1">SUMPRODUCT($A337:$F337,Results!$B$18:$G$18)</f>
        <v>1.350188350977819</v>
      </c>
      <c r="N337" s="10">
        <f ca="1">SUMPRODUCT($A337:$F337,Results!$B$19:$G$19)</f>
        <v>9.8937775796467022</v>
      </c>
      <c r="O337" s="10">
        <f ca="1">SUMPRODUCT($A337:$F337,Results!$B$20:$G$20)</f>
        <v>2.3170314237411134</v>
      </c>
      <c r="P337" s="10" cm="1">
        <f t="array" aca="1" ref="P337" ca="1">SUMPRODUCT(J337:O337,TRANSPOSE(BL$20:BL$25))+$AD$20-$BL$27</f>
        <v>-15.848670719974011</v>
      </c>
      <c r="Q337" s="10" cm="1">
        <f t="array" aca="1" ref="Q337" ca="1">SUMPRODUCT(J337:O337,TRANSPOSE(ES$20:ES$25))+$AD$20-$ES$27</f>
        <v>-16.037802389354876</v>
      </c>
      <c r="R337" s="10">
        <f ca="1">I337-Results!$E$5*H337</f>
        <v>-15.802950081438242</v>
      </c>
      <c r="S337" s="10" cm="1">
        <f t="array" aca="1" ref="S337" ca="1">SUMPRODUCT(J337:O337,TRANSPOSE(AR$28:AR$33))+$AD$20-$AC$26</f>
        <v>-7.9639517892761305</v>
      </c>
      <c r="T337" s="10">
        <f ca="1">SUMPRODUCT(J337:O337,Results!K$9:P$9)</f>
        <v>-15.961444452599439</v>
      </c>
      <c r="U337" s="10">
        <f ca="1">SUMPRODUCT(J337:O337,Results!K$9:P$9)+$AD$20-$AC$31</f>
        <v>-15.998242571300414</v>
      </c>
      <c r="V337" s="10">
        <f t="shared" ca="1" si="119"/>
        <v>-3.5011284054601877</v>
      </c>
      <c r="W337" s="10">
        <f t="shared" ca="1" si="120"/>
        <v>-3.3119967360793225</v>
      </c>
      <c r="X337" s="10">
        <f t="shared" ca="1" si="121"/>
        <v>-3.546849043995957</v>
      </c>
      <c r="Y337" s="10">
        <f t="shared" ca="1" si="122"/>
        <v>-11.385847336158069</v>
      </c>
      <c r="Z337" s="10">
        <f t="shared" ca="1" si="123"/>
        <v>-20.045902664083751</v>
      </c>
      <c r="AA337" s="10">
        <f t="shared" ca="1" si="124"/>
        <v>-3.3515565541337846</v>
      </c>
    </row>
    <row r="338" spans="1:27">
      <c r="A338" s="6">
        <f ca="1">LN((RAND()^(-Results!$E$4))-1)</f>
        <v>0.65550970805363939</v>
      </c>
      <c r="B338" s="6">
        <f ca="1">LN((RAND()^(-Results!$E$4))-1)</f>
        <v>1.1519264594323757</v>
      </c>
      <c r="C338" s="6">
        <f ca="1">LN((RAND()^(-Results!$E$4))-1)</f>
        <v>0.31250542526411268</v>
      </c>
      <c r="D338" s="6">
        <f ca="1">LN((RAND()^(-Results!$E$4))-1)</f>
        <v>1.0853732690892528</v>
      </c>
      <c r="E338" s="6">
        <f ca="1">LN((RAND()^(-Results!$E$4))-1)</f>
        <v>0.5463619630655373</v>
      </c>
      <c r="F338" s="6">
        <f ca="1">LN((RAND()^(-Results!$E$4))-1)</f>
        <v>-0.56533008110079397</v>
      </c>
      <c r="G338" s="6">
        <f ca="1">LN((RAND()^(-Results!$E$4))-1)</f>
        <v>1.0920573123306943</v>
      </c>
      <c r="H338" s="6">
        <f t="shared" ca="1" si="112"/>
        <v>1.0321627756929368</v>
      </c>
      <c r="I338" s="10">
        <f ca="1">SUMPRODUCT(J338:O338,Results!B$12:G$12)+Results!$E$5*H338</f>
        <v>24.411229819153821</v>
      </c>
      <c r="J338" s="10">
        <f ca="1">SUMPRODUCT($A338:$F338,Results!$B$15:$G$15)</f>
        <v>2.1423510123354572</v>
      </c>
      <c r="K338" s="10">
        <f ca="1">SUMPRODUCT($A338:$F338,Results!$B$16:$G$16)</f>
        <v>2.7031809503011548</v>
      </c>
      <c r="L338" s="10">
        <f ca="1">SUMPRODUCT($A338:$F338,Results!$B$17:$G$17)</f>
        <v>-1.5151152342005656</v>
      </c>
      <c r="M338" s="10">
        <f ca="1">SUMPRODUCT($A338:$F338,Results!$B$18:$G$18)</f>
        <v>-5.5921621702073319</v>
      </c>
      <c r="N338" s="10">
        <f ca="1">SUMPRODUCT($A338:$F338,Results!$B$19:$G$19)</f>
        <v>0.90807169771059848</v>
      </c>
      <c r="O338" s="10">
        <f ca="1">SUMPRODUCT($A338:$F338,Results!$B$20:$G$20)</f>
        <v>-1.772363700412267</v>
      </c>
      <c r="P338" s="10" cm="1">
        <f t="array" aca="1" ref="P338" ca="1">SUMPRODUCT(J338:O338,TRANSPOSE(BL$20:BL$25))+$AD$20-$BL$27</f>
        <v>20.340203674321348</v>
      </c>
      <c r="Q338" s="10" cm="1">
        <f t="array" aca="1" ref="Q338" ca="1">SUMPRODUCT(J338:O338,TRANSPOSE(ES$20:ES$25))+$AD$20-$ES$27</f>
        <v>20.425003286084735</v>
      </c>
      <c r="R338" s="10">
        <f ca="1">I338-Results!$E$5*H338</f>
        <v>20.282578716382073</v>
      </c>
      <c r="S338" s="10" cm="1">
        <f t="array" aca="1" ref="S338" ca="1">SUMPRODUCT(J338:O338,TRANSPOSE(AR$28:AR$33))+$AD$20-$AC$26</f>
        <v>20.231938918525394</v>
      </c>
      <c r="T338" s="10">
        <f ca="1">SUMPRODUCT(J338:O338,Results!K$9:P$9)</f>
        <v>20.324797540025255</v>
      </c>
      <c r="U338" s="10">
        <f ca="1">SUMPRODUCT(J338:O338,Results!K$9:P$9)+$AD$20-$AC$31</f>
        <v>20.28799942132428</v>
      </c>
      <c r="V338" s="10">
        <f t="shared" ca="1" si="119"/>
        <v>4.0710261448324729</v>
      </c>
      <c r="W338" s="10">
        <f t="shared" ca="1" si="120"/>
        <v>3.986226533069086</v>
      </c>
      <c r="X338" s="10">
        <f t="shared" ca="1" si="121"/>
        <v>4.1286511027717481</v>
      </c>
      <c r="Y338" s="10">
        <f t="shared" ca="1" si="122"/>
        <v>4.1792909006284269</v>
      </c>
      <c r="Z338" s="10">
        <f t="shared" ca="1" si="123"/>
        <v>23.715126280504268</v>
      </c>
      <c r="AA338" s="10">
        <f t="shared" ca="1" si="124"/>
        <v>4.1232303978295413</v>
      </c>
    </row>
    <row r="339" spans="1:27">
      <c r="A339" s="6">
        <f ca="1">LN((RAND()^(-Results!$E$4))-1)</f>
        <v>-4.1465555420962206</v>
      </c>
      <c r="B339" s="6">
        <f ca="1">LN((RAND()^(-Results!$E$4))-1)</f>
        <v>-2.2311176780402833</v>
      </c>
      <c r="C339" s="6">
        <f ca="1">LN((RAND()^(-Results!$E$4))-1)</f>
        <v>3.7737568432165909</v>
      </c>
      <c r="D339" s="6">
        <f ca="1">LN((RAND()^(-Results!$E$4))-1)</f>
        <v>-2.5350182719869534</v>
      </c>
      <c r="E339" s="6">
        <f ca="1">LN((RAND()^(-Results!$E$4))-1)</f>
        <v>1.3794948883455496</v>
      </c>
      <c r="F339" s="6">
        <f ca="1">LN((RAND()^(-Results!$E$4))-1)</f>
        <v>-1.0860189434369767</v>
      </c>
      <c r="G339" s="6">
        <f ca="1">LN((RAND()^(-Results!$E$4))-1)</f>
        <v>-0.18038479465632468</v>
      </c>
      <c r="H339" s="6">
        <f t="shared" ca="1" si="112"/>
        <v>-0.24027933129408216</v>
      </c>
      <c r="I339" s="10">
        <f ca="1">SUMPRODUCT(J339:O339,Results!B$12:G$12)+Results!$E$5*H339</f>
        <v>-19.311308727496485</v>
      </c>
      <c r="J339" s="10">
        <f ca="1">SUMPRODUCT($A339:$F339,Results!$B$15:$G$15)</f>
        <v>-10.033438044549937</v>
      </c>
      <c r="K339" s="10">
        <f ca="1">SUMPRODUCT($A339:$F339,Results!$B$16:$G$16)</f>
        <v>-21.03063374050198</v>
      </c>
      <c r="L339" s="10">
        <f ca="1">SUMPRODUCT($A339:$F339,Results!$B$17:$G$17)</f>
        <v>-6.5965765353798353</v>
      </c>
      <c r="M339" s="10">
        <f ca="1">SUMPRODUCT($A339:$F339,Results!$B$18:$G$18)</f>
        <v>8.9448172227936311</v>
      </c>
      <c r="N339" s="10">
        <f ca="1">SUMPRODUCT($A339:$F339,Results!$B$19:$G$19)</f>
        <v>4.4853825078733873</v>
      </c>
      <c r="O339" s="10">
        <f ca="1">SUMPRODUCT($A339:$F339,Results!$B$20:$G$20)</f>
        <v>-17.033869922173924</v>
      </c>
      <c r="P339" s="10" cm="1">
        <f t="array" aca="1" ref="P339" ca="1">SUMPRODUCT(J339:O339,TRANSPOSE(BL$20:BL$25))+$AD$20-$BL$27</f>
        <v>-18.085487439269262</v>
      </c>
      <c r="Q339" s="10" cm="1">
        <f t="array" aca="1" ref="Q339" ca="1">SUMPRODUCT(J339:O339,TRANSPOSE(ES$20:ES$25))+$AD$20-$ES$27</f>
        <v>-18.451541988585991</v>
      </c>
      <c r="R339" s="10">
        <f ca="1">I339-Results!$E$5*H339</f>
        <v>-18.350191402320156</v>
      </c>
      <c r="S339" s="10" cm="1">
        <f t="array" aca="1" ref="S339" ca="1">SUMPRODUCT(J339:O339,TRANSPOSE(AR$28:AR$33))+$AD$20-$AC$26</f>
        <v>-24.912906247960478</v>
      </c>
      <c r="T339" s="10">
        <f ca="1">SUMPRODUCT(J339:O339,Results!K$9:P$9)</f>
        <v>-18.195639843695616</v>
      </c>
      <c r="U339" s="10">
        <f ca="1">SUMPRODUCT(J339:O339,Results!K$9:P$9)+$AD$20-$AC$31</f>
        <v>-18.232437962396592</v>
      </c>
      <c r="V339" s="10">
        <f t="shared" ca="1" si="119"/>
        <v>-1.2258212882272232</v>
      </c>
      <c r="W339" s="10">
        <f t="shared" ca="1" si="120"/>
        <v>-0.85976673891049415</v>
      </c>
      <c r="X339" s="10">
        <f t="shared" ca="1" si="121"/>
        <v>-0.96111732517632831</v>
      </c>
      <c r="Y339" s="10">
        <f t="shared" ca="1" si="122"/>
        <v>5.6015975204639936</v>
      </c>
      <c r="Z339" s="10">
        <f t="shared" ca="1" si="123"/>
        <v>-20.007412266146037</v>
      </c>
      <c r="AA339" s="10">
        <f t="shared" ca="1" si="124"/>
        <v>-1.078870765099893</v>
      </c>
    </row>
    <row r="340" spans="1:27">
      <c r="A340" s="6">
        <f ca="1">LN((RAND()^(-Results!$E$4))-1)</f>
        <v>-1.0833846456931135</v>
      </c>
      <c r="B340" s="6">
        <f ca="1">LN((RAND()^(-Results!$E$4))-1)</f>
        <v>2.0427036025986336</v>
      </c>
      <c r="C340" s="6">
        <f ca="1">LN((RAND()^(-Results!$E$4))-1)</f>
        <v>-6.4209491708017749E-2</v>
      </c>
      <c r="D340" s="6">
        <f ca="1">LN((RAND()^(-Results!$E$4))-1)</f>
        <v>0.53211388435536178</v>
      </c>
      <c r="E340" s="6">
        <f ca="1">LN((RAND()^(-Results!$E$4))-1)</f>
        <v>0.86886551296098569</v>
      </c>
      <c r="F340" s="6">
        <f ca="1">LN((RAND()^(-Results!$E$4))-1)</f>
        <v>2.2337104400239909</v>
      </c>
      <c r="G340" s="6">
        <f ca="1">LN((RAND()^(-Results!$E$4))-1)</f>
        <v>0.47147918143438278</v>
      </c>
      <c r="H340" s="6">
        <f t="shared" ca="1" si="112"/>
        <v>0.41158464479662527</v>
      </c>
      <c r="I340" s="10">
        <f ca="1">SUMPRODUCT(J340:O340,Results!B$12:G$12)+Results!$E$5*H340</f>
        <v>23.033752488841934</v>
      </c>
      <c r="J340" s="10">
        <f ca="1">SUMPRODUCT($A340:$F340,Results!$B$15:$G$15)</f>
        <v>3.5103461840984953</v>
      </c>
      <c r="K340" s="10">
        <f ca="1">SUMPRODUCT($A340:$F340,Results!$B$16:$G$16)</f>
        <v>-2.0737893323632619</v>
      </c>
      <c r="L340" s="10">
        <f ca="1">SUMPRODUCT($A340:$F340,Results!$B$17:$G$17)</f>
        <v>-15.293365409253859</v>
      </c>
      <c r="M340" s="10">
        <f ca="1">SUMPRODUCT($A340:$F340,Results!$B$18:$G$18)</f>
        <v>4.7831972522639026</v>
      </c>
      <c r="N340" s="10">
        <f ca="1">SUMPRODUCT($A340:$F340,Results!$B$19:$G$19)</f>
        <v>1.2790786836999186</v>
      </c>
      <c r="O340" s="10">
        <f ca="1">SUMPRODUCT($A340:$F340,Results!$B$20:$G$20)</f>
        <v>2.3684398206968895</v>
      </c>
      <c r="P340" s="10" cm="1">
        <f t="array" aca="1" ref="P340" ca="1">SUMPRODUCT(J340:O340,TRANSPOSE(BL$20:BL$25))+$AD$20-$BL$27</f>
        <v>21.424823109953305</v>
      </c>
      <c r="Q340" s="10" cm="1">
        <f t="array" aca="1" ref="Q340" ca="1">SUMPRODUCT(J340:O340,TRANSPOSE(ES$20:ES$25))+$AD$20-$ES$27</f>
        <v>21.599102480914716</v>
      </c>
      <c r="R340" s="10">
        <f ca="1">I340-Results!$E$5*H340</f>
        <v>21.387413909655432</v>
      </c>
      <c r="S340" s="10" cm="1">
        <f t="array" aca="1" ref="S340" ca="1">SUMPRODUCT(J340:O340,TRANSPOSE(AR$28:AR$33))+$AD$20-$AC$26</f>
        <v>16.08729453863026</v>
      </c>
      <c r="T340" s="10">
        <f ca="1">SUMPRODUCT(J340:O340,Results!K$9:P$9)</f>
        <v>21.65905560087657</v>
      </c>
      <c r="U340" s="10">
        <f ca="1">SUMPRODUCT(J340:O340,Results!K$9:P$9)+$AD$20-$AC$31</f>
        <v>21.622257482175595</v>
      </c>
      <c r="V340" s="10">
        <f t="shared" ca="1" si="119"/>
        <v>1.6089293788886287</v>
      </c>
      <c r="W340" s="10">
        <f t="shared" ca="1" si="120"/>
        <v>1.4346500079272175</v>
      </c>
      <c r="X340" s="10">
        <f t="shared" ca="1" si="121"/>
        <v>1.6463385791865015</v>
      </c>
      <c r="Y340" s="10">
        <f t="shared" ca="1" si="122"/>
        <v>6.9464579502116734</v>
      </c>
      <c r="Z340" s="10">
        <f t="shared" ca="1" si="123"/>
        <v>22.337648950192381</v>
      </c>
      <c r="AA340" s="10">
        <f t="shared" ca="1" si="124"/>
        <v>1.411495006666339</v>
      </c>
    </row>
    <row r="341" spans="1:27">
      <c r="A341" s="6">
        <f ca="1">LN((RAND()^(-Results!$E$4))-1)</f>
        <v>-1.276619868740118</v>
      </c>
      <c r="B341" s="6">
        <f ca="1">LN((RAND()^(-Results!$E$4))-1)</f>
        <v>0.86816035951375192</v>
      </c>
      <c r="C341" s="6">
        <f ca="1">LN((RAND()^(-Results!$E$4))-1)</f>
        <v>1.0804653300421114</v>
      </c>
      <c r="D341" s="6">
        <f ca="1">LN((RAND()^(-Results!$E$4))-1)</f>
        <v>0.46334289258600958</v>
      </c>
      <c r="E341" s="6">
        <f ca="1">LN((RAND()^(-Results!$E$4))-1)</f>
        <v>-0.2153714195606882</v>
      </c>
      <c r="F341" s="6">
        <f ca="1">LN((RAND()^(-Results!$E$4))-1)</f>
        <v>1.1621093963224089</v>
      </c>
      <c r="G341" s="6">
        <f ca="1">LN((RAND()^(-Results!$E$4))-1)</f>
        <v>-0.3744678063868831</v>
      </c>
      <c r="H341" s="6">
        <f t="shared" ca="1" si="112"/>
        <v>-0.43436234302464061</v>
      </c>
      <c r="I341" s="10">
        <f ca="1">SUMPRODUCT(J341:O341,Results!B$12:G$12)+Results!$E$5*H341</f>
        <v>10.707580548378086</v>
      </c>
      <c r="J341" s="10">
        <f ca="1">SUMPRODUCT($A341:$F341,Results!$B$15:$G$15)</f>
        <v>0.19167994527834484</v>
      </c>
      <c r="K341" s="10">
        <f ca="1">SUMPRODUCT($A341:$F341,Results!$B$16:$G$16)</f>
        <v>-2.8459803171049223</v>
      </c>
      <c r="L341" s="10">
        <f ca="1">SUMPRODUCT($A341:$F341,Results!$B$17:$G$17)</f>
        <v>-8.9730811452151045</v>
      </c>
      <c r="M341" s="10">
        <f ca="1">SUMPRODUCT($A341:$F341,Results!$B$18:$G$18)</f>
        <v>1.3570878978774721</v>
      </c>
      <c r="N341" s="10">
        <f ca="1">SUMPRODUCT($A341:$F341,Results!$B$19:$G$19)</f>
        <v>4.4753606011368365</v>
      </c>
      <c r="O341" s="10">
        <f ca="1">SUMPRODUCT($A341:$F341,Results!$B$20:$G$20)</f>
        <v>-1.2569958753389048</v>
      </c>
      <c r="P341" s="10" cm="1">
        <f t="array" aca="1" ref="P341" ca="1">SUMPRODUCT(J341:O341,TRANSPOSE(BL$20:BL$25))+$AD$20-$BL$27</f>
        <v>12.652450144740051</v>
      </c>
      <c r="Q341" s="10" cm="1">
        <f t="array" aca="1" ref="Q341" ca="1">SUMPRODUCT(J341:O341,TRANSPOSE(ES$20:ES$25))+$AD$20-$ES$27</f>
        <v>12.67426218293326</v>
      </c>
      <c r="R341" s="10">
        <f ca="1">I341-Results!$E$5*H341</f>
        <v>12.445029920476649</v>
      </c>
      <c r="S341" s="10" cm="1">
        <f t="array" aca="1" ref="S341" ca="1">SUMPRODUCT(J341:O341,TRANSPOSE(AR$28:AR$33))+$AD$20-$AC$26</f>
        <v>11.594492960763279</v>
      </c>
      <c r="T341" s="10">
        <f ca="1">SUMPRODUCT(J341:O341,Results!K$9:P$9)</f>
        <v>12.857690332472654</v>
      </c>
      <c r="U341" s="10">
        <f ca="1">SUMPRODUCT(J341:O341,Results!K$9:P$9)+$AD$20-$AC$31</f>
        <v>12.820892213771678</v>
      </c>
      <c r="V341" s="10">
        <f t="shared" ca="1" si="119"/>
        <v>-1.9448695963619649</v>
      </c>
      <c r="W341" s="10">
        <f t="shared" ca="1" si="120"/>
        <v>-1.9666816345551741</v>
      </c>
      <c r="X341" s="10">
        <f t="shared" ca="1" si="121"/>
        <v>-1.7374493720985633</v>
      </c>
      <c r="Y341" s="10">
        <f t="shared" ca="1" si="122"/>
        <v>-0.88691241238519325</v>
      </c>
      <c r="Z341" s="10">
        <f t="shared" ca="1" si="123"/>
        <v>10.011477009728532</v>
      </c>
      <c r="AA341" s="10">
        <f t="shared" ca="1" si="124"/>
        <v>-2.1133116653935922</v>
      </c>
    </row>
    <row r="342" spans="1:27">
      <c r="A342" s="6">
        <f ca="1">LN((RAND()^(-Results!$E$4))-1)</f>
        <v>-1.8633066977493908</v>
      </c>
      <c r="B342" s="6">
        <f ca="1">LN((RAND()^(-Results!$E$4))-1)</f>
        <v>1.2745114759681824</v>
      </c>
      <c r="C342" s="6">
        <f ca="1">LN((RAND()^(-Results!$E$4))-1)</f>
        <v>3.3677247755297355</v>
      </c>
      <c r="D342" s="6">
        <f ca="1">LN((RAND()^(-Results!$E$4))-1)</f>
        <v>2.1909788346733707</v>
      </c>
      <c r="E342" s="6">
        <f ca="1">LN((RAND()^(-Results!$E$4))-1)</f>
        <v>-1.2257707693754905</v>
      </c>
      <c r="F342" s="6">
        <f ca="1">LN((RAND()^(-Results!$E$4))-1)</f>
        <v>1.1505377646646244</v>
      </c>
      <c r="G342" s="6">
        <f ca="1">LN((RAND()^(-Results!$E$4))-1)</f>
        <v>1.6650740448565564</v>
      </c>
      <c r="H342" s="6">
        <f t="shared" ca="1" si="112"/>
        <v>1.605179508218799</v>
      </c>
      <c r="I342" s="10">
        <f ca="1">SUMPRODUCT(J342:O342,Results!B$12:G$12)+Results!$E$5*H342</f>
        <v>37.733370641202889</v>
      </c>
      <c r="J342" s="10">
        <f ca="1">SUMPRODUCT($A342:$F342,Results!$B$15:$G$15)</f>
        <v>-1.7056034807373548</v>
      </c>
      <c r="K342" s="10">
        <f ca="1">SUMPRODUCT($A342:$F342,Results!$B$16:$G$16)</f>
        <v>-2.44033256906327</v>
      </c>
      <c r="L342" s="10">
        <f ca="1">SUMPRODUCT($A342:$F342,Results!$B$17:$G$17)</f>
        <v>-11.936571737664616</v>
      </c>
      <c r="M342" s="10">
        <f ca="1">SUMPRODUCT($A342:$F342,Results!$B$18:$G$18)</f>
        <v>-5.0785682736580835</v>
      </c>
      <c r="N342" s="10">
        <f ca="1">SUMPRODUCT($A342:$F342,Results!$B$19:$G$19)</f>
        <v>14.677542417517421</v>
      </c>
      <c r="O342" s="10">
        <f ca="1">SUMPRODUCT($A342:$F342,Results!$B$20:$G$20)</f>
        <v>-6.7433679372276734</v>
      </c>
      <c r="P342" s="10" cm="1">
        <f t="array" aca="1" ref="P342" ca="1">SUMPRODUCT(J342:O342,TRANSPOSE(BL$20:BL$25))+$AD$20-$BL$27</f>
        <v>31.907297352923859</v>
      </c>
      <c r="Q342" s="10" cm="1">
        <f t="array" aca="1" ref="Q342" ca="1">SUMPRODUCT(J342:O342,TRANSPOSE(ES$20:ES$25))+$AD$20-$ES$27</f>
        <v>31.885809485489649</v>
      </c>
      <c r="R342" s="10">
        <f ca="1">I342-Results!$E$5*H342</f>
        <v>31.312652608327692</v>
      </c>
      <c r="S342" s="10" cm="1">
        <f t="array" aca="1" ref="S342" ca="1">SUMPRODUCT(J342:O342,TRANSPOSE(AR$28:AR$33))+$AD$20-$AC$26</f>
        <v>35.082422270620526</v>
      </c>
      <c r="T342" s="10">
        <f ca="1">SUMPRODUCT(J342:O342,Results!K$9:P$9)</f>
        <v>32.23150823495228</v>
      </c>
      <c r="U342" s="10">
        <f ca="1">SUMPRODUCT(J342:O342,Results!K$9:P$9)+$AD$20-$AC$31</f>
        <v>32.194710116251301</v>
      </c>
      <c r="V342" s="10">
        <f t="shared" ca="1" si="119"/>
        <v>5.82607328827903</v>
      </c>
      <c r="W342" s="10">
        <f t="shared" ca="1" si="120"/>
        <v>5.8475611557132403</v>
      </c>
      <c r="X342" s="10">
        <f t="shared" ca="1" si="121"/>
        <v>6.4207180328751967</v>
      </c>
      <c r="Y342" s="10">
        <f t="shared" ca="1" si="122"/>
        <v>2.6509483705823627</v>
      </c>
      <c r="Z342" s="10">
        <f t="shared" ca="1" si="123"/>
        <v>37.037267102553336</v>
      </c>
      <c r="AA342" s="10">
        <f t="shared" ca="1" si="124"/>
        <v>5.5386605249515881</v>
      </c>
    </row>
    <row r="343" spans="1:27">
      <c r="A343" s="6">
        <f ca="1">LN((RAND()^(-Results!$E$4))-1)</f>
        <v>-1.6451417971735658</v>
      </c>
      <c r="B343" s="6">
        <f ca="1">LN((RAND()^(-Results!$E$4))-1)</f>
        <v>1.3669023778344909</v>
      </c>
      <c r="C343" s="6">
        <f ca="1">LN((RAND()^(-Results!$E$4))-1)</f>
        <v>0.38133239449277512</v>
      </c>
      <c r="D343" s="6">
        <f ca="1">LN((RAND()^(-Results!$E$4))-1)</f>
        <v>0.50185553271587635</v>
      </c>
      <c r="E343" s="6">
        <f ca="1">LN((RAND()^(-Results!$E$4))-1)</f>
        <v>-0.88495298864287297</v>
      </c>
      <c r="F343" s="6">
        <f ca="1">LN((RAND()^(-Results!$E$4))-1)</f>
        <v>-2.3629601575043839</v>
      </c>
      <c r="G343" s="6">
        <f ca="1">LN((RAND()^(-Results!$E$4))-1)</f>
        <v>3.7172017476251593</v>
      </c>
      <c r="H343" s="6">
        <f t="shared" ca="1" si="112"/>
        <v>3.6573072109874016</v>
      </c>
      <c r="I343" s="10">
        <f ca="1">SUMPRODUCT(J343:O343,Results!B$12:G$12)+Results!$E$5*H343</f>
        <v>40.179337197884145</v>
      </c>
      <c r="J343" s="10">
        <f ca="1">SUMPRODUCT($A343:$F343,Results!$B$15:$G$15)</f>
        <v>2.410374985949348</v>
      </c>
      <c r="K343" s="10">
        <f ca="1">SUMPRODUCT($A343:$F343,Results!$B$16:$G$16)</f>
        <v>0.52726122427005584</v>
      </c>
      <c r="L343" s="10">
        <f ca="1">SUMPRODUCT($A343:$F343,Results!$B$17:$G$17)</f>
        <v>0.851404966969592</v>
      </c>
      <c r="M343" s="10">
        <f ca="1">SUMPRODUCT($A343:$F343,Results!$B$18:$G$18)</f>
        <v>-6.2758695131196411</v>
      </c>
      <c r="N343" s="10">
        <f ca="1">SUMPRODUCT($A343:$F343,Results!$B$19:$G$19)</f>
        <v>-2.2103659752224316</v>
      </c>
      <c r="O343" s="10">
        <f ca="1">SUMPRODUCT($A343:$F343,Results!$B$20:$G$20)</f>
        <v>-7.9804714940014323</v>
      </c>
      <c r="P343" s="10" cm="1">
        <f t="array" aca="1" ref="P343" ca="1">SUMPRODUCT(J343:O343,TRANSPOSE(BL$20:BL$25))+$AD$20-$BL$27</f>
        <v>25.809960840795075</v>
      </c>
      <c r="Q343" s="10" cm="1">
        <f t="array" aca="1" ref="Q343" ca="1">SUMPRODUCT(J343:O343,TRANSPOSE(ES$20:ES$25))+$AD$20-$ES$27</f>
        <v>26.018895017678968</v>
      </c>
      <c r="R343" s="10">
        <f ca="1">I343-Results!$E$5*H343</f>
        <v>25.55010835393454</v>
      </c>
      <c r="S343" s="10" cm="1">
        <f t="array" aca="1" ref="S343" ca="1">SUMPRODUCT(J343:O343,TRANSPOSE(AR$28:AR$33))+$AD$20-$AC$26</f>
        <v>21.845324345610038</v>
      </c>
      <c r="T343" s="10">
        <f ca="1">SUMPRODUCT(J343:O343,Results!K$9:P$9)</f>
        <v>26.303237200572489</v>
      </c>
      <c r="U343" s="10">
        <f ca="1">SUMPRODUCT(J343:O343,Results!K$9:P$9)+$AD$20-$AC$31</f>
        <v>26.266439081871514</v>
      </c>
      <c r="V343" s="10">
        <f t="shared" ca="1" si="119"/>
        <v>14.36937635708907</v>
      </c>
      <c r="W343" s="10">
        <f t="shared" ca="1" si="120"/>
        <v>14.160442180205177</v>
      </c>
      <c r="X343" s="10">
        <f t="shared" ca="1" si="121"/>
        <v>14.629228843949605</v>
      </c>
      <c r="Y343" s="10">
        <f t="shared" ca="1" si="122"/>
        <v>18.334012852274107</v>
      </c>
      <c r="Z343" s="10">
        <f t="shared" ca="1" si="123"/>
        <v>39.483233659234592</v>
      </c>
      <c r="AA343" s="10">
        <f t="shared" ca="1" si="124"/>
        <v>13.912898116012631</v>
      </c>
    </row>
    <row r="344" spans="1:27">
      <c r="A344" s="6">
        <f ca="1">LN((RAND()^(-Results!$E$4))-1)</f>
        <v>-1.6346387312932129</v>
      </c>
      <c r="B344" s="6">
        <f ca="1">LN((RAND()^(-Results!$E$4))-1)</f>
        <v>1.7044562068374305</v>
      </c>
      <c r="C344" s="6">
        <f ca="1">LN((RAND()^(-Results!$E$4))-1)</f>
        <v>0.39879390890647742</v>
      </c>
      <c r="D344" s="6">
        <f ca="1">LN((RAND()^(-Results!$E$4))-1)</f>
        <v>-0.35907757324565459</v>
      </c>
      <c r="E344" s="6">
        <f ca="1">LN((RAND()^(-Results!$E$4))-1)</f>
        <v>1.4786624769165904</v>
      </c>
      <c r="F344" s="6">
        <f ca="1">LN((RAND()^(-Results!$E$4))-1)</f>
        <v>2.1188334669840492</v>
      </c>
      <c r="G344" s="6">
        <f ca="1">LN((RAND()^(-Results!$E$4))-1)</f>
        <v>-1.4536144381180995</v>
      </c>
      <c r="H344" s="6">
        <f t="shared" ca="1" si="112"/>
        <v>-1.513508974755857</v>
      </c>
      <c r="I344" s="10">
        <f ca="1">SUMPRODUCT(J344:O344,Results!B$12:G$12)+Results!$E$5*H344</f>
        <v>9.1586630134986251</v>
      </c>
      <c r="J344" s="10">
        <f ca="1">SUMPRODUCT($A344:$F344,Results!$B$15:$G$15)</f>
        <v>2.3192440691601859</v>
      </c>
      <c r="K344" s="10">
        <f ca="1">SUMPRODUCT($A344:$F344,Results!$B$16:$G$16)</f>
        <v>-6.6135213018518542</v>
      </c>
      <c r="L344" s="10">
        <f ca="1">SUMPRODUCT($A344:$F344,Results!$B$17:$G$17)</f>
        <v>-16.976247931788492</v>
      </c>
      <c r="M344" s="10">
        <f ca="1">SUMPRODUCT($A344:$F344,Results!$B$18:$G$18)</f>
        <v>7.232018064753639</v>
      </c>
      <c r="N344" s="10">
        <f ca="1">SUMPRODUCT($A344:$F344,Results!$B$19:$G$19)</f>
        <v>3.5934773795346153E-2</v>
      </c>
      <c r="O344" s="10">
        <f ca="1">SUMPRODUCT($A344:$F344,Results!$B$20:$G$20)</f>
        <v>0.70857184675607776</v>
      </c>
      <c r="P344" s="10" cm="1">
        <f t="array" aca="1" ref="P344" ca="1">SUMPRODUCT(J344:O344,TRANSPOSE(BL$20:BL$25))+$AD$20-$BL$27</f>
        <v>15.259227401008621</v>
      </c>
      <c r="Q344" s="10" cm="1">
        <f t="array" aca="1" ref="Q344" ca="1">SUMPRODUCT(J344:O344,TRANSPOSE(ES$20:ES$25))+$AD$20-$ES$27</f>
        <v>15.359254578421879</v>
      </c>
      <c r="R344" s="10">
        <f ca="1">I344-Results!$E$5*H344</f>
        <v>15.212698912522054</v>
      </c>
      <c r="S344" s="10" cm="1">
        <f t="array" aca="1" ref="S344" ca="1">SUMPRODUCT(J344:O344,TRANSPOSE(AR$28:AR$33))+$AD$20-$AC$26</f>
        <v>8.0562879411624664</v>
      </c>
      <c r="T344" s="10">
        <f ca="1">SUMPRODUCT(J344:O344,Results!K$9:P$9)</f>
        <v>15.4075804607947</v>
      </c>
      <c r="U344" s="10">
        <f ca="1">SUMPRODUCT(J344:O344,Results!K$9:P$9)+$AD$20-$AC$31</f>
        <v>15.370782342093724</v>
      </c>
      <c r="V344" s="10">
        <f t="shared" ca="1" si="119"/>
        <v>-6.100564387509996</v>
      </c>
      <c r="W344" s="10">
        <f t="shared" ca="1" si="120"/>
        <v>-6.2005915649232541</v>
      </c>
      <c r="X344" s="10">
        <f t="shared" ca="1" si="121"/>
        <v>-6.0540358990234289</v>
      </c>
      <c r="Y344" s="10">
        <f t="shared" ca="1" si="122"/>
        <v>1.1023750723361587</v>
      </c>
      <c r="Z344" s="10">
        <f t="shared" ca="1" si="123"/>
        <v>8.4625594748490709</v>
      </c>
      <c r="AA344" s="10">
        <f t="shared" ca="1" si="124"/>
        <v>-6.2121193285950991</v>
      </c>
    </row>
    <row r="345" spans="1:27">
      <c r="A345" s="6">
        <f ca="1">LN((RAND()^(-Results!$E$4))-1)</f>
        <v>0.88212602753438729</v>
      </c>
      <c r="B345" s="6">
        <f ca="1">LN((RAND()^(-Results!$E$4))-1)</f>
        <v>-3.6353068453039671E-2</v>
      </c>
      <c r="C345" s="6">
        <f ca="1">LN((RAND()^(-Results!$E$4))-1)</f>
        <v>-0.72298589417440784</v>
      </c>
      <c r="D345" s="6">
        <f ca="1">LN((RAND()^(-Results!$E$4))-1)</f>
        <v>-0.29231477004342932</v>
      </c>
      <c r="E345" s="6">
        <f ca="1">LN((RAND()^(-Results!$E$4))-1)</f>
        <v>-0.51560745637955629</v>
      </c>
      <c r="F345" s="6">
        <f ca="1">LN((RAND()^(-Results!$E$4))-1)</f>
        <v>0.28680264223632185</v>
      </c>
      <c r="G345" s="6">
        <f ca="1">LN((RAND()^(-Results!$E$4))-1)</f>
        <v>-1.2001173190037875</v>
      </c>
      <c r="H345" s="6">
        <f t="shared" ca="1" si="112"/>
        <v>-1.2600118556415449</v>
      </c>
      <c r="I345" s="10">
        <f ca="1">SUMPRODUCT(J345:O345,Results!B$12:G$12)+Results!$E$5*H345</f>
        <v>-12.669923840854427</v>
      </c>
      <c r="J345" s="10">
        <f ca="1">SUMPRODUCT($A345:$F345,Results!$B$15:$G$15)</f>
        <v>1.5139397192662094</v>
      </c>
      <c r="K345" s="10">
        <f ca="1">SUMPRODUCT($A345:$F345,Results!$B$16:$G$16)</f>
        <v>2.7311530556575603</v>
      </c>
      <c r="L345" s="10">
        <f ca="1">SUMPRODUCT($A345:$F345,Results!$B$17:$G$17)</f>
        <v>2.7733817060326622</v>
      </c>
      <c r="M345" s="10">
        <f ca="1">SUMPRODUCT($A345:$F345,Results!$B$18:$G$18)</f>
        <v>-0.72318792843301938</v>
      </c>
      <c r="N345" s="10">
        <f ca="1">SUMPRODUCT($A345:$F345,Results!$B$19:$G$19)</f>
        <v>-2.4679721574419431</v>
      </c>
      <c r="O345" s="10">
        <f ca="1">SUMPRODUCT($A345:$F345,Results!$B$20:$G$20)</f>
        <v>5.368530165395871</v>
      </c>
      <c r="P345" s="10" cm="1">
        <f t="array" aca="1" ref="P345" ca="1">SUMPRODUCT(J345:O345,TRANSPOSE(BL$20:BL$25))+$AD$20-$BL$27</f>
        <v>-7.6790491787814359</v>
      </c>
      <c r="Q345" s="10" cm="1">
        <f t="array" aca="1" ref="Q345" ca="1">SUMPRODUCT(J345:O345,TRANSPOSE(ES$20:ES$25))+$AD$20-$ES$27</f>
        <v>-7.7047417009758705</v>
      </c>
      <c r="R345" s="10">
        <f ca="1">I345-Results!$E$5*H345</f>
        <v>-7.629876418288247</v>
      </c>
      <c r="S345" s="10" cm="1">
        <f t="array" aca="1" ref="S345" ca="1">SUMPRODUCT(J345:O345,TRANSPOSE(AR$28:AR$33))+$AD$20-$AC$26</f>
        <v>-4.9161917075100918</v>
      </c>
      <c r="T345" s="10">
        <f ca="1">SUMPRODUCT(J345:O345,Results!K$9:P$9)</f>
        <v>-7.703927659635605</v>
      </c>
      <c r="U345" s="10">
        <f ca="1">SUMPRODUCT(J345:O345,Results!K$9:P$9)+$AD$20-$AC$31</f>
        <v>-7.7407257783365804</v>
      </c>
      <c r="V345" s="10">
        <f t="shared" ca="1" si="119"/>
        <v>-4.9908746620729909</v>
      </c>
      <c r="W345" s="10">
        <f t="shared" ca="1" si="120"/>
        <v>-4.9651821398785563</v>
      </c>
      <c r="X345" s="10">
        <f t="shared" ca="1" si="121"/>
        <v>-5.0400474225661798</v>
      </c>
      <c r="Y345" s="10">
        <f t="shared" ca="1" si="122"/>
        <v>-7.753732133344335</v>
      </c>
      <c r="Z345" s="10">
        <f t="shared" ca="1" si="123"/>
        <v>-13.366027379503981</v>
      </c>
      <c r="AA345" s="10">
        <f t="shared" ca="1" si="124"/>
        <v>-4.9291980625178464</v>
      </c>
    </row>
    <row r="346" spans="1:27">
      <c r="A346" s="6">
        <f ca="1">LN((RAND()^(-Results!$E$4))-1)</f>
        <v>-2.8091878798131091</v>
      </c>
      <c r="B346" s="6">
        <f ca="1">LN((RAND()^(-Results!$E$4))-1)</f>
        <v>-1.032435207233084</v>
      </c>
      <c r="C346" s="6">
        <f ca="1">LN((RAND()^(-Results!$E$4))-1)</f>
        <v>-0.68895475928117877</v>
      </c>
      <c r="D346" s="6">
        <f ca="1">LN((RAND()^(-Results!$E$4))-1)</f>
        <v>4.4478406373823075E-2</v>
      </c>
      <c r="E346" s="6">
        <f ca="1">LN((RAND()^(-Results!$E$4))-1)</f>
        <v>0.63957348280413917</v>
      </c>
      <c r="F346" s="6">
        <f ca="1">LN((RAND()^(-Results!$E$4))-1)</f>
        <v>-0.6434522263469673</v>
      </c>
      <c r="G346" s="6">
        <f ca="1">LN((RAND()^(-Results!$E$4))-1)</f>
        <v>2.5034747214846909</v>
      </c>
      <c r="H346" s="6">
        <f t="shared" ca="1" si="112"/>
        <v>2.4435801848469332</v>
      </c>
      <c r="I346" s="10">
        <f ca="1">SUMPRODUCT(J346:O346,Results!B$12:G$12)+Results!$E$5*H346</f>
        <v>10.122822701090456</v>
      </c>
      <c r="J346" s="10">
        <f ca="1">SUMPRODUCT($A346:$F346,Results!$B$15:$G$15)</f>
        <v>-4.4257538192670403</v>
      </c>
      <c r="K346" s="10">
        <f ca="1">SUMPRODUCT($A346:$F346,Results!$B$16:$G$16)</f>
        <v>-4.5718650293733525</v>
      </c>
      <c r="L346" s="10">
        <f ca="1">SUMPRODUCT($A346:$F346,Results!$B$17:$G$17)</f>
        <v>-0.9380984967628303</v>
      </c>
      <c r="M346" s="10">
        <f ca="1">SUMPRODUCT($A346:$F346,Results!$B$18:$G$18)</f>
        <v>9.8304393038297153</v>
      </c>
      <c r="N346" s="10">
        <f ca="1">SUMPRODUCT($A346:$F346,Results!$B$19:$G$19)</f>
        <v>1.224182316596198</v>
      </c>
      <c r="O346" s="10">
        <f ca="1">SUMPRODUCT($A346:$F346,Results!$B$20:$G$20)</f>
        <v>-11.386841123271445</v>
      </c>
      <c r="P346" s="10" cm="1">
        <f t="array" aca="1" ref="P346" ca="1">SUMPRODUCT(J346:O346,TRANSPOSE(BL$20:BL$25))+$AD$20-$BL$27</f>
        <v>5.3308974428543876E-2</v>
      </c>
      <c r="Q346" s="10" cm="1">
        <f t="array" aca="1" ref="Q346" ca="1">SUMPRODUCT(J346:O346,TRANSPOSE(ES$20:ES$25))+$AD$20-$ES$27</f>
        <v>0.19098899132253477</v>
      </c>
      <c r="R346" s="10">
        <f ca="1">I346-Results!$E$5*H346</f>
        <v>0.34850196170272341</v>
      </c>
      <c r="S346" s="10" cm="1">
        <f t="array" aca="1" ref="S346" ca="1">SUMPRODUCT(J346:O346,TRANSPOSE(AR$28:AR$33))+$AD$20-$AC$26</f>
        <v>-10.16993501537371</v>
      </c>
      <c r="T346" s="10">
        <f ca="1">SUMPRODUCT(J346:O346,Results!K$9:P$9)</f>
        <v>0.38243898528547504</v>
      </c>
      <c r="U346" s="10">
        <f ca="1">SUMPRODUCT(J346:O346,Results!K$9:P$9)+$AD$20-$AC$31</f>
        <v>0.34564086658449988</v>
      </c>
      <c r="V346" s="10">
        <f t="shared" ca="1" si="119"/>
        <v>10.069513726661912</v>
      </c>
      <c r="W346" s="10">
        <f t="shared" ca="1" si="120"/>
        <v>9.9318337097679219</v>
      </c>
      <c r="X346" s="10">
        <f t="shared" ca="1" si="121"/>
        <v>9.7743207393877327</v>
      </c>
      <c r="Y346" s="10">
        <f t="shared" ca="1" si="122"/>
        <v>20.292757716464166</v>
      </c>
      <c r="Z346" s="10">
        <f t="shared" ca="1" si="123"/>
        <v>9.4267191624409019</v>
      </c>
      <c r="AA346" s="10">
        <f t="shared" ca="1" si="124"/>
        <v>9.7771818345059565</v>
      </c>
    </row>
    <row r="347" spans="1:27">
      <c r="A347" s="6">
        <f ca="1">LN((RAND()^(-Results!$E$4))-1)</f>
        <v>-1.7698540812554431</v>
      </c>
      <c r="B347" s="6">
        <f ca="1">LN((RAND()^(-Results!$E$4))-1)</f>
        <v>-0.6620318618019434</v>
      </c>
      <c r="C347" s="6">
        <f ca="1">LN((RAND()^(-Results!$E$4))-1)</f>
        <v>-2.5639800470870204</v>
      </c>
      <c r="D347" s="6">
        <f ca="1">LN((RAND()^(-Results!$E$4))-1)</f>
        <v>-2.8535703278999489</v>
      </c>
      <c r="E347" s="6">
        <f ca="1">LN((RAND()^(-Results!$E$4))-1)</f>
        <v>-0.46846495203268612</v>
      </c>
      <c r="F347" s="6">
        <f ca="1">LN((RAND()^(-Results!$E$4))-1)</f>
        <v>-1.2692823484068332</v>
      </c>
      <c r="G347" s="6">
        <f ca="1">LN((RAND()^(-Results!$E$4))-1)</f>
        <v>0.36084393528184883</v>
      </c>
      <c r="H347" s="6">
        <f t="shared" ca="1" si="112"/>
        <v>0.30094939864409131</v>
      </c>
      <c r="I347" s="10">
        <f ca="1">SUMPRODUCT(J347:O347,Results!B$12:G$12)+Results!$E$5*H347</f>
        <v>-22.62879051020149</v>
      </c>
      <c r="J347" s="10">
        <f ca="1">SUMPRODUCT($A347:$F347,Results!$B$15:$G$15)</f>
        <v>1.559060651547395</v>
      </c>
      <c r="K347" s="10">
        <f ca="1">SUMPRODUCT($A347:$F347,Results!$B$16:$G$16)</f>
        <v>-3.5544130469871291</v>
      </c>
      <c r="L347" s="10">
        <f ca="1">SUMPRODUCT($A347:$F347,Results!$B$17:$G$17)</f>
        <v>5.5019904104038497</v>
      </c>
      <c r="M347" s="10">
        <f ca="1">SUMPRODUCT($A347:$F347,Results!$B$18:$G$18)</f>
        <v>8.8994281611650869</v>
      </c>
      <c r="N347" s="10">
        <f ca="1">SUMPRODUCT($A347:$F347,Results!$B$19:$G$19)</f>
        <v>-14.236850672369025</v>
      </c>
      <c r="O347" s="10">
        <f ca="1">SUMPRODUCT($A347:$F347,Results!$B$20:$G$20)</f>
        <v>1.3683325437162925</v>
      </c>
      <c r="P347" s="10" cm="1">
        <f t="array" aca="1" ref="P347" ca="1">SUMPRODUCT(J347:O347,TRANSPOSE(BL$20:BL$25))+$AD$20-$BL$27</f>
        <v>-24.101899216719954</v>
      </c>
      <c r="Q347" s="10" cm="1">
        <f t="array" aca="1" ref="Q347" ca="1">SUMPRODUCT(J347:O347,TRANSPOSE(ES$20:ES$25))+$AD$20-$ES$27</f>
        <v>-23.988689442074698</v>
      </c>
      <c r="R347" s="10">
        <f ca="1">I347-Results!$E$5*H347</f>
        <v>-23.832588104777855</v>
      </c>
      <c r="S347" s="10" cm="1">
        <f t="array" aca="1" ref="S347" ca="1">SUMPRODUCT(J347:O347,TRANSPOSE(AR$28:AR$33))+$AD$20-$AC$26</f>
        <v>-32.060241516933282</v>
      </c>
      <c r="T347" s="10">
        <f ca="1">SUMPRODUCT(J347:O347,Results!K$9:P$9)</f>
        <v>-23.732695457607679</v>
      </c>
      <c r="U347" s="10">
        <f ca="1">SUMPRODUCT(J347:O347,Results!K$9:P$9)+$AD$20-$AC$31</f>
        <v>-23.769493576308655</v>
      </c>
      <c r="V347" s="10">
        <f t="shared" ca="1" si="119"/>
        <v>1.4731087065184632</v>
      </c>
      <c r="W347" s="10">
        <f t="shared" ca="1" si="120"/>
        <v>1.3598989318732073</v>
      </c>
      <c r="X347" s="10">
        <f t="shared" ca="1" si="121"/>
        <v>1.2037975945763648</v>
      </c>
      <c r="Y347" s="10">
        <f t="shared" ca="1" si="122"/>
        <v>9.4314510067317912</v>
      </c>
      <c r="Z347" s="10">
        <f t="shared" ca="1" si="123"/>
        <v>-23.324894048851043</v>
      </c>
      <c r="AA347" s="10">
        <f t="shared" ca="1" si="124"/>
        <v>1.1407030661071644</v>
      </c>
    </row>
    <row r="348" spans="1:27">
      <c r="A348" s="6">
        <f ca="1">LN((RAND()^(-Results!$E$4))-1)</f>
        <v>-4.6799241751651035</v>
      </c>
      <c r="B348" s="6">
        <f ca="1">LN((RAND()^(-Results!$E$4))-1)</f>
        <v>-0.74366936079135626</v>
      </c>
      <c r="C348" s="6">
        <f ca="1">LN((RAND()^(-Results!$E$4))-1)</f>
        <v>2.3120993464890591</v>
      </c>
      <c r="D348" s="6">
        <f ca="1">LN((RAND()^(-Results!$E$4))-1)</f>
        <v>-0.20596158670094145</v>
      </c>
      <c r="E348" s="6">
        <f ca="1">LN((RAND()^(-Results!$E$4))-1)</f>
        <v>-0.10031478806852767</v>
      </c>
      <c r="F348" s="6">
        <f ca="1">LN((RAND()^(-Results!$E$4))-1)</f>
        <v>-1.0668516065527089</v>
      </c>
      <c r="G348" s="6">
        <f ca="1">LN((RAND()^(-Results!$E$4))-1)</f>
        <v>0.84355800105255585</v>
      </c>
      <c r="H348" s="6">
        <f t="shared" ca="1" si="112"/>
        <v>0.78366346441479839</v>
      </c>
      <c r="I348" s="10">
        <f ca="1">SUMPRODUCT(J348:O348,Results!B$12:G$12)+Results!$E$5*H348</f>
        <v>12.255172607673225</v>
      </c>
      <c r="J348" s="10">
        <f ca="1">SUMPRODUCT($A348:$F348,Results!$B$15:$G$15)</f>
        <v>-6.5737802895129693</v>
      </c>
      <c r="K348" s="10">
        <f ca="1">SUMPRODUCT($A348:$F348,Results!$B$16:$G$16)</f>
        <v>-11.871769234829742</v>
      </c>
      <c r="L348" s="10">
        <f ca="1">SUMPRODUCT($A348:$F348,Results!$B$17:$G$17)</f>
        <v>-6.7274198970364081</v>
      </c>
      <c r="M348" s="10">
        <f ca="1">SUMPRODUCT($A348:$F348,Results!$B$18:$G$18)</f>
        <v>6.2942835079916239</v>
      </c>
      <c r="N348" s="10">
        <f ca="1">SUMPRODUCT($A348:$F348,Results!$B$19:$G$19)</f>
        <v>6.7816668097644834</v>
      </c>
      <c r="O348" s="10">
        <f ca="1">SUMPRODUCT($A348:$F348,Results!$B$20:$G$20)</f>
        <v>-17.879544083324081</v>
      </c>
      <c r="P348" s="10" cm="1">
        <f t="array" aca="1" ref="P348" ca="1">SUMPRODUCT(J348:O348,TRANSPOSE(BL$20:BL$25))+$AD$20-$BL$27</f>
        <v>9.3603033699224465</v>
      </c>
      <c r="Q348" s="10" cm="1">
        <f t="array" aca="1" ref="Q348" ca="1">SUMPRODUCT(J348:O348,TRANSPOSE(ES$20:ES$25))+$AD$20-$ES$27</f>
        <v>9.3577065472300678</v>
      </c>
      <c r="R348" s="10">
        <f ca="1">I348-Results!$E$5*H348</f>
        <v>9.1205187500140319</v>
      </c>
      <c r="S348" s="10" cm="1">
        <f t="array" aca="1" ref="S348" ca="1">SUMPRODUCT(J348:O348,TRANSPOSE(AR$28:AR$33))+$AD$20-$AC$26</f>
        <v>0.63179322777051938</v>
      </c>
      <c r="T348" s="10">
        <f ca="1">SUMPRODUCT(J348:O348,Results!K$9:P$9)</f>
        <v>9.8246284216584456</v>
      </c>
      <c r="U348" s="10">
        <f ca="1">SUMPRODUCT(J348:O348,Results!K$9:P$9)+$AD$20-$AC$31</f>
        <v>9.7878303029574703</v>
      </c>
      <c r="V348" s="10">
        <f t="shared" ca="1" si="119"/>
        <v>2.894869237750779</v>
      </c>
      <c r="W348" s="10">
        <f t="shared" ca="1" si="120"/>
        <v>2.8974660604431577</v>
      </c>
      <c r="X348" s="10">
        <f t="shared" ca="1" si="121"/>
        <v>3.1346538576591936</v>
      </c>
      <c r="Y348" s="10">
        <f t="shared" ca="1" si="122"/>
        <v>11.623379379902707</v>
      </c>
      <c r="Z348" s="10">
        <f t="shared" ca="1" si="123"/>
        <v>11.559069069023671</v>
      </c>
      <c r="AA348" s="10">
        <f t="shared" ca="1" si="124"/>
        <v>2.4673423047157552</v>
      </c>
    </row>
    <row r="349" spans="1:27">
      <c r="A349" s="6">
        <f ca="1">LN((RAND()^(-Results!$E$4))-1)</f>
        <v>-0.16610926618789346</v>
      </c>
      <c r="B349" s="6">
        <f ca="1">LN((RAND()^(-Results!$E$4))-1)</f>
        <v>0.15738866906161095</v>
      </c>
      <c r="C349" s="6">
        <f ca="1">LN((RAND()^(-Results!$E$4))-1)</f>
        <v>1.5243057054583917</v>
      </c>
      <c r="D349" s="6">
        <f ca="1">LN((RAND()^(-Results!$E$4))-1)</f>
        <v>1.0407777794785582</v>
      </c>
      <c r="E349" s="6">
        <f ca="1">LN((RAND()^(-Results!$E$4))-1)</f>
        <v>8.2614294193799107E-2</v>
      </c>
      <c r="F349" s="6">
        <f ca="1">LN((RAND()^(-Results!$E$4))-1)</f>
        <v>-0.31851384002624794</v>
      </c>
      <c r="G349" s="6">
        <f ca="1">LN((RAND()^(-Results!$E$4))-1)</f>
        <v>0.42917344482216124</v>
      </c>
      <c r="H349" s="6">
        <f t="shared" ca="1" si="112"/>
        <v>0.36927890818440373</v>
      </c>
      <c r="I349" s="10">
        <f ca="1">SUMPRODUCT(J349:O349,Results!B$12:G$12)+Results!$E$5*H349</f>
        <v>14.138452511696261</v>
      </c>
      <c r="J349" s="10">
        <f ca="1">SUMPRODUCT($A349:$F349,Results!$B$15:$G$15)</f>
        <v>-1.6621434321007542</v>
      </c>
      <c r="K349" s="10">
        <f ca="1">SUMPRODUCT($A349:$F349,Results!$B$16:$G$16)</f>
        <v>-0.62122873748415963</v>
      </c>
      <c r="L349" s="10">
        <f ca="1">SUMPRODUCT($A349:$F349,Results!$B$17:$G$17)</f>
        <v>-1.7480095954720221</v>
      </c>
      <c r="M349" s="10">
        <f ca="1">SUMPRODUCT($A349:$F349,Results!$B$18:$G$18)</f>
        <v>-4.0566624899079304</v>
      </c>
      <c r="N349" s="10">
        <f ca="1">SUMPRODUCT($A349:$F349,Results!$B$19:$G$19)</f>
        <v>6.0165354818734409</v>
      </c>
      <c r="O349" s="10">
        <f ca="1">SUMPRODUCT($A349:$F349,Results!$B$20:$G$20)</f>
        <v>-5.0543820548961653</v>
      </c>
      <c r="P349" s="10" cm="1">
        <f t="array" aca="1" ref="P349" ca="1">SUMPRODUCT(J349:O349,TRANSPOSE(BL$20:BL$25))+$AD$20-$BL$27</f>
        <v>12.832619221093408</v>
      </c>
      <c r="Q349" s="10" cm="1">
        <f t="array" aca="1" ref="Q349" ca="1">SUMPRODUCT(J349:O349,TRANSPOSE(ES$20:ES$25))+$AD$20-$ES$27</f>
        <v>12.779819648841764</v>
      </c>
      <c r="R349" s="10">
        <f ca="1">I349-Results!$E$5*H349</f>
        <v>12.661336878958647</v>
      </c>
      <c r="S349" s="10" cm="1">
        <f t="array" aca="1" ref="S349" ca="1">SUMPRODUCT(J349:O349,TRANSPOSE(AR$28:AR$33))+$AD$20-$AC$26</f>
        <v>14.470202529690738</v>
      </c>
      <c r="T349" s="10">
        <f ca="1">SUMPRODUCT(J349:O349,Results!K$9:P$9)</f>
        <v>12.799755000228833</v>
      </c>
      <c r="U349" s="10">
        <f ca="1">SUMPRODUCT(J349:O349,Results!K$9:P$9)+$AD$20-$AC$31</f>
        <v>12.762956881527858</v>
      </c>
      <c r="V349" s="10">
        <f t="shared" ca="1" si="119"/>
        <v>1.3058332906028536</v>
      </c>
      <c r="W349" s="10">
        <f t="shared" ca="1" si="120"/>
        <v>1.3586328628544972</v>
      </c>
      <c r="X349" s="10">
        <f t="shared" ca="1" si="121"/>
        <v>1.4771156327376147</v>
      </c>
      <c r="Y349" s="10">
        <f t="shared" ca="1" si="122"/>
        <v>-0.33175001799447656</v>
      </c>
      <c r="Z349" s="10">
        <f t="shared" ca="1" si="123"/>
        <v>13.442348973046707</v>
      </c>
      <c r="AA349" s="10">
        <f t="shared" ca="1" si="124"/>
        <v>1.3754956301684036</v>
      </c>
    </row>
    <row r="350" spans="1:27">
      <c r="A350" s="6">
        <f ca="1">LN((RAND()^(-Results!$E$4))-1)</f>
        <v>0.75953993288670285</v>
      </c>
      <c r="B350" s="6">
        <f ca="1">LN((RAND()^(-Results!$E$4))-1)</f>
        <v>1.1471908896573133</v>
      </c>
      <c r="C350" s="6">
        <f ca="1">LN((RAND()^(-Results!$E$4))-1)</f>
        <v>1.2168484865480018</v>
      </c>
      <c r="D350" s="6">
        <f ca="1">LN((RAND()^(-Results!$E$4))-1)</f>
        <v>-0.38194905097890414</v>
      </c>
      <c r="E350" s="6">
        <f ca="1">LN((RAND()^(-Results!$E$4))-1)</f>
        <v>0.8964697829896191</v>
      </c>
      <c r="F350" s="6">
        <f ca="1">LN((RAND()^(-Results!$E$4))-1)</f>
        <v>1.7544202619512308</v>
      </c>
      <c r="G350" s="6">
        <f ca="1">LN((RAND()^(-Results!$E$4))-1)</f>
        <v>0.38214963253442169</v>
      </c>
      <c r="H350" s="6">
        <f t="shared" ca="1" si="112"/>
        <v>0.32225509589666418</v>
      </c>
      <c r="I350" s="10">
        <f ca="1">SUMPRODUCT(J350:O350,Results!B$12:G$12)+Results!$E$5*H350</f>
        <v>5.7602546519460773</v>
      </c>
      <c r="J350" s="10">
        <f ca="1">SUMPRODUCT($A350:$F350,Results!$B$15:$G$15)</f>
        <v>2.2884955006496064</v>
      </c>
      <c r="K350" s="10">
        <f ca="1">SUMPRODUCT($A350:$F350,Results!$B$16:$G$16)</f>
        <v>-3.1987631954212361</v>
      </c>
      <c r="L350" s="10">
        <f ca="1">SUMPRODUCT($A350:$F350,Results!$B$17:$G$17)</f>
        <v>-9.8790113383963494</v>
      </c>
      <c r="M350" s="10">
        <f ca="1">SUMPRODUCT($A350:$F350,Results!$B$18:$G$18)</f>
        <v>-0.8724915032587881</v>
      </c>
      <c r="N350" s="10">
        <f ca="1">SUMPRODUCT($A350:$F350,Results!$B$19:$G$19)</f>
        <v>0.99375625608855844</v>
      </c>
      <c r="O350" s="10">
        <f ca="1">SUMPRODUCT($A350:$F350,Results!$B$20:$G$20)</f>
        <v>6.0094305777820152</v>
      </c>
      <c r="P350" s="10" cm="1">
        <f t="array" aca="1" ref="P350" ca="1">SUMPRODUCT(J350:O350,TRANSPOSE(BL$20:BL$25))+$AD$20-$BL$27</f>
        <v>4.6640092136077032</v>
      </c>
      <c r="Q350" s="10" cm="1">
        <f t="array" aca="1" ref="Q350" ca="1">SUMPRODUCT(J350:O350,TRANSPOSE(ES$20:ES$25))+$AD$20-$ES$27</f>
        <v>4.540077867724948</v>
      </c>
      <c r="R350" s="10">
        <f ca="1">I350-Results!$E$5*H350</f>
        <v>4.4712342683594208</v>
      </c>
      <c r="S350" s="10" cm="1">
        <f t="array" aca="1" ref="S350" ca="1">SUMPRODUCT(J350:O350,TRANSPOSE(AR$28:AR$33))+$AD$20-$AC$26</f>
        <v>7.1647440705192782</v>
      </c>
      <c r="T350" s="10">
        <f ca="1">SUMPRODUCT(J350:O350,Results!K$9:P$9)</f>
        <v>4.4216217298888001</v>
      </c>
      <c r="U350" s="10">
        <f ca="1">SUMPRODUCT(J350:O350,Results!K$9:P$9)+$AD$20-$AC$31</f>
        <v>4.3848236111878247</v>
      </c>
      <c r="V350" s="10">
        <f t="shared" ca="1" si="119"/>
        <v>1.0962454383383742</v>
      </c>
      <c r="W350" s="10">
        <f t="shared" ca="1" si="120"/>
        <v>1.2201767842211293</v>
      </c>
      <c r="X350" s="10">
        <f t="shared" ca="1" si="121"/>
        <v>1.2890203835866565</v>
      </c>
      <c r="Y350" s="10">
        <f t="shared" ca="1" si="122"/>
        <v>-1.4044894185732009</v>
      </c>
      <c r="Z350" s="10">
        <f t="shared" ca="1" si="123"/>
        <v>5.064151113296524</v>
      </c>
      <c r="AA350" s="10">
        <f t="shared" ca="1" si="124"/>
        <v>1.3754310407582526</v>
      </c>
    </row>
    <row r="351" spans="1:27">
      <c r="A351" s="6">
        <f ca="1">LN((RAND()^(-Results!$E$4))-1)</f>
        <v>-1.4605210236066437</v>
      </c>
      <c r="B351" s="6">
        <f ca="1">LN((RAND()^(-Results!$E$4))-1)</f>
        <v>-2.6435893535803987</v>
      </c>
      <c r="C351" s="6">
        <f ca="1">LN((RAND()^(-Results!$E$4))-1)</f>
        <v>-0.81488691307318428</v>
      </c>
      <c r="D351" s="6">
        <f ca="1">LN((RAND()^(-Results!$E$4))-1)</f>
        <v>-1.5034496381364457</v>
      </c>
      <c r="E351" s="6">
        <f ca="1">LN((RAND()^(-Results!$E$4))-1)</f>
        <v>1.4118215418546773</v>
      </c>
      <c r="F351" s="6">
        <f ca="1">LN((RAND()^(-Results!$E$4))-1)</f>
        <v>-1.2173716348570078</v>
      </c>
      <c r="G351" s="6">
        <f ca="1">LN((RAND()^(-Results!$E$4))-1)</f>
        <v>-5.247523042856395</v>
      </c>
      <c r="H351" s="6">
        <f t="shared" ca="1" si="112"/>
        <v>-5.3074175794941523</v>
      </c>
      <c r="I351" s="10">
        <f ca="1">SUMPRODUCT(J351:O351,Results!B$12:G$12)+Results!$E$5*H351</f>
        <v>-47.721180042702684</v>
      </c>
      <c r="J351" s="10">
        <f ca="1">SUMPRODUCT($A351:$F351,Results!$B$15:$G$15)</f>
        <v>-6.6783200020241393</v>
      </c>
      <c r="K351" s="10">
        <f ca="1">SUMPRODUCT($A351:$F351,Results!$B$16:$G$16)</f>
        <v>-6.8304073167594499</v>
      </c>
      <c r="L351" s="10">
        <f ca="1">SUMPRODUCT($A351:$F351,Results!$B$17:$G$17)</f>
        <v>6.1236147175923534</v>
      </c>
      <c r="M351" s="10">
        <f ca="1">SUMPRODUCT($A351:$F351,Results!$B$18:$G$18)</f>
        <v>10.84259663424478</v>
      </c>
      <c r="N351" s="10">
        <f ca="1">SUMPRODUCT($A351:$F351,Results!$B$19:$G$19)</f>
        <v>-2.7389174129919431</v>
      </c>
      <c r="O351" s="10">
        <f ca="1">SUMPRODUCT($A351:$F351,Results!$B$20:$G$20)</f>
        <v>-8.9091705393143812</v>
      </c>
      <c r="P351" s="10" cm="1">
        <f t="array" aca="1" ref="P351" ca="1">SUMPRODUCT(J351:O351,TRANSPOSE(BL$20:BL$25))+$AD$20-$BL$27</f>
        <v>-26.953944254575646</v>
      </c>
      <c r="Q351" s="10" cm="1">
        <f t="array" aca="1" ref="Q351" ca="1">SUMPRODUCT(J351:O351,TRANSPOSE(ES$20:ES$25))+$AD$20-$ES$27</f>
        <v>-27.050261097616882</v>
      </c>
      <c r="R351" s="10">
        <f ca="1">I351-Results!$E$5*H351</f>
        <v>-26.491509724726075</v>
      </c>
      <c r="S351" s="10" cm="1">
        <f t="array" aca="1" ref="S351" ca="1">SUMPRODUCT(J351:O351,TRANSPOSE(AR$28:AR$33))+$AD$20-$AC$26</f>
        <v>-34.473115034386673</v>
      </c>
      <c r="T351" s="10">
        <f ca="1">SUMPRODUCT(J351:O351,Results!K$9:P$9)</f>
        <v>-27.083891204491604</v>
      </c>
      <c r="U351" s="10">
        <f ca="1">SUMPRODUCT(J351:O351,Results!K$9:P$9)+$AD$20-$AC$31</f>
        <v>-27.120689323192579</v>
      </c>
      <c r="V351" s="10">
        <f t="shared" ca="1" si="119"/>
        <v>-20.767235788127039</v>
      </c>
      <c r="W351" s="10">
        <f t="shared" ca="1" si="120"/>
        <v>-20.670918945085802</v>
      </c>
      <c r="X351" s="10">
        <f t="shared" ca="1" si="121"/>
        <v>-21.229670317976609</v>
      </c>
      <c r="Y351" s="10">
        <f t="shared" ca="1" si="122"/>
        <v>-13.248065008316011</v>
      </c>
      <c r="Z351" s="10">
        <f t="shared" ca="1" si="123"/>
        <v>-48.417283581352237</v>
      </c>
      <c r="AA351" s="10">
        <f t="shared" ca="1" si="124"/>
        <v>-20.600490719510105</v>
      </c>
    </row>
    <row r="352" spans="1:27">
      <c r="A352" s="6">
        <f ca="1">LN((RAND()^(-Results!$E$4))-1)</f>
        <v>4.3207849826002915</v>
      </c>
      <c r="B352" s="6">
        <f ca="1">LN((RAND()^(-Results!$E$4))-1)</f>
        <v>-0.7658399691950678</v>
      </c>
      <c r="C352" s="6">
        <f ca="1">LN((RAND()^(-Results!$E$4))-1)</f>
        <v>-0.69757086220514031</v>
      </c>
      <c r="D352" s="6">
        <f ca="1">LN((RAND()^(-Results!$E$4))-1)</f>
        <v>-1.0062026590287665</v>
      </c>
      <c r="E352" s="6">
        <f ca="1">LN((RAND()^(-Results!$E$4))-1)</f>
        <v>2.570460944306642</v>
      </c>
      <c r="F352" s="6">
        <f ca="1">LN((RAND()^(-Results!$E$4))-1)</f>
        <v>6.8428316527938777E-3</v>
      </c>
      <c r="G352" s="6">
        <f ca="1">LN((RAND()^(-Results!$E$4))-1)</f>
        <v>-2.8047860295099682</v>
      </c>
      <c r="H352" s="6">
        <f t="shared" ca="1" si="112"/>
        <v>-2.8646805661477259</v>
      </c>
      <c r="I352" s="10">
        <f ca="1">SUMPRODUCT(J352:O352,Results!B$12:G$12)+Results!$E$5*H352</f>
        <v>-32.295481011433772</v>
      </c>
      <c r="J352" s="10">
        <f ca="1">SUMPRODUCT($A352:$F352,Results!$B$15:$G$15)</f>
        <v>1.0451145447482113</v>
      </c>
      <c r="K352" s="10">
        <f ca="1">SUMPRODUCT($A352:$F352,Results!$B$16:$G$16)</f>
        <v>2.2136694868215012</v>
      </c>
      <c r="L352" s="10">
        <f ca="1">SUMPRODUCT($A352:$F352,Results!$B$17:$G$17)</f>
        <v>6.3950884069261775</v>
      </c>
      <c r="M352" s="10">
        <f ca="1">SUMPRODUCT($A352:$F352,Results!$B$18:$G$18)</f>
        <v>-3.1842741904080776</v>
      </c>
      <c r="N352" s="10">
        <f ca="1">SUMPRODUCT($A352:$F352,Results!$B$19:$G$19)</f>
        <v>-6.0531210907354422</v>
      </c>
      <c r="O352" s="10">
        <f ca="1">SUMPRODUCT($A352:$F352,Results!$B$20:$G$20)</f>
        <v>9.1260572258785313</v>
      </c>
      <c r="P352" s="10" cm="1">
        <f t="array" aca="1" ref="P352" ca="1">SUMPRODUCT(J352:O352,TRANSPOSE(BL$20:BL$25))+$AD$20-$BL$27</f>
        <v>-21.198112311193199</v>
      </c>
      <c r="Q352" s="10" cm="1">
        <f t="array" aca="1" ref="Q352" ca="1">SUMPRODUCT(J352:O352,TRANSPOSE(ES$20:ES$25))+$AD$20-$ES$27</f>
        <v>-21.459391301435737</v>
      </c>
      <c r="R352" s="10">
        <f ca="1">I352-Results!$E$5*H352</f>
        <v>-20.836758746842868</v>
      </c>
      <c r="S352" s="10" cm="1">
        <f t="array" aca="1" ref="S352" ca="1">SUMPRODUCT(J352:O352,TRANSPOSE(AR$28:AR$33))+$AD$20-$AC$26</f>
        <v>-15.782742755047487</v>
      </c>
      <c r="T352" s="10">
        <f ca="1">SUMPRODUCT(J352:O352,Results!K$9:P$9)</f>
        <v>-22.142374157779074</v>
      </c>
      <c r="U352" s="10">
        <f ca="1">SUMPRODUCT(J352:O352,Results!K$9:P$9)+$AD$20-$AC$31</f>
        <v>-22.179172276480049</v>
      </c>
      <c r="V352" s="10">
        <f t="shared" ca="1" si="119"/>
        <v>-11.097368700240573</v>
      </c>
      <c r="W352" s="10">
        <f t="shared" ca="1" si="120"/>
        <v>-10.836089709998035</v>
      </c>
      <c r="X352" s="10">
        <f t="shared" ca="1" si="121"/>
        <v>-11.458722264590904</v>
      </c>
      <c r="Y352" s="10">
        <f t="shared" ca="1" si="122"/>
        <v>-16.512738256386285</v>
      </c>
      <c r="Z352" s="10">
        <f t="shared" ca="1" si="123"/>
        <v>-32.991584550083324</v>
      </c>
      <c r="AA352" s="10">
        <f t="shared" ca="1" si="124"/>
        <v>-10.116308734953723</v>
      </c>
    </row>
    <row r="353" spans="1:27">
      <c r="A353" s="6">
        <f ca="1">LN((RAND()^(-Results!$E$4))-1)</f>
        <v>-1.2409155695020826</v>
      </c>
      <c r="B353" s="6">
        <f ca="1">LN((RAND()^(-Results!$E$4))-1)</f>
        <v>1.6157438878796084</v>
      </c>
      <c r="C353" s="6">
        <f ca="1">LN((RAND()^(-Results!$E$4))-1)</f>
        <v>-0.51195075367985399</v>
      </c>
      <c r="D353" s="6">
        <f ca="1">LN((RAND()^(-Results!$E$4))-1)</f>
        <v>-5.1511580169214623E-2</v>
      </c>
      <c r="E353" s="6">
        <f ca="1">LN((RAND()^(-Results!$E$4))-1)</f>
        <v>-2.0305808730382946</v>
      </c>
      <c r="F353" s="6">
        <f ca="1">LN((RAND()^(-Results!$E$4))-1)</f>
        <v>-0.16027550010625344</v>
      </c>
      <c r="G353" s="6">
        <f ca="1">LN((RAND()^(-Results!$E$4))-1)</f>
        <v>1.0486272656399682</v>
      </c>
      <c r="H353" s="6">
        <f t="shared" ca="1" si="112"/>
        <v>0.98873272900221076</v>
      </c>
      <c r="I353" s="10">
        <f ca="1">SUMPRODUCT(J353:O353,Results!B$12:G$12)+Results!$E$5*H353</f>
        <v>16.903353210973471</v>
      </c>
      <c r="J353" s="10">
        <f ca="1">SUMPRODUCT($A353:$F353,Results!$B$15:$G$15)</f>
        <v>4.7841842858303636</v>
      </c>
      <c r="K353" s="10">
        <f ca="1">SUMPRODUCT($A353:$F353,Results!$B$16:$G$16)</f>
        <v>2.4265363755467724</v>
      </c>
      <c r="L353" s="10">
        <f ca="1">SUMPRODUCT($A353:$F353,Results!$B$17:$G$17)</f>
        <v>-2.1119515278343775</v>
      </c>
      <c r="M353" s="10">
        <f ca="1">SUMPRODUCT($A353:$F353,Results!$B$18:$G$18)</f>
        <v>-2.6081143199598396</v>
      </c>
      <c r="N353" s="10">
        <f ca="1">SUMPRODUCT($A353:$F353,Results!$B$19:$G$19)</f>
        <v>-3.5383708267750182</v>
      </c>
      <c r="O353" s="10">
        <f ca="1">SUMPRODUCT($A353:$F353,Results!$B$20:$G$20)</f>
        <v>2.9119956625884997</v>
      </c>
      <c r="P353" s="10" cm="1">
        <f t="array" aca="1" ref="P353" ca="1">SUMPRODUCT(J353:O353,TRANSPOSE(BL$20:BL$25))+$AD$20-$BL$27</f>
        <v>13.221820790840189</v>
      </c>
      <c r="Q353" s="10" cm="1">
        <f t="array" aca="1" ref="Q353" ca="1">SUMPRODUCT(J353:O353,TRANSPOSE(ES$20:ES$25))+$AD$20-$ES$27</f>
        <v>13.412120215933061</v>
      </c>
      <c r="R353" s="10">
        <f ca="1">I353-Results!$E$5*H353</f>
        <v>12.948422294964628</v>
      </c>
      <c r="S353" s="10" cm="1">
        <f t="array" aca="1" ref="S353" ca="1">SUMPRODUCT(J353:O353,TRANSPOSE(AR$28:AR$33))+$AD$20-$AC$26</f>
        <v>12.735304422983578</v>
      </c>
      <c r="T353" s="10">
        <f ca="1">SUMPRODUCT(J353:O353,Results!K$9:P$9)</f>
        <v>13.809381321030376</v>
      </c>
      <c r="U353" s="10">
        <f ca="1">SUMPRODUCT(J353:O353,Results!K$9:P$9)+$AD$20-$AC$31</f>
        <v>13.7725832023294</v>
      </c>
      <c r="V353" s="10">
        <f t="shared" ca="1" si="119"/>
        <v>3.6815324201332817</v>
      </c>
      <c r="W353" s="10">
        <f t="shared" ca="1" si="120"/>
        <v>3.4912329950404093</v>
      </c>
      <c r="X353" s="10">
        <f t="shared" ca="1" si="121"/>
        <v>3.9549309160088431</v>
      </c>
      <c r="Y353" s="10">
        <f t="shared" ca="1" si="122"/>
        <v>4.1680487879898926</v>
      </c>
      <c r="Z353" s="10">
        <f t="shared" ca="1" si="123"/>
        <v>16.207249672323918</v>
      </c>
      <c r="AA353" s="10">
        <f t="shared" ca="1" si="124"/>
        <v>3.1307700086440704</v>
      </c>
    </row>
    <row r="354" spans="1:27">
      <c r="A354" s="6">
        <f ca="1">LN((RAND()^(-Results!$E$4))-1)</f>
        <v>-6.5837809710860146E-2</v>
      </c>
      <c r="B354" s="6">
        <f ca="1">LN((RAND()^(-Results!$E$4))-1)</f>
        <v>-0.34100765725203641</v>
      </c>
      <c r="C354" s="6">
        <f ca="1">LN((RAND()^(-Results!$E$4))-1)</f>
        <v>2.6688297769318599</v>
      </c>
      <c r="D354" s="6">
        <f ca="1">LN((RAND()^(-Results!$E$4))-1)</f>
        <v>0.47639852607298633</v>
      </c>
      <c r="E354" s="6">
        <f ca="1">LN((RAND()^(-Results!$E$4))-1)</f>
        <v>1.4799621948428578</v>
      </c>
      <c r="F354" s="6">
        <f ca="1">LN((RAND()^(-Results!$E$4))-1)</f>
        <v>1.9594242978964356</v>
      </c>
      <c r="G354" s="6">
        <f ca="1">LN((RAND()^(-Results!$E$4))-1)</f>
        <v>-0.63611102288081645</v>
      </c>
      <c r="H354" s="6">
        <f t="shared" ca="1" si="112"/>
        <v>-0.6960055595185739</v>
      </c>
      <c r="I354" s="10">
        <f ca="1">SUMPRODUCT(J354:O354,Results!B$12:G$12)+Results!$E$5*H354</f>
        <v>-0.91325181340470785</v>
      </c>
      <c r="J354" s="10">
        <f ca="1">SUMPRODUCT($A354:$F354,Results!$B$15:$G$15)</f>
        <v>-4.215183317097722</v>
      </c>
      <c r="K354" s="10">
        <f ca="1">SUMPRODUCT($A354:$F354,Results!$B$16:$G$16)</f>
        <v>-6.8235767447135469</v>
      </c>
      <c r="L354" s="10">
        <f ca="1">SUMPRODUCT($A354:$F354,Results!$B$17:$G$17)</f>
        <v>-10.61522240331961</v>
      </c>
      <c r="M354" s="10">
        <f ca="1">SUMPRODUCT($A354:$F354,Results!$B$18:$G$18)</f>
        <v>2.1229147903891943</v>
      </c>
      <c r="N354" s="10">
        <f ca="1">SUMPRODUCT($A354:$F354,Results!$B$19:$G$19)</f>
        <v>10.3165445686515</v>
      </c>
      <c r="O354" s="10">
        <f ca="1">SUMPRODUCT($A354:$F354,Results!$B$20:$G$20)</f>
        <v>-2.4498492965999032</v>
      </c>
      <c r="P354" s="10" cm="1">
        <f t="array" aca="1" ref="P354" ca="1">SUMPRODUCT(J354:O354,TRANSPOSE(BL$20:BL$25))+$AD$20-$BL$27</f>
        <v>2.0172726506567127</v>
      </c>
      <c r="Q354" s="10" cm="1">
        <f t="array" aca="1" ref="Q354" ca="1">SUMPRODUCT(J354:O354,TRANSPOSE(ES$20:ES$25))+$AD$20-$ES$27</f>
        <v>1.7598331045078754</v>
      </c>
      <c r="R354" s="10">
        <f ca="1">I354-Results!$E$5*H354</f>
        <v>1.8707704246695878</v>
      </c>
      <c r="S354" s="10" cm="1">
        <f t="array" aca="1" ref="S354" ca="1">SUMPRODUCT(J354:O354,TRANSPOSE(AR$28:AR$33))+$AD$20-$AC$26</f>
        <v>4.2607601271099629</v>
      </c>
      <c r="T354" s="10">
        <f ca="1">SUMPRODUCT(J354:O354,Results!K$9:P$9)</f>
        <v>1.6222749553347739</v>
      </c>
      <c r="U354" s="10">
        <f ca="1">SUMPRODUCT(J354:O354,Results!K$9:P$9)+$AD$20-$AC$31</f>
        <v>1.5854768366337988</v>
      </c>
      <c r="V354" s="10">
        <f t="shared" ca="1" si="119"/>
        <v>-2.9305244640614205</v>
      </c>
      <c r="W354" s="10">
        <f t="shared" ca="1" si="120"/>
        <v>-2.6730849179125835</v>
      </c>
      <c r="X354" s="10">
        <f t="shared" ca="1" si="121"/>
        <v>-2.7840222380742956</v>
      </c>
      <c r="Y354" s="10">
        <f t="shared" ca="1" si="122"/>
        <v>-5.1740119405146707</v>
      </c>
      <c r="Z354" s="10">
        <f t="shared" ca="1" si="123"/>
        <v>-1.6093553520542616</v>
      </c>
      <c r="AA354" s="10">
        <f t="shared" ca="1" si="124"/>
        <v>-2.4987286500385064</v>
      </c>
    </row>
    <row r="355" spans="1:27">
      <c r="A355" s="6">
        <f ca="1">LN((RAND()^(-Results!$E$4))-1)</f>
        <v>-1.4417370397765674</v>
      </c>
      <c r="B355" s="6">
        <f ca="1">LN((RAND()^(-Results!$E$4))-1)</f>
        <v>-1.1613130086055348</v>
      </c>
      <c r="C355" s="6">
        <f ca="1">LN((RAND()^(-Results!$E$4))-1)</f>
        <v>4.2418889349738986</v>
      </c>
      <c r="D355" s="6">
        <f ca="1">LN((RAND()^(-Results!$E$4))-1)</f>
        <v>-3.9342697036437266E-2</v>
      </c>
      <c r="E355" s="6">
        <f ca="1">LN((RAND()^(-Results!$E$4))-1)</f>
        <v>1.9514562798313106</v>
      </c>
      <c r="F355" s="6">
        <f ca="1">LN((RAND()^(-Results!$E$4))-1)</f>
        <v>-1.350245545616523</v>
      </c>
      <c r="G355" s="6">
        <f ca="1">LN((RAND()^(-Results!$E$4))-1)</f>
        <v>1.3090644440137331</v>
      </c>
      <c r="H355" s="6">
        <f t="shared" ca="1" si="112"/>
        <v>1.2491699073759757</v>
      </c>
      <c r="I355" s="10">
        <f ca="1">SUMPRODUCT(J355:O355,Results!B$12:G$12)+Results!$E$5*H355</f>
        <v>10.982114076174188</v>
      </c>
      <c r="J355" s="10">
        <f ca="1">SUMPRODUCT($A355:$F355,Results!$B$15:$G$15)</f>
        <v>-7.9513119411823263</v>
      </c>
      <c r="K355" s="10">
        <f ca="1">SUMPRODUCT($A355:$F355,Results!$B$16:$G$16)</f>
        <v>-12.439264642897887</v>
      </c>
      <c r="L355" s="10">
        <f ca="1">SUMPRODUCT($A355:$F355,Results!$B$17:$G$17)</f>
        <v>-4.7490965748169076</v>
      </c>
      <c r="M355" s="10">
        <f ca="1">SUMPRODUCT($A355:$F355,Results!$B$18:$G$18)</f>
        <v>-2.1020927692564197</v>
      </c>
      <c r="N355" s="10">
        <f ca="1">SUMPRODUCT($A355:$F355,Results!$B$19:$G$19)</f>
        <v>9.7783753192752734</v>
      </c>
      <c r="O355" s="10">
        <f ca="1">SUMPRODUCT($A355:$F355,Results!$B$20:$G$20)</f>
        <v>-16.208663128650787</v>
      </c>
      <c r="P355" s="10" cm="1">
        <f t="array" aca="1" ref="P355" ca="1">SUMPRODUCT(J355:O355,TRANSPOSE(BL$20:BL$25))+$AD$20-$BL$27</f>
        <v>6.2798732607114376</v>
      </c>
      <c r="Q355" s="10" cm="1">
        <f t="array" aca="1" ref="Q355" ca="1">SUMPRODUCT(J355:O355,TRANSPOSE(ES$20:ES$25))+$AD$20-$ES$27</f>
        <v>5.9574901329026488</v>
      </c>
      <c r="R355" s="10">
        <f ca="1">I355-Results!$E$5*H355</f>
        <v>5.9854344466702853</v>
      </c>
      <c r="S355" s="10" cm="1">
        <f t="array" aca="1" ref="S355" ca="1">SUMPRODUCT(J355:O355,TRANSPOSE(AR$28:AR$33))+$AD$20-$AC$26</f>
        <v>5.1308023158790697</v>
      </c>
      <c r="T355" s="10">
        <f ca="1">SUMPRODUCT(J355:O355,Results!K$9:P$9)</f>
        <v>5.8775228465446574</v>
      </c>
      <c r="U355" s="10">
        <f ca="1">SUMPRODUCT(J355:O355,Results!K$9:P$9)+$AD$20-$AC$31</f>
        <v>5.840724727843682</v>
      </c>
      <c r="V355" s="10">
        <f t="shared" ca="1" si="119"/>
        <v>4.7022408154627504</v>
      </c>
      <c r="W355" s="10">
        <f t="shared" ca="1" si="120"/>
        <v>5.0246239432715392</v>
      </c>
      <c r="X355" s="10">
        <f t="shared" ca="1" si="121"/>
        <v>4.9966796295039027</v>
      </c>
      <c r="Y355" s="10">
        <f t="shared" ca="1" si="122"/>
        <v>5.8513117602951183</v>
      </c>
      <c r="Z355" s="10">
        <f t="shared" ca="1" si="123"/>
        <v>10.286010537524634</v>
      </c>
      <c r="AA355" s="10">
        <f t="shared" ca="1" si="124"/>
        <v>5.141389348330506</v>
      </c>
    </row>
    <row r="356" spans="1:27">
      <c r="A356" s="6">
        <f ca="1">LN((RAND()^(-Results!$E$4))-1)</f>
        <v>1.5888249741641092</v>
      </c>
      <c r="B356" s="6">
        <f ca="1">LN((RAND()^(-Results!$E$4))-1)</f>
        <v>-3.7939836144499264</v>
      </c>
      <c r="C356" s="6">
        <f ca="1">LN((RAND()^(-Results!$E$4))-1)</f>
        <v>3.592014234187066</v>
      </c>
      <c r="D356" s="6">
        <f ca="1">LN((RAND()^(-Results!$E$4))-1)</f>
        <v>-3.9117114899338632</v>
      </c>
      <c r="E356" s="6">
        <f ca="1">LN((RAND()^(-Results!$E$4))-1)</f>
        <v>0.49265036537668228</v>
      </c>
      <c r="F356" s="6">
        <f ca="1">LN((RAND()^(-Results!$E$4))-1)</f>
        <v>-0.42410426778968474</v>
      </c>
      <c r="G356" s="6">
        <f ca="1">LN((RAND()^(-Results!$E$4))-1)</f>
        <v>1.0360410239583375</v>
      </c>
      <c r="H356" s="6">
        <f t="shared" ca="1" si="112"/>
        <v>0.97614648732058007</v>
      </c>
      <c r="I356" s="10">
        <f ca="1">SUMPRODUCT(J356:O356,Results!B$12:G$12)+Results!$E$5*H356</f>
        <v>-57.947010638879888</v>
      </c>
      <c r="J356" s="10">
        <f ca="1">SUMPRODUCT($A356:$F356,Results!$B$15:$G$15)</f>
        <v>-8.488243646014654</v>
      </c>
      <c r="K356" s="10">
        <f ca="1">SUMPRODUCT($A356:$F356,Results!$B$16:$G$16)</f>
        <v>-13.492783040150137</v>
      </c>
      <c r="L356" s="10">
        <f ca="1">SUMPRODUCT($A356:$F356,Results!$B$17:$G$17)</f>
        <v>8.326780985599294</v>
      </c>
      <c r="M356" s="10">
        <f ca="1">SUMPRODUCT($A356:$F356,Results!$B$18:$G$18)</f>
        <v>-0.88254745084988784</v>
      </c>
      <c r="N356" s="10">
        <f ca="1">SUMPRODUCT($A356:$F356,Results!$B$19:$G$19)</f>
        <v>0.30057907607883994</v>
      </c>
      <c r="O356" s="10">
        <f ca="1">SUMPRODUCT($A356:$F356,Results!$B$20:$G$20)</f>
        <v>3.1570934240874404</v>
      </c>
      <c r="P356" s="10" cm="1">
        <f t="array" aca="1" ref="P356" ca="1">SUMPRODUCT(J356:O356,TRANSPOSE(BL$20:BL$25))+$AD$20-$BL$27</f>
        <v>-61.576126818463493</v>
      </c>
      <c r="Q356" s="10" cm="1">
        <f t="array" aca="1" ref="Q356" ca="1">SUMPRODUCT(J356:O356,TRANSPOSE(ES$20:ES$25))+$AD$20-$ES$27</f>
        <v>-62.421639426422082</v>
      </c>
      <c r="R356" s="10">
        <f ca="1">I356-Results!$E$5*H356</f>
        <v>-61.851596588162209</v>
      </c>
      <c r="S356" s="10" cm="1">
        <f t="array" aca="1" ref="S356" ca="1">SUMPRODUCT(J356:O356,TRANSPOSE(AR$28:AR$33))+$AD$20-$AC$26</f>
        <v>-48.918020221061255</v>
      </c>
      <c r="T356" s="10">
        <f ca="1">SUMPRODUCT(J356:O356,Results!K$9:P$9)</f>
        <v>-62.609056587048826</v>
      </c>
      <c r="U356" s="10">
        <f ca="1">SUMPRODUCT(J356:O356,Results!K$9:P$9)+$AD$20-$AC$31</f>
        <v>-62.645854705749805</v>
      </c>
      <c r="V356" s="10">
        <f t="shared" ca="1" si="119"/>
        <v>3.6291161795836047</v>
      </c>
      <c r="W356" s="10">
        <f t="shared" ca="1" si="120"/>
        <v>4.4746287875421942</v>
      </c>
      <c r="X356" s="10">
        <f t="shared" ca="1" si="121"/>
        <v>3.9045859492823212</v>
      </c>
      <c r="Y356" s="10">
        <f t="shared" ca="1" si="122"/>
        <v>-9.0289904178186333</v>
      </c>
      <c r="Z356" s="10">
        <f t="shared" ca="1" si="123"/>
        <v>-58.643114177529441</v>
      </c>
      <c r="AA356" s="10">
        <f t="shared" ca="1" si="124"/>
        <v>4.698844066869917</v>
      </c>
    </row>
    <row r="357" spans="1:27">
      <c r="A357" s="6">
        <f ca="1">LN((RAND()^(-Results!$E$4))-1)</f>
        <v>-0.40027638074386546</v>
      </c>
      <c r="B357" s="6">
        <f ca="1">LN((RAND()^(-Results!$E$4))-1)</f>
        <v>1.7197812445387783</v>
      </c>
      <c r="C357" s="6">
        <f ca="1">LN((RAND()^(-Results!$E$4))-1)</f>
        <v>2.9588837936636652</v>
      </c>
      <c r="D357" s="6">
        <f ca="1">LN((RAND()^(-Results!$E$4))-1)</f>
        <v>1.5784133841082388</v>
      </c>
      <c r="E357" s="6">
        <f ca="1">LN((RAND()^(-Results!$E$4))-1)</f>
        <v>1.5914032764472339</v>
      </c>
      <c r="F357" s="6">
        <f ca="1">LN((RAND()^(-Results!$E$4))-1)</f>
        <v>-1.3236585447268587</v>
      </c>
      <c r="G357" s="6">
        <f ca="1">LN((RAND()^(-Results!$E$4))-1)</f>
        <v>1.269768296271939</v>
      </c>
      <c r="H357" s="6">
        <f t="shared" ca="1" si="112"/>
        <v>1.2098737596341815</v>
      </c>
      <c r="I357" s="10">
        <f ca="1">SUMPRODUCT(J357:O357,Results!B$12:G$12)+Results!$E$5*H357</f>
        <v>44.461746711296257</v>
      </c>
      <c r="J357" s="10">
        <f ca="1">SUMPRODUCT($A357:$F357,Results!$B$15:$G$15)</f>
        <v>9.701106368722423E-2</v>
      </c>
      <c r="K357" s="10">
        <f ca="1">SUMPRODUCT($A357:$F357,Results!$B$16:$G$16)</f>
        <v>-3.5138984609205965</v>
      </c>
      <c r="L357" s="10">
        <f ca="1">SUMPRODUCT($A357:$F357,Results!$B$17:$G$17)</f>
        <v>-8.1696696089123328</v>
      </c>
      <c r="M357" s="10">
        <f ca="1">SUMPRODUCT($A357:$F357,Results!$B$18:$G$18)</f>
        <v>-9.4686498297080579</v>
      </c>
      <c r="N357" s="10">
        <f ca="1">SUMPRODUCT($A357:$F357,Results!$B$19:$G$19)</f>
        <v>6.5264324074657498</v>
      </c>
      <c r="O357" s="10">
        <f ca="1">SUMPRODUCT($A357:$F357,Results!$B$20:$G$20)</f>
        <v>-11.1754415031145</v>
      </c>
      <c r="P357" s="10" cm="1">
        <f t="array" aca="1" ref="P357" ca="1">SUMPRODUCT(J357:O357,TRANSPOSE(BL$20:BL$25))+$AD$20-$BL$27</f>
        <v>39.990373748776861</v>
      </c>
      <c r="Q357" s="10" cm="1">
        <f t="array" aca="1" ref="Q357" ca="1">SUMPRODUCT(J357:O357,TRANSPOSE(ES$20:ES$25))+$AD$20-$ES$27</f>
        <v>40.003058688457799</v>
      </c>
      <c r="R357" s="10">
        <f ca="1">I357-Results!$E$5*H357</f>
        <v>39.622251672759532</v>
      </c>
      <c r="S357" s="10" cm="1">
        <f t="array" aca="1" ref="S357" ca="1">SUMPRODUCT(J357:O357,TRANSPOSE(AR$28:AR$33))+$AD$20-$AC$26</f>
        <v>38.204843049035425</v>
      </c>
      <c r="T357" s="10">
        <f ca="1">SUMPRODUCT(J357:O357,Results!K$9:P$9)</f>
        <v>39.888139605913871</v>
      </c>
      <c r="U357" s="10">
        <f ca="1">SUMPRODUCT(J357:O357,Results!K$9:P$9)+$AD$20-$AC$31</f>
        <v>39.851341487212892</v>
      </c>
      <c r="V357" s="10">
        <f t="shared" ca="1" si="119"/>
        <v>4.4713729625193963</v>
      </c>
      <c r="W357" s="10">
        <f t="shared" ca="1" si="120"/>
        <v>4.4586880228384587</v>
      </c>
      <c r="X357" s="10">
        <f t="shared" ca="1" si="121"/>
        <v>4.8394950385367252</v>
      </c>
      <c r="Y357" s="10">
        <f t="shared" ca="1" si="122"/>
        <v>6.2569036622608323</v>
      </c>
      <c r="Z357" s="10">
        <f t="shared" ca="1" si="123"/>
        <v>43.765643172646705</v>
      </c>
      <c r="AA357" s="10">
        <f t="shared" ca="1" si="124"/>
        <v>4.6104052240833653</v>
      </c>
    </row>
    <row r="358" spans="1:27">
      <c r="A358" s="6">
        <f ca="1">LN((RAND()^(-Results!$E$4))-1)</f>
        <v>0.48261028700206549</v>
      </c>
      <c r="B358" s="6">
        <f ca="1">LN((RAND()^(-Results!$E$4))-1)</f>
        <v>0.21162116553014682</v>
      </c>
      <c r="C358" s="6">
        <f ca="1">LN((RAND()^(-Results!$E$4))-1)</f>
        <v>1.432479015593068</v>
      </c>
      <c r="D358" s="6">
        <f ca="1">LN((RAND()^(-Results!$E$4))-1)</f>
        <v>-1.6372228259655179</v>
      </c>
      <c r="E358" s="6">
        <f ca="1">LN((RAND()^(-Results!$E$4))-1)</f>
        <v>-1.2965451787066777</v>
      </c>
      <c r="F358" s="6">
        <f ca="1">LN((RAND()^(-Results!$E$4))-1)</f>
        <v>1.1571029910501485</v>
      </c>
      <c r="G358" s="6">
        <f ca="1">LN((RAND()^(-Results!$E$4))-1)</f>
        <v>2.4024354399560393</v>
      </c>
      <c r="H358" s="6">
        <f t="shared" ca="1" si="112"/>
        <v>2.3425409033182816</v>
      </c>
      <c r="I358" s="10">
        <f ca="1">SUMPRODUCT(J358:O358,Results!B$12:G$12)+Results!$E$5*H358</f>
        <v>-6.5549706276613033</v>
      </c>
      <c r="J358" s="10">
        <f ca="1">SUMPRODUCT($A358:$F358,Results!$B$15:$G$15)</f>
        <v>1.6644464332375943</v>
      </c>
      <c r="K358" s="10">
        <f ca="1">SUMPRODUCT($A358:$F358,Results!$B$16:$G$16)</f>
        <v>-3.4421765408673406</v>
      </c>
      <c r="L358" s="10">
        <f ca="1">SUMPRODUCT($A358:$F358,Results!$B$17:$G$17)</f>
        <v>-2.7816943306360513</v>
      </c>
      <c r="M358" s="10">
        <f ca="1">SUMPRODUCT($A358:$F358,Results!$B$18:$G$18)</f>
        <v>-2.6868670366040446</v>
      </c>
      <c r="N358" s="10">
        <f ca="1">SUMPRODUCT($A358:$F358,Results!$B$19:$G$19)</f>
        <v>-1.311273156880109</v>
      </c>
      <c r="O358" s="10">
        <f ca="1">SUMPRODUCT($A358:$F358,Results!$B$20:$G$20)</f>
        <v>9.3941658439338838</v>
      </c>
      <c r="P358" s="10" cm="1">
        <f t="array" aca="1" ref="P358" ca="1">SUMPRODUCT(J358:O358,TRANSPOSE(BL$20:BL$25))+$AD$20-$BL$27</f>
        <v>-15.513744478322725</v>
      </c>
      <c r="Q358" s="10" cm="1">
        <f t="array" aca="1" ref="Q358" ca="1">SUMPRODUCT(J358:O358,TRANSPOSE(ES$20:ES$25))+$AD$20-$ES$27</f>
        <v>-15.776616920082247</v>
      </c>
      <c r="R358" s="10">
        <f ca="1">I358-Results!$E$5*H358</f>
        <v>-15.92513424093443</v>
      </c>
      <c r="S358" s="10" cm="1">
        <f t="array" aca="1" ref="S358" ca="1">SUMPRODUCT(J358:O358,TRANSPOSE(AR$28:AR$33))+$AD$20-$AC$26</f>
        <v>-7.5866052268562001</v>
      </c>
      <c r="T358" s="10">
        <f ca="1">SUMPRODUCT(J358:O358,Results!K$9:P$9)</f>
        <v>-15.617231263372158</v>
      </c>
      <c r="U358" s="10">
        <f ca="1">SUMPRODUCT(J358:O358,Results!K$9:P$9)+$AD$20-$AC$31</f>
        <v>-15.654029382073134</v>
      </c>
      <c r="V358" s="10">
        <f t="shared" ca="1" si="119"/>
        <v>8.9587738506614212</v>
      </c>
      <c r="W358" s="10">
        <f t="shared" ca="1" si="120"/>
        <v>9.2216462924209441</v>
      </c>
      <c r="X358" s="10">
        <f t="shared" ca="1" si="121"/>
        <v>9.3701636132731263</v>
      </c>
      <c r="Y358" s="10">
        <f t="shared" ca="1" si="122"/>
        <v>1.0316345991948968</v>
      </c>
      <c r="Z358" s="10">
        <f t="shared" ca="1" si="123"/>
        <v>-7.2510741663108567</v>
      </c>
      <c r="AA358" s="10">
        <f t="shared" ca="1" si="124"/>
        <v>9.0990587544118302</v>
      </c>
    </row>
    <row r="359" spans="1:27">
      <c r="A359" s="6">
        <f ca="1">LN((RAND()^(-Results!$E$4))-1)</f>
        <v>2.962625602260632E-2</v>
      </c>
      <c r="B359" s="6">
        <f ca="1">LN((RAND()^(-Results!$E$4))-1)</f>
        <v>0.55883544046080635</v>
      </c>
      <c r="C359" s="6">
        <f ca="1">LN((RAND()^(-Results!$E$4))-1)</f>
        <v>0.26675410205058681</v>
      </c>
      <c r="D359" s="6">
        <f ca="1">LN((RAND()^(-Results!$E$4))-1)</f>
        <v>0.20480905466412855</v>
      </c>
      <c r="E359" s="6">
        <f ca="1">LN((RAND()^(-Results!$E$4))-1)</f>
        <v>1.4876087926913268</v>
      </c>
      <c r="F359" s="6">
        <f ca="1">LN((RAND()^(-Results!$E$4))-1)</f>
        <v>3.5640923814919065</v>
      </c>
      <c r="G359" s="6">
        <f ca="1">LN((RAND()^(-Results!$E$4))-1)</f>
        <v>-0.89198974784965135</v>
      </c>
      <c r="H359" s="6">
        <f t="shared" ca="1" si="112"/>
        <v>-0.9518842844874088</v>
      </c>
      <c r="I359" s="10">
        <f ca="1">SUMPRODUCT(J359:O359,Results!B$12:G$12)+Results!$E$5*H359</f>
        <v>-3.264761854851526</v>
      </c>
      <c r="J359" s="10">
        <f ca="1">SUMPRODUCT($A359:$F359,Results!$B$15:$G$15)</f>
        <v>2.0842982607472416E-3</v>
      </c>
      <c r="K359" s="10">
        <f ca="1">SUMPRODUCT($A359:$F359,Results!$B$16:$G$16)</f>
        <v>-3.5331906231826231</v>
      </c>
      <c r="L359" s="10">
        <f ca="1">SUMPRODUCT($A359:$F359,Results!$B$17:$G$17)</f>
        <v>-14.365492264025818</v>
      </c>
      <c r="M359" s="10">
        <f ca="1">SUMPRODUCT($A359:$F359,Results!$B$18:$G$18)</f>
        <v>8.4330006824082044</v>
      </c>
      <c r="N359" s="10">
        <f ca="1">SUMPRODUCT($A359:$F359,Results!$B$19:$G$19)</f>
        <v>4.7426375873594591</v>
      </c>
      <c r="O359" s="10">
        <f ca="1">SUMPRODUCT($A359:$F359,Results!$B$20:$G$20)</f>
        <v>5.7193847018672219</v>
      </c>
      <c r="P359" s="10" cm="1">
        <f t="array" aca="1" ref="P359" ca="1">SUMPRODUCT(J359:O359,TRANSPOSE(BL$20:BL$25))+$AD$20-$BL$27</f>
        <v>0.42686402446920857</v>
      </c>
      <c r="Q359" s="10" cm="1">
        <f t="array" aca="1" ref="Q359" ca="1">SUMPRODUCT(J359:O359,TRANSPOSE(ES$20:ES$25))+$AD$20-$ES$27</f>
        <v>0.37217060136301572</v>
      </c>
      <c r="R359" s="10">
        <f ca="1">I359-Results!$E$5*H359</f>
        <v>0.54277528309810918</v>
      </c>
      <c r="S359" s="10" cm="1">
        <f t="array" aca="1" ref="S359" ca="1">SUMPRODUCT(J359:O359,TRANSPOSE(AR$28:AR$33))+$AD$20-$AC$26</f>
        <v>-0.9668653821742984</v>
      </c>
      <c r="T359" s="10">
        <f ca="1">SUMPRODUCT(J359:O359,Results!K$9:P$9)</f>
        <v>0.24361618156229348</v>
      </c>
      <c r="U359" s="10">
        <f ca="1">SUMPRODUCT(J359:O359,Results!K$9:P$9)+$AD$20-$AC$31</f>
        <v>0.20681806286131821</v>
      </c>
      <c r="V359" s="10">
        <f t="shared" ca="1" si="119"/>
        <v>-3.6916258793207346</v>
      </c>
      <c r="W359" s="10">
        <f t="shared" ca="1" si="120"/>
        <v>-3.6369324562145415</v>
      </c>
      <c r="X359" s="10">
        <f t="shared" ca="1" si="121"/>
        <v>-3.8075371379496352</v>
      </c>
      <c r="Y359" s="10">
        <f t="shared" ca="1" si="122"/>
        <v>-2.2978964726772277</v>
      </c>
      <c r="Z359" s="10">
        <f t="shared" ca="1" si="123"/>
        <v>-3.9608653935010798</v>
      </c>
      <c r="AA359" s="10">
        <f t="shared" ca="1" si="124"/>
        <v>-3.4715799177128441</v>
      </c>
    </row>
    <row r="360" spans="1:27">
      <c r="A360" s="6">
        <f ca="1">LN((RAND()^(-Results!$E$4))-1)</f>
        <v>-4.3748432674632012</v>
      </c>
      <c r="B360" s="6">
        <f ca="1">LN((RAND()^(-Results!$E$4))-1)</f>
        <v>-0.62749926549788604</v>
      </c>
      <c r="C360" s="6">
        <f ca="1">LN((RAND()^(-Results!$E$4))-1)</f>
        <v>-1.7057713961664138</v>
      </c>
      <c r="D360" s="6">
        <f ca="1">LN((RAND()^(-Results!$E$4))-1)</f>
        <v>1.2931379577436355</v>
      </c>
      <c r="E360" s="6">
        <f ca="1">LN((RAND()^(-Results!$E$4))-1)</f>
        <v>-2.3710468460097931</v>
      </c>
      <c r="F360" s="6">
        <f ca="1">LN((RAND()^(-Results!$E$4))-1)</f>
        <v>-1.6578334855286563</v>
      </c>
      <c r="G360" s="6">
        <f ca="1">LN((RAND()^(-Results!$E$4))-1)</f>
        <v>-1.6005490647368306</v>
      </c>
      <c r="H360" s="6">
        <f t="shared" ca="1" si="112"/>
        <v>-1.660443601374588</v>
      </c>
      <c r="I360" s="10">
        <f ca="1">SUMPRODUCT(J360:O360,Results!B$12:G$12)+Results!$E$5*H360</f>
        <v>5.6374681132884961</v>
      </c>
      <c r="J360" s="10">
        <f ca="1">SUMPRODUCT($A360:$F360,Results!$B$15:$G$15)</f>
        <v>-3.0938892204455177</v>
      </c>
      <c r="K360" s="10">
        <f ca="1">SUMPRODUCT($A360:$F360,Results!$B$16:$G$16)</f>
        <v>2.1858848142467711</v>
      </c>
      <c r="L360" s="10">
        <f ca="1">SUMPRODUCT($A360:$F360,Results!$B$17:$G$17)</f>
        <v>4.7684895383033306</v>
      </c>
      <c r="M360" s="10">
        <f ca="1">SUMPRODUCT($A360:$F360,Results!$B$18:$G$18)</f>
        <v>7.0436686446340246</v>
      </c>
      <c r="N360" s="10">
        <f ca="1">SUMPRODUCT($A360:$F360,Results!$B$19:$G$19)</f>
        <v>2.3053920347454486</v>
      </c>
      <c r="O360" s="10">
        <f ca="1">SUMPRODUCT($A360:$F360,Results!$B$20:$G$20)</f>
        <v>-14.014757920365501</v>
      </c>
      <c r="P360" s="10" cm="1">
        <f t="array" aca="1" ref="P360" ca="1">SUMPRODUCT(J360:O360,TRANSPOSE(BL$20:BL$25))+$AD$20-$BL$27</f>
        <v>12.120573748891077</v>
      </c>
      <c r="Q360" s="10" cm="1">
        <f t="array" aca="1" ref="Q360" ca="1">SUMPRODUCT(J360:O360,TRANSPOSE(ES$20:ES$25))+$AD$20-$ES$27</f>
        <v>12.516443772259679</v>
      </c>
      <c r="R360" s="10">
        <f ca="1">I360-Results!$E$5*H360</f>
        <v>12.279242518786848</v>
      </c>
      <c r="S360" s="10" cm="1">
        <f t="array" aca="1" ref="S360" ca="1">SUMPRODUCT(J360:O360,TRANSPOSE(AR$28:AR$33))+$AD$20-$AC$26</f>
        <v>1.9367710197351227</v>
      </c>
      <c r="T360" s="10">
        <f ca="1">SUMPRODUCT(J360:O360,Results!K$9:P$9)</f>
        <v>13.185663799878387</v>
      </c>
      <c r="U360" s="10">
        <f ca="1">SUMPRODUCT(J360:O360,Results!K$9:P$9)+$AD$20-$AC$31</f>
        <v>13.148865681177412</v>
      </c>
      <c r="V360" s="10">
        <f t="shared" ca="1" si="119"/>
        <v>-6.4831056356025814</v>
      </c>
      <c r="W360" s="10">
        <f t="shared" ca="1" si="120"/>
        <v>-6.878975658971183</v>
      </c>
      <c r="X360" s="10">
        <f t="shared" ca="1" si="121"/>
        <v>-6.6417744054983521</v>
      </c>
      <c r="Y360" s="10">
        <f t="shared" ca="1" si="122"/>
        <v>3.7006970935533734</v>
      </c>
      <c r="Z360" s="10">
        <f t="shared" ca="1" si="123"/>
        <v>4.9413645746389427</v>
      </c>
      <c r="AA360" s="10">
        <f t="shared" ca="1" si="124"/>
        <v>-7.511397567888916</v>
      </c>
    </row>
    <row r="361" spans="1:27">
      <c r="A361" s="6">
        <f ca="1">LN((RAND()^(-Results!$E$4))-1)</f>
        <v>-2.6184333067019625</v>
      </c>
      <c r="B361" s="6">
        <f ca="1">LN((RAND()^(-Results!$E$4))-1)</f>
        <v>-0.46063011139630683</v>
      </c>
      <c r="C361" s="6">
        <f ca="1">LN((RAND()^(-Results!$E$4))-1)</f>
        <v>1.098455172028495</v>
      </c>
      <c r="D361" s="6">
        <f ca="1">LN((RAND()^(-Results!$E$4))-1)</f>
        <v>-1.5156529410646671</v>
      </c>
      <c r="E361" s="6">
        <f ca="1">LN((RAND()^(-Results!$E$4))-1)</f>
        <v>-1.2660500641319608</v>
      </c>
      <c r="F361" s="6">
        <f ca="1">LN((RAND()^(-Results!$E$4))-1)</f>
        <v>-0.33653806344867782</v>
      </c>
      <c r="G361" s="6">
        <f ca="1">LN((RAND()^(-Results!$E$4))-1)</f>
        <v>-0.44126251405972589</v>
      </c>
      <c r="H361" s="6">
        <f t="shared" ca="1" si="112"/>
        <v>-0.5011570506974834</v>
      </c>
      <c r="I361" s="10">
        <f ca="1">SUMPRODUCT(J361:O361,Results!B$12:G$12)+Results!$E$5*H361</f>
        <v>-11.5331419782901</v>
      </c>
      <c r="J361" s="10">
        <f ca="1">SUMPRODUCT($A361:$F361,Results!$B$15:$G$15)</f>
        <v>-1.9586556370810895</v>
      </c>
      <c r="K361" s="10">
        <f ca="1">SUMPRODUCT($A361:$F361,Results!$B$16:$G$16)</f>
        <v>-7.5157206568844552</v>
      </c>
      <c r="L361" s="10">
        <f ca="1">SUMPRODUCT($A361:$F361,Results!$B$17:$G$17)</f>
        <v>-2.2608148676040694</v>
      </c>
      <c r="M361" s="10">
        <f ca="1">SUMPRODUCT($A361:$F361,Results!$B$18:$G$18)</f>
        <v>3.6000629219083553</v>
      </c>
      <c r="N361" s="10">
        <f ca="1">SUMPRODUCT($A361:$F361,Results!$B$19:$G$19)</f>
        <v>-0.64689853488736171</v>
      </c>
      <c r="O361" s="10">
        <f ca="1">SUMPRODUCT($A361:$F361,Results!$B$20:$G$20)</f>
        <v>-3.6424644747487998</v>
      </c>
      <c r="P361" s="10" cm="1">
        <f t="array" aca="1" ref="P361" ca="1">SUMPRODUCT(J361:O361,TRANSPOSE(BL$20:BL$25))+$AD$20-$BL$27</f>
        <v>-9.2499631629375738</v>
      </c>
      <c r="Q361" s="10" cm="1">
        <f t="array" aca="1" ref="Q361" ca="1">SUMPRODUCT(J361:O361,TRANSPOSE(ES$20:ES$25))+$AD$20-$ES$27</f>
        <v>-9.3342367840052933</v>
      </c>
      <c r="R361" s="10">
        <f ca="1">I361-Results!$E$5*H361</f>
        <v>-9.5285137755001657</v>
      </c>
      <c r="S361" s="10" cm="1">
        <f t="array" aca="1" ref="S361" ca="1">SUMPRODUCT(J361:O361,TRANSPOSE(AR$28:AR$33))+$AD$20-$AC$26</f>
        <v>-11.06546731589701</v>
      </c>
      <c r="T361" s="10">
        <f ca="1">SUMPRODUCT(J361:O361,Results!K$9:P$9)</f>
        <v>-8.9059958534630468</v>
      </c>
      <c r="U361" s="10">
        <f ca="1">SUMPRODUCT(J361:O361,Results!K$9:P$9)+$AD$20-$AC$31</f>
        <v>-8.9427939721640222</v>
      </c>
      <c r="V361" s="10">
        <f t="shared" ca="1" si="119"/>
        <v>-2.2831788153525263</v>
      </c>
      <c r="W361" s="10">
        <f t="shared" ca="1" si="120"/>
        <v>-2.1989051942848068</v>
      </c>
      <c r="X361" s="10">
        <f t="shared" ca="1" si="121"/>
        <v>-2.0046282027899345</v>
      </c>
      <c r="Y361" s="10">
        <f t="shared" ca="1" si="122"/>
        <v>-0.4676746623930903</v>
      </c>
      <c r="Z361" s="10">
        <f t="shared" ca="1" si="123"/>
        <v>-12.229245516939654</v>
      </c>
      <c r="AA361" s="10">
        <f t="shared" ca="1" si="124"/>
        <v>-2.590348006126078</v>
      </c>
    </row>
    <row r="362" spans="1:27">
      <c r="A362" s="6">
        <f ca="1">LN((RAND()^(-Results!$E$4))-1)</f>
        <v>-1.3613394970338115</v>
      </c>
      <c r="B362" s="6">
        <f ca="1">LN((RAND()^(-Results!$E$4))-1)</f>
        <v>-0.62720373971781429</v>
      </c>
      <c r="C362" s="6">
        <f ca="1">LN((RAND()^(-Results!$E$4))-1)</f>
        <v>1.2144870072099447</v>
      </c>
      <c r="D362" s="6">
        <f ca="1">LN((RAND()^(-Results!$E$4))-1)</f>
        <v>-1.031581582891546</v>
      </c>
      <c r="E362" s="6">
        <f ca="1">LN((RAND()^(-Results!$E$4))-1)</f>
        <v>-3.9863015529035652</v>
      </c>
      <c r="F362" s="6">
        <f ca="1">LN((RAND()^(-Results!$E$4))-1)</f>
        <v>0.39367409087870803</v>
      </c>
      <c r="G362" s="6">
        <f ca="1">LN((RAND()^(-Results!$E$4))-1)</f>
        <v>0.65241558837754421</v>
      </c>
      <c r="H362" s="6">
        <f t="shared" ca="1" si="112"/>
        <v>0.59252105173978675</v>
      </c>
      <c r="I362" s="10">
        <f ca="1">SUMPRODUCT(J362:O362,Results!B$12:G$12)+Results!$E$5*H362</f>
        <v>-16.210753742296255</v>
      </c>
      <c r="J362" s="10">
        <f ca="1">SUMPRODUCT($A362:$F362,Results!$B$15:$G$15)</f>
        <v>-0.69252067507054793</v>
      </c>
      <c r="K362" s="10">
        <f ca="1">SUMPRODUCT($A362:$F362,Results!$B$16:$G$16)</f>
        <v>-0.90902418568620225</v>
      </c>
      <c r="L362" s="10">
        <f ca="1">SUMPRODUCT($A362:$F362,Results!$B$17:$G$17)</f>
        <v>3.3978707663786585</v>
      </c>
      <c r="M362" s="10">
        <f ca="1">SUMPRODUCT($A362:$F362,Results!$B$18:$G$18)</f>
        <v>-2.3777614631367872</v>
      </c>
      <c r="N362" s="10">
        <f ca="1">SUMPRODUCT($A362:$F362,Results!$B$19:$G$19)</f>
        <v>2.1090396682254546</v>
      </c>
      <c r="O362" s="10">
        <f ca="1">SUMPRODUCT($A362:$F362,Results!$B$20:$G$20)</f>
        <v>5.0115749165548547</v>
      </c>
      <c r="P362" s="10" cm="1">
        <f t="array" aca="1" ref="P362" ca="1">SUMPRODUCT(J362:O362,TRANSPOSE(BL$20:BL$25))+$AD$20-$BL$27</f>
        <v>-18.050129697223348</v>
      </c>
      <c r="Q362" s="10" cm="1">
        <f t="array" aca="1" ref="Q362" ca="1">SUMPRODUCT(J362:O362,TRANSPOSE(ES$20:ES$25))+$AD$20-$ES$27</f>
        <v>-18.229876164337998</v>
      </c>
      <c r="R362" s="10">
        <f ca="1">I362-Results!$E$5*H362</f>
        <v>-18.580837949255404</v>
      </c>
      <c r="S362" s="10" cm="1">
        <f t="array" aca="1" ref="S362" ca="1">SUMPRODUCT(J362:O362,TRANSPOSE(AR$28:AR$33))+$AD$20-$AC$26</f>
        <v>-9.1641668686003541</v>
      </c>
      <c r="T362" s="10">
        <f ca="1">SUMPRODUCT(J362:O362,Results!K$9:P$9)</f>
        <v>-17.611678639693608</v>
      </c>
      <c r="U362" s="10">
        <f ca="1">SUMPRODUCT(J362:O362,Results!K$9:P$9)+$AD$20-$AC$31</f>
        <v>-17.648476758394583</v>
      </c>
      <c r="V362" s="10">
        <f t="shared" ca="1" si="119"/>
        <v>1.8393759549270925</v>
      </c>
      <c r="W362" s="10">
        <f t="shared" ca="1" si="120"/>
        <v>2.0191224220417432</v>
      </c>
      <c r="X362" s="10">
        <f t="shared" ca="1" si="121"/>
        <v>2.3700842069591488</v>
      </c>
      <c r="Y362" s="10">
        <f t="shared" ca="1" si="122"/>
        <v>-7.046586873695901</v>
      </c>
      <c r="Z362" s="10">
        <f t="shared" ca="1" si="123"/>
        <v>-16.906857280945808</v>
      </c>
      <c r="AA362" s="10">
        <f t="shared" ca="1" si="124"/>
        <v>1.4377230160983281</v>
      </c>
    </row>
    <row r="363" spans="1:27">
      <c r="A363" s="6">
        <f ca="1">LN((RAND()^(-Results!$E$4))-1)</f>
        <v>-1.8562471891847436</v>
      </c>
      <c r="B363" s="6">
        <f ca="1">LN((RAND()^(-Results!$E$4))-1)</f>
        <v>-0.28664919247836163</v>
      </c>
      <c r="C363" s="6">
        <f ca="1">LN((RAND()^(-Results!$E$4))-1)</f>
        <v>0.28023716534740323</v>
      </c>
      <c r="D363" s="6">
        <f ca="1">LN((RAND()^(-Results!$E$4))-1)</f>
        <v>6.8607089380376438</v>
      </c>
      <c r="E363" s="6">
        <f ca="1">LN((RAND()^(-Results!$E$4))-1)</f>
        <v>-0.6942747192903469</v>
      </c>
      <c r="F363" s="6">
        <f ca="1">LN((RAND()^(-Results!$E$4))-1)</f>
        <v>-2.3614464128016084</v>
      </c>
      <c r="G363" s="6">
        <f ca="1">LN((RAND()^(-Results!$E$4))-1)</f>
        <v>0.73656823261721938</v>
      </c>
      <c r="H363" s="6">
        <f t="shared" ca="1" si="112"/>
        <v>0.67667369597946192</v>
      </c>
      <c r="I363" s="10">
        <f ca="1">SUMPRODUCT(J363:O363,Results!B$12:G$12)+Results!$E$5*H363</f>
        <v>61.78470648171632</v>
      </c>
      <c r="J363" s="10">
        <f ca="1">SUMPRODUCT($A363:$F363,Results!$B$15:$G$15)</f>
        <v>-7.0973891510492058</v>
      </c>
      <c r="K363" s="10">
        <f ca="1">SUMPRODUCT($A363:$F363,Results!$B$16:$G$16)</f>
        <v>12.478711966620045</v>
      </c>
      <c r="L363" s="10">
        <f ca="1">SUMPRODUCT($A363:$F363,Results!$B$17:$G$17)</f>
        <v>6.2614806585614975</v>
      </c>
      <c r="M363" s="10">
        <f ca="1">SUMPRODUCT($A363:$F363,Results!$B$18:$G$18)</f>
        <v>-6.2977233639172789</v>
      </c>
      <c r="N363" s="10">
        <f ca="1">SUMPRODUCT($A363:$F363,Results!$B$19:$G$19)</f>
        <v>21.653326070616501</v>
      </c>
      <c r="O363" s="10">
        <f ca="1">SUMPRODUCT($A363:$F363,Results!$B$20:$G$20)</f>
        <v>-26.694443355981626</v>
      </c>
      <c r="P363" s="10" cm="1">
        <f t="array" aca="1" ref="P363" ca="1">SUMPRODUCT(J363:O363,TRANSPOSE(BL$20:BL$25))+$AD$20-$BL$27</f>
        <v>58.848268573237505</v>
      </c>
      <c r="Q363" s="10" cm="1">
        <f t="array" aca="1" ref="Q363" ca="1">SUMPRODUCT(J363:O363,TRANSPOSE(ES$20:ES$25))+$AD$20-$ES$27</f>
        <v>59.307036423524679</v>
      </c>
      <c r="R363" s="10">
        <f ca="1">I363-Results!$E$5*H363</f>
        <v>59.078011697798473</v>
      </c>
      <c r="S363" s="10" cm="1">
        <f t="array" aca="1" ref="S363" ca="1">SUMPRODUCT(J363:O363,TRANSPOSE(AR$28:AR$33))+$AD$20-$AC$26</f>
        <v>53.449517161902996</v>
      </c>
      <c r="T363" s="10">
        <f ca="1">SUMPRODUCT(J363:O363,Results!K$9:P$9)</f>
        <v>59.481897372596372</v>
      </c>
      <c r="U363" s="10">
        <f ca="1">SUMPRODUCT(J363:O363,Results!K$9:P$9)+$AD$20-$AC$31</f>
        <v>59.445099253895393</v>
      </c>
      <c r="V363" s="10">
        <f t="shared" ca="1" si="119"/>
        <v>2.9364379084788155</v>
      </c>
      <c r="W363" s="10">
        <f t="shared" ca="1" si="120"/>
        <v>2.4776700581916415</v>
      </c>
      <c r="X363" s="10">
        <f t="shared" ca="1" si="121"/>
        <v>2.7066947839178468</v>
      </c>
      <c r="Y363" s="10">
        <f t="shared" ca="1" si="122"/>
        <v>8.335189319813324</v>
      </c>
      <c r="Z363" s="10">
        <f t="shared" ca="1" si="123"/>
        <v>61.088602943066768</v>
      </c>
      <c r="AA363" s="10">
        <f t="shared" ca="1" si="124"/>
        <v>2.3396072278209274</v>
      </c>
    </row>
    <row r="364" spans="1:27">
      <c r="A364" s="6">
        <f ca="1">LN((RAND()^(-Results!$E$4))-1)</f>
        <v>-0.74082784375962007</v>
      </c>
      <c r="B364" s="6">
        <f ca="1">LN((RAND()^(-Results!$E$4))-1)</f>
        <v>0.40363538103864072</v>
      </c>
      <c r="C364" s="6">
        <f ca="1">LN((RAND()^(-Results!$E$4))-1)</f>
        <v>0.4476267482498224</v>
      </c>
      <c r="D364" s="6">
        <f ca="1">LN((RAND()^(-Results!$E$4))-1)</f>
        <v>-0.84710872535876935</v>
      </c>
      <c r="E364" s="6">
        <f ca="1">LN((RAND()^(-Results!$E$4))-1)</f>
        <v>-0.42071155969851115</v>
      </c>
      <c r="F364" s="6">
        <f ca="1">LN((RAND()^(-Results!$E$4))-1)</f>
        <v>-0.54942038904376311</v>
      </c>
      <c r="G364" s="6">
        <f ca="1">LN((RAND()^(-Results!$E$4))-1)</f>
        <v>2.5030003632278106</v>
      </c>
      <c r="H364" s="6">
        <f t="shared" ca="1" si="112"/>
        <v>2.4431058265900529</v>
      </c>
      <c r="I364" s="10">
        <f ca="1">SUMPRODUCT(J364:O364,Results!B$12:G$12)+Results!$E$5*H364</f>
        <v>10.117978931747709</v>
      </c>
      <c r="J364" s="10">
        <f ca="1">SUMPRODUCT($A364:$F364,Results!$B$15:$G$15)</f>
        <v>1.1418428122400004</v>
      </c>
      <c r="K364" s="10">
        <f ca="1">SUMPRODUCT($A364:$F364,Results!$B$16:$G$16)</f>
        <v>-2.7111533156178966</v>
      </c>
      <c r="L364" s="10">
        <f ca="1">SUMPRODUCT($A364:$F364,Results!$B$17:$G$17)</f>
        <v>-1.0182111240693013</v>
      </c>
      <c r="M364" s="10">
        <f ca="1">SUMPRODUCT($A364:$F364,Results!$B$18:$G$18)</f>
        <v>-1.1077883979162428</v>
      </c>
      <c r="N364" s="10">
        <f ca="1">SUMPRODUCT($A364:$F364,Results!$B$19:$G$19)</f>
        <v>-2.8578882399061034</v>
      </c>
      <c r="O364" s="10">
        <f ca="1">SUMPRODUCT($A364:$F364,Results!$B$20:$G$20)</f>
        <v>-0.30441553643272012</v>
      </c>
      <c r="P364" s="10" cm="1">
        <f t="array" aca="1" ref="P364" ca="1">SUMPRODUCT(J364:O364,TRANSPOSE(BL$20:BL$25))+$AD$20-$BL$27</f>
        <v>0.52036450872217066</v>
      </c>
      <c r="Q364" s="10" cm="1">
        <f t="array" aca="1" ref="Q364" ca="1">SUMPRODUCT(J364:O364,TRANSPOSE(ES$20:ES$25))+$AD$20-$ES$27</f>
        <v>0.50115785283320791</v>
      </c>
      <c r="R364" s="10">
        <f ca="1">I364-Results!$E$5*H364</f>
        <v>0.3455556253874974</v>
      </c>
      <c r="S364" s="10" cm="1">
        <f t="array" aca="1" ref="S364" ca="1">SUMPRODUCT(J364:O364,TRANSPOSE(AR$28:AR$33))+$AD$20-$AC$26</f>
        <v>-4.3063366803397396E-2</v>
      </c>
      <c r="T364" s="10">
        <f ca="1">SUMPRODUCT(J364:O364,Results!K$9:P$9)</f>
        <v>0.65731224010987277</v>
      </c>
      <c r="U364" s="10">
        <f ca="1">SUMPRODUCT(J364:O364,Results!K$9:P$9)+$AD$20-$AC$31</f>
        <v>0.62051412140889739</v>
      </c>
      <c r="V364" s="10">
        <f t="shared" ref="V364:V427" ca="1" si="125">I364-P364</f>
        <v>9.5976144230255382</v>
      </c>
      <c r="W364" s="10">
        <f t="shared" ca="1" si="120"/>
        <v>9.6168210789145014</v>
      </c>
      <c r="X364" s="10">
        <f t="shared" ca="1" si="121"/>
        <v>9.7724233063602117</v>
      </c>
      <c r="Y364" s="10">
        <f t="shared" ca="1" si="122"/>
        <v>10.161042298551106</v>
      </c>
      <c r="Z364" s="10">
        <f t="shared" ca="1" si="123"/>
        <v>9.4218753930981549</v>
      </c>
      <c r="AA364" s="10">
        <f t="shared" ca="1" si="124"/>
        <v>9.497464810338812</v>
      </c>
    </row>
    <row r="365" spans="1:27">
      <c r="A365" s="6">
        <f ca="1">LN((RAND()^(-Results!$E$4))-1)</f>
        <v>3.4074320684444194E-2</v>
      </c>
      <c r="B365" s="6">
        <f ca="1">LN((RAND()^(-Results!$E$4))-1)</f>
        <v>0.38407665461538532</v>
      </c>
      <c r="C365" s="6">
        <f ca="1">LN((RAND()^(-Results!$E$4))-1)</f>
        <v>-0.97370180656004557</v>
      </c>
      <c r="D365" s="6">
        <f ca="1">LN((RAND()^(-Results!$E$4))-1)</f>
        <v>1.4012912543564684</v>
      </c>
      <c r="E365" s="6">
        <f ca="1">LN((RAND()^(-Results!$E$4))-1)</f>
        <v>0.91295549375868856</v>
      </c>
      <c r="F365" s="6">
        <f ca="1">LN((RAND()^(-Results!$E$4))-1)</f>
        <v>0.15950672036799871</v>
      </c>
      <c r="G365" s="6">
        <f ca="1">LN((RAND()^(-Results!$E$4))-1)</f>
        <v>2.5911305994058154</v>
      </c>
      <c r="H365" s="6">
        <f t="shared" ca="1" si="112"/>
        <v>2.5312360627680577</v>
      </c>
      <c r="I365" s="10">
        <f ca="1">SUMPRODUCT(J365:O365,Results!B$12:G$12)+Results!$E$5*H365</f>
        <v>24.550894916472274</v>
      </c>
      <c r="J365" s="10">
        <f ca="1">SUMPRODUCT($A365:$F365,Results!$B$15:$G$15)</f>
        <v>0.15107328608727524</v>
      </c>
      <c r="K365" s="10">
        <f ca="1">SUMPRODUCT($A365:$F365,Results!$B$16:$G$16)</f>
        <v>3.2956358456320367</v>
      </c>
      <c r="L365" s="10">
        <f ca="1">SUMPRODUCT($A365:$F365,Results!$B$17:$G$17)</f>
        <v>-1.5064518664630879</v>
      </c>
      <c r="M365" s="10">
        <f ca="1">SUMPRODUCT($A365:$F365,Results!$B$18:$G$18)</f>
        <v>1.8534708484362306</v>
      </c>
      <c r="N365" s="10">
        <f ca="1">SUMPRODUCT($A365:$F365,Results!$B$19:$G$19)</f>
        <v>1.9125509199105004</v>
      </c>
      <c r="O365" s="10">
        <f ca="1">SUMPRODUCT($A365:$F365,Results!$B$20:$G$20)</f>
        <v>-3.1738317927684676</v>
      </c>
      <c r="P365" s="10" cm="1">
        <f t="array" aca="1" ref="P365" ca="1">SUMPRODUCT(J365:O365,TRANSPOSE(BL$20:BL$25))+$AD$20-$BL$27</f>
        <v>14.157021528823751</v>
      </c>
      <c r="Q365" s="10" cm="1">
        <f t="array" aca="1" ref="Q365" ca="1">SUMPRODUCT(J365:O365,TRANSPOSE(ES$20:ES$25))+$AD$20-$ES$27</f>
        <v>14.328913586921937</v>
      </c>
      <c r="R365" s="10">
        <f ca="1">I365-Results!$E$5*H365</f>
        <v>14.425950665400043</v>
      </c>
      <c r="S365" s="10" cm="1">
        <f t="array" aca="1" ref="S365" ca="1">SUMPRODUCT(J365:O365,TRANSPOSE(AR$28:AR$33))+$AD$20-$AC$26</f>
        <v>9.9800114944512082</v>
      </c>
      <c r="T365" s="10">
        <f ca="1">SUMPRODUCT(J365:O365,Results!K$9:P$9)</f>
        <v>14.228870366714457</v>
      </c>
      <c r="U365" s="10">
        <f ca="1">SUMPRODUCT(J365:O365,Results!K$9:P$9)+$AD$20-$AC$31</f>
        <v>14.192072248013481</v>
      </c>
      <c r="V365" s="10">
        <f t="shared" ca="1" si="125"/>
        <v>10.393873387648522</v>
      </c>
      <c r="W365" s="10">
        <f t="shared" ca="1" si="120"/>
        <v>10.221981329550337</v>
      </c>
      <c r="X365" s="10">
        <f t="shared" ca="1" si="121"/>
        <v>10.124944251072231</v>
      </c>
      <c r="Y365" s="10">
        <f t="shared" ca="1" si="122"/>
        <v>14.570883422021065</v>
      </c>
      <c r="Z365" s="10">
        <f t="shared" ca="1" si="123"/>
        <v>23.854791377822721</v>
      </c>
      <c r="AA365" s="10">
        <f t="shared" ca="1" si="124"/>
        <v>10.358822668458792</v>
      </c>
    </row>
    <row r="366" spans="1:27">
      <c r="A366" s="6">
        <f ca="1">LN((RAND()^(-Results!$E$4))-1)</f>
        <v>1.4031229763007644</v>
      </c>
      <c r="B366" s="6">
        <f ca="1">LN((RAND()^(-Results!$E$4))-1)</f>
        <v>1.4569259365284699</v>
      </c>
      <c r="C366" s="6">
        <f ca="1">LN((RAND()^(-Results!$E$4))-1)</f>
        <v>1.8393682124234996</v>
      </c>
      <c r="D366" s="6">
        <f ca="1">LN((RAND()^(-Results!$E$4))-1)</f>
        <v>0.52292960953799827</v>
      </c>
      <c r="E366" s="6">
        <f ca="1">LN((RAND()^(-Results!$E$4))-1)</f>
        <v>0.74975683945450544</v>
      </c>
      <c r="F366" s="6">
        <f ca="1">LN((RAND()^(-Results!$E$4))-1)</f>
        <v>-2.1092591609756544</v>
      </c>
      <c r="G366" s="6">
        <f ca="1">LN((RAND()^(-Results!$E$4))-1)</f>
        <v>0.83439086203875679</v>
      </c>
      <c r="H366" s="6">
        <f t="shared" ca="1" si="112"/>
        <v>0.77449632540099933</v>
      </c>
      <c r="I366" s="10">
        <f ca="1">SUMPRODUCT(J366:O366,Results!B$12:G$12)+Results!$E$5*H366</f>
        <v>26.599444405096456</v>
      </c>
      <c r="J366" s="10">
        <f ca="1">SUMPRODUCT($A366:$F366,Results!$B$15:$G$15)</f>
        <v>2.8356881080007361</v>
      </c>
      <c r="K366" s="10">
        <f ca="1">SUMPRODUCT($A366:$F366,Results!$B$16:$G$16)</f>
        <v>0.72823693023327418</v>
      </c>
      <c r="L366" s="10">
        <f ca="1">SUMPRODUCT($A366:$F366,Results!$B$17:$G$17)</f>
        <v>0.889897394038214</v>
      </c>
      <c r="M366" s="10">
        <f ca="1">SUMPRODUCT($A366:$F366,Results!$B$18:$G$18)</f>
        <v>-13.662549554241618</v>
      </c>
      <c r="N366" s="10">
        <f ca="1">SUMPRODUCT($A366:$F366,Results!$B$19:$G$19)</f>
        <v>-0.76532597724662565</v>
      </c>
      <c r="O366" s="10">
        <f ca="1">SUMPRODUCT($A366:$F366,Results!$B$20:$G$20)</f>
        <v>-3.2822266437101786</v>
      </c>
      <c r="P366" s="10" cm="1">
        <f t="array" aca="1" ref="P366" ca="1">SUMPRODUCT(J366:O366,TRANSPOSE(BL$20:BL$25))+$AD$20-$BL$27</f>
        <v>23.839060151235746</v>
      </c>
      <c r="Q366" s="10" cm="1">
        <f t="array" aca="1" ref="Q366" ca="1">SUMPRODUCT(J366:O366,TRANSPOSE(ES$20:ES$25))+$AD$20-$ES$27</f>
        <v>23.788273689019341</v>
      </c>
      <c r="R366" s="10">
        <f ca="1">I366-Results!$E$5*H366</f>
        <v>23.501459103492458</v>
      </c>
      <c r="S366" s="10" cm="1">
        <f t="array" aca="1" ref="S366" ca="1">SUMPRODUCT(J366:O366,TRANSPOSE(AR$28:AR$33))+$AD$20-$AC$26</f>
        <v>27.096050934405525</v>
      </c>
      <c r="T366" s="10">
        <f ca="1">SUMPRODUCT(J366:O366,Results!K$9:P$9)</f>
        <v>23.602888280087981</v>
      </c>
      <c r="U366" s="10">
        <f ca="1">SUMPRODUCT(J366:O366,Results!K$9:P$9)+$AD$20-$AC$31</f>
        <v>23.566090161387006</v>
      </c>
      <c r="V366" s="10">
        <f t="shared" ca="1" si="125"/>
        <v>2.7603842538607104</v>
      </c>
      <c r="W366" s="10">
        <f t="shared" ca="1" si="120"/>
        <v>2.8111707160771147</v>
      </c>
      <c r="X366" s="10">
        <f t="shared" ca="1" si="121"/>
        <v>3.0979853016039982</v>
      </c>
      <c r="Y366" s="10">
        <f t="shared" ca="1" si="122"/>
        <v>-0.49660652930906934</v>
      </c>
      <c r="Z366" s="10">
        <f t="shared" ca="1" si="123"/>
        <v>25.903340866446904</v>
      </c>
      <c r="AA366" s="10">
        <f t="shared" ca="1" si="124"/>
        <v>3.0333542437094501</v>
      </c>
    </row>
    <row r="367" spans="1:27">
      <c r="A367" s="6">
        <f ca="1">LN((RAND()^(-Results!$E$4))-1)</f>
        <v>2.5187803090350602</v>
      </c>
      <c r="B367" s="6">
        <f ca="1">LN((RAND()^(-Results!$E$4))-1)</f>
        <v>4.4011318456212791</v>
      </c>
      <c r="C367" s="6">
        <f ca="1">LN((RAND()^(-Results!$E$4))-1)</f>
        <v>0.63965199293367858</v>
      </c>
      <c r="D367" s="6">
        <f ca="1">LN((RAND()^(-Results!$E$4))-1)</f>
        <v>-2.4197300588069854</v>
      </c>
      <c r="E367" s="6">
        <f ca="1">LN((RAND()^(-Results!$E$4))-1)</f>
        <v>-0.92991852225024074</v>
      </c>
      <c r="F367" s="6">
        <f ca="1">LN((RAND()^(-Results!$E$4))-1)</f>
        <v>1.5197776257031728</v>
      </c>
      <c r="G367" s="6">
        <f ca="1">LN((RAND()^(-Results!$E$4))-1)</f>
        <v>1.216487267943134</v>
      </c>
      <c r="H367" s="6">
        <f t="shared" ca="1" si="112"/>
        <v>1.1565927313053765</v>
      </c>
      <c r="I367" s="10">
        <f ca="1">SUMPRODUCT(J367:O367,Results!B$12:G$12)+Results!$E$5*H367</f>
        <v>15.076674621980258</v>
      </c>
      <c r="J367" s="10">
        <f ca="1">SUMPRODUCT($A367:$F367,Results!$B$15:$G$15)</f>
        <v>14.949667909658755</v>
      </c>
      <c r="K367" s="10">
        <f ca="1">SUMPRODUCT($A367:$F367,Results!$B$16:$G$16)</f>
        <v>0.68459353609086837</v>
      </c>
      <c r="L367" s="10">
        <f ca="1">SUMPRODUCT($A367:$F367,Results!$B$17:$G$17)</f>
        <v>-11.352733817204729</v>
      </c>
      <c r="M367" s="10">
        <f ca="1">SUMPRODUCT($A367:$F367,Results!$B$18:$G$18)</f>
        <v>-12.507506419468022</v>
      </c>
      <c r="N367" s="10">
        <f ca="1">SUMPRODUCT($A367:$F367,Results!$B$19:$G$19)</f>
        <v>-14.040734514688982</v>
      </c>
      <c r="O367" s="10">
        <f ca="1">SUMPRODUCT($A367:$F367,Results!$B$20:$G$20)</f>
        <v>23.900953473938127</v>
      </c>
      <c r="P367" s="10" cm="1">
        <f t="array" aca="1" ref="P367" ca="1">SUMPRODUCT(J367:O367,TRANSPOSE(BL$20:BL$25))+$AD$20-$BL$27</f>
        <v>11.177589382177137</v>
      </c>
      <c r="Q367" s="10" cm="1">
        <f t="array" aca="1" ref="Q367" ca="1">SUMPRODUCT(J367:O367,TRANSPOSE(ES$20:ES$25))+$AD$20-$ES$27</f>
        <v>11.117765343475495</v>
      </c>
      <c r="R367" s="10">
        <f ca="1">I367-Results!$E$5*H367</f>
        <v>10.450303696758752</v>
      </c>
      <c r="S367" s="10" cm="1">
        <f t="array" aca="1" ref="S367" ca="1">SUMPRODUCT(J367:O367,TRANSPOSE(AR$28:AR$33))+$AD$20-$AC$26</f>
        <v>20.182261008902181</v>
      </c>
      <c r="T367" s="10">
        <f ca="1">SUMPRODUCT(J367:O367,Results!K$9:P$9)</f>
        <v>11.118780520984245</v>
      </c>
      <c r="U367" s="10">
        <f ca="1">SUMPRODUCT(J367:O367,Results!K$9:P$9)+$AD$20-$AC$31</f>
        <v>11.08198240228327</v>
      </c>
      <c r="V367" s="10">
        <f t="shared" ca="1" si="125"/>
        <v>3.8990852398031208</v>
      </c>
      <c r="W367" s="10">
        <f t="shared" ca="1" si="120"/>
        <v>3.9589092785047626</v>
      </c>
      <c r="X367" s="10">
        <f t="shared" ca="1" si="121"/>
        <v>4.6263709252215062</v>
      </c>
      <c r="Y367" s="10">
        <f t="shared" ca="1" si="122"/>
        <v>-5.1055863869219227</v>
      </c>
      <c r="Z367" s="10">
        <f t="shared" ca="1" si="123"/>
        <v>14.380571083330704</v>
      </c>
      <c r="AA367" s="10">
        <f t="shared" ca="1" si="124"/>
        <v>3.9946922196969883</v>
      </c>
    </row>
    <row r="368" spans="1:27">
      <c r="A368" s="6">
        <f ca="1">LN((RAND()^(-Results!$E$4))-1)</f>
        <v>0.86073293297698517</v>
      </c>
      <c r="B368" s="6">
        <f ca="1">LN((RAND()^(-Results!$E$4))-1)</f>
        <v>-2.1354607845073632</v>
      </c>
      <c r="C368" s="6">
        <f ca="1">LN((RAND()^(-Results!$E$4))-1)</f>
        <v>3.275778025219747</v>
      </c>
      <c r="D368" s="6">
        <f ca="1">LN((RAND()^(-Results!$E$4))-1)</f>
        <v>-0.45787636556361261</v>
      </c>
      <c r="E368" s="6">
        <f ca="1">LN((RAND()^(-Results!$E$4))-1)</f>
        <v>3.147171876234677</v>
      </c>
      <c r="F368" s="6">
        <f ca="1">LN((RAND()^(-Results!$E$4))-1)</f>
        <v>6.3314033032644454</v>
      </c>
      <c r="G368" s="6">
        <f ca="1">LN((RAND()^(-Results!$E$4))-1)</f>
        <v>-1.9076361920596632</v>
      </c>
      <c r="H368" s="6">
        <f t="shared" ca="1" si="112"/>
        <v>-1.9675307286974206</v>
      </c>
      <c r="I368" s="10">
        <f ca="1">SUMPRODUCT(J368:O368,Results!B$12:G$12)+Results!$E$5*H368</f>
        <v>-39.430494033950779</v>
      </c>
      <c r="J368" s="10">
        <f ca="1">SUMPRODUCT($A368:$F368,Results!$B$15:$G$15)</f>
        <v>-9.2193618657419556</v>
      </c>
      <c r="K368" s="10">
        <f ca="1">SUMPRODUCT($A368:$F368,Results!$B$16:$G$16)</f>
        <v>-13.330380439033924</v>
      </c>
      <c r="L368" s="10">
        <f ca="1">SUMPRODUCT($A368:$F368,Results!$B$17:$G$17)</f>
        <v>-20.007312847255509</v>
      </c>
      <c r="M368" s="10">
        <f ca="1">SUMPRODUCT($A368:$F368,Results!$B$18:$G$18)</f>
        <v>15.117959420841574</v>
      </c>
      <c r="N368" s="10">
        <f ca="1">SUMPRODUCT($A368:$F368,Results!$B$19:$G$19)</f>
        <v>16.967665483417271</v>
      </c>
      <c r="O368" s="10">
        <f ca="1">SUMPRODUCT($A368:$F368,Results!$B$20:$G$20)</f>
        <v>6.3171577750260752</v>
      </c>
      <c r="P368" s="10" cm="1">
        <f t="array" aca="1" ref="P368" ca="1">SUMPRODUCT(J368:O368,TRANSPOSE(BL$20:BL$25))+$AD$20-$BL$27</f>
        <v>-31.672870614513084</v>
      </c>
      <c r="Q368" s="10" cm="1">
        <f t="array" aca="1" ref="Q368" ca="1">SUMPRODUCT(J368:O368,TRANSPOSE(ES$20:ES$25))+$AD$20-$ES$27</f>
        <v>-32.287629704839503</v>
      </c>
      <c r="R368" s="10">
        <f ca="1">I368-Results!$E$5*H368</f>
        <v>-31.560371119161097</v>
      </c>
      <c r="S368" s="10" cm="1">
        <f t="array" aca="1" ref="S368" ca="1">SUMPRODUCT(J368:O368,TRANSPOSE(AR$28:AR$33))+$AD$20-$AC$26</f>
        <v>-26.065285946950674</v>
      </c>
      <c r="T368" s="10">
        <f ca="1">SUMPRODUCT(J368:O368,Results!K$9:P$9)</f>
        <v>-32.699123221149911</v>
      </c>
      <c r="U368" s="10">
        <f ca="1">SUMPRODUCT(J368:O368,Results!K$9:P$9)+$AD$20-$AC$31</f>
        <v>-32.73592133985089</v>
      </c>
      <c r="V368" s="10">
        <f t="shared" ca="1" si="125"/>
        <v>-7.7576234194376958</v>
      </c>
      <c r="W368" s="10">
        <f t="shared" ca="1" si="120"/>
        <v>-7.1428643291112763</v>
      </c>
      <c r="X368" s="10">
        <f t="shared" ca="1" si="121"/>
        <v>-7.8701229147896825</v>
      </c>
      <c r="Y368" s="10">
        <f t="shared" ca="1" si="122"/>
        <v>-13.365208087000106</v>
      </c>
      <c r="Z368" s="10">
        <f t="shared" ca="1" si="123"/>
        <v>-40.126597572600332</v>
      </c>
      <c r="AA368" s="10">
        <f t="shared" ca="1" si="124"/>
        <v>-6.6945726940998895</v>
      </c>
    </row>
    <row r="369" spans="1:27">
      <c r="A369" s="6">
        <f ca="1">LN((RAND()^(-Results!$E$4))-1)</f>
        <v>-7.852303331799923E-2</v>
      </c>
      <c r="B369" s="6">
        <f ca="1">LN((RAND()^(-Results!$E$4))-1)</f>
        <v>-1.0396578829723635</v>
      </c>
      <c r="C369" s="6">
        <f ca="1">LN((RAND()^(-Results!$E$4))-1)</f>
        <v>8.4289322554481405E-2</v>
      </c>
      <c r="D369" s="6">
        <f ca="1">LN((RAND()^(-Results!$E$4))-1)</f>
        <v>-3.1419992675338841</v>
      </c>
      <c r="E369" s="6">
        <f ca="1">LN((RAND()^(-Results!$E$4))-1)</f>
        <v>0.31895874125838808</v>
      </c>
      <c r="F369" s="6">
        <f ca="1">LN((RAND()^(-Results!$E$4))-1)</f>
        <v>-0.44500064982808274</v>
      </c>
      <c r="G369" s="6">
        <f ca="1">LN((RAND()^(-Results!$E$4))-1)</f>
        <v>0.91012247416153313</v>
      </c>
      <c r="H369" s="6">
        <f t="shared" ca="1" si="112"/>
        <v>0.85022793752377568</v>
      </c>
      <c r="I369" s="10">
        <f ca="1">SUMPRODUCT(J369:O369,Results!B$12:G$12)+Results!$E$5*H369</f>
        <v>-27.639078310551014</v>
      </c>
      <c r="J369" s="10">
        <f ca="1">SUMPRODUCT($A369:$F369,Results!$B$15:$G$15)</f>
        <v>-0.43962099280221512</v>
      </c>
      <c r="K369" s="10">
        <f ca="1">SUMPRODUCT($A369:$F369,Results!$B$16:$G$16)</f>
        <v>-7.4426722790819948</v>
      </c>
      <c r="L369" s="10">
        <f ca="1">SUMPRODUCT($A369:$F369,Results!$B$17:$G$17)</f>
        <v>2.5819384753735148</v>
      </c>
      <c r="M369" s="10">
        <f ca="1">SUMPRODUCT($A369:$F369,Results!$B$18:$G$18)</f>
        <v>3.6839153336850217</v>
      </c>
      <c r="N369" s="10">
        <f ca="1">SUMPRODUCT($A369:$F369,Results!$B$19:$G$19)</f>
        <v>-8.8066156307333046</v>
      </c>
      <c r="O369" s="10">
        <f ca="1">SUMPRODUCT($A369:$F369,Results!$B$20:$G$20)</f>
        <v>4.2075559834965794</v>
      </c>
      <c r="P369" s="10" cm="1">
        <f t="array" aca="1" ref="P369" ca="1">SUMPRODUCT(J369:O369,TRANSPOSE(BL$20:BL$25))+$AD$20-$BL$27</f>
        <v>-31.026473260692455</v>
      </c>
      <c r="Q369" s="10" cm="1">
        <f t="array" aca="1" ref="Q369" ca="1">SUMPRODUCT(J369:O369,TRANSPOSE(ES$20:ES$25))+$AD$20-$ES$27</f>
        <v>-31.269883831257754</v>
      </c>
      <c r="R369" s="10">
        <f ca="1">I369-Results!$E$5*H369</f>
        <v>-31.039990060646115</v>
      </c>
      <c r="S369" s="10" cm="1">
        <f t="array" aca="1" ref="S369" ca="1">SUMPRODUCT(J369:O369,TRANSPOSE(AR$28:AR$33))+$AD$20-$AC$26</f>
        <v>-30.731565108244045</v>
      </c>
      <c r="T369" s="10">
        <f ca="1">SUMPRODUCT(J369:O369,Results!K$9:P$9)</f>
        <v>-31.25558731811671</v>
      </c>
      <c r="U369" s="10">
        <f ca="1">SUMPRODUCT(J369:O369,Results!K$9:P$9)+$AD$20-$AC$31</f>
        <v>-31.292385436817685</v>
      </c>
      <c r="V369" s="10">
        <f t="shared" ca="1" si="125"/>
        <v>3.3873949501414415</v>
      </c>
      <c r="W369" s="10">
        <f t="shared" ca="1" si="120"/>
        <v>3.6308055207067405</v>
      </c>
      <c r="X369" s="10">
        <f t="shared" ca="1" si="121"/>
        <v>3.4009117500951014</v>
      </c>
      <c r="Y369" s="10">
        <f t="shared" ca="1" si="122"/>
        <v>3.0924867976930308</v>
      </c>
      <c r="Z369" s="10">
        <f t="shared" ca="1" si="123"/>
        <v>-28.335181849200566</v>
      </c>
      <c r="AA369" s="10">
        <f t="shared" ca="1" si="124"/>
        <v>3.6533071262666716</v>
      </c>
    </row>
    <row r="370" spans="1:27">
      <c r="A370" s="6">
        <f ca="1">LN((RAND()^(-Results!$E$4))-1)</f>
        <v>-8.2232237721355114E-2</v>
      </c>
      <c r="B370" s="6">
        <f ca="1">LN((RAND()^(-Results!$E$4))-1)</f>
        <v>0.11117225294516504</v>
      </c>
      <c r="C370" s="6">
        <f ca="1">LN((RAND()^(-Results!$E$4))-1)</f>
        <v>6.4049406842554085E-2</v>
      </c>
      <c r="D370" s="6">
        <f ca="1">LN((RAND()^(-Results!$E$4))-1)</f>
        <v>-0.15200407078731673</v>
      </c>
      <c r="E370" s="6">
        <f ca="1">LN((RAND()^(-Results!$E$4))-1)</f>
        <v>-0.45335988108412173</v>
      </c>
      <c r="F370" s="6">
        <f ca="1">LN((RAND()^(-Results!$E$4))-1)</f>
        <v>1.0047309044001678</v>
      </c>
      <c r="G370" s="6">
        <f ca="1">LN((RAND()^(-Results!$E$4))-1)</f>
        <v>4.6125467842321317</v>
      </c>
      <c r="H370" s="6">
        <f t="shared" ca="1" si="112"/>
        <v>4.5526522475943745</v>
      </c>
      <c r="I370" s="10">
        <f ca="1">SUMPRODUCT(J370:O370,Results!B$12:G$12)+Results!$E$5*H370</f>
        <v>14.618049082218681</v>
      </c>
      <c r="J370" s="10">
        <f ca="1">SUMPRODUCT($A370:$F370,Results!$B$15:$G$15)</f>
        <v>0.42967157918159493</v>
      </c>
      <c r="K370" s="10">
        <f ca="1">SUMPRODUCT($A370:$F370,Results!$B$16:$G$16)</f>
        <v>-0.27291512906507981</v>
      </c>
      <c r="L370" s="10">
        <f ca="1">SUMPRODUCT($A370:$F370,Results!$B$17:$G$17)</f>
        <v>-2.5625703180572059</v>
      </c>
      <c r="M370" s="10">
        <f ca="1">SUMPRODUCT($A370:$F370,Results!$B$18:$G$18)</f>
        <v>1.4871681847645633</v>
      </c>
      <c r="N370" s="10">
        <f ca="1">SUMPRODUCT($A370:$F370,Results!$B$19:$G$19)</f>
        <v>0.86641602402569484</v>
      </c>
      <c r="O370" s="10">
        <f ca="1">SUMPRODUCT($A370:$F370,Results!$B$20:$G$20)</f>
        <v>3.4268399155860401</v>
      </c>
      <c r="P370" s="10" cm="1">
        <f t="array" aca="1" ref="P370" ca="1">SUMPRODUCT(J370:O370,TRANSPOSE(BL$20:BL$25))+$AD$20-$BL$27</f>
        <v>-3.5430464701434539</v>
      </c>
      <c r="Q370" s="10" cm="1">
        <f t="array" aca="1" ref="Q370" ca="1">SUMPRODUCT(J370:O370,TRANSPOSE(ES$20:ES$25))+$AD$20-$ES$27</f>
        <v>-3.5822970823738496</v>
      </c>
      <c r="R370" s="10">
        <f ca="1">I370-Results!$E$5*H370</f>
        <v>-3.5925599081588171</v>
      </c>
      <c r="S370" s="10" cm="1">
        <f t="array" aca="1" ref="S370" ca="1">SUMPRODUCT(J370:O370,TRANSPOSE(AR$28:AR$33))+$AD$20-$AC$26</f>
        <v>-1.9636563843977166</v>
      </c>
      <c r="T370" s="10">
        <f ca="1">SUMPRODUCT(J370:O370,Results!K$9:P$9)</f>
        <v>-3.491684351620159</v>
      </c>
      <c r="U370" s="10">
        <f ca="1">SUMPRODUCT(J370:O370,Results!K$9:P$9)+$AD$20-$AC$31</f>
        <v>-3.5284824703211344</v>
      </c>
      <c r="V370" s="10">
        <f t="shared" ca="1" si="125"/>
        <v>18.161095552362134</v>
      </c>
      <c r="W370" s="10">
        <f t="shared" ca="1" si="120"/>
        <v>18.200346164592531</v>
      </c>
      <c r="X370" s="10">
        <f t="shared" ca="1" si="121"/>
        <v>18.210608990377498</v>
      </c>
      <c r="Y370" s="10">
        <f t="shared" ca="1" si="122"/>
        <v>16.581705466616398</v>
      </c>
      <c r="Z370" s="10">
        <f t="shared" ca="1" si="123"/>
        <v>13.921945543569127</v>
      </c>
      <c r="AA370" s="10">
        <f t="shared" ca="1" si="124"/>
        <v>18.146531552539816</v>
      </c>
    </row>
    <row r="371" spans="1:27">
      <c r="A371" s="6">
        <f ca="1">LN((RAND()^(-Results!$E$4))-1)</f>
        <v>0.89419759428553103</v>
      </c>
      <c r="B371" s="6">
        <f ca="1">LN((RAND()^(-Results!$E$4))-1)</f>
        <v>0.8254351353020094</v>
      </c>
      <c r="C371" s="6">
        <f ca="1">LN((RAND()^(-Results!$E$4))-1)</f>
        <v>-0.41568428467394158</v>
      </c>
      <c r="D371" s="6">
        <f ca="1">LN((RAND()^(-Results!$E$4))-1)</f>
        <v>-0.24032420875843211</v>
      </c>
      <c r="E371" s="6">
        <f ca="1">LN((RAND()^(-Results!$E$4))-1)</f>
        <v>-1.8863903765893668</v>
      </c>
      <c r="F371" s="6">
        <f ca="1">LN((RAND()^(-Results!$E$4))-1)</f>
        <v>1.3841191959843293</v>
      </c>
      <c r="G371" s="6">
        <f ca="1">LN((RAND()^(-Results!$E$4))-1)</f>
        <v>-1.0354736003417984</v>
      </c>
      <c r="H371" s="6">
        <f t="shared" ca="1" si="112"/>
        <v>-1.0953681369795558</v>
      </c>
      <c r="I371" s="10">
        <f ca="1">SUMPRODUCT(J371:O371,Results!B$12:G$12)+Results!$E$5*H371</f>
        <v>-9.3925567260112732</v>
      </c>
      <c r="J371" s="10">
        <f ca="1">SUMPRODUCT($A371:$F371,Results!$B$15:$G$15)</f>
        <v>4.0696050457074158</v>
      </c>
      <c r="K371" s="10">
        <f ca="1">SUMPRODUCT($A371:$F371,Results!$B$16:$G$16)</f>
        <v>4.2635701362573561</v>
      </c>
      <c r="L371" s="10">
        <f ca="1">SUMPRODUCT($A371:$F371,Results!$B$17:$G$17)</f>
        <v>-0.5742194032719472</v>
      </c>
      <c r="M371" s="10">
        <f ca="1">SUMPRODUCT($A371:$F371,Results!$B$18:$G$18)</f>
        <v>-2.7637402921843832</v>
      </c>
      <c r="N371" s="10">
        <f ca="1">SUMPRODUCT($A371:$F371,Results!$B$19:$G$19)</f>
        <v>-1.6282543402939096</v>
      </c>
      <c r="O371" s="10">
        <f ca="1">SUMPRODUCT($A371:$F371,Results!$B$20:$G$20)</f>
        <v>11.33837571737295</v>
      </c>
      <c r="P371" s="10" cm="1">
        <f t="array" aca="1" ref="P371" ca="1">SUMPRODUCT(J371:O371,TRANSPOSE(BL$20:BL$25))+$AD$20-$BL$27</f>
        <v>-4.8082211918396771</v>
      </c>
      <c r="Q371" s="10" cm="1">
        <f t="array" aca="1" ref="Q371" ca="1">SUMPRODUCT(J371:O371,TRANSPOSE(ES$20:ES$25))+$AD$20-$ES$27</f>
        <v>-4.8325396602431212</v>
      </c>
      <c r="R371" s="10">
        <f ca="1">I371-Results!$E$5*H371</f>
        <v>-5.01108417809305</v>
      </c>
      <c r="S371" s="10" cm="1">
        <f t="array" aca="1" ref="S371" ca="1">SUMPRODUCT(J371:O371,TRANSPOSE(AR$28:AR$33))+$AD$20-$AC$26</f>
        <v>1.883413586534179</v>
      </c>
      <c r="T371" s="10">
        <f ca="1">SUMPRODUCT(J371:O371,Results!K$9:P$9)</f>
        <v>-4.6558745539515947</v>
      </c>
      <c r="U371" s="10">
        <f ca="1">SUMPRODUCT(J371:O371,Results!K$9:P$9)+$AD$20-$AC$31</f>
        <v>-4.69267267265257</v>
      </c>
      <c r="V371" s="10">
        <f t="shared" ca="1" si="125"/>
        <v>-4.5843355341715961</v>
      </c>
      <c r="W371" s="10">
        <f t="shared" ca="1" si="120"/>
        <v>-4.560017065768152</v>
      </c>
      <c r="X371" s="10">
        <f t="shared" ca="1" si="121"/>
        <v>-4.3814725479182233</v>
      </c>
      <c r="Y371" s="10">
        <f t="shared" ca="1" si="122"/>
        <v>-11.275970312545452</v>
      </c>
      <c r="Z371" s="10">
        <f t="shared" ca="1" si="123"/>
        <v>-10.088660264660827</v>
      </c>
      <c r="AA371" s="10">
        <f t="shared" ca="1" si="124"/>
        <v>-4.6998840533587032</v>
      </c>
    </row>
    <row r="372" spans="1:27">
      <c r="A372" s="6">
        <f ca="1">LN((RAND()^(-Results!$E$4))-1)</f>
        <v>-0.30203889891175528</v>
      </c>
      <c r="B372" s="6">
        <f ca="1">LN((RAND()^(-Results!$E$4))-1)</f>
        <v>1.3261546607105614</v>
      </c>
      <c r="C372" s="6">
        <f ca="1">LN((RAND()^(-Results!$E$4))-1)</f>
        <v>1.7029355487774502</v>
      </c>
      <c r="D372" s="6">
        <f ca="1">LN((RAND()^(-Results!$E$4))-1)</f>
        <v>-2.0832835871635114</v>
      </c>
      <c r="E372" s="6">
        <f ca="1">LN((RAND()^(-Results!$E$4))-1)</f>
        <v>6.2941112663138662E-2</v>
      </c>
      <c r="F372" s="6">
        <f ca="1">LN((RAND()^(-Results!$E$4))-1)</f>
        <v>-2.487892113198872E-2</v>
      </c>
      <c r="G372" s="6">
        <f ca="1">LN((RAND()^(-Results!$E$4))-1)</f>
        <v>-0.14028038899461676</v>
      </c>
      <c r="H372" s="6">
        <f t="shared" ca="1" si="112"/>
        <v>-0.20017492563237424</v>
      </c>
      <c r="I372" s="10">
        <f ca="1">SUMPRODUCT(J372:O372,Results!B$12:G$12)+Results!$E$5*H372</f>
        <v>-1.190344401574881</v>
      </c>
      <c r="J372" s="10">
        <f ca="1">SUMPRODUCT($A372:$F372,Results!$B$15:$G$15)</f>
        <v>3.6053768987057428</v>
      </c>
      <c r="K372" s="10">
        <f ca="1">SUMPRODUCT($A372:$F372,Results!$B$16:$G$16)</f>
        <v>-7.2088588091448873</v>
      </c>
      <c r="L372" s="10">
        <f ca="1">SUMPRODUCT($A372:$F372,Results!$B$17:$G$17)</f>
        <v>-6.9684115094645271</v>
      </c>
      <c r="M372" s="10">
        <f ca="1">SUMPRODUCT($A372:$F372,Results!$B$18:$G$18)</f>
        <v>-3.6220227708317672</v>
      </c>
      <c r="N372" s="10">
        <f ca="1">SUMPRODUCT($A372:$F372,Results!$B$19:$G$19)</f>
        <v>-5.5820797139843039</v>
      </c>
      <c r="O372" s="10">
        <f ca="1">SUMPRODUCT($A372:$F372,Results!$B$20:$G$20)</f>
        <v>4.4316015174862802</v>
      </c>
      <c r="P372" s="10" cm="1">
        <f t="array" aca="1" ref="P372" ca="1">SUMPRODUCT(J372:O372,TRANSPOSE(BL$20:BL$25))+$AD$20-$BL$27</f>
        <v>6.3369538453947327E-2</v>
      </c>
      <c r="Q372" s="10" cm="1">
        <f t="array" aca="1" ref="Q372" ca="1">SUMPRODUCT(J372:O372,TRANSPOSE(ES$20:ES$25))+$AD$20-$ES$27</f>
        <v>-9.2102747611293778E-2</v>
      </c>
      <c r="R372" s="10">
        <f ca="1">I372-Results!$E$5*H372</f>
        <v>-0.38964469904538401</v>
      </c>
      <c r="S372" s="10" cm="1">
        <f t="array" aca="1" ref="S372" ca="1">SUMPRODUCT(J372:O372,TRANSPOSE(AR$28:AR$33))+$AD$20-$AC$26</f>
        <v>1.7182668150425218</v>
      </c>
      <c r="T372" s="10">
        <f ca="1">SUMPRODUCT(J372:O372,Results!K$9:P$9)</f>
        <v>3.0654620119126008E-3</v>
      </c>
      <c r="U372" s="10">
        <f ca="1">SUMPRODUCT(J372:O372,Results!K$9:P$9)+$AD$20-$AC$31</f>
        <v>-3.3732656689062668E-2</v>
      </c>
      <c r="V372" s="10">
        <f t="shared" ca="1" si="125"/>
        <v>-1.2537139400288284</v>
      </c>
      <c r="W372" s="10">
        <f t="shared" ca="1" si="120"/>
        <v>-1.0982416539635871</v>
      </c>
      <c r="X372" s="10">
        <f t="shared" ca="1" si="121"/>
        <v>-0.80069970252949696</v>
      </c>
      <c r="Y372" s="10">
        <f t="shared" ca="1" si="122"/>
        <v>-2.9086112166174027</v>
      </c>
      <c r="Z372" s="10">
        <f t="shared" ca="1" si="123"/>
        <v>-1.8864479402244347</v>
      </c>
      <c r="AA372" s="10">
        <f t="shared" ca="1" si="124"/>
        <v>-1.1566117448858182</v>
      </c>
    </row>
    <row r="373" spans="1:27">
      <c r="A373" s="6">
        <f ca="1">LN((RAND()^(-Results!$E$4))-1)</f>
        <v>-0.5480814661969502</v>
      </c>
      <c r="B373" s="6">
        <f ca="1">LN((RAND()^(-Results!$E$4))-1)</f>
        <v>-0.89400186984523811</v>
      </c>
      <c r="C373" s="6">
        <f ca="1">LN((RAND()^(-Results!$E$4))-1)</f>
        <v>-1.296152313889902</v>
      </c>
      <c r="D373" s="6">
        <f ca="1">LN((RAND()^(-Results!$E$4))-1)</f>
        <v>-2.526738452567217</v>
      </c>
      <c r="E373" s="6">
        <f ca="1">LN((RAND()^(-Results!$E$4))-1)</f>
        <v>-3.2984922210729657</v>
      </c>
      <c r="F373" s="6">
        <f ca="1">LN((RAND()^(-Results!$E$4))-1)</f>
        <v>-0.69402171973647264</v>
      </c>
      <c r="G373" s="6">
        <f ca="1">LN((RAND()^(-Results!$E$4))-1)</f>
        <v>-0.57249905296767667</v>
      </c>
      <c r="H373" s="6">
        <f t="shared" ca="1" si="112"/>
        <v>-0.63239358960543413</v>
      </c>
      <c r="I373" s="10">
        <f ca="1">SUMPRODUCT(J373:O373,Results!B$12:G$12)+Results!$E$5*H373</f>
        <v>-35.512626041237219</v>
      </c>
      <c r="J373" s="10">
        <f ca="1">SUMPRODUCT($A373:$F373,Results!$B$15:$G$15)</f>
        <v>1.9796018045270489</v>
      </c>
      <c r="K373" s="10">
        <f ca="1">SUMPRODUCT($A373:$F373,Results!$B$16:$G$16)</f>
        <v>0.93887283659074083</v>
      </c>
      <c r="L373" s="10">
        <f ca="1">SUMPRODUCT($A373:$F373,Results!$B$17:$G$17)</f>
        <v>10.379874629859241</v>
      </c>
      <c r="M373" s="10">
        <f ca="1">SUMPRODUCT($A373:$F373,Results!$B$18:$G$18)</f>
        <v>0.54585046476484944</v>
      </c>
      <c r="N373" s="10">
        <f ca="1">SUMPRODUCT($A373:$F373,Results!$B$19:$G$19)</f>
        <v>-9.6095310790222754</v>
      </c>
      <c r="O373" s="10">
        <f ca="1">SUMPRODUCT($A373:$F373,Results!$B$20:$G$20)</f>
        <v>8.9957721636837658</v>
      </c>
      <c r="P373" s="10" cm="1">
        <f t="array" aca="1" ref="P373" ca="1">SUMPRODUCT(J373:O373,TRANSPOSE(BL$20:BL$25))+$AD$20-$BL$27</f>
        <v>-32.821304630941384</v>
      </c>
      <c r="Q373" s="10" cm="1">
        <f t="array" aca="1" ref="Q373" ca="1">SUMPRODUCT(J373:O373,TRANSPOSE(ES$20:ES$25))+$AD$20-$ES$27</f>
        <v>-32.906299844428233</v>
      </c>
      <c r="R373" s="10">
        <f ca="1">I373-Results!$E$5*H373</f>
        <v>-32.983051682815486</v>
      </c>
      <c r="S373" s="10" cm="1">
        <f t="array" aca="1" ref="S373" ca="1">SUMPRODUCT(J373:O373,TRANSPOSE(AR$28:AR$33))+$AD$20-$AC$26</f>
        <v>-27.888683771134126</v>
      </c>
      <c r="T373" s="10">
        <f ca="1">SUMPRODUCT(J373:O373,Results!K$9:P$9)</f>
        <v>-32.441069659514419</v>
      </c>
      <c r="U373" s="10">
        <f ca="1">SUMPRODUCT(J373:O373,Results!K$9:P$9)+$AD$20-$AC$31</f>
        <v>-32.477867778215398</v>
      </c>
      <c r="V373" s="10">
        <f t="shared" ca="1" si="125"/>
        <v>-2.6913214102958349</v>
      </c>
      <c r="W373" s="10">
        <f t="shared" ca="1" si="120"/>
        <v>-2.6063261968089861</v>
      </c>
      <c r="X373" s="10">
        <f t="shared" ca="1" si="121"/>
        <v>-2.5295743584217334</v>
      </c>
      <c r="Y373" s="10">
        <f t="shared" ca="1" si="122"/>
        <v>-7.6239422701030932</v>
      </c>
      <c r="Z373" s="10">
        <f t="shared" ca="1" si="123"/>
        <v>-36.208729579886771</v>
      </c>
      <c r="AA373" s="10">
        <f t="shared" ca="1" si="124"/>
        <v>-3.0347582630218213</v>
      </c>
    </row>
    <row r="374" spans="1:27">
      <c r="A374" s="6">
        <f ca="1">LN((RAND()^(-Results!$E$4))-1)</f>
        <v>-1.0105743869950063</v>
      </c>
      <c r="B374" s="6">
        <f ca="1">LN((RAND()^(-Results!$E$4))-1)</f>
        <v>-2.1635698204480041</v>
      </c>
      <c r="C374" s="6">
        <f ca="1">LN((RAND()^(-Results!$E$4))-1)</f>
        <v>1.6159945393623982</v>
      </c>
      <c r="D374" s="6">
        <f ca="1">LN((RAND()^(-Results!$E$4))-1)</f>
        <v>-0.68328212376757669</v>
      </c>
      <c r="E374" s="6">
        <f ca="1">LN((RAND()^(-Results!$E$4))-1)</f>
        <v>0.12713172807265913</v>
      </c>
      <c r="F374" s="6">
        <f ca="1">LN((RAND()^(-Results!$E$4))-1)</f>
        <v>-0.23875643291662652</v>
      </c>
      <c r="G374" s="6">
        <f ca="1">LN((RAND()^(-Results!$E$4))-1)</f>
        <v>0.74740119479938083</v>
      </c>
      <c r="H374" s="6">
        <f t="shared" ca="1" si="112"/>
        <v>0.68750665816162337</v>
      </c>
      <c r="I374" s="10">
        <f ca="1">SUMPRODUCT(J374:O374,Results!B$12:G$12)+Results!$E$5*H374</f>
        <v>-16.834071650205665</v>
      </c>
      <c r="J374" s="10">
        <f ca="1">SUMPRODUCT($A374:$F374,Results!$B$15:$G$15)</f>
        <v>-7.0103908864290734</v>
      </c>
      <c r="K374" s="10">
        <f ca="1">SUMPRODUCT($A374:$F374,Results!$B$16:$G$16)</f>
        <v>-6.779915455703529</v>
      </c>
      <c r="L374" s="10">
        <f ca="1">SUMPRODUCT($A374:$F374,Results!$B$17:$G$17)</f>
        <v>2.2766277840348907</v>
      </c>
      <c r="M374" s="10">
        <f ca="1">SUMPRODUCT($A374:$F374,Results!$B$18:$G$18)</f>
        <v>3.7967207791913471</v>
      </c>
      <c r="N374" s="10">
        <f ca="1">SUMPRODUCT($A374:$F374,Results!$B$19:$G$19)</f>
        <v>5.4248336510238522</v>
      </c>
      <c r="O374" s="10">
        <f ca="1">SUMPRODUCT($A374:$F374,Results!$B$20:$G$20)</f>
        <v>-6.5462834744405729</v>
      </c>
      <c r="P374" s="10" cm="1">
        <f t="array" aca="1" ref="P374" ca="1">SUMPRODUCT(J374:O374,TRANSPOSE(BL$20:BL$25))+$AD$20-$BL$27</f>
        <v>-19.565298745272834</v>
      </c>
      <c r="Q374" s="10" cm="1">
        <f t="array" aca="1" ref="Q374" ca="1">SUMPRODUCT(J374:O374,TRANSPOSE(ES$20:ES$25))+$AD$20-$ES$27</f>
        <v>-19.837589884409251</v>
      </c>
      <c r="R374" s="10">
        <f ca="1">I374-Results!$E$5*H374</f>
        <v>-19.58409828285216</v>
      </c>
      <c r="S374" s="10" cm="1">
        <f t="array" aca="1" ref="S374" ca="1">SUMPRODUCT(J374:O374,TRANSPOSE(AR$28:AR$33))+$AD$20-$AC$26</f>
        <v>-18.361923256713133</v>
      </c>
      <c r="T374" s="10">
        <f ca="1">SUMPRODUCT(J374:O374,Results!K$9:P$9)</f>
        <v>-19.757342952150744</v>
      </c>
      <c r="U374" s="10">
        <f ca="1">SUMPRODUCT(J374:O374,Results!K$9:P$9)+$AD$20-$AC$31</f>
        <v>-19.794141070851719</v>
      </c>
      <c r="V374" s="10">
        <f t="shared" ca="1" si="125"/>
        <v>2.7312270950671689</v>
      </c>
      <c r="W374" s="10">
        <f t="shared" ca="1" si="120"/>
        <v>3.003518234203586</v>
      </c>
      <c r="X374" s="10">
        <f t="shared" ca="1" si="121"/>
        <v>2.7500266326464953</v>
      </c>
      <c r="Y374" s="10">
        <f t="shared" ca="1" si="122"/>
        <v>1.5278516065074683</v>
      </c>
      <c r="Z374" s="10">
        <f t="shared" ca="1" si="123"/>
        <v>-17.530175188855218</v>
      </c>
      <c r="AA374" s="10">
        <f t="shared" ca="1" si="124"/>
        <v>2.9600694206460538</v>
      </c>
    </row>
    <row r="375" spans="1:27">
      <c r="A375" s="6">
        <f ca="1">LN((RAND()^(-Results!$E$4))-1)</f>
        <v>-2.8445021890789755</v>
      </c>
      <c r="B375" s="6">
        <f ca="1">LN((RAND()^(-Results!$E$4))-1)</f>
        <v>-2.0115217648583168</v>
      </c>
      <c r="C375" s="6">
        <f ca="1">LN((RAND()^(-Results!$E$4))-1)</f>
        <v>-1.1265067617111171</v>
      </c>
      <c r="D375" s="6">
        <f ca="1">LN((RAND()^(-Results!$E$4))-1)</f>
        <v>2.7849058277874095</v>
      </c>
      <c r="E375" s="6">
        <f ca="1">LN((RAND()^(-Results!$E$4))-1)</f>
        <v>-0.3561118334590353</v>
      </c>
      <c r="F375" s="6">
        <f ca="1">LN((RAND()^(-Results!$E$4))-1)</f>
        <v>-1.0977660030128364</v>
      </c>
      <c r="G375" s="6">
        <f ca="1">LN((RAND()^(-Results!$E$4))-1)</f>
        <v>1.0594749155759648</v>
      </c>
      <c r="H375" s="6">
        <f t="shared" ca="1" si="112"/>
        <v>0.99958037893820739</v>
      </c>
      <c r="I375" s="10">
        <f ca="1">SUMPRODUCT(J375:O375,Results!B$12:G$12)+Results!$E$5*H375</f>
        <v>14.538463723371569</v>
      </c>
      <c r="J375" s="10">
        <f ca="1">SUMPRODUCT($A375:$F375,Results!$B$15:$G$15)</f>
        <v>-8.2991997156490278</v>
      </c>
      <c r="K375" s="10">
        <f ca="1">SUMPRODUCT($A375:$F375,Results!$B$16:$G$16)</f>
        <v>3.0401924140033287</v>
      </c>
      <c r="L375" s="10">
        <f ca="1">SUMPRODUCT($A375:$F375,Results!$B$17:$G$17)</f>
        <v>5.9436290299796468</v>
      </c>
      <c r="M375" s="10">
        <f ca="1">SUMPRODUCT($A375:$F375,Results!$B$18:$G$18)</f>
        <v>8.2508347407461287</v>
      </c>
      <c r="N375" s="10">
        <f ca="1">SUMPRODUCT($A375:$F375,Results!$B$19:$G$19)</f>
        <v>10.664899430980768</v>
      </c>
      <c r="O375" s="10">
        <f ca="1">SUMPRODUCT($A375:$F375,Results!$B$20:$G$20)</f>
        <v>-18.396990753480011</v>
      </c>
      <c r="P375" s="10" cm="1">
        <f t="array" aca="1" ref="P375" ca="1">SUMPRODUCT(J375:O375,TRANSPOSE(BL$20:BL$25))+$AD$20-$BL$27</f>
        <v>10.064196220059221</v>
      </c>
      <c r="Q375" s="10" cm="1">
        <f t="array" aca="1" ref="Q375" ca="1">SUMPRODUCT(J375:O375,TRANSPOSE(ES$20:ES$25))+$AD$20-$ES$27</f>
        <v>10.322762530303384</v>
      </c>
      <c r="R375" s="10">
        <f ca="1">I375-Results!$E$5*H375</f>
        <v>10.540142207618739</v>
      </c>
      <c r="S375" s="10" cm="1">
        <f t="array" aca="1" ref="S375" ca="1">SUMPRODUCT(J375:O375,TRANSPOSE(AR$28:AR$33))+$AD$20-$AC$26</f>
        <v>1.2078057722359756</v>
      </c>
      <c r="T375" s="10">
        <f ca="1">SUMPRODUCT(J375:O375,Results!K$9:P$9)</f>
        <v>10.578623666199604</v>
      </c>
      <c r="U375" s="10">
        <f ca="1">SUMPRODUCT(J375:O375,Results!K$9:P$9)+$AD$20-$AC$31</f>
        <v>10.541825547498629</v>
      </c>
      <c r="V375" s="10">
        <f t="shared" ca="1" si="125"/>
        <v>4.4742675033123476</v>
      </c>
      <c r="W375" s="10">
        <f t="shared" ca="1" si="120"/>
        <v>4.2157011930681847</v>
      </c>
      <c r="X375" s="10">
        <f t="shared" ca="1" si="121"/>
        <v>3.9983215157528296</v>
      </c>
      <c r="Y375" s="10">
        <f t="shared" ca="1" si="122"/>
        <v>13.330657951135594</v>
      </c>
      <c r="Z375" s="10">
        <f t="shared" ca="1" si="123"/>
        <v>13.842360184722015</v>
      </c>
      <c r="AA375" s="10">
        <f t="shared" ca="1" si="124"/>
        <v>3.9966381758729401</v>
      </c>
    </row>
    <row r="376" spans="1:27">
      <c r="A376" s="6">
        <f ca="1">LN((RAND()^(-Results!$E$4))-1)</f>
        <v>1.2738582917135479</v>
      </c>
      <c r="B376" s="6">
        <f ca="1">LN((RAND()^(-Results!$E$4))-1)</f>
        <v>0.59109782908965536</v>
      </c>
      <c r="C376" s="6">
        <f ca="1">LN((RAND()^(-Results!$E$4))-1)</f>
        <v>0.22428501190119415</v>
      </c>
      <c r="D376" s="6">
        <f ca="1">LN((RAND()^(-Results!$E$4))-1)</f>
        <v>-1.7956803872617755</v>
      </c>
      <c r="E376" s="6">
        <f ca="1">LN((RAND()^(-Results!$E$4))-1)</f>
        <v>-0.43417622966680042</v>
      </c>
      <c r="F376" s="6">
        <f ca="1">LN((RAND()^(-Results!$E$4))-1)</f>
        <v>0.89016738297320197</v>
      </c>
      <c r="G376" s="6">
        <f ca="1">LN((RAND()^(-Results!$E$4))-1)</f>
        <v>-1.3030817883951433</v>
      </c>
      <c r="H376" s="6">
        <f t="shared" ca="1" si="112"/>
        <v>-1.3629763250329008</v>
      </c>
      <c r="I376" s="10">
        <f ca="1">SUMPRODUCT(J376:O376,Results!B$12:G$12)+Results!$E$5*H376</f>
        <v>-19.928965619656598</v>
      </c>
      <c r="J376" s="10">
        <f ca="1">SUMPRODUCT($A376:$F376,Results!$B$15:$G$15)</f>
        <v>3.8104755929179879</v>
      </c>
      <c r="K376" s="10">
        <f ca="1">SUMPRODUCT($A376:$F376,Results!$B$16:$G$16)</f>
        <v>-1.4284673637045135</v>
      </c>
      <c r="L376" s="10">
        <f ca="1">SUMPRODUCT($A376:$F376,Results!$B$17:$G$17)</f>
        <v>-1.6085812830457717</v>
      </c>
      <c r="M376" s="10">
        <f ca="1">SUMPRODUCT($A376:$F376,Results!$B$18:$G$18)</f>
        <v>-2.2376039146032509</v>
      </c>
      <c r="N376" s="10">
        <f ca="1">SUMPRODUCT($A376:$F376,Results!$B$19:$G$19)</f>
        <v>-5.9946816943301027</v>
      </c>
      <c r="O376" s="10">
        <f ca="1">SUMPRODUCT($A376:$F376,Results!$B$20:$G$20)</f>
        <v>11.404123791505519</v>
      </c>
      <c r="P376" s="10" cm="1">
        <f t="array" aca="1" ref="P376" ca="1">SUMPRODUCT(J376:O376,TRANSPOSE(BL$20:BL$25))+$AD$20-$BL$27</f>
        <v>-14.270771348270836</v>
      </c>
      <c r="Q376" s="10" cm="1">
        <f t="array" aca="1" ref="Q376" ca="1">SUMPRODUCT(J376:O376,TRANSPOSE(ES$20:ES$25))+$AD$20-$ES$27</f>
        <v>-14.444757316048916</v>
      </c>
      <c r="R376" s="10">
        <f ca="1">I376-Results!$E$5*H376</f>
        <v>-14.477060319524995</v>
      </c>
      <c r="S376" s="10" cm="1">
        <f t="array" aca="1" ref="S376" ca="1">SUMPRODUCT(J376:O376,TRANSPOSE(AR$28:AR$33))+$AD$20-$AC$26</f>
        <v>-8.7083296620081754</v>
      </c>
      <c r="T376" s="10">
        <f ca="1">SUMPRODUCT(J376:O376,Results!K$9:P$9)</f>
        <v>-14.455844597221972</v>
      </c>
      <c r="U376" s="10">
        <f ca="1">SUMPRODUCT(J376:O376,Results!K$9:P$9)+$AD$20-$AC$31</f>
        <v>-14.492642715922948</v>
      </c>
      <c r="V376" s="10">
        <f t="shared" ca="1" si="125"/>
        <v>-5.6581942713857618</v>
      </c>
      <c r="W376" s="10">
        <f t="shared" ca="1" si="120"/>
        <v>-5.4842083036076819</v>
      </c>
      <c r="X376" s="10">
        <f t="shared" ca="1" si="121"/>
        <v>-5.4519053001316031</v>
      </c>
      <c r="Y376" s="10">
        <f t="shared" ca="1" si="122"/>
        <v>-11.220635957648422</v>
      </c>
      <c r="Z376" s="10">
        <f t="shared" ca="1" si="123"/>
        <v>-20.62506915830615</v>
      </c>
      <c r="AA376" s="10">
        <f t="shared" ca="1" si="124"/>
        <v>-5.4363229037336502</v>
      </c>
    </row>
    <row r="377" spans="1:27">
      <c r="A377" s="6">
        <f ca="1">LN((RAND()^(-Results!$E$4))-1)</f>
        <v>-3.1650645024431405</v>
      </c>
      <c r="B377" s="6">
        <f ca="1">LN((RAND()^(-Results!$E$4))-1)</f>
        <v>0.43712429027990662</v>
      </c>
      <c r="C377" s="6">
        <f ca="1">LN((RAND()^(-Results!$E$4))-1)</f>
        <v>-0.3524271297556279</v>
      </c>
      <c r="D377" s="6">
        <f ca="1">LN((RAND()^(-Results!$E$4))-1)</f>
        <v>1.3513860221948752</v>
      </c>
      <c r="E377" s="6">
        <f ca="1">LN((RAND()^(-Results!$E$4))-1)</f>
        <v>3.0251295423615447</v>
      </c>
      <c r="F377" s="6">
        <f ca="1">LN((RAND()^(-Results!$E$4))-1)</f>
        <v>-0.1947161838712346</v>
      </c>
      <c r="G377" s="6">
        <f ca="1">LN((RAND()^(-Results!$E$4))-1)</f>
        <v>4.1226644076858099</v>
      </c>
      <c r="H377" s="6">
        <f t="shared" ca="1" si="112"/>
        <v>4.0627698710480527</v>
      </c>
      <c r="I377" s="10">
        <f ca="1">SUMPRODUCT(J377:O377,Results!B$12:G$12)+Results!$E$5*H377</f>
        <v>45.449941452356256</v>
      </c>
      <c r="J377" s="10">
        <f ca="1">SUMPRODUCT($A377:$F377,Results!$B$15:$G$15)</f>
        <v>-3.3845378221766715</v>
      </c>
      <c r="K377" s="10">
        <f ca="1">SUMPRODUCT($A377:$F377,Results!$B$16:$G$16)</f>
        <v>-6.2244177867241222</v>
      </c>
      <c r="L377" s="10">
        <f ca="1">SUMPRODUCT($A377:$F377,Results!$B$17:$G$17)</f>
        <v>-11.354661027246694</v>
      </c>
      <c r="M377" s="10">
        <f ca="1">SUMPRODUCT($A377:$F377,Results!$B$18:$G$18)</f>
        <v>11.064068554731033</v>
      </c>
      <c r="N377" s="10">
        <f ca="1">SUMPRODUCT($A377:$F377,Results!$B$19:$G$19)</f>
        <v>4.0041806907372699</v>
      </c>
      <c r="O377" s="10">
        <f ca="1">SUMPRODUCT($A377:$F377,Results!$B$20:$G$20)</f>
        <v>-17.068135082297591</v>
      </c>
      <c r="P377" s="10" cm="1">
        <f t="array" aca="1" ref="P377" ca="1">SUMPRODUCT(J377:O377,TRANSPOSE(BL$20:BL$25))+$AD$20-$BL$27</f>
        <v>28.792496376852718</v>
      </c>
      <c r="Q377" s="10" cm="1">
        <f t="array" aca="1" ref="Q377" ca="1">SUMPRODUCT(J377:O377,TRANSPOSE(ES$20:ES$25))+$AD$20-$ES$27</f>
        <v>29.100452151459969</v>
      </c>
      <c r="R377" s="10">
        <f ca="1">I377-Results!$E$5*H377</f>
        <v>29.198861968164046</v>
      </c>
      <c r="S377" s="10" cm="1">
        <f t="array" aca="1" ref="S377" ca="1">SUMPRODUCT(J377:O377,TRANSPOSE(AR$28:AR$33))+$AD$20-$AC$26</f>
        <v>11.451374026141771</v>
      </c>
      <c r="T377" s="10">
        <f ca="1">SUMPRODUCT(J377:O377,Results!K$9:P$9)</f>
        <v>29.060119119406295</v>
      </c>
      <c r="U377" s="10">
        <f ca="1">SUMPRODUCT(J377:O377,Results!K$9:P$9)+$AD$20-$AC$31</f>
        <v>29.02332100070532</v>
      </c>
      <c r="V377" s="10">
        <f t="shared" ca="1" si="125"/>
        <v>16.657445075503539</v>
      </c>
      <c r="W377" s="10">
        <f t="shared" ca="1" si="120"/>
        <v>16.349489300896288</v>
      </c>
      <c r="X377" s="10">
        <f t="shared" ca="1" si="121"/>
        <v>16.251079484192211</v>
      </c>
      <c r="Y377" s="10">
        <f t="shared" ca="1" si="122"/>
        <v>33.998567426214485</v>
      </c>
      <c r="Z377" s="10">
        <f t="shared" ca="1" si="123"/>
        <v>44.753837913706704</v>
      </c>
      <c r="AA377" s="10">
        <f t="shared" ca="1" si="124"/>
        <v>16.426620451650937</v>
      </c>
    </row>
    <row r="378" spans="1:27">
      <c r="A378" s="6">
        <f ca="1">LN((RAND()^(-Results!$E$4))-1)</f>
        <v>0.64540256984010624</v>
      </c>
      <c r="B378" s="6">
        <f ca="1">LN((RAND()^(-Results!$E$4))-1)</f>
        <v>1.1109680234828094</v>
      </c>
      <c r="C378" s="6">
        <f ca="1">LN((RAND()^(-Results!$E$4))-1)</f>
        <v>-0.34680383456349761</v>
      </c>
      <c r="D378" s="6">
        <f ca="1">LN((RAND()^(-Results!$E$4))-1)</f>
        <v>3.3527920533596842</v>
      </c>
      <c r="E378" s="6">
        <f ca="1">LN((RAND()^(-Results!$E$4))-1)</f>
        <v>1.0394584084929681</v>
      </c>
      <c r="F378" s="6">
        <f ca="1">LN((RAND()^(-Results!$E$4))-1)</f>
        <v>-0.55196205080710103</v>
      </c>
      <c r="G378" s="6">
        <f ca="1">LN((RAND()^(-Results!$E$4))-1)</f>
        <v>0.56124175609511173</v>
      </c>
      <c r="H378" s="6">
        <f t="shared" ca="1" si="112"/>
        <v>0.50134721945735428</v>
      </c>
      <c r="I378" s="10">
        <f ca="1">SUMPRODUCT(J378:O378,Results!B$12:G$12)+Results!$E$5*H378</f>
        <v>39.283978019868741</v>
      </c>
      <c r="J378" s="10">
        <f ca="1">SUMPRODUCT($A378:$F378,Results!$B$15:$G$15)</f>
        <v>0.46617739685067028</v>
      </c>
      <c r="K378" s="10">
        <f ca="1">SUMPRODUCT($A378:$F378,Results!$B$16:$G$16)</f>
        <v>7.7003485500976252</v>
      </c>
      <c r="L378" s="10">
        <f ca="1">SUMPRODUCT($A378:$F378,Results!$B$17:$G$17)</f>
        <v>-0.97746868299815448</v>
      </c>
      <c r="M378" s="10">
        <f ca="1">SUMPRODUCT($A378:$F378,Results!$B$18:$G$18)</f>
        <v>-4.9579120370764826</v>
      </c>
      <c r="N378" s="10">
        <f ca="1">SUMPRODUCT($A378:$F378,Results!$B$19:$G$19)</f>
        <v>7.0059976839126676</v>
      </c>
      <c r="O378" s="10">
        <f ca="1">SUMPRODUCT($A378:$F378,Results!$B$20:$G$20)</f>
        <v>-7.6486820045688102</v>
      </c>
      <c r="P378" s="10" cm="1">
        <f t="array" aca="1" ref="P378" ca="1">SUMPRODUCT(J378:O378,TRANSPOSE(BL$20:BL$25))+$AD$20-$BL$27</f>
        <v>37.08456893365873</v>
      </c>
      <c r="Q378" s="10" cm="1">
        <f t="array" aca="1" ref="Q378" ca="1">SUMPRODUCT(J378:O378,TRANSPOSE(ES$20:ES$25))+$AD$20-$ES$27</f>
        <v>37.346885372168288</v>
      </c>
      <c r="R378" s="10">
        <f ca="1">I378-Results!$E$5*H378</f>
        <v>37.278589142039323</v>
      </c>
      <c r="S378" s="10" cm="1">
        <f t="array" aca="1" ref="S378" ca="1">SUMPRODUCT(J378:O378,TRANSPOSE(AR$28:AR$33))+$AD$20-$AC$26</f>
        <v>34.174810475147687</v>
      </c>
      <c r="T378" s="10">
        <f ca="1">SUMPRODUCT(J378:O378,Results!K$9:P$9)</f>
        <v>37.159588827603237</v>
      </c>
      <c r="U378" s="10">
        <f ca="1">SUMPRODUCT(J378:O378,Results!K$9:P$9)+$AD$20-$AC$31</f>
        <v>37.122790708902258</v>
      </c>
      <c r="V378" s="10">
        <f t="shared" ca="1" si="125"/>
        <v>2.1994090862100109</v>
      </c>
      <c r="W378" s="10">
        <f t="shared" ca="1" si="120"/>
        <v>1.9370926477004531</v>
      </c>
      <c r="X378" s="10">
        <f t="shared" ca="1" si="121"/>
        <v>2.005388877829418</v>
      </c>
      <c r="Y378" s="10">
        <f t="shared" ca="1" si="122"/>
        <v>5.1091675447210534</v>
      </c>
      <c r="Z378" s="10">
        <f t="shared" ca="1" si="123"/>
        <v>38.587874481219188</v>
      </c>
      <c r="AA378" s="10">
        <f t="shared" ca="1" si="124"/>
        <v>2.1611873109664828</v>
      </c>
    </row>
    <row r="379" spans="1:27">
      <c r="A379" s="6">
        <f ca="1">LN((RAND()^(-Results!$E$4))-1)</f>
        <v>-1.2387119880922277</v>
      </c>
      <c r="B379" s="6">
        <f ca="1">LN((RAND()^(-Results!$E$4))-1)</f>
        <v>-6.3267733654525163E-2</v>
      </c>
      <c r="C379" s="6">
        <f ca="1">LN((RAND()^(-Results!$E$4))-1)</f>
        <v>1.053747596508531</v>
      </c>
      <c r="D379" s="6">
        <f ca="1">LN((RAND()^(-Results!$E$4))-1)</f>
        <v>-2.4836654949443648</v>
      </c>
      <c r="E379" s="6">
        <f ca="1">LN((RAND()^(-Results!$E$4))-1)</f>
        <v>1.1787517010635578</v>
      </c>
      <c r="F379" s="6">
        <f ca="1">LN((RAND()^(-Results!$E$4))-1)</f>
        <v>-0.19966183851611244</v>
      </c>
      <c r="G379" s="6">
        <f ca="1">LN((RAND()^(-Results!$E$4))-1)</f>
        <v>1.8585451842545062</v>
      </c>
      <c r="H379" s="6">
        <f t="shared" ca="1" si="112"/>
        <v>1.7986506476167488</v>
      </c>
      <c r="I379" s="10">
        <f ca="1">SUMPRODUCT(J379:O379,Results!B$12:G$12)+Results!$E$5*H379</f>
        <v>-4.4533477324029063</v>
      </c>
      <c r="J379" s="10">
        <f ca="1">SUMPRODUCT($A379:$F379,Results!$B$15:$G$15)</f>
        <v>-0.40461505729579905</v>
      </c>
      <c r="K379" s="10">
        <f ca="1">SUMPRODUCT($A379:$F379,Results!$B$16:$G$16)</f>
        <v>-10.672225959369877</v>
      </c>
      <c r="L379" s="10">
        <f ca="1">SUMPRODUCT($A379:$F379,Results!$B$17:$G$17)</f>
        <v>-5.6607811535326933</v>
      </c>
      <c r="M379" s="10">
        <f ca="1">SUMPRODUCT($A379:$F379,Results!$B$18:$G$18)</f>
        <v>4.270148259828999</v>
      </c>
      <c r="N379" s="10">
        <f ca="1">SUMPRODUCT($A379:$F379,Results!$B$19:$G$19)</f>
        <v>-5.5414930234453834</v>
      </c>
      <c r="O379" s="10">
        <f ca="1">SUMPRODUCT($A379:$F379,Results!$B$20:$G$20)</f>
        <v>-1.066401719485194</v>
      </c>
      <c r="P379" s="10" cm="1">
        <f t="array" aca="1" ref="P379" ca="1">SUMPRODUCT(J379:O379,TRANSPOSE(BL$20:BL$25))+$AD$20-$BL$27</f>
        <v>-11.526237275871436</v>
      </c>
      <c r="Q379" s="10" cm="1">
        <f t="array" aca="1" ref="Q379" ca="1">SUMPRODUCT(J379:O379,TRANSPOSE(ES$20:ES$25))+$AD$20-$ES$27</f>
        <v>-11.686334240705074</v>
      </c>
      <c r="R379" s="10">
        <f ca="1">I379-Results!$E$5*H379</f>
        <v>-11.647950322869901</v>
      </c>
      <c r="S379" s="10" cm="1">
        <f t="array" aca="1" ref="S379" ca="1">SUMPRODUCT(J379:O379,TRANSPOSE(AR$28:AR$33))+$AD$20-$AC$26</f>
        <v>-15.459178196415341</v>
      </c>
      <c r="T379" s="10">
        <f ca="1">SUMPRODUCT(J379:O379,Results!K$9:P$9)</f>
        <v>-11.650909143396827</v>
      </c>
      <c r="U379" s="10">
        <f ca="1">SUMPRODUCT(J379:O379,Results!K$9:P$9)+$AD$20-$AC$31</f>
        <v>-11.687707262097803</v>
      </c>
      <c r="V379" s="10">
        <f t="shared" ca="1" si="125"/>
        <v>7.0728895434685297</v>
      </c>
      <c r="W379" s="10">
        <f t="shared" ca="1" si="120"/>
        <v>7.2329865083021678</v>
      </c>
      <c r="X379" s="10">
        <f t="shared" ca="1" si="121"/>
        <v>7.194602590466995</v>
      </c>
      <c r="Y379" s="10">
        <f t="shared" ca="1" si="122"/>
        <v>11.005830464012433</v>
      </c>
      <c r="Z379" s="10">
        <f t="shared" ca="1" si="123"/>
        <v>-5.1494512710524596</v>
      </c>
      <c r="AA379" s="10">
        <f t="shared" ca="1" si="124"/>
        <v>7.2343595296948964</v>
      </c>
    </row>
    <row r="380" spans="1:27">
      <c r="A380" s="6">
        <f ca="1">LN((RAND()^(-Results!$E$4))-1)</f>
        <v>-0.32927887608650114</v>
      </c>
      <c r="B380" s="6">
        <f ca="1">LN((RAND()^(-Results!$E$4))-1)</f>
        <v>-3.9155736948335464</v>
      </c>
      <c r="C380" s="6">
        <f ca="1">LN((RAND()^(-Results!$E$4))-1)</f>
        <v>-0.10107184005096097</v>
      </c>
      <c r="D380" s="6">
        <f ca="1">LN((RAND()^(-Results!$E$4))-1)</f>
        <v>4.4602535933259322</v>
      </c>
      <c r="E380" s="6">
        <f ca="1">LN((RAND()^(-Results!$E$4))-1)</f>
        <v>-0.45247406884565583</v>
      </c>
      <c r="F380" s="6">
        <f ca="1">LN((RAND()^(-Results!$E$4))-1)</f>
        <v>4.2064139156361282</v>
      </c>
      <c r="G380" s="6">
        <f ca="1">LN((RAND()^(-Results!$E$4))-1)</f>
        <v>1.6374544264461557</v>
      </c>
      <c r="H380" s="6">
        <f t="shared" ca="1" si="112"/>
        <v>1.5775598898083982</v>
      </c>
      <c r="I380" s="10">
        <f ca="1">SUMPRODUCT(J380:O380,Results!B$12:G$12)+Results!$E$5*H380</f>
        <v>-7.9678108734754689</v>
      </c>
      <c r="J380" s="10">
        <f ca="1">SUMPRODUCT($A380:$F380,Results!$B$15:$G$15)</f>
        <v>-14.067241227744292</v>
      </c>
      <c r="K380" s="10">
        <f ca="1">SUMPRODUCT($A380:$F380,Results!$B$16:$G$16)</f>
        <v>6.0666677395920203</v>
      </c>
      <c r="L380" s="10">
        <f ca="1">SUMPRODUCT($A380:$F380,Results!$B$17:$G$17)</f>
        <v>0.49748713796335053</v>
      </c>
      <c r="M380" s="10">
        <f ca="1">SUMPRODUCT($A380:$F380,Results!$B$18:$G$18)</f>
        <v>14.282874338627987</v>
      </c>
      <c r="N380" s="10">
        <f ca="1">SUMPRODUCT($A380:$F380,Results!$B$19:$G$19)</f>
        <v>27.564407102537231</v>
      </c>
      <c r="O380" s="10">
        <f ca="1">SUMPRODUCT($A380:$F380,Results!$B$20:$G$20)</f>
        <v>-6.7238856033342937</v>
      </c>
      <c r="P380" s="10" cm="1">
        <f t="array" aca="1" ref="P380" ca="1">SUMPRODUCT(J380:O380,TRANSPOSE(BL$20:BL$25))+$AD$20-$BL$27</f>
        <v>-14.903434483738742</v>
      </c>
      <c r="Q380" s="10" cm="1">
        <f t="array" aca="1" ref="Q380" ca="1">SUMPRODUCT(J380:O380,TRANSPOSE(ES$20:ES$25))+$AD$20-$ES$27</f>
        <v>-15.01779668078615</v>
      </c>
      <c r="R380" s="10">
        <f ca="1">I380-Results!$E$5*H380</f>
        <v>-14.278050432709062</v>
      </c>
      <c r="S380" s="10" cm="1">
        <f t="array" aca="1" ref="S380" ca="1">SUMPRODUCT(J380:O380,TRANSPOSE(AR$28:AR$33))+$AD$20-$AC$26</f>
        <v>-10.893035524416991</v>
      </c>
      <c r="T380" s="10">
        <f ca="1">SUMPRODUCT(J380:O380,Results!K$9:P$9)</f>
        <v>-15.01187259062098</v>
      </c>
      <c r="U380" s="10">
        <f ca="1">SUMPRODUCT(J380:O380,Results!K$9:P$9)+$AD$20-$AC$31</f>
        <v>-15.048670709321955</v>
      </c>
      <c r="V380" s="10">
        <f t="shared" ca="1" si="125"/>
        <v>6.9356236102632733</v>
      </c>
      <c r="W380" s="10">
        <f t="shared" ca="1" si="120"/>
        <v>7.0499858073106809</v>
      </c>
      <c r="X380" s="10">
        <f t="shared" ca="1" si="121"/>
        <v>6.3102395592335929</v>
      </c>
      <c r="Y380" s="10">
        <f t="shared" ca="1" si="122"/>
        <v>2.9252246509415221</v>
      </c>
      <c r="Z380" s="10">
        <f t="shared" ca="1" si="123"/>
        <v>-8.6639144121250222</v>
      </c>
      <c r="AA380" s="10">
        <f t="shared" ca="1" si="124"/>
        <v>7.0808598358464865</v>
      </c>
    </row>
    <row r="381" spans="1:27">
      <c r="A381" s="6">
        <f ca="1">LN((RAND()^(-Results!$E$4))-1)</f>
        <v>-0.96651538261878589</v>
      </c>
      <c r="B381" s="6">
        <f ca="1">LN((RAND()^(-Results!$E$4))-1)</f>
        <v>-2.877611924922074</v>
      </c>
      <c r="C381" s="6">
        <f ca="1">LN((RAND()^(-Results!$E$4))-1)</f>
        <v>1.076375466910962</v>
      </c>
      <c r="D381" s="6">
        <f ca="1">LN((RAND()^(-Results!$E$4))-1)</f>
        <v>-2.4898783680439904</v>
      </c>
      <c r="E381" s="6">
        <f ca="1">LN((RAND()^(-Results!$E$4))-1)</f>
        <v>-0.21679034220879995</v>
      </c>
      <c r="F381" s="6">
        <f ca="1">LN((RAND()^(-Results!$E$4))-1)</f>
        <v>-0.8723057840517584</v>
      </c>
      <c r="G381" s="6">
        <f ca="1">LN((RAND()^(-Results!$E$4))-1)</f>
        <v>-1.7720323851405342</v>
      </c>
      <c r="H381" s="6">
        <f t="shared" ca="1" si="112"/>
        <v>-1.8319269217782916</v>
      </c>
      <c r="I381" s="10">
        <f ca="1">SUMPRODUCT(J381:O381,Results!B$12:G$12)+Results!$E$5*H381</f>
        <v>-46.93513683402184</v>
      </c>
      <c r="J381" s="10">
        <f ca="1">SUMPRODUCT($A381:$F381,Results!$B$15:$G$15)</f>
        <v>-6.7671592992488323</v>
      </c>
      <c r="K381" s="10">
        <f ca="1">SUMPRODUCT($A381:$F381,Results!$B$16:$G$16)</f>
        <v>-9.0130726133453543</v>
      </c>
      <c r="L381" s="10">
        <f ca="1">SUMPRODUCT($A381:$F381,Results!$B$17:$G$17)</f>
        <v>7.00756326808437</v>
      </c>
      <c r="M381" s="10">
        <f ca="1">SUMPRODUCT($A381:$F381,Results!$B$18:$G$18)</f>
        <v>5.3697793168114742</v>
      </c>
      <c r="N381" s="10">
        <f ca="1">SUMPRODUCT($A381:$F381,Results!$B$19:$G$19)</f>
        <v>-1.1558275167875147</v>
      </c>
      <c r="O381" s="10">
        <f ca="1">SUMPRODUCT($A381:$F381,Results!$B$20:$G$20)</f>
        <v>-3.4185740796214512</v>
      </c>
      <c r="P381" s="10" cm="1">
        <f t="array" aca="1" ref="P381" ca="1">SUMPRODUCT(J381:O381,TRANSPOSE(BL$20:BL$25))+$AD$20-$BL$27</f>
        <v>-39.613154918048167</v>
      </c>
      <c r="Q381" s="10" cm="1">
        <f t="array" aca="1" ref="Q381" ca="1">SUMPRODUCT(J381:O381,TRANSPOSE(ES$20:ES$25))+$AD$20-$ES$27</f>
        <v>-39.978660064452463</v>
      </c>
      <c r="R381" s="10">
        <f ca="1">I381-Results!$E$5*H381</f>
        <v>-39.607429146908672</v>
      </c>
      <c r="S381" s="10" cm="1">
        <f t="array" aca="1" ref="S381" ca="1">SUMPRODUCT(J381:O381,TRANSPOSE(AR$28:AR$33))+$AD$20-$AC$26</f>
        <v>-37.940550021294058</v>
      </c>
      <c r="T381" s="10">
        <f ca="1">SUMPRODUCT(J381:O381,Results!K$9:P$9)</f>
        <v>-39.855649627970763</v>
      </c>
      <c r="U381" s="10">
        <f ca="1">SUMPRODUCT(J381:O381,Results!K$9:P$9)+$AD$20-$AC$31</f>
        <v>-39.892447746671742</v>
      </c>
      <c r="V381" s="10">
        <f t="shared" ca="1" si="125"/>
        <v>-7.321981915973673</v>
      </c>
      <c r="W381" s="10">
        <f t="shared" ca="1" si="120"/>
        <v>-6.9564767695693774</v>
      </c>
      <c r="X381" s="10">
        <f t="shared" ca="1" si="121"/>
        <v>-7.3277076871131683</v>
      </c>
      <c r="Y381" s="10">
        <f t="shared" ca="1" si="122"/>
        <v>-8.9945868127277819</v>
      </c>
      <c r="Z381" s="10">
        <f t="shared" ca="1" si="123"/>
        <v>-47.631240372671392</v>
      </c>
      <c r="AA381" s="10">
        <f t="shared" ca="1" si="124"/>
        <v>-7.042689087350098</v>
      </c>
    </row>
    <row r="382" spans="1:27">
      <c r="A382" s="6">
        <f ca="1">LN((RAND()^(-Results!$E$4))-1)</f>
        <v>-3.7952654828305485</v>
      </c>
      <c r="B382" s="6">
        <f ca="1">LN((RAND()^(-Results!$E$4))-1)</f>
        <v>-1.8917148169363636</v>
      </c>
      <c r="C382" s="6">
        <f ca="1">LN((RAND()^(-Results!$E$4))-1)</f>
        <v>0.76257057156973551</v>
      </c>
      <c r="D382" s="6">
        <f ca="1">LN((RAND()^(-Results!$E$4))-1)</f>
        <v>-0.65478989309953162</v>
      </c>
      <c r="E382" s="6">
        <f ca="1">LN((RAND()^(-Results!$E$4))-1)</f>
        <v>-1.7428938117666433</v>
      </c>
      <c r="F382" s="6">
        <f ca="1">LN((RAND()^(-Results!$E$4))-1)</f>
        <v>-0.39855356649212653</v>
      </c>
      <c r="G382" s="6">
        <f ca="1">LN((RAND()^(-Results!$E$4))-1)</f>
        <v>-1.7828305358752863</v>
      </c>
      <c r="H382" s="6">
        <f t="shared" ca="1" si="112"/>
        <v>-1.8427250725130437</v>
      </c>
      <c r="I382" s="10">
        <f ca="1">SUMPRODUCT(J382:O382,Results!B$12:G$12)+Results!$E$5*H382</f>
        <v>-21.907338409334784</v>
      </c>
      <c r="J382" s="10">
        <f ca="1">SUMPRODUCT($A382:$F382,Results!$B$15:$G$15)</f>
        <v>-6.6871135966094908</v>
      </c>
      <c r="K382" s="10">
        <f ca="1">SUMPRODUCT($A382:$F382,Results!$B$16:$G$16)</f>
        <v>-6.9943974752521205</v>
      </c>
      <c r="L382" s="10">
        <f ca="1">SUMPRODUCT($A382:$F382,Results!$B$17:$G$17)</f>
        <v>1.1266666837008026</v>
      </c>
      <c r="M382" s="10">
        <f ca="1">SUMPRODUCT($A382:$F382,Results!$B$18:$G$18)</f>
        <v>8.4853442344689398</v>
      </c>
      <c r="N382" s="10">
        <f ca="1">SUMPRODUCT($A382:$F382,Results!$B$19:$G$19)</f>
        <v>4.7587423144127419</v>
      </c>
      <c r="O382" s="10">
        <f ca="1">SUMPRODUCT($A382:$F382,Results!$B$20:$G$20)</f>
        <v>-10.014767182592632</v>
      </c>
      <c r="P382" s="10" cm="1">
        <f t="array" aca="1" ref="P382" ca="1">SUMPRODUCT(J382:O382,TRANSPOSE(BL$20:BL$25))+$AD$20-$BL$27</f>
        <v>-14.449846197383531</v>
      </c>
      <c r="Q382" s="10" cm="1">
        <f t="array" aca="1" ref="Q382" ca="1">SUMPRODUCT(J382:O382,TRANSPOSE(ES$20:ES$25))+$AD$20-$ES$27</f>
        <v>-14.501460314459061</v>
      </c>
      <c r="R382" s="10">
        <f ca="1">I382-Results!$E$5*H382</f>
        <v>-14.536438119282609</v>
      </c>
      <c r="S382" s="10" cm="1">
        <f t="array" aca="1" ref="S382" ca="1">SUMPRODUCT(J382:O382,TRANSPOSE(AR$28:AR$33))+$AD$20-$AC$26</f>
        <v>-18.284703059491619</v>
      </c>
      <c r="T382" s="10">
        <f ca="1">SUMPRODUCT(J382:O382,Results!K$9:P$9)</f>
        <v>-13.942070174796058</v>
      </c>
      <c r="U382" s="10">
        <f ca="1">SUMPRODUCT(J382:O382,Results!K$9:P$9)+$AD$20-$AC$31</f>
        <v>-13.978868293497033</v>
      </c>
      <c r="V382" s="10">
        <f t="shared" ca="1" si="125"/>
        <v>-7.4574922119512532</v>
      </c>
      <c r="W382" s="10">
        <f t="shared" ca="1" si="120"/>
        <v>-7.4058780948757228</v>
      </c>
      <c r="X382" s="10">
        <f t="shared" ca="1" si="121"/>
        <v>-7.370900290052175</v>
      </c>
      <c r="Y382" s="10">
        <f t="shared" ca="1" si="122"/>
        <v>-3.6226353498431649</v>
      </c>
      <c r="Z382" s="10">
        <f t="shared" ca="1" si="123"/>
        <v>-22.603441947984336</v>
      </c>
      <c r="AA382" s="10">
        <f t="shared" ca="1" si="124"/>
        <v>-7.9284701158377509</v>
      </c>
    </row>
    <row r="383" spans="1:27">
      <c r="A383" s="6">
        <f ca="1">LN((RAND()^(-Results!$E$4))-1)</f>
        <v>3.9594417638132411</v>
      </c>
      <c r="B383" s="6">
        <f ca="1">LN((RAND()^(-Results!$E$4))-1)</f>
        <v>3.8321889645143083</v>
      </c>
      <c r="C383" s="6">
        <f ca="1">LN((RAND()^(-Results!$E$4))-1)</f>
        <v>-1.263357317425712</v>
      </c>
      <c r="D383" s="6">
        <f ca="1">LN((RAND()^(-Results!$E$4))-1)</f>
        <v>-0.51630672244465892</v>
      </c>
      <c r="E383" s="6">
        <f ca="1">LN((RAND()^(-Results!$E$4))-1)</f>
        <v>-1.2277663208253538</v>
      </c>
      <c r="F383" s="6">
        <f ca="1">LN((RAND()^(-Results!$E$4))-1)</f>
        <v>-2.6356409455050152</v>
      </c>
      <c r="G383" s="6">
        <f ca="1">LN((RAND()^(-Results!$E$4))-1)</f>
        <v>2.4908244963266384</v>
      </c>
      <c r="H383" s="6">
        <f t="shared" ca="1" si="112"/>
        <v>2.4309299596888807</v>
      </c>
      <c r="I383" s="10">
        <f ca="1">SUMPRODUCT(J383:O383,Results!B$12:G$12)+Results!$E$5*H383</f>
        <v>33.92715139036941</v>
      </c>
      <c r="J383" s="10">
        <f ca="1">SUMPRODUCT($A383:$F383,Results!$B$15:$G$15)</f>
        <v>14.941035841765389</v>
      </c>
      <c r="K383" s="10">
        <f ca="1">SUMPRODUCT($A383:$F383,Results!$B$16:$G$16)</f>
        <v>12.253688884556366</v>
      </c>
      <c r="L383" s="10">
        <f ca="1">SUMPRODUCT($A383:$F383,Results!$B$17:$G$17)</f>
        <v>7.9394858019381287</v>
      </c>
      <c r="M383" s="10">
        <f ca="1">SUMPRODUCT($A383:$F383,Results!$B$18:$G$18)</f>
        <v>-22.332261297916023</v>
      </c>
      <c r="N383" s="10">
        <f ca="1">SUMPRODUCT($A383:$F383,Results!$B$19:$G$19)</f>
        <v>-17.042858199924183</v>
      </c>
      <c r="O383" s="10">
        <f ca="1">SUMPRODUCT($A383:$F383,Results!$B$20:$G$20)</f>
        <v>15.009762487204108</v>
      </c>
      <c r="P383" s="10" cm="1">
        <f t="array" aca="1" ref="P383" ca="1">SUMPRODUCT(J383:O383,TRANSPOSE(BL$20:BL$25))+$AD$20-$BL$27</f>
        <v>24.604350966203913</v>
      </c>
      <c r="Q383" s="10" cm="1">
        <f t="array" aca="1" ref="Q383" ca="1">SUMPRODUCT(J383:O383,TRANSPOSE(ES$20:ES$25))+$AD$20-$ES$27</f>
        <v>24.782645813551586</v>
      </c>
      <c r="R383" s="10">
        <f ca="1">I383-Results!$E$5*H383</f>
        <v>24.203431551613889</v>
      </c>
      <c r="S383" s="10" cm="1">
        <f t="array" aca="1" ref="S383" ca="1">SUMPRODUCT(J383:O383,TRANSPOSE(AR$28:AR$33))+$AD$20-$AC$26</f>
        <v>32.699882921265967</v>
      </c>
      <c r="T383" s="10">
        <f ca="1">SUMPRODUCT(J383:O383,Results!K$9:P$9)</f>
        <v>24.624265894387914</v>
      </c>
      <c r="U383" s="10">
        <f ca="1">SUMPRODUCT(J383:O383,Results!K$9:P$9)+$AD$20-$AC$31</f>
        <v>24.587467775686939</v>
      </c>
      <c r="V383" s="10">
        <f t="shared" ca="1" si="125"/>
        <v>9.3228004241654965</v>
      </c>
      <c r="W383" s="10">
        <f t="shared" ca="1" si="120"/>
        <v>9.1445055768178243</v>
      </c>
      <c r="X383" s="10">
        <f t="shared" ca="1" si="121"/>
        <v>9.723719838755521</v>
      </c>
      <c r="Y383" s="10">
        <f t="shared" ca="1" si="122"/>
        <v>1.2272684691034428</v>
      </c>
      <c r="Z383" s="10">
        <f t="shared" ca="1" si="123"/>
        <v>33.231047851719858</v>
      </c>
      <c r="AA383" s="10">
        <f t="shared" ca="1" si="124"/>
        <v>9.3396836146824711</v>
      </c>
    </row>
    <row r="384" spans="1:27">
      <c r="A384" s="6">
        <f ca="1">LN((RAND()^(-Results!$E$4))-1)</f>
        <v>-1.3866789286198875</v>
      </c>
      <c r="B384" s="6">
        <f ca="1">LN((RAND()^(-Results!$E$4))-1)</f>
        <v>-1.2818807362207485</v>
      </c>
      <c r="C384" s="6">
        <f ca="1">LN((RAND()^(-Results!$E$4))-1)</f>
        <v>1.0521220399870161</v>
      </c>
      <c r="D384" s="6">
        <f ca="1">LN((RAND()^(-Results!$E$4))-1)</f>
        <v>-1.2626821556803405</v>
      </c>
      <c r="E384" s="6">
        <f ca="1">LN((RAND()^(-Results!$E$4))-1)</f>
        <v>-1.2510346886806658</v>
      </c>
      <c r="F384" s="6">
        <f ca="1">LN((RAND()^(-Results!$E$4))-1)</f>
        <v>1.2205056225865134</v>
      </c>
      <c r="G384" s="6">
        <f ca="1">LN((RAND()^(-Results!$E$4))-1)</f>
        <v>-0.50633721285581279</v>
      </c>
      <c r="H384" s="6">
        <f t="shared" ca="1" si="112"/>
        <v>-0.56623174949357025</v>
      </c>
      <c r="I384" s="10">
        <f ca="1">SUMPRODUCT(J384:O384,Results!B$12:G$12)+Results!$E$5*H384</f>
        <v>-24.894195276755379</v>
      </c>
      <c r="J384" s="10">
        <f ca="1">SUMPRODUCT($A384:$F384,Results!$B$15:$G$15)</f>
        <v>-3.5659109500402613</v>
      </c>
      <c r="K384" s="10">
        <f ca="1">SUMPRODUCT($A384:$F384,Results!$B$16:$G$16)</f>
        <v>-5.8748005774638044</v>
      </c>
      <c r="L384" s="10">
        <f ca="1">SUMPRODUCT($A384:$F384,Results!$B$17:$G$17)</f>
        <v>-1.8758397711516235</v>
      </c>
      <c r="M384" s="10">
        <f ca="1">SUMPRODUCT($A384:$F384,Results!$B$18:$G$18)</f>
        <v>5.5446130138403191</v>
      </c>
      <c r="N384" s="10">
        <f ca="1">SUMPRODUCT($A384:$F384,Results!$B$19:$G$19)</f>
        <v>3.0027944951209706</v>
      </c>
      <c r="O384" s="10">
        <f ca="1">SUMPRODUCT($A384:$F384,Results!$B$20:$G$20)</f>
        <v>1.5787866497682077</v>
      </c>
      <c r="P384" s="10" cm="1">
        <f t="array" aca="1" ref="P384" ca="1">SUMPRODUCT(J384:O384,TRANSPOSE(BL$20:BL$25))+$AD$20-$BL$27</f>
        <v>-22.459964281517543</v>
      </c>
      <c r="Q384" s="10" cm="1">
        <f t="array" aca="1" ref="Q384" ca="1">SUMPRODUCT(J384:O384,TRANSPOSE(ES$20:ES$25))+$AD$20-$ES$27</f>
        <v>-22.680968438278349</v>
      </c>
      <c r="R384" s="10">
        <f ca="1">I384-Results!$E$5*H384</f>
        <v>-22.629268278781097</v>
      </c>
      <c r="S384" s="10" cm="1">
        <f t="array" aca="1" ref="S384" ca="1">SUMPRODUCT(J384:O384,TRANSPOSE(AR$28:AR$33))+$AD$20-$AC$26</f>
        <v>-19.622595116805925</v>
      </c>
      <c r="T384" s="10">
        <f ca="1">SUMPRODUCT(J384:O384,Results!K$9:P$9)</f>
        <v>-22.379663183077767</v>
      </c>
      <c r="U384" s="10">
        <f ca="1">SUMPRODUCT(J384:O384,Results!K$9:P$9)+$AD$20-$AC$31</f>
        <v>-22.416461301778742</v>
      </c>
      <c r="V384" s="10">
        <f t="shared" ca="1" si="125"/>
        <v>-2.4342309952378365</v>
      </c>
      <c r="W384" s="10">
        <f t="shared" ca="1" si="120"/>
        <v>-2.2132268384770306</v>
      </c>
      <c r="X384" s="10">
        <f t="shared" ca="1" si="121"/>
        <v>-2.2649269979742819</v>
      </c>
      <c r="Y384" s="10">
        <f t="shared" ca="1" si="122"/>
        <v>-5.271600159949454</v>
      </c>
      <c r="Z384" s="10">
        <f t="shared" ca="1" si="123"/>
        <v>-25.590298815404932</v>
      </c>
      <c r="AA384" s="10">
        <f t="shared" ca="1" si="124"/>
        <v>-2.4777339749766369</v>
      </c>
    </row>
    <row r="385" spans="1:27">
      <c r="A385" s="6">
        <f ca="1">LN((RAND()^(-Results!$E$4))-1)</f>
        <v>1.3805841459485988</v>
      </c>
      <c r="B385" s="6">
        <f ca="1">LN((RAND()^(-Results!$E$4))-1)</f>
        <v>0.98959194182547217</v>
      </c>
      <c r="C385" s="6">
        <f ca="1">LN((RAND()^(-Results!$E$4))-1)</f>
        <v>1.6054105510033407</v>
      </c>
      <c r="D385" s="6">
        <f ca="1">LN((RAND()^(-Results!$E$4))-1)</f>
        <v>-0.11523270864451982</v>
      </c>
      <c r="E385" s="6">
        <f ca="1">LN((RAND()^(-Results!$E$4))-1)</f>
        <v>-0.23181823404970422</v>
      </c>
      <c r="F385" s="6">
        <f ca="1">LN((RAND()^(-Results!$E$4))-1)</f>
        <v>7.7020059636074372</v>
      </c>
      <c r="G385" s="6">
        <f ca="1">LN((RAND()^(-Results!$E$4))-1)</f>
        <v>-2.0676191673857605</v>
      </c>
      <c r="H385" s="6">
        <f t="shared" ca="1" si="112"/>
        <v>-2.1275137040235181</v>
      </c>
      <c r="I385" s="10">
        <f ca="1">SUMPRODUCT(J385:O385,Results!B$12:G$12)+Results!$E$5*H385</f>
        <v>-23.375145646325208</v>
      </c>
      <c r="J385" s="10">
        <f ca="1">SUMPRODUCT($A385:$F385,Results!$B$15:$G$15)</f>
        <v>1.7730488407223888</v>
      </c>
      <c r="K385" s="10">
        <f ca="1">SUMPRODUCT($A385:$F385,Results!$B$16:$G$16)</f>
        <v>-3.2220626849223901</v>
      </c>
      <c r="L385" s="10">
        <f ca="1">SUMPRODUCT($A385:$F385,Results!$B$17:$G$17)</f>
        <v>-23.212089059872049</v>
      </c>
      <c r="M385" s="10">
        <f ca="1">SUMPRODUCT($A385:$F385,Results!$B$18:$G$18)</f>
        <v>8.4112760401364604</v>
      </c>
      <c r="N385" s="10">
        <f ca="1">SUMPRODUCT($A385:$F385,Results!$B$19:$G$19)</f>
        <v>10.693115959895831</v>
      </c>
      <c r="O385" s="10">
        <f ca="1">SUMPRODUCT($A385:$F385,Results!$B$20:$G$20)</f>
        <v>22.43555797713304</v>
      </c>
      <c r="P385" s="10" cm="1">
        <f t="array" aca="1" ref="P385" ca="1">SUMPRODUCT(J385:O385,TRANSPOSE(BL$20:BL$25))+$AD$20-$BL$27</f>
        <v>-14.595879851500095</v>
      </c>
      <c r="Q385" s="10" cm="1">
        <f t="array" aca="1" ref="Q385" ca="1">SUMPRODUCT(J385:O385,TRANSPOSE(ES$20:ES$25))+$AD$20-$ES$27</f>
        <v>-14.922663961444984</v>
      </c>
      <c r="R385" s="10">
        <f ca="1">I385-Results!$E$5*H385</f>
        <v>-14.865090830231136</v>
      </c>
      <c r="S385" s="10" cm="1">
        <f t="array" aca="1" ref="S385" ca="1">SUMPRODUCT(J385:O385,TRANSPOSE(AR$28:AR$33))+$AD$20-$AC$26</f>
        <v>-3.6379763353527816</v>
      </c>
      <c r="T385" s="10">
        <f ca="1">SUMPRODUCT(J385:O385,Results!K$9:P$9)</f>
        <v>-14.94650586922436</v>
      </c>
      <c r="U385" s="10">
        <f ca="1">SUMPRODUCT(J385:O385,Results!K$9:P$9)+$AD$20-$AC$31</f>
        <v>-14.983303987925336</v>
      </c>
      <c r="V385" s="10">
        <f t="shared" ca="1" si="125"/>
        <v>-8.7792657948251129</v>
      </c>
      <c r="W385" s="10">
        <f t="shared" ca="1" si="120"/>
        <v>-8.4524816848802242</v>
      </c>
      <c r="X385" s="10">
        <f t="shared" ca="1" si="121"/>
        <v>-8.5100548160940725</v>
      </c>
      <c r="Y385" s="10">
        <f t="shared" ca="1" si="122"/>
        <v>-19.737169310972426</v>
      </c>
      <c r="Z385" s="10">
        <f t="shared" ca="1" si="123"/>
        <v>-24.071249184974761</v>
      </c>
      <c r="AA385" s="10">
        <f t="shared" ca="1" si="124"/>
        <v>-8.3918416583998727</v>
      </c>
    </row>
    <row r="386" spans="1:27">
      <c r="A386" s="6">
        <f ca="1">LN((RAND()^(-Results!$E$4))-1)</f>
        <v>-0.99602575050559339</v>
      </c>
      <c r="B386" s="6">
        <f ca="1">LN((RAND()^(-Results!$E$4))-1)</f>
        <v>0.78298389262510437</v>
      </c>
      <c r="C386" s="6">
        <f ca="1">LN((RAND()^(-Results!$E$4))-1)</f>
        <v>-0.55774818655733804</v>
      </c>
      <c r="D386" s="6">
        <f ca="1">LN((RAND()^(-Results!$E$4))-1)</f>
        <v>0.82807822326400515</v>
      </c>
      <c r="E386" s="6">
        <f ca="1">LN((RAND()^(-Results!$E$4))-1)</f>
        <v>-0.11195442828756999</v>
      </c>
      <c r="F386" s="6">
        <f ca="1">LN((RAND()^(-Results!$E$4))-1)</f>
        <v>3.5679602278097895</v>
      </c>
      <c r="G386" s="6">
        <f ca="1">LN((RAND()^(-Results!$E$4))-1)</f>
        <v>0.80115985433058423</v>
      </c>
      <c r="H386" s="6">
        <f t="shared" ca="1" si="112"/>
        <v>0.74126531769282678</v>
      </c>
      <c r="I386" s="10">
        <f ca="1">SUMPRODUCT(J386:O386,Results!B$12:G$12)+Results!$E$5*H386</f>
        <v>8.2887843717768916</v>
      </c>
      <c r="J386" s="10">
        <f ca="1">SUMPRODUCT($A386:$F386,Results!$B$15:$G$15)</f>
        <v>0.78316075743138869</v>
      </c>
      <c r="K386" s="10">
        <f ca="1">SUMPRODUCT($A386:$F386,Results!$B$16:$G$16)</f>
        <v>-0.10670755033561297</v>
      </c>
      <c r="L386" s="10">
        <f ca="1">SUMPRODUCT($A386:$F386,Results!$B$17:$G$17)</f>
        <v>-12.878301099115079</v>
      </c>
      <c r="M386" s="10">
        <f ca="1">SUMPRODUCT($A386:$F386,Results!$B$18:$G$18)</f>
        <v>9.185164755101372</v>
      </c>
      <c r="N386" s="10">
        <f ca="1">SUMPRODUCT($A386:$F386,Results!$B$19:$G$19)</f>
        <v>5.395260242761454</v>
      </c>
      <c r="O386" s="10">
        <f ca="1">SUMPRODUCT($A386:$F386,Results!$B$20:$G$20)</f>
        <v>5.428003803208318</v>
      </c>
      <c r="P386" s="10" cm="1">
        <f t="array" aca="1" ref="P386" ca="1">SUMPRODUCT(J386:O386,TRANSPOSE(BL$20:BL$25))+$AD$20-$BL$27</f>
        <v>5.2341264085173362</v>
      </c>
      <c r="Q386" s="10" cm="1">
        <f t="array" aca="1" ref="Q386" ca="1">SUMPRODUCT(J386:O386,TRANSPOSE(ES$20:ES$25))+$AD$20-$ES$27</f>
        <v>5.3358336231527215</v>
      </c>
      <c r="R386" s="10">
        <f ca="1">I386-Results!$E$5*H386</f>
        <v>5.3237231010055845</v>
      </c>
      <c r="S386" s="10" cm="1">
        <f t="array" aca="1" ref="S386" ca="1">SUMPRODUCT(J386:O386,TRANSPOSE(AR$28:AR$33))+$AD$20-$AC$26</f>
        <v>3.117421122751185</v>
      </c>
      <c r="T386" s="10">
        <f ca="1">SUMPRODUCT(J386:O386,Results!K$9:P$9)</f>
        <v>5.4818548110425098</v>
      </c>
      <c r="U386" s="10">
        <f ca="1">SUMPRODUCT(J386:O386,Results!K$9:P$9)+$AD$20-$AC$31</f>
        <v>5.4450566923415344</v>
      </c>
      <c r="V386" s="10">
        <f t="shared" ca="1" si="125"/>
        <v>3.0546579632595554</v>
      </c>
      <c r="W386" s="10">
        <f t="shared" ca="1" si="120"/>
        <v>2.9529507486241702</v>
      </c>
      <c r="X386" s="10">
        <f t="shared" ca="1" si="121"/>
        <v>2.9650612707713071</v>
      </c>
      <c r="Y386" s="10">
        <f t="shared" ca="1" si="122"/>
        <v>5.1713632490257062</v>
      </c>
      <c r="Z386" s="10">
        <f t="shared" ca="1" si="123"/>
        <v>7.5926808331273383</v>
      </c>
      <c r="AA386" s="10">
        <f t="shared" ca="1" si="124"/>
        <v>2.8437276794353572</v>
      </c>
    </row>
    <row r="387" spans="1:27">
      <c r="A387" s="6">
        <f ca="1">LN((RAND()^(-Results!$E$4))-1)</f>
        <v>-0.36132997026772318</v>
      </c>
      <c r="B387" s="6">
        <f ca="1">LN((RAND()^(-Results!$E$4))-1)</f>
        <v>0.11853560490462624</v>
      </c>
      <c r="C387" s="6">
        <f ca="1">LN((RAND()^(-Results!$E$4))-1)</f>
        <v>-0.18896858543311068</v>
      </c>
      <c r="D387" s="6">
        <f ca="1">LN((RAND()^(-Results!$E$4))-1)</f>
        <v>1.8361545972596587</v>
      </c>
      <c r="E387" s="6">
        <f ca="1">LN((RAND()^(-Results!$E$4))-1)</f>
        <v>-3.3608015783983924E-2</v>
      </c>
      <c r="F387" s="6">
        <f ca="1">LN((RAND()^(-Results!$E$4))-1)</f>
        <v>1.2379596383591598</v>
      </c>
      <c r="G387" s="6">
        <f ca="1">LN((RAND()^(-Results!$E$4))-1)</f>
        <v>-1.5907152844204566</v>
      </c>
      <c r="H387" s="6">
        <f t="shared" ca="1" si="112"/>
        <v>-1.6506098210582141</v>
      </c>
      <c r="I387" s="10">
        <f ca="1">SUMPRODUCT(J387:O387,Results!B$12:G$12)+Results!$E$5*H387</f>
        <v>5.5667585088641669</v>
      </c>
      <c r="J387" s="10">
        <f ca="1">SUMPRODUCT($A387:$F387,Results!$B$15:$G$15)</f>
        <v>-1.3715269368262106</v>
      </c>
      <c r="K387" s="10">
        <f ca="1">SUMPRODUCT($A387:$F387,Results!$B$16:$G$16)</f>
        <v>3.0472793034388719</v>
      </c>
      <c r="L387" s="10">
        <f ca="1">SUMPRODUCT($A387:$F387,Results!$B$17:$G$17)</f>
        <v>-3.7382759741172729</v>
      </c>
      <c r="M387" s="10">
        <f ca="1">SUMPRODUCT($A387:$F387,Results!$B$18:$G$18)</f>
        <v>2.4853886875026237</v>
      </c>
      <c r="N387" s="10">
        <f ca="1">SUMPRODUCT($A387:$F387,Results!$B$19:$G$19)</f>
        <v>7.266975737286864</v>
      </c>
      <c r="O387" s="10">
        <f ca="1">SUMPRODUCT($A387:$F387,Results!$B$20:$G$20)</f>
        <v>-2.1645145847057958</v>
      </c>
      <c r="P387" s="10" cm="1">
        <f t="array" aca="1" ref="P387" ca="1">SUMPRODUCT(J387:O387,TRANSPOSE(BL$20:BL$25))+$AD$20-$BL$27</f>
        <v>12.045508207394112</v>
      </c>
      <c r="Q387" s="10" cm="1">
        <f t="array" aca="1" ref="Q387" ca="1">SUMPRODUCT(J387:O387,TRANSPOSE(ES$20:ES$25))+$AD$20-$ES$27</f>
        <v>12.146885006296564</v>
      </c>
      <c r="R387" s="10">
        <f ca="1">I387-Results!$E$5*H387</f>
        <v>12.169197793097023</v>
      </c>
      <c r="S387" s="10" cm="1">
        <f t="array" aca="1" ref="S387" ca="1">SUMPRODUCT(J387:O387,TRANSPOSE(AR$28:AR$33))+$AD$20-$AC$26</f>
        <v>11.111845766749543</v>
      </c>
      <c r="T387" s="10">
        <f ca="1">SUMPRODUCT(J387:O387,Results!K$9:P$9)</f>
        <v>12.190666115977734</v>
      </c>
      <c r="U387" s="10">
        <f ca="1">SUMPRODUCT(J387:O387,Results!K$9:P$9)+$AD$20-$AC$31</f>
        <v>12.153867997276759</v>
      </c>
      <c r="V387" s="10">
        <f t="shared" ca="1" si="125"/>
        <v>-6.4787496985299455</v>
      </c>
      <c r="W387" s="10">
        <f t="shared" ref="W387:W450" ca="1" si="126">I387-Q387</f>
        <v>-6.5801264974323974</v>
      </c>
      <c r="X387" s="10">
        <f t="shared" ref="X387:X450" ca="1" si="127">I387-R387</f>
        <v>-6.6024392842328563</v>
      </c>
      <c r="Y387" s="10">
        <f t="shared" ref="Y387:Y450" ca="1" si="128">I387-S387</f>
        <v>-5.5450872578853758</v>
      </c>
      <c r="Z387" s="10">
        <f t="shared" ref="Z387:Z450" ca="1" si="129">I387-$AD$20</f>
        <v>4.8706549702146136</v>
      </c>
      <c r="AA387" s="10">
        <f t="shared" ref="AA387:AA450" ca="1" si="130">I387-U387</f>
        <v>-6.587109488412592</v>
      </c>
    </row>
    <row r="388" spans="1:27">
      <c r="A388" s="6">
        <f ca="1">LN((RAND()^(-Results!$E$4))-1)</f>
        <v>-1.2999108840840832</v>
      </c>
      <c r="B388" s="6">
        <f ca="1">LN((RAND()^(-Results!$E$4))-1)</f>
        <v>1.6010889751935444</v>
      </c>
      <c r="C388" s="6">
        <f ca="1">LN((RAND()^(-Results!$E$4))-1)</f>
        <v>0.62310311799663054</v>
      </c>
      <c r="D388" s="6">
        <f ca="1">LN((RAND()^(-Results!$E$4))-1)</f>
        <v>0.62891802610289393</v>
      </c>
      <c r="E388" s="6">
        <f ca="1">LN((RAND()^(-Results!$E$4))-1)</f>
        <v>1.6696406153815657</v>
      </c>
      <c r="F388" s="6">
        <f ca="1">LN((RAND()^(-Results!$E$4))-1)</f>
        <v>1.6867336419209977</v>
      </c>
      <c r="G388" s="6">
        <f ca="1">LN((RAND()^(-Results!$E$4))-1)</f>
        <v>-2.2006384358454634</v>
      </c>
      <c r="H388" s="6">
        <f t="shared" ca="1" si="112"/>
        <v>-2.260532972483221</v>
      </c>
      <c r="I388" s="10">
        <f ca="1">SUMPRODUCT(J388:O388,Results!B$12:G$12)+Results!$E$5*H388</f>
        <v>13.694254183885525</v>
      </c>
      <c r="J388" s="10">
        <f ca="1">SUMPRODUCT($A388:$F388,Results!$B$15:$G$15)</f>
        <v>1.2840426738824979</v>
      </c>
      <c r="K388" s="10">
        <f ca="1">SUMPRODUCT($A388:$F388,Results!$B$16:$G$16)</f>
        <v>-4.5329381193897591</v>
      </c>
      <c r="L388" s="10">
        <f ca="1">SUMPRODUCT($A388:$F388,Results!$B$17:$G$17)</f>
        <v>-15.259675801097488</v>
      </c>
      <c r="M388" s="10">
        <f ca="1">SUMPRODUCT($A388:$F388,Results!$B$18:$G$18)</f>
        <v>4.8563812269156976</v>
      </c>
      <c r="N388" s="10">
        <f ca="1">SUMPRODUCT($A388:$F388,Results!$B$19:$G$19)</f>
        <v>3.1688712108495571</v>
      </c>
      <c r="O388" s="10">
        <f ca="1">SUMPRODUCT($A388:$F388,Results!$B$20:$G$20)</f>
        <v>-2.4910956444694556</v>
      </c>
      <c r="P388" s="10" cm="1">
        <f t="array" aca="1" ref="P388" ca="1">SUMPRODUCT(J388:O388,TRANSPOSE(BL$20:BL$25))+$AD$20-$BL$27</f>
        <v>22.748808626631369</v>
      </c>
      <c r="Q388" s="10" cm="1">
        <f t="array" aca="1" ref="Q388" ca="1">SUMPRODUCT(J388:O388,TRANSPOSE(ES$20:ES$25))+$AD$20-$ES$27</f>
        <v>22.871008825903683</v>
      </c>
      <c r="R388" s="10">
        <f ca="1">I388-Results!$E$5*H388</f>
        <v>22.736386073818409</v>
      </c>
      <c r="S388" s="10" cm="1">
        <f t="array" aca="1" ref="S388" ca="1">SUMPRODUCT(J388:O388,TRANSPOSE(AR$28:AR$33))+$AD$20-$AC$26</f>
        <v>16.048962466445346</v>
      </c>
      <c r="T388" s="10">
        <f ca="1">SUMPRODUCT(J388:O388,Results!K$9:P$9)</f>
        <v>22.85009523453844</v>
      </c>
      <c r="U388" s="10">
        <f ca="1">SUMPRODUCT(J388:O388,Results!K$9:P$9)+$AD$20-$AC$31</f>
        <v>22.813297115837464</v>
      </c>
      <c r="V388" s="10">
        <f t="shared" ca="1" si="125"/>
        <v>-9.0545544427458449</v>
      </c>
      <c r="W388" s="10">
        <f t="shared" ca="1" si="126"/>
        <v>-9.1767546420181585</v>
      </c>
      <c r="X388" s="10">
        <f t="shared" ca="1" si="127"/>
        <v>-9.0421318899328842</v>
      </c>
      <c r="Y388" s="10">
        <f t="shared" ca="1" si="128"/>
        <v>-2.3547082825598213</v>
      </c>
      <c r="Z388" s="10">
        <f t="shared" ca="1" si="129"/>
        <v>12.99815064523597</v>
      </c>
      <c r="AA388" s="10">
        <f t="shared" ca="1" si="130"/>
        <v>-9.1190429319519399</v>
      </c>
    </row>
    <row r="389" spans="1:27">
      <c r="A389" s="6">
        <f ca="1">LN((RAND()^(-Results!$E$4))-1)</f>
        <v>1.8059512691281969</v>
      </c>
      <c r="B389" s="6">
        <f ca="1">LN((RAND()^(-Results!$E$4))-1)</f>
        <v>-8.6390065351077371E-3</v>
      </c>
      <c r="C389" s="6">
        <f ca="1">LN((RAND()^(-Results!$E$4))-1)</f>
        <v>-1.6132752268385215</v>
      </c>
      <c r="D389" s="6">
        <f ca="1">LN((RAND()^(-Results!$E$4))-1)</f>
        <v>-1.6465985884940204</v>
      </c>
      <c r="E389" s="6">
        <f ca="1">LN((RAND()^(-Results!$E$4))-1)</f>
        <v>0.43942897185729352</v>
      </c>
      <c r="F389" s="6">
        <f ca="1">LN((RAND()^(-Results!$E$4))-1)</f>
        <v>0.90874881549491038</v>
      </c>
      <c r="G389" s="6">
        <f ca="1">LN((RAND()^(-Results!$E$4))-1)</f>
        <v>0.15294287378074581</v>
      </c>
      <c r="H389" s="6">
        <f t="shared" ca="1" si="112"/>
        <v>9.3048337142988324E-2</v>
      </c>
      <c r="I389" s="10">
        <f ca="1">SUMPRODUCT(J389:O389,Results!B$12:G$12)+Results!$E$5*H389</f>
        <v>-20.237915101657002</v>
      </c>
      <c r="J389" s="10">
        <f ca="1">SUMPRODUCT($A389:$F389,Results!$B$15:$G$15)</f>
        <v>3.4160939297813346</v>
      </c>
      <c r="K389" s="10">
        <f ca="1">SUMPRODUCT($A389:$F389,Results!$B$16:$G$16)</f>
        <v>1.3049230083233256</v>
      </c>
      <c r="L389" s="10">
        <f ca="1">SUMPRODUCT($A389:$F389,Results!$B$17:$G$17)</f>
        <v>1.8572396808310585</v>
      </c>
      <c r="M389" s="10">
        <f ca="1">SUMPRODUCT($A389:$F389,Results!$B$18:$G$18)</f>
        <v>2.4017536467275811</v>
      </c>
      <c r="N389" s="10">
        <f ca="1">SUMPRODUCT($A389:$F389,Results!$B$19:$G$19)</f>
        <v>-8.6578268424417981</v>
      </c>
      <c r="O389" s="10">
        <f ca="1">SUMPRODUCT($A389:$F389,Results!$B$20:$G$20)</f>
        <v>11.749236909475702</v>
      </c>
      <c r="P389" s="10" cm="1">
        <f t="array" aca="1" ref="P389" ca="1">SUMPRODUCT(J389:O389,TRANSPOSE(BL$20:BL$25))+$AD$20-$BL$27</f>
        <v>-20.817851034795492</v>
      </c>
      <c r="Q389" s="10" cm="1">
        <f t="array" aca="1" ref="Q389" ca="1">SUMPRODUCT(J389:O389,TRANSPOSE(ES$20:ES$25))+$AD$20-$ES$27</f>
        <v>-20.895681900620897</v>
      </c>
      <c r="R389" s="10">
        <f ca="1">I389-Results!$E$5*H389</f>
        <v>-20.610108450228957</v>
      </c>
      <c r="S389" s="10" cm="1">
        <f t="array" aca="1" ref="S389" ca="1">SUMPRODUCT(J389:O389,TRANSPOSE(AR$28:AR$33))+$AD$20-$AC$26</f>
        <v>-18.761419893446682</v>
      </c>
      <c r="T389" s="10">
        <f ca="1">SUMPRODUCT(J389:O389,Results!K$9:P$9)</f>
        <v>-21.073850666942512</v>
      </c>
      <c r="U389" s="10">
        <f ca="1">SUMPRODUCT(J389:O389,Results!K$9:P$9)+$AD$20-$AC$31</f>
        <v>-21.110648785643487</v>
      </c>
      <c r="V389" s="10">
        <f t="shared" ca="1" si="125"/>
        <v>0.5799359331384899</v>
      </c>
      <c r="W389" s="10">
        <f t="shared" ca="1" si="126"/>
        <v>0.65776679896389467</v>
      </c>
      <c r="X389" s="10">
        <f t="shared" ca="1" si="127"/>
        <v>0.37219334857195463</v>
      </c>
      <c r="Y389" s="10">
        <f t="shared" ca="1" si="128"/>
        <v>-1.47649520821032</v>
      </c>
      <c r="Z389" s="10">
        <f t="shared" ca="1" si="129"/>
        <v>-20.934018640306554</v>
      </c>
      <c r="AA389" s="10">
        <f t="shared" ca="1" si="130"/>
        <v>0.87273368398648543</v>
      </c>
    </row>
    <row r="390" spans="1:27">
      <c r="A390" s="6">
        <f ca="1">LN((RAND()^(-Results!$E$4))-1)</f>
        <v>0.38980565960371938</v>
      </c>
      <c r="B390" s="6">
        <f ca="1">LN((RAND()^(-Results!$E$4))-1)</f>
        <v>1.2925707810546996</v>
      </c>
      <c r="C390" s="6">
        <f ca="1">LN((RAND()^(-Results!$E$4))-1)</f>
        <v>-0.29505813049332974</v>
      </c>
      <c r="D390" s="6">
        <f ca="1">LN((RAND()^(-Results!$E$4))-1)</f>
        <v>2.6285701145210036</v>
      </c>
      <c r="E390" s="6">
        <f ca="1">LN((RAND()^(-Results!$E$4))-1)</f>
        <v>-7.2587687185115195</v>
      </c>
      <c r="F390" s="6">
        <f ca="1">LN((RAND()^(-Results!$E$4))-1)</f>
        <v>3.8146640167743411</v>
      </c>
      <c r="G390" s="6">
        <f ca="1">LN((RAND()^(-Results!$E$4))-1)</f>
        <v>2.0784462470641505</v>
      </c>
      <c r="H390" s="6">
        <f t="shared" ca="1" si="112"/>
        <v>2.0185517104263928</v>
      </c>
      <c r="I390" s="10">
        <f ca="1">SUMPRODUCT(J390:O390,Results!B$12:G$12)+Results!$E$5*H390</f>
        <v>11.763230921571097</v>
      </c>
      <c r="J390" s="10">
        <f ca="1">SUMPRODUCT($A390:$F390,Results!$B$15:$G$15)</f>
        <v>5.0152971489807365</v>
      </c>
      <c r="K390" s="10">
        <f ca="1">SUMPRODUCT($A390:$F390,Results!$B$16:$G$16)</f>
        <v>16.292365344372598</v>
      </c>
      <c r="L390" s="10">
        <f ca="1">SUMPRODUCT($A390:$F390,Results!$B$17:$G$17)</f>
        <v>0.53326979251312245</v>
      </c>
      <c r="M390" s="10">
        <f ca="1">SUMPRODUCT($A390:$F390,Results!$B$18:$G$18)</f>
        <v>-7.5991903755261063</v>
      </c>
      <c r="N390" s="10">
        <f ca="1">SUMPRODUCT($A390:$F390,Results!$B$19:$G$19)</f>
        <v>11.358615489406855</v>
      </c>
      <c r="O390" s="10">
        <f ca="1">SUMPRODUCT($A390:$F390,Results!$B$20:$G$20)</f>
        <v>19.127254262854422</v>
      </c>
      <c r="P390" s="10" cm="1">
        <f t="array" aca="1" ref="P390" ca="1">SUMPRODUCT(J390:O390,TRANSPOSE(BL$20:BL$25))+$AD$20-$BL$27</f>
        <v>4.3293821859641612</v>
      </c>
      <c r="Q390" s="10" cm="1">
        <f t="array" aca="1" ref="Q390" ca="1">SUMPRODUCT(J390:O390,TRANSPOSE(ES$20:ES$25))+$AD$20-$ES$27</f>
        <v>4.4125566437293777</v>
      </c>
      <c r="R390" s="10">
        <f ca="1">I390-Results!$E$5*H390</f>
        <v>3.6890240798655256</v>
      </c>
      <c r="S390" s="10" cm="1">
        <f t="array" aca="1" ref="S390" ca="1">SUMPRODUCT(J390:O390,TRANSPOSE(AR$28:AR$33))+$AD$20-$AC$26</f>
        <v>23.26935582402982</v>
      </c>
      <c r="T390" s="10">
        <f ca="1">SUMPRODUCT(J390:O390,Results!K$9:P$9)</f>
        <v>5.2387381700427937</v>
      </c>
      <c r="U390" s="10">
        <f ca="1">SUMPRODUCT(J390:O390,Results!K$9:P$9)+$AD$20-$AC$31</f>
        <v>5.2019400513418184</v>
      </c>
      <c r="V390" s="10">
        <f t="shared" ca="1" si="125"/>
        <v>7.4338487356069356</v>
      </c>
      <c r="W390" s="10">
        <f t="shared" ca="1" si="126"/>
        <v>7.3506742778417191</v>
      </c>
      <c r="X390" s="10">
        <f t="shared" ca="1" si="127"/>
        <v>8.0742068417055712</v>
      </c>
      <c r="Y390" s="10">
        <f t="shared" ca="1" si="128"/>
        <v>-11.506124902458723</v>
      </c>
      <c r="Z390" s="10">
        <f t="shared" ca="1" si="129"/>
        <v>11.067127382921543</v>
      </c>
      <c r="AA390" s="10">
        <f t="shared" ca="1" si="130"/>
        <v>6.5612908702292785</v>
      </c>
    </row>
    <row r="391" spans="1:27">
      <c r="A391" s="6">
        <f ca="1">LN((RAND()^(-Results!$E$4))-1)</f>
        <v>-1.7434289343148739</v>
      </c>
      <c r="B391" s="6">
        <f ca="1">LN((RAND()^(-Results!$E$4))-1)</f>
        <v>-1.4568709845859913</v>
      </c>
      <c r="C391" s="6">
        <f ca="1">LN((RAND()^(-Results!$E$4))-1)</f>
        <v>-1.056013337751474</v>
      </c>
      <c r="D391" s="6">
        <f ca="1">LN((RAND()^(-Results!$E$4))-1)</f>
        <v>-0.56142608728271326</v>
      </c>
      <c r="E391" s="6">
        <f ca="1">LN((RAND()^(-Results!$E$4))-1)</f>
        <v>1.6948627807989531</v>
      </c>
      <c r="F391" s="6">
        <f ca="1">LN((RAND()^(-Results!$E$4))-1)</f>
        <v>0.94399583407915189</v>
      </c>
      <c r="G391" s="6">
        <f ca="1">LN((RAND()^(-Results!$E$4))-1)</f>
        <v>2.0804932465453891</v>
      </c>
      <c r="H391" s="6">
        <f t="shared" ca="1" si="112"/>
        <v>2.0205987099076315</v>
      </c>
      <c r="I391" s="10">
        <f ca="1">SUMPRODUCT(J391:O391,Results!B$12:G$12)+Results!$E$5*H391</f>
        <v>-5.2089747460449995</v>
      </c>
      <c r="J391" s="10">
        <f ca="1">SUMPRODUCT($A391:$F391,Results!$B$15:$G$15)</f>
        <v>-4.7264421583029455</v>
      </c>
      <c r="K391" s="10">
        <f ca="1">SUMPRODUCT($A391:$F391,Results!$B$16:$G$16)</f>
        <v>-5.8508875480919791</v>
      </c>
      <c r="L391" s="10">
        <f ca="1">SUMPRODUCT($A391:$F391,Results!$B$17:$G$17)</f>
        <v>-3.6990418490672279</v>
      </c>
      <c r="M391" s="10">
        <f ca="1">SUMPRODUCT($A391:$F391,Results!$B$18:$G$18)</f>
        <v>14.292695422807075</v>
      </c>
      <c r="N391" s="10">
        <f ca="1">SUMPRODUCT($A391:$F391,Results!$B$19:$G$19)</f>
        <v>0.63786971139939874</v>
      </c>
      <c r="O391" s="10">
        <f ca="1">SUMPRODUCT($A391:$F391,Results!$B$20:$G$20)</f>
        <v>-5.5090815556451886</v>
      </c>
      <c r="P391" s="10" cm="1">
        <f t="array" aca="1" ref="P391" ca="1">SUMPRODUCT(J391:O391,TRANSPOSE(BL$20:BL$25))+$AD$20-$BL$27</f>
        <v>-13.769073152048255</v>
      </c>
      <c r="Q391" s="10" cm="1">
        <f t="array" aca="1" ref="Q391" ca="1">SUMPRODUCT(J391:O391,TRANSPOSE(ES$20:ES$25))+$AD$20-$ES$27</f>
        <v>-13.745382386126051</v>
      </c>
      <c r="R391" s="10">
        <f ca="1">I391-Results!$E$5*H391</f>
        <v>-13.291369585675525</v>
      </c>
      <c r="S391" s="10" cm="1">
        <f t="array" aca="1" ref="S391" ca="1">SUMPRODUCT(J391:O391,TRANSPOSE(AR$28:AR$33))+$AD$20-$AC$26</f>
        <v>-22.950013940525341</v>
      </c>
      <c r="T391" s="10">
        <f ca="1">SUMPRODUCT(J391:O391,Results!K$9:P$9)</f>
        <v>-13.768617982076911</v>
      </c>
      <c r="U391" s="10">
        <f ca="1">SUMPRODUCT(J391:O391,Results!K$9:P$9)+$AD$20-$AC$31</f>
        <v>-13.805416100777887</v>
      </c>
      <c r="V391" s="10">
        <f t="shared" ca="1" si="125"/>
        <v>8.5600984060032559</v>
      </c>
      <c r="W391" s="10">
        <f t="shared" ca="1" si="126"/>
        <v>8.5364076400810518</v>
      </c>
      <c r="X391" s="10">
        <f t="shared" ca="1" si="127"/>
        <v>8.0823948396305259</v>
      </c>
      <c r="Y391" s="10">
        <f t="shared" ca="1" si="128"/>
        <v>17.741039194480344</v>
      </c>
      <c r="Z391" s="10">
        <f t="shared" ca="1" si="129"/>
        <v>-5.9050782846945529</v>
      </c>
      <c r="AA391" s="10">
        <f t="shared" ca="1" si="130"/>
        <v>8.5964413547328871</v>
      </c>
    </row>
    <row r="392" spans="1:27">
      <c r="A392" s="6">
        <f ca="1">LN((RAND()^(-Results!$E$4))-1)</f>
        <v>1.5678772963255456</v>
      </c>
      <c r="B392" s="6">
        <f ca="1">LN((RAND()^(-Results!$E$4))-1)</f>
        <v>-1.9216939547576442</v>
      </c>
      <c r="C392" s="6">
        <f ca="1">LN((RAND()^(-Results!$E$4))-1)</f>
        <v>1.6692656492978182</v>
      </c>
      <c r="D392" s="6">
        <f ca="1">LN((RAND()^(-Results!$E$4))-1)</f>
        <v>-1.8638276026688219</v>
      </c>
      <c r="E392" s="6">
        <f ca="1">LN((RAND()^(-Results!$E$4))-1)</f>
        <v>3.9186401598254874</v>
      </c>
      <c r="F392" s="6">
        <f ca="1">LN((RAND()^(-Results!$E$4))-1)</f>
        <v>1.9990554430150447</v>
      </c>
      <c r="G392" s="6">
        <f ca="1">LN((RAND()^(-Results!$E$4))-1)</f>
        <v>3.2997408425113504</v>
      </c>
      <c r="H392" s="6">
        <f t="shared" ca="1" si="112"/>
        <v>3.2398463058735927</v>
      </c>
      <c r="I392" s="10">
        <f ca="1">SUMPRODUCT(J392:O392,Results!B$12:G$12)+Results!$E$5*H392</f>
        <v>-17.454870468885055</v>
      </c>
      <c r="J392" s="10">
        <f ca="1">SUMPRODUCT($A392:$F392,Results!$B$15:$G$15)</f>
        <v>-5.8184333958008132</v>
      </c>
      <c r="K392" s="10">
        <f ca="1">SUMPRODUCT($A392:$F392,Results!$B$16:$G$16)</f>
        <v>-11.515674414505931</v>
      </c>
      <c r="L392" s="10">
        <f ca="1">SUMPRODUCT($A392:$F392,Results!$B$17:$G$17)</f>
        <v>-6.8386110166732665</v>
      </c>
      <c r="M392" s="10">
        <f ca="1">SUMPRODUCT($A392:$F392,Results!$B$18:$G$18)</f>
        <v>8.5260943433541421</v>
      </c>
      <c r="N392" s="10">
        <f ca="1">SUMPRODUCT($A392:$F392,Results!$B$19:$G$19)</f>
        <v>2.2964519433116877</v>
      </c>
      <c r="O392" s="10">
        <f ca="1">SUMPRODUCT($A392:$F392,Results!$B$20:$G$20)</f>
        <v>1.9409493503223185</v>
      </c>
      <c r="P392" s="10" cm="1">
        <f t="array" aca="1" ref="P392" ca="1">SUMPRODUCT(J392:O392,TRANSPOSE(BL$20:BL$25))+$AD$20-$BL$27</f>
        <v>-30.69294045037687</v>
      </c>
      <c r="Q392" s="10" cm="1">
        <f t="array" aca="1" ref="Q392" ca="1">SUMPRODUCT(J392:O392,TRANSPOSE(ES$20:ES$25))+$AD$20-$ES$27</f>
        <v>-31.169437195272632</v>
      </c>
      <c r="R392" s="10">
        <f ca="1">I392-Results!$E$5*H392</f>
        <v>-30.414255692379427</v>
      </c>
      <c r="S392" s="10" cm="1">
        <f t="array" aca="1" ref="S392" ca="1">SUMPRODUCT(J392:O392,TRANSPOSE(AR$28:AR$33))+$AD$20-$AC$26</f>
        <v>-30.044364931247308</v>
      </c>
      <c r="T392" s="10">
        <f ca="1">SUMPRODUCT(J392:O392,Results!K$9:P$9)</f>
        <v>-31.739923146964919</v>
      </c>
      <c r="U392" s="10">
        <f ca="1">SUMPRODUCT(J392:O392,Results!K$9:P$9)+$AD$20-$AC$31</f>
        <v>-31.776721265665895</v>
      </c>
      <c r="V392" s="10">
        <f t="shared" ca="1" si="125"/>
        <v>13.238069981491815</v>
      </c>
      <c r="W392" s="10">
        <f t="shared" ca="1" si="126"/>
        <v>13.714566726387577</v>
      </c>
      <c r="X392" s="10">
        <f t="shared" ca="1" si="127"/>
        <v>12.959385223494372</v>
      </c>
      <c r="Y392" s="10">
        <f t="shared" ca="1" si="128"/>
        <v>12.589494462362254</v>
      </c>
      <c r="Z392" s="10">
        <f t="shared" ca="1" si="129"/>
        <v>-18.150974007534607</v>
      </c>
      <c r="AA392" s="10">
        <f t="shared" ca="1" si="130"/>
        <v>14.32185079678084</v>
      </c>
    </row>
    <row r="393" spans="1:27">
      <c r="A393" s="6">
        <f ca="1">LN((RAND()^(-Results!$E$4))-1)</f>
        <v>-0.72386942618724714</v>
      </c>
      <c r="B393" s="6">
        <f ca="1">LN((RAND()^(-Results!$E$4))-1)</f>
        <v>0.1529461539506787</v>
      </c>
      <c r="C393" s="6">
        <f ca="1">LN((RAND()^(-Results!$E$4))-1)</f>
        <v>2.7246719155418884</v>
      </c>
      <c r="D393" s="6">
        <f ca="1">LN((RAND()^(-Results!$E$4))-1)</f>
        <v>0.49670103448044728</v>
      </c>
      <c r="E393" s="6">
        <f ca="1">LN((RAND()^(-Results!$E$4))-1)</f>
        <v>0.45211193815097639</v>
      </c>
      <c r="F393" s="6">
        <f ca="1">LN((RAND()^(-Results!$E$4))-1)</f>
        <v>1.6919023865180782</v>
      </c>
      <c r="G393" s="6">
        <f ca="1">LN((RAND()^(-Results!$E$4))-1)</f>
        <v>1.0336852902703229</v>
      </c>
      <c r="H393" s="6">
        <f t="shared" ca="1" si="112"/>
        <v>0.9737907536325654</v>
      </c>
      <c r="I393" s="10">
        <f ca="1">SUMPRODUCT(J393:O393,Results!B$12:G$12)+Results!$E$5*H393</f>
        <v>10.657513559547205</v>
      </c>
      <c r="J393" s="10">
        <f ca="1">SUMPRODUCT($A393:$F393,Results!$B$15:$G$15)</f>
        <v>-2.9049988750980176</v>
      </c>
      <c r="K393" s="10">
        <f ca="1">SUMPRODUCT($A393:$F393,Results!$B$16:$G$16)</f>
        <v>-6.1286299024305082</v>
      </c>
      <c r="L393" s="10">
        <f ca="1">SUMPRODUCT($A393:$F393,Results!$B$17:$G$17)</f>
        <v>-10.720241627315087</v>
      </c>
      <c r="M393" s="10">
        <f ca="1">SUMPRODUCT($A393:$F393,Results!$B$18:$G$18)</f>
        <v>0.4678988339595187</v>
      </c>
      <c r="N393" s="10">
        <f ca="1">SUMPRODUCT($A393:$F393,Results!$B$19:$G$19)</f>
        <v>9.7160931458705129</v>
      </c>
      <c r="O393" s="10">
        <f ca="1">SUMPRODUCT($A393:$F393,Results!$B$20:$G$20)</f>
        <v>-2.3669967642696257</v>
      </c>
      <c r="P393" s="10" cm="1">
        <f t="array" aca="1" ref="P393" ca="1">SUMPRODUCT(J393:O393,TRANSPOSE(BL$20:BL$25))+$AD$20-$BL$27</f>
        <v>7.0654249676220884</v>
      </c>
      <c r="Q393" s="10" cm="1">
        <f t="array" aca="1" ref="Q393" ca="1">SUMPRODUCT(J393:O393,TRANSPOSE(ES$20:ES$25))+$AD$20-$ES$27</f>
        <v>6.8702525272257473</v>
      </c>
      <c r="R393" s="10">
        <f ca="1">I393-Results!$E$5*H393</f>
        <v>6.7623505450169432</v>
      </c>
      <c r="S393" s="10" cm="1">
        <f t="array" aca="1" ref="S393" ca="1">SUMPRODUCT(J393:O393,TRANSPOSE(AR$28:AR$33))+$AD$20-$AC$26</f>
        <v>9.5855106823228979</v>
      </c>
      <c r="T393" s="10">
        <f ca="1">SUMPRODUCT(J393:O393,Results!K$9:P$9)</f>
        <v>6.9197022159108812</v>
      </c>
      <c r="U393" s="10">
        <f ca="1">SUMPRODUCT(J393:O393,Results!K$9:P$9)+$AD$20-$AC$31</f>
        <v>6.8829040972099058</v>
      </c>
      <c r="V393" s="10">
        <f t="shared" ca="1" si="125"/>
        <v>3.5920885919251164</v>
      </c>
      <c r="W393" s="10">
        <f t="shared" ca="1" si="126"/>
        <v>3.7872610323214575</v>
      </c>
      <c r="X393" s="10">
        <f t="shared" ca="1" si="127"/>
        <v>3.8951630145302616</v>
      </c>
      <c r="Y393" s="10">
        <f t="shared" ca="1" si="128"/>
        <v>1.0720028772243069</v>
      </c>
      <c r="Z393" s="10">
        <f t="shared" ca="1" si="129"/>
        <v>9.9614100208976506</v>
      </c>
      <c r="AA393" s="10">
        <f t="shared" ca="1" si="130"/>
        <v>3.774609462337299</v>
      </c>
    </row>
    <row r="394" spans="1:27">
      <c r="A394" s="6">
        <f ca="1">LN((RAND()^(-Results!$E$4))-1)</f>
        <v>-3.2100945054117624</v>
      </c>
      <c r="B394" s="6">
        <f ca="1">LN((RAND()^(-Results!$E$4))-1)</f>
        <v>1.7202421789273101</v>
      </c>
      <c r="C394" s="6">
        <f ca="1">LN((RAND()^(-Results!$E$4))-1)</f>
        <v>-1.4997513785685146</v>
      </c>
      <c r="D394" s="6">
        <f ca="1">LN((RAND()^(-Results!$E$4))-1)</f>
        <v>-0.28873747089427126</v>
      </c>
      <c r="E394" s="6">
        <f ca="1">LN((RAND()^(-Results!$E$4))-1)</f>
        <v>-1.9968695914140506</v>
      </c>
      <c r="F394" s="6">
        <f ca="1">LN((RAND()^(-Results!$E$4))-1)</f>
        <v>-2.7257890466363306</v>
      </c>
      <c r="G394" s="6">
        <f ca="1">LN((RAND()^(-Results!$E$4))-1)</f>
        <v>-4.3068733693654719</v>
      </c>
      <c r="H394" s="6">
        <f t="shared" ca="1" si="112"/>
        <v>-4.3667679060032292</v>
      </c>
      <c r="I394" s="10">
        <f ca="1">SUMPRODUCT(J394:O394,Results!B$12:G$12)+Results!$E$5*H394</f>
        <v>5.5673773103834705</v>
      </c>
      <c r="J394" s="10">
        <f ca="1">SUMPRODUCT($A394:$F394,Results!$B$15:$G$15)</f>
        <v>4.8416999485033401</v>
      </c>
      <c r="K394" s="10">
        <f ca="1">SUMPRODUCT($A394:$F394,Results!$B$16:$G$16)</f>
        <v>1.3931084070240634</v>
      </c>
      <c r="L394" s="10">
        <f ca="1">SUMPRODUCT($A394:$F394,Results!$B$17:$G$17)</f>
        <v>2.1436273702721671</v>
      </c>
      <c r="M394" s="10">
        <f ca="1">SUMPRODUCT($A394:$F394,Results!$B$18:$G$18)</f>
        <v>-1.5393078086969183</v>
      </c>
      <c r="N394" s="10">
        <f ca="1">SUMPRODUCT($A394:$F394,Results!$B$19:$G$19)</f>
        <v>-8.9344126890798616</v>
      </c>
      <c r="O394" s="10">
        <f ca="1">SUMPRODUCT($A394:$F394,Results!$B$20:$G$20)</f>
        <v>-6.9123437623956985</v>
      </c>
      <c r="P394" s="10" cm="1">
        <f t="array" aca="1" ref="P394" ca="1">SUMPRODUCT(J394:O394,TRANSPOSE(BL$20:BL$25))+$AD$20-$BL$27</f>
        <v>23.196664355228339</v>
      </c>
      <c r="Q394" s="10" cm="1">
        <f t="array" aca="1" ref="Q394" ca="1">SUMPRODUCT(J394:O394,TRANSPOSE(ES$20:ES$25))+$AD$20-$ES$27</f>
        <v>23.620213362853576</v>
      </c>
      <c r="R394" s="10">
        <f ca="1">I394-Results!$E$5*H394</f>
        <v>23.034448934396387</v>
      </c>
      <c r="S394" s="10" cm="1">
        <f t="array" aca="1" ref="S394" ca="1">SUMPRODUCT(J394:O394,TRANSPOSE(AR$28:AR$33))+$AD$20-$AC$26</f>
        <v>13.954326682189368</v>
      </c>
      <c r="T394" s="10">
        <f ca="1">SUMPRODUCT(J394:O394,Results!K$9:P$9)</f>
        <v>24.189299130074524</v>
      </c>
      <c r="U394" s="10">
        <f ca="1">SUMPRODUCT(J394:O394,Results!K$9:P$9)+$AD$20-$AC$31</f>
        <v>24.152501011373548</v>
      </c>
      <c r="V394" s="10">
        <f t="shared" ca="1" si="125"/>
        <v>-17.629287044844869</v>
      </c>
      <c r="W394" s="10">
        <f t="shared" ca="1" si="126"/>
        <v>-18.052836052470106</v>
      </c>
      <c r="X394" s="10">
        <f t="shared" ca="1" si="127"/>
        <v>-17.467071624012917</v>
      </c>
      <c r="Y394" s="10">
        <f t="shared" ca="1" si="128"/>
        <v>-8.3869493718058976</v>
      </c>
      <c r="Z394" s="10">
        <f t="shared" ca="1" si="129"/>
        <v>4.8712737717339172</v>
      </c>
      <c r="AA394" s="10">
        <f t="shared" ca="1" si="130"/>
        <v>-18.585123700990078</v>
      </c>
    </row>
    <row r="395" spans="1:27">
      <c r="A395" s="6">
        <f ca="1">LN((RAND()^(-Results!$E$4))-1)</f>
        <v>1.6701327469974281</v>
      </c>
      <c r="B395" s="6">
        <f ca="1">LN((RAND()^(-Results!$E$4))-1)</f>
        <v>-0.95243207622380621</v>
      </c>
      <c r="C395" s="6">
        <f ca="1">LN((RAND()^(-Results!$E$4))-1)</f>
        <v>-0.14477905817426753</v>
      </c>
      <c r="D395" s="6">
        <f ca="1">LN((RAND()^(-Results!$E$4))-1)</f>
        <v>-2.1075051690997149</v>
      </c>
      <c r="E395" s="6">
        <f ca="1">LN((RAND()^(-Results!$E$4))-1)</f>
        <v>-0.81233627784044127</v>
      </c>
      <c r="F395" s="6">
        <f ca="1">LN((RAND()^(-Results!$E$4))-1)</f>
        <v>3.3493468338811669</v>
      </c>
      <c r="G395" s="6">
        <f ca="1">LN((RAND()^(-Results!$E$4))-1)</f>
        <v>-0.22882796198059663</v>
      </c>
      <c r="H395" s="6">
        <f t="shared" ca="1" si="112"/>
        <v>-0.28872249861835414</v>
      </c>
      <c r="I395" s="10">
        <f ca="1">SUMPRODUCT(J395:O395,Results!B$12:G$12)+Results!$E$5*H395</f>
        <v>-41.257258208621515</v>
      </c>
      <c r="J395" s="10">
        <f ca="1">SUMPRODUCT($A395:$F395,Results!$B$15:$G$15)</f>
        <v>0.5345279867617011</v>
      </c>
      <c r="K395" s="10">
        <f ca="1">SUMPRODUCT($A395:$F395,Results!$B$16:$G$16)</f>
        <v>-1.9084541798389982</v>
      </c>
      <c r="L395" s="10">
        <f ca="1">SUMPRODUCT($A395:$F395,Results!$B$17:$G$17)</f>
        <v>-2.3231231130267673</v>
      </c>
      <c r="M395" s="10">
        <f ca="1">SUMPRODUCT($A395:$F395,Results!$B$18:$G$18)</f>
        <v>5.5645271586946219</v>
      </c>
      <c r="N395" s="10">
        <f ca="1">SUMPRODUCT($A395:$F395,Results!$B$19:$G$19)</f>
        <v>-1.8332150959944782</v>
      </c>
      <c r="O395" s="10">
        <f ca="1">SUMPRODUCT($A395:$F395,Results!$B$20:$G$20)</f>
        <v>17.774914512517025</v>
      </c>
      <c r="P395" s="10" cm="1">
        <f t="array" aca="1" ref="P395" ca="1">SUMPRODUCT(J395:O395,TRANSPOSE(BL$20:BL$25))+$AD$20-$BL$27</f>
        <v>-40.076585342011299</v>
      </c>
      <c r="Q395" s="10" cm="1">
        <f t="array" aca="1" ref="Q395" ca="1">SUMPRODUCT(J395:O395,TRANSPOSE(ES$20:ES$25))+$AD$20-$ES$27</f>
        <v>-40.422331258305007</v>
      </c>
      <c r="R395" s="10">
        <f ca="1">I395-Results!$E$5*H395</f>
        <v>-40.1023682141481</v>
      </c>
      <c r="S395" s="10" cm="1">
        <f t="array" aca="1" ref="S395" ca="1">SUMPRODUCT(J395:O395,TRANSPOSE(AR$28:AR$33))+$AD$20-$AC$26</f>
        <v>-30.747163032126807</v>
      </c>
      <c r="T395" s="10">
        <f ca="1">SUMPRODUCT(J395:O395,Results!K$9:P$9)</f>
        <v>-40.437094476451264</v>
      </c>
      <c r="U395" s="10">
        <f ca="1">SUMPRODUCT(J395:O395,Results!K$9:P$9)+$AD$20-$AC$31</f>
        <v>-40.473892595152243</v>
      </c>
      <c r="V395" s="10">
        <f t="shared" ca="1" si="125"/>
        <v>-1.180672866610216</v>
      </c>
      <c r="W395" s="10">
        <f t="shared" ca="1" si="126"/>
        <v>-0.83492695031650754</v>
      </c>
      <c r="X395" s="10">
        <f t="shared" ca="1" si="127"/>
        <v>-1.1548899944734146</v>
      </c>
      <c r="Y395" s="10">
        <f t="shared" ca="1" si="128"/>
        <v>-10.510095176494708</v>
      </c>
      <c r="Z395" s="10">
        <f t="shared" ca="1" si="129"/>
        <v>-41.953361747271067</v>
      </c>
      <c r="AA395" s="10">
        <f t="shared" ca="1" si="130"/>
        <v>-0.78336561346927169</v>
      </c>
    </row>
    <row r="396" spans="1:27">
      <c r="A396" s="6">
        <f ca="1">LN((RAND()^(-Results!$E$4))-1)</f>
        <v>0.45875576841715704</v>
      </c>
      <c r="B396" s="6">
        <f ca="1">LN((RAND()^(-Results!$E$4))-1)</f>
        <v>1.1121518184526828</v>
      </c>
      <c r="C396" s="6">
        <f ca="1">LN((RAND()^(-Results!$E$4))-1)</f>
        <v>-1.197576255893968</v>
      </c>
      <c r="D396" s="6">
        <f ca="1">LN((RAND()^(-Results!$E$4))-1)</f>
        <v>0.21608318870104712</v>
      </c>
      <c r="E396" s="6">
        <f ca="1">LN((RAND()^(-Results!$E$4))-1)</f>
        <v>2.80885253073928</v>
      </c>
      <c r="F396" s="6">
        <f ca="1">LN((RAND()^(-Results!$E$4))-1)</f>
        <v>2.4723867000746456</v>
      </c>
      <c r="G396" s="6">
        <f ca="1">LN((RAND()^(-Results!$E$4))-1)</f>
        <v>-0.17717597677312602</v>
      </c>
      <c r="H396" s="6">
        <f t="shared" ca="1" si="112"/>
        <v>-0.2370705134108835</v>
      </c>
      <c r="I396" s="10">
        <f ca="1">SUMPRODUCT(J396:O396,Results!B$12:G$12)+Results!$E$5*H396</f>
        <v>7.8186447971221975</v>
      </c>
      <c r="J396" s="10">
        <f ca="1">SUMPRODUCT($A396:$F396,Results!$B$15:$G$15)</f>
        <v>2.2547031980433863</v>
      </c>
      <c r="K396" s="10">
        <f ca="1">SUMPRODUCT($A396:$F396,Results!$B$16:$G$16)</f>
        <v>-1.607260433401932</v>
      </c>
      <c r="L396" s="10">
        <f ca="1">SUMPRODUCT($A396:$F396,Results!$B$17:$G$17)</f>
        <v>-12.524454434647625</v>
      </c>
      <c r="M396" s="10">
        <f ca="1">SUMPRODUCT($A396:$F396,Results!$B$18:$G$18)</f>
        <v>8.700726278901886</v>
      </c>
      <c r="N396" s="10">
        <f ca="1">SUMPRODUCT($A396:$F396,Results!$B$19:$G$19)</f>
        <v>-1.2016278333952783</v>
      </c>
      <c r="O396" s="10">
        <f ca="1">SUMPRODUCT($A396:$F396,Results!$B$20:$G$20)</f>
        <v>4.0387597799529678</v>
      </c>
      <c r="P396" s="10" cm="1">
        <f t="array" aca="1" ref="P396" ca="1">SUMPRODUCT(J396:O396,TRANSPOSE(BL$20:BL$25))+$AD$20-$BL$27</f>
        <v>8.379363846031886</v>
      </c>
      <c r="Q396" s="10" cm="1">
        <f t="array" aca="1" ref="Q396" ca="1">SUMPRODUCT(J396:O396,TRANSPOSE(ES$20:ES$25))+$AD$20-$ES$27</f>
        <v>8.4961333697840224</v>
      </c>
      <c r="R396" s="10">
        <f ca="1">I396-Results!$E$5*H396</f>
        <v>8.7669268507657314</v>
      </c>
      <c r="S396" s="10" cm="1">
        <f t="array" aca="1" ref="S396" ca="1">SUMPRODUCT(J396:O396,TRANSPOSE(AR$28:AR$33))+$AD$20-$AC$26</f>
        <v>1.4505630322968854</v>
      </c>
      <c r="T396" s="10">
        <f ca="1">SUMPRODUCT(J396:O396,Results!K$9:P$9)</f>
        <v>8.1743955215480302</v>
      </c>
      <c r="U396" s="10">
        <f ca="1">SUMPRODUCT(J396:O396,Results!K$9:P$9)+$AD$20-$AC$31</f>
        <v>8.1375974028470548</v>
      </c>
      <c r="V396" s="10">
        <f t="shared" ca="1" si="125"/>
        <v>-0.56071904890968849</v>
      </c>
      <c r="W396" s="10">
        <f t="shared" ca="1" si="126"/>
        <v>-0.67748857266182494</v>
      </c>
      <c r="X396" s="10">
        <f t="shared" ca="1" si="127"/>
        <v>-0.94828205364353391</v>
      </c>
      <c r="Y396" s="10">
        <f t="shared" ca="1" si="128"/>
        <v>6.3680817648253125</v>
      </c>
      <c r="Z396" s="10">
        <f t="shared" ca="1" si="129"/>
        <v>7.1225412584726442</v>
      </c>
      <c r="AA396" s="10">
        <f t="shared" ca="1" si="130"/>
        <v>-0.31895260572485729</v>
      </c>
    </row>
    <row r="397" spans="1:27">
      <c r="A397" s="6">
        <f ca="1">LN((RAND()^(-Results!$E$4))-1)</f>
        <v>1.8385342598015646</v>
      </c>
      <c r="B397" s="6">
        <f ca="1">LN((RAND()^(-Results!$E$4))-1)</f>
        <v>-0.72592278966221913</v>
      </c>
      <c r="C397" s="6">
        <f ca="1">LN((RAND()^(-Results!$E$4))-1)</f>
        <v>-1.3300585928361943</v>
      </c>
      <c r="D397" s="6">
        <f ca="1">LN((RAND()^(-Results!$E$4))-1)</f>
        <v>0.76897369855570552</v>
      </c>
      <c r="E397" s="6">
        <f ca="1">LN((RAND()^(-Results!$E$4))-1)</f>
        <v>-0.13062610954641901</v>
      </c>
      <c r="F397" s="6">
        <f ca="1">LN((RAND()^(-Results!$E$4))-1)</f>
        <v>-3.5704059377163717</v>
      </c>
      <c r="G397" s="6">
        <f ca="1">LN((RAND()^(-Results!$E$4))-1)</f>
        <v>0.61723981947088036</v>
      </c>
      <c r="H397" s="6">
        <f t="shared" ca="1" si="112"/>
        <v>0.5573452828331229</v>
      </c>
      <c r="I397" s="10">
        <f ca="1">SUMPRODUCT(J397:O397,Results!B$12:G$12)+Results!$E$5*H397</f>
        <v>4.4463784823307018</v>
      </c>
      <c r="J397" s="10">
        <f ca="1">SUMPRODUCT($A397:$F397,Results!$B$15:$G$15)</f>
        <v>0.19601381802851159</v>
      </c>
      <c r="K397" s="10">
        <f ca="1">SUMPRODUCT($A397:$F397,Results!$B$16:$G$16)</f>
        <v>8.3723985439089361</v>
      </c>
      <c r="L397" s="10">
        <f ca="1">SUMPRODUCT($A397:$F397,Results!$B$17:$G$17)</f>
        <v>17.562905026561914</v>
      </c>
      <c r="M397" s="10">
        <f ca="1">SUMPRODUCT($A397:$F397,Results!$B$18:$G$18)</f>
        <v>-9.2687404342036341</v>
      </c>
      <c r="N397" s="10">
        <f ca="1">SUMPRODUCT($A397:$F397,Results!$B$19:$G$19)</f>
        <v>-4.6884929852191224</v>
      </c>
      <c r="O397" s="10">
        <f ca="1">SUMPRODUCT($A397:$F397,Results!$B$20:$G$20)</f>
        <v>-4.7367931688373304</v>
      </c>
      <c r="P397" s="10" cm="1">
        <f t="array" aca="1" ref="P397" ca="1">SUMPRODUCT(J397:O397,TRANSPOSE(BL$20:BL$25))+$AD$20-$BL$27</f>
        <v>1.9783729515936375</v>
      </c>
      <c r="Q397" s="10" cm="1">
        <f t="array" aca="1" ref="Q397" ca="1">SUMPRODUCT(J397:O397,TRANSPOSE(ES$20:ES$25))+$AD$20-$ES$27</f>
        <v>2.0538949048003525</v>
      </c>
      <c r="R397" s="10">
        <f ca="1">I397-Results!$E$5*H397</f>
        <v>2.2169973509982102</v>
      </c>
      <c r="S397" s="10" cm="1">
        <f t="array" aca="1" ref="S397" ca="1">SUMPRODUCT(J397:O397,TRANSPOSE(AR$28:AR$33))+$AD$20-$AC$26</f>
        <v>3.5264870617607667</v>
      </c>
      <c r="T397" s="10">
        <f ca="1">SUMPRODUCT(J397:O397,Results!K$9:P$9)</f>
        <v>1.8759261825852125</v>
      </c>
      <c r="U397" s="10">
        <f ca="1">SUMPRODUCT(J397:O397,Results!K$9:P$9)+$AD$20-$AC$31</f>
        <v>1.8391280638842373</v>
      </c>
      <c r="V397" s="10">
        <f t="shared" ca="1" si="125"/>
        <v>2.4680055307370643</v>
      </c>
      <c r="W397" s="10">
        <f t="shared" ca="1" si="126"/>
        <v>2.3924835775303492</v>
      </c>
      <c r="X397" s="10">
        <f t="shared" ca="1" si="127"/>
        <v>2.2293811313324916</v>
      </c>
      <c r="Y397" s="10">
        <f t="shared" ca="1" si="128"/>
        <v>0.91989142056993511</v>
      </c>
      <c r="Z397" s="10">
        <f t="shared" ca="1" si="129"/>
        <v>3.750274943681148</v>
      </c>
      <c r="AA397" s="10">
        <f t="shared" ca="1" si="130"/>
        <v>2.6072504184464647</v>
      </c>
    </row>
    <row r="398" spans="1:27">
      <c r="A398" s="6">
        <f ca="1">LN((RAND()^(-Results!$E$4))-1)</f>
        <v>-0.9756597306428344</v>
      </c>
      <c r="B398" s="6">
        <f ca="1">LN((RAND()^(-Results!$E$4))-1)</f>
        <v>-1.8070332642479952</v>
      </c>
      <c r="C398" s="6">
        <f ca="1">LN((RAND()^(-Results!$E$4))-1)</f>
        <v>-8.7637907711891033E-2</v>
      </c>
      <c r="D398" s="6">
        <f ca="1">LN((RAND()^(-Results!$E$4))-1)</f>
        <v>-2.7934022294977332</v>
      </c>
      <c r="E398" s="6">
        <f ca="1">LN((RAND()^(-Results!$E$4))-1)</f>
        <v>-0.77535181973694345</v>
      </c>
      <c r="F398" s="6">
        <f ca="1">LN((RAND()^(-Results!$E$4))-1)</f>
        <v>-0.62565153365834736</v>
      </c>
      <c r="G398" s="6">
        <f ca="1">LN((RAND()^(-Results!$E$4))-1)</f>
        <v>-5.9465079273921919</v>
      </c>
      <c r="H398" s="6">
        <f t="shared" ca="1" si="112"/>
        <v>-6.0064024640299492</v>
      </c>
      <c r="I398" s="10">
        <f ca="1">SUMPRODUCT(J398:O398,Results!B$12:G$12)+Results!$E$5*H398</f>
        <v>-59.387067438786772</v>
      </c>
      <c r="J398" s="10">
        <f ca="1">SUMPRODUCT($A398:$F398,Results!$B$15:$G$15)</f>
        <v>-2.641022913980533</v>
      </c>
      <c r="K398" s="10">
        <f ca="1">SUMPRODUCT($A398:$F398,Results!$B$16:$G$16)</f>
        <v>-6.5370943707111433</v>
      </c>
      <c r="L398" s="10">
        <f ca="1">SUMPRODUCT($A398:$F398,Results!$B$17:$G$17)</f>
        <v>5.7683702805682584</v>
      </c>
      <c r="M398" s="10">
        <f ca="1">SUMPRODUCT($A398:$F398,Results!$B$18:$G$18)</f>
        <v>5.3830323458381963</v>
      </c>
      <c r="N398" s="10">
        <f ca="1">SUMPRODUCT($A398:$F398,Results!$B$19:$G$19)</f>
        <v>-6.2090731344378849</v>
      </c>
      <c r="O398" s="10">
        <f ca="1">SUMPRODUCT($A398:$F398,Results!$B$20:$G$20)</f>
        <v>1.5302912996533429</v>
      </c>
      <c r="P398" s="10" cm="1">
        <f t="array" aca="1" ref="P398" ca="1">SUMPRODUCT(J398:O398,TRANSPOSE(BL$20:BL$25))+$AD$20-$BL$27</f>
        <v>-35.361307358928755</v>
      </c>
      <c r="Q398" s="10" cm="1">
        <f t="array" aca="1" ref="Q398" ca="1">SUMPRODUCT(J398:O398,TRANSPOSE(ES$20:ES$25))+$AD$20-$ES$27</f>
        <v>-35.58347053034791</v>
      </c>
      <c r="R398" s="10">
        <f ca="1">I398-Results!$E$5*H398</f>
        <v>-35.361457582666972</v>
      </c>
      <c r="S398" s="10" cm="1">
        <f t="array" aca="1" ref="S398" ca="1">SUMPRODUCT(J398:O398,TRANSPOSE(AR$28:AR$33))+$AD$20-$AC$26</f>
        <v>-34.910420807830057</v>
      </c>
      <c r="T398" s="10">
        <f ca="1">SUMPRODUCT(J398:O398,Results!K$9:P$9)</f>
        <v>-35.376311914909842</v>
      </c>
      <c r="U398" s="10">
        <f ca="1">SUMPRODUCT(J398:O398,Results!K$9:P$9)+$AD$20-$AC$31</f>
        <v>-35.41311003361082</v>
      </c>
      <c r="V398" s="10">
        <f t="shared" ca="1" si="125"/>
        <v>-24.025760079858017</v>
      </c>
      <c r="W398" s="10">
        <f t="shared" ca="1" si="126"/>
        <v>-23.803596908438863</v>
      </c>
      <c r="X398" s="10">
        <f t="shared" ca="1" si="127"/>
        <v>-24.0256098561198</v>
      </c>
      <c r="Y398" s="10">
        <f t="shared" ca="1" si="128"/>
        <v>-24.476646630956715</v>
      </c>
      <c r="Z398" s="10">
        <f t="shared" ca="1" si="129"/>
        <v>-60.083170977436325</v>
      </c>
      <c r="AA398" s="10">
        <f t="shared" ca="1" si="130"/>
        <v>-23.973957405175952</v>
      </c>
    </row>
    <row r="399" spans="1:27">
      <c r="A399" s="6">
        <f ca="1">LN((RAND()^(-Results!$E$4))-1)</f>
        <v>1.5212088570654574</v>
      </c>
      <c r="B399" s="6">
        <f ca="1">LN((RAND()^(-Results!$E$4))-1)</f>
        <v>0.88539171652274684</v>
      </c>
      <c r="C399" s="6">
        <f ca="1">LN((RAND()^(-Results!$E$4))-1)</f>
        <v>-0.95611182430399477</v>
      </c>
      <c r="D399" s="6">
        <f ca="1">LN((RAND()^(-Results!$E$4))-1)</f>
        <v>2.8310710357841637</v>
      </c>
      <c r="E399" s="6">
        <f ca="1">LN((RAND()^(-Results!$E$4))-1)</f>
        <v>0.56963465872067243</v>
      </c>
      <c r="F399" s="6">
        <f ca="1">LN((RAND()^(-Results!$E$4))-1)</f>
        <v>-5.9741339326417178</v>
      </c>
      <c r="G399" s="6">
        <f ca="1">LN((RAND()^(-Results!$E$4))-1)</f>
        <v>-0.733062299261523</v>
      </c>
      <c r="H399" s="6">
        <f t="shared" ca="1" si="112"/>
        <v>-0.79295683589928045</v>
      </c>
      <c r="I399" s="10">
        <f ca="1">SUMPRODUCT(J399:O399,Results!B$12:G$12)+Results!$E$5*H399</f>
        <v>38.864711874085167</v>
      </c>
      <c r="J399" s="10">
        <f ca="1">SUMPRODUCT($A399:$F399,Results!$B$15:$G$15)</f>
        <v>2.1438240571103684</v>
      </c>
      <c r="K399" s="10">
        <f ca="1">SUMPRODUCT($A399:$F399,Results!$B$16:$G$16)</f>
        <v>12.100178026323185</v>
      </c>
      <c r="L399" s="10">
        <f ca="1">SUMPRODUCT($A399:$F399,Results!$B$17:$G$17)</f>
        <v>17.897771009734736</v>
      </c>
      <c r="M399" s="10">
        <f ca="1">SUMPRODUCT($A399:$F399,Results!$B$18:$G$18)</f>
        <v>-17.95473396996681</v>
      </c>
      <c r="N399" s="10">
        <f ca="1">SUMPRODUCT($A399:$F399,Results!$B$19:$G$19)</f>
        <v>-3.2199100327238046</v>
      </c>
      <c r="O399" s="10">
        <f ca="1">SUMPRODUCT($A399:$F399,Results!$B$20:$G$20)</f>
        <v>-15.518816714998431</v>
      </c>
      <c r="P399" s="10" cm="1">
        <f t="array" aca="1" ref="P399" ca="1">SUMPRODUCT(J399:O399,TRANSPOSE(BL$20:BL$25))+$AD$20-$BL$27</f>
        <v>41.874106624486743</v>
      </c>
      <c r="Q399" s="10" cm="1">
        <f t="array" aca="1" ref="Q399" ca="1">SUMPRODUCT(J399:O399,TRANSPOSE(ES$20:ES$25))+$AD$20-$ES$27</f>
        <v>42.217399489985652</v>
      </c>
      <c r="R399" s="10">
        <f ca="1">I399-Results!$E$5*H399</f>
        <v>42.036539217682289</v>
      </c>
      <c r="S399" s="10" cm="1">
        <f t="array" aca="1" ref="S399" ca="1">SUMPRODUCT(J399:O399,TRANSPOSE(AR$28:AR$33))+$AD$20-$AC$26</f>
        <v>38.745449741927985</v>
      </c>
      <c r="T399" s="10">
        <f ca="1">SUMPRODUCT(J399:O399,Results!K$9:P$9)</f>
        <v>41.977595470444101</v>
      </c>
      <c r="U399" s="10">
        <f ca="1">SUMPRODUCT(J399:O399,Results!K$9:P$9)+$AD$20-$AC$31</f>
        <v>41.940797351743122</v>
      </c>
      <c r="V399" s="10">
        <f t="shared" ca="1" si="125"/>
        <v>-3.0093947504015759</v>
      </c>
      <c r="W399" s="10">
        <f t="shared" ca="1" si="126"/>
        <v>-3.3526876159004857</v>
      </c>
      <c r="X399" s="10">
        <f t="shared" ca="1" si="127"/>
        <v>-3.1718273435971227</v>
      </c>
      <c r="Y399" s="10">
        <f t="shared" ca="1" si="128"/>
        <v>0.11926213215718207</v>
      </c>
      <c r="Z399" s="10">
        <f t="shared" ca="1" si="129"/>
        <v>38.168608335435614</v>
      </c>
      <c r="AA399" s="10">
        <f t="shared" ca="1" si="130"/>
        <v>-3.0760854776579549</v>
      </c>
    </row>
    <row r="400" spans="1:27">
      <c r="A400" s="6">
        <f ca="1">LN((RAND()^(-Results!$E$4))-1)</f>
        <v>-2.075699436406421</v>
      </c>
      <c r="B400" s="6">
        <f ca="1">LN((RAND()^(-Results!$E$4))-1)</f>
        <v>-0.74655014284927534</v>
      </c>
      <c r="C400" s="6">
        <f ca="1">LN((RAND()^(-Results!$E$4))-1)</f>
        <v>0.18862012014023866</v>
      </c>
      <c r="D400" s="6">
        <f ca="1">LN((RAND()^(-Results!$E$4))-1)</f>
        <v>0.19486543702036122</v>
      </c>
      <c r="E400" s="6">
        <f ca="1">LN((RAND()^(-Results!$E$4))-1)</f>
        <v>-2.5682018524124731E-2</v>
      </c>
      <c r="F400" s="6">
        <f ca="1">LN((RAND()^(-Results!$E$4))-1)</f>
        <v>-1.0588914530550921</v>
      </c>
      <c r="G400" s="6">
        <f ca="1">LN((RAND()^(-Results!$E$4))-1)</f>
        <v>1.6010144622330409</v>
      </c>
      <c r="H400" s="6">
        <f t="shared" ca="1" si="112"/>
        <v>1.5411199255952834</v>
      </c>
      <c r="I400" s="10">
        <f ca="1">SUMPRODUCT(J400:O400,Results!B$12:G$12)+Results!$E$5*H400</f>
        <v>9.1338296875003131</v>
      </c>
      <c r="J400" s="10">
        <f ca="1">SUMPRODUCT($A400:$F400,Results!$B$15:$G$15)</f>
        <v>-3.5593643637308343</v>
      </c>
      <c r="K400" s="10">
        <f ca="1">SUMPRODUCT($A400:$F400,Results!$B$16:$G$16)</f>
        <v>-3.2103346320310129</v>
      </c>
      <c r="L400" s="10">
        <f ca="1">SUMPRODUCT($A400:$F400,Results!$B$17:$G$17)</f>
        <v>0.91217024823486836</v>
      </c>
      <c r="M400" s="10">
        <f ca="1">SUMPRODUCT($A400:$F400,Results!$B$18:$G$18)</f>
        <v>3.7270259191261332</v>
      </c>
      <c r="N400" s="10">
        <f ca="1">SUMPRODUCT($A400:$F400,Results!$B$19:$G$19)</f>
        <v>2.1695284062067661</v>
      </c>
      <c r="O400" s="10">
        <f ca="1">SUMPRODUCT($A400:$F400,Results!$B$20:$G$20)</f>
        <v>-9.8658525733142213</v>
      </c>
      <c r="P400" s="10" cm="1">
        <f t="array" aca="1" ref="P400" ca="1">SUMPRODUCT(J400:O400,TRANSPOSE(BL$20:BL$25))+$AD$20-$BL$27</f>
        <v>2.8997991986979037</v>
      </c>
      <c r="Q400" s="10" cm="1">
        <f t="array" aca="1" ref="Q400" ca="1">SUMPRODUCT(J400:O400,TRANSPOSE(ES$20:ES$25))+$AD$20-$ES$27</f>
        <v>2.9608205040173852</v>
      </c>
      <c r="R400" s="10">
        <f ca="1">I400-Results!$E$5*H400</f>
        <v>2.9693499851191794</v>
      </c>
      <c r="S400" s="10" cm="1">
        <f t="array" aca="1" ref="S400" ca="1">SUMPRODUCT(J400:O400,TRANSPOSE(AR$28:AR$33))+$AD$20-$AC$26</f>
        <v>-2.5565092883436384</v>
      </c>
      <c r="T400" s="10">
        <f ca="1">SUMPRODUCT(J400:O400,Results!K$9:P$9)</f>
        <v>3.1627669625198216</v>
      </c>
      <c r="U400" s="10">
        <f ca="1">SUMPRODUCT(J400:O400,Results!K$9:P$9)+$AD$20-$AC$31</f>
        <v>3.1259688438188462</v>
      </c>
      <c r="V400" s="10">
        <f t="shared" ca="1" si="125"/>
        <v>6.234030488802409</v>
      </c>
      <c r="W400" s="10">
        <f t="shared" ca="1" si="126"/>
        <v>6.1730091834829279</v>
      </c>
      <c r="X400" s="10">
        <f t="shared" ca="1" si="127"/>
        <v>6.1644797023811337</v>
      </c>
      <c r="Y400" s="10">
        <f t="shared" ca="1" si="128"/>
        <v>11.690338975843952</v>
      </c>
      <c r="Z400" s="10">
        <f t="shared" ca="1" si="129"/>
        <v>8.4377261488507589</v>
      </c>
      <c r="AA400" s="10">
        <f t="shared" ca="1" si="130"/>
        <v>6.0078608436814669</v>
      </c>
    </row>
    <row r="401" spans="1:27">
      <c r="A401" s="6">
        <f ca="1">LN((RAND()^(-Results!$E$4))-1)</f>
        <v>-0.78714142687479061</v>
      </c>
      <c r="B401" s="6">
        <f ca="1">LN((RAND()^(-Results!$E$4))-1)</f>
        <v>3.2009127655035982E-2</v>
      </c>
      <c r="C401" s="6">
        <f ca="1">LN((RAND()^(-Results!$E$4))-1)</f>
        <v>-0.61476093026367062</v>
      </c>
      <c r="D401" s="6">
        <f ca="1">LN((RAND()^(-Results!$E$4))-1)</f>
        <v>-1.2991119162940765</v>
      </c>
      <c r="E401" s="6">
        <f ca="1">LN((RAND()^(-Results!$E$4))-1)</f>
        <v>0.1429819412807237</v>
      </c>
      <c r="F401" s="6">
        <f ca="1">LN((RAND()^(-Results!$E$4))-1)</f>
        <v>9.2618798093557886E-2</v>
      </c>
      <c r="G401" s="6">
        <f ca="1">LN((RAND()^(-Results!$E$4))-1)</f>
        <v>0.28191544910114563</v>
      </c>
      <c r="H401" s="6">
        <f t="shared" ca="1" si="112"/>
        <v>0.22202091246338815</v>
      </c>
      <c r="I401" s="10">
        <f ca="1">SUMPRODUCT(J401:O401,Results!B$12:G$12)+Results!$E$5*H401</f>
        <v>-7.2867992248399425</v>
      </c>
      <c r="J401" s="10">
        <f ca="1">SUMPRODUCT($A401:$F401,Results!$B$15:$G$15)</f>
        <v>0.93510030478149619</v>
      </c>
      <c r="K401" s="10">
        <f ca="1">SUMPRODUCT($A401:$F401,Results!$B$16:$G$16)</f>
        <v>-3.2071986050432399</v>
      </c>
      <c r="L401" s="10">
        <f ca="1">SUMPRODUCT($A401:$F401,Results!$B$17:$G$17)</f>
        <v>-1.6004603372157866</v>
      </c>
      <c r="M401" s="10">
        <f ca="1">SUMPRODUCT($A401:$F401,Results!$B$18:$G$18)</f>
        <v>4.3546508257047103</v>
      </c>
      <c r="N401" s="10">
        <f ca="1">SUMPRODUCT($A401:$F401,Results!$B$19:$G$19)</f>
        <v>-5.0927740279545537</v>
      </c>
      <c r="O401" s="10">
        <f ca="1">SUMPRODUCT($A401:$F401,Results!$B$20:$G$20)</f>
        <v>1.5587445142793548</v>
      </c>
      <c r="P401" s="10" cm="1">
        <f t="array" aca="1" ref="P401" ca="1">SUMPRODUCT(J401:O401,TRANSPOSE(BL$20:BL$25))+$AD$20-$BL$27</f>
        <v>-8.233749297006181</v>
      </c>
      <c r="Q401" s="10" cm="1">
        <f t="array" aca="1" ref="Q401" ca="1">SUMPRODUCT(J401:O401,TRANSPOSE(ES$20:ES$25))+$AD$20-$ES$27</f>
        <v>-8.2240894785285619</v>
      </c>
      <c r="R401" s="10">
        <f ca="1">I401-Results!$E$5*H401</f>
        <v>-8.1748828746934947</v>
      </c>
      <c r="S401" s="10" cm="1">
        <f t="array" aca="1" ref="S401" ca="1">SUMPRODUCT(J401:O401,TRANSPOSE(AR$28:AR$33))+$AD$20-$AC$26</f>
        <v>-11.485883141552449</v>
      </c>
      <c r="T401" s="10">
        <f ca="1">SUMPRODUCT(J401:O401,Results!K$9:P$9)</f>
        <v>-8.1284796589103543</v>
      </c>
      <c r="U401" s="10">
        <f ca="1">SUMPRODUCT(J401:O401,Results!K$9:P$9)+$AD$20-$AC$31</f>
        <v>-8.1652777776113297</v>
      </c>
      <c r="V401" s="10">
        <f t="shared" ca="1" si="125"/>
        <v>0.9469500721662385</v>
      </c>
      <c r="W401" s="10">
        <f t="shared" ca="1" si="126"/>
        <v>0.9372902536886194</v>
      </c>
      <c r="X401" s="10">
        <f t="shared" ca="1" si="127"/>
        <v>0.88808364985355226</v>
      </c>
      <c r="Y401" s="10">
        <f t="shared" ca="1" si="128"/>
        <v>4.1990839167125067</v>
      </c>
      <c r="Z401" s="10">
        <f t="shared" ca="1" si="129"/>
        <v>-7.9829027634894958</v>
      </c>
      <c r="AA401" s="10">
        <f t="shared" ca="1" si="130"/>
        <v>0.8784785527713872</v>
      </c>
    </row>
    <row r="402" spans="1:27">
      <c r="A402" s="6">
        <f ca="1">LN((RAND()^(-Results!$E$4))-1)</f>
        <v>1.2406936605754368</v>
      </c>
      <c r="B402" s="6">
        <f ca="1">LN((RAND()^(-Results!$E$4))-1)</f>
        <v>1.5282369066084014</v>
      </c>
      <c r="C402" s="6">
        <f ca="1">LN((RAND()^(-Results!$E$4))-1)</f>
        <v>1.6359507748913809</v>
      </c>
      <c r="D402" s="6">
        <f ca="1">LN((RAND()^(-Results!$E$4))-1)</f>
        <v>-2.853622688930006</v>
      </c>
      <c r="E402" s="6">
        <f ca="1">LN((RAND()^(-Results!$E$4))-1)</f>
        <v>-0.58149888782759263</v>
      </c>
      <c r="F402" s="6">
        <f ca="1">LN((RAND()^(-Results!$E$4))-1)</f>
        <v>-1.9840512956317429</v>
      </c>
      <c r="G402" s="6">
        <f ca="1">LN((RAND()^(-Results!$E$4))-1)</f>
        <v>-5.1761813369760743</v>
      </c>
      <c r="H402" s="6">
        <f t="shared" ca="1" si="112"/>
        <v>-5.2360758736138315</v>
      </c>
      <c r="I402" s="10">
        <f ca="1">SUMPRODUCT(J402:O402,Results!B$12:G$12)+Results!$E$5*H402</f>
        <v>-25.400440861290534</v>
      </c>
      <c r="J402" s="10">
        <f ca="1">SUMPRODUCT($A402:$F402,Results!$B$15:$G$15)</f>
        <v>6.3909664356406815</v>
      </c>
      <c r="K402" s="10">
        <f ca="1">SUMPRODUCT($A402:$F402,Results!$B$16:$G$16)</f>
        <v>-4.1848827737514513</v>
      </c>
      <c r="L402" s="10">
        <f ca="1">SUMPRODUCT($A402:$F402,Results!$B$17:$G$17)</f>
        <v>1.9193438949113997</v>
      </c>
      <c r="M402" s="10">
        <f ca="1">SUMPRODUCT($A402:$F402,Results!$B$18:$G$18)</f>
        <v>-12.556132348993703</v>
      </c>
      <c r="N402" s="10">
        <f ca="1">SUMPRODUCT($A402:$F402,Results!$B$19:$G$19)</f>
        <v>-12.0122721123674</v>
      </c>
      <c r="O402" s="10">
        <f ca="1">SUMPRODUCT($A402:$F402,Results!$B$20:$G$20)</f>
        <v>7.5243295058616173</v>
      </c>
      <c r="P402" s="10" cm="1">
        <f t="array" aca="1" ref="P402" ca="1">SUMPRODUCT(J402:O402,TRANSPOSE(BL$20:BL$25))+$AD$20-$BL$27</f>
        <v>-3.8569376960232238</v>
      </c>
      <c r="Q402" s="10" cm="1">
        <f t="array" aca="1" ref="Q402" ca="1">SUMPRODUCT(J402:O402,TRANSPOSE(ES$20:ES$25))+$AD$20-$ES$27</f>
        <v>-4.0732169872900466</v>
      </c>
      <c r="R402" s="10">
        <f ca="1">I402-Results!$E$5*H402</f>
        <v>-4.4561373668352076</v>
      </c>
      <c r="S402" s="10" cm="1">
        <f t="array" aca="1" ref="S402" ca="1">SUMPRODUCT(J402:O402,TRANSPOSE(AR$28:AR$33))+$AD$20-$AC$26</f>
        <v>2.4974135211482573</v>
      </c>
      <c r="T402" s="10">
        <f ca="1">SUMPRODUCT(J402:O402,Results!K$9:P$9)</f>
        <v>-4.0456552442066496</v>
      </c>
      <c r="U402" s="10">
        <f ca="1">SUMPRODUCT(J402:O402,Results!K$9:P$9)+$AD$20-$AC$31</f>
        <v>-4.0824533629076249</v>
      </c>
      <c r="V402" s="10">
        <f t="shared" ca="1" si="125"/>
        <v>-21.54350316526731</v>
      </c>
      <c r="W402" s="10">
        <f t="shared" ca="1" si="126"/>
        <v>-21.327223874000488</v>
      </c>
      <c r="X402" s="10">
        <f t="shared" ca="1" si="127"/>
        <v>-20.944303494455326</v>
      </c>
      <c r="Y402" s="10">
        <f t="shared" ca="1" si="128"/>
        <v>-27.897854382438791</v>
      </c>
      <c r="Z402" s="10">
        <f t="shared" ca="1" si="129"/>
        <v>-26.096544399940086</v>
      </c>
      <c r="AA402" s="10">
        <f t="shared" ca="1" si="130"/>
        <v>-21.317987498382909</v>
      </c>
    </row>
    <row r="403" spans="1:27">
      <c r="A403" s="6">
        <f ca="1">LN((RAND()^(-Results!$E$4))-1)</f>
        <v>-0.24891588383200894</v>
      </c>
      <c r="B403" s="6">
        <f ca="1">LN((RAND()^(-Results!$E$4))-1)</f>
        <v>-0.79903197152778538</v>
      </c>
      <c r="C403" s="6">
        <f ca="1">LN((RAND()^(-Results!$E$4))-1)</f>
        <v>8.7130620036145204E-2</v>
      </c>
      <c r="D403" s="6">
        <f ca="1">LN((RAND()^(-Results!$E$4))-1)</f>
        <v>2.8733965321784414</v>
      </c>
      <c r="E403" s="6">
        <f ca="1">LN((RAND()^(-Results!$E$4))-1)</f>
        <v>-3.7366888125860176</v>
      </c>
      <c r="F403" s="6">
        <f ca="1">LN((RAND()^(-Results!$E$4))-1)</f>
        <v>-5.3259621825777508</v>
      </c>
      <c r="G403" s="6">
        <f ca="1">LN((RAND()^(-Results!$E$4))-1)</f>
        <v>2.0753595839849073</v>
      </c>
      <c r="H403" s="6">
        <f t="shared" ca="1" si="112"/>
        <v>2.0154650473471496</v>
      </c>
      <c r="I403" s="10">
        <f ca="1">SUMPRODUCT(J403:O403,Results!B$12:G$12)+Results!$E$5*H403</f>
        <v>29.286333663128289</v>
      </c>
      <c r="J403" s="10">
        <f ca="1">SUMPRODUCT($A403:$F403,Results!$B$15:$G$15)</f>
        <v>-2.1713243223221617</v>
      </c>
      <c r="K403" s="10">
        <f ca="1">SUMPRODUCT($A403:$F403,Results!$B$16:$G$16)</f>
        <v>12.944618781193324</v>
      </c>
      <c r="L403" s="10">
        <f ca="1">SUMPRODUCT($A403:$F403,Results!$B$17:$G$17)</f>
        <v>23.781819409668998</v>
      </c>
      <c r="M403" s="10">
        <f ca="1">SUMPRODUCT($A403:$F403,Results!$B$18:$G$18)</f>
        <v>-17.58825118268372</v>
      </c>
      <c r="N403" s="10">
        <f ca="1">SUMPRODUCT($A403:$F403,Results!$B$19:$G$19)</f>
        <v>4.6265388994888639</v>
      </c>
      <c r="O403" s="10">
        <f ca="1">SUMPRODUCT($A403:$F403,Results!$B$20:$G$20)</f>
        <v>-14.443141617822846</v>
      </c>
      <c r="P403" s="10" cm="1">
        <f t="array" aca="1" ref="P403" ca="1">SUMPRODUCT(J403:O403,TRANSPOSE(BL$20:BL$25))+$AD$20-$BL$27</f>
        <v>21.449826012063252</v>
      </c>
      <c r="Q403" s="10" cm="1">
        <f t="array" aca="1" ref="Q403" ca="1">SUMPRODUCT(J403:O403,TRANSPOSE(ES$20:ES$25))+$AD$20-$ES$27</f>
        <v>21.636464306726289</v>
      </c>
      <c r="R403" s="10">
        <f ca="1">I403-Results!$E$5*H403</f>
        <v>21.224473473739693</v>
      </c>
      <c r="S403" s="10" cm="1">
        <f t="array" aca="1" ref="S403" ca="1">SUMPRODUCT(J403:O403,TRANSPOSE(AR$28:AR$33))+$AD$20-$AC$26</f>
        <v>27.047426757424489</v>
      </c>
      <c r="T403" s="10">
        <f ca="1">SUMPRODUCT(J403:O403,Results!K$9:P$9)</f>
        <v>22.038625089981625</v>
      </c>
      <c r="U403" s="10">
        <f ca="1">SUMPRODUCT(J403:O403,Results!K$9:P$9)+$AD$20-$AC$31</f>
        <v>22.00182697128065</v>
      </c>
      <c r="V403" s="10">
        <f t="shared" ca="1" si="125"/>
        <v>7.8365076510650375</v>
      </c>
      <c r="W403" s="10">
        <f t="shared" ca="1" si="126"/>
        <v>7.6498693564020002</v>
      </c>
      <c r="X403" s="10">
        <f t="shared" ca="1" si="127"/>
        <v>8.0618601893885966</v>
      </c>
      <c r="Y403" s="10">
        <f t="shared" ca="1" si="128"/>
        <v>2.2389069057038</v>
      </c>
      <c r="Z403" s="10">
        <f t="shared" ca="1" si="129"/>
        <v>28.590230124478737</v>
      </c>
      <c r="AA403" s="10">
        <f t="shared" ca="1" si="130"/>
        <v>7.2845066918476391</v>
      </c>
    </row>
    <row r="404" spans="1:27">
      <c r="A404" s="6">
        <f ca="1">LN((RAND()^(-Results!$E$4))-1)</f>
        <v>-5.5323527126878957</v>
      </c>
      <c r="B404" s="6">
        <f ca="1">LN((RAND()^(-Results!$E$4))-1)</f>
        <v>0.28600100259903222</v>
      </c>
      <c r="C404" s="6">
        <f ca="1">LN((RAND()^(-Results!$E$4))-1)</f>
        <v>-2.2129730644361763</v>
      </c>
      <c r="D404" s="6">
        <f ca="1">LN((RAND()^(-Results!$E$4))-1)</f>
        <v>-0.50133558941833911</v>
      </c>
      <c r="E404" s="6">
        <f ca="1">LN((RAND()^(-Results!$E$4))-1)</f>
        <v>1.1507245881814605</v>
      </c>
      <c r="F404" s="6">
        <f ca="1">LN((RAND()^(-Results!$E$4))-1)</f>
        <v>2.1559362657318362</v>
      </c>
      <c r="G404" s="6">
        <f ca="1">LN((RAND()^(-Results!$E$4))-1)</f>
        <v>1.4222890734400462</v>
      </c>
      <c r="H404" s="6">
        <f t="shared" ca="1" si="112"/>
        <v>1.3623945368022887</v>
      </c>
      <c r="I404" s="10">
        <f ca="1">SUMPRODUCT(J404:O404,Results!B$12:G$12)+Results!$E$5*H404</f>
        <v>12.4287971759932</v>
      </c>
      <c r="J404" s="10">
        <f ca="1">SUMPRODUCT($A404:$F404,Results!$B$15:$G$15)</f>
        <v>-1.8908298173282514</v>
      </c>
      <c r="K404" s="10">
        <f ca="1">SUMPRODUCT($A404:$F404,Results!$B$16:$G$16)</f>
        <v>-9.17268722053457</v>
      </c>
      <c r="L404" s="10">
        <f ca="1">SUMPRODUCT($A404:$F404,Results!$B$17:$G$17)</f>
        <v>-16.632293353683917</v>
      </c>
      <c r="M404" s="10">
        <f ca="1">SUMPRODUCT($A404:$F404,Results!$B$18:$G$18)</f>
        <v>24.275781266281054</v>
      </c>
      <c r="N404" s="10">
        <f ca="1">SUMPRODUCT($A404:$F404,Results!$B$19:$G$19)</f>
        <v>-1.0849027483049976</v>
      </c>
      <c r="O404" s="10">
        <f ca="1">SUMPRODUCT($A404:$F404,Results!$B$20:$G$20)</f>
        <v>-8.6412613090075645</v>
      </c>
      <c r="P404" s="10" cm="1">
        <f t="array" aca="1" ref="P404" ca="1">SUMPRODUCT(J404:O404,TRANSPOSE(BL$20:BL$25))+$AD$20-$BL$27</f>
        <v>6.5136647284807578</v>
      </c>
      <c r="Q404" s="10" cm="1">
        <f t="array" aca="1" ref="Q404" ca="1">SUMPRODUCT(J404:O404,TRANSPOSE(ES$20:ES$25))+$AD$20-$ES$27</f>
        <v>6.9158189617839838</v>
      </c>
      <c r="R404" s="10">
        <f ca="1">I404-Results!$E$5*H404</f>
        <v>6.979219028784045</v>
      </c>
      <c r="S404" s="10" cm="1">
        <f t="array" aca="1" ref="S404" ca="1">SUMPRODUCT(J404:O404,TRANSPOSE(AR$28:AR$33))+$AD$20-$AC$26</f>
        <v>-14.446972353311669</v>
      </c>
      <c r="T404" s="10">
        <f ca="1">SUMPRODUCT(J404:O404,Results!K$9:P$9)</f>
        <v>7.3421527749001037</v>
      </c>
      <c r="U404" s="10">
        <f ca="1">SUMPRODUCT(J404:O404,Results!K$9:P$9)+$AD$20-$AC$31</f>
        <v>7.3053546561991292</v>
      </c>
      <c r="V404" s="10">
        <f t="shared" ca="1" si="125"/>
        <v>5.915132447512442</v>
      </c>
      <c r="W404" s="10">
        <f t="shared" ca="1" si="126"/>
        <v>5.5129782142092161</v>
      </c>
      <c r="X404" s="10">
        <f t="shared" ca="1" si="127"/>
        <v>5.4495781472091549</v>
      </c>
      <c r="Y404" s="10">
        <f t="shared" ca="1" si="128"/>
        <v>26.875769529304868</v>
      </c>
      <c r="Z404" s="10">
        <f t="shared" ca="1" si="129"/>
        <v>11.732693637343646</v>
      </c>
      <c r="AA404" s="10">
        <f t="shared" ca="1" si="130"/>
        <v>5.1234425197940707</v>
      </c>
    </row>
    <row r="405" spans="1:27">
      <c r="A405" s="6">
        <f ca="1">LN((RAND()^(-Results!$E$4))-1)</f>
        <v>0.5804115907034858</v>
      </c>
      <c r="B405" s="6">
        <f ca="1">LN((RAND()^(-Results!$E$4))-1)</f>
        <v>0.80086367380366952</v>
      </c>
      <c r="C405" s="6">
        <f ca="1">LN((RAND()^(-Results!$E$4))-1)</f>
        <v>-1.1297438815733096</v>
      </c>
      <c r="D405" s="6">
        <f ca="1">LN((RAND()^(-Results!$E$4))-1)</f>
        <v>-1.7248606011828926</v>
      </c>
      <c r="E405" s="6">
        <f ca="1">LN((RAND()^(-Results!$E$4))-1)</f>
        <v>-3.0875394816128319</v>
      </c>
      <c r="F405" s="6">
        <f ca="1">LN((RAND()^(-Results!$E$4))-1)</f>
        <v>2.8186226249612285</v>
      </c>
      <c r="G405" s="6">
        <f ca="1">LN((RAND()^(-Results!$E$4))-1)</f>
        <v>0.82737934564715787</v>
      </c>
      <c r="H405" s="6">
        <f t="shared" ca="1" si="112"/>
        <v>0.76748480900940041</v>
      </c>
      <c r="I405" s="10">
        <f ca="1">SUMPRODUCT(J405:O405,Results!B$12:G$12)+Results!$E$5*H405</f>
        <v>-20.049144429316296</v>
      </c>
      <c r="J405" s="10">
        <f ca="1">SUMPRODUCT($A405:$F405,Results!$B$15:$G$15)</f>
        <v>5.9455921692568383</v>
      </c>
      <c r="K405" s="10">
        <f ca="1">SUMPRODUCT($A405:$F405,Results!$B$16:$G$16)</f>
        <v>3.0443243399503954</v>
      </c>
      <c r="L405" s="10">
        <f ca="1">SUMPRODUCT($A405:$F405,Results!$B$17:$G$17)</f>
        <v>-2.3521842052826125</v>
      </c>
      <c r="M405" s="10">
        <f ca="1">SUMPRODUCT($A405:$F405,Results!$B$18:$G$18)</f>
        <v>1.7120243453311597</v>
      </c>
      <c r="N405" s="10">
        <f ca="1">SUMPRODUCT($A405:$F405,Results!$B$19:$G$19)</f>
        <v>-5.7483579749232412</v>
      </c>
      <c r="O405" s="10">
        <f ca="1">SUMPRODUCT($A405:$F405,Results!$B$20:$G$20)</f>
        <v>20.269090538486111</v>
      </c>
      <c r="P405" s="10" cm="1">
        <f t="array" aca="1" ref="P405" ca="1">SUMPRODUCT(J405:O405,TRANSPOSE(BL$20:BL$25))+$AD$20-$BL$27</f>
        <v>-22.853403378334775</v>
      </c>
      <c r="Q405" s="10" cm="1">
        <f t="array" aca="1" ref="Q405" ca="1">SUMPRODUCT(J405:O405,TRANSPOSE(ES$20:ES$25))+$AD$20-$ES$27</f>
        <v>-22.926849402968546</v>
      </c>
      <c r="R405" s="10">
        <f ca="1">I405-Results!$E$5*H405</f>
        <v>-23.119083665353898</v>
      </c>
      <c r="S405" s="10" cm="1">
        <f t="array" aca="1" ref="S405" ca="1">SUMPRODUCT(J405:O405,TRANSPOSE(AR$28:AR$33))+$AD$20-$AC$26</f>
        <v>-14.300586553802479</v>
      </c>
      <c r="T405" s="10">
        <f ca="1">SUMPRODUCT(J405:O405,Results!K$9:P$9)</f>
        <v>-22.558760009797105</v>
      </c>
      <c r="U405" s="10">
        <f ca="1">SUMPRODUCT(J405:O405,Results!K$9:P$9)+$AD$20-$AC$31</f>
        <v>-22.59555812849808</v>
      </c>
      <c r="V405" s="10">
        <f t="shared" ca="1" si="125"/>
        <v>2.8042589490184788</v>
      </c>
      <c r="W405" s="10">
        <f t="shared" ca="1" si="126"/>
        <v>2.87770497365225</v>
      </c>
      <c r="X405" s="10">
        <f t="shared" ca="1" si="127"/>
        <v>3.0699392360376017</v>
      </c>
      <c r="Y405" s="10">
        <f t="shared" ca="1" si="128"/>
        <v>-5.7485578755138178</v>
      </c>
      <c r="Z405" s="10">
        <f t="shared" ca="1" si="129"/>
        <v>-20.745247967965849</v>
      </c>
      <c r="AA405" s="10">
        <f t="shared" ca="1" si="130"/>
        <v>2.5464136991817838</v>
      </c>
    </row>
    <row r="406" spans="1:27">
      <c r="A406" s="6">
        <f ca="1">LN((RAND()^(-Results!$E$4))-1)</f>
        <v>-0.43583185981586853</v>
      </c>
      <c r="B406" s="6">
        <f ca="1">LN((RAND()^(-Results!$E$4))-1)</f>
        <v>-0.90388874080534187</v>
      </c>
      <c r="C406" s="6">
        <f ca="1">LN((RAND()^(-Results!$E$4))-1)</f>
        <v>1.9173121258800083</v>
      </c>
      <c r="D406" s="6">
        <f ca="1">LN((RAND()^(-Results!$E$4))-1)</f>
        <v>-2.2348663227670964</v>
      </c>
      <c r="E406" s="6">
        <f ca="1">LN((RAND()^(-Results!$E$4))-1)</f>
        <v>2.0507191864407606</v>
      </c>
      <c r="F406" s="6">
        <f ca="1">LN((RAND()^(-Results!$E$4))-1)</f>
        <v>-2.3981886522547531</v>
      </c>
      <c r="G406" s="6">
        <f ca="1">LN((RAND()^(-Results!$E$4))-1)</f>
        <v>1.3082306531341246</v>
      </c>
      <c r="H406" s="6">
        <f t="shared" ca="1" si="112"/>
        <v>1.2483361164963671</v>
      </c>
      <c r="I406" s="10">
        <f ca="1">SUMPRODUCT(J406:O406,Results!B$12:G$12)+Results!$E$5*H406</f>
        <v>-5.5593874457010886</v>
      </c>
      <c r="J406" s="10">
        <f ca="1">SUMPRODUCT($A406:$F406,Results!$B$15:$G$15)</f>
        <v>-3.0729611258273537</v>
      </c>
      <c r="K406" s="10">
        <f ca="1">SUMPRODUCT($A406:$F406,Results!$B$16:$G$16)</f>
        <v>-10.946353152090033</v>
      </c>
      <c r="L406" s="10">
        <f ca="1">SUMPRODUCT($A406:$F406,Results!$B$17:$G$17)</f>
        <v>1.6901543468245759</v>
      </c>
      <c r="M406" s="10">
        <f ca="1">SUMPRODUCT($A406:$F406,Results!$B$18:$G$18)</f>
        <v>-1.3954273569901581</v>
      </c>
      <c r="N406" s="10">
        <f ca="1">SUMPRODUCT($A406:$F406,Results!$B$19:$G$19)</f>
        <v>-4.8053278076321568</v>
      </c>
      <c r="O406" s="10">
        <f ca="1">SUMPRODUCT($A406:$F406,Results!$B$20:$G$20)</f>
        <v>-8.2188615750099885</v>
      </c>
      <c r="P406" s="10" cm="1">
        <f t="array" aca="1" ref="P406" ca="1">SUMPRODUCT(J406:O406,TRANSPOSE(BL$20:BL$25))+$AD$20-$BL$27</f>
        <v>-10.456330091588976</v>
      </c>
      <c r="Q406" s="10" cm="1">
        <f t="array" aca="1" ref="Q406" ca="1">SUMPRODUCT(J406:O406,TRANSPOSE(ES$20:ES$25))+$AD$20-$ES$27</f>
        <v>-10.71592982176214</v>
      </c>
      <c r="R406" s="10">
        <f ca="1">I406-Results!$E$5*H406</f>
        <v>-10.552731911686557</v>
      </c>
      <c r="S406" s="10" cm="1">
        <f t="array" aca="1" ref="S406" ca="1">SUMPRODUCT(J406:O406,TRANSPOSE(AR$28:AR$33))+$AD$20-$AC$26</f>
        <v>-13.444027696242653</v>
      </c>
      <c r="T406" s="10">
        <f ca="1">SUMPRODUCT(J406:O406,Results!K$9:P$9)</f>
        <v>-10.88128652195071</v>
      </c>
      <c r="U406" s="10">
        <f ca="1">SUMPRODUCT(J406:O406,Results!K$9:P$9)+$AD$20-$AC$31</f>
        <v>-10.918084640651685</v>
      </c>
      <c r="V406" s="10">
        <f t="shared" ca="1" si="125"/>
        <v>4.8969426458878873</v>
      </c>
      <c r="W406" s="10">
        <f t="shared" ca="1" si="126"/>
        <v>5.1565423760610516</v>
      </c>
      <c r="X406" s="10">
        <f t="shared" ca="1" si="127"/>
        <v>4.9933444659854684</v>
      </c>
      <c r="Y406" s="10">
        <f t="shared" ca="1" si="128"/>
        <v>7.8846402505415645</v>
      </c>
      <c r="Z406" s="10">
        <f t="shared" ca="1" si="129"/>
        <v>-6.2554909843506419</v>
      </c>
      <c r="AA406" s="10">
        <f t="shared" ca="1" si="130"/>
        <v>5.3586971949505964</v>
      </c>
    </row>
    <row r="407" spans="1:27">
      <c r="A407" s="6">
        <f ca="1">LN((RAND()^(-Results!$E$4))-1)</f>
        <v>-0.73441301872709719</v>
      </c>
      <c r="B407" s="6">
        <f ca="1">LN((RAND()^(-Results!$E$4))-1)</f>
        <v>-0.71761373788045857</v>
      </c>
      <c r="C407" s="6">
        <f ca="1">LN((RAND()^(-Results!$E$4))-1)</f>
        <v>-4.9218111400339275</v>
      </c>
      <c r="D407" s="6">
        <f ca="1">LN((RAND()^(-Results!$E$4))-1)</f>
        <v>0.37152079621496742</v>
      </c>
      <c r="E407" s="6">
        <f ca="1">LN((RAND()^(-Results!$E$4))-1)</f>
        <v>0.73088448029019248</v>
      </c>
      <c r="F407" s="6">
        <f ca="1">LN((RAND()^(-Results!$E$4))-1)</f>
        <v>1.138128118749929</v>
      </c>
      <c r="G407" s="6">
        <f ca="1">LN((RAND()^(-Results!$E$4))-1)</f>
        <v>0.49632604095794436</v>
      </c>
      <c r="H407" s="6">
        <f t="shared" ca="1" si="112"/>
        <v>0.43643150432018685</v>
      </c>
      <c r="I407" s="10">
        <f ca="1">SUMPRODUCT(J407:O407,Results!B$12:G$12)+Results!$E$5*H407</f>
        <v>-7.7422313836652492</v>
      </c>
      <c r="J407" s="10">
        <f ca="1">SUMPRODUCT($A407:$F407,Results!$B$15:$G$15)</f>
        <v>0.46391224372900802</v>
      </c>
      <c r="K407" s="10">
        <f ca="1">SUMPRODUCT($A407:$F407,Results!$B$16:$G$16)</f>
        <v>5.9220082204898086</v>
      </c>
      <c r="L407" s="10">
        <f ca="1">SUMPRODUCT($A407:$F407,Results!$B$17:$G$17)</f>
        <v>2.5587452586671233</v>
      </c>
      <c r="M407" s="10">
        <f ca="1">SUMPRODUCT($A407:$F407,Results!$B$18:$G$18)</f>
        <v>15.961404608593046</v>
      </c>
      <c r="N407" s="10">
        <f ca="1">SUMPRODUCT($A407:$F407,Results!$B$19:$G$19)</f>
        <v>-6.0401595431019341</v>
      </c>
      <c r="O407" s="10">
        <f ca="1">SUMPRODUCT($A407:$F407,Results!$B$20:$G$20)</f>
        <v>1.8564116713282228</v>
      </c>
      <c r="P407" s="10" cm="1">
        <f t="array" aca="1" ref="P407" ca="1">SUMPRODUCT(J407:O407,TRANSPOSE(BL$20:BL$25))+$AD$20-$BL$27</f>
        <v>-10.388076889947547</v>
      </c>
      <c r="Q407" s="10" cm="1">
        <f t="array" aca="1" ref="Q407" ca="1">SUMPRODUCT(J407:O407,TRANSPOSE(ES$20:ES$25))+$AD$20-$ES$27</f>
        <v>-10.009559379451478</v>
      </c>
      <c r="R407" s="10">
        <f ca="1">I407-Results!$E$5*H407</f>
        <v>-9.4879574009459962</v>
      </c>
      <c r="S407" s="10" cm="1">
        <f t="array" aca="1" ref="S407" ca="1">SUMPRODUCT(J407:O407,TRANSPOSE(AR$28:AR$33))+$AD$20-$AC$26</f>
        <v>-21.801595547396698</v>
      </c>
      <c r="T407" s="10">
        <f ca="1">SUMPRODUCT(J407:O407,Results!K$9:P$9)</f>
        <v>-10.026351060307174</v>
      </c>
      <c r="U407" s="10">
        <f ca="1">SUMPRODUCT(J407:O407,Results!K$9:P$9)+$AD$20-$AC$31</f>
        <v>-10.06314917900815</v>
      </c>
      <c r="V407" s="10">
        <f t="shared" ca="1" si="125"/>
        <v>2.6458455062822974</v>
      </c>
      <c r="W407" s="10">
        <f t="shared" ca="1" si="126"/>
        <v>2.2673279957862285</v>
      </c>
      <c r="X407" s="10">
        <f t="shared" ca="1" si="127"/>
        <v>1.7457260172807469</v>
      </c>
      <c r="Y407" s="10">
        <f t="shared" ca="1" si="128"/>
        <v>14.059364163731448</v>
      </c>
      <c r="Z407" s="10">
        <f t="shared" ca="1" si="129"/>
        <v>-8.4383349223148034</v>
      </c>
      <c r="AA407" s="10">
        <f t="shared" ca="1" si="130"/>
        <v>2.3209177953429005</v>
      </c>
    </row>
    <row r="408" spans="1:27">
      <c r="A408" s="6">
        <f ca="1">LN((RAND()^(-Results!$E$4))-1)</f>
        <v>-2.3380420751862587</v>
      </c>
      <c r="B408" s="6">
        <f ca="1">LN((RAND()^(-Results!$E$4))-1)</f>
        <v>0.13491869807380694</v>
      </c>
      <c r="C408" s="6">
        <f ca="1">LN((RAND()^(-Results!$E$4))-1)</f>
        <v>-1.7189603741921511</v>
      </c>
      <c r="D408" s="6">
        <f ca="1">LN((RAND()^(-Results!$E$4))-1)</f>
        <v>-1.4062339288787524</v>
      </c>
      <c r="E408" s="6">
        <f ca="1">LN((RAND()^(-Results!$E$4))-1)</f>
        <v>1.2904713733090205</v>
      </c>
      <c r="F408" s="6">
        <f ca="1">LN((RAND()^(-Results!$E$4))-1)</f>
        <v>-0.25674754712327863</v>
      </c>
      <c r="G408" s="6">
        <f ca="1">LN((RAND()^(-Results!$E$4))-1)</f>
        <v>-1.0920386867584451</v>
      </c>
      <c r="H408" s="6">
        <f t="shared" ca="1" si="112"/>
        <v>-1.1519332233962025</v>
      </c>
      <c r="I408" s="10">
        <f ca="1">SUMPRODUCT(J408:O408,Results!B$12:G$12)+Results!$E$5*H408</f>
        <v>-6.5074444459462413</v>
      </c>
      <c r="J408" s="10">
        <f ca="1">SUMPRODUCT($A408:$F408,Results!$B$15:$G$15)</f>
        <v>0.47673531219307352</v>
      </c>
      <c r="K408" s="10">
        <f ca="1">SUMPRODUCT($A408:$F408,Results!$B$16:$G$16)</f>
        <v>-5.7074898746078269</v>
      </c>
      <c r="L408" s="10">
        <f ca="1">SUMPRODUCT($A408:$F408,Results!$B$17:$G$17)</f>
        <v>-4.5209555746728398</v>
      </c>
      <c r="M408" s="10">
        <f ca="1">SUMPRODUCT($A408:$F408,Results!$B$18:$G$18)</f>
        <v>11.184865004482258</v>
      </c>
      <c r="N408" s="10">
        <f ca="1">SUMPRODUCT($A408:$F408,Results!$B$19:$G$19)</f>
        <v>-7.7235731023824359</v>
      </c>
      <c r="O408" s="10">
        <f ca="1">SUMPRODUCT($A408:$F408,Results!$B$20:$G$20)</f>
        <v>-4.2143464864090312</v>
      </c>
      <c r="P408" s="10" cm="1">
        <f t="array" aca="1" ref="P408" ca="1">SUMPRODUCT(J408:O408,TRANSPOSE(BL$20:BL$25))+$AD$20-$BL$27</f>
        <v>-2.226284553805121</v>
      </c>
      <c r="Q408" s="10" cm="1">
        <f t="array" aca="1" ref="Q408" ca="1">SUMPRODUCT(J408:O408,TRANSPOSE(ES$20:ES$25))+$AD$20-$ES$27</f>
        <v>-2.0299300928615294</v>
      </c>
      <c r="R408" s="10">
        <f ca="1">I408-Results!$E$5*H408</f>
        <v>-1.8997115523614312</v>
      </c>
      <c r="S408" s="10" cm="1">
        <f t="array" aca="1" ref="S408" ca="1">SUMPRODUCT(J408:O408,TRANSPOSE(AR$28:AR$33))+$AD$20-$AC$26</f>
        <v>-14.7718513065746</v>
      </c>
      <c r="T408" s="10">
        <f ca="1">SUMPRODUCT(J408:O408,Results!K$9:P$9)</f>
        <v>-1.9219015437794944</v>
      </c>
      <c r="U408" s="10">
        <f ca="1">SUMPRODUCT(J408:O408,Results!K$9:P$9)+$AD$20-$AC$31</f>
        <v>-1.9586996624804696</v>
      </c>
      <c r="V408" s="10">
        <f t="shared" ca="1" si="125"/>
        <v>-4.2811598921411207</v>
      </c>
      <c r="W408" s="10">
        <f t="shared" ca="1" si="126"/>
        <v>-4.4775143530847119</v>
      </c>
      <c r="X408" s="10">
        <f t="shared" ca="1" si="127"/>
        <v>-4.6077328935848101</v>
      </c>
      <c r="Y408" s="10">
        <f t="shared" ca="1" si="128"/>
        <v>8.2644068606283589</v>
      </c>
      <c r="Z408" s="10">
        <f t="shared" ca="1" si="129"/>
        <v>-7.2035479845957946</v>
      </c>
      <c r="AA408" s="10">
        <f t="shared" ca="1" si="130"/>
        <v>-4.5487447834657715</v>
      </c>
    </row>
    <row r="409" spans="1:27">
      <c r="A409" s="6">
        <f ca="1">LN((RAND()^(-Results!$E$4))-1)</f>
        <v>-1.119629545657491</v>
      </c>
      <c r="B409" s="6">
        <f ca="1">LN((RAND()^(-Results!$E$4))-1)</f>
        <v>2.8280175323143433</v>
      </c>
      <c r="C409" s="6">
        <f ca="1">LN((RAND()^(-Results!$E$4))-1)</f>
        <v>1.5112622654467343</v>
      </c>
      <c r="D409" s="6">
        <f ca="1">LN((RAND()^(-Results!$E$4))-1)</f>
        <v>-1.2881522603917035</v>
      </c>
      <c r="E409" s="6">
        <f ca="1">LN((RAND()^(-Results!$E$4))-1)</f>
        <v>0.10022972232096099</v>
      </c>
      <c r="F409" s="6">
        <f ca="1">LN((RAND()^(-Results!$E$4))-1)</f>
        <v>-1.2482971036910333</v>
      </c>
      <c r="G409" s="6">
        <f ca="1">LN((RAND()^(-Results!$E$4))-1)</f>
        <v>1.6775059966269477</v>
      </c>
      <c r="H409" s="6">
        <f t="shared" ca="1" si="112"/>
        <v>1.6176114599891902</v>
      </c>
      <c r="I409" s="10">
        <f ca="1">SUMPRODUCT(J409:O409,Results!B$12:G$12)+Results!$E$5*H409</f>
        <v>31.210961568443345</v>
      </c>
      <c r="J409" s="10">
        <f ca="1">SUMPRODUCT($A409:$F409,Results!$B$15:$G$15)</f>
        <v>6.5527024559058198</v>
      </c>
      <c r="K409" s="10">
        <f ca="1">SUMPRODUCT($A409:$F409,Results!$B$16:$G$16)</f>
        <v>-5.5453886257803893</v>
      </c>
      <c r="L409" s="10">
        <f ca="1">SUMPRODUCT($A409:$F409,Results!$B$17:$G$17)</f>
        <v>-8.9309921845085896</v>
      </c>
      <c r="M409" s="10">
        <f ca="1">SUMPRODUCT($A409:$F409,Results!$B$18:$G$18)</f>
        <v>-7.3521624272273307</v>
      </c>
      <c r="N409" s="10">
        <f ca="1">SUMPRODUCT($A409:$F409,Results!$B$19:$G$19)</f>
        <v>-7.3467178926102674</v>
      </c>
      <c r="O409" s="10">
        <f ca="1">SUMPRODUCT($A409:$F409,Results!$B$20:$G$20)</f>
        <v>-0.30797315567974914</v>
      </c>
      <c r="P409" s="10" cm="1">
        <f t="array" aca="1" ref="P409" ca="1">SUMPRODUCT(J409:O409,TRANSPOSE(BL$20:BL$25))+$AD$20-$BL$27</f>
        <v>25.283138932947754</v>
      </c>
      <c r="Q409" s="10" cm="1">
        <f t="array" aca="1" ref="Q409" ca="1">SUMPRODUCT(J409:O409,TRANSPOSE(ES$20:ES$25))+$AD$20-$ES$27</f>
        <v>25.359314110919566</v>
      </c>
      <c r="R409" s="10">
        <f ca="1">I409-Results!$E$5*H409</f>
        <v>24.740515728486585</v>
      </c>
      <c r="S409" s="10" cm="1">
        <f t="array" aca="1" ref="S409" ca="1">SUMPRODUCT(J409:O409,TRANSPOSE(AR$28:AR$33))+$AD$20-$AC$26</f>
        <v>22.434901801522411</v>
      </c>
      <c r="T409" s="10">
        <f ca="1">SUMPRODUCT(J409:O409,Results!K$9:P$9)</f>
        <v>25.53470383980429</v>
      </c>
      <c r="U409" s="10">
        <f ca="1">SUMPRODUCT(J409:O409,Results!K$9:P$9)+$AD$20-$AC$31</f>
        <v>25.497905721103315</v>
      </c>
      <c r="V409" s="10">
        <f t="shared" ca="1" si="125"/>
        <v>5.9278226354955912</v>
      </c>
      <c r="W409" s="10">
        <f t="shared" ca="1" si="126"/>
        <v>5.8516474575237787</v>
      </c>
      <c r="X409" s="10">
        <f t="shared" ca="1" si="127"/>
        <v>6.4704458399567599</v>
      </c>
      <c r="Y409" s="10">
        <f t="shared" ca="1" si="128"/>
        <v>8.7760597669209339</v>
      </c>
      <c r="Z409" s="10">
        <f t="shared" ca="1" si="129"/>
        <v>30.514858029793793</v>
      </c>
      <c r="AA409" s="10">
        <f t="shared" ca="1" si="130"/>
        <v>5.7130558473400299</v>
      </c>
    </row>
    <row r="410" spans="1:27">
      <c r="A410" s="6">
        <f ca="1">LN((RAND()^(-Results!$E$4))-1)</f>
        <v>-6.5119784847001275E-2</v>
      </c>
      <c r="B410" s="6">
        <f ca="1">LN((RAND()^(-Results!$E$4))-1)</f>
        <v>-3.6112008069981365</v>
      </c>
      <c r="C410" s="6">
        <f ca="1">LN((RAND()^(-Results!$E$4))-1)</f>
        <v>1.0886071100169108</v>
      </c>
      <c r="D410" s="6">
        <f ca="1">LN((RAND()^(-Results!$E$4))-1)</f>
        <v>-0.40496911019086046</v>
      </c>
      <c r="E410" s="6">
        <f ca="1">LN((RAND()^(-Results!$E$4))-1)</f>
        <v>0.28228191891113391</v>
      </c>
      <c r="F410" s="6">
        <f ca="1">LN((RAND()^(-Results!$E$4))-1)</f>
        <v>-2.0724399437733485</v>
      </c>
      <c r="G410" s="6">
        <f ca="1">LN((RAND()^(-Results!$E$4))-1)</f>
        <v>-0.77089507574086114</v>
      </c>
      <c r="H410" s="6">
        <f t="shared" ca="1" si="112"/>
        <v>-0.83078961237861859</v>
      </c>
      <c r="I410" s="10">
        <f ca="1">SUMPRODUCT(J410:O410,Results!B$12:G$12)+Results!$E$5*H410</f>
        <v>-31.873501924813066</v>
      </c>
      <c r="J410" s="10">
        <f ca="1">SUMPRODUCT($A410:$F410,Results!$B$15:$G$15)</f>
        <v>-9.8342272472706025</v>
      </c>
      <c r="K410" s="10">
        <f ca="1">SUMPRODUCT($A410:$F410,Results!$B$16:$G$16)</f>
        <v>-3.7447075525504507</v>
      </c>
      <c r="L410" s="10">
        <f ca="1">SUMPRODUCT($A410:$F410,Results!$B$17:$G$17)</f>
        <v>13.65616093496795</v>
      </c>
      <c r="M410" s="10">
        <f ca="1">SUMPRODUCT($A410:$F410,Results!$B$18:$G$18)</f>
        <v>1.2625037873026423</v>
      </c>
      <c r="N410" s="10">
        <f ca="1">SUMPRODUCT($A410:$F410,Results!$B$19:$G$19)</f>
        <v>4.9340903392271933</v>
      </c>
      <c r="O410" s="10">
        <f ca="1">SUMPRODUCT($A410:$F410,Results!$B$20:$G$20)</f>
        <v>-10.811758970272972</v>
      </c>
      <c r="P410" s="10" cm="1">
        <f t="array" aca="1" ref="P410" ca="1">SUMPRODUCT(J410:O410,TRANSPOSE(BL$20:BL$25))+$AD$20-$BL$27</f>
        <v>-28.750360940493163</v>
      </c>
      <c r="Q410" s="10" cm="1">
        <f t="array" aca="1" ref="Q410" ca="1">SUMPRODUCT(J410:O410,TRANSPOSE(ES$20:ES$25))+$AD$20-$ES$27</f>
        <v>-29.069555981577519</v>
      </c>
      <c r="R410" s="10">
        <f ca="1">I410-Results!$E$5*H410</f>
        <v>-28.550343475298593</v>
      </c>
      <c r="S410" s="10" cm="1">
        <f t="array" aca="1" ref="S410" ca="1">SUMPRODUCT(J410:O410,TRANSPOSE(AR$28:AR$33))+$AD$20-$AC$26</f>
        <v>-26.346122947930123</v>
      </c>
      <c r="T410" s="10">
        <f ca="1">SUMPRODUCT(J410:O410,Results!K$9:P$9)</f>
        <v>-29.132874003006968</v>
      </c>
      <c r="U410" s="10">
        <f ca="1">SUMPRODUCT(J410:O410,Results!K$9:P$9)+$AD$20-$AC$31</f>
        <v>-29.169672121707944</v>
      </c>
      <c r="V410" s="10">
        <f t="shared" ca="1" si="125"/>
        <v>-3.1231409843199032</v>
      </c>
      <c r="W410" s="10">
        <f t="shared" ca="1" si="126"/>
        <v>-2.8039459432355471</v>
      </c>
      <c r="X410" s="10">
        <f t="shared" ca="1" si="127"/>
        <v>-3.323158449514473</v>
      </c>
      <c r="Y410" s="10">
        <f t="shared" ca="1" si="128"/>
        <v>-5.5273789768829431</v>
      </c>
      <c r="Z410" s="10">
        <f t="shared" ca="1" si="129"/>
        <v>-32.569605463462622</v>
      </c>
      <c r="AA410" s="10">
        <f t="shared" ca="1" si="130"/>
        <v>-2.7038298031051227</v>
      </c>
    </row>
    <row r="411" spans="1:27">
      <c r="A411" s="6">
        <f ca="1">LN((RAND()^(-Results!$E$4))-1)</f>
        <v>2.6110654451866924</v>
      </c>
      <c r="B411" s="6">
        <f ca="1">LN((RAND()^(-Results!$E$4))-1)</f>
        <v>0.30598547214978061</v>
      </c>
      <c r="C411" s="6">
        <f ca="1">LN((RAND()^(-Results!$E$4))-1)</f>
        <v>1.2163935663173882</v>
      </c>
      <c r="D411" s="6">
        <f ca="1">LN((RAND()^(-Results!$E$4))-1)</f>
        <v>-0.48769666594393335</v>
      </c>
      <c r="E411" s="6">
        <f ca="1">LN((RAND()^(-Results!$E$4))-1)</f>
        <v>0.41781788245638418</v>
      </c>
      <c r="F411" s="6">
        <f ca="1">LN((RAND()^(-Results!$E$4))-1)</f>
        <v>-1.8664949200814249</v>
      </c>
      <c r="G411" s="6">
        <f ca="1">LN((RAND()^(-Results!$E$4))-1)</f>
        <v>-1.5458265696896278</v>
      </c>
      <c r="H411" s="6">
        <f t="shared" ca="1" si="112"/>
        <v>-1.6057211063273853</v>
      </c>
      <c r="I411" s="10">
        <f ca="1">SUMPRODUCT(J411:O411,Results!B$12:G$12)+Results!$E$5*H411</f>
        <v>-6.425261939943173</v>
      </c>
      <c r="J411" s="10">
        <f ca="1">SUMPRODUCT($A411:$F411,Results!$B$15:$G$15)</f>
        <v>2.0903563922407415</v>
      </c>
      <c r="K411" s="10">
        <f ca="1">SUMPRODUCT($A411:$F411,Results!$B$16:$G$16)</f>
        <v>1.6572417463536051</v>
      </c>
      <c r="L411" s="10">
        <f ca="1">SUMPRODUCT($A411:$F411,Results!$B$17:$G$17)</f>
        <v>6.8782612383569681</v>
      </c>
      <c r="M411" s="10">
        <f ca="1">SUMPRODUCT($A411:$F411,Results!$B$18:$G$18)</f>
        <v>-12.536214783673499</v>
      </c>
      <c r="N411" s="10">
        <f ca="1">SUMPRODUCT($A411:$F411,Results!$B$19:$G$19)</f>
        <v>-3.5716882224114417</v>
      </c>
      <c r="O411" s="10">
        <f ca="1">SUMPRODUCT($A411:$F411,Results!$B$20:$G$20)</f>
        <v>2.571456538706979</v>
      </c>
      <c r="P411" s="10" cm="1">
        <f t="array" aca="1" ref="P411" ca="1">SUMPRODUCT(J411:O411,TRANSPOSE(BL$20:BL$25))+$AD$20-$BL$27</f>
        <v>0.21745410869074655</v>
      </c>
      <c r="Q411" s="10" cm="1">
        <f t="array" aca="1" ref="Q411" ca="1">SUMPRODUCT(J411:O411,TRANSPOSE(ES$20:ES$25))+$AD$20-$ES$27</f>
        <v>1.443676506735303E-2</v>
      </c>
      <c r="R411" s="10">
        <f ca="1">I411-Results!$E$5*H411</f>
        <v>-2.3775146336317832E-3</v>
      </c>
      <c r="S411" s="10" cm="1">
        <f t="array" aca="1" ref="S411" ca="1">SUMPRODUCT(J411:O411,TRANSPOSE(AR$28:AR$33))+$AD$20-$AC$26</f>
        <v>7.62174858670575</v>
      </c>
      <c r="T411" s="10">
        <f ca="1">SUMPRODUCT(J411:O411,Results!K$9:P$9)</f>
        <v>-0.25249451614149621</v>
      </c>
      <c r="U411" s="10">
        <f ca="1">SUMPRODUCT(J411:O411,Results!K$9:P$9)+$AD$20-$AC$31</f>
        <v>-0.28929263484247147</v>
      </c>
      <c r="V411" s="10">
        <f t="shared" ca="1" si="125"/>
        <v>-6.6427160486339192</v>
      </c>
      <c r="W411" s="10">
        <f t="shared" ca="1" si="126"/>
        <v>-6.4396987050105263</v>
      </c>
      <c r="X411" s="10">
        <f t="shared" ca="1" si="127"/>
        <v>-6.4228844253095412</v>
      </c>
      <c r="Y411" s="10">
        <f t="shared" ca="1" si="128"/>
        <v>-14.047010526648922</v>
      </c>
      <c r="Z411" s="10">
        <f t="shared" ca="1" si="129"/>
        <v>-7.1213654785927263</v>
      </c>
      <c r="AA411" s="10">
        <f t="shared" ca="1" si="130"/>
        <v>-6.1359693051007014</v>
      </c>
    </row>
    <row r="412" spans="1:27">
      <c r="A412" s="6">
        <f ca="1">LN((RAND()^(-Results!$E$4))-1)</f>
        <v>-2.2983819232594138</v>
      </c>
      <c r="B412" s="6">
        <f ca="1">LN((RAND()^(-Results!$E$4))-1)</f>
        <v>0.83866837159267349</v>
      </c>
      <c r="C412" s="6">
        <f ca="1">LN((RAND()^(-Results!$E$4))-1)</f>
        <v>1.5927978906588329</v>
      </c>
      <c r="D412" s="6">
        <f ca="1">LN((RAND()^(-Results!$E$4))-1)</f>
        <v>-1.4286353619209635</v>
      </c>
      <c r="E412" s="6">
        <f ca="1">LN((RAND()^(-Results!$E$4))-1)</f>
        <v>1.3991869570755924</v>
      </c>
      <c r="F412" s="6">
        <f ca="1">LN((RAND()^(-Results!$E$4))-1)</f>
        <v>2.1933650570609444</v>
      </c>
      <c r="G412" s="6">
        <f ca="1">LN((RAND()^(-Results!$E$4))-1)</f>
        <v>4.6806726030118355</v>
      </c>
      <c r="H412" s="6">
        <f t="shared" ca="1" si="112"/>
        <v>4.6207780663740783</v>
      </c>
      <c r="I412" s="10">
        <f ca="1">SUMPRODUCT(J412:O412,Results!B$12:G$12)+Results!$E$5*H412</f>
        <v>20.440178758997959</v>
      </c>
      <c r="J412" s="10">
        <f ca="1">SUMPRODUCT($A412:$F412,Results!$B$15:$G$15)</f>
        <v>-0.38988738240182841</v>
      </c>
      <c r="K412" s="10">
        <f ca="1">SUMPRODUCT($A412:$F412,Results!$B$16:$G$16)</f>
        <v>-12.200618462579431</v>
      </c>
      <c r="L412" s="10">
        <f ca="1">SUMPRODUCT($A412:$F412,Results!$B$17:$G$17)</f>
        <v>-17.684552788255324</v>
      </c>
      <c r="M412" s="10">
        <f ca="1">SUMPRODUCT($A412:$F412,Results!$B$18:$G$18)</f>
        <v>9.0656059694739355</v>
      </c>
      <c r="N412" s="10">
        <f ca="1">SUMPRODUCT($A412:$F412,Results!$B$19:$G$19)</f>
        <v>1.1339828583484068</v>
      </c>
      <c r="O412" s="10">
        <f ca="1">SUMPRODUCT($A412:$F412,Results!$B$20:$G$20)</f>
        <v>-0.5531424370125535</v>
      </c>
      <c r="P412" s="10" cm="1">
        <f t="array" aca="1" ref="P412" ca="1">SUMPRODUCT(J412:O412,TRANSPOSE(BL$20:BL$25))+$AD$20-$BL$27</f>
        <v>2.1391297358709935</v>
      </c>
      <c r="Q412" s="10" cm="1">
        <f t="array" aca="1" ref="Q412" ca="1">SUMPRODUCT(J412:O412,TRANSPOSE(ES$20:ES$25))+$AD$20-$ES$27</f>
        <v>2.0553128934566196</v>
      </c>
      <c r="R412" s="10">
        <f ca="1">I412-Results!$E$5*H412</f>
        <v>1.957066493501646</v>
      </c>
      <c r="S412" s="10" cm="1">
        <f t="array" aca="1" ref="S412" ca="1">SUMPRODUCT(J412:O412,TRANSPOSE(AR$28:AR$33))+$AD$20-$AC$26</f>
        <v>-3.809881260263853</v>
      </c>
      <c r="T412" s="10">
        <f ca="1">SUMPRODUCT(J412:O412,Results!K$9:P$9)</f>
        <v>2.1788222549747633</v>
      </c>
      <c r="U412" s="10">
        <f ca="1">SUMPRODUCT(J412:O412,Results!K$9:P$9)+$AD$20-$AC$31</f>
        <v>2.142024136273788</v>
      </c>
      <c r="V412" s="10">
        <f t="shared" ca="1" si="125"/>
        <v>18.301049023126964</v>
      </c>
      <c r="W412" s="10">
        <f t="shared" ca="1" si="126"/>
        <v>18.38486586554134</v>
      </c>
      <c r="X412" s="10">
        <f t="shared" ca="1" si="127"/>
        <v>18.483112265496313</v>
      </c>
      <c r="Y412" s="10">
        <f t="shared" ca="1" si="128"/>
        <v>24.250060019261813</v>
      </c>
      <c r="Z412" s="10">
        <f t="shared" ca="1" si="129"/>
        <v>19.744075220348407</v>
      </c>
      <c r="AA412" s="10">
        <f t="shared" ca="1" si="130"/>
        <v>18.298154622724169</v>
      </c>
    </row>
    <row r="413" spans="1:27">
      <c r="A413" s="6">
        <f ca="1">LN((RAND()^(-Results!$E$4))-1)</f>
        <v>-0.29351522548033265</v>
      </c>
      <c r="B413" s="6">
        <f ca="1">LN((RAND()^(-Results!$E$4))-1)</f>
        <v>-1.2322956701549608</v>
      </c>
      <c r="C413" s="6">
        <f ca="1">LN((RAND()^(-Results!$E$4))-1)</f>
        <v>-3.1251496919829993</v>
      </c>
      <c r="D413" s="6">
        <f ca="1">LN((RAND()^(-Results!$E$4))-1)</f>
        <v>0.90494423834941995</v>
      </c>
      <c r="E413" s="6">
        <f ca="1">LN((RAND()^(-Results!$E$4))-1)</f>
        <v>-0.30461688845316726</v>
      </c>
      <c r="F413" s="6">
        <f ca="1">LN((RAND()^(-Results!$E$4))-1)</f>
        <v>-0.2713795050073014</v>
      </c>
      <c r="G413" s="6">
        <f ca="1">LN((RAND()^(-Results!$E$4))-1)</f>
        <v>-0.51492662760928609</v>
      </c>
      <c r="H413" s="6">
        <f t="shared" ca="1" si="112"/>
        <v>-0.57482116424704355</v>
      </c>
      <c r="I413" s="10">
        <f ca="1">SUMPRODUCT(J413:O413,Results!B$12:G$12)+Results!$E$5*H413</f>
        <v>-9.890197935743938</v>
      </c>
      <c r="J413" s="10">
        <f ca="1">SUMPRODUCT($A413:$F413,Results!$B$15:$G$15)</f>
        <v>-1.6452098838059936</v>
      </c>
      <c r="K413" s="10">
        <f ca="1">SUMPRODUCT($A413:$F413,Results!$B$16:$G$16)</f>
        <v>6.7003514826951758</v>
      </c>
      <c r="L413" s="10">
        <f ca="1">SUMPRODUCT($A413:$F413,Results!$B$17:$G$17)</f>
        <v>8.4008367289203942</v>
      </c>
      <c r="M413" s="10">
        <f ca="1">SUMPRODUCT($A413:$F413,Results!$B$18:$G$18)</f>
        <v>7.3629875531891713</v>
      </c>
      <c r="N413" s="10">
        <f ca="1">SUMPRODUCT($A413:$F413,Results!$B$19:$G$19)</f>
        <v>-1.5153387218098626</v>
      </c>
      <c r="O413" s="10">
        <f ca="1">SUMPRODUCT($A413:$F413,Results!$B$20:$G$20)</f>
        <v>-2.0049897277445816</v>
      </c>
      <c r="P413" s="10" cm="1">
        <f t="array" aca="1" ref="P413" ca="1">SUMPRODUCT(J413:O413,TRANSPOSE(BL$20:BL$25))+$AD$20-$BL$27</f>
        <v>-8.1842211778755285</v>
      </c>
      <c r="Q413" s="10" cm="1">
        <f t="array" aca="1" ref="Q413" ca="1">SUMPRODUCT(J413:O413,TRANSPOSE(ES$20:ES$25))+$AD$20-$ES$27</f>
        <v>-7.9575239724100246</v>
      </c>
      <c r="R413" s="10">
        <f ca="1">I413-Results!$E$5*H413</f>
        <v>-7.5909132787557638</v>
      </c>
      <c r="S413" s="10" cm="1">
        <f t="array" aca="1" ref="S413" ca="1">SUMPRODUCT(J413:O413,TRANSPOSE(AR$28:AR$33))+$AD$20-$AC$26</f>
        <v>-13.239121655744697</v>
      </c>
      <c r="T413" s="10">
        <f ca="1">SUMPRODUCT(J413:O413,Results!K$9:P$9)</f>
        <v>-7.9133401551903484</v>
      </c>
      <c r="U413" s="10">
        <f ca="1">SUMPRODUCT(J413:O413,Results!K$9:P$9)+$AD$20-$AC$31</f>
        <v>-7.9501382738913238</v>
      </c>
      <c r="V413" s="10">
        <f t="shared" ca="1" si="125"/>
        <v>-1.7059767578684095</v>
      </c>
      <c r="W413" s="10">
        <f t="shared" ca="1" si="126"/>
        <v>-1.9326739633339134</v>
      </c>
      <c r="X413" s="10">
        <f t="shared" ca="1" si="127"/>
        <v>-2.2992846569881742</v>
      </c>
      <c r="Y413" s="10">
        <f t="shared" ca="1" si="128"/>
        <v>3.3489237200007587</v>
      </c>
      <c r="Z413" s="10">
        <f t="shared" ca="1" si="129"/>
        <v>-10.586301474393492</v>
      </c>
      <c r="AA413" s="10">
        <f t="shared" ca="1" si="130"/>
        <v>-1.9400596618526142</v>
      </c>
    </row>
    <row r="414" spans="1:27">
      <c r="A414" s="6">
        <f ca="1">LN((RAND()^(-Results!$E$4))-1)</f>
        <v>-0.53264440889748255</v>
      </c>
      <c r="B414" s="6">
        <f ca="1">LN((RAND()^(-Results!$E$4))-1)</f>
        <v>-0.59774263501815994</v>
      </c>
      <c r="C414" s="6">
        <f ca="1">LN((RAND()^(-Results!$E$4))-1)</f>
        <v>3.0176282536083794</v>
      </c>
      <c r="D414" s="6">
        <f ca="1">LN((RAND()^(-Results!$E$4))-1)</f>
        <v>0.11043535937727043</v>
      </c>
      <c r="E414" s="6">
        <f ca="1">LN((RAND()^(-Results!$E$4))-1)</f>
        <v>-1.4318646725721367</v>
      </c>
      <c r="F414" s="6">
        <f ca="1">LN((RAND()^(-Results!$E$4))-1)</f>
        <v>3.6440895471622539</v>
      </c>
      <c r="G414" s="6">
        <f ca="1">LN((RAND()^(-Results!$E$4))-1)</f>
        <v>-0.14354379341735901</v>
      </c>
      <c r="H414" s="6">
        <f t="shared" ca="1" si="112"/>
        <v>-0.2034383300551165</v>
      </c>
      <c r="I414" s="10">
        <f ca="1">SUMPRODUCT(J414:O414,Results!B$12:G$12)+Results!$E$5*H414</f>
        <v>-13.570564905313223</v>
      </c>
      <c r="J414" s="10">
        <f ca="1">SUMPRODUCT($A414:$F414,Results!$B$15:$G$15)</f>
        <v>-3.8843851961498768</v>
      </c>
      <c r="K414" s="10">
        <f ca="1">SUMPRODUCT($A414:$F414,Results!$B$16:$G$16)</f>
        <v>-5.4246409111666942</v>
      </c>
      <c r="L414" s="10">
        <f ca="1">SUMPRODUCT($A414:$F414,Results!$B$17:$G$17)</f>
        <v>-10.789198301686554</v>
      </c>
      <c r="M414" s="10">
        <f ca="1">SUMPRODUCT($A414:$F414,Results!$B$18:$G$18)</f>
        <v>2.5440638678506442</v>
      </c>
      <c r="N414" s="10">
        <f ca="1">SUMPRODUCT($A414:$F414,Results!$B$19:$G$19)</f>
        <v>13.183527507679138</v>
      </c>
      <c r="O414" s="10">
        <f ca="1">SUMPRODUCT($A414:$F414,Results!$B$20:$G$20)</f>
        <v>5.7654288175404602</v>
      </c>
      <c r="P414" s="10" cm="1">
        <f t="array" aca="1" ref="P414" ca="1">SUMPRODUCT(J414:O414,TRANSPOSE(BL$20:BL$25))+$AD$20-$BL$27</f>
        <v>-12.301836441413579</v>
      </c>
      <c r="Q414" s="10" cm="1">
        <f t="array" aca="1" ref="Q414" ca="1">SUMPRODUCT(J414:O414,TRANSPOSE(ES$20:ES$25))+$AD$20-$ES$27</f>
        <v>-12.661683493095049</v>
      </c>
      <c r="R414" s="10">
        <f ca="1">I414-Results!$E$5*H414</f>
        <v>-12.756811585092757</v>
      </c>
      <c r="S414" s="10" cm="1">
        <f t="array" aca="1" ref="S414" ca="1">SUMPRODUCT(J414:O414,TRANSPOSE(AR$28:AR$33))+$AD$20-$AC$26</f>
        <v>-2.5502278283520226</v>
      </c>
      <c r="T414" s="10">
        <f ca="1">SUMPRODUCT(J414:O414,Results!K$9:P$9)</f>
        <v>-12.410104359284656</v>
      </c>
      <c r="U414" s="10">
        <f ca="1">SUMPRODUCT(J414:O414,Results!K$9:P$9)+$AD$20-$AC$31</f>
        <v>-12.446902477985631</v>
      </c>
      <c r="V414" s="10">
        <f t="shared" ca="1" si="125"/>
        <v>-1.2687284638996434</v>
      </c>
      <c r="W414" s="10">
        <f t="shared" ca="1" si="126"/>
        <v>-0.90888141221817342</v>
      </c>
      <c r="X414" s="10">
        <f t="shared" ca="1" si="127"/>
        <v>-0.81375332022046543</v>
      </c>
      <c r="Y414" s="10">
        <f t="shared" ca="1" si="128"/>
        <v>-11.0203370769612</v>
      </c>
      <c r="Z414" s="10">
        <f t="shared" ca="1" si="129"/>
        <v>-14.266668443962777</v>
      </c>
      <c r="AA414" s="10">
        <f t="shared" ca="1" si="130"/>
        <v>-1.1236624273275915</v>
      </c>
    </row>
    <row r="415" spans="1:27">
      <c r="A415" s="6">
        <f ca="1">LN((RAND()^(-Results!$E$4))-1)</f>
        <v>5.2883120391232108</v>
      </c>
      <c r="B415" s="6">
        <f ca="1">LN((RAND()^(-Results!$E$4))-1)</f>
        <v>4.020945453924088E-2</v>
      </c>
      <c r="C415" s="6">
        <f ca="1">LN((RAND()^(-Results!$E$4))-1)</f>
        <v>0.66850094634594082</v>
      </c>
      <c r="D415" s="6">
        <f ca="1">LN((RAND()^(-Results!$E$4))-1)</f>
        <v>0.68395526434254827</v>
      </c>
      <c r="E415" s="6">
        <f ca="1">LN((RAND()^(-Results!$E$4))-1)</f>
        <v>1.2184528917020396</v>
      </c>
      <c r="F415" s="6">
        <f ca="1">LN((RAND()^(-Results!$E$4))-1)</f>
        <v>-1.736166943977175</v>
      </c>
      <c r="G415" s="6">
        <f ca="1">LN((RAND()^(-Results!$E$4))-1)</f>
        <v>0.16074438033574195</v>
      </c>
      <c r="H415" s="6">
        <f t="shared" ca="1" si="112"/>
        <v>0.10084984369798447</v>
      </c>
      <c r="I415" s="10">
        <f ca="1">SUMPRODUCT(J415:O415,Results!B$12:G$12)+Results!$E$5*H415</f>
        <v>0.6870163854635486</v>
      </c>
      <c r="J415" s="10">
        <f ca="1">SUMPRODUCT($A415:$F415,Results!$B$15:$G$15)</f>
        <v>2.3260811657271714</v>
      </c>
      <c r="K415" s="10">
        <f ca="1">SUMPRODUCT($A415:$F415,Results!$B$16:$G$16)</f>
        <v>8.1334238339083438</v>
      </c>
      <c r="L415" s="10">
        <f ca="1">SUMPRODUCT($A415:$F415,Results!$B$17:$G$17)</f>
        <v>11.885583139656735</v>
      </c>
      <c r="M415" s="10">
        <f ca="1">SUMPRODUCT($A415:$F415,Results!$B$18:$G$18)</f>
        <v>-16.862822539637136</v>
      </c>
      <c r="N415" s="10">
        <f ca="1">SUMPRODUCT($A415:$F415,Results!$B$19:$G$19)</f>
        <v>-1.7888579500590569</v>
      </c>
      <c r="O415" s="10">
        <f ca="1">SUMPRODUCT($A415:$F415,Results!$B$20:$G$20)</f>
        <v>6.0260870145257934</v>
      </c>
      <c r="P415" s="10" cm="1">
        <f t="array" aca="1" ref="P415" ca="1">SUMPRODUCT(J415:O415,TRANSPOSE(BL$20:BL$25))+$AD$20-$BL$27</f>
        <v>0.28625844501061459</v>
      </c>
      <c r="Q415" s="10" cm="1">
        <f t="array" aca="1" ref="Q415" ca="1">SUMPRODUCT(J415:O415,TRANSPOSE(ES$20:ES$25))+$AD$20-$ES$27</f>
        <v>4.0500188969457285E-2</v>
      </c>
      <c r="R415" s="10">
        <f ca="1">I415-Results!$E$5*H415</f>
        <v>0.28361701067161071</v>
      </c>
      <c r="S415" s="10" cm="1">
        <f t="array" aca="1" ref="S415" ca="1">SUMPRODUCT(J415:O415,TRANSPOSE(AR$28:AR$33))+$AD$20-$AC$26</f>
        <v>12.278258858408453</v>
      </c>
      <c r="T415" s="10">
        <f ca="1">SUMPRODUCT(J415:O415,Results!K$9:P$9)</f>
        <v>-0.59120525478683383</v>
      </c>
      <c r="U415" s="10">
        <f ca="1">SUMPRODUCT(J415:O415,Results!K$9:P$9)+$AD$20-$AC$31</f>
        <v>-0.6280033734878091</v>
      </c>
      <c r="V415" s="10">
        <f t="shared" ca="1" si="125"/>
        <v>0.400757940452934</v>
      </c>
      <c r="W415" s="10">
        <f t="shared" ca="1" si="126"/>
        <v>0.64651619649409131</v>
      </c>
      <c r="X415" s="10">
        <f t="shared" ca="1" si="127"/>
        <v>0.40339937479193788</v>
      </c>
      <c r="Y415" s="10">
        <f t="shared" ca="1" si="128"/>
        <v>-11.591242472944904</v>
      </c>
      <c r="Z415" s="10">
        <f t="shared" ca="1" si="129"/>
        <v>-9.0871531860050592E-3</v>
      </c>
      <c r="AA415" s="10">
        <f t="shared" ca="1" si="130"/>
        <v>1.3150197589513577</v>
      </c>
    </row>
    <row r="416" spans="1:27">
      <c r="A416" s="6">
        <f ca="1">LN((RAND()^(-Results!$E$4))-1)</f>
        <v>0.71267968338480037</v>
      </c>
      <c r="B416" s="6">
        <f ca="1">LN((RAND()^(-Results!$E$4))-1)</f>
        <v>1.3466595921251641</v>
      </c>
      <c r="C416" s="6">
        <f ca="1">LN((RAND()^(-Results!$E$4))-1)</f>
        <v>-2.6681477916180696</v>
      </c>
      <c r="D416" s="6">
        <f ca="1">LN((RAND()^(-Results!$E$4))-1)</f>
        <v>-1.2203061144737006</v>
      </c>
      <c r="E416" s="6">
        <f ca="1">LN((RAND()^(-Results!$E$4))-1)</f>
        <v>0.47499429103962798</v>
      </c>
      <c r="F416" s="6">
        <f ca="1">LN((RAND()^(-Results!$E$4))-1)</f>
        <v>1.2532529986209071</v>
      </c>
      <c r="G416" s="6">
        <f ca="1">LN((RAND()^(-Results!$E$4))-1)</f>
        <v>3.3031609990580093</v>
      </c>
      <c r="H416" s="6">
        <f t="shared" ca="1" si="112"/>
        <v>3.2432664624202516</v>
      </c>
      <c r="I416" s="10">
        <f ca="1">SUMPRODUCT(J416:O416,Results!B$12:G$12)+Results!$E$5*H416</f>
        <v>8.7116099409817345</v>
      </c>
      <c r="J416" s="10">
        <f ca="1">SUMPRODUCT($A416:$F416,Results!$B$15:$G$15)</f>
        <v>6.5579599125955372</v>
      </c>
      <c r="K416" s="10">
        <f ca="1">SUMPRODUCT($A416:$F416,Results!$B$16:$G$16)</f>
        <v>2.456629620108274</v>
      </c>
      <c r="L416" s="10">
        <f ca="1">SUMPRODUCT($A416:$F416,Results!$B$17:$G$17)</f>
        <v>-3.5475144816702571</v>
      </c>
      <c r="M416" s="10">
        <f ca="1">SUMPRODUCT($A416:$F416,Results!$B$18:$G$18)</f>
        <v>4.9997676379550366</v>
      </c>
      <c r="N416" s="10">
        <f ca="1">SUMPRODUCT($A416:$F416,Results!$B$19:$G$19)</f>
        <v>-10.953137348105319</v>
      </c>
      <c r="O416" s="10">
        <f ca="1">SUMPRODUCT($A416:$F416,Results!$B$20:$G$20)</f>
        <v>11.387808301313472</v>
      </c>
      <c r="P416" s="10" cm="1">
        <f t="array" aca="1" ref="P416" ca="1">SUMPRODUCT(J416:O416,TRANSPOSE(BL$20:BL$25))+$AD$20-$BL$27</f>
        <v>-4.5222557456673602</v>
      </c>
      <c r="Q416" s="10" cm="1">
        <f t="array" aca="1" ref="Q416" ca="1">SUMPRODUCT(J416:O416,TRANSPOSE(ES$20:ES$25))+$AD$20-$ES$27</f>
        <v>-4.3494415484807005</v>
      </c>
      <c r="R416" s="10">
        <f ca="1">I416-Results!$E$5*H416</f>
        <v>-4.261455908699272</v>
      </c>
      <c r="S416" s="10" cm="1">
        <f t="array" aca="1" ref="S416" ca="1">SUMPRODUCT(J416:O416,TRANSPOSE(AR$28:AR$33))+$AD$20-$AC$26</f>
        <v>-8.2333784916520063</v>
      </c>
      <c r="T416" s="10">
        <f ca="1">SUMPRODUCT(J416:O416,Results!K$9:P$9)</f>
        <v>-4.4137283638136608</v>
      </c>
      <c r="U416" s="10">
        <f ca="1">SUMPRODUCT(J416:O416,Results!K$9:P$9)+$AD$20-$AC$31</f>
        <v>-4.4505264825146362</v>
      </c>
      <c r="V416" s="10">
        <f t="shared" ca="1" si="125"/>
        <v>13.233865686649095</v>
      </c>
      <c r="W416" s="10">
        <f t="shared" ca="1" si="126"/>
        <v>13.061051489462436</v>
      </c>
      <c r="X416" s="10">
        <f t="shared" ca="1" si="127"/>
        <v>12.973065849681007</v>
      </c>
      <c r="Y416" s="10">
        <f t="shared" ca="1" si="128"/>
        <v>16.944988432633743</v>
      </c>
      <c r="Z416" s="10">
        <f t="shared" ca="1" si="129"/>
        <v>8.0155064023321803</v>
      </c>
      <c r="AA416" s="10">
        <f t="shared" ca="1" si="130"/>
        <v>13.162136423496371</v>
      </c>
    </row>
    <row r="417" spans="1:27">
      <c r="A417" s="6">
        <f ca="1">LN((RAND()^(-Results!$E$4))-1)</f>
        <v>-0.46897138148415568</v>
      </c>
      <c r="B417" s="6">
        <f ca="1">LN((RAND()^(-Results!$E$4))-1)</f>
        <v>-0.26276664586289727</v>
      </c>
      <c r="C417" s="6">
        <f ca="1">LN((RAND()^(-Results!$E$4))-1)</f>
        <v>-1.6954392179924789</v>
      </c>
      <c r="D417" s="6">
        <f ca="1">LN((RAND()^(-Results!$E$4))-1)</f>
        <v>2.5038713283237546</v>
      </c>
      <c r="E417" s="6">
        <f ca="1">LN((RAND()^(-Results!$E$4))-1)</f>
        <v>0.77376021399407158</v>
      </c>
      <c r="F417" s="6">
        <f ca="1">LN((RAND()^(-Results!$E$4))-1)</f>
        <v>1.3927837510733512</v>
      </c>
      <c r="G417" s="6">
        <f ca="1">LN((RAND()^(-Results!$E$4))-1)</f>
        <v>-0.59129538992613051</v>
      </c>
      <c r="H417" s="6">
        <f t="shared" ca="1" si="112"/>
        <v>-0.65118992656388797</v>
      </c>
      <c r="I417" s="10">
        <f ca="1">SUMPRODUCT(J417:O417,Results!B$12:G$12)+Results!$E$5*H417</f>
        <v>10.882437113849408</v>
      </c>
      <c r="J417" s="10">
        <f ca="1">SUMPRODUCT($A417:$F417,Results!$B$15:$G$15)</f>
        <v>-2.2803513256078221</v>
      </c>
      <c r="K417" s="10">
        <f ca="1">SUMPRODUCT($A417:$F417,Results!$B$16:$G$16)</f>
        <v>5.3424542348493427</v>
      </c>
      <c r="L417" s="10">
        <f ca="1">SUMPRODUCT($A417:$F417,Results!$B$17:$G$17)</f>
        <v>-2.6661466921774291</v>
      </c>
      <c r="M417" s="10">
        <f ca="1">SUMPRODUCT($A417:$F417,Results!$B$18:$G$18)</f>
        <v>7.5089370532878945</v>
      </c>
      <c r="N417" s="10">
        <f ca="1">SUMPRODUCT($A417:$F417,Results!$B$19:$G$19)</f>
        <v>7.1469954452256648</v>
      </c>
      <c r="O417" s="10">
        <f ca="1">SUMPRODUCT($A417:$F417,Results!$B$20:$G$20)</f>
        <v>-4.3859790319411074</v>
      </c>
      <c r="P417" s="10" cm="1">
        <f t="array" aca="1" ref="P417" ca="1">SUMPRODUCT(J417:O417,TRANSPOSE(BL$20:BL$25))+$AD$20-$BL$27</f>
        <v>12.994846980706528</v>
      </c>
      <c r="Q417" s="10" cm="1">
        <f t="array" aca="1" ref="Q417" ca="1">SUMPRODUCT(J417:O417,TRANSPOSE(ES$20:ES$25))+$AD$20-$ES$27</f>
        <v>13.237208791878251</v>
      </c>
      <c r="R417" s="10">
        <f ca="1">I417-Results!$E$5*H417</f>
        <v>13.487196820104959</v>
      </c>
      <c r="S417" s="10" cm="1">
        <f t="array" aca="1" ref="S417" ca="1">SUMPRODUCT(J417:O417,TRANSPOSE(AR$28:AR$33))+$AD$20-$AC$26</f>
        <v>7.3443159078779008</v>
      </c>
      <c r="T417" s="10">
        <f ca="1">SUMPRODUCT(J417:O417,Results!K$9:P$9)</f>
        <v>13.180260385002713</v>
      </c>
      <c r="U417" s="10">
        <f ca="1">SUMPRODUCT(J417:O417,Results!K$9:P$9)+$AD$20-$AC$31</f>
        <v>13.143462266301738</v>
      </c>
      <c r="V417" s="10">
        <f t="shared" ca="1" si="125"/>
        <v>-2.1124098668571207</v>
      </c>
      <c r="W417" s="10">
        <f t="shared" ca="1" si="126"/>
        <v>-2.3547716780288432</v>
      </c>
      <c r="X417" s="10">
        <f t="shared" ca="1" si="127"/>
        <v>-2.6047597062555514</v>
      </c>
      <c r="Y417" s="10">
        <f t="shared" ca="1" si="128"/>
        <v>3.5381212059715068</v>
      </c>
      <c r="Z417" s="10">
        <f t="shared" ca="1" si="129"/>
        <v>10.186333575199853</v>
      </c>
      <c r="AA417" s="10">
        <f t="shared" ca="1" si="130"/>
        <v>-2.2610251524523299</v>
      </c>
    </row>
    <row r="418" spans="1:27">
      <c r="A418" s="6">
        <f ca="1">LN((RAND()^(-Results!$E$4))-1)</f>
        <v>0.37293842404502764</v>
      </c>
      <c r="B418" s="6">
        <f ca="1">LN((RAND()^(-Results!$E$4))-1)</f>
        <v>3.7641681061313839E-2</v>
      </c>
      <c r="C418" s="6">
        <f ca="1">LN((RAND()^(-Results!$E$4))-1)</f>
        <v>3.8703728097596093</v>
      </c>
      <c r="D418" s="6">
        <f ca="1">LN((RAND()^(-Results!$E$4))-1)</f>
        <v>8.4833548293267214</v>
      </c>
      <c r="E418" s="6">
        <f ca="1">LN((RAND()^(-Results!$E$4))-1)</f>
        <v>0.27123694547169985</v>
      </c>
      <c r="F418" s="6">
        <f ca="1">LN((RAND()^(-Results!$E$4))-1)</f>
        <v>1.8832742757975951</v>
      </c>
      <c r="G418" s="6">
        <f ca="1">LN((RAND()^(-Results!$E$4))-1)</f>
        <v>0.94603310641093463</v>
      </c>
      <c r="H418" s="6">
        <f t="shared" ca="1" si="112"/>
        <v>0.88613856977317718</v>
      </c>
      <c r="I418" s="10">
        <f ca="1">SUMPRODUCT(J418:O418,Results!B$12:G$12)+Results!$E$5*H418</f>
        <v>67.132362296559748</v>
      </c>
      <c r="J418" s="10">
        <f ca="1">SUMPRODUCT($A418:$F418,Results!$B$15:$G$15)</f>
        <v>-9.5453218092752632</v>
      </c>
      <c r="K418" s="10">
        <f ca="1">SUMPRODUCT($A418:$F418,Results!$B$16:$G$16)</f>
        <v>10.371436608079788</v>
      </c>
      <c r="L418" s="10">
        <f ca="1">SUMPRODUCT($A418:$F418,Results!$B$17:$G$17)</f>
        <v>-8.1938807856569849</v>
      </c>
      <c r="M418" s="10">
        <f ca="1">SUMPRODUCT($A418:$F418,Results!$B$18:$G$18)</f>
        <v>-9.4128012324603745</v>
      </c>
      <c r="N418" s="10">
        <f ca="1">SUMPRODUCT($A418:$F418,Results!$B$19:$G$19)</f>
        <v>38.288425349879581</v>
      </c>
      <c r="O418" s="10">
        <f ca="1">SUMPRODUCT($A418:$F418,Results!$B$20:$G$20)</f>
        <v>-19.218159283943724</v>
      </c>
      <c r="P418" s="10" cm="1">
        <f t="array" aca="1" ref="P418" ca="1">SUMPRODUCT(J418:O418,TRANSPOSE(BL$20:BL$25))+$AD$20-$BL$27</f>
        <v>63.706252708172158</v>
      </c>
      <c r="Q418" s="10" cm="1">
        <f t="array" aca="1" ref="Q418" ca="1">SUMPRODUCT(J418:O418,TRANSPOSE(ES$20:ES$25))+$AD$20-$ES$27</f>
        <v>63.779702134704209</v>
      </c>
      <c r="R418" s="10">
        <f ca="1">I418-Results!$E$5*H418</f>
        <v>63.58780801746704</v>
      </c>
      <c r="S418" s="10" cm="1">
        <f t="array" aca="1" ref="S418" ca="1">SUMPRODUCT(J418:O418,TRANSPOSE(AR$28:AR$33))+$AD$20-$AC$26</f>
        <v>70.344095301970285</v>
      </c>
      <c r="T418" s="10">
        <f ca="1">SUMPRODUCT(J418:O418,Results!K$9:P$9)</f>
        <v>63.646992963148534</v>
      </c>
      <c r="U418" s="10">
        <f ca="1">SUMPRODUCT(J418:O418,Results!K$9:P$9)+$AD$20-$AC$31</f>
        <v>63.610194844447555</v>
      </c>
      <c r="V418" s="10">
        <f t="shared" ca="1" si="125"/>
        <v>3.4261095883875896</v>
      </c>
      <c r="W418" s="10">
        <f t="shared" ca="1" si="126"/>
        <v>3.3526601618555389</v>
      </c>
      <c r="X418" s="10">
        <f t="shared" ca="1" si="127"/>
        <v>3.5445542790927078</v>
      </c>
      <c r="Y418" s="10">
        <f t="shared" ca="1" si="128"/>
        <v>-3.2117330054105366</v>
      </c>
      <c r="Z418" s="10">
        <f t="shared" ca="1" si="129"/>
        <v>66.436258757910196</v>
      </c>
      <c r="AA418" s="10">
        <f t="shared" ca="1" si="130"/>
        <v>3.5221674521121926</v>
      </c>
    </row>
    <row r="419" spans="1:27">
      <c r="A419" s="6">
        <f ca="1">LN((RAND()^(-Results!$E$4))-1)</f>
        <v>0.20930426790863374</v>
      </c>
      <c r="B419" s="6">
        <f ca="1">LN((RAND()^(-Results!$E$4))-1)</f>
        <v>-2.3800451725532521</v>
      </c>
      <c r="C419" s="6">
        <f ca="1">LN((RAND()^(-Results!$E$4))-1)</f>
        <v>1.4181293810446576</v>
      </c>
      <c r="D419" s="6">
        <f ca="1">LN((RAND()^(-Results!$E$4))-1)</f>
        <v>-4.9537748902408882</v>
      </c>
      <c r="E419" s="6">
        <f ca="1">LN((RAND()^(-Results!$E$4))-1)</f>
        <v>-1.330497532785448</v>
      </c>
      <c r="F419" s="6">
        <f ca="1">LN((RAND()^(-Results!$E$4))-1)</f>
        <v>1.7038630277925086</v>
      </c>
      <c r="G419" s="6">
        <f ca="1">LN((RAND()^(-Results!$E$4))-1)</f>
        <v>-1.4475377879864182</v>
      </c>
      <c r="H419" s="6">
        <f t="shared" ca="1" si="112"/>
        <v>-1.5074323246241756</v>
      </c>
      <c r="I419" s="10">
        <f ca="1">SUMPRODUCT(J419:O419,Results!B$12:G$12)+Results!$E$5*H419</f>
        <v>-71.748589650435264</v>
      </c>
      <c r="J419" s="10">
        <f ca="1">SUMPRODUCT($A419:$F419,Results!$B$15:$G$15)</f>
        <v>-2.6557348183985368</v>
      </c>
      <c r="K419" s="10">
        <f ca="1">SUMPRODUCT($A419:$F419,Results!$B$16:$G$16)</f>
        <v>-11.933678427452268</v>
      </c>
      <c r="L419" s="10">
        <f ca="1">SUMPRODUCT($A419:$F419,Results!$B$17:$G$17)</f>
        <v>1.700261452261695</v>
      </c>
      <c r="M419" s="10">
        <f ca="1">SUMPRODUCT($A419:$F419,Results!$B$18:$G$18)</f>
        <v>6.4607179401228478</v>
      </c>
      <c r="N419" s="10">
        <f ca="1">SUMPRODUCT($A419:$F419,Results!$B$19:$G$19)</f>
        <v>-6.5450368664087382</v>
      </c>
      <c r="O419" s="10">
        <f ca="1">SUMPRODUCT($A419:$F419,Results!$B$20:$G$20)</f>
        <v>14.283481192351013</v>
      </c>
      <c r="P419" s="10" cm="1">
        <f t="array" aca="1" ref="P419" ca="1">SUMPRODUCT(J419:O419,TRANSPOSE(BL$20:BL$25))+$AD$20-$BL$27</f>
        <v>-65.422498028689034</v>
      </c>
      <c r="Q419" s="10" cm="1">
        <f t="array" aca="1" ref="Q419" ca="1">SUMPRODUCT(J419:O419,TRANSPOSE(ES$20:ES$25))+$AD$20-$ES$27</f>
        <v>-66.040998763516569</v>
      </c>
      <c r="R419" s="10">
        <f ca="1">I419-Results!$E$5*H419</f>
        <v>-65.718860351938559</v>
      </c>
      <c r="S419" s="10" cm="1">
        <f t="array" aca="1" ref="S419" ca="1">SUMPRODUCT(J419:O419,TRANSPOSE(AR$28:AR$33))+$AD$20-$AC$26</f>
        <v>-55.58550148386577</v>
      </c>
      <c r="T419" s="10">
        <f ca="1">SUMPRODUCT(J419:O419,Results!K$9:P$9)</f>
        <v>-65.848225758278531</v>
      </c>
      <c r="U419" s="10">
        <f ca="1">SUMPRODUCT(J419:O419,Results!K$9:P$9)+$AD$20-$AC$31</f>
        <v>-65.885023876979503</v>
      </c>
      <c r="V419" s="10">
        <f t="shared" ca="1" si="125"/>
        <v>-6.3260916217462295</v>
      </c>
      <c r="W419" s="10">
        <f t="shared" ca="1" si="126"/>
        <v>-5.7075908869186947</v>
      </c>
      <c r="X419" s="10">
        <f t="shared" ca="1" si="127"/>
        <v>-6.0297292984967044</v>
      </c>
      <c r="Y419" s="10">
        <f t="shared" ca="1" si="128"/>
        <v>-16.163088166569494</v>
      </c>
      <c r="Z419" s="10">
        <f t="shared" ca="1" si="129"/>
        <v>-72.444693189084816</v>
      </c>
      <c r="AA419" s="10">
        <f t="shared" ca="1" si="130"/>
        <v>-5.8635657734557611</v>
      </c>
    </row>
    <row r="420" spans="1:27">
      <c r="A420" s="6">
        <f ca="1">LN((RAND()^(-Results!$E$4))-1)</f>
        <v>0.50433755248250844</v>
      </c>
      <c r="B420" s="6">
        <f ca="1">LN((RAND()^(-Results!$E$4))-1)</f>
        <v>-8.1842179079319885E-2</v>
      </c>
      <c r="C420" s="6">
        <f ca="1">LN((RAND()^(-Results!$E$4))-1)</f>
        <v>1.1663339424642118</v>
      </c>
      <c r="D420" s="6">
        <f ca="1">LN((RAND()^(-Results!$E$4))-1)</f>
        <v>-0.58399178393391793</v>
      </c>
      <c r="E420" s="6">
        <f ca="1">LN((RAND()^(-Results!$E$4))-1)</f>
        <v>-0.85077451374623547</v>
      </c>
      <c r="F420" s="6">
        <f ca="1">LN((RAND()^(-Results!$E$4))-1)</f>
        <v>7.2167778952019923E-2</v>
      </c>
      <c r="G420" s="6">
        <f ca="1">LN((RAND()^(-Results!$E$4))-1)</f>
        <v>-0.50373293426303578</v>
      </c>
      <c r="H420" s="6">
        <f t="shared" ca="1" si="112"/>
        <v>-0.56362747090079324</v>
      </c>
      <c r="I420" s="10">
        <f ca="1">SUMPRODUCT(J420:O420,Results!B$12:G$12)+Results!$E$5*H420</f>
        <v>-9.3663675763317649</v>
      </c>
      <c r="J420" s="10">
        <f ca="1">SUMPRODUCT($A420:$F420,Results!$B$15:$G$15)</f>
        <v>0.16480388623626402</v>
      </c>
      <c r="K420" s="10">
        <f ca="1">SUMPRODUCT($A420:$F420,Results!$B$16:$G$16)</f>
        <v>-1.1034753336419498</v>
      </c>
      <c r="L420" s="10">
        <f ca="1">SUMPRODUCT($A420:$F420,Results!$B$17:$G$17)</f>
        <v>0.87291947793629487</v>
      </c>
      <c r="M420" s="10">
        <f ca="1">SUMPRODUCT($A420:$F420,Results!$B$18:$G$18)</f>
        <v>-4.0800657810718866</v>
      </c>
      <c r="N420" s="10">
        <f ca="1">SUMPRODUCT($A420:$F420,Results!$B$19:$G$19)</f>
        <v>0.62402102323344544</v>
      </c>
      <c r="O420" s="10">
        <f ca="1">SUMPRODUCT($A420:$F420,Results!$B$20:$G$20)</f>
        <v>3.355592953214134</v>
      </c>
      <c r="P420" s="10" cm="1">
        <f t="array" aca="1" ref="P420" ca="1">SUMPRODUCT(J420:O420,TRANSPOSE(BL$20:BL$25))+$AD$20-$BL$27</f>
        <v>-6.8475918550750032</v>
      </c>
      <c r="Q420" s="10" cm="1">
        <f t="array" aca="1" ref="Q420" ca="1">SUMPRODUCT(J420:O420,TRANSPOSE(ES$20:ES$25))+$AD$20-$ES$27</f>
        <v>-7.0252225610095422</v>
      </c>
      <c r="R420" s="10">
        <f ca="1">I420-Results!$E$5*H420</f>
        <v>-7.1118576927285915</v>
      </c>
      <c r="S420" s="10" cm="1">
        <f t="array" aca="1" ref="S420" ca="1">SUMPRODUCT(J420:O420,TRANSPOSE(AR$28:AR$33))+$AD$20-$AC$26</f>
        <v>-1.023446240034267</v>
      </c>
      <c r="T420" s="10">
        <f ca="1">SUMPRODUCT(J420:O420,Results!K$9:P$9)</f>
        <v>-6.9431422709484947</v>
      </c>
      <c r="U420" s="10">
        <f ca="1">SUMPRODUCT(J420:O420,Results!K$9:P$9)+$AD$20-$AC$31</f>
        <v>-6.9799403896494701</v>
      </c>
      <c r="V420" s="10">
        <f t="shared" ca="1" si="125"/>
        <v>-2.5187757212567616</v>
      </c>
      <c r="W420" s="10">
        <f t="shared" ca="1" si="126"/>
        <v>-2.3411450153222226</v>
      </c>
      <c r="X420" s="10">
        <f t="shared" ca="1" si="127"/>
        <v>-2.2545098836031734</v>
      </c>
      <c r="Y420" s="10">
        <f t="shared" ca="1" si="128"/>
        <v>-8.342921336297497</v>
      </c>
      <c r="Z420" s="10">
        <f t="shared" ca="1" si="129"/>
        <v>-10.062471114981319</v>
      </c>
      <c r="AA420" s="10">
        <f t="shared" ca="1" si="130"/>
        <v>-2.3864271866822948</v>
      </c>
    </row>
    <row r="421" spans="1:27">
      <c r="A421" s="6">
        <f ca="1">LN((RAND()^(-Results!$E$4))-1)</f>
        <v>-1.3406121062591321</v>
      </c>
      <c r="B421" s="6">
        <f ca="1">LN((RAND()^(-Results!$E$4))-1)</f>
        <v>-0.57492615711789086</v>
      </c>
      <c r="C421" s="6">
        <f ca="1">LN((RAND()^(-Results!$E$4))-1)</f>
        <v>1.3586801715825623</v>
      </c>
      <c r="D421" s="6">
        <f ca="1">LN((RAND()^(-Results!$E$4))-1)</f>
        <v>-0.17456225593850899</v>
      </c>
      <c r="E421" s="6">
        <f ca="1">LN((RAND()^(-Results!$E$4))-1)</f>
        <v>0.92484388853359667</v>
      </c>
      <c r="F421" s="6">
        <f ca="1">LN((RAND()^(-Results!$E$4))-1)</f>
        <v>1.2535624706864956</v>
      </c>
      <c r="G421" s="6">
        <f ca="1">LN((RAND()^(-Results!$E$4))-1)</f>
        <v>-1.0829865594154142</v>
      </c>
      <c r="H421" s="6">
        <f t="shared" ca="1" si="112"/>
        <v>-1.1428810960531717</v>
      </c>
      <c r="I421" s="10">
        <f ca="1">SUMPRODUCT(J421:O421,Results!B$12:G$12)+Results!$E$5*H421</f>
        <v>-7.4331259189624284</v>
      </c>
      <c r="J421" s="10">
        <f ca="1">SUMPRODUCT($A421:$F421,Results!$B$15:$G$15)</f>
        <v>-3.8817312067534977</v>
      </c>
      <c r="K421" s="10">
        <f ca="1">SUMPRODUCT($A421:$F421,Results!$B$16:$G$16)</f>
        <v>-7.0621610748390244</v>
      </c>
      <c r="L421" s="10">
        <f ca="1">SUMPRODUCT($A421:$F421,Results!$B$17:$G$17)</f>
        <v>-7.8907270574257895</v>
      </c>
      <c r="M421" s="10">
        <f ca="1">SUMPRODUCT($A421:$F421,Results!$B$18:$G$18)</f>
        <v>6.2221846873381654</v>
      </c>
      <c r="N421" s="10">
        <f ca="1">SUMPRODUCT($A421:$F421,Results!$B$19:$G$19)</f>
        <v>5.6685527543452983</v>
      </c>
      <c r="O421" s="10">
        <f ca="1">SUMPRODUCT($A421:$F421,Results!$B$20:$G$20)</f>
        <v>-4.1314105962593803</v>
      </c>
      <c r="P421" s="10" cm="1">
        <f t="array" aca="1" ref="P421" ca="1">SUMPRODUCT(J421:O421,TRANSPOSE(BL$20:BL$25))+$AD$20-$BL$27</f>
        <v>-2.8446014749912387</v>
      </c>
      <c r="Q421" s="10" cm="1">
        <f t="array" aca="1" ref="Q421" ca="1">SUMPRODUCT(J421:O421,TRANSPOSE(ES$20:ES$25))+$AD$20-$ES$27</f>
        <v>-2.9698353003318685</v>
      </c>
      <c r="R421" s="10">
        <f ca="1">I421-Results!$E$5*H421</f>
        <v>-2.8616015347497417</v>
      </c>
      <c r="S421" s="10" cm="1">
        <f t="array" aca="1" ref="S421" ca="1">SUMPRODUCT(J421:O421,TRANSPOSE(AR$28:AR$33))+$AD$20-$AC$26</f>
        <v>-5.2447579123954347</v>
      </c>
      <c r="T421" s="10">
        <f ca="1">SUMPRODUCT(J421:O421,Results!K$9:P$9)</f>
        <v>-2.9253850862093778</v>
      </c>
      <c r="U421" s="10">
        <f ca="1">SUMPRODUCT(J421:O421,Results!K$9:P$9)+$AD$20-$AC$31</f>
        <v>-2.9621832049103531</v>
      </c>
      <c r="V421" s="10">
        <f t="shared" ca="1" si="125"/>
        <v>-4.5885244439711901</v>
      </c>
      <c r="W421" s="10">
        <f t="shared" ca="1" si="126"/>
        <v>-4.4632906186305599</v>
      </c>
      <c r="X421" s="10">
        <f t="shared" ca="1" si="127"/>
        <v>-4.5715243842126867</v>
      </c>
      <c r="Y421" s="10">
        <f t="shared" ca="1" si="128"/>
        <v>-2.1883680065669937</v>
      </c>
      <c r="Z421" s="10">
        <f t="shared" ca="1" si="129"/>
        <v>-8.1292294576119826</v>
      </c>
      <c r="AA421" s="10">
        <f t="shared" ca="1" si="130"/>
        <v>-4.4709427140520752</v>
      </c>
    </row>
    <row r="422" spans="1:27">
      <c r="A422" s="6">
        <f ca="1">LN((RAND()^(-Results!$E$4))-1)</f>
        <v>-2.3281852211713576</v>
      </c>
      <c r="B422" s="6">
        <f ca="1">LN((RAND()^(-Results!$E$4))-1)</f>
        <v>1.5517240927325038</v>
      </c>
      <c r="C422" s="6">
        <f ca="1">LN((RAND()^(-Results!$E$4))-1)</f>
        <v>-1.2697676554957942</v>
      </c>
      <c r="D422" s="6">
        <f ca="1">LN((RAND()^(-Results!$E$4))-1)</f>
        <v>6.7025962710654552</v>
      </c>
      <c r="E422" s="6">
        <f ca="1">LN((RAND()^(-Results!$E$4))-1)</f>
        <v>1.4663253983829221</v>
      </c>
      <c r="F422" s="6">
        <f ca="1">LN((RAND()^(-Results!$E$4))-1)</f>
        <v>-1.3015666247645616</v>
      </c>
      <c r="G422" s="6">
        <f ca="1">LN((RAND()^(-Results!$E$4))-1)</f>
        <v>-1.9022388559934713</v>
      </c>
      <c r="H422" s="6">
        <f t="shared" ca="1" si="112"/>
        <v>-1.9621333926312288</v>
      </c>
      <c r="I422" s="10">
        <f ca="1">SUMPRODUCT(J422:O422,Results!B$12:G$12)+Results!$E$5*H422</f>
        <v>68.229833302633466</v>
      </c>
      <c r="J422" s="10">
        <f ca="1">SUMPRODUCT($A422:$F422,Results!$B$15:$G$15)</f>
        <v>-2.5797694112645728</v>
      </c>
      <c r="K422" s="10">
        <f ca="1">SUMPRODUCT($A422:$F422,Results!$B$16:$G$16)</f>
        <v>11.005337831606166</v>
      </c>
      <c r="L422" s="10">
        <f ca="1">SUMPRODUCT($A422:$F422,Results!$B$17:$G$17)</f>
        <v>-4.5910324889628846</v>
      </c>
      <c r="M422" s="10">
        <f ca="1">SUMPRODUCT($A422:$F422,Results!$B$18:$G$18)</f>
        <v>6.2315491044638183E-2</v>
      </c>
      <c r="N422" s="10">
        <f ca="1">SUMPRODUCT($A422:$F422,Results!$B$19:$G$19)</f>
        <v>15.838578730187782</v>
      </c>
      <c r="O422" s="10">
        <f ca="1">SUMPRODUCT($A422:$F422,Results!$B$20:$G$20)</f>
        <v>-25.02053259777017</v>
      </c>
      <c r="P422" s="10" cm="1">
        <f t="array" aca="1" ref="P422" ca="1">SUMPRODUCT(J422:O422,TRANSPOSE(BL$20:BL$25))+$AD$20-$BL$27</f>
        <v>75.583648272785425</v>
      </c>
      <c r="Q422" s="10" cm="1">
        <f t="array" aca="1" ref="Q422" ca="1">SUMPRODUCT(J422:O422,TRANSPOSE(ES$20:ES$25))+$AD$20-$ES$27</f>
        <v>76.303617770828524</v>
      </c>
      <c r="R422" s="10">
        <f ca="1">I422-Results!$E$5*H422</f>
        <v>76.078366873158387</v>
      </c>
      <c r="S422" s="10" cm="1">
        <f t="array" aca="1" ref="S422" ca="1">SUMPRODUCT(J422:O422,TRANSPOSE(AR$28:AR$33))+$AD$20-$AC$26</f>
        <v>60.343634470280506</v>
      </c>
      <c r="T422" s="10">
        <f ca="1">SUMPRODUCT(J422:O422,Results!K$9:P$9)</f>
        <v>76.305936897847815</v>
      </c>
      <c r="U422" s="10">
        <f ca="1">SUMPRODUCT(J422:O422,Results!K$9:P$9)+$AD$20-$AC$31</f>
        <v>76.269138779146843</v>
      </c>
      <c r="V422" s="10">
        <f t="shared" ca="1" si="125"/>
        <v>-7.3538149701519586</v>
      </c>
      <c r="W422" s="10">
        <f t="shared" ca="1" si="126"/>
        <v>-8.0737844681950577</v>
      </c>
      <c r="X422" s="10">
        <f t="shared" ca="1" si="127"/>
        <v>-7.8485335705249213</v>
      </c>
      <c r="Y422" s="10">
        <f t="shared" ca="1" si="128"/>
        <v>7.8861988323529602</v>
      </c>
      <c r="Z422" s="10">
        <f t="shared" ca="1" si="129"/>
        <v>67.533729763983914</v>
      </c>
      <c r="AA422" s="10">
        <f t="shared" ca="1" si="130"/>
        <v>-8.0393054765133769</v>
      </c>
    </row>
    <row r="423" spans="1:27">
      <c r="A423" s="6">
        <f ca="1">LN((RAND()^(-Results!$E$4))-1)</f>
        <v>-0.60210291728671428</v>
      </c>
      <c r="B423" s="6">
        <f ca="1">LN((RAND()^(-Results!$E$4))-1)</f>
        <v>-0.88576673535733008</v>
      </c>
      <c r="C423" s="6">
        <f ca="1">LN((RAND()^(-Results!$E$4))-1)</f>
        <v>-2.0083929533320939</v>
      </c>
      <c r="D423" s="6">
        <f ca="1">LN((RAND()^(-Results!$E$4))-1)</f>
        <v>1.1475296350766624</v>
      </c>
      <c r="E423" s="6">
        <f ca="1">LN((RAND()^(-Results!$E$4))-1)</f>
        <v>-0.26332088114216551</v>
      </c>
      <c r="F423" s="6">
        <f ca="1">LN((RAND()^(-Results!$E$4))-1)</f>
        <v>0.35120494526012058</v>
      </c>
      <c r="G423" s="6">
        <f ca="1">LN((RAND()^(-Results!$E$4))-1)</f>
        <v>-8.9366796480327762E-2</v>
      </c>
      <c r="H423" s="6">
        <f t="shared" ca="1" si="112"/>
        <v>-0.14926133311808526</v>
      </c>
      <c r="I423" s="10">
        <f ca="1">SUMPRODUCT(J423:O423,Results!B$12:G$12)+Results!$E$5*H423</f>
        <v>-2.6028827457834121</v>
      </c>
      <c r="J423" s="10">
        <f ca="1">SUMPRODUCT($A423:$F423,Results!$B$15:$G$15)</f>
        <v>-2.05828671120589</v>
      </c>
      <c r="K423" s="10">
        <f ca="1">SUMPRODUCT($A423:$F423,Results!$B$16:$G$16)</f>
        <v>4.6093711875394563</v>
      </c>
      <c r="L423" s="10">
        <f ca="1">SUMPRODUCT($A423:$F423,Results!$B$17:$G$17)</f>
        <v>3.6604604933035603</v>
      </c>
      <c r="M423" s="10">
        <f ca="1">SUMPRODUCT($A423:$F423,Results!$B$18:$G$18)</f>
        <v>6.6213340986272948</v>
      </c>
      <c r="N423" s="10">
        <f ca="1">SUMPRODUCT($A423:$F423,Results!$B$19:$G$19)</f>
        <v>1.9973010016897579</v>
      </c>
      <c r="O423" s="10">
        <f ca="1">SUMPRODUCT($A423:$F423,Results!$B$20:$G$20)</f>
        <v>-2.5885133194722192</v>
      </c>
      <c r="P423" s="10" cm="1">
        <f t="array" aca="1" ref="P423" ca="1">SUMPRODUCT(J423:O423,TRANSPOSE(BL$20:BL$25))+$AD$20-$BL$27</f>
        <v>-2.4289579725622148</v>
      </c>
      <c r="Q423" s="10" cm="1">
        <f t="array" aca="1" ref="Q423" ca="1">SUMPRODUCT(J423:O423,TRANSPOSE(ES$20:ES$25))+$AD$20-$ES$27</f>
        <v>-2.2547362190017672</v>
      </c>
      <c r="R423" s="10">
        <f ca="1">I423-Results!$E$5*H423</f>
        <v>-2.0058374133110712</v>
      </c>
      <c r="S423" s="10" cm="1">
        <f t="array" aca="1" ref="S423" ca="1">SUMPRODUCT(J423:O423,TRANSPOSE(AR$28:AR$33))+$AD$20-$AC$26</f>
        <v>-6.401579438348322</v>
      </c>
      <c r="T423" s="10">
        <f ca="1">SUMPRODUCT(J423:O423,Results!K$9:P$9)</f>
        <v>-2.17791199867633</v>
      </c>
      <c r="U423" s="10">
        <f ca="1">SUMPRODUCT(J423:O423,Results!K$9:P$9)+$AD$20-$AC$31</f>
        <v>-2.2147101173773054</v>
      </c>
      <c r="V423" s="10">
        <f t="shared" ca="1" si="125"/>
        <v>-0.17392477322119726</v>
      </c>
      <c r="W423" s="10">
        <f t="shared" ca="1" si="126"/>
        <v>-0.34814652678164482</v>
      </c>
      <c r="X423" s="10">
        <f t="shared" ca="1" si="127"/>
        <v>-0.59704533247234082</v>
      </c>
      <c r="Y423" s="10">
        <f t="shared" ca="1" si="128"/>
        <v>3.7986966925649099</v>
      </c>
      <c r="Z423" s="10">
        <f t="shared" ca="1" si="129"/>
        <v>-3.2989862844329658</v>
      </c>
      <c r="AA423" s="10">
        <f t="shared" ca="1" si="130"/>
        <v>-0.38817262840610667</v>
      </c>
    </row>
    <row r="424" spans="1:27">
      <c r="A424" s="6">
        <f ca="1">LN((RAND()^(-Results!$E$4))-1)</f>
        <v>-3.3713095400418021</v>
      </c>
      <c r="B424" s="6">
        <f ca="1">LN((RAND()^(-Results!$E$4))-1)</f>
        <v>-0.17125400718315162</v>
      </c>
      <c r="C424" s="6">
        <f ca="1">LN((RAND()^(-Results!$E$4))-1)</f>
        <v>-2.9985583392723334</v>
      </c>
      <c r="D424" s="6">
        <f ca="1">LN((RAND()^(-Results!$E$4))-1)</f>
        <v>-0.75133818622976378</v>
      </c>
      <c r="E424" s="6">
        <f ca="1">LN((RAND()^(-Results!$E$4))-1)</f>
        <v>-0.89219192406612746</v>
      </c>
      <c r="F424" s="6">
        <f ca="1">LN((RAND()^(-Results!$E$4))-1)</f>
        <v>-0.16619514329136106</v>
      </c>
      <c r="G424" s="6">
        <f ca="1">LN((RAND()^(-Results!$E$4))-1)</f>
        <v>1.4448270658228501</v>
      </c>
      <c r="H424" s="6">
        <f t="shared" ca="1" si="112"/>
        <v>1.3849325291850927</v>
      </c>
      <c r="I424" s="10">
        <f ca="1">SUMPRODUCT(J424:O424,Results!B$12:G$12)+Results!$E$5*H424</f>
        <v>1.6828220905543949</v>
      </c>
      <c r="J424" s="10">
        <f ca="1">SUMPRODUCT($A424:$F424,Results!$B$15:$G$15)</f>
        <v>0.46836495320490629</v>
      </c>
      <c r="K424" s="10">
        <f ca="1">SUMPRODUCT($A424:$F424,Results!$B$16:$G$16)</f>
        <v>-0.84140633300048917</v>
      </c>
      <c r="L424" s="10">
        <f ca="1">SUMPRODUCT($A424:$F424,Results!$B$17:$G$17)</f>
        <v>-0.17789089121615215</v>
      </c>
      <c r="M424" s="10">
        <f ca="1">SUMPRODUCT($A424:$F424,Results!$B$18:$G$18)</f>
        <v>13.110185649511688</v>
      </c>
      <c r="N424" s="10">
        <f ca="1">SUMPRODUCT($A424:$F424,Results!$B$19:$G$19)</f>
        <v>-6.7543243892815328</v>
      </c>
      <c r="O424" s="10">
        <f ca="1">SUMPRODUCT($A424:$F424,Results!$B$20:$G$20)</f>
        <v>-3.6801962170251601</v>
      </c>
      <c r="P424" s="10" cm="1">
        <f t="array" aca="1" ref="P424" ca="1">SUMPRODUCT(J424:O424,TRANSPOSE(BL$20:BL$25))+$AD$20-$BL$27</f>
        <v>-4.2198082265693913</v>
      </c>
      <c r="Q424" s="10" cm="1">
        <f t="array" aca="1" ref="Q424" ca="1">SUMPRODUCT(J424:O424,TRANSPOSE(ES$20:ES$25))+$AD$20-$ES$27</f>
        <v>-3.8706758267745141</v>
      </c>
      <c r="R424" s="10">
        <f ca="1">I424-Results!$E$5*H424</f>
        <v>-3.8569080261859758</v>
      </c>
      <c r="S424" s="10" cm="1">
        <f t="array" aca="1" ref="S424" ca="1">SUMPRODUCT(J424:O424,TRANSPOSE(AR$28:AR$33))+$AD$20-$AC$26</f>
        <v>-16.524188682450248</v>
      </c>
      <c r="T424" s="10">
        <f ca="1">SUMPRODUCT(J424:O424,Results!K$9:P$9)</f>
        <v>-3.4297404702089711</v>
      </c>
      <c r="U424" s="10">
        <f ca="1">SUMPRODUCT(J424:O424,Results!K$9:P$9)+$AD$20-$AC$31</f>
        <v>-3.4665385889099465</v>
      </c>
      <c r="V424" s="10">
        <f t="shared" ca="1" si="125"/>
        <v>5.9026303171237862</v>
      </c>
      <c r="W424" s="10">
        <f t="shared" ca="1" si="126"/>
        <v>5.553497917328909</v>
      </c>
      <c r="X424" s="10">
        <f t="shared" ca="1" si="127"/>
        <v>5.5397301167403707</v>
      </c>
      <c r="Y424" s="10">
        <f t="shared" ca="1" si="128"/>
        <v>18.207010773004644</v>
      </c>
      <c r="Z424" s="10">
        <f t="shared" ca="1" si="129"/>
        <v>0.98671855190484126</v>
      </c>
      <c r="AA424" s="10">
        <f t="shared" ca="1" si="130"/>
        <v>5.1493606794643414</v>
      </c>
    </row>
    <row r="425" spans="1:27">
      <c r="A425" s="6">
        <f ca="1">LN((RAND()^(-Results!$E$4))-1)</f>
        <v>0.6377074581820279</v>
      </c>
      <c r="B425" s="6">
        <f ca="1">LN((RAND()^(-Results!$E$4))-1)</f>
        <v>-1.7802965252488707</v>
      </c>
      <c r="C425" s="6">
        <f ca="1">LN((RAND()^(-Results!$E$4))-1)</f>
        <v>-0.71500174697429297</v>
      </c>
      <c r="D425" s="6">
        <f ca="1">LN((RAND()^(-Results!$E$4))-1)</f>
        <v>-2.9355438336459683</v>
      </c>
      <c r="E425" s="6">
        <f ca="1">LN((RAND()^(-Results!$E$4))-1)</f>
        <v>1.8072368855800476</v>
      </c>
      <c r="F425" s="6">
        <f ca="1">LN((RAND()^(-Results!$E$4))-1)</f>
        <v>-1.0637805102560889</v>
      </c>
      <c r="G425" s="6">
        <f ca="1">LN((RAND()^(-Results!$E$4))-1)</f>
        <v>1.9105667297008766</v>
      </c>
      <c r="H425" s="6">
        <f t="shared" ca="1" si="112"/>
        <v>1.8506721930631191</v>
      </c>
      <c r="I425" s="10">
        <f ca="1">SUMPRODUCT(J425:O425,Results!B$12:G$12)+Results!$E$5*H425</f>
        <v>-26.707834936886691</v>
      </c>
      <c r="J425" s="10">
        <f ca="1">SUMPRODUCT($A425:$F425,Results!$B$15:$G$15)</f>
        <v>-2.1237196193969905</v>
      </c>
      <c r="K425" s="10">
        <f ca="1">SUMPRODUCT($A425:$F425,Results!$B$16:$G$16)</f>
        <v>-6.7260184482424128</v>
      </c>
      <c r="L425" s="10">
        <f ca="1">SUMPRODUCT($A425:$F425,Results!$B$17:$G$17)</f>
        <v>6.1320161128449797</v>
      </c>
      <c r="M425" s="10">
        <f ca="1">SUMPRODUCT($A425:$F425,Results!$B$18:$G$18)</f>
        <v>5.6858271744584368</v>
      </c>
      <c r="N425" s="10">
        <f ca="1">SUMPRODUCT($A425:$F425,Results!$B$19:$G$19)</f>
        <v>-9.8441286558705183</v>
      </c>
      <c r="O425" s="10">
        <f ca="1">SUMPRODUCT($A425:$F425,Results!$B$20:$G$20)</f>
        <v>1.1395633429045877</v>
      </c>
      <c r="P425" s="10" cm="1">
        <f t="array" aca="1" ref="P425" ca="1">SUMPRODUCT(J425:O425,TRANSPOSE(BL$20:BL$25))+$AD$20-$BL$27</f>
        <v>-34.43062515488154</v>
      </c>
      <c r="Q425" s="10" cm="1">
        <f t="array" aca="1" ref="Q425" ca="1">SUMPRODUCT(J425:O425,TRANSPOSE(ES$20:ES$25))+$AD$20-$ES$27</f>
        <v>-34.659686992419914</v>
      </c>
      <c r="R425" s="10">
        <f ca="1">I425-Results!$E$5*H425</f>
        <v>-34.110523709139166</v>
      </c>
      <c r="S425" s="10" cm="1">
        <f t="array" aca="1" ref="S425" ca="1">SUMPRODUCT(J425:O425,TRANSPOSE(AR$28:AR$33))+$AD$20-$AC$26</f>
        <v>-37.048822017512116</v>
      </c>
      <c r="T425" s="10">
        <f ca="1">SUMPRODUCT(J425:O425,Results!K$9:P$9)</f>
        <v>-34.903902750540716</v>
      </c>
      <c r="U425" s="10">
        <f ca="1">SUMPRODUCT(J425:O425,Results!K$9:P$9)+$AD$20-$AC$31</f>
        <v>-34.940700869241695</v>
      </c>
      <c r="V425" s="10">
        <f t="shared" ca="1" si="125"/>
        <v>7.7227902179948487</v>
      </c>
      <c r="W425" s="10">
        <f t="shared" ca="1" si="126"/>
        <v>7.9518520555332231</v>
      </c>
      <c r="X425" s="10">
        <f t="shared" ca="1" si="127"/>
        <v>7.4026887722524748</v>
      </c>
      <c r="Y425" s="10">
        <f t="shared" ca="1" si="128"/>
        <v>10.340987080625425</v>
      </c>
      <c r="Z425" s="10">
        <f t="shared" ca="1" si="129"/>
        <v>-27.403938475536243</v>
      </c>
      <c r="AA425" s="10">
        <f t="shared" ca="1" si="130"/>
        <v>8.2328659323550042</v>
      </c>
    </row>
    <row r="426" spans="1:27">
      <c r="A426" s="6">
        <f ca="1">LN((RAND()^(-Results!$E$4))-1)</f>
        <v>-3.2745751712598379</v>
      </c>
      <c r="B426" s="6">
        <f ca="1">LN((RAND()^(-Results!$E$4))-1)</f>
        <v>-2.0799616352313097</v>
      </c>
      <c r="C426" s="6">
        <f ca="1">LN((RAND()^(-Results!$E$4))-1)</f>
        <v>-0.31737862492990537</v>
      </c>
      <c r="D426" s="6">
        <f ca="1">LN((RAND()^(-Results!$E$4))-1)</f>
        <v>-2.0842044581502512</v>
      </c>
      <c r="E426" s="6">
        <f ca="1">LN((RAND()^(-Results!$E$4))-1)</f>
        <v>0.27725687528859289</v>
      </c>
      <c r="F426" s="6">
        <f ca="1">LN((RAND()^(-Results!$E$4))-1)</f>
        <v>1.6446165759533953</v>
      </c>
      <c r="G426" s="6">
        <f ca="1">LN((RAND()^(-Results!$E$4))-1)</f>
        <v>5.1551345545928848</v>
      </c>
      <c r="H426" s="6">
        <f t="shared" ca="1" si="112"/>
        <v>5.0952400179551276</v>
      </c>
      <c r="I426" s="10">
        <f ca="1">SUMPRODUCT(J426:O426,Results!B$12:G$12)+Results!$E$5*H426</f>
        <v>-10.394085180660468</v>
      </c>
      <c r="J426" s="10">
        <f ca="1">SUMPRODUCT($A426:$F426,Results!$B$15:$G$15)</f>
        <v>-6.108342780635458</v>
      </c>
      <c r="K426" s="10">
        <f ca="1">SUMPRODUCT($A426:$F426,Results!$B$16:$G$16)</f>
        <v>-11.236429795919181</v>
      </c>
      <c r="L426" s="10">
        <f ca="1">SUMPRODUCT($A426:$F426,Results!$B$17:$G$17)</f>
        <v>-5.5885885746467086</v>
      </c>
      <c r="M426" s="10">
        <f ca="1">SUMPRODUCT($A426:$F426,Results!$B$18:$G$18)</f>
        <v>18.263367827515879</v>
      </c>
      <c r="N426" s="10">
        <f ca="1">SUMPRODUCT($A426:$F426,Results!$B$19:$G$19)</f>
        <v>0.30494701723797779</v>
      </c>
      <c r="O426" s="10">
        <f ca="1">SUMPRODUCT($A426:$F426,Results!$B$20:$G$20)</f>
        <v>-3.3518147491413517</v>
      </c>
      <c r="P426" s="10" cm="1">
        <f t="array" aca="1" ref="P426" ca="1">SUMPRODUCT(J426:O426,TRANSPOSE(BL$20:BL$25))+$AD$20-$BL$27</f>
        <v>-31.019011308548066</v>
      </c>
      <c r="Q426" s="10" cm="1">
        <f t="array" aca="1" ref="Q426" ca="1">SUMPRODUCT(J426:O426,TRANSPOSE(ES$20:ES$25))+$AD$20-$ES$27</f>
        <v>-31.129973713576771</v>
      </c>
      <c r="R426" s="10">
        <f ca="1">I426-Results!$E$5*H426</f>
        <v>-30.775045252480979</v>
      </c>
      <c r="S426" s="10" cm="1">
        <f t="array" aca="1" ref="S426" ca="1">SUMPRODUCT(J426:O426,TRANSPOSE(AR$28:AR$33))+$AD$20-$AC$26</f>
        <v>-38.663108119030959</v>
      </c>
      <c r="T426" s="10">
        <f ca="1">SUMPRODUCT(J426:O426,Results!K$9:P$9)</f>
        <v>-30.830607080050235</v>
      </c>
      <c r="U426" s="10">
        <f ca="1">SUMPRODUCT(J426:O426,Results!K$9:P$9)+$AD$20-$AC$31</f>
        <v>-30.867405198751211</v>
      </c>
      <c r="V426" s="10">
        <f t="shared" ca="1" si="125"/>
        <v>20.624926127887598</v>
      </c>
      <c r="W426" s="10">
        <f t="shared" ca="1" si="126"/>
        <v>20.735888532916302</v>
      </c>
      <c r="X426" s="10">
        <f t="shared" ca="1" si="127"/>
        <v>20.38096007182051</v>
      </c>
      <c r="Y426" s="10">
        <f t="shared" ca="1" si="128"/>
        <v>28.26902293837049</v>
      </c>
      <c r="Z426" s="10">
        <f t="shared" ca="1" si="129"/>
        <v>-11.090188719310023</v>
      </c>
      <c r="AA426" s="10">
        <f t="shared" ca="1" si="130"/>
        <v>20.473320018090742</v>
      </c>
    </row>
    <row r="427" spans="1:27">
      <c r="A427" s="6">
        <f ca="1">LN((RAND()^(-Results!$E$4))-1)</f>
        <v>-1.5064151551575571</v>
      </c>
      <c r="B427" s="6">
        <f ca="1">LN((RAND()^(-Results!$E$4))-1)</f>
        <v>-2.4958108861651715</v>
      </c>
      <c r="C427" s="6">
        <f ca="1">LN((RAND()^(-Results!$E$4))-1)</f>
        <v>-3.4835161968225368</v>
      </c>
      <c r="D427" s="6">
        <f ca="1">LN((RAND()^(-Results!$E$4))-1)</f>
        <v>1.5958085004632168</v>
      </c>
      <c r="E427" s="6">
        <f ca="1">LN((RAND()^(-Results!$E$4))-1)</f>
        <v>-2.1395605139278437</v>
      </c>
      <c r="F427" s="6">
        <f ca="1">LN((RAND()^(-Results!$E$4))-1)</f>
        <v>1.2663721093108988</v>
      </c>
      <c r="G427" s="6">
        <f ca="1">LN((RAND()^(-Results!$E$4))-1)</f>
        <v>-0.33799943860036136</v>
      </c>
      <c r="H427" s="6">
        <f t="shared" ca="1" si="112"/>
        <v>-0.39789397523811887</v>
      </c>
      <c r="I427" s="10">
        <f ca="1">SUMPRODUCT(J427:O427,Results!B$12:G$12)+Results!$E$5*H427</f>
        <v>-21.276566075702757</v>
      </c>
      <c r="J427" s="10">
        <f ca="1">SUMPRODUCT($A427:$F427,Results!$B$15:$G$15)</f>
        <v>-5.2940675805194104</v>
      </c>
      <c r="K427" s="10">
        <f ca="1">SUMPRODUCT($A427:$F427,Results!$B$16:$G$16)</f>
        <v>8.2534467050293419</v>
      </c>
      <c r="L427" s="10">
        <f ca="1">SUMPRODUCT($A427:$F427,Results!$B$17:$G$17)</f>
        <v>9.2318935392251511</v>
      </c>
      <c r="M427" s="10">
        <f ca="1">SUMPRODUCT($A427:$F427,Results!$B$18:$G$18)</f>
        <v>13.590012515876793</v>
      </c>
      <c r="N427" s="10">
        <f ca="1">SUMPRODUCT($A427:$F427,Results!$B$19:$G$19)</f>
        <v>5.2857586003154671</v>
      </c>
      <c r="O427" s="10">
        <f ca="1">SUMPRODUCT($A427:$F427,Results!$B$20:$G$20)</f>
        <v>-1.5604093578186982</v>
      </c>
      <c r="P427" s="10" cm="1">
        <f t="array" aca="1" ref="P427" ca="1">SUMPRODUCT(J427:O427,TRANSPOSE(BL$20:BL$25))+$AD$20-$BL$27</f>
        <v>-20.332396039708946</v>
      </c>
      <c r="Q427" s="10" cm="1">
        <f t="array" aca="1" ref="Q427" ca="1">SUMPRODUCT(J427:O427,TRANSPOSE(ES$20:ES$25))+$AD$20-$ES$27</f>
        <v>-20.113431633323106</v>
      </c>
      <c r="R427" s="10">
        <f ca="1">I427-Results!$E$5*H427</f>
        <v>-19.684990174750283</v>
      </c>
      <c r="S427" s="10" cm="1">
        <f t="array" aca="1" ref="S427" ca="1">SUMPRODUCT(J427:O427,TRANSPOSE(AR$28:AR$33))+$AD$20-$AC$26</f>
        <v>-23.461900047991449</v>
      </c>
      <c r="T427" s="10">
        <f ca="1">SUMPRODUCT(J427:O427,Results!K$9:P$9)</f>
        <v>-19.765852968644154</v>
      </c>
      <c r="U427" s="10">
        <f ca="1">SUMPRODUCT(J427:O427,Results!K$9:P$9)+$AD$20-$AC$31</f>
        <v>-19.802651087345129</v>
      </c>
      <c r="V427" s="10">
        <f t="shared" ca="1" si="125"/>
        <v>-0.94417003599381033</v>
      </c>
      <c r="W427" s="10">
        <f t="shared" ca="1" si="126"/>
        <v>-1.1631344423796506</v>
      </c>
      <c r="X427" s="10">
        <f t="shared" ca="1" si="127"/>
        <v>-1.5915759009524741</v>
      </c>
      <c r="Y427" s="10">
        <f t="shared" ca="1" si="128"/>
        <v>2.1853339722886922</v>
      </c>
      <c r="Z427" s="10">
        <f t="shared" ca="1" si="129"/>
        <v>-21.972669614352309</v>
      </c>
      <c r="AA427" s="10">
        <f t="shared" ca="1" si="130"/>
        <v>-1.4739149883576275</v>
      </c>
    </row>
    <row r="428" spans="1:27">
      <c r="A428" s="6">
        <f ca="1">LN((RAND()^(-Results!$E$4))-1)</f>
        <v>0.28147667267546317</v>
      </c>
      <c r="B428" s="6">
        <f ca="1">LN((RAND()^(-Results!$E$4))-1)</f>
        <v>-0.13404502561702678</v>
      </c>
      <c r="C428" s="6">
        <f ca="1">LN((RAND()^(-Results!$E$4))-1)</f>
        <v>-0.25367306556928476</v>
      </c>
      <c r="D428" s="6">
        <f ca="1">LN((RAND()^(-Results!$E$4))-1)</f>
        <v>-1.6112902831802343</v>
      </c>
      <c r="E428" s="6">
        <f ca="1">LN((RAND()^(-Results!$E$4))-1)</f>
        <v>-0.6861228031889447</v>
      </c>
      <c r="F428" s="6">
        <f ca="1">LN((RAND()^(-Results!$E$4))-1)</f>
        <v>5.103278613277868</v>
      </c>
      <c r="G428" s="6">
        <f ca="1">LN((RAND()^(-Results!$E$4))-1)</f>
        <v>-1.2761721487275455</v>
      </c>
      <c r="H428" s="6">
        <f t="shared" ca="1" si="112"/>
        <v>-1.3360666853653029</v>
      </c>
      <c r="I428" s="10">
        <f ca="1">SUMPRODUCT(J428:O428,Results!B$12:G$12)+Results!$E$5*H428</f>
        <v>-35.24699716704783</v>
      </c>
      <c r="J428" s="10">
        <f ca="1">SUMPRODUCT($A428:$F428,Results!$B$15:$G$15)</f>
        <v>1.1350141743793909</v>
      </c>
      <c r="K428" s="10">
        <f ca="1">SUMPRODUCT($A428:$F428,Results!$B$16:$G$16)</f>
        <v>-3.6657515515393544</v>
      </c>
      <c r="L428" s="10">
        <f ca="1">SUMPRODUCT($A428:$F428,Results!$B$17:$G$17)</f>
        <v>-12.085573268646391</v>
      </c>
      <c r="M428" s="10">
        <f ca="1">SUMPRODUCT($A428:$F428,Results!$B$18:$G$18)</f>
        <v>11.374725281730399</v>
      </c>
      <c r="N428" s="10">
        <f ca="1">SUMPRODUCT($A428:$F428,Results!$B$19:$G$19)</f>
        <v>1.1306744941083435</v>
      </c>
      <c r="O428" s="10">
        <f ca="1">SUMPRODUCT($A428:$F428,Results!$B$20:$G$20)</f>
        <v>17.899458396116884</v>
      </c>
      <c r="P428" s="10" cm="1">
        <f t="array" aca="1" ref="P428" ca="1">SUMPRODUCT(J428:O428,TRANSPOSE(BL$20:BL$25))+$AD$20-$BL$27</f>
        <v>-29.878691700649508</v>
      </c>
      <c r="Q428" s="10" cm="1">
        <f t="array" aca="1" ref="Q428" ca="1">SUMPRODUCT(J428:O428,TRANSPOSE(ES$20:ES$25))+$AD$20-$ES$27</f>
        <v>-30.100699565688501</v>
      </c>
      <c r="R428" s="10">
        <f ca="1">I428-Results!$E$5*H428</f>
        <v>-29.902730425586618</v>
      </c>
      <c r="S428" s="10" cm="1">
        <f t="array" aca="1" ref="S428" ca="1">SUMPRODUCT(J428:O428,TRANSPOSE(AR$28:AR$33))+$AD$20-$AC$26</f>
        <v>-24.587650239311174</v>
      </c>
      <c r="T428" s="10">
        <f ca="1">SUMPRODUCT(J428:O428,Results!K$9:P$9)</f>
        <v>-29.984424288654708</v>
      </c>
      <c r="U428" s="10">
        <f ca="1">SUMPRODUCT(J428:O428,Results!K$9:P$9)+$AD$20-$AC$31</f>
        <v>-30.021222407355683</v>
      </c>
      <c r="V428" s="10">
        <f t="shared" ref="V428:V491" ca="1" si="131">I428-P428</f>
        <v>-5.3683054663983221</v>
      </c>
      <c r="W428" s="10">
        <f t="shared" ca="1" si="126"/>
        <v>-5.1462976013593291</v>
      </c>
      <c r="X428" s="10">
        <f t="shared" ca="1" si="127"/>
        <v>-5.3442667414612117</v>
      </c>
      <c r="Y428" s="10">
        <f t="shared" ca="1" si="128"/>
        <v>-10.659346927736657</v>
      </c>
      <c r="Z428" s="10">
        <f t="shared" ca="1" si="129"/>
        <v>-35.943100705697383</v>
      </c>
      <c r="AA428" s="10">
        <f t="shared" ca="1" si="130"/>
        <v>-5.2257747596921469</v>
      </c>
    </row>
    <row r="429" spans="1:27">
      <c r="A429" s="6">
        <f ca="1">LN((RAND()^(-Results!$E$4))-1)</f>
        <v>0.89031751734465669</v>
      </c>
      <c r="B429" s="6">
        <f ca="1">LN((RAND()^(-Results!$E$4))-1)</f>
        <v>-6.6197865839977821</v>
      </c>
      <c r="C429" s="6">
        <f ca="1">LN((RAND()^(-Results!$E$4))-1)</f>
        <v>-0.47460502875260446</v>
      </c>
      <c r="D429" s="6">
        <f ca="1">LN((RAND()^(-Results!$E$4))-1)</f>
        <v>-5.0658423009099091E-2</v>
      </c>
      <c r="E429" s="6">
        <f ca="1">LN((RAND()^(-Results!$E$4))-1)</f>
        <v>0.24201770344283957</v>
      </c>
      <c r="F429" s="6">
        <f ca="1">LN((RAND()^(-Results!$E$4))-1)</f>
        <v>-2.0666643745982771</v>
      </c>
      <c r="G429" s="6">
        <f ca="1">LN((RAND()^(-Results!$E$4))-1)</f>
        <v>-3.2039953815989772</v>
      </c>
      <c r="H429" s="6">
        <f t="shared" ca="1" si="112"/>
        <v>-3.2638899182367349</v>
      </c>
      <c r="I429" s="10">
        <f ca="1">SUMPRODUCT(J429:O429,Results!B$12:G$12)+Results!$E$5*H429</f>
        <v>-71.165313157393527</v>
      </c>
      <c r="J429" s="10">
        <f ca="1">SUMPRODUCT($A429:$F429,Results!$B$15:$G$15)</f>
        <v>-16.094552472687781</v>
      </c>
      <c r="K429" s="10">
        <f ca="1">SUMPRODUCT($A429:$F429,Results!$B$16:$G$16)</f>
        <v>6.8466816287699794E-2</v>
      </c>
      <c r="L429" s="10">
        <f ca="1">SUMPRODUCT($A429:$F429,Results!$B$17:$G$17)</f>
        <v>25.978140566204729</v>
      </c>
      <c r="M429" s="10">
        <f ca="1">SUMPRODUCT($A429:$F429,Results!$B$18:$G$18)</f>
        <v>7.4356829792232171</v>
      </c>
      <c r="N429" s="10">
        <f ca="1">SUMPRODUCT($A429:$F429,Results!$B$19:$G$19)</f>
        <v>7.8665916876608337</v>
      </c>
      <c r="O429" s="10">
        <f ca="1">SUMPRODUCT($A429:$F429,Results!$B$20:$G$20)</f>
        <v>-11.907773494035087</v>
      </c>
      <c r="P429" s="10" cm="1">
        <f t="array" aca="1" ref="P429" ca="1">SUMPRODUCT(J429:O429,TRANSPOSE(BL$20:BL$25))+$AD$20-$BL$27</f>
        <v>-58.838761340839355</v>
      </c>
      <c r="Q429" s="10" cm="1">
        <f t="array" aca="1" ref="Q429" ca="1">SUMPRODUCT(J429:O429,TRANSPOSE(ES$20:ES$25))+$AD$20-$ES$27</f>
        <v>-59.267369676773271</v>
      </c>
      <c r="R429" s="10">
        <f ca="1">I429-Results!$E$5*H429</f>
        <v>-58.109753484446586</v>
      </c>
      <c r="S429" s="10" cm="1">
        <f t="array" aca="1" ref="S429" ca="1">SUMPRODUCT(J429:O429,TRANSPOSE(AR$28:AR$33))+$AD$20-$AC$26</f>
        <v>-54.571383413114297</v>
      </c>
      <c r="T429" s="10">
        <f ca="1">SUMPRODUCT(J429:O429,Results!K$9:P$9)</f>
        <v>-59.472459692526925</v>
      </c>
      <c r="U429" s="10">
        <f ca="1">SUMPRODUCT(J429:O429,Results!K$9:P$9)+$AD$20-$AC$31</f>
        <v>-59.509257811227904</v>
      </c>
      <c r="V429" s="10">
        <f t="shared" ca="1" si="131"/>
        <v>-12.326551816554172</v>
      </c>
      <c r="W429" s="10">
        <f t="shared" ca="1" si="126"/>
        <v>-11.897943480620256</v>
      </c>
      <c r="X429" s="10">
        <f t="shared" ca="1" si="127"/>
        <v>-13.055559672946941</v>
      </c>
      <c r="Y429" s="10">
        <f t="shared" ca="1" si="128"/>
        <v>-16.59392974427923</v>
      </c>
      <c r="Z429" s="10">
        <f t="shared" ca="1" si="129"/>
        <v>-71.861416696043079</v>
      </c>
      <c r="AA429" s="10">
        <f t="shared" ca="1" si="130"/>
        <v>-11.656055346165623</v>
      </c>
    </row>
    <row r="430" spans="1:27">
      <c r="A430" s="6">
        <f ca="1">LN((RAND()^(-Results!$E$4))-1)</f>
        <v>4.4352799615177112</v>
      </c>
      <c r="B430" s="6">
        <f ca="1">LN((RAND()^(-Results!$E$4))-1)</f>
        <v>1.7137048039356795</v>
      </c>
      <c r="C430" s="6">
        <f ca="1">LN((RAND()^(-Results!$E$4))-1)</f>
        <v>-1.4052407551872048</v>
      </c>
      <c r="D430" s="6">
        <f ca="1">LN((RAND()^(-Results!$E$4))-1)</f>
        <v>2.2425080502462591</v>
      </c>
      <c r="E430" s="6">
        <f ca="1">LN((RAND()^(-Results!$E$4))-1)</f>
        <v>-1.0415022601349153</v>
      </c>
      <c r="F430" s="6">
        <f ca="1">LN((RAND()^(-Results!$E$4))-1)</f>
        <v>9.4242010352661762E-2</v>
      </c>
      <c r="G430" s="6">
        <f ca="1">LN((RAND()^(-Results!$E$4))-1)</f>
        <v>1.0740918807929967</v>
      </c>
      <c r="H430" s="6">
        <f t="shared" ca="1" si="112"/>
        <v>1.0141973441552392</v>
      </c>
      <c r="I430" s="10">
        <f ca="1">SUMPRODUCT(J430:O430,Results!B$12:G$12)+Results!$E$5*H430</f>
        <v>21.083044448593469</v>
      </c>
      <c r="J430" s="10">
        <f ca="1">SUMPRODUCT($A430:$F430,Results!$B$15:$G$15)</f>
        <v>7.3134443305140584</v>
      </c>
      <c r="K430" s="10">
        <f ca="1">SUMPRODUCT($A430:$F430,Results!$B$16:$G$16)</f>
        <v>16.651349964894589</v>
      </c>
      <c r="L430" s="10">
        <f ca="1">SUMPRODUCT($A430:$F430,Results!$B$17:$G$17)</f>
        <v>7.6092695967547019</v>
      </c>
      <c r="M430" s="10">
        <f ca="1">SUMPRODUCT($A430:$F430,Results!$B$18:$G$18)</f>
        <v>-14.610580557803864</v>
      </c>
      <c r="N430" s="10">
        <f ca="1">SUMPRODUCT($A430:$F430,Results!$B$19:$G$19)</f>
        <v>-0.98750363978922095</v>
      </c>
      <c r="O430" s="10">
        <f ca="1">SUMPRODUCT($A430:$F430,Results!$B$20:$G$20)</f>
        <v>12.673020004962234</v>
      </c>
      <c r="P430" s="10" cm="1">
        <f t="array" aca="1" ref="P430" ca="1">SUMPRODUCT(J430:O430,TRANSPOSE(BL$20:BL$25))+$AD$20-$BL$27</f>
        <v>17.023456661967376</v>
      </c>
      <c r="Q430" s="10" cm="1">
        <f t="array" aca="1" ref="Q430" ca="1">SUMPRODUCT(J430:O430,TRANSPOSE(ES$20:ES$25))+$AD$20-$ES$27</f>
        <v>17.131730516712381</v>
      </c>
      <c r="R430" s="10">
        <f ca="1">I430-Results!$E$5*H430</f>
        <v>17.026255071972514</v>
      </c>
      <c r="S430" s="10" cm="1">
        <f t="array" aca="1" ref="S430" ca="1">SUMPRODUCT(J430:O430,TRANSPOSE(AR$28:AR$33))+$AD$20-$AC$26</f>
        <v>28.051968701204331</v>
      </c>
      <c r="T430" s="10">
        <f ca="1">SUMPRODUCT(J430:O430,Results!K$9:P$9)</f>
        <v>16.850781838859387</v>
      </c>
      <c r="U430" s="10">
        <f ca="1">SUMPRODUCT(J430:O430,Results!K$9:P$9)+$AD$20-$AC$31</f>
        <v>16.813983720158411</v>
      </c>
      <c r="V430" s="10">
        <f t="shared" ca="1" si="131"/>
        <v>4.0595877866260928</v>
      </c>
      <c r="W430" s="10">
        <f t="shared" ca="1" si="126"/>
        <v>3.9513139318810886</v>
      </c>
      <c r="X430" s="10">
        <f t="shared" ca="1" si="127"/>
        <v>4.0567893766209551</v>
      </c>
      <c r="Y430" s="10">
        <f t="shared" ca="1" si="128"/>
        <v>-6.9689242526108615</v>
      </c>
      <c r="Z430" s="10">
        <f t="shared" ca="1" si="129"/>
        <v>20.386940909943917</v>
      </c>
      <c r="AA430" s="10">
        <f t="shared" ca="1" si="130"/>
        <v>4.2690607284350577</v>
      </c>
    </row>
    <row r="431" spans="1:27">
      <c r="A431" s="6">
        <f ca="1">LN((RAND()^(-Results!$E$4))-1)</f>
        <v>-1.3082786240234774</v>
      </c>
      <c r="B431" s="6">
        <f ca="1">LN((RAND()^(-Results!$E$4))-1)</f>
        <v>0.83391252598406818</v>
      </c>
      <c r="C431" s="6">
        <f ca="1">LN((RAND()^(-Results!$E$4))-1)</f>
        <v>0.3072395250872319</v>
      </c>
      <c r="D431" s="6">
        <f ca="1">LN((RAND()^(-Results!$E$4))-1)</f>
        <v>1.289738747994067</v>
      </c>
      <c r="E431" s="6">
        <f ca="1">LN((RAND()^(-Results!$E$4))-1)</f>
        <v>1.761960510377568</v>
      </c>
      <c r="F431" s="6">
        <f ca="1">LN((RAND()^(-Results!$E$4))-1)</f>
        <v>2.2155239949008014</v>
      </c>
      <c r="G431" s="6">
        <f ca="1">LN((RAND()^(-Results!$E$4))-1)</f>
        <v>1.6248165776895631</v>
      </c>
      <c r="H431" s="6">
        <f t="shared" ca="1" si="112"/>
        <v>1.5649220410518057</v>
      </c>
      <c r="I431" s="10">
        <f ca="1">SUMPRODUCT(J431:O431,Results!B$12:G$12)+Results!$E$5*H431</f>
        <v>25.295486424657863</v>
      </c>
      <c r="J431" s="10">
        <f ca="1">SUMPRODUCT($A431:$F431,Results!$B$15:$G$15)</f>
        <v>-1.1069350959557969</v>
      </c>
      <c r="K431" s="10">
        <f ca="1">SUMPRODUCT($A431:$F431,Results!$B$16:$G$16)</f>
        <v>-3.3330992604906551</v>
      </c>
      <c r="L431" s="10">
        <f ca="1">SUMPRODUCT($A431:$F431,Results!$B$17:$G$17)</f>
        <v>-14.22457939741814</v>
      </c>
      <c r="M431" s="10">
        <f ca="1">SUMPRODUCT($A431:$F431,Results!$B$18:$G$18)</f>
        <v>7.8470388908334208</v>
      </c>
      <c r="N431" s="10">
        <f ca="1">SUMPRODUCT($A431:$F431,Results!$B$19:$G$19)</f>
        <v>6.7957844265308172</v>
      </c>
      <c r="O431" s="10">
        <f ca="1">SUMPRODUCT($A431:$F431,Results!$B$20:$G$20)</f>
        <v>-3.8867731823791809</v>
      </c>
      <c r="P431" s="10" cm="1">
        <f t="array" aca="1" ref="P431" ca="1">SUMPRODUCT(J431:O431,TRANSPOSE(BL$20:BL$25))+$AD$20-$BL$27</f>
        <v>18.88069067742364</v>
      </c>
      <c r="Q431" s="10" cm="1">
        <f t="array" aca="1" ref="Q431" ca="1">SUMPRODUCT(J431:O431,TRANSPOSE(ES$20:ES$25))+$AD$20-$ES$27</f>
        <v>19.000637998391635</v>
      </c>
      <c r="R431" s="10">
        <f ca="1">I431-Results!$E$5*H431</f>
        <v>19.03579826045064</v>
      </c>
      <c r="S431" s="10" cm="1">
        <f t="array" aca="1" ref="S431" ca="1">SUMPRODUCT(J431:O431,TRANSPOSE(AR$28:AR$33))+$AD$20-$AC$26</f>
        <v>12.025819931514707</v>
      </c>
      <c r="T431" s="10">
        <f ca="1">SUMPRODUCT(J431:O431,Results!K$9:P$9)</f>
        <v>18.950953784815617</v>
      </c>
      <c r="U431" s="10">
        <f ca="1">SUMPRODUCT(J431:O431,Results!K$9:P$9)+$AD$20-$AC$31</f>
        <v>18.914155666114642</v>
      </c>
      <c r="V431" s="10">
        <f t="shared" ca="1" si="131"/>
        <v>6.4147957472342227</v>
      </c>
      <c r="W431" s="10">
        <f t="shared" ca="1" si="126"/>
        <v>6.2948484262662276</v>
      </c>
      <c r="X431" s="10">
        <f t="shared" ca="1" si="127"/>
        <v>6.2596881642072226</v>
      </c>
      <c r="Y431" s="10">
        <f t="shared" ca="1" si="128"/>
        <v>13.269666493143156</v>
      </c>
      <c r="Z431" s="10">
        <f t="shared" ca="1" si="129"/>
        <v>24.599382886008311</v>
      </c>
      <c r="AA431" s="10">
        <f t="shared" ca="1" si="130"/>
        <v>6.3813307585432213</v>
      </c>
    </row>
    <row r="432" spans="1:27">
      <c r="A432" s="6">
        <f ca="1">LN((RAND()^(-Results!$E$4))-1)</f>
        <v>1.8600292120184805</v>
      </c>
      <c r="B432" s="6">
        <f ca="1">LN((RAND()^(-Results!$E$4))-1)</f>
        <v>-4.5772817386358952E-2</v>
      </c>
      <c r="C432" s="6">
        <f ca="1">LN((RAND()^(-Results!$E$4))-1)</f>
        <v>2.1519594323979419E-2</v>
      </c>
      <c r="D432" s="6">
        <f ca="1">LN((RAND()^(-Results!$E$4))-1)</f>
        <v>-8.8571896392258931E-2</v>
      </c>
      <c r="E432" s="6">
        <f ca="1">LN((RAND()^(-Results!$E$4))-1)</f>
        <v>1.3524787998487313</v>
      </c>
      <c r="F432" s="6">
        <f ca="1">LN((RAND()^(-Results!$E$4))-1)</f>
        <v>-0.13142414010895742</v>
      </c>
      <c r="G432" s="6">
        <f ca="1">LN((RAND()^(-Results!$E$4))-1)</f>
        <v>-4.0886033293668094</v>
      </c>
      <c r="H432" s="6">
        <f t="shared" ca="1" si="112"/>
        <v>-4.1484978660045666</v>
      </c>
      <c r="I432" s="10">
        <f ca="1">SUMPRODUCT(J432:O432,Results!B$12:G$12)+Results!$E$5*H432</f>
        <v>-19.032112412747587</v>
      </c>
      <c r="J432" s="10">
        <f ca="1">SUMPRODUCT($A432:$F432,Results!$B$15:$G$15)</f>
        <v>0.56772004913996443</v>
      </c>
      <c r="K432" s="10">
        <f ca="1">SUMPRODUCT($A432:$F432,Results!$B$16:$G$16)</f>
        <v>0.92559050223459494</v>
      </c>
      <c r="L432" s="10">
        <f ca="1">SUMPRODUCT($A432:$F432,Results!$B$17:$G$17)</f>
        <v>1.5603494191924632</v>
      </c>
      <c r="M432" s="10">
        <f ca="1">SUMPRODUCT($A432:$F432,Results!$B$18:$G$18)</f>
        <v>-2.6781883375901554</v>
      </c>
      <c r="N432" s="10">
        <f ca="1">SUMPRODUCT($A432:$F432,Results!$B$19:$G$19)</f>
        <v>-1.527696280270316</v>
      </c>
      <c r="O432" s="10">
        <f ca="1">SUMPRODUCT($A432:$F432,Results!$B$20:$G$20)</f>
        <v>2.4413771556873667</v>
      </c>
      <c r="P432" s="10" cm="1">
        <f t="array" aca="1" ref="P432" ca="1">SUMPRODUCT(J432:O432,TRANSPOSE(BL$20:BL$25))+$AD$20-$BL$27</f>
        <v>-2.5637143961906959</v>
      </c>
      <c r="Q432" s="10" cm="1">
        <f t="array" aca="1" ref="Q432" ca="1">SUMPRODUCT(J432:O432,TRANSPOSE(ES$20:ES$25))+$AD$20-$ES$27</f>
        <v>-2.6659473643468399</v>
      </c>
      <c r="R432" s="10">
        <f ca="1">I432-Results!$E$5*H432</f>
        <v>-2.4381209487293205</v>
      </c>
      <c r="S432" s="10" cm="1">
        <f t="array" aca="1" ref="S432" ca="1">SUMPRODUCT(J432:O432,TRANSPOSE(AR$28:AR$33))+$AD$20-$AC$26</f>
        <v>-0.53037481649236107</v>
      </c>
      <c r="T432" s="10">
        <f ca="1">SUMPRODUCT(J432:O432,Results!K$9:P$9)</f>
        <v>-2.9754481737356544</v>
      </c>
      <c r="U432" s="10">
        <f ca="1">SUMPRODUCT(J432:O432,Results!K$9:P$9)+$AD$20-$AC$31</f>
        <v>-3.0122462924366298</v>
      </c>
      <c r="V432" s="10">
        <f t="shared" ca="1" si="131"/>
        <v>-16.46839801655689</v>
      </c>
      <c r="W432" s="10">
        <f t="shared" ca="1" si="126"/>
        <v>-16.366165048400745</v>
      </c>
      <c r="X432" s="10">
        <f t="shared" ca="1" si="127"/>
        <v>-16.593991464018266</v>
      </c>
      <c r="Y432" s="10">
        <f t="shared" ca="1" si="128"/>
        <v>-18.501737596255225</v>
      </c>
      <c r="Z432" s="10">
        <f t="shared" ca="1" si="129"/>
        <v>-19.728215951397139</v>
      </c>
      <c r="AA432" s="10">
        <f t="shared" ca="1" si="130"/>
        <v>-16.019866120310958</v>
      </c>
    </row>
    <row r="433" spans="1:27">
      <c r="A433" s="6">
        <f ca="1">LN((RAND()^(-Results!$E$4))-1)</f>
        <v>1.258774431248505</v>
      </c>
      <c r="B433" s="6">
        <f ca="1">LN((RAND()^(-Results!$E$4))-1)</f>
        <v>-1.4103237421320358</v>
      </c>
      <c r="C433" s="6">
        <f ca="1">LN((RAND()^(-Results!$E$4))-1)</f>
        <v>1.2235885635554145</v>
      </c>
      <c r="D433" s="6">
        <f ca="1">LN((RAND()^(-Results!$E$4))-1)</f>
        <v>1.3376264566708804</v>
      </c>
      <c r="E433" s="6">
        <f ca="1">LN((RAND()^(-Results!$E$4))-1)</f>
        <v>-0.67769143997504888</v>
      </c>
      <c r="F433" s="6">
        <f ca="1">LN((RAND()^(-Results!$E$4))-1)</f>
        <v>0.55070576377649805</v>
      </c>
      <c r="G433" s="6">
        <f ca="1">LN((RAND()^(-Results!$E$4))-1)</f>
        <v>-1.4896075295502036</v>
      </c>
      <c r="H433" s="6">
        <f t="shared" ca="1" si="112"/>
        <v>-1.549502066187961</v>
      </c>
      <c r="I433" s="10">
        <f ca="1">SUMPRODUCT(J433:O433,Results!B$12:G$12)+Results!$E$5*H433</f>
        <v>-13.856619611748449</v>
      </c>
      <c r="J433" s="10">
        <f ca="1">SUMPRODUCT($A433:$F433,Results!$B$15:$G$15)</f>
        <v>-4.4617206232231057</v>
      </c>
      <c r="K433" s="10">
        <f ca="1">SUMPRODUCT($A433:$F433,Results!$B$16:$G$16)</f>
        <v>3.0234992311633482</v>
      </c>
      <c r="L433" s="10">
        <f ca="1">SUMPRODUCT($A433:$F433,Results!$B$17:$G$17)</f>
        <v>4.7156963653585366</v>
      </c>
      <c r="M433" s="10">
        <f ca="1">SUMPRODUCT($A433:$F433,Results!$B$18:$G$18)</f>
        <v>-3.4230957166203515</v>
      </c>
      <c r="N433" s="10">
        <f ca="1">SUMPRODUCT($A433:$F433,Results!$B$19:$G$19)</f>
        <v>9.732521393239054</v>
      </c>
      <c r="O433" s="10">
        <f ca="1">SUMPRODUCT($A433:$F433,Results!$B$20:$G$20)</f>
        <v>-0.43626175913388998</v>
      </c>
      <c r="P433" s="10" cm="1">
        <f t="array" aca="1" ref="P433" ca="1">SUMPRODUCT(J433:O433,TRANSPOSE(BL$20:BL$25))+$AD$20-$BL$27</f>
        <v>-7.6224240083486707</v>
      </c>
      <c r="Q433" s="10" cm="1">
        <f t="array" aca="1" ref="Q433" ca="1">SUMPRODUCT(J433:O433,TRANSPOSE(ES$20:ES$25))+$AD$20-$ES$27</f>
        <v>-7.8403152062427708</v>
      </c>
      <c r="R433" s="10">
        <f ca="1">I433-Results!$E$5*H433</f>
        <v>-7.6586113469966053</v>
      </c>
      <c r="S433" s="10" cm="1">
        <f t="array" aca="1" ref="S433" ca="1">SUMPRODUCT(J433:O433,TRANSPOSE(AR$28:AR$33))+$AD$20-$AC$26</f>
        <v>0.72338298639171761</v>
      </c>
      <c r="T433" s="10">
        <f ca="1">SUMPRODUCT(J433:O433,Results!K$9:P$9)</f>
        <v>-7.8924516401969322</v>
      </c>
      <c r="U433" s="10">
        <f ca="1">SUMPRODUCT(J433:O433,Results!K$9:P$9)+$AD$20-$AC$31</f>
        <v>-7.9292497588979076</v>
      </c>
      <c r="V433" s="10">
        <f t="shared" ca="1" si="131"/>
        <v>-6.2341956033997787</v>
      </c>
      <c r="W433" s="10">
        <f t="shared" ca="1" si="126"/>
        <v>-6.0163044055056787</v>
      </c>
      <c r="X433" s="10">
        <f t="shared" ca="1" si="127"/>
        <v>-6.1980082647518442</v>
      </c>
      <c r="Y433" s="10">
        <f t="shared" ca="1" si="128"/>
        <v>-14.580002598140167</v>
      </c>
      <c r="Z433" s="10">
        <f t="shared" ca="1" si="129"/>
        <v>-14.552723150398004</v>
      </c>
      <c r="AA433" s="10">
        <f t="shared" ca="1" si="130"/>
        <v>-5.9273698528505419</v>
      </c>
    </row>
    <row r="434" spans="1:27">
      <c r="A434" s="6">
        <f ca="1">LN((RAND()^(-Results!$E$4))-1)</f>
        <v>0.18597334049412001</v>
      </c>
      <c r="B434" s="6">
        <f ca="1">LN((RAND()^(-Results!$E$4))-1)</f>
        <v>-5.2789028912446162E-2</v>
      </c>
      <c r="C434" s="6">
        <f ca="1">LN((RAND()^(-Results!$E$4))-1)</f>
        <v>-2.3028954055734379</v>
      </c>
      <c r="D434" s="6">
        <f ca="1">LN((RAND()^(-Results!$E$4))-1)</f>
        <v>-0.58491169769783324</v>
      </c>
      <c r="E434" s="6">
        <f ca="1">LN((RAND()^(-Results!$E$4))-1)</f>
        <v>1.098699176755001</v>
      </c>
      <c r="F434" s="6">
        <f ca="1">LN((RAND()^(-Results!$E$4))-1)</f>
        <v>-1.6658051292474259</v>
      </c>
      <c r="G434" s="6">
        <f ca="1">LN((RAND()^(-Results!$E$4))-1)</f>
        <v>1.07644113871461</v>
      </c>
      <c r="H434" s="6">
        <f t="shared" ca="1" si="112"/>
        <v>1.0165466020768525</v>
      </c>
      <c r="I434" s="10">
        <f ca="1">SUMPRODUCT(J434:O434,Results!B$12:G$12)+Results!$E$5*H434</f>
        <v>2.8635468656788414</v>
      </c>
      <c r="J434" s="10">
        <f ca="1">SUMPRODUCT($A434:$F434,Results!$B$15:$G$15)</f>
        <v>1.7684844542347318</v>
      </c>
      <c r="K434" s="10">
        <f ca="1">SUMPRODUCT($A434:$F434,Results!$B$16:$G$16)</f>
        <v>2.038773712579987</v>
      </c>
      <c r="L434" s="10">
        <f ca="1">SUMPRODUCT($A434:$F434,Results!$B$17:$G$17)</f>
        <v>6.0028228350399768</v>
      </c>
      <c r="M434" s="10">
        <f ca="1">SUMPRODUCT($A434:$F434,Results!$B$18:$G$18)</f>
        <v>2.4185367032765122</v>
      </c>
      <c r="N434" s="10">
        <f ca="1">SUMPRODUCT($A434:$F434,Results!$B$19:$G$19)</f>
        <v>-9.1561873856839782</v>
      </c>
      <c r="O434" s="10">
        <f ca="1">SUMPRODUCT($A434:$F434,Results!$B$20:$G$20)</f>
        <v>-1.9405504508955458</v>
      </c>
      <c r="P434" s="10" cm="1">
        <f t="array" aca="1" ref="P434" ca="1">SUMPRODUCT(J434:O434,TRANSPOSE(BL$20:BL$25))+$AD$20-$BL$27</f>
        <v>-1.6119622819254364</v>
      </c>
      <c r="Q434" s="10" cm="1">
        <f t="array" aca="1" ref="Q434" ca="1">SUMPRODUCT(J434:O434,TRANSPOSE(ES$20:ES$25))+$AD$20-$ES$27</f>
        <v>-1.4337838070514075</v>
      </c>
      <c r="R434" s="10">
        <f ca="1">I434-Results!$E$5*H434</f>
        <v>-1.2026395426285688</v>
      </c>
      <c r="S434" s="10" cm="1">
        <f t="array" aca="1" ref="S434" ca="1">SUMPRODUCT(J434:O434,TRANSPOSE(AR$28:AR$33))+$AD$20-$AC$26</f>
        <v>-8.4882045980790615</v>
      </c>
      <c r="T434" s="10">
        <f ca="1">SUMPRODUCT(J434:O434,Results!K$9:P$9)</f>
        <v>-1.5633182069824025</v>
      </c>
      <c r="U434" s="10">
        <f ca="1">SUMPRODUCT(J434:O434,Results!K$9:P$9)+$AD$20-$AC$31</f>
        <v>-1.6001163256833779</v>
      </c>
      <c r="V434" s="10">
        <f t="shared" ca="1" si="131"/>
        <v>4.4755091476042779</v>
      </c>
      <c r="W434" s="10">
        <f t="shared" ca="1" si="126"/>
        <v>4.2973306727302489</v>
      </c>
      <c r="X434" s="10">
        <f t="shared" ca="1" si="127"/>
        <v>4.0661864083074102</v>
      </c>
      <c r="Y434" s="10">
        <f t="shared" ca="1" si="128"/>
        <v>11.351751463757903</v>
      </c>
      <c r="Z434" s="10">
        <f t="shared" ca="1" si="129"/>
        <v>2.1674433270292877</v>
      </c>
      <c r="AA434" s="10">
        <f t="shared" ca="1" si="130"/>
        <v>4.4636631913622189</v>
      </c>
    </row>
    <row r="435" spans="1:27">
      <c r="A435" s="6">
        <f ca="1">LN((RAND()^(-Results!$E$4))-1)</f>
        <v>1.0038841510984442</v>
      </c>
      <c r="B435" s="6">
        <f ca="1">LN((RAND()^(-Results!$E$4))-1)</f>
        <v>-0.84247486311494679</v>
      </c>
      <c r="C435" s="6">
        <f ca="1">LN((RAND()^(-Results!$E$4))-1)</f>
        <v>-0.48948264708327083</v>
      </c>
      <c r="D435" s="6">
        <f ca="1">LN((RAND()^(-Results!$E$4))-1)</f>
        <v>-2.2707271304331189</v>
      </c>
      <c r="E435" s="6">
        <f ca="1">LN((RAND()^(-Results!$E$4))-1)</f>
        <v>1.6235447096071309</v>
      </c>
      <c r="F435" s="6">
        <f ca="1">LN((RAND()^(-Results!$E$4))-1)</f>
        <v>-0.67411036259005475</v>
      </c>
      <c r="G435" s="6">
        <f ca="1">LN((RAND()^(-Results!$E$4))-1)</f>
        <v>-0.61823870668315428</v>
      </c>
      <c r="H435" s="6">
        <f t="shared" ca="1" si="112"/>
        <v>-0.67813324332091174</v>
      </c>
      <c r="I435" s="10">
        <f ca="1">SUMPRODUCT(J435:O435,Results!B$12:G$12)+Results!$E$5*H435</f>
        <v>-25.297586329602982</v>
      </c>
      <c r="J435" s="10">
        <f ca="1">SUMPRODUCT($A435:$F435,Results!$B$15:$G$15)</f>
        <v>-7.3036510467606702E-2</v>
      </c>
      <c r="K435" s="10">
        <f ca="1">SUMPRODUCT($A435:$F435,Results!$B$16:$G$16)</f>
        <v>-4.6379191264350901</v>
      </c>
      <c r="L435" s="10">
        <f ca="1">SUMPRODUCT($A435:$F435,Results!$B$17:$G$17)</f>
        <v>3.3312820926232574</v>
      </c>
      <c r="M435" s="10">
        <f ca="1">SUMPRODUCT($A435:$F435,Results!$B$18:$G$18)</f>
        <v>2.6515582674295652</v>
      </c>
      <c r="N435" s="10">
        <f ca="1">SUMPRODUCT($A435:$F435,Results!$B$19:$G$19)</f>
        <v>-8.5857826864202433</v>
      </c>
      <c r="O435" s="10">
        <f ca="1">SUMPRODUCT($A435:$F435,Results!$B$20:$G$20)</f>
        <v>2.9370663386602964</v>
      </c>
      <c r="P435" s="10" cm="1">
        <f t="array" aca="1" ref="P435" ca="1">SUMPRODUCT(J435:O435,TRANSPOSE(BL$20:BL$25))+$AD$20-$BL$27</f>
        <v>-22.792473823907923</v>
      </c>
      <c r="Q435" s="10" cm="1">
        <f t="array" aca="1" ref="Q435" ca="1">SUMPRODUCT(J435:O435,TRANSPOSE(ES$20:ES$25))+$AD$20-$ES$27</f>
        <v>-22.968102077811494</v>
      </c>
      <c r="R435" s="10">
        <f ca="1">I435-Results!$E$5*H435</f>
        <v>-22.585053356319335</v>
      </c>
      <c r="S435" s="10" cm="1">
        <f t="array" aca="1" ref="S435" ca="1">SUMPRODUCT(J435:O435,TRANSPOSE(AR$28:AR$33))+$AD$20-$AC$26</f>
        <v>-24.063574698595328</v>
      </c>
      <c r="T435" s="10">
        <f ca="1">SUMPRODUCT(J435:O435,Results!K$9:P$9)</f>
        <v>-23.216852628188487</v>
      </c>
      <c r="U435" s="10">
        <f ca="1">SUMPRODUCT(J435:O435,Results!K$9:P$9)+$AD$20-$AC$31</f>
        <v>-23.253650746889463</v>
      </c>
      <c r="V435" s="10">
        <f t="shared" ca="1" si="131"/>
        <v>-2.5051125056950596</v>
      </c>
      <c r="W435" s="10">
        <f t="shared" ca="1" si="126"/>
        <v>-2.329484251791488</v>
      </c>
      <c r="X435" s="10">
        <f t="shared" ca="1" si="127"/>
        <v>-2.712532973283647</v>
      </c>
      <c r="Y435" s="10">
        <f t="shared" ca="1" si="128"/>
        <v>-1.2340116310076539</v>
      </c>
      <c r="Z435" s="10">
        <f t="shared" ca="1" si="129"/>
        <v>-25.993689868252535</v>
      </c>
      <c r="AA435" s="10">
        <f t="shared" ca="1" si="130"/>
        <v>-2.0439355827135195</v>
      </c>
    </row>
    <row r="436" spans="1:27">
      <c r="A436" s="6">
        <f ca="1">LN((RAND()^(-Results!$E$4))-1)</f>
        <v>2.1886896487021228</v>
      </c>
      <c r="B436" s="6">
        <f ca="1">LN((RAND()^(-Results!$E$4))-1)</f>
        <v>1.4811472096271199</v>
      </c>
      <c r="C436" s="6">
        <f ca="1">LN((RAND()^(-Results!$E$4))-1)</f>
        <v>0.29930588297131877</v>
      </c>
      <c r="D436" s="6">
        <f ca="1">LN((RAND()^(-Results!$E$4))-1)</f>
        <v>-1.6619793490060855</v>
      </c>
      <c r="E436" s="6">
        <f ca="1">LN((RAND()^(-Results!$E$4))-1)</f>
        <v>0.31739314564199667</v>
      </c>
      <c r="F436" s="6">
        <f ca="1">LN((RAND()^(-Results!$E$4))-1)</f>
        <v>-1.6495756515378934</v>
      </c>
      <c r="G436" s="6">
        <f ca="1">LN((RAND()^(-Results!$E$4))-1)</f>
        <v>0.55773938316166194</v>
      </c>
      <c r="H436" s="6">
        <f t="shared" ca="1" si="112"/>
        <v>0.49784484652390443</v>
      </c>
      <c r="I436" s="10">
        <f ca="1">SUMPRODUCT(J436:O436,Results!B$12:G$12)+Results!$E$5*H436</f>
        <v>3.1056340630334098</v>
      </c>
      <c r="J436" s="10">
        <f ca="1">SUMPRODUCT($A436:$F436,Results!$B$15:$G$15)</f>
        <v>6.4820143776851733</v>
      </c>
      <c r="K436" s="10">
        <f ca="1">SUMPRODUCT($A436:$F436,Results!$B$16:$G$16)</f>
        <v>0.59917181266513264</v>
      </c>
      <c r="L436" s="10">
        <f ca="1">SUMPRODUCT($A436:$F436,Results!$B$17:$G$17)</f>
        <v>3.3085143020306531</v>
      </c>
      <c r="M436" s="10">
        <f ca="1">SUMPRODUCT($A436:$F436,Results!$B$18:$G$18)</f>
        <v>-10.933874454737655</v>
      </c>
      <c r="N436" s="10">
        <f ca="1">SUMPRODUCT($A436:$F436,Results!$B$19:$G$19)</f>
        <v>-11.026532499235268</v>
      </c>
      <c r="O436" s="10">
        <f ca="1">SUMPRODUCT($A436:$F436,Results!$B$20:$G$20)</f>
        <v>7.5127185263565091</v>
      </c>
      <c r="P436" s="10" cm="1">
        <f t="array" aca="1" ref="P436" ca="1">SUMPRODUCT(J436:O436,TRANSPOSE(BL$20:BL$25))+$AD$20-$BL$27</f>
        <v>1.3765566940573009</v>
      </c>
      <c r="Q436" s="10" cm="1">
        <f t="array" aca="1" ref="Q436" ca="1">SUMPRODUCT(J436:O436,TRANSPOSE(ES$20:ES$25))+$AD$20-$ES$27</f>
        <v>1.2819003698477676</v>
      </c>
      <c r="R436" s="10">
        <f ca="1">I436-Results!$E$5*H436</f>
        <v>1.1142546769377921</v>
      </c>
      <c r="S436" s="10" cm="1">
        <f t="array" aca="1" ref="S436" ca="1">SUMPRODUCT(J436:O436,TRANSPOSE(AR$28:AR$33))+$AD$20-$AC$26</f>
        <v>5.8234486639601855</v>
      </c>
      <c r="T436" s="10">
        <f ca="1">SUMPRODUCT(J436:O436,Results!K$9:P$9)</f>
        <v>1.0985378031378161</v>
      </c>
      <c r="U436" s="10">
        <f ca="1">SUMPRODUCT(J436:O436,Results!K$9:P$9)+$AD$20-$AC$31</f>
        <v>1.061739684436841</v>
      </c>
      <c r="V436" s="10">
        <f t="shared" ca="1" si="131"/>
        <v>1.729077368976109</v>
      </c>
      <c r="W436" s="10">
        <f t="shared" ca="1" si="126"/>
        <v>1.8237336931856423</v>
      </c>
      <c r="X436" s="10">
        <f t="shared" ca="1" si="127"/>
        <v>1.9913793860956177</v>
      </c>
      <c r="Y436" s="10">
        <f t="shared" ca="1" si="128"/>
        <v>-2.7178146009267756</v>
      </c>
      <c r="Z436" s="10">
        <f t="shared" ca="1" si="129"/>
        <v>2.4095305243838561</v>
      </c>
      <c r="AA436" s="10">
        <f t="shared" ca="1" si="130"/>
        <v>2.0438943785965691</v>
      </c>
    </row>
    <row r="437" spans="1:27">
      <c r="A437" s="6">
        <f ca="1">LN((RAND()^(-Results!$E$4))-1)</f>
        <v>-3.4567387250227037</v>
      </c>
      <c r="B437" s="6">
        <f ca="1">LN((RAND()^(-Results!$E$4))-1)</f>
        <v>0.59264906168015863</v>
      </c>
      <c r="C437" s="6">
        <f ca="1">LN((RAND()^(-Results!$E$4))-1)</f>
        <v>-1.277938217253225</v>
      </c>
      <c r="D437" s="6">
        <f ca="1">LN((RAND()^(-Results!$E$4))-1)</f>
        <v>0.73701924027036103</v>
      </c>
      <c r="E437" s="6">
        <f ca="1">LN((RAND()^(-Results!$E$4))-1)</f>
        <v>0.78254674131770352</v>
      </c>
      <c r="F437" s="6">
        <f ca="1">LN((RAND()^(-Results!$E$4))-1)</f>
        <v>2.5742455698726769</v>
      </c>
      <c r="G437" s="6">
        <f ca="1">LN((RAND()^(-Results!$E$4))-1)</f>
        <v>6.0244590497001906E-2</v>
      </c>
      <c r="H437" s="6">
        <f t="shared" ca="1" si="112"/>
        <v>3.5005385924441468E-4</v>
      </c>
      <c r="I437" s="10">
        <f ca="1">SUMPRODUCT(J437:O437,Results!B$12:G$12)+Results!$E$5*H437</f>
        <v>13.015562689848503</v>
      </c>
      <c r="J437" s="10">
        <f ca="1">SUMPRODUCT($A437:$F437,Results!$B$15:$G$15)</f>
        <v>-1.1737880862696404</v>
      </c>
      <c r="K437" s="10">
        <f ca="1">SUMPRODUCT($A437:$F437,Results!$B$16:$G$16)</f>
        <v>-4.209117701616087</v>
      </c>
      <c r="L437" s="10">
        <f ca="1">SUMPRODUCT($A437:$F437,Results!$B$17:$G$17)</f>
        <v>-14.963861431945885</v>
      </c>
      <c r="M437" s="10">
        <f ca="1">SUMPRODUCT($A437:$F437,Results!$B$18:$G$18)</f>
        <v>16.280111623247596</v>
      </c>
      <c r="N437" s="10">
        <f ca="1">SUMPRODUCT($A437:$F437,Results!$B$19:$G$19)</f>
        <v>3.8523040362012644</v>
      </c>
      <c r="O437" s="10">
        <f ca="1">SUMPRODUCT($A437:$F437,Results!$B$20:$G$20)</f>
        <v>-4.7021334145901745</v>
      </c>
      <c r="P437" s="10" cm="1">
        <f t="array" aca="1" ref="P437" ca="1">SUMPRODUCT(J437:O437,TRANSPOSE(BL$20:BL$25))+$AD$20-$BL$27</f>
        <v>12.707174209083654</v>
      </c>
      <c r="Q437" s="10" cm="1">
        <f t="array" aca="1" ref="Q437" ca="1">SUMPRODUCT(J437:O437,TRANSPOSE(ES$20:ES$25))+$AD$20-$ES$27</f>
        <v>13.003570184403022</v>
      </c>
      <c r="R437" s="10">
        <f ca="1">I437-Results!$E$5*H437</f>
        <v>13.014162474411526</v>
      </c>
      <c r="S437" s="10" cm="1">
        <f t="array" aca="1" ref="S437" ca="1">SUMPRODUCT(J437:O437,TRANSPOSE(AR$28:AR$33))+$AD$20-$AC$26</f>
        <v>-0.12460677666105602</v>
      </c>
      <c r="T437" s="10">
        <f ca="1">SUMPRODUCT(J437:O437,Results!K$9:P$9)</f>
        <v>13.27012205193005</v>
      </c>
      <c r="U437" s="10">
        <f ca="1">SUMPRODUCT(J437:O437,Results!K$9:P$9)+$AD$20-$AC$31</f>
        <v>13.233323933229075</v>
      </c>
      <c r="V437" s="10">
        <f t="shared" ca="1" si="131"/>
        <v>0.30838848076484915</v>
      </c>
      <c r="W437" s="10">
        <f t="shared" ca="1" si="126"/>
        <v>1.1992505445480361E-2</v>
      </c>
      <c r="X437" s="10">
        <f t="shared" ca="1" si="127"/>
        <v>1.4002154369769926E-3</v>
      </c>
      <c r="Y437" s="10">
        <f t="shared" ca="1" si="128"/>
        <v>13.140169466509558</v>
      </c>
      <c r="Z437" s="10">
        <f t="shared" ca="1" si="129"/>
        <v>12.319459151198949</v>
      </c>
      <c r="AA437" s="10">
        <f t="shared" ca="1" si="130"/>
        <v>-0.21776124338057201</v>
      </c>
    </row>
    <row r="438" spans="1:27">
      <c r="A438" s="6">
        <f ca="1">LN((RAND()^(-Results!$E$4))-1)</f>
        <v>1.5260629038892044E-2</v>
      </c>
      <c r="B438" s="6">
        <f ca="1">LN((RAND()^(-Results!$E$4))-1)</f>
        <v>1.1041423196575135</v>
      </c>
      <c r="C438" s="6">
        <f ca="1">LN((RAND()^(-Results!$E$4))-1)</f>
        <v>-0.16855991166728643</v>
      </c>
      <c r="D438" s="6">
        <f ca="1">LN((RAND()^(-Results!$E$4))-1)</f>
        <v>-0.79074116326686239</v>
      </c>
      <c r="E438" s="6">
        <f ca="1">LN((RAND()^(-Results!$E$4))-1)</f>
        <v>-3.3237790520044244</v>
      </c>
      <c r="F438" s="6">
        <f ca="1">LN((RAND()^(-Results!$E$4))-1)</f>
        <v>2.5878143309896995</v>
      </c>
      <c r="G438" s="6">
        <f ca="1">LN((RAND()^(-Results!$E$4))-1)</f>
        <v>-0.70979953599866896</v>
      </c>
      <c r="H438" s="6">
        <f t="shared" ca="1" si="112"/>
        <v>-0.76969407263642642</v>
      </c>
      <c r="I438" s="10">
        <f ca="1">SUMPRODUCT(J438:O438,Results!B$12:G$12)+Results!$E$5*H438</f>
        <v>-13.622517654777679</v>
      </c>
      <c r="J438" s="10">
        <f ca="1">SUMPRODUCT($A438:$F438,Results!$B$15:$G$15)</f>
        <v>5.033686727327332</v>
      </c>
      <c r="K438" s="10">
        <f ca="1">SUMPRODUCT($A438:$F438,Results!$B$16:$G$16)</f>
        <v>2.9763996558350039</v>
      </c>
      <c r="L438" s="10">
        <f ca="1">SUMPRODUCT($A438:$F438,Results!$B$17:$G$17)</f>
        <v>-4.2339656364726306</v>
      </c>
      <c r="M438" s="10">
        <f ca="1">SUMPRODUCT($A438:$F438,Results!$B$18:$G$18)</f>
        <v>-0.80681737704122547</v>
      </c>
      <c r="N438" s="10">
        <f ca="1">SUMPRODUCT($A438:$F438,Results!$B$19:$G$19)</f>
        <v>-1.1707529918877126</v>
      </c>
      <c r="O438" s="10">
        <f ca="1">SUMPRODUCT($A438:$F438,Results!$B$20:$G$20)</f>
        <v>15.89965868966922</v>
      </c>
      <c r="P438" s="10" cm="1">
        <f t="array" aca="1" ref="P438" ca="1">SUMPRODUCT(J438:O438,TRANSPOSE(BL$20:BL$25))+$AD$20-$BL$27</f>
        <v>-10.130500486083131</v>
      </c>
      <c r="Q438" s="10" cm="1">
        <f t="array" aca="1" ref="Q438" ca="1">SUMPRODUCT(J438:O438,TRANSPOSE(ES$20:ES$25))+$AD$20-$ES$27</f>
        <v>-10.179088339314395</v>
      </c>
      <c r="R438" s="10">
        <f ca="1">I438-Results!$E$5*H438</f>
        <v>-10.543741364231973</v>
      </c>
      <c r="S438" s="10" cm="1">
        <f t="array" aca="1" ref="S438" ca="1">SUMPRODUCT(J438:O438,TRANSPOSE(AR$28:AR$33))+$AD$20-$AC$26</f>
        <v>-1.3942926102897242</v>
      </c>
      <c r="T438" s="10">
        <f ca="1">SUMPRODUCT(J438:O438,Results!K$9:P$9)</f>
        <v>-9.7360841662438879</v>
      </c>
      <c r="U438" s="10">
        <f ca="1">SUMPRODUCT(J438:O438,Results!K$9:P$9)+$AD$20-$AC$31</f>
        <v>-9.7728822849448633</v>
      </c>
      <c r="V438" s="10">
        <f t="shared" ca="1" si="131"/>
        <v>-3.4920171686945487</v>
      </c>
      <c r="W438" s="10">
        <f t="shared" ca="1" si="126"/>
        <v>-3.443429315463284</v>
      </c>
      <c r="X438" s="10">
        <f t="shared" ca="1" si="127"/>
        <v>-3.0787762905457061</v>
      </c>
      <c r="Y438" s="10">
        <f t="shared" ca="1" si="128"/>
        <v>-12.228225044487955</v>
      </c>
      <c r="Z438" s="10">
        <f t="shared" ca="1" si="129"/>
        <v>-14.318621193427234</v>
      </c>
      <c r="AA438" s="10">
        <f t="shared" ca="1" si="130"/>
        <v>-3.8496353698328161</v>
      </c>
    </row>
    <row r="439" spans="1:27">
      <c r="A439" s="6">
        <f ca="1">LN((RAND()^(-Results!$E$4))-1)</f>
        <v>2.3708398456946163</v>
      </c>
      <c r="B439" s="6">
        <f ca="1">LN((RAND()^(-Results!$E$4))-1)</f>
        <v>0.75502325422191607</v>
      </c>
      <c r="C439" s="6">
        <f ca="1">LN((RAND()^(-Results!$E$4))-1)</f>
        <v>-0.87377535131755835</v>
      </c>
      <c r="D439" s="6">
        <f ca="1">LN((RAND()^(-Results!$E$4))-1)</f>
        <v>-1.5367188172508337</v>
      </c>
      <c r="E439" s="6">
        <f ca="1">LN((RAND()^(-Results!$E$4))-1)</f>
        <v>-3.0526948034678214</v>
      </c>
      <c r="F439" s="6">
        <f ca="1">LN((RAND()^(-Results!$E$4))-1)</f>
        <v>1.081335738701189</v>
      </c>
      <c r="G439" s="6">
        <f ca="1">LN((RAND()^(-Results!$E$4))-1)</f>
        <v>2.0561512572290797</v>
      </c>
      <c r="H439" s="6">
        <f t="shared" ca="1" si="112"/>
        <v>1.9962567205913222</v>
      </c>
      <c r="I439" s="10">
        <f ca="1">SUMPRODUCT(J439:O439,Results!B$12:G$12)+Results!$E$5*H439</f>
        <v>-13.581440570262526</v>
      </c>
      <c r="J439" s="10">
        <f ca="1">SUMPRODUCT($A439:$F439,Results!$B$15:$G$15)</f>
        <v>6.898584673714879</v>
      </c>
      <c r="K439" s="10">
        <f ca="1">SUMPRODUCT($A439:$F439,Results!$B$16:$G$16)</f>
        <v>6.7013989645236878</v>
      </c>
      <c r="L439" s="10">
        <f ca="1">SUMPRODUCT($A439:$F439,Results!$B$17:$G$17)</f>
        <v>5.6607826802618959</v>
      </c>
      <c r="M439" s="10">
        <f ca="1">SUMPRODUCT($A439:$F439,Results!$B$18:$G$18)</f>
        <v>-7.0505437637971049</v>
      </c>
      <c r="N439" s="10">
        <f ca="1">SUMPRODUCT($A439:$F439,Results!$B$19:$G$19)</f>
        <v>-7.8064356836131985</v>
      </c>
      <c r="O439" s="10">
        <f ca="1">SUMPRODUCT($A439:$F439,Results!$B$20:$G$20)</f>
        <v>20.317272976685246</v>
      </c>
      <c r="P439" s="10" cm="1">
        <f t="array" aca="1" ref="P439" ca="1">SUMPRODUCT(J439:O439,TRANSPOSE(BL$20:BL$25))+$AD$20-$BL$27</f>
        <v>-21.244796831822384</v>
      </c>
      <c r="Q439" s="10" cm="1">
        <f t="array" aca="1" ref="Q439" ca="1">SUMPRODUCT(J439:O439,TRANSPOSE(ES$20:ES$25))+$AD$20-$ES$27</f>
        <v>-21.383243857853113</v>
      </c>
      <c r="R439" s="10">
        <f ca="1">I439-Results!$E$5*H439</f>
        <v>-21.566467452627816</v>
      </c>
      <c r="S439" s="10" cm="1">
        <f t="array" aca="1" ref="S439" ca="1">SUMPRODUCT(J439:O439,TRANSPOSE(AR$28:AR$33))+$AD$20-$AC$26</f>
        <v>-8.2812995092360424</v>
      </c>
      <c r="T439" s="10">
        <f ca="1">SUMPRODUCT(J439:O439,Results!K$9:P$9)</f>
        <v>-21.198657332000934</v>
      </c>
      <c r="U439" s="10">
        <f ca="1">SUMPRODUCT(J439:O439,Results!K$9:P$9)+$AD$20-$AC$31</f>
        <v>-21.23545545070191</v>
      </c>
      <c r="V439" s="10">
        <f t="shared" ca="1" si="131"/>
        <v>7.6633562615598585</v>
      </c>
      <c r="W439" s="10">
        <f t="shared" ca="1" si="126"/>
        <v>7.8018032875905874</v>
      </c>
      <c r="X439" s="10">
        <f t="shared" ca="1" si="127"/>
        <v>7.9850268823652897</v>
      </c>
      <c r="Y439" s="10">
        <f t="shared" ca="1" si="128"/>
        <v>-5.3001410610264834</v>
      </c>
      <c r="Z439" s="10">
        <f t="shared" ca="1" si="129"/>
        <v>-14.27754410891208</v>
      </c>
      <c r="AA439" s="10">
        <f t="shared" ca="1" si="130"/>
        <v>7.6540148804393837</v>
      </c>
    </row>
    <row r="440" spans="1:27">
      <c r="A440" s="6">
        <f ca="1">LN((RAND()^(-Results!$E$4))-1)</f>
        <v>0.97449192329866463</v>
      </c>
      <c r="B440" s="6">
        <f ca="1">LN((RAND()^(-Results!$E$4))-1)</f>
        <v>-0.30979775945616905</v>
      </c>
      <c r="C440" s="6">
        <f ca="1">LN((RAND()^(-Results!$E$4))-1)</f>
        <v>-0.23789745451221081</v>
      </c>
      <c r="D440" s="6">
        <f ca="1">LN((RAND()^(-Results!$E$4))-1)</f>
        <v>-0.95285747922107822</v>
      </c>
      <c r="E440" s="6">
        <f ca="1">LN((RAND()^(-Results!$E$4))-1)</f>
        <v>0.6664786406812846</v>
      </c>
      <c r="F440" s="6">
        <f ca="1">LN((RAND()^(-Results!$E$4))-1)</f>
        <v>-2.0031033676583476</v>
      </c>
      <c r="G440" s="6">
        <f ca="1">LN((RAND()^(-Results!$E$4))-1)</f>
        <v>-1.5523321947036317</v>
      </c>
      <c r="H440" s="6">
        <f t="shared" ca="1" si="112"/>
        <v>-1.6122267313413892</v>
      </c>
      <c r="I440" s="10">
        <f ca="1">SUMPRODUCT(J440:O440,Results!B$12:G$12)+Results!$E$5*H440</f>
        <v>-12.311474035727343</v>
      </c>
      <c r="J440" s="10">
        <f ca="1">SUMPRODUCT($A440:$F440,Results!$B$15:$G$15)</f>
        <v>0.67628777784061955</v>
      </c>
      <c r="K440" s="10">
        <f ca="1">SUMPRODUCT($A440:$F440,Results!$B$16:$G$16)</f>
        <v>-0.17111349598099312</v>
      </c>
      <c r="L440" s="10">
        <f ca="1">SUMPRODUCT($A440:$F440,Results!$B$17:$G$17)</f>
        <v>7.1795143011621594</v>
      </c>
      <c r="M440" s="10">
        <f ca="1">SUMPRODUCT($A440:$F440,Results!$B$18:$G$18)</f>
        <v>-4.12384681143417</v>
      </c>
      <c r="N440" s="10">
        <f ca="1">SUMPRODUCT($A440:$F440,Results!$B$19:$G$19)</f>
        <v>-6.3450393526449655</v>
      </c>
      <c r="O440" s="10">
        <f ca="1">SUMPRODUCT($A440:$F440,Results!$B$20:$G$20)</f>
        <v>-1.1371463053539181</v>
      </c>
      <c r="P440" s="10" cm="1">
        <f t="array" aca="1" ref="P440" ca="1">SUMPRODUCT(J440:O440,TRANSPOSE(BL$20:BL$25))+$AD$20-$BL$27</f>
        <v>-5.9296276414025213</v>
      </c>
      <c r="Q440" s="10" cm="1">
        <f t="array" aca="1" ref="Q440" ca="1">SUMPRODUCT(J440:O440,TRANSPOSE(ES$20:ES$25))+$AD$20-$ES$27</f>
        <v>-5.9934859328592074</v>
      </c>
      <c r="R440" s="10">
        <f ca="1">I440-Results!$E$5*H440</f>
        <v>-5.8625671103617867</v>
      </c>
      <c r="S440" s="10" cm="1">
        <f t="array" aca="1" ref="S440" ca="1">SUMPRODUCT(J440:O440,TRANSPOSE(AR$28:AR$33))+$AD$20-$AC$26</f>
        <v>-5.8572743262873361</v>
      </c>
      <c r="T440" s="10">
        <f ca="1">SUMPRODUCT(J440:O440,Results!K$9:P$9)</f>
        <v>-6.1430608434004785</v>
      </c>
      <c r="U440" s="10">
        <f ca="1">SUMPRODUCT(J440:O440,Results!K$9:P$9)+$AD$20-$AC$31</f>
        <v>-6.1798589621014539</v>
      </c>
      <c r="V440" s="10">
        <f t="shared" ca="1" si="131"/>
        <v>-6.381846394324822</v>
      </c>
      <c r="W440" s="10">
        <f t="shared" ca="1" si="126"/>
        <v>-6.3179881028681359</v>
      </c>
      <c r="X440" s="10">
        <f t="shared" ca="1" si="127"/>
        <v>-6.4489069253655567</v>
      </c>
      <c r="Y440" s="10">
        <f t="shared" ca="1" si="128"/>
        <v>-6.4541997094400072</v>
      </c>
      <c r="Z440" s="10">
        <f t="shared" ca="1" si="129"/>
        <v>-13.007577574376898</v>
      </c>
      <c r="AA440" s="10">
        <f t="shared" ca="1" si="130"/>
        <v>-6.1316150736258894</v>
      </c>
    </row>
    <row r="441" spans="1:27">
      <c r="A441" s="6">
        <f ca="1">LN((RAND()^(-Results!$E$4))-1)</f>
        <v>-0.25567990020712866</v>
      </c>
      <c r="B441" s="6">
        <f ca="1">LN((RAND()^(-Results!$E$4))-1)</f>
        <v>-0.71723893578213505</v>
      </c>
      <c r="C441" s="6">
        <f ca="1">LN((RAND()^(-Results!$E$4))-1)</f>
        <v>2.2143512024028649</v>
      </c>
      <c r="D441" s="6">
        <f ca="1">LN((RAND()^(-Results!$E$4))-1)</f>
        <v>1.0724212432718174</v>
      </c>
      <c r="E441" s="6">
        <f ca="1">LN((RAND()^(-Results!$E$4))-1)</f>
        <v>3.6950552834114259</v>
      </c>
      <c r="F441" s="6">
        <f ca="1">LN((RAND()^(-Results!$E$4))-1)</f>
        <v>-0.37538535396932377</v>
      </c>
      <c r="G441" s="6">
        <f ca="1">LN((RAND()^(-Results!$E$4))-1)</f>
        <v>3.1515098984857417</v>
      </c>
      <c r="H441" s="6">
        <f t="shared" ca="1" si="112"/>
        <v>3.091615361847984</v>
      </c>
      <c r="I441" s="10">
        <f ca="1">SUMPRODUCT(J441:O441,Results!B$12:G$12)+Results!$E$5*H441</f>
        <v>26.528992020601802</v>
      </c>
      <c r="J441" s="10">
        <f ca="1">SUMPRODUCT($A441:$F441,Results!$B$15:$G$15)</f>
        <v>-6.3367087560201112</v>
      </c>
      <c r="K441" s="10">
        <f ca="1">SUMPRODUCT($A441:$F441,Results!$B$16:$G$16)</f>
        <v>-7.6043637034417113</v>
      </c>
      <c r="L441" s="10">
        <f ca="1">SUMPRODUCT($A441:$F441,Results!$B$17:$G$17)</f>
        <v>-6.6899166153511045</v>
      </c>
      <c r="M441" s="10">
        <f ca="1">SUMPRODUCT($A441:$F441,Results!$B$18:$G$18)</f>
        <v>2.0771564829212616</v>
      </c>
      <c r="N441" s="10">
        <f ca="1">SUMPRODUCT($A441:$F441,Results!$B$19:$G$19)</f>
        <v>8.741912854880951</v>
      </c>
      <c r="O441" s="10">
        <f ca="1">SUMPRODUCT($A441:$F441,Results!$B$20:$G$20)</f>
        <v>-14.086404118720038</v>
      </c>
      <c r="P441" s="10" cm="1">
        <f t="array" aca="1" ref="P441" ca="1">SUMPRODUCT(J441:O441,TRANSPOSE(BL$20:BL$25))+$AD$20-$BL$27</f>
        <v>13.983365610303078</v>
      </c>
      <c r="Q441" s="10" cm="1">
        <f t="array" aca="1" ref="Q441" ca="1">SUMPRODUCT(J441:O441,TRANSPOSE(ES$20:ES$25))+$AD$20-$ES$27</f>
        <v>13.848473325662138</v>
      </c>
      <c r="R441" s="10">
        <f ca="1">I441-Results!$E$5*H441</f>
        <v>14.162530573209866</v>
      </c>
      <c r="S441" s="10" cm="1">
        <f t="array" aca="1" ref="S441" ca="1">SUMPRODUCT(J441:O441,TRANSPOSE(AR$28:AR$33))+$AD$20-$AC$26</f>
        <v>8.3832736418238945</v>
      </c>
      <c r="T441" s="10">
        <f ca="1">SUMPRODUCT(J441:O441,Results!K$9:P$9)</f>
        <v>13.447731695300003</v>
      </c>
      <c r="U441" s="10">
        <f ca="1">SUMPRODUCT(J441:O441,Results!K$9:P$9)+$AD$20-$AC$31</f>
        <v>13.410933576599028</v>
      </c>
      <c r="V441" s="10">
        <f t="shared" ca="1" si="131"/>
        <v>12.545626410298723</v>
      </c>
      <c r="W441" s="10">
        <f t="shared" ca="1" si="126"/>
        <v>12.680518694939664</v>
      </c>
      <c r="X441" s="10">
        <f t="shared" ca="1" si="127"/>
        <v>12.366461447391936</v>
      </c>
      <c r="Y441" s="10">
        <f t="shared" ca="1" si="128"/>
        <v>18.145718378777907</v>
      </c>
      <c r="Z441" s="10">
        <f t="shared" ca="1" si="129"/>
        <v>25.832888481952249</v>
      </c>
      <c r="AA441" s="10">
        <f t="shared" ca="1" si="130"/>
        <v>13.118058444002774</v>
      </c>
    </row>
    <row r="442" spans="1:27">
      <c r="A442" s="6">
        <f ca="1">LN((RAND()^(-Results!$E$4))-1)</f>
        <v>1.6110961587158013</v>
      </c>
      <c r="B442" s="6">
        <f ca="1">LN((RAND()^(-Results!$E$4))-1)</f>
        <v>2.3153692244159383</v>
      </c>
      <c r="C442" s="6">
        <f ca="1">LN((RAND()^(-Results!$E$4))-1)</f>
        <v>-0.65635802897303119</v>
      </c>
      <c r="D442" s="6">
        <f ca="1">LN((RAND()^(-Results!$E$4))-1)</f>
        <v>4.487393169092551E-2</v>
      </c>
      <c r="E442" s="6">
        <f ca="1">LN((RAND()^(-Results!$E$4))-1)</f>
        <v>-3.1842355985754334</v>
      </c>
      <c r="F442" s="6">
        <f ca="1">LN((RAND()^(-Results!$E$4))-1)</f>
        <v>1.8766798945913128</v>
      </c>
      <c r="G442" s="6">
        <f ca="1">LN((RAND()^(-Results!$E$4))-1)</f>
        <v>0.14488082914575354</v>
      </c>
      <c r="H442" s="6">
        <f t="shared" ca="1" si="112"/>
        <v>8.4986292507996053E-2</v>
      </c>
      <c r="I442" s="10">
        <f ca="1">SUMPRODUCT(J442:O442,Results!B$12:G$12)+Results!$E$5*H442</f>
        <v>4.8334507534429987</v>
      </c>
      <c r="J442" s="10">
        <f ca="1">SUMPRODUCT($A442:$F442,Results!$B$15:$G$15)</f>
        <v>8.9917808183570713</v>
      </c>
      <c r="K442" s="10">
        <f ca="1">SUMPRODUCT($A442:$F442,Results!$B$16:$G$16)</f>
        <v>8.7902336844084008</v>
      </c>
      <c r="L442" s="10">
        <f ca="1">SUMPRODUCT($A442:$F442,Results!$B$17:$G$17)</f>
        <v>-2.0133867516646484</v>
      </c>
      <c r="M442" s="10">
        <f ca="1">SUMPRODUCT($A442:$F442,Results!$B$18:$G$18)</f>
        <v>-8.1249422857422964</v>
      </c>
      <c r="N442" s="10">
        <f ca="1">SUMPRODUCT($A442:$F442,Results!$B$19:$G$19)</f>
        <v>-3.5532610695952913</v>
      </c>
      <c r="O442" s="10">
        <f ca="1">SUMPRODUCT($A442:$F442,Results!$B$20:$G$20)</f>
        <v>18.553064913274298</v>
      </c>
      <c r="P442" s="10" cm="1">
        <f t="array" aca="1" ref="P442" ca="1">SUMPRODUCT(J442:O442,TRANSPOSE(BL$20:BL$25))+$AD$20-$BL$27</f>
        <v>4.9274252072977633</v>
      </c>
      <c r="Q442" s="10" cm="1">
        <f t="array" aca="1" ref="Q442" ca="1">SUMPRODUCT(J442:O442,TRANSPOSE(ES$20:ES$25))+$AD$20-$ES$27</f>
        <v>4.9837839520777045</v>
      </c>
      <c r="R442" s="10">
        <f ca="1">I442-Results!$E$5*H442</f>
        <v>4.4935055834110145</v>
      </c>
      <c r="S442" s="10" cm="1">
        <f t="array" aca="1" ref="S442" ca="1">SUMPRODUCT(J442:O442,TRANSPOSE(AR$28:AR$33))+$AD$20-$AC$26</f>
        <v>15.593326367911427</v>
      </c>
      <c r="T442" s="10">
        <f ca="1">SUMPRODUCT(J442:O442,Results!K$9:P$9)</f>
        <v>5.2640973601635608</v>
      </c>
      <c r="U442" s="10">
        <f ca="1">SUMPRODUCT(J442:O442,Results!K$9:P$9)+$AD$20-$AC$31</f>
        <v>5.2272992414625854</v>
      </c>
      <c r="V442" s="10">
        <f t="shared" ca="1" si="131"/>
        <v>-9.3974453854764661E-2</v>
      </c>
      <c r="W442" s="10">
        <f t="shared" ca="1" si="126"/>
        <v>-0.15033319863470584</v>
      </c>
      <c r="X442" s="10">
        <f t="shared" ca="1" si="127"/>
        <v>0.33994517003198421</v>
      </c>
      <c r="Y442" s="10">
        <f t="shared" ca="1" si="128"/>
        <v>-10.759875614468427</v>
      </c>
      <c r="Z442" s="10">
        <f t="shared" ca="1" si="129"/>
        <v>4.1373472147934454</v>
      </c>
      <c r="AA442" s="10">
        <f t="shared" ca="1" si="130"/>
        <v>-0.39384848801958672</v>
      </c>
    </row>
    <row r="443" spans="1:27">
      <c r="A443" s="6">
        <f ca="1">LN((RAND()^(-Results!$E$4))-1)</f>
        <v>-1.3287595096017966</v>
      </c>
      <c r="B443" s="6">
        <f ca="1">LN((RAND()^(-Results!$E$4))-1)</f>
        <v>-1.9412025085312974</v>
      </c>
      <c r="C443" s="6">
        <f ca="1">LN((RAND()^(-Results!$E$4))-1)</f>
        <v>1.4505278859357738</v>
      </c>
      <c r="D443" s="6">
        <f ca="1">LN((RAND()^(-Results!$E$4))-1)</f>
        <v>-3.1255711728159996E-2</v>
      </c>
      <c r="E443" s="6">
        <f ca="1">LN((RAND()^(-Results!$E$4))-1)</f>
        <v>-0.77253469564075827</v>
      </c>
      <c r="F443" s="6">
        <f ca="1">LN((RAND()^(-Results!$E$4))-1)</f>
        <v>1.1280601859090105</v>
      </c>
      <c r="G443" s="6">
        <f ca="1">LN((RAND()^(-Results!$E$4))-1)</f>
        <v>-5.7928749471864167</v>
      </c>
      <c r="H443" s="6">
        <f t="shared" ca="1" si="112"/>
        <v>-5.8527694838241739</v>
      </c>
      <c r="I443" s="10">
        <f ca="1">SUMPRODUCT(J443:O443,Results!B$12:G$12)+Results!$E$5*H443</f>
        <v>-41.16916832664397</v>
      </c>
      <c r="J443" s="10">
        <f ca="1">SUMPRODUCT($A443:$F443,Results!$B$15:$G$15)</f>
        <v>-6.7385193941552863</v>
      </c>
      <c r="K443" s="10">
        <f ca="1">SUMPRODUCT($A443:$F443,Results!$B$16:$G$16)</f>
        <v>-4.8539128753524441</v>
      </c>
      <c r="L443" s="10">
        <f ca="1">SUMPRODUCT($A443:$F443,Results!$B$17:$G$17)</f>
        <v>-0.77213490317613553</v>
      </c>
      <c r="M443" s="10">
        <f ca="1">SUMPRODUCT($A443:$F443,Results!$B$18:$G$18)</f>
        <v>5.6516487302731644</v>
      </c>
      <c r="N443" s="10">
        <f ca="1">SUMPRODUCT($A443:$F443,Results!$B$19:$G$19)</f>
        <v>8.9083395554074905</v>
      </c>
      <c r="O443" s="10">
        <f ca="1">SUMPRODUCT($A443:$F443,Results!$B$20:$G$20)</f>
        <v>-3.6830236851060185</v>
      </c>
      <c r="P443" s="10" cm="1">
        <f t="array" aca="1" ref="P443" ca="1">SUMPRODUCT(J443:O443,TRANSPOSE(BL$20:BL$25))+$AD$20-$BL$27</f>
        <v>-17.699445042148326</v>
      </c>
      <c r="Q443" s="10" cm="1">
        <f t="array" aca="1" ref="Q443" ca="1">SUMPRODUCT(J443:O443,TRANSPOSE(ES$20:ES$25))+$AD$20-$ES$27</f>
        <v>-17.929232477168124</v>
      </c>
      <c r="R443" s="10">
        <f ca="1">I443-Results!$E$5*H443</f>
        <v>-17.758090391347274</v>
      </c>
      <c r="S443" s="10" cm="1">
        <f t="array" aca="1" ref="S443" ca="1">SUMPRODUCT(J443:O443,TRANSPOSE(AR$28:AR$33))+$AD$20-$AC$26</f>
        <v>-15.026119896842157</v>
      </c>
      <c r="T443" s="10">
        <f ca="1">SUMPRODUCT(J443:O443,Results!K$9:P$9)</f>
        <v>-17.71405013156043</v>
      </c>
      <c r="U443" s="10">
        <f ca="1">SUMPRODUCT(J443:O443,Results!K$9:P$9)+$AD$20-$AC$31</f>
        <v>-17.750848250261406</v>
      </c>
      <c r="V443" s="10">
        <f t="shared" ca="1" si="131"/>
        <v>-23.469723284495643</v>
      </c>
      <c r="W443" s="10">
        <f t="shared" ca="1" si="126"/>
        <v>-23.239935849475845</v>
      </c>
      <c r="X443" s="10">
        <f t="shared" ca="1" si="127"/>
        <v>-23.411077935296696</v>
      </c>
      <c r="Y443" s="10">
        <f t="shared" ca="1" si="128"/>
        <v>-26.143048429801812</v>
      </c>
      <c r="Z443" s="10">
        <f t="shared" ca="1" si="129"/>
        <v>-41.865271865293522</v>
      </c>
      <c r="AA443" s="10">
        <f t="shared" ca="1" si="130"/>
        <v>-23.418320076382564</v>
      </c>
    </row>
    <row r="444" spans="1:27">
      <c r="A444" s="6">
        <f ca="1">LN((RAND()^(-Results!$E$4))-1)</f>
        <v>0.6701626747133822</v>
      </c>
      <c r="B444" s="6">
        <f ca="1">LN((RAND()^(-Results!$E$4))-1)</f>
        <v>0.39918098673550712</v>
      </c>
      <c r="C444" s="6">
        <f ca="1">LN((RAND()^(-Results!$E$4))-1)</f>
        <v>1.439037361187006</v>
      </c>
      <c r="D444" s="6">
        <f ca="1">LN((RAND()^(-Results!$E$4))-1)</f>
        <v>-3.2586656080275743E-2</v>
      </c>
      <c r="E444" s="6">
        <f ca="1">LN((RAND()^(-Results!$E$4))-1)</f>
        <v>-0.93655290969184335</v>
      </c>
      <c r="F444" s="6">
        <f ca="1">LN((RAND()^(-Results!$E$4))-1)</f>
        <v>-1.1411313207221054</v>
      </c>
      <c r="G444" s="6">
        <f ca="1">LN((RAND()^(-Results!$E$4))-1)</f>
        <v>0.49629820957550169</v>
      </c>
      <c r="H444" s="6">
        <f t="shared" ca="1" si="112"/>
        <v>0.43640367293774418</v>
      </c>
      <c r="I444" s="10">
        <f ca="1">SUMPRODUCT(J444:O444,Results!B$12:G$12)+Results!$E$5*H444</f>
        <v>6.263138356653025</v>
      </c>
      <c r="J444" s="10">
        <f ca="1">SUMPRODUCT($A444:$F444,Results!$B$15:$G$15)</f>
        <v>1.0593194184740435</v>
      </c>
      <c r="K444" s="10">
        <f ca="1">SUMPRODUCT($A444:$F444,Results!$B$16:$G$16)</f>
        <v>0.70268279315766635</v>
      </c>
      <c r="L444" s="10">
        <f ca="1">SUMPRODUCT($A444:$F444,Results!$B$17:$G$17)</f>
        <v>3.1524932973435167</v>
      </c>
      <c r="M444" s="10">
        <f ca="1">SUMPRODUCT($A444:$F444,Results!$B$18:$G$18)</f>
        <v>-9.143076196715997</v>
      </c>
      <c r="N444" s="10">
        <f ca="1">SUMPRODUCT($A444:$F444,Results!$B$19:$G$19)</f>
        <v>0.42522137494386247</v>
      </c>
      <c r="O444" s="10">
        <f ca="1">SUMPRODUCT($A444:$F444,Results!$B$20:$G$20)</f>
        <v>0.24964107721938111</v>
      </c>
      <c r="P444" s="10" cm="1">
        <f t="array" aca="1" ref="P444" ca="1">SUMPRODUCT(J444:O444,TRANSPOSE(BL$20:BL$25))+$AD$20-$BL$27</f>
        <v>4.8681535483935479</v>
      </c>
      <c r="Q444" s="10" cm="1">
        <f t="array" aca="1" ref="Q444" ca="1">SUMPRODUCT(J444:O444,TRANSPOSE(ES$20:ES$25))+$AD$20-$ES$27</f>
        <v>4.7496332633152765</v>
      </c>
      <c r="R444" s="10">
        <f ca="1">I444-Results!$E$5*H444</f>
        <v>4.5175236649020487</v>
      </c>
      <c r="S444" s="10" cm="1">
        <f t="array" aca="1" ref="S444" ca="1">SUMPRODUCT(J444:O444,TRANSPOSE(AR$28:AR$33))+$AD$20-$AC$26</f>
        <v>10.762138679642753</v>
      </c>
      <c r="T444" s="10">
        <f ca="1">SUMPRODUCT(J444:O444,Results!K$9:P$9)</f>
        <v>4.8215775032308166</v>
      </c>
      <c r="U444" s="10">
        <f ca="1">SUMPRODUCT(J444:O444,Results!K$9:P$9)+$AD$20-$AC$31</f>
        <v>4.7847793845298412</v>
      </c>
      <c r="V444" s="10">
        <f t="shared" ca="1" si="131"/>
        <v>1.3949848082594771</v>
      </c>
      <c r="W444" s="10">
        <f t="shared" ca="1" si="126"/>
        <v>1.5135050933377485</v>
      </c>
      <c r="X444" s="10">
        <f t="shared" ca="1" si="127"/>
        <v>1.7456146917509763</v>
      </c>
      <c r="Y444" s="10">
        <f t="shared" ca="1" si="128"/>
        <v>-4.499000322989728</v>
      </c>
      <c r="Z444" s="10">
        <f t="shared" ca="1" si="129"/>
        <v>5.5670348180034717</v>
      </c>
      <c r="AA444" s="10">
        <f t="shared" ca="1" si="130"/>
        <v>1.4783589721231838</v>
      </c>
    </row>
    <row r="445" spans="1:27">
      <c r="A445" s="6">
        <f ca="1">LN((RAND()^(-Results!$E$4))-1)</f>
        <v>-2.1016953158752369</v>
      </c>
      <c r="B445" s="6">
        <f ca="1">LN((RAND()^(-Results!$E$4))-1)</f>
        <v>0.55182898705797923</v>
      </c>
      <c r="C445" s="6">
        <f ca="1">LN((RAND()^(-Results!$E$4))-1)</f>
        <v>-1.6248096647329062</v>
      </c>
      <c r="D445" s="6">
        <f ca="1">LN((RAND()^(-Results!$E$4))-1)</f>
        <v>-0.55763945967195094</v>
      </c>
      <c r="E445" s="6">
        <f ca="1">LN((RAND()^(-Results!$E$4))-1)</f>
        <v>0.74988448305913069</v>
      </c>
      <c r="F445" s="6">
        <f ca="1">LN((RAND()^(-Results!$E$4))-1)</f>
        <v>-8.5811477384147503E-2</v>
      </c>
      <c r="G445" s="6">
        <f ca="1">LN((RAND()^(-Results!$E$4))-1)</f>
        <v>-0.6102183572209614</v>
      </c>
      <c r="H445" s="6">
        <f t="shared" ca="1" si="112"/>
        <v>-0.67011289385871886</v>
      </c>
      <c r="I445" s="10">
        <f ca="1">SUMPRODUCT(J445:O445,Results!B$12:G$12)+Results!$E$5*H445</f>
        <v>3.4952417032311462</v>
      </c>
      <c r="J445" s="10">
        <f ca="1">SUMPRODUCT($A445:$F445,Results!$B$15:$G$15)</f>
        <v>1.2361466353327795</v>
      </c>
      <c r="K445" s="10">
        <f ca="1">SUMPRODUCT($A445:$F445,Results!$B$16:$G$16)</f>
        <v>-2.8184478483184101</v>
      </c>
      <c r="L445" s="10">
        <f ca="1">SUMPRODUCT($A445:$F445,Results!$B$17:$G$17)</f>
        <v>-4.6643624413570262</v>
      </c>
      <c r="M445" s="10">
        <f ca="1">SUMPRODUCT($A445:$F445,Results!$B$18:$G$18)</f>
        <v>8.5701093799825969</v>
      </c>
      <c r="N445" s="10">
        <f ca="1">SUMPRODUCT($A445:$F445,Results!$B$19:$G$19)</f>
        <v>-5.3463917885857626</v>
      </c>
      <c r="O445" s="10">
        <f ca="1">SUMPRODUCT($A445:$F445,Results!$B$20:$G$20)</f>
        <v>-3.7109350863823272</v>
      </c>
      <c r="P445" s="10" cm="1">
        <f t="array" aca="1" ref="P445" ca="1">SUMPRODUCT(J445:O445,TRANSPOSE(BL$20:BL$25))+$AD$20-$BL$27</f>
        <v>5.9196982506639158</v>
      </c>
      <c r="Q445" s="10" cm="1">
        <f t="array" aca="1" ref="Q445" ca="1">SUMPRODUCT(J445:O445,TRANSPOSE(ES$20:ES$25))+$AD$20-$ES$27</f>
        <v>6.1630637733383038</v>
      </c>
      <c r="R445" s="10">
        <f ca="1">I445-Results!$E$5*H445</f>
        <v>6.1756932786660217</v>
      </c>
      <c r="S445" s="10" cm="1">
        <f t="array" aca="1" ref="S445" ca="1">SUMPRODUCT(J445:O445,TRANSPOSE(AR$28:AR$33))+$AD$20-$AC$26</f>
        <v>-4.8345078200833802</v>
      </c>
      <c r="T445" s="10">
        <f ca="1">SUMPRODUCT(J445:O445,Results!K$9:P$9)</f>
        <v>6.3079738101003908</v>
      </c>
      <c r="U445" s="10">
        <f ca="1">SUMPRODUCT(J445:O445,Results!K$9:P$9)+$AD$20-$AC$31</f>
        <v>6.2711756913994154</v>
      </c>
      <c r="V445" s="10">
        <f t="shared" ca="1" si="131"/>
        <v>-2.4244565474327695</v>
      </c>
      <c r="W445" s="10">
        <f t="shared" ca="1" si="126"/>
        <v>-2.6678220701071576</v>
      </c>
      <c r="X445" s="10">
        <f t="shared" ca="1" si="127"/>
        <v>-2.6804515754348754</v>
      </c>
      <c r="Y445" s="10">
        <f t="shared" ca="1" si="128"/>
        <v>8.3297495233145256</v>
      </c>
      <c r="Z445" s="10">
        <f t="shared" ca="1" si="129"/>
        <v>2.7991381645815925</v>
      </c>
      <c r="AA445" s="10">
        <f t="shared" ca="1" si="130"/>
        <v>-2.7759339881682692</v>
      </c>
    </row>
    <row r="446" spans="1:27">
      <c r="A446" s="6">
        <f ca="1">LN((RAND()^(-Results!$E$4))-1)</f>
        <v>-0.27004149053037291</v>
      </c>
      <c r="B446" s="6">
        <f ca="1">LN((RAND()^(-Results!$E$4))-1)</f>
        <v>0.16464029570965158</v>
      </c>
      <c r="C446" s="6">
        <f ca="1">LN((RAND()^(-Results!$E$4))-1)</f>
        <v>-0.89308555854415606</v>
      </c>
      <c r="D446" s="6">
        <f ca="1">LN((RAND()^(-Results!$E$4))-1)</f>
        <v>-0.37014122571524993</v>
      </c>
      <c r="E446" s="6">
        <f ca="1">LN((RAND()^(-Results!$E$4))-1)</f>
        <v>-0.11415921492614733</v>
      </c>
      <c r="F446" s="6">
        <f ca="1">LN((RAND()^(-Results!$E$4))-1)</f>
        <v>-5.4399812019415217</v>
      </c>
      <c r="G446" s="6">
        <f ca="1">LN((RAND()^(-Results!$E$4))-1)</f>
        <v>-1.7537646788308081</v>
      </c>
      <c r="H446" s="6">
        <f t="shared" ca="1" si="112"/>
        <v>-1.8136592154685656</v>
      </c>
      <c r="I446" s="10">
        <f ca="1">SUMPRODUCT(J446:O446,Results!B$12:G$12)+Results!$E$5*H446</f>
        <v>5.6744361600788604</v>
      </c>
      <c r="J446" s="10">
        <f ca="1">SUMPRODUCT($A446:$F446,Results!$B$15:$G$15)</f>
        <v>1.8034187201141822</v>
      </c>
      <c r="K446" s="10">
        <f ca="1">SUMPRODUCT($A446:$F446,Results!$B$16:$G$16)</f>
        <v>2.8919234874526651</v>
      </c>
      <c r="L446" s="10">
        <f ca="1">SUMPRODUCT($A446:$F446,Results!$B$17:$G$17)</f>
        <v>15.424739470775538</v>
      </c>
      <c r="M446" s="10">
        <f ca="1">SUMPRODUCT($A446:$F446,Results!$B$18:$G$18)</f>
        <v>-9.9632680974447627</v>
      </c>
      <c r="N446" s="10">
        <f ca="1">SUMPRODUCT($A446:$F446,Results!$B$19:$G$19)</f>
        <v>-10.488419643053666</v>
      </c>
      <c r="O446" s="10">
        <f ca="1">SUMPRODUCT($A446:$F446,Results!$B$20:$G$20)</f>
        <v>-11.258592887884134</v>
      </c>
      <c r="P446" s="10" cm="1">
        <f t="array" aca="1" ref="P446" ca="1">SUMPRODUCT(J446:O446,TRANSPOSE(BL$20:BL$25))+$AD$20-$BL$27</f>
        <v>12.896126042220478</v>
      </c>
      <c r="Q446" s="10" cm="1">
        <f t="array" aca="1" ref="Q446" ca="1">SUMPRODUCT(J446:O446,TRANSPOSE(ES$20:ES$25))+$AD$20-$ES$27</f>
        <v>13.085053482378896</v>
      </c>
      <c r="R446" s="10">
        <f ca="1">I446-Results!$E$5*H446</f>
        <v>12.929073021953123</v>
      </c>
      <c r="S446" s="10" cm="1">
        <f t="array" aca="1" ref="S446" ca="1">SUMPRODUCT(J446:O446,TRANSPOSE(AR$28:AR$33))+$AD$20-$AC$26</f>
        <v>7.9155474557436998</v>
      </c>
      <c r="T446" s="10">
        <f ca="1">SUMPRODUCT(J446:O446,Results!K$9:P$9)</f>
        <v>13.12503678949221</v>
      </c>
      <c r="U446" s="10">
        <f ca="1">SUMPRODUCT(J446:O446,Results!K$9:P$9)+$AD$20-$AC$31</f>
        <v>13.088238670791235</v>
      </c>
      <c r="V446" s="10">
        <f t="shared" ca="1" si="131"/>
        <v>-7.221689882141618</v>
      </c>
      <c r="W446" s="10">
        <f t="shared" ca="1" si="126"/>
        <v>-7.4106173223000358</v>
      </c>
      <c r="X446" s="10">
        <f t="shared" ca="1" si="127"/>
        <v>-7.2546368618742623</v>
      </c>
      <c r="Y446" s="10">
        <f t="shared" ca="1" si="128"/>
        <v>-2.2411112956648394</v>
      </c>
      <c r="Z446" s="10">
        <f t="shared" ca="1" si="129"/>
        <v>4.9783326214293071</v>
      </c>
      <c r="AA446" s="10">
        <f t="shared" ca="1" si="130"/>
        <v>-7.4138025107123742</v>
      </c>
    </row>
    <row r="447" spans="1:27">
      <c r="A447" s="6">
        <f ca="1">LN((RAND()^(-Results!$E$4))-1)</f>
        <v>2.3186774610751333</v>
      </c>
      <c r="B447" s="6">
        <f ca="1">LN((RAND()^(-Results!$E$4))-1)</f>
        <v>1.2221969261576984</v>
      </c>
      <c r="C447" s="6">
        <f ca="1">LN((RAND()^(-Results!$E$4))-1)</f>
        <v>1.0104872570662706</v>
      </c>
      <c r="D447" s="6">
        <f ca="1">LN((RAND()^(-Results!$E$4))-1)</f>
        <v>-3.369769311177834</v>
      </c>
      <c r="E447" s="6">
        <f ca="1">LN((RAND()^(-Results!$E$4))-1)</f>
        <v>-1.5587181099094314</v>
      </c>
      <c r="F447" s="6">
        <f ca="1">LN((RAND()^(-Results!$E$4))-1)</f>
        <v>-5.4613137017902012E-2</v>
      </c>
      <c r="G447" s="6">
        <f ca="1">LN((RAND()^(-Results!$E$4))-1)</f>
        <v>-1.3005387513905522</v>
      </c>
      <c r="H447" s="6">
        <f t="shared" ca="1" si="112"/>
        <v>-1.3604332880283097</v>
      </c>
      <c r="I447" s="10">
        <f ca="1">SUMPRODUCT(J447:O447,Results!B$12:G$12)+Results!$E$5*H447</f>
        <v>-27.607182465703524</v>
      </c>
      <c r="J447" s="10">
        <f ca="1">SUMPRODUCT($A447:$F447,Results!$B$15:$G$15)</f>
        <v>7.5105548554682846</v>
      </c>
      <c r="K447" s="10">
        <f ca="1">SUMPRODUCT($A447:$F447,Results!$B$16:$G$16)</f>
        <v>-1.8813189794290914</v>
      </c>
      <c r="L447" s="10">
        <f ca="1">SUMPRODUCT($A447:$F447,Results!$B$17:$G$17)</f>
        <v>1.8984261111556531</v>
      </c>
      <c r="M447" s="10">
        <f ca="1">SUMPRODUCT($A447:$F447,Results!$B$18:$G$18)</f>
        <v>-10.351137386826766</v>
      </c>
      <c r="N447" s="10">
        <f ca="1">SUMPRODUCT($A447:$F447,Results!$B$19:$G$19)</f>
        <v>-12.374947787838376</v>
      </c>
      <c r="O447" s="10">
        <f ca="1">SUMPRODUCT($A447:$F447,Results!$B$20:$G$20)</f>
        <v>18.176282552857334</v>
      </c>
      <c r="P447" s="10" cm="1">
        <f t="array" aca="1" ref="P447" ca="1">SUMPRODUCT(J447:O447,TRANSPOSE(BL$20:BL$25))+$AD$20-$BL$27</f>
        <v>-21.579018928856534</v>
      </c>
      <c r="Q447" s="10" cm="1">
        <f t="array" aca="1" ref="Q447" ca="1">SUMPRODUCT(J447:O447,TRANSPOSE(ES$20:ES$25))+$AD$20-$ES$27</f>
        <v>-21.898776945388121</v>
      </c>
      <c r="R447" s="10">
        <f ca="1">I447-Results!$E$5*H447</f>
        <v>-22.165449313590287</v>
      </c>
      <c r="S447" s="10" cm="1">
        <f t="array" aca="1" ref="S447" ca="1">SUMPRODUCT(J447:O447,TRANSPOSE(AR$28:AR$33))+$AD$20-$AC$26</f>
        <v>-9.5997421239729235</v>
      </c>
      <c r="T447" s="10">
        <f ca="1">SUMPRODUCT(J447:O447,Results!K$9:P$9)</f>
        <v>-21.851097141764154</v>
      </c>
      <c r="U447" s="10">
        <f ca="1">SUMPRODUCT(J447:O447,Results!K$9:P$9)+$AD$20-$AC$31</f>
        <v>-21.887895260465129</v>
      </c>
      <c r="V447" s="10">
        <f t="shared" ca="1" si="131"/>
        <v>-6.0281635368469892</v>
      </c>
      <c r="W447" s="10">
        <f t="shared" ca="1" si="126"/>
        <v>-5.7084055203154023</v>
      </c>
      <c r="X447" s="10">
        <f t="shared" ca="1" si="127"/>
        <v>-5.4417331521132368</v>
      </c>
      <c r="Y447" s="10">
        <f t="shared" ca="1" si="128"/>
        <v>-18.0074403417306</v>
      </c>
      <c r="Z447" s="10">
        <f t="shared" ca="1" si="129"/>
        <v>-28.303286004353076</v>
      </c>
      <c r="AA447" s="10">
        <f t="shared" ca="1" si="130"/>
        <v>-5.7192872052383947</v>
      </c>
    </row>
    <row r="448" spans="1:27">
      <c r="A448" s="6">
        <f ca="1">LN((RAND()^(-Results!$E$4))-1)</f>
        <v>-1.2934974298622055</v>
      </c>
      <c r="B448" s="6">
        <f ca="1">LN((RAND()^(-Results!$E$4))-1)</f>
        <v>1.2760537229047075</v>
      </c>
      <c r="C448" s="6">
        <f ca="1">LN((RAND()^(-Results!$E$4))-1)</f>
        <v>1.8415703206640017</v>
      </c>
      <c r="D448" s="6">
        <f ca="1">LN((RAND()^(-Results!$E$4))-1)</f>
        <v>1.9840374705986856</v>
      </c>
      <c r="E448" s="6">
        <f ca="1">LN((RAND()^(-Results!$E$4))-1)</f>
        <v>-1.9177453395155044</v>
      </c>
      <c r="F448" s="6">
        <f ca="1">LN((RAND()^(-Results!$E$4))-1)</f>
        <v>1.5968804427065966E-2</v>
      </c>
      <c r="G448" s="6">
        <f ca="1">LN((RAND()^(-Results!$E$4))-1)</f>
        <v>-0.16612625614311768</v>
      </c>
      <c r="H448" s="6">
        <f t="shared" ca="1" si="112"/>
        <v>-0.22602079278087517</v>
      </c>
      <c r="I448" s="10">
        <f ca="1">SUMPRODUCT(J448:O448,Results!B$12:G$12)+Results!$E$5*H448</f>
        <v>27.069553506307088</v>
      </c>
      <c r="J448" s="10">
        <f ca="1">SUMPRODUCT($A448:$F448,Results!$B$15:$G$15)</f>
        <v>0.44561788993456702</v>
      </c>
      <c r="K448" s="10">
        <f ca="1">SUMPRODUCT($A448:$F448,Results!$B$16:$G$16)</f>
        <v>2.1894433788189995</v>
      </c>
      <c r="L448" s="10">
        <f ca="1">SUMPRODUCT($A448:$F448,Results!$B$17:$G$17)</f>
        <v>-4.539391925697343</v>
      </c>
      <c r="M448" s="10">
        <f ca="1">SUMPRODUCT($A448:$F448,Results!$B$18:$G$18)</f>
        <v>-7.0682702635661485</v>
      </c>
      <c r="N448" s="10">
        <f ca="1">SUMPRODUCT($A448:$F448,Results!$B$19:$G$19)</f>
        <v>9.0216281545729764</v>
      </c>
      <c r="O448" s="10">
        <f ca="1">SUMPRODUCT($A448:$F448,Results!$B$20:$G$20)</f>
        <v>-4.6379305055169091</v>
      </c>
      <c r="P448" s="10" cm="1">
        <f t="array" aca="1" ref="P448" ca="1">SUMPRODUCT(J448:O448,TRANSPOSE(BL$20:BL$25))+$AD$20-$BL$27</f>
        <v>28.445530121967433</v>
      </c>
      <c r="Q448" s="10" cm="1">
        <f t="array" aca="1" ref="Q448" ca="1">SUMPRODUCT(J448:O448,TRANSPOSE(ES$20:ES$25))+$AD$20-$ES$27</f>
        <v>28.529414570640373</v>
      </c>
      <c r="R448" s="10">
        <f ca="1">I448-Results!$E$5*H448</f>
        <v>27.973636677430587</v>
      </c>
      <c r="S448" s="10" cm="1">
        <f t="array" aca="1" ref="S448" ca="1">SUMPRODUCT(J448:O448,TRANSPOSE(AR$28:AR$33))+$AD$20-$AC$26</f>
        <v>31.606784773543751</v>
      </c>
      <c r="T448" s="10">
        <f ca="1">SUMPRODUCT(J448:O448,Results!K$9:P$9)</f>
        <v>28.894408051406916</v>
      </c>
      <c r="U448" s="10">
        <f ca="1">SUMPRODUCT(J448:O448,Results!K$9:P$9)+$AD$20-$AC$31</f>
        <v>28.857609932705941</v>
      </c>
      <c r="V448" s="10">
        <f t="shared" ca="1" si="131"/>
        <v>-1.3759766156603455</v>
      </c>
      <c r="W448" s="10">
        <f t="shared" ca="1" si="126"/>
        <v>-1.4598610643332854</v>
      </c>
      <c r="X448" s="10">
        <f t="shared" ca="1" si="127"/>
        <v>-0.90408317112349934</v>
      </c>
      <c r="Y448" s="10">
        <f t="shared" ca="1" si="128"/>
        <v>-4.5372312672366633</v>
      </c>
      <c r="Z448" s="10">
        <f t="shared" ca="1" si="129"/>
        <v>26.373449967657535</v>
      </c>
      <c r="AA448" s="10">
        <f t="shared" ca="1" si="130"/>
        <v>-1.7880564263988532</v>
      </c>
    </row>
    <row r="449" spans="1:27">
      <c r="A449" s="6">
        <f ca="1">LN((RAND()^(-Results!$E$4))-1)</f>
        <v>0.74131077339542728</v>
      </c>
      <c r="B449" s="6">
        <f ca="1">LN((RAND()^(-Results!$E$4))-1)</f>
        <v>6.5807825178632359E-2</v>
      </c>
      <c r="C449" s="6">
        <f ca="1">LN((RAND()^(-Results!$E$4))-1)</f>
        <v>-2.7653897868117294</v>
      </c>
      <c r="D449" s="6">
        <f ca="1">LN((RAND()^(-Results!$E$4))-1)</f>
        <v>0.64386793434306955</v>
      </c>
      <c r="E449" s="6">
        <f ca="1">LN((RAND()^(-Results!$E$4))-1)</f>
        <v>0.84716422637157229</v>
      </c>
      <c r="F449" s="6">
        <f ca="1">LN((RAND()^(-Results!$E$4))-1)</f>
        <v>-1.9920155555801879</v>
      </c>
      <c r="G449" s="6">
        <f ca="1">LN((RAND()^(-Results!$E$4))-1)</f>
        <v>-0.49777474124588361</v>
      </c>
      <c r="H449" s="6">
        <f t="shared" ca="1" si="112"/>
        <v>-0.55766927788364107</v>
      </c>
      <c r="I449" s="10">
        <f ca="1">SUMPRODUCT(J449:O449,Results!B$12:G$12)+Results!$E$5*H449</f>
        <v>5.2589473821703923</v>
      </c>
      <c r="J449" s="10">
        <f ca="1">SUMPRODUCT($A449:$F449,Results!$B$15:$G$15)</f>
        <v>1.9890172911037876</v>
      </c>
      <c r="K449" s="10">
        <f ca="1">SUMPRODUCT($A449:$F449,Results!$B$16:$G$16)</f>
        <v>6.8466005982010616</v>
      </c>
      <c r="L449" s="10">
        <f ca="1">SUMPRODUCT($A449:$F449,Results!$B$17:$G$17)</f>
        <v>8.9628837429905026</v>
      </c>
      <c r="M449" s="10">
        <f ca="1">SUMPRODUCT($A449:$F449,Results!$B$18:$G$18)</f>
        <v>-0.25682826042494611</v>
      </c>
      <c r="N449" s="10">
        <f ca="1">SUMPRODUCT($A449:$F449,Results!$B$19:$G$19)</f>
        <v>-7.0262535550361651</v>
      </c>
      <c r="O449" s="10">
        <f ca="1">SUMPRODUCT($A449:$F449,Results!$B$20:$G$20)</f>
        <v>-3.1012064884278989</v>
      </c>
      <c r="P449" s="10" cm="1">
        <f t="array" aca="1" ref="P449" ca="1">SUMPRODUCT(J449:O449,TRANSPOSE(BL$20:BL$25))+$AD$20-$BL$27</f>
        <v>7.0033987710455818</v>
      </c>
      <c r="Q449" s="10" cm="1">
        <f t="array" aca="1" ref="Q449" ca="1">SUMPRODUCT(J449:O449,TRANSPOSE(ES$20:ES$25))+$AD$20-$ES$27</f>
        <v>7.2713467522405821</v>
      </c>
      <c r="R449" s="10">
        <f ca="1">I449-Results!$E$5*H449</f>
        <v>7.489624493704957</v>
      </c>
      <c r="S449" s="10" cm="1">
        <f t="array" aca="1" ref="S449" ca="1">SUMPRODUCT(J449:O449,TRANSPOSE(AR$28:AR$33))+$AD$20-$AC$26</f>
        <v>0.97081577456818513</v>
      </c>
      <c r="T449" s="10">
        <f ca="1">SUMPRODUCT(J449:O449,Results!K$9:P$9)</f>
        <v>7.1019034263656637</v>
      </c>
      <c r="U449" s="10">
        <f ca="1">SUMPRODUCT(J449:O449,Results!K$9:P$9)+$AD$20-$AC$31</f>
        <v>7.0651053076646884</v>
      </c>
      <c r="V449" s="10">
        <f t="shared" ca="1" si="131"/>
        <v>-1.7444513888751896</v>
      </c>
      <c r="W449" s="10">
        <f t="shared" ca="1" si="126"/>
        <v>-2.0123993700701899</v>
      </c>
      <c r="X449" s="10">
        <f t="shared" ca="1" si="127"/>
        <v>-2.2306771115345647</v>
      </c>
      <c r="Y449" s="10">
        <f t="shared" ca="1" si="128"/>
        <v>4.2881316076022067</v>
      </c>
      <c r="Z449" s="10">
        <f t="shared" ca="1" si="129"/>
        <v>4.5628438435208389</v>
      </c>
      <c r="AA449" s="10">
        <f t="shared" ca="1" si="130"/>
        <v>-1.8061579254942961</v>
      </c>
    </row>
    <row r="450" spans="1:27">
      <c r="A450" s="6">
        <f ca="1">LN((RAND()^(-Results!$E$4))-1)</f>
        <v>-2.2933363008510099</v>
      </c>
      <c r="B450" s="6">
        <f ca="1">LN((RAND()^(-Results!$E$4))-1)</f>
        <v>0.22455941155590037</v>
      </c>
      <c r="C450" s="6">
        <f ca="1">LN((RAND()^(-Results!$E$4))-1)</f>
        <v>-9.4633002079629117E-2</v>
      </c>
      <c r="D450" s="6">
        <f ca="1">LN((RAND()^(-Results!$E$4))-1)</f>
        <v>-5.2673253760423302</v>
      </c>
      <c r="E450" s="6">
        <f ca="1">LN((RAND()^(-Results!$E$4))-1)</f>
        <v>2.2853772209396133</v>
      </c>
      <c r="F450" s="6">
        <f ca="1">LN((RAND()^(-Results!$E$4))-1)</f>
        <v>0.1918156398618534</v>
      </c>
      <c r="G450" s="6">
        <f ca="1">LN((RAND()^(-Results!$E$4))-1)</f>
        <v>-2.4151312269045375</v>
      </c>
      <c r="H450" s="6">
        <f t="shared" ca="1" si="112"/>
        <v>-2.4750257635422952</v>
      </c>
      <c r="I450" s="10">
        <f ca="1">SUMPRODUCT(J450:O450,Results!B$12:G$12)+Results!$E$5*H450</f>
        <v>-37.187721927568326</v>
      </c>
      <c r="J450" s="10">
        <f ca="1">SUMPRODUCT($A450:$F450,Results!$B$15:$G$15)</f>
        <v>2.0638052715269297</v>
      </c>
      <c r="K450" s="10">
        <f ca="1">SUMPRODUCT($A450:$F450,Results!$B$16:$G$16)</f>
        <v>-17.959007677191821</v>
      </c>
      <c r="L450" s="10">
        <f ca="1">SUMPRODUCT($A450:$F450,Results!$B$17:$G$17)</f>
        <v>-10.684543576264401</v>
      </c>
      <c r="M450" s="10">
        <f ca="1">SUMPRODUCT($A450:$F450,Results!$B$18:$G$18)</f>
        <v>12.967842925698832</v>
      </c>
      <c r="N450" s="10">
        <f ca="1">SUMPRODUCT($A450:$F450,Results!$B$19:$G$19)</f>
        <v>-16.693799591096255</v>
      </c>
      <c r="O450" s="10">
        <f ca="1">SUMPRODUCT($A450:$F450,Results!$B$20:$G$20)</f>
        <v>3.1492365549450674</v>
      </c>
      <c r="P450" s="10" cm="1">
        <f t="array" aca="1" ref="P450" ca="1">SUMPRODUCT(J450:O450,TRANSPOSE(BL$20:BL$25))+$AD$20-$BL$27</f>
        <v>-27.300116469638017</v>
      </c>
      <c r="Q450" s="10" cm="1">
        <f t="array" aca="1" ref="Q450" ca="1">SUMPRODUCT(J450:O450,TRANSPOSE(ES$20:ES$25))+$AD$20-$ES$27</f>
        <v>-27.443974316433312</v>
      </c>
      <c r="R450" s="10">
        <f ca="1">I450-Results!$E$5*H450</f>
        <v>-27.287618873399147</v>
      </c>
      <c r="S450" s="10" cm="1">
        <f t="array" aca="1" ref="S450" ca="1">SUMPRODUCT(J450:O450,TRANSPOSE(AR$28:AR$33))+$AD$20-$AC$26</f>
        <v>-38.29919793984007</v>
      </c>
      <c r="T450" s="10">
        <f ca="1">SUMPRODUCT(J450:O450,Results!K$9:P$9)</f>
        <v>-27.397855005730143</v>
      </c>
      <c r="U450" s="10">
        <f ca="1">SUMPRODUCT(J450:O450,Results!K$9:P$9)+$AD$20-$AC$31</f>
        <v>-27.434653124431119</v>
      </c>
      <c r="V450" s="10">
        <f t="shared" ca="1" si="131"/>
        <v>-9.8876054579303094</v>
      </c>
      <c r="W450" s="10">
        <f t="shared" ca="1" si="126"/>
        <v>-9.7437476111350136</v>
      </c>
      <c r="X450" s="10">
        <f t="shared" ca="1" si="127"/>
        <v>-9.900103054169179</v>
      </c>
      <c r="Y450" s="10">
        <f t="shared" ca="1" si="128"/>
        <v>1.1114760122717442</v>
      </c>
      <c r="Z450" s="10">
        <f t="shared" ca="1" si="129"/>
        <v>-37.883825466217878</v>
      </c>
      <c r="AA450" s="10">
        <f t="shared" ca="1" si="130"/>
        <v>-9.7530688031372073</v>
      </c>
    </row>
    <row r="451" spans="1:27">
      <c r="A451" s="6">
        <f ca="1">LN((RAND()^(-Results!$E$4))-1)</f>
        <v>1.1194503057715393</v>
      </c>
      <c r="B451" s="6">
        <f ca="1">LN((RAND()^(-Results!$E$4))-1)</f>
        <v>-2.1017026783253505</v>
      </c>
      <c r="C451" s="6">
        <f ca="1">LN((RAND()^(-Results!$E$4))-1)</f>
        <v>-2.6672908982947749</v>
      </c>
      <c r="D451" s="6">
        <f ca="1">LN((RAND()^(-Results!$E$4))-1)</f>
        <v>0.94237185282700942</v>
      </c>
      <c r="E451" s="6">
        <f ca="1">LN((RAND()^(-Results!$E$4))-1)</f>
        <v>0.90560934726611031</v>
      </c>
      <c r="F451" s="6">
        <f ca="1">LN((RAND()^(-Results!$E$4))-1)</f>
        <v>0.35101229714539978</v>
      </c>
      <c r="G451" s="6">
        <f ca="1">LN((RAND()^(-Results!$E$4))-1)</f>
        <v>-2.4866150253045407</v>
      </c>
      <c r="H451" s="6">
        <f t="shared" ca="1" si="112"/>
        <v>-2.5465095619422984</v>
      </c>
      <c r="I451" s="10">
        <f ca="1">SUMPRODUCT(J451:O451,Results!B$12:G$12)+Results!$E$5*H451</f>
        <v>-27.556415174927267</v>
      </c>
      <c r="J451" s="10">
        <f ca="1">SUMPRODUCT($A451:$F451,Results!$B$15:$G$15)</f>
        <v>-3.9552396160862155</v>
      </c>
      <c r="K451" s="10">
        <f ca="1">SUMPRODUCT($A451:$F451,Results!$B$16:$G$16)</f>
        <v>5.9528393952135987</v>
      </c>
      <c r="L451" s="10">
        <f ca="1">SUMPRODUCT($A451:$F451,Results!$B$17:$G$17)</f>
        <v>9.0209843389789359</v>
      </c>
      <c r="M451" s="10">
        <f ca="1">SUMPRODUCT($A451:$F451,Results!$B$18:$G$18)</f>
        <v>7.9402424631776327</v>
      </c>
      <c r="N451" s="10">
        <f ca="1">SUMPRODUCT($A451:$F451,Results!$B$19:$G$19)</f>
        <v>1.0941226291741839</v>
      </c>
      <c r="O451" s="10">
        <f ca="1">SUMPRODUCT($A451:$F451,Results!$B$20:$G$20)</f>
        <v>-0.6801790513502407</v>
      </c>
      <c r="P451" s="10" cm="1">
        <f t="array" aca="1" ref="P451" ca="1">SUMPRODUCT(J451:O451,TRANSPOSE(BL$20:BL$25))+$AD$20-$BL$27</f>
        <v>-18.102282637635845</v>
      </c>
      <c r="Q451" s="10" cm="1">
        <f t="array" aca="1" ref="Q451" ca="1">SUMPRODUCT(J451:O451,TRANSPOSE(ES$20:ES$25))+$AD$20-$ES$27</f>
        <v>-18.047546656566208</v>
      </c>
      <c r="R451" s="10">
        <f ca="1">I451-Results!$E$5*H451</f>
        <v>-17.370376927158073</v>
      </c>
      <c r="S451" s="10" cm="1">
        <f t="array" aca="1" ref="S451" ca="1">SUMPRODUCT(J451:O451,TRANSPOSE(AR$28:AR$33))+$AD$20-$AC$26</f>
        <v>-20.433951026263873</v>
      </c>
      <c r="T451" s="10">
        <f ca="1">SUMPRODUCT(J451:O451,Results!K$9:P$9)</f>
        <v>-18.286248199821603</v>
      </c>
      <c r="U451" s="10">
        <f ca="1">SUMPRODUCT(J451:O451,Results!K$9:P$9)+$AD$20-$AC$31</f>
        <v>-18.323046318522579</v>
      </c>
      <c r="V451" s="10">
        <f t="shared" ca="1" si="131"/>
        <v>-9.4541325372914216</v>
      </c>
      <c r="W451" s="10">
        <f t="shared" ref="W451:W514" ca="1" si="132">I451-Q451</f>
        <v>-9.5088685183610586</v>
      </c>
      <c r="X451" s="10">
        <f t="shared" ref="X451:X514" ca="1" si="133">I451-R451</f>
        <v>-10.186038247769194</v>
      </c>
      <c r="Y451" s="10">
        <f t="shared" ref="Y451:Y514" ca="1" si="134">I451-S451</f>
        <v>-7.1224641486633935</v>
      </c>
      <c r="Z451" s="10">
        <f t="shared" ref="Z451:Z514" ca="1" si="135">I451-$AD$20</f>
        <v>-28.252518713576819</v>
      </c>
      <c r="AA451" s="10">
        <f t="shared" ref="AA451:AA514" ca="1" si="136">I451-U451</f>
        <v>-9.2333688564046881</v>
      </c>
    </row>
    <row r="452" spans="1:27">
      <c r="A452" s="6">
        <f ca="1">LN((RAND()^(-Results!$E$4))-1)</f>
        <v>1.309508477680976</v>
      </c>
      <c r="B452" s="6">
        <f ca="1">LN((RAND()^(-Results!$E$4))-1)</f>
        <v>-0.61176615510291954</v>
      </c>
      <c r="C452" s="6">
        <f ca="1">LN((RAND()^(-Results!$E$4))-1)</f>
        <v>1.5471388955253436</v>
      </c>
      <c r="D452" s="6">
        <f ca="1">LN((RAND()^(-Results!$E$4))-1)</f>
        <v>1.4816919386034182</v>
      </c>
      <c r="E452" s="6">
        <f ca="1">LN((RAND()^(-Results!$E$4))-1)</f>
        <v>2.387765406565316</v>
      </c>
      <c r="F452" s="6">
        <f ca="1">LN((RAND()^(-Results!$E$4))-1)</f>
        <v>0.71409803437158215</v>
      </c>
      <c r="G452" s="6">
        <f ca="1">LN((RAND()^(-Results!$E$4))-1)</f>
        <v>1.596483442437421</v>
      </c>
      <c r="H452" s="6">
        <f t="shared" ca="1" si="112"/>
        <v>1.5365889057996636</v>
      </c>
      <c r="I452" s="10">
        <f ca="1">SUMPRODUCT(J452:O452,Results!B$12:G$12)+Results!$E$5*H452</f>
        <v>13.628540899862209</v>
      </c>
      <c r="J452" s="10">
        <f ca="1">SUMPRODUCT($A452:$F452,Results!$B$15:$G$15)</f>
        <v>-4.2599731460990489</v>
      </c>
      <c r="K452" s="10">
        <f ca="1">SUMPRODUCT($A452:$F452,Results!$B$16:$G$16)</f>
        <v>-1.480022986806095</v>
      </c>
      <c r="L452" s="10">
        <f ca="1">SUMPRODUCT($A452:$F452,Results!$B$17:$G$17)</f>
        <v>-3.7363229929077839</v>
      </c>
      <c r="M452" s="10">
        <f ca="1">SUMPRODUCT($A452:$F452,Results!$B$18:$G$18)</f>
        <v>-0.65201285283007082</v>
      </c>
      <c r="N452" s="10">
        <f ca="1">SUMPRODUCT($A452:$F452,Results!$B$19:$G$19)</f>
        <v>9.2222027896857988</v>
      </c>
      <c r="O452" s="10">
        <f ca="1">SUMPRODUCT($A452:$F452,Results!$B$20:$G$20)</f>
        <v>-5.0572582466203411</v>
      </c>
      <c r="P452" s="10" cm="1">
        <f t="array" aca="1" ref="P452" ca="1">SUMPRODUCT(J452:O452,TRANSPOSE(BL$20:BL$25))+$AD$20-$BL$27</f>
        <v>7.3302063883313533</v>
      </c>
      <c r="Q452" s="10" cm="1">
        <f t="array" aca="1" ref="Q452" ca="1">SUMPRODUCT(J452:O452,TRANSPOSE(ES$20:ES$25))+$AD$20-$ES$27</f>
        <v>7.1655083707577889</v>
      </c>
      <c r="R452" s="10">
        <f ca="1">I452-Results!$E$5*H452</f>
        <v>7.4821852766635546</v>
      </c>
      <c r="S452" s="10" cm="1">
        <f t="array" aca="1" ref="S452" ca="1">SUMPRODUCT(J452:O452,TRANSPOSE(AR$28:AR$33))+$AD$20-$AC$26</f>
        <v>8.532567221025765</v>
      </c>
      <c r="T452" s="10">
        <f ca="1">SUMPRODUCT(J452:O452,Results!K$9:P$9)</f>
        <v>6.76765747186138</v>
      </c>
      <c r="U452" s="10">
        <f ca="1">SUMPRODUCT(J452:O452,Results!K$9:P$9)+$AD$20-$AC$31</f>
        <v>6.7308593531604046</v>
      </c>
      <c r="V452" s="10">
        <f t="shared" ca="1" si="131"/>
        <v>6.2983345115308556</v>
      </c>
      <c r="W452" s="10">
        <f t="shared" ca="1" si="132"/>
        <v>6.4630325291044199</v>
      </c>
      <c r="X452" s="10">
        <f t="shared" ca="1" si="133"/>
        <v>6.1463556231986542</v>
      </c>
      <c r="Y452" s="10">
        <f t="shared" ca="1" si="134"/>
        <v>5.0959736788364438</v>
      </c>
      <c r="Z452" s="10">
        <f t="shared" ca="1" si="135"/>
        <v>12.932437361212655</v>
      </c>
      <c r="AA452" s="10">
        <f t="shared" ca="1" si="136"/>
        <v>6.8976815467018042</v>
      </c>
    </row>
    <row r="453" spans="1:27">
      <c r="A453" s="6">
        <f ca="1">LN((RAND()^(-Results!$E$4))-1)</f>
        <v>0.4543806332432081</v>
      </c>
      <c r="B453" s="6">
        <f ca="1">LN((RAND()^(-Results!$E$4))-1)</f>
        <v>-1.6452175485184177</v>
      </c>
      <c r="C453" s="6">
        <f ca="1">LN((RAND()^(-Results!$E$4))-1)</f>
        <v>1.5315452754759011</v>
      </c>
      <c r="D453" s="6">
        <f ca="1">LN((RAND()^(-Results!$E$4))-1)</f>
        <v>-1.9162246762854007</v>
      </c>
      <c r="E453" s="6">
        <f ca="1">LN((RAND()^(-Results!$E$4))-1)</f>
        <v>-0.71788153529962073</v>
      </c>
      <c r="F453" s="6">
        <f ca="1">LN((RAND()^(-Results!$E$4))-1)</f>
        <v>-3.8049863976628386</v>
      </c>
      <c r="G453" s="6">
        <f ca="1">LN((RAND()^(-Results!$E$4))-1)</f>
        <v>3.1777473422268394</v>
      </c>
      <c r="H453" s="6">
        <f t="shared" ca="1" si="112"/>
        <v>3.1178528055890817</v>
      </c>
      <c r="I453" s="10">
        <f ca="1">SUMPRODUCT(J453:O453,Results!B$12:G$12)+Results!$E$5*H453</f>
        <v>-7.6292630646085797</v>
      </c>
      <c r="J453" s="10">
        <f ca="1">SUMPRODUCT($A453:$F453,Results!$B$15:$G$15)</f>
        <v>-2.8126297028661251</v>
      </c>
      <c r="K453" s="10">
        <f ca="1">SUMPRODUCT($A453:$F453,Results!$B$16:$G$16)</f>
        <v>-3.68192766246014</v>
      </c>
      <c r="L453" s="10">
        <f ca="1">SUMPRODUCT($A453:$F453,Results!$B$17:$G$17)</f>
        <v>14.883176767904089</v>
      </c>
      <c r="M453" s="10">
        <f ca="1">SUMPRODUCT($A453:$F453,Results!$B$18:$G$18)</f>
        <v>-9.0987480859894632</v>
      </c>
      <c r="N453" s="10">
        <f ca="1">SUMPRODUCT($A453:$F453,Results!$B$19:$G$19)</f>
        <v>-5.2217957771114376</v>
      </c>
      <c r="O453" s="10">
        <f ca="1">SUMPRODUCT($A453:$F453,Results!$B$20:$G$20)</f>
        <v>-5.4429739725803961</v>
      </c>
      <c r="P453" s="10" cm="1">
        <f t="array" aca="1" ref="P453" ca="1">SUMPRODUCT(J453:O453,TRANSPOSE(BL$20:BL$25))+$AD$20-$BL$27</f>
        <v>-19.847401297030299</v>
      </c>
      <c r="Q453" s="10" cm="1">
        <f t="array" aca="1" ref="Q453" ca="1">SUMPRODUCT(J453:O453,TRANSPOSE(ES$20:ES$25))+$AD$20-$ES$27</f>
        <v>-20.143421736348468</v>
      </c>
      <c r="R453" s="10">
        <f ca="1">I453-Results!$E$5*H453</f>
        <v>-20.100674286964907</v>
      </c>
      <c r="S453" s="10" cm="1">
        <f t="array" aca="1" ref="S453" ca="1">SUMPRODUCT(J453:O453,TRANSPOSE(AR$28:AR$33))+$AD$20-$AC$26</f>
        <v>-14.699733997593782</v>
      </c>
      <c r="T453" s="10">
        <f ca="1">SUMPRODUCT(J453:O453,Results!K$9:P$9)</f>
        <v>-20.097032299585244</v>
      </c>
      <c r="U453" s="10">
        <f ca="1">SUMPRODUCT(J453:O453,Results!K$9:P$9)+$AD$20-$AC$31</f>
        <v>-20.13383041828622</v>
      </c>
      <c r="V453" s="10">
        <f t="shared" ca="1" si="131"/>
        <v>12.218138232421719</v>
      </c>
      <c r="W453" s="10">
        <f t="shared" ca="1" si="132"/>
        <v>12.514158671739889</v>
      </c>
      <c r="X453" s="10">
        <f t="shared" ca="1" si="133"/>
        <v>12.471411222356327</v>
      </c>
      <c r="Y453" s="10">
        <f t="shared" ca="1" si="134"/>
        <v>7.0704709329852022</v>
      </c>
      <c r="Z453" s="10">
        <f t="shared" ca="1" si="135"/>
        <v>-8.3253666032581339</v>
      </c>
      <c r="AA453" s="10">
        <f t="shared" ca="1" si="136"/>
        <v>12.50456735367764</v>
      </c>
    </row>
    <row r="454" spans="1:27">
      <c r="A454" s="6">
        <f ca="1">LN((RAND()^(-Results!$E$4))-1)</f>
        <v>-1.1225020440661364</v>
      </c>
      <c r="B454" s="6">
        <f ca="1">LN((RAND()^(-Results!$E$4))-1)</f>
        <v>0.23760738927473529</v>
      </c>
      <c r="C454" s="6">
        <f ca="1">LN((RAND()^(-Results!$E$4))-1)</f>
        <v>-0.90987237428690726</v>
      </c>
      <c r="D454" s="6">
        <f ca="1">LN((RAND()^(-Results!$E$4))-1)</f>
        <v>3.3205301662031372</v>
      </c>
      <c r="E454" s="6">
        <f ca="1">LN((RAND()^(-Results!$E$4))-1)</f>
        <v>-0.7110667255065044</v>
      </c>
      <c r="F454" s="6">
        <f ca="1">LN((RAND()^(-Results!$E$4))-1)</f>
        <v>-4.9502822843495364</v>
      </c>
      <c r="G454" s="6">
        <f ca="1">LN((RAND()^(-Results!$E$4))-1)</f>
        <v>-0.75141253571840405</v>
      </c>
      <c r="H454" s="6">
        <f t="shared" ca="1" si="112"/>
        <v>-0.81130707235616151</v>
      </c>
      <c r="I454" s="10">
        <f ca="1">SUMPRODUCT(J454:O454,Results!B$12:G$12)+Results!$E$5*H454</f>
        <v>37.667653498639112</v>
      </c>
      <c r="J454" s="10">
        <f ca="1">SUMPRODUCT($A454:$F454,Results!$B$15:$G$15)</f>
        <v>-1.2673401898581986</v>
      </c>
      <c r="K454" s="10">
        <f ca="1">SUMPRODUCT($A454:$F454,Results!$B$16:$G$16)</f>
        <v>9.7914875049196759</v>
      </c>
      <c r="L454" s="10">
        <f ca="1">SUMPRODUCT($A454:$F454,Results!$B$17:$G$17)</f>
        <v>14.164865357504269</v>
      </c>
      <c r="M454" s="10">
        <f ca="1">SUMPRODUCT($A454:$F454,Results!$B$18:$G$18)</f>
        <v>-10.283808436541904</v>
      </c>
      <c r="N454" s="10">
        <f ca="1">SUMPRODUCT($A454:$F454,Results!$B$19:$G$19)</f>
        <v>2.6703004442501088</v>
      </c>
      <c r="O454" s="10">
        <f ca="1">SUMPRODUCT($A454:$F454,Results!$B$20:$G$20)</f>
        <v>-20.214786337755847</v>
      </c>
      <c r="P454" s="10" cm="1">
        <f t="array" aca="1" ref="P454" ca="1">SUMPRODUCT(J454:O454,TRANSPOSE(BL$20:BL$25))+$AD$20-$BL$27</f>
        <v>40.763495452034164</v>
      </c>
      <c r="Q454" s="10" cm="1">
        <f t="array" aca="1" ref="Q454" ca="1">SUMPRODUCT(J454:O454,TRANSPOSE(ES$20:ES$25))+$AD$20-$ES$27</f>
        <v>41.185829709048413</v>
      </c>
      <c r="R454" s="10">
        <f ca="1">I454-Results!$E$5*H454</f>
        <v>40.912881788063757</v>
      </c>
      <c r="S454" s="10" cm="1">
        <f t="array" aca="1" ref="S454" ca="1">SUMPRODUCT(J454:O454,TRANSPOSE(AR$28:AR$33))+$AD$20-$AC$26</f>
        <v>34.301798174338039</v>
      </c>
      <c r="T454" s="10">
        <f ca="1">SUMPRODUCT(J454:O454,Results!K$9:P$9)</f>
        <v>41.331455615125499</v>
      </c>
      <c r="U454" s="10">
        <f ca="1">SUMPRODUCT(J454:O454,Results!K$9:P$9)+$AD$20-$AC$31</f>
        <v>41.29465749642452</v>
      </c>
      <c r="V454" s="10">
        <f t="shared" ca="1" si="131"/>
        <v>-3.0958419533950519</v>
      </c>
      <c r="W454" s="10">
        <f t="shared" ca="1" si="132"/>
        <v>-3.5181762104093011</v>
      </c>
      <c r="X454" s="10">
        <f t="shared" ca="1" si="133"/>
        <v>-3.2452282894246451</v>
      </c>
      <c r="Y454" s="10">
        <f t="shared" ca="1" si="134"/>
        <v>3.3658553243010729</v>
      </c>
      <c r="Z454" s="10">
        <f t="shared" ca="1" si="135"/>
        <v>36.971549959989559</v>
      </c>
      <c r="AA454" s="10">
        <f t="shared" ca="1" si="136"/>
        <v>-3.6270039977854083</v>
      </c>
    </row>
    <row r="455" spans="1:27">
      <c r="A455" s="6">
        <f ca="1">LN((RAND()^(-Results!$E$4))-1)</f>
        <v>2.1666125670657475</v>
      </c>
      <c r="B455" s="6">
        <f ca="1">LN((RAND()^(-Results!$E$4))-1)</f>
        <v>-2.3124387564800869E-2</v>
      </c>
      <c r="C455" s="6">
        <f ca="1">LN((RAND()^(-Results!$E$4))-1)</f>
        <v>0.89878795082449547</v>
      </c>
      <c r="D455" s="6">
        <f ca="1">LN((RAND()^(-Results!$E$4))-1)</f>
        <v>1.7285118747910089</v>
      </c>
      <c r="E455" s="6">
        <f ca="1">LN((RAND()^(-Results!$E$4))-1)</f>
        <v>-4.1124573038524881</v>
      </c>
      <c r="F455" s="6">
        <f ca="1">LN((RAND()^(-Results!$E$4))-1)</f>
        <v>-7.2117454621482597</v>
      </c>
      <c r="G455" s="6">
        <f ca="1">LN((RAND()^(-Results!$E$4))-1)</f>
        <v>4.2644728335810669</v>
      </c>
      <c r="H455" s="6">
        <f t="shared" ca="1" si="112"/>
        <v>4.2045782969433096</v>
      </c>
      <c r="I455" s="10">
        <f ca="1">SUMPRODUCT(J455:O455,Results!B$12:G$12)+Results!$E$5*H455</f>
        <v>35.695831277135568</v>
      </c>
      <c r="J455" s="10">
        <f ca="1">SUMPRODUCT($A455:$F455,Results!$B$15:$G$15)</f>
        <v>2.2224550003655632</v>
      </c>
      <c r="K455" s="10">
        <f ca="1">SUMPRODUCT($A455:$F455,Results!$B$16:$G$16)</f>
        <v>14.986346432383636</v>
      </c>
      <c r="L455" s="10">
        <f ca="1">SUMPRODUCT($A455:$F455,Results!$B$17:$G$17)</f>
        <v>30.833385709474538</v>
      </c>
      <c r="M455" s="10">
        <f ca="1">SUMPRODUCT($A455:$F455,Results!$B$18:$G$18)</f>
        <v>-30.635335613796865</v>
      </c>
      <c r="N455" s="10">
        <f ca="1">SUMPRODUCT($A455:$F455,Results!$B$19:$G$19)</f>
        <v>-2.658027845072767</v>
      </c>
      <c r="O455" s="10">
        <f ca="1">SUMPRODUCT($A455:$F455,Results!$B$20:$G$20)</f>
        <v>-8.3344273320339166</v>
      </c>
      <c r="P455" s="10" cm="1">
        <f t="array" aca="1" ref="P455" ca="1">SUMPRODUCT(J455:O455,TRANSPOSE(BL$20:BL$25))+$AD$20-$BL$27</f>
        <v>19.429580837696239</v>
      </c>
      <c r="Q455" s="10" cm="1">
        <f t="array" aca="1" ref="Q455" ca="1">SUMPRODUCT(J455:O455,TRANSPOSE(ES$20:ES$25))+$AD$20-$ES$27</f>
        <v>19.459067051261886</v>
      </c>
      <c r="R455" s="10">
        <f ca="1">I455-Results!$E$5*H455</f>
        <v>18.877518089362329</v>
      </c>
      <c r="S455" s="10" cm="1">
        <f t="array" aca="1" ref="S455" ca="1">SUMPRODUCT(J455:O455,TRANSPOSE(AR$28:AR$33))+$AD$20-$AC$26</f>
        <v>32.816279961028386</v>
      </c>
      <c r="T455" s="10">
        <f ca="1">SUMPRODUCT(J455:O455,Results!K$9:P$9)</f>
        <v>19.696866606538329</v>
      </c>
      <c r="U455" s="10">
        <f ca="1">SUMPRODUCT(J455:O455,Results!K$9:P$9)+$AD$20-$AC$31</f>
        <v>19.660068487837354</v>
      </c>
      <c r="V455" s="10">
        <f t="shared" ca="1" si="131"/>
        <v>16.266250439439329</v>
      </c>
      <c r="W455" s="10">
        <f t="shared" ca="1" si="132"/>
        <v>16.236764225873682</v>
      </c>
      <c r="X455" s="10">
        <f t="shared" ca="1" si="133"/>
        <v>16.818313187773239</v>
      </c>
      <c r="Y455" s="10">
        <f t="shared" ca="1" si="134"/>
        <v>2.8795513161071824</v>
      </c>
      <c r="Z455" s="10">
        <f t="shared" ca="1" si="135"/>
        <v>34.999727738486015</v>
      </c>
      <c r="AA455" s="10">
        <f t="shared" ca="1" si="136"/>
        <v>16.035762789298214</v>
      </c>
    </row>
    <row r="456" spans="1:27">
      <c r="A456" s="6">
        <f ca="1">LN((RAND()^(-Results!$E$4))-1)</f>
        <v>-2.2481578403517579</v>
      </c>
      <c r="B456" s="6">
        <f ca="1">LN((RAND()^(-Results!$E$4))-1)</f>
        <v>0.95298211890355844</v>
      </c>
      <c r="C456" s="6">
        <f ca="1">LN((RAND()^(-Results!$E$4))-1)</f>
        <v>0.70029902862932669</v>
      </c>
      <c r="D456" s="6">
        <f ca="1">LN((RAND()^(-Results!$E$4))-1)</f>
        <v>0.20386361664844824</v>
      </c>
      <c r="E456" s="6">
        <f ca="1">LN((RAND()^(-Results!$E$4))-1)</f>
        <v>-0.31379024928189786</v>
      </c>
      <c r="F456" s="6">
        <f ca="1">LN((RAND()^(-Results!$E$4))-1)</f>
        <v>-0.37866255789968317</v>
      </c>
      <c r="G456" s="6">
        <f ca="1">LN((RAND()^(-Results!$E$4))-1)</f>
        <v>-1.5313822517624653</v>
      </c>
      <c r="H456" s="6">
        <f t="shared" ca="1" si="112"/>
        <v>-1.5912767884002228</v>
      </c>
      <c r="I456" s="10">
        <f ca="1">SUMPRODUCT(J456:O456,Results!B$12:G$12)+Results!$E$5*H456</f>
        <v>10.915345575114852</v>
      </c>
      <c r="J456" s="10">
        <f ca="1">SUMPRODUCT($A456:$F456,Results!$B$15:$G$15)</f>
        <v>0.42654869922415756</v>
      </c>
      <c r="K456" s="10">
        <f ca="1">SUMPRODUCT($A456:$F456,Results!$B$16:$G$16)</f>
        <v>-3.523660960016747</v>
      </c>
      <c r="L456" s="10">
        <f ca="1">SUMPRODUCT($A456:$F456,Results!$B$17:$G$17)</f>
        <v>-6.1657664406011508</v>
      </c>
      <c r="M456" s="10">
        <f ca="1">SUMPRODUCT($A456:$F456,Results!$B$18:$G$18)</f>
        <v>0.92158622381748956</v>
      </c>
      <c r="N456" s="10">
        <f ca="1">SUMPRODUCT($A456:$F456,Results!$B$19:$G$19)</f>
        <v>1.1581772170914839</v>
      </c>
      <c r="O456" s="10">
        <f ca="1">SUMPRODUCT($A456:$F456,Results!$B$20:$G$20)</f>
        <v>-6.236587695931517</v>
      </c>
      <c r="P456" s="10" cm="1">
        <f t="array" aca="1" ref="P456" ca="1">SUMPRODUCT(J456:O456,TRANSPOSE(BL$20:BL$25))+$AD$20-$BL$27</f>
        <v>17.472965281567696</v>
      </c>
      <c r="Q456" s="10" cm="1">
        <f t="array" aca="1" ref="Q456" ca="1">SUMPRODUCT(J456:O456,TRANSPOSE(ES$20:ES$25))+$AD$20-$ES$27</f>
        <v>17.601052293411673</v>
      </c>
      <c r="R456" s="10">
        <f ca="1">I456-Results!$E$5*H456</f>
        <v>17.280452728715744</v>
      </c>
      <c r="S456" s="10" cm="1">
        <f t="array" aca="1" ref="S456" ca="1">SUMPRODUCT(J456:O456,TRANSPOSE(AR$28:AR$33))+$AD$20-$AC$26</f>
        <v>12.418708797852844</v>
      </c>
      <c r="T456" s="10">
        <f ca="1">SUMPRODUCT(J456:O456,Results!K$9:P$9)</f>
        <v>17.883847391601961</v>
      </c>
      <c r="U456" s="10">
        <f ca="1">SUMPRODUCT(J456:O456,Results!K$9:P$9)+$AD$20-$AC$31</f>
        <v>17.847049272900986</v>
      </c>
      <c r="V456" s="10">
        <f t="shared" ca="1" si="131"/>
        <v>-6.5576197064528436</v>
      </c>
      <c r="W456" s="10">
        <f t="shared" ca="1" si="132"/>
        <v>-6.6857067182968208</v>
      </c>
      <c r="X456" s="10">
        <f t="shared" ca="1" si="133"/>
        <v>-6.3651071536008921</v>
      </c>
      <c r="Y456" s="10">
        <f t="shared" ca="1" si="134"/>
        <v>-1.5033632227379918</v>
      </c>
      <c r="Z456" s="10">
        <f t="shared" ca="1" si="135"/>
        <v>10.219242036465298</v>
      </c>
      <c r="AA456" s="10">
        <f t="shared" ca="1" si="136"/>
        <v>-6.9317036977861335</v>
      </c>
    </row>
    <row r="457" spans="1:27">
      <c r="A457" s="6">
        <f ca="1">LN((RAND()^(-Results!$E$4))-1)</f>
        <v>-2.6740061984225387</v>
      </c>
      <c r="B457" s="6">
        <f ca="1">LN((RAND()^(-Results!$E$4))-1)</f>
        <v>-1.5600910210369987</v>
      </c>
      <c r="C457" s="6">
        <f ca="1">LN((RAND()^(-Results!$E$4))-1)</f>
        <v>2.4559231229111744</v>
      </c>
      <c r="D457" s="6">
        <f ca="1">LN((RAND()^(-Results!$E$4))-1)</f>
        <v>-1.9359779235166223</v>
      </c>
      <c r="E457" s="6">
        <f ca="1">LN((RAND()^(-Results!$E$4))-1)</f>
        <v>-1.5110134038142164</v>
      </c>
      <c r="F457" s="6">
        <f ca="1">LN((RAND()^(-Results!$E$4))-1)</f>
        <v>1.7858295352645457</v>
      </c>
      <c r="G457" s="6">
        <f ca="1">LN((RAND()^(-Results!$E$4))-1)</f>
        <v>-2.1051599018441429</v>
      </c>
      <c r="H457" s="6">
        <f t="shared" ca="1" si="112"/>
        <v>-2.1650544384819006</v>
      </c>
      <c r="I457" s="10">
        <f ca="1">SUMPRODUCT(J457:O457,Results!B$12:G$12)+Results!$E$5*H457</f>
        <v>-36.02828816318484</v>
      </c>
      <c r="J457" s="10">
        <f ca="1">SUMPRODUCT($A457:$F457,Results!$B$15:$G$15)</f>
        <v>-5.6120489351992884</v>
      </c>
      <c r="K457" s="10">
        <f ca="1">SUMPRODUCT($A457:$F457,Results!$B$16:$G$16)</f>
        <v>-11.755827041601043</v>
      </c>
      <c r="L457" s="10">
        <f ca="1">SUMPRODUCT($A457:$F457,Results!$B$17:$G$17)</f>
        <v>-6.6234600609561483</v>
      </c>
      <c r="M457" s="10">
        <f ca="1">SUMPRODUCT($A457:$F457,Results!$B$18:$G$18)</f>
        <v>7.92149167809528</v>
      </c>
      <c r="N457" s="10">
        <f ca="1">SUMPRODUCT($A457:$F457,Results!$B$19:$G$19)</f>
        <v>5.7749502948188525</v>
      </c>
      <c r="O457" s="10">
        <f ca="1">SUMPRODUCT($A457:$F457,Results!$B$20:$G$20)</f>
        <v>-0.22018533013374242</v>
      </c>
      <c r="P457" s="10" cm="1">
        <f t="array" aca="1" ref="P457" ca="1">SUMPRODUCT(J457:O457,TRANSPOSE(BL$20:BL$25))+$AD$20-$BL$27</f>
        <v>-26.985538024349999</v>
      </c>
      <c r="Q457" s="10" cm="1">
        <f t="array" aca="1" ref="Q457" ca="1">SUMPRODUCT(J457:O457,TRANSPOSE(ES$20:ES$25))+$AD$20-$ES$27</f>
        <v>-27.326484304254265</v>
      </c>
      <c r="R457" s="10">
        <f ca="1">I457-Results!$E$5*H457</f>
        <v>-27.368070409257236</v>
      </c>
      <c r="S457" s="10" cm="1">
        <f t="array" aca="1" ref="S457" ca="1">SUMPRODUCT(J457:O457,TRANSPOSE(AR$28:AR$33))+$AD$20-$AC$26</f>
        <v>-24.015598972390411</v>
      </c>
      <c r="T457" s="10">
        <f ca="1">SUMPRODUCT(J457:O457,Results!K$9:P$9)</f>
        <v>-26.863241929245795</v>
      </c>
      <c r="U457" s="10">
        <f ca="1">SUMPRODUCT(J457:O457,Results!K$9:P$9)+$AD$20-$AC$31</f>
        <v>-26.900040047946771</v>
      </c>
      <c r="V457" s="10">
        <f t="shared" ca="1" si="131"/>
        <v>-9.0427501388348404</v>
      </c>
      <c r="W457" s="10">
        <f t="shared" ca="1" si="132"/>
        <v>-8.7018038589305746</v>
      </c>
      <c r="X457" s="10">
        <f t="shared" ca="1" si="133"/>
        <v>-8.6602177539276042</v>
      </c>
      <c r="Y457" s="10">
        <f t="shared" ca="1" si="134"/>
        <v>-12.012689190794429</v>
      </c>
      <c r="Z457" s="10">
        <f t="shared" ca="1" si="135"/>
        <v>-36.724391701834392</v>
      </c>
      <c r="AA457" s="10">
        <f t="shared" ca="1" si="136"/>
        <v>-9.128248115238069</v>
      </c>
    </row>
    <row r="458" spans="1:27">
      <c r="A458" s="6">
        <f ca="1">LN((RAND()^(-Results!$E$4))-1)</f>
        <v>-2.2640076075483839</v>
      </c>
      <c r="B458" s="6">
        <f ca="1">LN((RAND()^(-Results!$E$4))-1)</f>
        <v>1.7190038145069153</v>
      </c>
      <c r="C458" s="6">
        <f ca="1">LN((RAND()^(-Results!$E$4))-1)</f>
        <v>5.7744658634356361</v>
      </c>
      <c r="D458" s="6">
        <f ca="1">LN((RAND()^(-Results!$E$4))-1)</f>
        <v>-0.15607186032948239</v>
      </c>
      <c r="E458" s="6">
        <f ca="1">LN((RAND()^(-Results!$E$4))-1)</f>
        <v>-0.76190617902597024</v>
      </c>
      <c r="F458" s="6">
        <f ca="1">LN((RAND()^(-Results!$E$4))-1)</f>
        <v>0.14941184576274827</v>
      </c>
      <c r="G458" s="6">
        <f ca="1">LN((RAND()^(-Results!$E$4))-1)</f>
        <v>0.60762227068267427</v>
      </c>
      <c r="H458" s="6">
        <f t="shared" ca="1" si="112"/>
        <v>0.54772773404491681</v>
      </c>
      <c r="I458" s="10">
        <f ca="1">SUMPRODUCT(J458:O458,Results!B$12:G$12)+Results!$E$5*H458</f>
        <v>27.682200394334178</v>
      </c>
      <c r="J458" s="10">
        <f ca="1">SUMPRODUCT($A458:$F458,Results!$B$15:$G$15)</f>
        <v>-0.86875818395501425</v>
      </c>
      <c r="K458" s="10">
        <f ca="1">SUMPRODUCT($A458:$F458,Results!$B$16:$G$16)</f>
        <v>-12.070800218287465</v>
      </c>
      <c r="L458" s="10">
        <f ca="1">SUMPRODUCT($A458:$F458,Results!$B$17:$G$17)</f>
        <v>-15.618849437935944</v>
      </c>
      <c r="M458" s="10">
        <f ca="1">SUMPRODUCT($A458:$F458,Results!$B$18:$G$18)</f>
        <v>-9.4292816932563301</v>
      </c>
      <c r="N458" s="10">
        <f ca="1">SUMPRODUCT($A458:$F458,Results!$B$19:$G$19)</f>
        <v>10.065516815165989</v>
      </c>
      <c r="O458" s="10">
        <f ca="1">SUMPRODUCT($A458:$F458,Results!$B$20:$G$20)</f>
        <v>-6.8897762692898281</v>
      </c>
      <c r="P458" s="10" cm="1">
        <f t="array" aca="1" ref="P458" ca="1">SUMPRODUCT(J458:O458,TRANSPOSE(BL$20:BL$25))+$AD$20-$BL$27</f>
        <v>26.545383245450257</v>
      </c>
      <c r="Q458" s="10" cm="1">
        <f t="array" aca="1" ref="Q458" ca="1">SUMPRODUCT(J458:O458,TRANSPOSE(ES$20:ES$25))+$AD$20-$ES$27</f>
        <v>26.277373510918959</v>
      </c>
      <c r="R458" s="10">
        <f ca="1">I458-Results!$E$5*H458</f>
        <v>25.491289458154512</v>
      </c>
      <c r="S458" s="10" cm="1">
        <f t="array" aca="1" ref="S458" ca="1">SUMPRODUCT(J458:O458,TRANSPOSE(AR$28:AR$33))+$AD$20-$AC$26</f>
        <v>31.364925761836872</v>
      </c>
      <c r="T458" s="10">
        <f ca="1">SUMPRODUCT(J458:O458,Results!K$9:P$9)</f>
        <v>26.645991907658058</v>
      </c>
      <c r="U458" s="10">
        <f ca="1">SUMPRODUCT(J458:O458,Results!K$9:P$9)+$AD$20-$AC$31</f>
        <v>26.609193788957082</v>
      </c>
      <c r="V458" s="10">
        <f t="shared" ca="1" si="131"/>
        <v>1.1368171488839209</v>
      </c>
      <c r="W458" s="10">
        <f t="shared" ca="1" si="132"/>
        <v>1.4048268834152182</v>
      </c>
      <c r="X458" s="10">
        <f t="shared" ca="1" si="133"/>
        <v>2.1909109361796659</v>
      </c>
      <c r="Y458" s="10">
        <f t="shared" ca="1" si="134"/>
        <v>-3.6827253675026945</v>
      </c>
      <c r="Z458" s="10">
        <f t="shared" ca="1" si="135"/>
        <v>26.986096855684625</v>
      </c>
      <c r="AA458" s="10">
        <f t="shared" ca="1" si="136"/>
        <v>1.0730066053770955</v>
      </c>
    </row>
    <row r="459" spans="1:27">
      <c r="A459" s="6">
        <f ca="1">LN((RAND()^(-Results!$E$4))-1)</f>
        <v>-1.5931718665005448</v>
      </c>
      <c r="B459" s="6">
        <f ca="1">LN((RAND()^(-Results!$E$4))-1)</f>
        <v>0.83984591042168899</v>
      </c>
      <c r="C459" s="6">
        <f ca="1">LN((RAND()^(-Results!$E$4))-1)</f>
        <v>0.45211977597098463</v>
      </c>
      <c r="D459" s="6">
        <f ca="1">LN((RAND()^(-Results!$E$4))-1)</f>
        <v>-2.4756786062912619</v>
      </c>
      <c r="E459" s="6">
        <f ca="1">LN((RAND()^(-Results!$E$4))-1)</f>
        <v>1.6948430185394612</v>
      </c>
      <c r="F459" s="6">
        <f ca="1">LN((RAND()^(-Results!$E$4))-1)</f>
        <v>-4.895641430007422</v>
      </c>
      <c r="G459" s="6">
        <f ca="1">LN((RAND()^(-Results!$E$4))-1)</f>
        <v>-0.57401972866092721</v>
      </c>
      <c r="H459" s="6">
        <f t="shared" ca="1" si="112"/>
        <v>-0.63391426529868466</v>
      </c>
      <c r="I459" s="10">
        <f ca="1">SUMPRODUCT(J459:O459,Results!B$12:G$12)+Results!$E$5*H459</f>
        <v>8.3613417645506036</v>
      </c>
      <c r="J459" s="10">
        <f ca="1">SUMPRODUCT($A459:$F459,Results!$B$15:$G$15)</f>
        <v>2.3513184295681326</v>
      </c>
      <c r="K459" s="10">
        <f ca="1">SUMPRODUCT($A459:$F459,Results!$B$16:$G$16)</f>
        <v>-8.6052452430869302</v>
      </c>
      <c r="L459" s="10">
        <f ca="1">SUMPRODUCT($A459:$F459,Results!$B$17:$G$17)</f>
        <v>4.0656312741499381</v>
      </c>
      <c r="M459" s="10">
        <f ca="1">SUMPRODUCT($A459:$F459,Results!$B$18:$G$18)</f>
        <v>-5.0920327373568455</v>
      </c>
      <c r="N459" s="10">
        <f ca="1">SUMPRODUCT($A459:$F459,Results!$B$19:$G$19)</f>
        <v>-14.582885610803801</v>
      </c>
      <c r="O459" s="10">
        <f ca="1">SUMPRODUCT($A459:$F459,Results!$B$20:$G$20)</f>
        <v>-12.096336365654349</v>
      </c>
      <c r="P459" s="10" cm="1">
        <f t="array" aca="1" ref="P459" ca="1">SUMPRODUCT(J459:O459,TRANSPOSE(BL$20:BL$25))+$AD$20-$BL$27</f>
        <v>11.022255314586969</v>
      </c>
      <c r="Q459" s="10" cm="1">
        <f t="array" aca="1" ref="Q459" ca="1">SUMPRODUCT(J459:O459,TRANSPOSE(ES$20:ES$25))+$AD$20-$ES$27</f>
        <v>11.102271872070675</v>
      </c>
      <c r="R459" s="10">
        <f ca="1">I459-Results!$E$5*H459</f>
        <v>10.896998825745342</v>
      </c>
      <c r="S459" s="10" cm="1">
        <f t="array" aca="1" ref="S459" ca="1">SUMPRODUCT(J459:O459,TRANSPOSE(AR$28:AR$33))+$AD$20-$AC$26</f>
        <v>0.6346425726997631</v>
      </c>
      <c r="T459" s="10">
        <f ca="1">SUMPRODUCT(J459:O459,Results!K$9:P$9)</f>
        <v>11.102149032520684</v>
      </c>
      <c r="U459" s="10">
        <f ca="1">SUMPRODUCT(J459:O459,Results!K$9:P$9)+$AD$20-$AC$31</f>
        <v>11.065350913819708</v>
      </c>
      <c r="V459" s="10">
        <f t="shared" ca="1" si="131"/>
        <v>-2.6609135500363656</v>
      </c>
      <c r="W459" s="10">
        <f t="shared" ca="1" si="132"/>
        <v>-2.7409301075200716</v>
      </c>
      <c r="X459" s="10">
        <f t="shared" ca="1" si="133"/>
        <v>-2.5356570611947387</v>
      </c>
      <c r="Y459" s="10">
        <f t="shared" ca="1" si="134"/>
        <v>7.726699191850841</v>
      </c>
      <c r="Z459" s="10">
        <f t="shared" ca="1" si="135"/>
        <v>7.6652382259010503</v>
      </c>
      <c r="AA459" s="10">
        <f t="shared" ca="1" si="136"/>
        <v>-2.7040091492691047</v>
      </c>
    </row>
    <row r="460" spans="1:27">
      <c r="A460" s="6">
        <f ca="1">LN((RAND()^(-Results!$E$4))-1)</f>
        <v>1.7994598186824422</v>
      </c>
      <c r="B460" s="6">
        <f ca="1">LN((RAND()^(-Results!$E$4))-1)</f>
        <v>-3.3684214805346488E-2</v>
      </c>
      <c r="C460" s="6">
        <f ca="1">LN((RAND()^(-Results!$E$4))-1)</f>
        <v>4.5205651574913732</v>
      </c>
      <c r="D460" s="6">
        <f ca="1">LN((RAND()^(-Results!$E$4))-1)</f>
        <v>0.40550172211002983</v>
      </c>
      <c r="E460" s="6">
        <f ca="1">LN((RAND()^(-Results!$E$4))-1)</f>
        <v>-1.5787692100059489</v>
      </c>
      <c r="F460" s="6">
        <f ca="1">LN((RAND()^(-Results!$E$4))-1)</f>
        <v>-1.2484190083660469</v>
      </c>
      <c r="G460" s="6">
        <f ca="1">LN((RAND()^(-Results!$E$4))-1)</f>
        <v>-0.53115142698288276</v>
      </c>
      <c r="H460" s="6">
        <f t="shared" ca="1" si="112"/>
        <v>-0.59104596362064021</v>
      </c>
      <c r="I460" s="10">
        <f ca="1">SUMPRODUCT(J460:O460,Results!B$12:G$12)+Results!$E$5*H460</f>
        <v>1.2317373125874709</v>
      </c>
      <c r="J460" s="10">
        <f ca="1">SUMPRODUCT($A460:$F460,Results!$B$15:$G$15)</f>
        <v>-1.5566834863865118</v>
      </c>
      <c r="K460" s="10">
        <f ca="1">SUMPRODUCT($A460:$F460,Results!$B$16:$G$16)</f>
        <v>-0.83955076179256094</v>
      </c>
      <c r="L460" s="10">
        <f ca="1">SUMPRODUCT($A460:$F460,Results!$B$17:$G$17)</f>
        <v>4.0725703852812307</v>
      </c>
      <c r="M460" s="10">
        <f ca="1">SUMPRODUCT($A460:$F460,Results!$B$18:$G$18)</f>
        <v>-18.471246284740246</v>
      </c>
      <c r="N460" s="10">
        <f ca="1">SUMPRODUCT($A460:$F460,Results!$B$19:$G$19)</f>
        <v>8.510395471371254</v>
      </c>
      <c r="O460" s="10">
        <f ca="1">SUMPRODUCT($A460:$F460,Results!$B$20:$G$20)</f>
        <v>-0.23636470292107115</v>
      </c>
      <c r="P460" s="10" cm="1">
        <f t="array" aca="1" ref="P460" ca="1">SUMPRODUCT(J460:O460,TRANSPOSE(BL$20:BL$25))+$AD$20-$BL$27</f>
        <v>4.4021448643783607</v>
      </c>
      <c r="Q460" s="10" cm="1">
        <f t="array" aca="1" ref="Q460" ca="1">SUMPRODUCT(J460:O460,TRANSPOSE(ES$20:ES$25))+$AD$20-$ES$27</f>
        <v>3.9658246783834512</v>
      </c>
      <c r="R460" s="10">
        <f ca="1">I460-Results!$E$5*H460</f>
        <v>3.5959211670700317</v>
      </c>
      <c r="S460" s="10" cm="1">
        <f t="array" aca="1" ref="S460" ca="1">SUMPRODUCT(J460:O460,TRANSPOSE(AR$28:AR$33))+$AD$20-$AC$26</f>
        <v>20.578746365767955</v>
      </c>
      <c r="T460" s="10">
        <f ca="1">SUMPRODUCT(J460:O460,Results!K$9:P$9)</f>
        <v>4.000527287694263</v>
      </c>
      <c r="U460" s="10">
        <f ca="1">SUMPRODUCT(J460:O460,Results!K$9:P$9)+$AD$20-$AC$31</f>
        <v>3.9637291689932876</v>
      </c>
      <c r="V460" s="10">
        <f t="shared" ca="1" si="131"/>
        <v>-3.1704075517908898</v>
      </c>
      <c r="W460" s="10">
        <f t="shared" ca="1" si="132"/>
        <v>-2.7340873657959803</v>
      </c>
      <c r="X460" s="10">
        <f t="shared" ca="1" si="133"/>
        <v>-2.3641838544825609</v>
      </c>
      <c r="Y460" s="10">
        <f t="shared" ca="1" si="134"/>
        <v>-19.347009053180486</v>
      </c>
      <c r="Z460" s="10">
        <f t="shared" ca="1" si="135"/>
        <v>0.53563377393791722</v>
      </c>
      <c r="AA460" s="10">
        <f t="shared" ca="1" si="136"/>
        <v>-2.7319918564058168</v>
      </c>
    </row>
    <row r="461" spans="1:27">
      <c r="A461" s="6">
        <f ca="1">LN((RAND()^(-Results!$E$4))-1)</f>
        <v>0.22803546212228179</v>
      </c>
      <c r="B461" s="6">
        <f ca="1">LN((RAND()^(-Results!$E$4))-1)</f>
        <v>4.1587723084615664</v>
      </c>
      <c r="C461" s="6">
        <f ca="1">LN((RAND()^(-Results!$E$4))-1)</f>
        <v>-0.59570200752323699</v>
      </c>
      <c r="D461" s="6">
        <f ca="1">LN((RAND()^(-Results!$E$4))-1)</f>
        <v>0.69493435082127297</v>
      </c>
      <c r="E461" s="6">
        <f ca="1">LN((RAND()^(-Results!$E$4))-1)</f>
        <v>0.22233556935025028</v>
      </c>
      <c r="F461" s="6">
        <f ca="1">LN((RAND()^(-Results!$E$4))-1)</f>
        <v>0.24339480238618624</v>
      </c>
      <c r="G461" s="6">
        <f ca="1">LN((RAND()^(-Results!$E$4))-1)</f>
        <v>0.44800046778474212</v>
      </c>
      <c r="H461" s="6">
        <f t="shared" ca="1" si="112"/>
        <v>0.38810593114698461</v>
      </c>
      <c r="I461" s="10">
        <f ca="1">SUMPRODUCT(J461:O461,Results!B$12:G$12)+Results!$E$5*H461</f>
        <v>43.659722319368242</v>
      </c>
      <c r="J461" s="10">
        <f ca="1">SUMPRODUCT($A461:$F461,Results!$B$15:$G$15)</f>
        <v>10.711656256267416</v>
      </c>
      <c r="K461" s="10">
        <f ca="1">SUMPRODUCT($A461:$F461,Results!$B$16:$G$16)</f>
        <v>4.0484579642565066</v>
      </c>
      <c r="L461" s="10">
        <f ca="1">SUMPRODUCT($A461:$F461,Results!$B$17:$G$17)</f>
        <v>-11.256548728491582</v>
      </c>
      <c r="M461" s="10">
        <f ca="1">SUMPRODUCT($A461:$F461,Results!$B$18:$G$18)</f>
        <v>-7.1312740378411457</v>
      </c>
      <c r="N461" s="10">
        <f ca="1">SUMPRODUCT($A461:$F461,Results!$B$19:$G$19)</f>
        <v>-6.539244492260508</v>
      </c>
      <c r="O461" s="10">
        <f ca="1">SUMPRODUCT($A461:$F461,Results!$B$20:$G$20)</f>
        <v>5.7027525773251941</v>
      </c>
      <c r="P461" s="10" cm="1">
        <f t="array" aca="1" ref="P461" ca="1">SUMPRODUCT(J461:O461,TRANSPOSE(BL$20:BL$25))+$AD$20-$BL$27</f>
        <v>42.371047502335514</v>
      </c>
      <c r="Q461" s="10" cm="1">
        <f t="array" aca="1" ref="Q461" ca="1">SUMPRODUCT(J461:O461,TRANSPOSE(ES$20:ES$25))+$AD$20-$ES$27</f>
        <v>42.717388099824603</v>
      </c>
      <c r="R461" s="10">
        <f ca="1">I461-Results!$E$5*H461</f>
        <v>42.107298594780303</v>
      </c>
      <c r="S461" s="10" cm="1">
        <f t="array" aca="1" ref="S461" ca="1">SUMPRODUCT(J461:O461,TRANSPOSE(AR$28:AR$33))+$AD$20-$AC$26</f>
        <v>38.84397369334296</v>
      </c>
      <c r="T461" s="10">
        <f ca="1">SUMPRODUCT(J461:O461,Results!K$9:P$9)</f>
        <v>42.748857427727124</v>
      </c>
      <c r="U461" s="10">
        <f ca="1">SUMPRODUCT(J461:O461,Results!K$9:P$9)+$AD$20-$AC$31</f>
        <v>42.712059309026145</v>
      </c>
      <c r="V461" s="10">
        <f t="shared" ca="1" si="131"/>
        <v>1.288674817032728</v>
      </c>
      <c r="W461" s="10">
        <f t="shared" ca="1" si="132"/>
        <v>0.94233421954363905</v>
      </c>
      <c r="X461" s="10">
        <f t="shared" ca="1" si="133"/>
        <v>1.5524237245879391</v>
      </c>
      <c r="Y461" s="10">
        <f t="shared" ca="1" si="134"/>
        <v>4.8157486260252824</v>
      </c>
      <c r="Z461" s="10">
        <f t="shared" ca="1" si="135"/>
        <v>42.96361878071869</v>
      </c>
      <c r="AA461" s="10">
        <f t="shared" ca="1" si="136"/>
        <v>0.94766301034209732</v>
      </c>
    </row>
    <row r="462" spans="1:27">
      <c r="A462" s="6">
        <f ca="1">LN((RAND()^(-Results!$E$4))-1)</f>
        <v>3.5065701345984275</v>
      </c>
      <c r="B462" s="6">
        <f ca="1">LN((RAND()^(-Results!$E$4))-1)</f>
        <v>-0.58323420401671899</v>
      </c>
      <c r="C462" s="6">
        <f ca="1">LN((RAND()^(-Results!$E$4))-1)</f>
        <v>2.0664843574870244</v>
      </c>
      <c r="D462" s="6">
        <f ca="1">LN((RAND()^(-Results!$E$4))-1)</f>
        <v>-0.60166525170482099</v>
      </c>
      <c r="E462" s="6">
        <f ca="1">LN((RAND()^(-Results!$E$4))-1)</f>
        <v>1.7496956330458902</v>
      </c>
      <c r="F462" s="6">
        <f ca="1">LN((RAND()^(-Results!$E$4))-1)</f>
        <v>-1.0009969991592504</v>
      </c>
      <c r="G462" s="6">
        <f ca="1">LN((RAND()^(-Results!$E$4))-1)</f>
        <v>0.55302638677998084</v>
      </c>
      <c r="H462" s="6">
        <f t="shared" ca="1" si="112"/>
        <v>0.49313185014222333</v>
      </c>
      <c r="I462" s="10">
        <f ca="1">SUMPRODUCT(J462:O462,Results!B$12:G$12)+Results!$E$5*H462</f>
        <v>-7.7157317954010516</v>
      </c>
      <c r="J462" s="10">
        <f ca="1">SUMPRODUCT($A462:$F462,Results!$B$15:$G$15)</f>
        <v>-0.88639887826874364</v>
      </c>
      <c r="K462" s="10">
        <f ca="1">SUMPRODUCT($A462:$F462,Results!$B$16:$G$16)</f>
        <v>-1.2282775160194368</v>
      </c>
      <c r="L462" s="10">
        <f ca="1">SUMPRODUCT($A462:$F462,Results!$B$17:$G$17)</f>
        <v>5.1343838006591973</v>
      </c>
      <c r="M462" s="10">
        <f ca="1">SUMPRODUCT($A462:$F462,Results!$B$18:$G$18)</f>
        <v>-10.547906390264131</v>
      </c>
      <c r="N462" s="10">
        <f ca="1">SUMPRODUCT($A462:$F462,Results!$B$19:$G$19)</f>
        <v>2.1096926166623842E-3</v>
      </c>
      <c r="O462" s="10">
        <f ca="1">SUMPRODUCT($A462:$F462,Results!$B$20:$G$20)</f>
        <v>2.7948079749148089</v>
      </c>
      <c r="P462" s="10" cm="1">
        <f t="array" aca="1" ref="P462" ca="1">SUMPRODUCT(J462:O462,TRANSPOSE(BL$20:BL$25))+$AD$20-$BL$27</f>
        <v>-9.5651129248734215</v>
      </c>
      <c r="Q462" s="10" cm="1">
        <f t="array" aca="1" ref="Q462" ca="1">SUMPRODUCT(J462:O462,TRANSPOSE(ES$20:ES$25))+$AD$20-$ES$27</f>
        <v>-9.9601012733227474</v>
      </c>
      <c r="R462" s="10">
        <f ca="1">I462-Results!$E$5*H462</f>
        <v>-9.6882591959699447</v>
      </c>
      <c r="S462" s="10" cm="1">
        <f t="array" aca="1" ref="S462" ca="1">SUMPRODUCT(J462:O462,TRANSPOSE(AR$28:AR$33))+$AD$20-$AC$26</f>
        <v>-0.30855733162163823</v>
      </c>
      <c r="T462" s="10">
        <f ca="1">SUMPRODUCT(J462:O462,Results!K$9:P$9)</f>
        <v>-10.471337206438317</v>
      </c>
      <c r="U462" s="10">
        <f ca="1">SUMPRODUCT(J462:O462,Results!K$9:P$9)+$AD$20-$AC$31</f>
        <v>-10.508135325139293</v>
      </c>
      <c r="V462" s="10">
        <f t="shared" ca="1" si="131"/>
        <v>1.8493811294723699</v>
      </c>
      <c r="W462" s="10">
        <f t="shared" ca="1" si="132"/>
        <v>2.2443694779216958</v>
      </c>
      <c r="X462" s="10">
        <f t="shared" ca="1" si="133"/>
        <v>1.9725274005688931</v>
      </c>
      <c r="Y462" s="10">
        <f t="shared" ca="1" si="134"/>
        <v>-7.4071744637794135</v>
      </c>
      <c r="Z462" s="10">
        <f t="shared" ca="1" si="135"/>
        <v>-8.4118353340506058</v>
      </c>
      <c r="AA462" s="10">
        <f t="shared" ca="1" si="136"/>
        <v>2.792403529738241</v>
      </c>
    </row>
    <row r="463" spans="1:27">
      <c r="A463" s="6">
        <f ca="1">LN((RAND()^(-Results!$E$4))-1)</f>
        <v>-1.0703367902294125E-2</v>
      </c>
      <c r="B463" s="6">
        <f ca="1">LN((RAND()^(-Results!$E$4))-1)</f>
        <v>-1.3360911887387577</v>
      </c>
      <c r="C463" s="6">
        <f ca="1">LN((RAND()^(-Results!$E$4))-1)</f>
        <v>0.67803894988687186</v>
      </c>
      <c r="D463" s="6">
        <f ca="1">LN((RAND()^(-Results!$E$4))-1)</f>
        <v>1.5366644828439879</v>
      </c>
      <c r="E463" s="6">
        <f ca="1">LN((RAND()^(-Results!$E$4))-1)</f>
        <v>-7.5642015538500293E-2</v>
      </c>
      <c r="F463" s="6">
        <f ca="1">LN((RAND()^(-Results!$E$4))-1)</f>
        <v>-1.1922688925742084</v>
      </c>
      <c r="G463" s="6">
        <f ca="1">LN((RAND()^(-Results!$E$4))-1)</f>
        <v>0.9916640659272522</v>
      </c>
      <c r="H463" s="6">
        <f t="shared" ca="1" si="112"/>
        <v>0.93176952928949475</v>
      </c>
      <c r="I463" s="10">
        <f ca="1">SUMPRODUCT(J463:O463,Results!B$12:G$12)+Results!$E$5*H463</f>
        <v>6.9435230564900428</v>
      </c>
      <c r="J463" s="10">
        <f ca="1">SUMPRODUCT($A463:$F463,Results!$B$15:$G$15)</f>
        <v>-5.0353229721862407</v>
      </c>
      <c r="K463" s="10">
        <f ca="1">SUMPRODUCT($A463:$F463,Results!$B$16:$G$16)</f>
        <v>2.1006723338798916</v>
      </c>
      <c r="L463" s="10">
        <f ca="1">SUMPRODUCT($A463:$F463,Results!$B$17:$G$17)</f>
        <v>6.6095608873669907</v>
      </c>
      <c r="M463" s="10">
        <f ca="1">SUMPRODUCT($A463:$F463,Results!$B$18:$G$18)</f>
        <v>-2.4449406605387249</v>
      </c>
      <c r="N463" s="10">
        <f ca="1">SUMPRODUCT($A463:$F463,Results!$B$19:$G$19)</f>
        <v>7.402429798474234</v>
      </c>
      <c r="O463" s="10">
        <f ca="1">SUMPRODUCT($A463:$F463,Results!$B$20:$G$20)</f>
        <v>-8.9785154360189239</v>
      </c>
      <c r="P463" s="10" cm="1">
        <f t="array" aca="1" ref="P463" ca="1">SUMPRODUCT(J463:O463,TRANSPOSE(BL$20:BL$25))+$AD$20-$BL$27</f>
        <v>3.1218162754920651</v>
      </c>
      <c r="Q463" s="10" cm="1">
        <f t="array" aca="1" ref="Q463" ca="1">SUMPRODUCT(J463:O463,TRANSPOSE(ES$20:ES$25))+$AD$20-$ES$27</f>
        <v>3.0727006221405331</v>
      </c>
      <c r="R463" s="10">
        <f ca="1">I463-Results!$E$5*H463</f>
        <v>3.2164449393320638</v>
      </c>
      <c r="S463" s="10" cm="1">
        <f t="array" aca="1" ref="S463" ca="1">SUMPRODUCT(J463:O463,TRANSPOSE(AR$28:AR$33))+$AD$20-$AC$26</f>
        <v>4.4588492077995978</v>
      </c>
      <c r="T463" s="10">
        <f ca="1">SUMPRODUCT(J463:O463,Results!K$9:P$9)</f>
        <v>3.059889337948821</v>
      </c>
      <c r="U463" s="10">
        <f ca="1">SUMPRODUCT(J463:O463,Results!K$9:P$9)+$AD$20-$AC$31</f>
        <v>3.0230912192478456</v>
      </c>
      <c r="V463" s="10">
        <f t="shared" ca="1" si="131"/>
        <v>3.8217067809979777</v>
      </c>
      <c r="W463" s="10">
        <f t="shared" ca="1" si="132"/>
        <v>3.8708224343495097</v>
      </c>
      <c r="X463" s="10">
        <f t="shared" ca="1" si="133"/>
        <v>3.727078117157979</v>
      </c>
      <c r="Y463" s="10">
        <f t="shared" ca="1" si="134"/>
        <v>2.4846738486904449</v>
      </c>
      <c r="Z463" s="10">
        <f t="shared" ca="1" si="135"/>
        <v>6.2474195178404894</v>
      </c>
      <c r="AA463" s="10">
        <f t="shared" ca="1" si="136"/>
        <v>3.9204318372421971</v>
      </c>
    </row>
    <row r="464" spans="1:27">
      <c r="A464" s="6">
        <f ca="1">LN((RAND()^(-Results!$E$4))-1)</f>
        <v>1.5924347728767219</v>
      </c>
      <c r="B464" s="6">
        <f ca="1">LN((RAND()^(-Results!$E$4))-1)</f>
        <v>-3.0300850553710483</v>
      </c>
      <c r="C464" s="6">
        <f ca="1">LN((RAND()^(-Results!$E$4))-1)</f>
        <v>-3.1623607710051593</v>
      </c>
      <c r="D464" s="6">
        <f ca="1">LN((RAND()^(-Results!$E$4))-1)</f>
        <v>2.3611117151867913</v>
      </c>
      <c r="E464" s="6">
        <f ca="1">LN((RAND()^(-Results!$E$4))-1)</f>
        <v>1.6023768274496262</v>
      </c>
      <c r="F464" s="6">
        <f ca="1">LN((RAND()^(-Results!$E$4))-1)</f>
        <v>0.83628053365390764</v>
      </c>
      <c r="G464" s="6">
        <f ca="1">LN((RAND()^(-Results!$E$4))-1)</f>
        <v>-4.9235138040492563</v>
      </c>
      <c r="H464" s="6">
        <f t="shared" ca="1" si="112"/>
        <v>-4.9834083406870135</v>
      </c>
      <c r="I464" s="10">
        <f ca="1">SUMPRODUCT(J464:O464,Results!B$12:G$12)+Results!$E$5*H464</f>
        <v>-36.758533387483837</v>
      </c>
      <c r="J464" s="10">
        <f ca="1">SUMPRODUCT($A464:$F464,Results!$B$15:$G$15)</f>
        <v>-7.1975505647952138</v>
      </c>
      <c r="K464" s="10">
        <f ca="1">SUMPRODUCT($A464:$F464,Results!$B$16:$G$16)</f>
        <v>8.8729127864979223</v>
      </c>
      <c r="L464" s="10">
        <f ca="1">SUMPRODUCT($A464:$F464,Results!$B$17:$G$17)</f>
        <v>10.860028377592556</v>
      </c>
      <c r="M464" s="10">
        <f ca="1">SUMPRODUCT($A464:$F464,Results!$B$18:$G$18)</f>
        <v>10.732770002732032</v>
      </c>
      <c r="N464" s="10">
        <f ca="1">SUMPRODUCT($A464:$F464,Results!$B$19:$G$19)</f>
        <v>6.7356858106461734</v>
      </c>
      <c r="O464" s="10">
        <f ca="1">SUMPRODUCT($A464:$F464,Results!$B$20:$G$20)</f>
        <v>-3.883234687505706</v>
      </c>
      <c r="P464" s="10" cm="1">
        <f t="array" aca="1" ref="P464" ca="1">SUMPRODUCT(J464:O464,TRANSPOSE(BL$20:BL$25))+$AD$20-$BL$27</f>
        <v>-17.856440241383577</v>
      </c>
      <c r="Q464" s="10" cm="1">
        <f t="array" aca="1" ref="Q464" ca="1">SUMPRODUCT(J464:O464,TRANSPOSE(ES$20:ES$25))+$AD$20-$ES$27</f>
        <v>-17.778321724181144</v>
      </c>
      <c r="R464" s="10">
        <f ca="1">I464-Results!$E$5*H464</f>
        <v>-16.824900024735783</v>
      </c>
      <c r="S464" s="10" cm="1">
        <f t="array" aca="1" ref="S464" ca="1">SUMPRODUCT(J464:O464,TRANSPOSE(AR$28:AR$33))+$AD$20-$AC$26</f>
        <v>-20.846433155312482</v>
      </c>
      <c r="T464" s="10">
        <f ca="1">SUMPRODUCT(J464:O464,Results!K$9:P$9)</f>
        <v>-18.173755833777822</v>
      </c>
      <c r="U464" s="10">
        <f ca="1">SUMPRODUCT(J464:O464,Results!K$9:P$9)+$AD$20-$AC$31</f>
        <v>-18.210553952478797</v>
      </c>
      <c r="V464" s="10">
        <f t="shared" ca="1" si="131"/>
        <v>-18.90209314610026</v>
      </c>
      <c r="W464" s="10">
        <f t="shared" ca="1" si="132"/>
        <v>-18.980211663302693</v>
      </c>
      <c r="X464" s="10">
        <f t="shared" ca="1" si="133"/>
        <v>-19.933633362748054</v>
      </c>
      <c r="Y464" s="10">
        <f t="shared" ca="1" si="134"/>
        <v>-15.912100232171355</v>
      </c>
      <c r="Z464" s="10">
        <f t="shared" ca="1" si="135"/>
        <v>-37.454636926133389</v>
      </c>
      <c r="AA464" s="10">
        <f t="shared" ca="1" si="136"/>
        <v>-18.54797943500504</v>
      </c>
    </row>
    <row r="465" spans="1:27">
      <c r="A465" s="6">
        <f ca="1">LN((RAND()^(-Results!$E$4))-1)</f>
        <v>-0.62834314881831932</v>
      </c>
      <c r="B465" s="6">
        <f ca="1">LN((RAND()^(-Results!$E$4))-1)</f>
        <v>-0.72690768751389656</v>
      </c>
      <c r="C465" s="6">
        <f ca="1">LN((RAND()^(-Results!$E$4))-1)</f>
        <v>-1.4517457877283282</v>
      </c>
      <c r="D465" s="6">
        <f ca="1">LN((RAND()^(-Results!$E$4))-1)</f>
        <v>2.2263727021776067</v>
      </c>
      <c r="E465" s="6">
        <f ca="1">LN((RAND()^(-Results!$E$4))-1)</f>
        <v>-2.5645409651444044</v>
      </c>
      <c r="F465" s="6">
        <f ca="1">LN((RAND()^(-Results!$E$4))-1)</f>
        <v>-0.5964784258178899</v>
      </c>
      <c r="G465" s="6">
        <f ca="1">LN((RAND()^(-Results!$E$4))-1)</f>
        <v>0.61045597973959753</v>
      </c>
      <c r="H465" s="6">
        <f t="shared" ca="1" si="112"/>
        <v>0.55056144310184008</v>
      </c>
      <c r="I465" s="10">
        <f ca="1">SUMPRODUCT(J465:O465,Results!B$12:G$12)+Results!$E$5*H465</f>
        <v>7.984775039023333</v>
      </c>
      <c r="J465" s="10">
        <f ca="1">SUMPRODUCT($A465:$F465,Results!$B$15:$G$15)</f>
        <v>-1.6766097590693481</v>
      </c>
      <c r="K465" s="10">
        <f ca="1">SUMPRODUCT($A465:$F465,Results!$B$16:$G$16)</f>
        <v>9.7736351065346643</v>
      </c>
      <c r="L465" s="10">
        <f ca="1">SUMPRODUCT($A465:$F465,Results!$B$17:$G$17)</f>
        <v>9.4529193319416311</v>
      </c>
      <c r="M465" s="10">
        <f ca="1">SUMPRODUCT($A465:$F465,Results!$B$18:$G$18)</f>
        <v>-1.108981180555298</v>
      </c>
      <c r="N465" s="10">
        <f ca="1">SUMPRODUCT($A465:$F465,Results!$B$19:$G$19)</f>
        <v>5.4629007283673916</v>
      </c>
      <c r="O465" s="10">
        <f ca="1">SUMPRODUCT($A465:$F465,Results!$B$20:$G$20)</f>
        <v>-3.527464280282488</v>
      </c>
      <c r="P465" s="10" cm="1">
        <f t="array" aca="1" ref="P465" ca="1">SUMPRODUCT(J465:O465,TRANSPOSE(BL$20:BL$25))+$AD$20-$BL$27</f>
        <v>5.6471538778687522</v>
      </c>
      <c r="Q465" s="10" cm="1">
        <f t="array" aca="1" ref="Q465" ca="1">SUMPRODUCT(J465:O465,TRANSPOSE(ES$20:ES$25))+$AD$20-$ES$27</f>
        <v>5.8505926274086084</v>
      </c>
      <c r="R465" s="10">
        <f ca="1">I465-Results!$E$5*H465</f>
        <v>5.7825292666159722</v>
      </c>
      <c r="S465" s="10" cm="1">
        <f t="array" aca="1" ref="S465" ca="1">SUMPRODUCT(J465:O465,TRANSPOSE(AR$28:AR$33))+$AD$20-$AC$26</f>
        <v>7.3092761632231582</v>
      </c>
      <c r="T465" s="10">
        <f ca="1">SUMPRODUCT(J465:O465,Results!K$9:P$9)</f>
        <v>6.1809687332664947</v>
      </c>
      <c r="U465" s="10">
        <f ca="1">SUMPRODUCT(J465:O465,Results!K$9:P$9)+$AD$20-$AC$31</f>
        <v>6.1441706145655193</v>
      </c>
      <c r="V465" s="10">
        <f t="shared" ca="1" si="131"/>
        <v>2.3376211611545807</v>
      </c>
      <c r="W465" s="10">
        <f t="shared" ca="1" si="132"/>
        <v>2.1341824116147246</v>
      </c>
      <c r="X465" s="10">
        <f t="shared" ca="1" si="133"/>
        <v>2.2022457724073607</v>
      </c>
      <c r="Y465" s="10">
        <f t="shared" ca="1" si="134"/>
        <v>0.67549887580017476</v>
      </c>
      <c r="Z465" s="10">
        <f t="shared" ca="1" si="135"/>
        <v>7.2886715003737796</v>
      </c>
      <c r="AA465" s="10">
        <f t="shared" ca="1" si="136"/>
        <v>1.8406044244578137</v>
      </c>
    </row>
    <row r="466" spans="1:27">
      <c r="A466" s="6">
        <f ca="1">LN((RAND()^(-Results!$E$4))-1)</f>
        <v>-0.28079140285026277</v>
      </c>
      <c r="B466" s="6">
        <f ca="1">LN((RAND()^(-Results!$E$4))-1)</f>
        <v>0.64090786947289058</v>
      </c>
      <c r="C466" s="6">
        <f ca="1">LN((RAND()^(-Results!$E$4))-1)</f>
        <v>-1.4157445341017063</v>
      </c>
      <c r="D466" s="6">
        <f ca="1">LN((RAND()^(-Results!$E$4))-1)</f>
        <v>-0.43751742772786145</v>
      </c>
      <c r="E466" s="6">
        <f ca="1">LN((RAND()^(-Results!$E$4))-1)</f>
        <v>-1.0255617238282186</v>
      </c>
      <c r="F466" s="6">
        <f ca="1">LN((RAND()^(-Results!$E$4))-1)</f>
        <v>-1.112751377657631</v>
      </c>
      <c r="G466" s="6">
        <f ca="1">LN((RAND()^(-Results!$E$4))-1)</f>
        <v>-0.53957736215584606</v>
      </c>
      <c r="H466" s="6">
        <f t="shared" ca="1" si="112"/>
        <v>-0.59947189879360352</v>
      </c>
      <c r="I466" s="10">
        <f ca="1">SUMPRODUCT(J466:O466,Results!B$12:G$12)+Results!$E$5*H466</f>
        <v>-7.0652049988810361E-2</v>
      </c>
      <c r="J466" s="10">
        <f ca="1">SUMPRODUCT($A466:$F466,Results!$B$15:$G$15)</f>
        <v>3.4854657292123195</v>
      </c>
      <c r="K466" s="10">
        <f ca="1">SUMPRODUCT($A466:$F466,Results!$B$16:$G$16)</f>
        <v>3.2850180606428854</v>
      </c>
      <c r="L466" s="10">
        <f ca="1">SUMPRODUCT($A466:$F466,Results!$B$17:$G$17)</f>
        <v>4.3466435911673713</v>
      </c>
      <c r="M466" s="10">
        <f ca="1">SUMPRODUCT($A466:$F466,Results!$B$18:$G$18)</f>
        <v>-1.6562869580988202</v>
      </c>
      <c r="N466" s="10">
        <f ca="1">SUMPRODUCT($A466:$F466,Results!$B$19:$G$19)</f>
        <v>-6.8294626075050058</v>
      </c>
      <c r="O466" s="10">
        <f ca="1">SUMPRODUCT($A466:$F466,Results!$B$20:$G$20)</f>
        <v>1.8241946573073315</v>
      </c>
      <c r="P466" s="10" cm="1">
        <f t="array" aca="1" ref="P466" ca="1">SUMPRODUCT(J466:O466,TRANSPOSE(BL$20:BL$25))+$AD$20-$BL$27</f>
        <v>2.3098708654062547</v>
      </c>
      <c r="Q466" s="10" cm="1">
        <f t="array" aca="1" ref="Q466" ca="1">SUMPRODUCT(J466:O466,TRANSPOSE(ES$20:ES$25))+$AD$20-$ES$27</f>
        <v>2.4664690242937324</v>
      </c>
      <c r="R466" s="10">
        <f ca="1">I466-Results!$E$5*H466</f>
        <v>2.3272355451856037</v>
      </c>
      <c r="S466" s="10" cm="1">
        <f t="array" aca="1" ref="S466" ca="1">SUMPRODUCT(J466:O466,TRANSPOSE(AR$28:AR$33))+$AD$20-$AC$26</f>
        <v>0.6594466820246887</v>
      </c>
      <c r="T466" s="10">
        <f ca="1">SUMPRODUCT(J466:O466,Results!K$9:P$9)</f>
        <v>2.6399070683041046</v>
      </c>
      <c r="U466" s="10">
        <f ca="1">SUMPRODUCT(J466:O466,Results!K$9:P$9)+$AD$20-$AC$31</f>
        <v>2.6031089496031292</v>
      </c>
      <c r="V466" s="10">
        <f t="shared" ca="1" si="131"/>
        <v>-2.3805229153950651</v>
      </c>
      <c r="W466" s="10">
        <f t="shared" ca="1" si="132"/>
        <v>-2.5371210742825427</v>
      </c>
      <c r="X466" s="10">
        <f t="shared" ca="1" si="133"/>
        <v>-2.3978875951744141</v>
      </c>
      <c r="Y466" s="10">
        <f t="shared" ca="1" si="134"/>
        <v>-0.73009873201349906</v>
      </c>
      <c r="Z466" s="10">
        <f t="shared" ca="1" si="135"/>
        <v>-0.76675558863836402</v>
      </c>
      <c r="AA466" s="10">
        <f t="shared" ca="1" si="136"/>
        <v>-2.6737609995919396</v>
      </c>
    </row>
    <row r="467" spans="1:27">
      <c r="A467" s="6">
        <f ca="1">LN((RAND()^(-Results!$E$4))-1)</f>
        <v>0.37763082824706934</v>
      </c>
      <c r="B467" s="6">
        <f ca="1">LN((RAND()^(-Results!$E$4))-1)</f>
        <v>-1.5127191478484141</v>
      </c>
      <c r="C467" s="6">
        <f ca="1">LN((RAND()^(-Results!$E$4))-1)</f>
        <v>2.5220211284640861</v>
      </c>
      <c r="D467" s="6">
        <f ca="1">LN((RAND()^(-Results!$E$4))-1)</f>
        <v>1.2441393416097095</v>
      </c>
      <c r="E467" s="6">
        <f ca="1">LN((RAND()^(-Results!$E$4))-1)</f>
        <v>5.1598195291517674</v>
      </c>
      <c r="F467" s="6">
        <f ca="1">LN((RAND()^(-Results!$E$4))-1)</f>
        <v>1.6161556965841402</v>
      </c>
      <c r="G467" s="6">
        <f ca="1">LN((RAND()^(-Results!$E$4))-1)</f>
        <v>3.6029133034902721</v>
      </c>
      <c r="H467" s="6">
        <f t="shared" ca="1" si="112"/>
        <v>3.5430187668525144</v>
      </c>
      <c r="I467" s="10">
        <f ca="1">SUMPRODUCT(J467:O467,Results!B$12:G$12)+Results!$E$5*H467</f>
        <v>18.888751560829682</v>
      </c>
      <c r="J467" s="10">
        <f ca="1">SUMPRODUCT($A467:$F467,Results!$B$15:$G$15)</f>
        <v>-9.2626886701613458</v>
      </c>
      <c r="K467" s="10">
        <f ca="1">SUMPRODUCT($A467:$F467,Results!$B$16:$G$16)</f>
        <v>-10.083444553355729</v>
      </c>
      <c r="L467" s="10">
        <f ca="1">SUMPRODUCT($A467:$F467,Results!$B$17:$G$17)</f>
        <v>-11.796209075253163</v>
      </c>
      <c r="M467" s="10">
        <f ca="1">SUMPRODUCT($A467:$F467,Results!$B$18:$G$18)</f>
        <v>8.0751012213088682</v>
      </c>
      <c r="N467" s="10">
        <f ca="1">SUMPRODUCT($A467:$F467,Results!$B$19:$G$19)</f>
        <v>13.558166293816035</v>
      </c>
      <c r="O467" s="10">
        <f ca="1">SUMPRODUCT($A467:$F467,Results!$B$20:$G$20)</f>
        <v>-12.263300877106827</v>
      </c>
      <c r="P467" s="10" cm="1">
        <f t="array" aca="1" ref="P467" ca="1">SUMPRODUCT(J467:O467,TRANSPOSE(BL$20:BL$25))+$AD$20-$BL$27</f>
        <v>4.3303683716077979</v>
      </c>
      <c r="Q467" s="10" cm="1">
        <f t="array" aca="1" ref="Q467" ca="1">SUMPRODUCT(J467:O467,TRANSPOSE(ES$20:ES$25))+$AD$20-$ES$27</f>
        <v>4.0585471518354694</v>
      </c>
      <c r="R467" s="10">
        <f ca="1">I467-Results!$E$5*H467</f>
        <v>4.7166764934196248</v>
      </c>
      <c r="S467" s="10" cm="1">
        <f t="array" aca="1" ref="S467" ca="1">SUMPRODUCT(J467:O467,TRANSPOSE(AR$28:AR$33))+$AD$20-$AC$26</f>
        <v>-0.92882915910986663</v>
      </c>
      <c r="T467" s="10">
        <f ca="1">SUMPRODUCT(J467:O467,Results!K$9:P$9)</f>
        <v>3.4246187636798986</v>
      </c>
      <c r="U467" s="10">
        <f ca="1">SUMPRODUCT(J467:O467,Results!K$9:P$9)+$AD$20-$AC$31</f>
        <v>3.3878206449789232</v>
      </c>
      <c r="V467" s="10">
        <f t="shared" ca="1" si="131"/>
        <v>14.558383189221885</v>
      </c>
      <c r="W467" s="10">
        <f t="shared" ca="1" si="132"/>
        <v>14.830204408994213</v>
      </c>
      <c r="X467" s="10">
        <f t="shared" ca="1" si="133"/>
        <v>14.172075067410058</v>
      </c>
      <c r="Y467" s="10">
        <f t="shared" ca="1" si="134"/>
        <v>19.817580719939549</v>
      </c>
      <c r="Z467" s="10">
        <f t="shared" ca="1" si="135"/>
        <v>18.19264802218013</v>
      </c>
      <c r="AA467" s="10">
        <f t="shared" ca="1" si="136"/>
        <v>15.500930915850759</v>
      </c>
    </row>
    <row r="468" spans="1:27">
      <c r="A468" s="6">
        <f ca="1">LN((RAND()^(-Results!$E$4))-1)</f>
        <v>-0.22907246673878123</v>
      </c>
      <c r="B468" s="6">
        <f ca="1">LN((RAND()^(-Results!$E$4))-1)</f>
        <v>-0.96920451720935386</v>
      </c>
      <c r="C468" s="6">
        <f ca="1">LN((RAND()^(-Results!$E$4))-1)</f>
        <v>2.9195511660181972</v>
      </c>
      <c r="D468" s="6">
        <f ca="1">LN((RAND()^(-Results!$E$4))-1)</f>
        <v>2.7515891893946276</v>
      </c>
      <c r="E468" s="6">
        <f ca="1">LN((RAND()^(-Results!$E$4))-1)</f>
        <v>-3.2741809490938634</v>
      </c>
      <c r="F468" s="6">
        <f ca="1">LN((RAND()^(-Results!$E$4))-1)</f>
        <v>1.8279502369897132</v>
      </c>
      <c r="G468" s="6">
        <f ca="1">LN((RAND()^(-Results!$E$4))-1)</f>
        <v>1.2905820716469987</v>
      </c>
      <c r="H468" s="6">
        <f t="shared" ca="1" si="112"/>
        <v>1.2306875350092412</v>
      </c>
      <c r="I468" s="10">
        <f ca="1">SUMPRODUCT(J468:O468,Results!B$12:G$12)+Results!$E$5*H468</f>
        <v>8.5899364837840331</v>
      </c>
      <c r="J468" s="10">
        <f ca="1">SUMPRODUCT($A468:$F468,Results!$B$15:$G$15)</f>
        <v>-5.5495054932085353</v>
      </c>
      <c r="K468" s="10">
        <f ca="1">SUMPRODUCT($A468:$F468,Results!$B$16:$G$16)</f>
        <v>4.0886393836084913</v>
      </c>
      <c r="L468" s="10">
        <f ca="1">SUMPRODUCT($A468:$F468,Results!$B$17:$G$17)</f>
        <v>-0.10705125907228119</v>
      </c>
      <c r="M468" s="10">
        <f ca="1">SUMPRODUCT($A468:$F468,Results!$B$18:$G$18)</f>
        <v>-5.9861839256941787</v>
      </c>
      <c r="N468" s="10">
        <f ca="1">SUMPRODUCT($A468:$F468,Results!$B$19:$G$19)</f>
        <v>19.991702703007672</v>
      </c>
      <c r="O468" s="10">
        <f ca="1">SUMPRODUCT($A468:$F468,Results!$B$20:$G$20)</f>
        <v>-1.1108710796082493</v>
      </c>
      <c r="P468" s="10" cm="1">
        <f t="array" aca="1" ref="P468" ca="1">SUMPRODUCT(J468:O468,TRANSPOSE(BL$20:BL$25))+$AD$20-$BL$27</f>
        <v>4.1588709258030843</v>
      </c>
      <c r="Q468" s="10" cm="1">
        <f t="array" aca="1" ref="Q468" ca="1">SUMPRODUCT(J468:O468,TRANSPOSE(ES$20:ES$25))+$AD$20-$ES$27</f>
        <v>3.9360191317532971</v>
      </c>
      <c r="R468" s="10">
        <f ca="1">I468-Results!$E$5*H468</f>
        <v>3.6671863437470682</v>
      </c>
      <c r="S468" s="10" cm="1">
        <f t="array" aca="1" ref="S468" ca="1">SUMPRODUCT(J468:O468,TRANSPOSE(AR$28:AR$33))+$AD$20-$AC$26</f>
        <v>17.75401857937128</v>
      </c>
      <c r="T468" s="10">
        <f ca="1">SUMPRODUCT(J468:O468,Results!K$9:P$9)</f>
        <v>4.3230266419387755</v>
      </c>
      <c r="U468" s="10">
        <f ca="1">SUMPRODUCT(J468:O468,Results!K$9:P$9)+$AD$20-$AC$31</f>
        <v>4.2862285232378001</v>
      </c>
      <c r="V468" s="10">
        <f t="shared" ca="1" si="131"/>
        <v>4.4310655579809488</v>
      </c>
      <c r="W468" s="10">
        <f t="shared" ca="1" si="132"/>
        <v>4.653917352030736</v>
      </c>
      <c r="X468" s="10">
        <f t="shared" ca="1" si="133"/>
        <v>4.9227501400369649</v>
      </c>
      <c r="Y468" s="10">
        <f t="shared" ca="1" si="134"/>
        <v>-9.1640820955872471</v>
      </c>
      <c r="Z468" s="10">
        <f t="shared" ca="1" si="135"/>
        <v>7.8938329451344798</v>
      </c>
      <c r="AA468" s="10">
        <f t="shared" ca="1" si="136"/>
        <v>4.3037079605462329</v>
      </c>
    </row>
    <row r="469" spans="1:27">
      <c r="A469" s="6">
        <f ca="1">LN((RAND()^(-Results!$E$4))-1)</f>
        <v>-1.0416679824479516</v>
      </c>
      <c r="B469" s="6">
        <f ca="1">LN((RAND()^(-Results!$E$4))-1)</f>
        <v>0.63082956704308057</v>
      </c>
      <c r="C469" s="6">
        <f ca="1">LN((RAND()^(-Results!$E$4))-1)</f>
        <v>-4.6904158611329176</v>
      </c>
      <c r="D469" s="6">
        <f ca="1">LN((RAND()^(-Results!$E$4))-1)</f>
        <v>1.6851745096931383</v>
      </c>
      <c r="E469" s="6">
        <f ca="1">LN((RAND()^(-Results!$E$4))-1)</f>
        <v>-1.7647286156495379</v>
      </c>
      <c r="F469" s="6">
        <f ca="1">LN((RAND()^(-Results!$E$4))-1)</f>
        <v>2.2973453302107889</v>
      </c>
      <c r="G469" s="6">
        <f ca="1">LN((RAND()^(-Results!$E$4))-1)</f>
        <v>1.2208956406576514</v>
      </c>
      <c r="H469" s="6">
        <f t="shared" ca="1" si="112"/>
        <v>1.161001104019894</v>
      </c>
      <c r="I469" s="10">
        <f ca="1">SUMPRODUCT(J469:O469,Results!B$12:G$12)+Results!$E$5*H469</f>
        <v>9.8099691705737406</v>
      </c>
      <c r="J469" s="10">
        <f ca="1">SUMPRODUCT($A469:$F469,Results!$B$15:$G$15)</f>
        <v>3.6743122004665003</v>
      </c>
      <c r="K469" s="10">
        <f ca="1">SUMPRODUCT($A469:$F469,Results!$B$16:$G$16)</f>
        <v>11.494764463704385</v>
      </c>
      <c r="L469" s="10">
        <f ca="1">SUMPRODUCT($A469:$F469,Results!$B$17:$G$17)</f>
        <v>-0.52021471019202004</v>
      </c>
      <c r="M469" s="10">
        <f ca="1">SUMPRODUCT($A469:$F469,Results!$B$18:$G$18)</f>
        <v>11.435846052088955</v>
      </c>
      <c r="N469" s="10">
        <f ca="1">SUMPRODUCT($A469:$F469,Results!$B$19:$G$19)</f>
        <v>-1.7218907110997423</v>
      </c>
      <c r="O469" s="10">
        <f ca="1">SUMPRODUCT($A469:$F469,Results!$B$20:$G$20)</f>
        <v>6.8786458381263085</v>
      </c>
      <c r="P469" s="10" cm="1">
        <f t="array" aca="1" ref="P469" ca="1">SUMPRODUCT(J469:O469,TRANSPOSE(BL$20:BL$25))+$AD$20-$BL$27</f>
        <v>4.6070348798886362</v>
      </c>
      <c r="Q469" s="10" cm="1">
        <f t="array" aca="1" ref="Q469" ca="1">SUMPRODUCT(J469:O469,TRANSPOSE(ES$20:ES$25))+$AD$20-$ES$27</f>
        <v>5.101193259411378</v>
      </c>
      <c r="R469" s="10">
        <f ca="1">I469-Results!$E$5*H469</f>
        <v>5.1659647544941647</v>
      </c>
      <c r="S469" s="10" cm="1">
        <f t="array" aca="1" ref="S469" ca="1">SUMPRODUCT(J469:O469,TRANSPOSE(AR$28:AR$33))+$AD$20-$AC$26</f>
        <v>-1.7144092738687244</v>
      </c>
      <c r="T469" s="10">
        <f ca="1">SUMPRODUCT(J469:O469,Results!K$9:P$9)</f>
        <v>5.4117754287934954</v>
      </c>
      <c r="U469" s="10">
        <f ca="1">SUMPRODUCT(J469:O469,Results!K$9:P$9)+$AD$20-$AC$31</f>
        <v>5.37497731009252</v>
      </c>
      <c r="V469" s="10">
        <f t="shared" ca="1" si="131"/>
        <v>5.2029342906851044</v>
      </c>
      <c r="W469" s="10">
        <f t="shared" ca="1" si="132"/>
        <v>4.7087759111623626</v>
      </c>
      <c r="X469" s="10">
        <f t="shared" ca="1" si="133"/>
        <v>4.6440044160795759</v>
      </c>
      <c r="Y469" s="10">
        <f t="shared" ca="1" si="134"/>
        <v>11.524378444442466</v>
      </c>
      <c r="Z469" s="10">
        <f t="shared" ca="1" si="135"/>
        <v>9.1138656319241864</v>
      </c>
      <c r="AA469" s="10">
        <f t="shared" ca="1" si="136"/>
        <v>4.4349918604812206</v>
      </c>
    </row>
    <row r="470" spans="1:27">
      <c r="A470" s="6">
        <f ca="1">LN((RAND()^(-Results!$E$4))-1)</f>
        <v>-8.1922073856836794E-2</v>
      </c>
      <c r="B470" s="6">
        <f ca="1">LN((RAND()^(-Results!$E$4))-1)</f>
        <v>2.4014433155833252</v>
      </c>
      <c r="C470" s="6">
        <f ca="1">LN((RAND()^(-Results!$E$4))-1)</f>
        <v>0.44279008207037762</v>
      </c>
      <c r="D470" s="6">
        <f ca="1">LN((RAND()^(-Results!$E$4))-1)</f>
        <v>1.0530851084986332</v>
      </c>
      <c r="E470" s="6">
        <f ca="1">LN((RAND()^(-Results!$E$4))-1)</f>
        <v>0.23046981668057157</v>
      </c>
      <c r="F470" s="6">
        <f ca="1">LN((RAND()^(-Results!$E$4))-1)</f>
        <v>-1.4395103850940565</v>
      </c>
      <c r="G470" s="6">
        <f ca="1">LN((RAND()^(-Results!$E$4))-1)</f>
        <v>-1.4666564269125288</v>
      </c>
      <c r="H470" s="6">
        <f t="shared" ca="1" si="112"/>
        <v>-1.5265509635502863</v>
      </c>
      <c r="I470" s="10">
        <f ca="1">SUMPRODUCT(J470:O470,Results!B$12:G$12)+Results!$E$5*H470</f>
        <v>29.187968912684898</v>
      </c>
      <c r="J470" s="10">
        <f ca="1">SUMPRODUCT($A470:$F470,Results!$B$15:$G$15)</f>
        <v>5.0513273759515727</v>
      </c>
      <c r="K470" s="10">
        <f ca="1">SUMPRODUCT($A470:$F470,Results!$B$16:$G$16)</f>
        <v>2.5328037318616636</v>
      </c>
      <c r="L470" s="10">
        <f ca="1">SUMPRODUCT($A470:$F470,Results!$B$17:$G$17)</f>
        <v>-3.5655281130772352</v>
      </c>
      <c r="M470" s="10">
        <f ca="1">SUMPRODUCT($A470:$F470,Results!$B$18:$G$18)</f>
        <v>-8.8613822225512635</v>
      </c>
      <c r="N470" s="10">
        <f ca="1">SUMPRODUCT($A470:$F470,Results!$B$19:$G$19)</f>
        <v>-1.9624808253496482</v>
      </c>
      <c r="O470" s="10">
        <f ca="1">SUMPRODUCT($A470:$F470,Results!$B$20:$G$20)</f>
        <v>-3.4759639342019502</v>
      </c>
      <c r="P470" s="10" cm="1">
        <f t="array" aca="1" ref="P470" ca="1">SUMPRODUCT(J470:O470,TRANSPOSE(BL$20:BL$25))+$AD$20-$BL$27</f>
        <v>35.53210935413918</v>
      </c>
      <c r="Q470" s="10" cm="1">
        <f t="array" aca="1" ref="Q470" ca="1">SUMPRODUCT(J470:O470,TRANSPOSE(ES$20:ES$25))+$AD$20-$ES$27</f>
        <v>35.745487525305066</v>
      </c>
      <c r="R470" s="10">
        <f ca="1">I470-Results!$E$5*H470</f>
        <v>35.294172766886042</v>
      </c>
      <c r="S470" s="10" cm="1">
        <f t="array" aca="1" ref="S470" ca="1">SUMPRODUCT(J470:O470,TRANSPOSE(AR$28:AR$33))+$AD$20-$AC$26</f>
        <v>33.084230706786968</v>
      </c>
      <c r="T470" s="10">
        <f ca="1">SUMPRODUCT(J470:O470,Results!K$9:P$9)</f>
        <v>35.767689719398419</v>
      </c>
      <c r="U470" s="10">
        <f ca="1">SUMPRODUCT(J470:O470,Results!K$9:P$9)+$AD$20-$AC$31</f>
        <v>35.73089160069744</v>
      </c>
      <c r="V470" s="10">
        <f t="shared" ca="1" si="131"/>
        <v>-6.3441404414542824</v>
      </c>
      <c r="W470" s="10">
        <f t="shared" ca="1" si="132"/>
        <v>-6.5575186126201679</v>
      </c>
      <c r="X470" s="10">
        <f t="shared" ca="1" si="133"/>
        <v>-6.1062038542011443</v>
      </c>
      <c r="Y470" s="10">
        <f t="shared" ca="1" si="134"/>
        <v>-3.8962617941020703</v>
      </c>
      <c r="Z470" s="10">
        <f t="shared" ca="1" si="135"/>
        <v>28.491865374035346</v>
      </c>
      <c r="AA470" s="10">
        <f t="shared" ca="1" si="136"/>
        <v>-6.542922688012542</v>
      </c>
    </row>
    <row r="471" spans="1:27">
      <c r="A471" s="6">
        <f ca="1">LN((RAND()^(-Results!$E$4))-1)</f>
        <v>1.1951593985111877</v>
      </c>
      <c r="B471" s="6">
        <f ca="1">LN((RAND()^(-Results!$E$4))-1)</f>
        <v>-5.9769050766771752</v>
      </c>
      <c r="C471" s="6">
        <f ca="1">LN((RAND()^(-Results!$E$4))-1)</f>
        <v>-1.3314771997966106</v>
      </c>
      <c r="D471" s="6">
        <f ca="1">LN((RAND()^(-Results!$E$4))-1)</f>
        <v>2.9332214888701178</v>
      </c>
      <c r="E471" s="6">
        <f ca="1">LN((RAND()^(-Results!$E$4))-1)</f>
        <v>0.93453498569177396</v>
      </c>
      <c r="F471" s="6">
        <f ca="1">LN((RAND()^(-Results!$E$4))-1)</f>
        <v>0.70654913140598552</v>
      </c>
      <c r="G471" s="6">
        <f ca="1">LN((RAND()^(-Results!$E$4))-1)</f>
        <v>-1.9353840108679889</v>
      </c>
      <c r="H471" s="6">
        <f t="shared" ca="1" si="112"/>
        <v>-1.9952785475057464</v>
      </c>
      <c r="I471" s="10">
        <f ca="1">SUMPRODUCT(J471:O471,Results!B$12:G$12)+Results!$E$5*H471</f>
        <v>-45.533491267995167</v>
      </c>
      <c r="J471" s="10">
        <f ca="1">SUMPRODUCT($A471:$F471,Results!$B$15:$G$15)</f>
        <v>-16.580313999750505</v>
      </c>
      <c r="K471" s="10">
        <f ca="1">SUMPRODUCT($A471:$F471,Results!$B$16:$G$16)</f>
        <v>6.1763667474960009</v>
      </c>
      <c r="L471" s="10">
        <f ca="1">SUMPRODUCT($A471:$F471,Results!$B$17:$G$17)</f>
        <v>17.605356575984164</v>
      </c>
      <c r="M471" s="10">
        <f ca="1">SUMPRODUCT($A471:$F471,Results!$B$18:$G$18)</f>
        <v>12.284569695025022</v>
      </c>
      <c r="N471" s="10">
        <f ca="1">SUMPRODUCT($A471:$F471,Results!$B$19:$G$19)</f>
        <v>18.103092392813199</v>
      </c>
      <c r="O471" s="10">
        <f ca="1">SUMPRODUCT($A471:$F471,Results!$B$20:$G$20)</f>
        <v>-11.414046822575475</v>
      </c>
      <c r="P471" s="10" cm="1">
        <f t="array" aca="1" ref="P471" ca="1">SUMPRODUCT(J471:O471,TRANSPOSE(BL$20:BL$25))+$AD$20-$BL$27</f>
        <v>-38.575440733295679</v>
      </c>
      <c r="Q471" s="10" cm="1">
        <f t="array" aca="1" ref="Q471" ca="1">SUMPRODUCT(J471:O471,TRANSPOSE(ES$20:ES$25))+$AD$20-$ES$27</f>
        <v>-38.801428693589052</v>
      </c>
      <c r="R471" s="10">
        <f ca="1">I471-Results!$E$5*H471</f>
        <v>-37.552377077972181</v>
      </c>
      <c r="S471" s="10" cm="1">
        <f t="array" aca="1" ref="S471" ca="1">SUMPRODUCT(J471:O471,TRANSPOSE(AR$28:AR$33))+$AD$20-$AC$26</f>
        <v>-36.12691365627883</v>
      </c>
      <c r="T471" s="10">
        <f ca="1">SUMPRODUCT(J471:O471,Results!K$9:P$9)</f>
        <v>-39.132128152043848</v>
      </c>
      <c r="U471" s="10">
        <f ca="1">SUMPRODUCT(J471:O471,Results!K$9:P$9)+$AD$20-$AC$31</f>
        <v>-39.168926270744826</v>
      </c>
      <c r="V471" s="10">
        <f t="shared" ca="1" si="131"/>
        <v>-6.9580505346994883</v>
      </c>
      <c r="W471" s="10">
        <f t="shared" ca="1" si="132"/>
        <v>-6.7320625744061147</v>
      </c>
      <c r="X471" s="10">
        <f t="shared" ca="1" si="133"/>
        <v>-7.9811141900229856</v>
      </c>
      <c r="Y471" s="10">
        <f t="shared" ca="1" si="134"/>
        <v>-9.4065776117163367</v>
      </c>
      <c r="Z471" s="10">
        <f t="shared" ca="1" si="135"/>
        <v>-46.22959480664472</v>
      </c>
      <c r="AA471" s="10">
        <f t="shared" ca="1" si="136"/>
        <v>-6.3645649972503406</v>
      </c>
    </row>
    <row r="472" spans="1:27">
      <c r="A472" s="6">
        <f ca="1">LN((RAND()^(-Results!$E$4))-1)</f>
        <v>-2.5864104056753021</v>
      </c>
      <c r="B472" s="6">
        <f ca="1">LN((RAND()^(-Results!$E$4))-1)</f>
        <v>-3.2362122967403664E-2</v>
      </c>
      <c r="C472" s="6">
        <f ca="1">LN((RAND()^(-Results!$E$4))-1)</f>
        <v>4.0442593776318478</v>
      </c>
      <c r="D472" s="6">
        <f ca="1">LN((RAND()^(-Results!$E$4))-1)</f>
        <v>-0.46499734693813982</v>
      </c>
      <c r="E472" s="6">
        <f ca="1">LN((RAND()^(-Results!$E$4))-1)</f>
        <v>-0.65380819139331625</v>
      </c>
      <c r="F472" s="6">
        <f ca="1">LN((RAND()^(-Results!$E$4))-1)</f>
        <v>0.27977116916937672</v>
      </c>
      <c r="G472" s="6">
        <f ca="1">LN((RAND()^(-Results!$E$4))-1)</f>
        <v>4.1504342690199252</v>
      </c>
      <c r="H472" s="6">
        <f t="shared" ca="1" si="112"/>
        <v>4.0905397323821679</v>
      </c>
      <c r="I472" s="10">
        <f ca="1">SUMPRODUCT(J472:O472,Results!B$12:G$12)+Results!$E$5*H472</f>
        <v>21.947081665845239</v>
      </c>
      <c r="J472" s="10">
        <f ca="1">SUMPRODUCT($A472:$F472,Results!$B$15:$G$15)</f>
        <v>-4.1934126834146355</v>
      </c>
      <c r="K472" s="10">
        <f ca="1">SUMPRODUCT($A472:$F472,Results!$B$16:$G$16)</f>
        <v>-11.264030826448371</v>
      </c>
      <c r="L472" s="10">
        <f ca="1">SUMPRODUCT($A472:$F472,Results!$B$17:$G$17)</f>
        <v>-9.7640826633098179</v>
      </c>
      <c r="M472" s="10">
        <f ca="1">SUMPRODUCT($A472:$F472,Results!$B$18:$G$18)</f>
        <v>-1.2703590997390188</v>
      </c>
      <c r="N472" s="10">
        <f ca="1">SUMPRODUCT($A472:$F472,Results!$B$19:$G$19)</f>
        <v>8.9792765061191435</v>
      </c>
      <c r="O472" s="10">
        <f ca="1">SUMPRODUCT($A472:$F472,Results!$B$20:$G$20)</f>
        <v>-7.8840622432231049</v>
      </c>
      <c r="P472" s="10" cm="1">
        <f t="array" aca="1" ref="P472" ca="1">SUMPRODUCT(J472:O472,TRANSPOSE(BL$20:BL$25))+$AD$20-$BL$27</f>
        <v>6.2142671592738496</v>
      </c>
      <c r="Q472" s="10" cm="1">
        <f t="array" aca="1" ref="Q472" ca="1">SUMPRODUCT(J472:O472,TRANSPOSE(ES$20:ES$25))+$AD$20-$ES$27</f>
        <v>5.964417393203199</v>
      </c>
      <c r="R472" s="10">
        <f ca="1">I472-Results!$E$5*H472</f>
        <v>5.5849227363165674</v>
      </c>
      <c r="S472" s="10" cm="1">
        <f t="array" aca="1" ref="S472" ca="1">SUMPRODUCT(J472:O472,TRANSPOSE(AR$28:AR$33))+$AD$20-$AC$26</f>
        <v>8.0683242365316694</v>
      </c>
      <c r="T472" s="10">
        <f ca="1">SUMPRODUCT(J472:O472,Results!K$9:P$9)</f>
        <v>6.3231893478515246</v>
      </c>
      <c r="U472" s="10">
        <f ca="1">SUMPRODUCT(J472:O472,Results!K$9:P$9)+$AD$20-$AC$31</f>
        <v>6.2863912291505493</v>
      </c>
      <c r="V472" s="10">
        <f t="shared" ca="1" si="131"/>
        <v>15.73281450657139</v>
      </c>
      <c r="W472" s="10">
        <f t="shared" ca="1" si="132"/>
        <v>15.98266427264204</v>
      </c>
      <c r="X472" s="10">
        <f t="shared" ca="1" si="133"/>
        <v>16.362158929528672</v>
      </c>
      <c r="Y472" s="10">
        <f t="shared" ca="1" si="134"/>
        <v>13.87875742931357</v>
      </c>
      <c r="Z472" s="10">
        <f t="shared" ca="1" si="135"/>
        <v>21.250978127195687</v>
      </c>
      <c r="AA472" s="10">
        <f t="shared" ca="1" si="136"/>
        <v>15.66069043669469</v>
      </c>
    </row>
    <row r="473" spans="1:27">
      <c r="A473" s="6">
        <f ca="1">LN((RAND()^(-Results!$E$4))-1)</f>
        <v>-2.1846363923832111</v>
      </c>
      <c r="B473" s="6">
        <f ca="1">LN((RAND()^(-Results!$E$4))-1)</f>
        <v>-1.175691157453477</v>
      </c>
      <c r="C473" s="6">
        <f ca="1">LN((RAND()^(-Results!$E$4))-1)</f>
        <v>-0.86676722898811287</v>
      </c>
      <c r="D473" s="6">
        <f ca="1">LN((RAND()^(-Results!$E$4))-1)</f>
        <v>0.71557649602756623</v>
      </c>
      <c r="E473" s="6">
        <f ca="1">LN((RAND()^(-Results!$E$4))-1)</f>
        <v>1.6554316546304881</v>
      </c>
      <c r="F473" s="6">
        <f ca="1">LN((RAND()^(-Results!$E$4))-1)</f>
        <v>1.8887509593676366</v>
      </c>
      <c r="G473" s="6">
        <f ca="1">LN((RAND()^(-Results!$E$4))-1)</f>
        <v>-2.633917863819343</v>
      </c>
      <c r="H473" s="6">
        <f t="shared" ca="1" si="112"/>
        <v>-2.6938124004571007</v>
      </c>
      <c r="I473" s="10">
        <f ca="1">SUMPRODUCT(J473:O473,Results!B$12:G$12)+Results!$E$5*H473</f>
        <v>-13.152892354549047</v>
      </c>
      <c r="J473" s="10">
        <f ca="1">SUMPRODUCT($A473:$F473,Results!$B$15:$G$15)</f>
        <v>-5.532842707126532</v>
      </c>
      <c r="K473" s="10">
        <f ca="1">SUMPRODUCT($A473:$F473,Results!$B$16:$G$16)</f>
        <v>-4.5227832556906904</v>
      </c>
      <c r="L473" s="10">
        <f ca="1">SUMPRODUCT($A473:$F473,Results!$B$17:$G$17)</f>
        <v>-7.8299556630852543</v>
      </c>
      <c r="M473" s="10">
        <f ca="1">SUMPRODUCT($A473:$F473,Results!$B$18:$G$18)</f>
        <v>15.658057124893286</v>
      </c>
      <c r="N473" s="10">
        <f ca="1">SUMPRODUCT($A473:$F473,Results!$B$19:$G$19)</f>
        <v>6.2199608747287964</v>
      </c>
      <c r="O473" s="10">
        <f ca="1">SUMPRODUCT($A473:$F473,Results!$B$20:$G$20)</f>
        <v>-7.3165193938989335</v>
      </c>
      <c r="P473" s="10" cm="1">
        <f t="array" aca="1" ref="P473" ca="1">SUMPRODUCT(J473:O473,TRANSPOSE(BL$20:BL$25))+$AD$20-$BL$27</f>
        <v>-2.8690831429319759</v>
      </c>
      <c r="Q473" s="10" cm="1">
        <f t="array" aca="1" ref="Q473" ca="1">SUMPRODUCT(J473:O473,TRANSPOSE(ES$20:ES$25))+$AD$20-$ES$27</f>
        <v>-2.771819526543239</v>
      </c>
      <c r="R473" s="10">
        <f ca="1">I473-Results!$E$5*H473</f>
        <v>-2.3776427527206447</v>
      </c>
      <c r="S473" s="10" cm="1">
        <f t="array" aca="1" ref="S473" ca="1">SUMPRODUCT(J473:O473,TRANSPOSE(AR$28:AR$33))+$AD$20-$AC$26</f>
        <v>-12.768980182594916</v>
      </c>
      <c r="T473" s="10">
        <f ca="1">SUMPRODUCT(J473:O473,Results!K$9:P$9)</f>
        <v>-2.7557503892726007</v>
      </c>
      <c r="U473" s="10">
        <f ca="1">SUMPRODUCT(J473:O473,Results!K$9:P$9)+$AD$20-$AC$31</f>
        <v>-2.7925485079735761</v>
      </c>
      <c r="V473" s="10">
        <f t="shared" ca="1" si="131"/>
        <v>-10.283809211617072</v>
      </c>
      <c r="W473" s="10">
        <f t="shared" ca="1" si="132"/>
        <v>-10.381072828005809</v>
      </c>
      <c r="X473" s="10">
        <f t="shared" ca="1" si="133"/>
        <v>-10.775249601828403</v>
      </c>
      <c r="Y473" s="10">
        <f t="shared" ca="1" si="134"/>
        <v>-0.38391217195413141</v>
      </c>
      <c r="Z473" s="10">
        <f t="shared" ca="1" si="135"/>
        <v>-13.848995893198602</v>
      </c>
      <c r="AA473" s="10">
        <f t="shared" ca="1" si="136"/>
        <v>-10.360343846575471</v>
      </c>
    </row>
    <row r="474" spans="1:27">
      <c r="A474" s="6">
        <f ca="1">LN((RAND()^(-Results!$E$4))-1)</f>
        <v>-7.814116291052825E-2</v>
      </c>
      <c r="B474" s="6">
        <f ca="1">LN((RAND()^(-Results!$E$4))-1)</f>
        <v>-2.0732579881692037</v>
      </c>
      <c r="C474" s="6">
        <f ca="1">LN((RAND()^(-Results!$E$4))-1)</f>
        <v>-0.41372414688436987</v>
      </c>
      <c r="D474" s="6">
        <f ca="1">LN((RAND()^(-Results!$E$4))-1)</f>
        <v>-2.1155681192236928</v>
      </c>
      <c r="E474" s="6">
        <f ca="1">LN((RAND()^(-Results!$E$4))-1)</f>
        <v>-8.4708715687522709E-2</v>
      </c>
      <c r="F474" s="6">
        <f ca="1">LN((RAND()^(-Results!$E$4))-1)</f>
        <v>1.9374658036563737</v>
      </c>
      <c r="G474" s="6">
        <f ca="1">LN((RAND()^(-Results!$E$4))-1)</f>
        <v>-0.44894472680000308</v>
      </c>
      <c r="H474" s="6">
        <f t="shared" ca="1" si="112"/>
        <v>-0.50883926343776054</v>
      </c>
      <c r="I474" s="10">
        <f ca="1">SUMPRODUCT(J474:O474,Results!B$12:G$12)+Results!$E$5*H474</f>
        <v>-42.901458087951383</v>
      </c>
      <c r="J474" s="10">
        <f ca="1">SUMPRODUCT($A474:$F474,Results!$B$15:$G$15)</f>
        <v>-3.6132935002408222</v>
      </c>
      <c r="K474" s="10">
        <f ca="1">SUMPRODUCT($A474:$F474,Results!$B$16:$G$16)</f>
        <v>-5.3412396285924864</v>
      </c>
      <c r="L474" s="10">
        <f ca="1">SUMPRODUCT($A474:$F474,Results!$B$17:$G$17)</f>
        <v>0.42696498033582664</v>
      </c>
      <c r="M474" s="10">
        <f ca="1">SUMPRODUCT($A474:$F474,Results!$B$18:$G$18)</f>
        <v>10.608993174818664</v>
      </c>
      <c r="N474" s="10">
        <f ca="1">SUMPRODUCT($A474:$F474,Results!$B$19:$G$19)</f>
        <v>-1.3465879573010731</v>
      </c>
      <c r="O474" s="10">
        <f ca="1">SUMPRODUCT($A474:$F474,Results!$B$20:$G$20)</f>
        <v>6.964201449554964</v>
      </c>
      <c r="P474" s="10" cm="1">
        <f t="array" aca="1" ref="P474" ca="1">SUMPRODUCT(J474:O474,TRANSPOSE(BL$20:BL$25))+$AD$20-$BL$27</f>
        <v>-41.06162638257176</v>
      </c>
      <c r="Q474" s="10" cm="1">
        <f t="array" aca="1" ref="Q474" ca="1">SUMPRODUCT(J474:O474,TRANSPOSE(ES$20:ES$25))+$AD$20-$ES$27</f>
        <v>-41.337168422191866</v>
      </c>
      <c r="R474" s="10">
        <f ca="1">I474-Results!$E$5*H474</f>
        <v>-40.866101034200341</v>
      </c>
      <c r="S474" s="10" cm="1">
        <f t="array" aca="1" ref="S474" ca="1">SUMPRODUCT(J474:O474,TRANSPOSE(AR$28:AR$33))+$AD$20-$AC$26</f>
        <v>-38.906459035841088</v>
      </c>
      <c r="T474" s="10">
        <f ca="1">SUMPRODUCT(J474:O474,Results!K$9:P$9)</f>
        <v>-41.295928802509508</v>
      </c>
      <c r="U474" s="10">
        <f ca="1">SUMPRODUCT(J474:O474,Results!K$9:P$9)+$AD$20-$AC$31</f>
        <v>-41.332726921210487</v>
      </c>
      <c r="V474" s="10">
        <f t="shared" ca="1" si="131"/>
        <v>-1.8398317053796234</v>
      </c>
      <c r="W474" s="10">
        <f t="shared" ca="1" si="132"/>
        <v>-1.5642896657595173</v>
      </c>
      <c r="X474" s="10">
        <f t="shared" ca="1" si="133"/>
        <v>-2.0353570537510421</v>
      </c>
      <c r="Y474" s="10">
        <f t="shared" ca="1" si="134"/>
        <v>-3.9949990521102947</v>
      </c>
      <c r="Z474" s="10">
        <f t="shared" ca="1" si="135"/>
        <v>-43.597561626600935</v>
      </c>
      <c r="AA474" s="10">
        <f t="shared" ca="1" si="136"/>
        <v>-1.5687311667408963</v>
      </c>
    </row>
    <row r="475" spans="1:27">
      <c r="A475" s="6">
        <f ca="1">LN((RAND()^(-Results!$E$4))-1)</f>
        <v>3.3153548661595718</v>
      </c>
      <c r="B475" s="6">
        <f ca="1">LN((RAND()^(-Results!$E$4))-1)</f>
        <v>-3.2279912573905039</v>
      </c>
      <c r="C475" s="6">
        <f ca="1">LN((RAND()^(-Results!$E$4))-1)</f>
        <v>-1.8110343951498575</v>
      </c>
      <c r="D475" s="6">
        <f ca="1">LN((RAND()^(-Results!$E$4))-1)</f>
        <v>0.5588445669493064</v>
      </c>
      <c r="E475" s="6">
        <f ca="1">LN((RAND()^(-Results!$E$4))-1)</f>
        <v>0.45863907187256819</v>
      </c>
      <c r="F475" s="6">
        <f ca="1">LN((RAND()^(-Results!$E$4))-1)</f>
        <v>-3.3976246502026779</v>
      </c>
      <c r="G475" s="6">
        <f ca="1">LN((RAND()^(-Results!$E$4))-1)</f>
        <v>0.28367870384975341</v>
      </c>
      <c r="H475" s="6">
        <f t="shared" ca="1" si="112"/>
        <v>0.22378416721199593</v>
      </c>
      <c r="I475" s="10">
        <f ca="1">SUMPRODUCT(J475:O475,Results!B$12:G$12)+Results!$E$5*H475</f>
        <v>-25.076226454699118</v>
      </c>
      <c r="J475" s="10">
        <f ca="1">SUMPRODUCT($A475:$F475,Results!$B$15:$G$15)</f>
        <v>-5.0659413881381301</v>
      </c>
      <c r="K475" s="10">
        <f ca="1">SUMPRODUCT($A475:$F475,Results!$B$16:$G$16)</f>
        <v>9.2703973668883197</v>
      </c>
      <c r="L475" s="10">
        <f ca="1">SUMPRODUCT($A475:$F475,Results!$B$17:$G$17)</f>
        <v>26.35417103047406</v>
      </c>
      <c r="M475" s="10">
        <f ca="1">SUMPRODUCT($A475:$F475,Results!$B$18:$G$18)</f>
        <v>-5.6906863041551148</v>
      </c>
      <c r="N475" s="10">
        <f ca="1">SUMPRODUCT($A475:$F475,Results!$B$19:$G$19)</f>
        <v>-2.4036608560854429</v>
      </c>
      <c r="O475" s="10">
        <f ca="1">SUMPRODUCT($A475:$F475,Results!$B$20:$G$20)</f>
        <v>-4.054113569395577</v>
      </c>
      <c r="P475" s="10" cm="1">
        <f t="array" aca="1" ref="P475" ca="1">SUMPRODUCT(J475:O475,TRANSPOSE(BL$20:BL$25))+$AD$20-$BL$27</f>
        <v>-26.567402783467788</v>
      </c>
      <c r="Q475" s="10" cm="1">
        <f t="array" aca="1" ref="Q475" ca="1">SUMPRODUCT(J475:O475,TRANSPOSE(ES$20:ES$25))+$AD$20-$ES$27</f>
        <v>-26.710804645991548</v>
      </c>
      <c r="R475" s="10">
        <f ca="1">I475-Results!$E$5*H475</f>
        <v>-25.9713631235471</v>
      </c>
      <c r="S475" s="10" cm="1">
        <f t="array" aca="1" ref="S475" ca="1">SUMPRODUCT(J475:O475,TRANSPOSE(AR$28:AR$33))+$AD$20-$AC$26</f>
        <v>-21.428629109743301</v>
      </c>
      <c r="T475" s="10">
        <f ca="1">SUMPRODUCT(J475:O475,Results!K$9:P$9)</f>
        <v>-27.133422048241407</v>
      </c>
      <c r="U475" s="10">
        <f ca="1">SUMPRODUCT(J475:O475,Results!K$9:P$9)+$AD$20-$AC$31</f>
        <v>-27.170220166942382</v>
      </c>
      <c r="V475" s="10">
        <f t="shared" ca="1" si="131"/>
        <v>1.4911763287686703</v>
      </c>
      <c r="W475" s="10">
        <f t="shared" ca="1" si="132"/>
        <v>1.6345781912924302</v>
      </c>
      <c r="X475" s="10">
        <f t="shared" ca="1" si="133"/>
        <v>0.89513666884798226</v>
      </c>
      <c r="Y475" s="10">
        <f t="shared" ca="1" si="134"/>
        <v>-3.6475973449558161</v>
      </c>
      <c r="Z475" s="10">
        <f t="shared" ca="1" si="135"/>
        <v>-25.77232999334867</v>
      </c>
      <c r="AA475" s="10">
        <f t="shared" ca="1" si="136"/>
        <v>2.0939937122432646</v>
      </c>
    </row>
    <row r="476" spans="1:27">
      <c r="A476" s="6">
        <f ca="1">LN((RAND()^(-Results!$E$4))-1)</f>
        <v>0.71081462099601456</v>
      </c>
      <c r="B476" s="6">
        <f ca="1">LN((RAND()^(-Results!$E$4))-1)</f>
        <v>2.0519709952099339</v>
      </c>
      <c r="C476" s="6">
        <f ca="1">LN((RAND()^(-Results!$E$4))-1)</f>
        <v>2.1960090589439059</v>
      </c>
      <c r="D476" s="6">
        <f ca="1">LN((RAND()^(-Results!$E$4))-1)</f>
        <v>-2.1410777512458834</v>
      </c>
      <c r="E476" s="6">
        <f ca="1">LN((RAND()^(-Results!$E$4))-1)</f>
        <v>-0.12165718893537256</v>
      </c>
      <c r="F476" s="6">
        <f ca="1">LN((RAND()^(-Results!$E$4))-1)</f>
        <v>1.0510598897081032</v>
      </c>
      <c r="G476" s="6">
        <f ca="1">LN((RAND()^(-Results!$E$4))-1)</f>
        <v>-0.13146523549225025</v>
      </c>
      <c r="H476" s="6">
        <f t="shared" ca="1" si="112"/>
        <v>-0.19135977213000774</v>
      </c>
      <c r="I476" s="10">
        <f ca="1">SUMPRODUCT(J476:O476,Results!B$12:G$12)+Results!$E$5*H476</f>
        <v>-0.23607780418011781</v>
      </c>
      <c r="J476" s="10">
        <f ca="1">SUMPRODUCT($A476:$F476,Results!$B$15:$G$15)</f>
        <v>5.8632689100934092</v>
      </c>
      <c r="K476" s="10">
        <f ca="1">SUMPRODUCT($A476:$F476,Results!$B$16:$G$16)</f>
        <v>-6.3520856458561896</v>
      </c>
      <c r="L476" s="10">
        <f ca="1">SUMPRODUCT($A476:$F476,Results!$B$17:$G$17)</f>
        <v>-10.365105713038959</v>
      </c>
      <c r="M476" s="10">
        <f ca="1">SUMPRODUCT($A476:$F476,Results!$B$18:$G$18)</f>
        <v>-6.3467129769527029</v>
      </c>
      <c r="N476" s="10">
        <f ca="1">SUMPRODUCT($A476:$F476,Results!$B$19:$G$19)</f>
        <v>-5.1828552716934997</v>
      </c>
      <c r="O476" s="10">
        <f ca="1">SUMPRODUCT($A476:$F476,Results!$B$20:$G$20)</f>
        <v>10.812695923462073</v>
      </c>
      <c r="P476" s="10" cm="1">
        <f t="array" aca="1" ref="P476" ca="1">SUMPRODUCT(J476:O476,TRANSPOSE(BL$20:BL$25))+$AD$20-$BL$27</f>
        <v>1.1428976483262949</v>
      </c>
      <c r="Q476" s="10" cm="1">
        <f t="array" aca="1" ref="Q476" ca="1">SUMPRODUCT(J476:O476,TRANSPOSE(ES$20:ES$25))+$AD$20-$ES$27</f>
        <v>0.9170116682187277</v>
      </c>
      <c r="R476" s="10">
        <f ca="1">I476-Results!$E$5*H476</f>
        <v>0.52936128433991314</v>
      </c>
      <c r="S476" s="10" cm="1">
        <f t="array" aca="1" ref="S476" ca="1">SUMPRODUCT(J476:O476,TRANSPOSE(AR$28:AR$33))+$AD$20-$AC$26</f>
        <v>7.0824025653880494</v>
      </c>
      <c r="T476" s="10">
        <f ca="1">SUMPRODUCT(J476:O476,Results!K$9:P$9)</f>
        <v>0.95653612336603544</v>
      </c>
      <c r="U476" s="10">
        <f ca="1">SUMPRODUCT(J476:O476,Results!K$9:P$9)+$AD$20-$AC$31</f>
        <v>0.91973800466506028</v>
      </c>
      <c r="V476" s="10">
        <f t="shared" ca="1" si="131"/>
        <v>-1.3789754525064128</v>
      </c>
      <c r="W476" s="10">
        <f t="shared" ca="1" si="132"/>
        <v>-1.1530894723988454</v>
      </c>
      <c r="X476" s="10">
        <f t="shared" ca="1" si="133"/>
        <v>-0.76543908852003095</v>
      </c>
      <c r="Y476" s="10">
        <f t="shared" ca="1" si="134"/>
        <v>-7.3184803695681673</v>
      </c>
      <c r="Z476" s="10">
        <f t="shared" ca="1" si="135"/>
        <v>-0.93218134282967147</v>
      </c>
      <c r="AA476" s="10">
        <f t="shared" ca="1" si="136"/>
        <v>-1.155815808845178</v>
      </c>
    </row>
    <row r="477" spans="1:27">
      <c r="A477" s="6">
        <f ca="1">LN((RAND()^(-Results!$E$4))-1)</f>
        <v>-1.2525575249665515</v>
      </c>
      <c r="B477" s="6">
        <f ca="1">LN((RAND()^(-Results!$E$4))-1)</f>
        <v>2.4914970524204709</v>
      </c>
      <c r="C477" s="6">
        <f ca="1">LN((RAND()^(-Results!$E$4))-1)</f>
        <v>2.2127661742143401</v>
      </c>
      <c r="D477" s="6">
        <f ca="1">LN((RAND()^(-Results!$E$4))-1)</f>
        <v>-1.1756833094646826</v>
      </c>
      <c r="E477" s="6">
        <f ca="1">LN((RAND()^(-Results!$E$4))-1)</f>
        <v>1.2730244429996398</v>
      </c>
      <c r="F477" s="6">
        <f ca="1">LN((RAND()^(-Results!$E$4))-1)</f>
        <v>3.0243162499219696</v>
      </c>
      <c r="G477" s="6">
        <f ca="1">LN((RAND()^(-Results!$E$4))-1)</f>
        <v>-1.505739373431346</v>
      </c>
      <c r="H477" s="6">
        <f t="shared" ca="1" si="112"/>
        <v>-1.5656339100691035</v>
      </c>
      <c r="I477" s="10">
        <f ca="1">SUMPRODUCT(J477:O477,Results!B$12:G$12)+Results!$E$5*H477</f>
        <v>8.3785303129325861</v>
      </c>
      <c r="J477" s="10">
        <f ca="1">SUMPRODUCT($A477:$F477,Results!$B$15:$G$15)</f>
        <v>3.954870313654347</v>
      </c>
      <c r="K477" s="10">
        <f ca="1">SUMPRODUCT($A477:$F477,Results!$B$16:$G$16)</f>
        <v>-10.470127170760854</v>
      </c>
      <c r="L477" s="10">
        <f ca="1">SUMPRODUCT($A477:$F477,Results!$B$17:$G$17)</f>
        <v>-23.108467343157919</v>
      </c>
      <c r="M477" s="10">
        <f ca="1">SUMPRODUCT($A477:$F477,Results!$B$18:$G$18)</f>
        <v>3.549275051250937</v>
      </c>
      <c r="N477" s="10">
        <f ca="1">SUMPRODUCT($A477:$F477,Results!$B$19:$G$19)</f>
        <v>0.74881919353607929</v>
      </c>
      <c r="O477" s="10">
        <f ca="1">SUMPRODUCT($A477:$F477,Results!$B$20:$G$20)</f>
        <v>5.7181496077278045</v>
      </c>
      <c r="P477" s="10" cm="1">
        <f t="array" aca="1" ref="P477" ca="1">SUMPRODUCT(J477:O477,TRANSPOSE(BL$20:BL$25))+$AD$20-$BL$27</f>
        <v>15.077545260816002</v>
      </c>
      <c r="Q477" s="10" cm="1">
        <f t="array" aca="1" ref="Q477" ca="1">SUMPRODUCT(J477:O477,TRANSPOSE(ES$20:ES$25))+$AD$20-$ES$27</f>
        <v>14.998003844132594</v>
      </c>
      <c r="R477" s="10">
        <f ca="1">I477-Results!$E$5*H477</f>
        <v>14.641065953209001</v>
      </c>
      <c r="S477" s="10" cm="1">
        <f t="array" aca="1" ref="S477" ca="1">SUMPRODUCT(J477:O477,TRANSPOSE(AR$28:AR$33))+$AD$20-$AC$26</f>
        <v>12.799105425323528</v>
      </c>
      <c r="T477" s="10">
        <f ca="1">SUMPRODUCT(J477:O477,Results!K$9:P$9)</f>
        <v>15.065938486011046</v>
      </c>
      <c r="U477" s="10">
        <f ca="1">SUMPRODUCT(J477:O477,Results!K$9:P$9)+$AD$20-$AC$31</f>
        <v>15.02914036731007</v>
      </c>
      <c r="V477" s="10">
        <f t="shared" ca="1" si="131"/>
        <v>-6.6990149478834162</v>
      </c>
      <c r="W477" s="10">
        <f t="shared" ca="1" si="132"/>
        <v>-6.6194735312000077</v>
      </c>
      <c r="X477" s="10">
        <f t="shared" ca="1" si="133"/>
        <v>-6.2625356402764147</v>
      </c>
      <c r="Y477" s="10">
        <f t="shared" ca="1" si="134"/>
        <v>-4.4205751123909423</v>
      </c>
      <c r="Z477" s="10">
        <f t="shared" ca="1" si="135"/>
        <v>7.6824267742830328</v>
      </c>
      <c r="AA477" s="10">
        <f t="shared" ca="1" si="136"/>
        <v>-6.6506100543774842</v>
      </c>
    </row>
    <row r="478" spans="1:27">
      <c r="A478" s="6">
        <f ca="1">LN((RAND()^(-Results!$E$4))-1)</f>
        <v>-0.54325638891994943</v>
      </c>
      <c r="B478" s="6">
        <f ca="1">LN((RAND()^(-Results!$E$4))-1)</f>
        <v>-0.9063389624332161</v>
      </c>
      <c r="C478" s="6">
        <f ca="1">LN((RAND()^(-Results!$E$4))-1)</f>
        <v>-6.492479593728067</v>
      </c>
      <c r="D478" s="6">
        <f ca="1">LN((RAND()^(-Results!$E$4))-1)</f>
        <v>-1.2634111049292469</v>
      </c>
      <c r="E478" s="6">
        <f ca="1">LN((RAND()^(-Results!$E$4))-1)</f>
        <v>-2.5689911833020802</v>
      </c>
      <c r="F478" s="6">
        <f ca="1">LN((RAND()^(-Results!$E$4))-1)</f>
        <v>-4.0995045235844046E-2</v>
      </c>
      <c r="G478" s="6">
        <f ca="1">LN((RAND()^(-Results!$E$4))-1)</f>
        <v>0.21809297787611823</v>
      </c>
      <c r="H478" s="6">
        <f t="shared" ca="1" si="112"/>
        <v>0.15819844123836074</v>
      </c>
      <c r="I478" s="10">
        <f ca="1">SUMPRODUCT(J478:O478,Results!B$12:G$12)+Results!$E$5*H478</f>
        <v>-29.519846019306964</v>
      </c>
      <c r="J478" s="10">
        <f ca="1">SUMPRODUCT($A478:$F478,Results!$B$15:$G$15)</f>
        <v>4.3360072921624555</v>
      </c>
      <c r="K478" s="10">
        <f ca="1">SUMPRODUCT($A478:$F478,Results!$B$16:$G$16)</f>
        <v>10.899163809182658</v>
      </c>
      <c r="L478" s="10">
        <f ca="1">SUMPRODUCT($A478:$F478,Results!$B$17:$G$17)</f>
        <v>14.29495925426199</v>
      </c>
      <c r="M478" s="10">
        <f ca="1">SUMPRODUCT($A478:$F478,Results!$B$18:$G$18)</f>
        <v>12.140312448509301</v>
      </c>
      <c r="N478" s="10">
        <f ca="1">SUMPRODUCT($A478:$F478,Results!$B$19:$G$19)</f>
        <v>-15.663836714575831</v>
      </c>
      <c r="O478" s="10">
        <f ca="1">SUMPRODUCT($A478:$F478,Results!$B$20:$G$20)</f>
        <v>10.867139573352935</v>
      </c>
      <c r="P478" s="10" cm="1">
        <f t="array" aca="1" ref="P478" ca="1">SUMPRODUCT(J478:O478,TRANSPOSE(BL$20:BL$25))+$AD$20-$BL$27</f>
        <v>-30.878051276786739</v>
      </c>
      <c r="Q478" s="10" cm="1">
        <f t="array" aca="1" ref="Q478" ca="1">SUMPRODUCT(J478:O478,TRANSPOSE(ES$20:ES$25))+$AD$20-$ES$27</f>
        <v>-30.480220066422735</v>
      </c>
      <c r="R478" s="10">
        <f ca="1">I478-Results!$E$5*H478</f>
        <v>-30.152639784260408</v>
      </c>
      <c r="S478" s="10" cm="1">
        <f t="array" aca="1" ref="S478" ca="1">SUMPRODUCT(J478:O478,TRANSPOSE(AR$28:AR$33))+$AD$20-$AC$26</f>
        <v>-36.75983222939422</v>
      </c>
      <c r="T478" s="10">
        <f ca="1">SUMPRODUCT(J478:O478,Results!K$9:P$9)</f>
        <v>-30.126536929614353</v>
      </c>
      <c r="U478" s="10">
        <f ca="1">SUMPRODUCT(J478:O478,Results!K$9:P$9)+$AD$20-$AC$31</f>
        <v>-30.163335048315329</v>
      </c>
      <c r="V478" s="10">
        <f t="shared" ca="1" si="131"/>
        <v>1.3582052574797743</v>
      </c>
      <c r="W478" s="10">
        <f t="shared" ca="1" si="132"/>
        <v>0.96037404711577068</v>
      </c>
      <c r="X478" s="10">
        <f t="shared" ca="1" si="133"/>
        <v>0.63279376495344408</v>
      </c>
      <c r="Y478" s="10">
        <f t="shared" ca="1" si="134"/>
        <v>7.2399862100872561</v>
      </c>
      <c r="Z478" s="10">
        <f t="shared" ca="1" si="135"/>
        <v>-30.215949557956517</v>
      </c>
      <c r="AA478" s="10">
        <f t="shared" ca="1" si="136"/>
        <v>0.64348902900836435</v>
      </c>
    </row>
    <row r="479" spans="1:27">
      <c r="A479" s="6">
        <f ca="1">LN((RAND()^(-Results!$E$4))-1)</f>
        <v>2.1134527336665614</v>
      </c>
      <c r="B479" s="6">
        <f ca="1">LN((RAND()^(-Results!$E$4))-1)</f>
        <v>5.242551246288369</v>
      </c>
      <c r="C479" s="6">
        <f ca="1">LN((RAND()^(-Results!$E$4))-1)</f>
        <v>-3.9303576360226811</v>
      </c>
      <c r="D479" s="6">
        <f ca="1">LN((RAND()^(-Results!$E$4))-1)</f>
        <v>-0.63966954819620137</v>
      </c>
      <c r="E479" s="6">
        <f ca="1">LN((RAND()^(-Results!$E$4))-1)</f>
        <v>0.38353775152151387</v>
      </c>
      <c r="F479" s="6">
        <f ca="1">LN((RAND()^(-Results!$E$4))-1)</f>
        <v>-4.9371501038552346</v>
      </c>
      <c r="G479" s="6">
        <f ca="1">LN((RAND()^(-Results!$E$4))-1)</f>
        <v>0.77131592523872727</v>
      </c>
      <c r="H479" s="6">
        <f t="shared" ca="1" si="112"/>
        <v>0.71142138860096982</v>
      </c>
      <c r="I479" s="10">
        <f ca="1">SUMPRODUCT(J479:O479,Results!B$12:G$12)+Results!$E$5*H479</f>
        <v>50.460314764854026</v>
      </c>
      <c r="J479" s="10">
        <f ca="1">SUMPRODUCT($A479:$F479,Results!$B$15:$G$15)</f>
        <v>18.801606430878049</v>
      </c>
      <c r="K479" s="10">
        <f ca="1">SUMPRODUCT($A479:$F479,Results!$B$16:$G$16)</f>
        <v>12.53147795138578</v>
      </c>
      <c r="L479" s="10">
        <f ca="1">SUMPRODUCT($A479:$F479,Results!$B$17:$G$17)</f>
        <v>7.4381582129831427</v>
      </c>
      <c r="M479" s="10">
        <f ca="1">SUMPRODUCT($A479:$F479,Results!$B$18:$G$18)</f>
        <v>-17.957495758885464</v>
      </c>
      <c r="N479" s="10">
        <f ca="1">SUMPRODUCT($A479:$F479,Results!$B$19:$G$19)</f>
        <v>-27.959227494402256</v>
      </c>
      <c r="O479" s="10">
        <f ca="1">SUMPRODUCT($A479:$F479,Results!$B$20:$G$20)</f>
        <v>6.3967979643002213</v>
      </c>
      <c r="P479" s="10" cm="1">
        <f t="array" aca="1" ref="P479" ca="1">SUMPRODUCT(J479:O479,TRANSPOSE(BL$20:BL$25))+$AD$20-$BL$27</f>
        <v>47.628025738591262</v>
      </c>
      <c r="Q479" s="10" cm="1">
        <f t="array" aca="1" ref="Q479" ca="1">SUMPRODUCT(J479:O479,TRANSPOSE(ES$20:ES$25))+$AD$20-$ES$27</f>
        <v>48.272792506297158</v>
      </c>
      <c r="R479" s="10">
        <f ca="1">I479-Results!$E$5*H479</f>
        <v>47.614629210450147</v>
      </c>
      <c r="S479" s="10" cm="1">
        <f t="array" aca="1" ref="S479" ca="1">SUMPRODUCT(J479:O479,TRANSPOSE(AR$28:AR$33))+$AD$20-$AC$26</f>
        <v>39.820236145125321</v>
      </c>
      <c r="T479" s="10">
        <f ca="1">SUMPRODUCT(J479:O479,Results!K$9:P$9)</f>
        <v>48.108784171733355</v>
      </c>
      <c r="U479" s="10">
        <f ca="1">SUMPRODUCT(J479:O479,Results!K$9:P$9)+$AD$20-$AC$31</f>
        <v>48.071986053032376</v>
      </c>
      <c r="V479" s="10">
        <f t="shared" ca="1" si="131"/>
        <v>2.8322890262627638</v>
      </c>
      <c r="W479" s="10">
        <f t="shared" ca="1" si="132"/>
        <v>2.1875222585568679</v>
      </c>
      <c r="X479" s="10">
        <f t="shared" ca="1" si="133"/>
        <v>2.8456855544038788</v>
      </c>
      <c r="Y479" s="10">
        <f t="shared" ca="1" si="134"/>
        <v>10.640078619728705</v>
      </c>
      <c r="Z479" s="10">
        <f t="shared" ca="1" si="135"/>
        <v>49.764211226204473</v>
      </c>
      <c r="AA479" s="10">
        <f t="shared" ca="1" si="136"/>
        <v>2.3883287118216501</v>
      </c>
    </row>
    <row r="480" spans="1:27">
      <c r="A480" s="6">
        <f ca="1">LN((RAND()^(-Results!$E$4))-1)</f>
        <v>2.4729858072986146</v>
      </c>
      <c r="B480" s="6">
        <f ca="1">LN((RAND()^(-Results!$E$4))-1)</f>
        <v>-0.16607637173166834</v>
      </c>
      <c r="C480" s="6">
        <f ca="1">LN((RAND()^(-Results!$E$4))-1)</f>
        <v>1.4481155724679673</v>
      </c>
      <c r="D480" s="6">
        <f ca="1">LN((RAND()^(-Results!$E$4))-1)</f>
        <v>-1.0040896405568747</v>
      </c>
      <c r="E480" s="6">
        <f ca="1">LN((RAND()^(-Results!$E$4))-1)</f>
        <v>4.1666258380171933E-2</v>
      </c>
      <c r="F480" s="6">
        <f ca="1">LN((RAND()^(-Results!$E$4))-1)</f>
        <v>1.8102043787811788</v>
      </c>
      <c r="G480" s="6">
        <f ca="1">LN((RAND()^(-Results!$E$4))-1)</f>
        <v>-9.2384555943038391E-2</v>
      </c>
      <c r="H480" s="6">
        <f t="shared" ca="1" si="112"/>
        <v>-0.15227909258079589</v>
      </c>
      <c r="I480" s="10">
        <f ca="1">SUMPRODUCT(J480:O480,Results!B$12:G$12)+Results!$E$5*H480</f>
        <v>-19.109940211557547</v>
      </c>
      <c r="J480" s="10">
        <f ca="1">SUMPRODUCT($A480:$F480,Results!$B$15:$G$15)</f>
        <v>0.81968942656368227</v>
      </c>
      <c r="K480" s="10">
        <f ca="1">SUMPRODUCT($A480:$F480,Results!$B$16:$G$16)</f>
        <v>-1.2557284080924191</v>
      </c>
      <c r="L480" s="10">
        <f ca="1">SUMPRODUCT($A480:$F480,Results!$B$17:$G$17)</f>
        <v>-2.0365281258465338</v>
      </c>
      <c r="M480" s="10">
        <f ca="1">SUMPRODUCT($A480:$F480,Results!$B$18:$G$18)</f>
        <v>-3.7949801137880517</v>
      </c>
      <c r="N480" s="10">
        <f ca="1">SUMPRODUCT($A480:$F480,Results!$B$19:$G$19)</f>
        <v>1.1120542292750708</v>
      </c>
      <c r="O480" s="10">
        <f ca="1">SUMPRODUCT($A480:$F480,Results!$B$20:$G$20)</f>
        <v>11.816103008666857</v>
      </c>
      <c r="P480" s="10" cm="1">
        <f t="array" aca="1" ref="P480" ca="1">SUMPRODUCT(J480:O480,TRANSPOSE(BL$20:BL$25))+$AD$20-$BL$27</f>
        <v>-18.277932056451078</v>
      </c>
      <c r="Q480" s="10" cm="1">
        <f t="array" aca="1" ref="Q480" ca="1">SUMPRODUCT(J480:O480,TRANSPOSE(ES$20:ES$25))+$AD$20-$ES$27</f>
        <v>-18.639462697948161</v>
      </c>
      <c r="R480" s="10">
        <f ca="1">I480-Results!$E$5*H480</f>
        <v>-18.500823841234364</v>
      </c>
      <c r="S480" s="10" cm="1">
        <f t="array" aca="1" ref="S480" ca="1">SUMPRODUCT(J480:O480,TRANSPOSE(AR$28:AR$33))+$AD$20-$AC$26</f>
        <v>-7.5206210558797988</v>
      </c>
      <c r="T480" s="10">
        <f ca="1">SUMPRODUCT(J480:O480,Results!K$9:P$9)</f>
        <v>-18.832998776324036</v>
      </c>
      <c r="U480" s="10">
        <f ca="1">SUMPRODUCT(J480:O480,Results!K$9:P$9)+$AD$20-$AC$31</f>
        <v>-18.869796895025011</v>
      </c>
      <c r="V480" s="10">
        <f t="shared" ca="1" si="131"/>
        <v>-0.83200815510646819</v>
      </c>
      <c r="W480" s="10">
        <f t="shared" ca="1" si="132"/>
        <v>-0.47047751360938506</v>
      </c>
      <c r="X480" s="10">
        <f t="shared" ca="1" si="133"/>
        <v>-0.60911637032318211</v>
      </c>
      <c r="Y480" s="10">
        <f t="shared" ca="1" si="134"/>
        <v>-11.589319155677748</v>
      </c>
      <c r="Z480" s="10">
        <f t="shared" ca="1" si="135"/>
        <v>-19.806043750207099</v>
      </c>
      <c r="AA480" s="10">
        <f t="shared" ca="1" si="136"/>
        <v>-0.24014331653253507</v>
      </c>
    </row>
    <row r="481" spans="1:27">
      <c r="A481" s="6">
        <f ca="1">LN((RAND()^(-Results!$E$4))-1)</f>
        <v>2.9001610874306527</v>
      </c>
      <c r="B481" s="6">
        <f ca="1">LN((RAND()^(-Results!$E$4))-1)</f>
        <v>-1.4177128056526307</v>
      </c>
      <c r="C481" s="6">
        <f ca="1">LN((RAND()^(-Results!$E$4))-1)</f>
        <v>-3.6517120244967325</v>
      </c>
      <c r="D481" s="6">
        <f ca="1">LN((RAND()^(-Results!$E$4))-1)</f>
        <v>-0.33986872872173057</v>
      </c>
      <c r="E481" s="6">
        <f ca="1">LN((RAND()^(-Results!$E$4))-1)</f>
        <v>-0.16038861000607826</v>
      </c>
      <c r="F481" s="6">
        <f ca="1">LN((RAND()^(-Results!$E$4))-1)</f>
        <v>2.0135567999107562</v>
      </c>
      <c r="G481" s="6">
        <f ca="1">LN((RAND()^(-Results!$E$4))-1)</f>
        <v>2.1187986820515472</v>
      </c>
      <c r="H481" s="6">
        <f t="shared" ca="1" si="112"/>
        <v>2.0589041454137895</v>
      </c>
      <c r="I481" s="10">
        <f ca="1">SUMPRODUCT(J481:O481,Results!B$12:G$12)+Results!$E$5*H481</f>
        <v>-25.201326544167721</v>
      </c>
      <c r="J481" s="10">
        <f ca="1">SUMPRODUCT($A481:$F481,Results!$B$15:$G$15)</f>
        <v>1.1696820252811222</v>
      </c>
      <c r="K481" s="10">
        <f ca="1">SUMPRODUCT($A481:$F481,Results!$B$16:$G$16)</f>
        <v>9.1131455223003428</v>
      </c>
      <c r="L481" s="10">
        <f ca="1">SUMPRODUCT($A481:$F481,Results!$B$17:$G$17)</f>
        <v>8.7807767548202449</v>
      </c>
      <c r="M481" s="10">
        <f ca="1">SUMPRODUCT($A481:$F481,Results!$B$18:$G$18)</f>
        <v>6.932535257093198</v>
      </c>
      <c r="N481" s="10">
        <f ca="1">SUMPRODUCT($A481:$F481,Results!$B$19:$G$19)</f>
        <v>-5.1211269028664148</v>
      </c>
      <c r="O481" s="10">
        <f ca="1">SUMPRODUCT($A481:$F481,Results!$B$20:$G$20)</f>
        <v>15.081928184257283</v>
      </c>
      <c r="P481" s="10" cm="1">
        <f t="array" aca="1" ref="P481" ca="1">SUMPRODUCT(J481:O481,TRANSPOSE(BL$20:BL$25))+$AD$20-$BL$27</f>
        <v>-34.081663031452237</v>
      </c>
      <c r="Q481" s="10" cm="1">
        <f t="array" aca="1" ref="Q481" ca="1">SUMPRODUCT(J481:O481,TRANSPOSE(ES$20:ES$25))+$AD$20-$ES$27</f>
        <v>-34.104343904368896</v>
      </c>
      <c r="R481" s="10">
        <f ca="1">I481-Results!$E$5*H481</f>
        <v>-33.436943125822879</v>
      </c>
      <c r="S481" s="10" cm="1">
        <f t="array" aca="1" ref="S481" ca="1">SUMPRODUCT(J481:O481,TRANSPOSE(AR$28:AR$33))+$AD$20-$AC$26</f>
        <v>-29.871801607004198</v>
      </c>
      <c r="T481" s="10">
        <f ca="1">SUMPRODUCT(J481:O481,Results!K$9:P$9)</f>
        <v>-34.355743274592001</v>
      </c>
      <c r="U481" s="10">
        <f ca="1">SUMPRODUCT(J481:O481,Results!K$9:P$9)+$AD$20-$AC$31</f>
        <v>-34.39254139329298</v>
      </c>
      <c r="V481" s="10">
        <f t="shared" ca="1" si="131"/>
        <v>8.8803364872845165</v>
      </c>
      <c r="W481" s="10">
        <f t="shared" ca="1" si="132"/>
        <v>8.9030173602011757</v>
      </c>
      <c r="X481" s="10">
        <f t="shared" ca="1" si="133"/>
        <v>8.2356165816551581</v>
      </c>
      <c r="Y481" s="10">
        <f t="shared" ca="1" si="134"/>
        <v>4.6704750628364771</v>
      </c>
      <c r="Z481" s="10">
        <f t="shared" ca="1" si="135"/>
        <v>-25.897430082817273</v>
      </c>
      <c r="AA481" s="10">
        <f t="shared" ca="1" si="136"/>
        <v>9.1912148491252594</v>
      </c>
    </row>
    <row r="482" spans="1:27">
      <c r="A482" s="6">
        <f ca="1">LN((RAND()^(-Results!$E$4))-1)</f>
        <v>0.47382849493847751</v>
      </c>
      <c r="B482" s="6">
        <f ca="1">LN((RAND()^(-Results!$E$4))-1)</f>
        <v>-0.98347001677042534</v>
      </c>
      <c r="C482" s="6">
        <f ca="1">LN((RAND()^(-Results!$E$4))-1)</f>
        <v>-0.36657826278175221</v>
      </c>
      <c r="D482" s="6">
        <f ca="1">LN((RAND()^(-Results!$E$4))-1)</f>
        <v>-3.4457464908183288</v>
      </c>
      <c r="E482" s="6">
        <f ca="1">LN((RAND()^(-Results!$E$4))-1)</f>
        <v>-2.2930037618231127</v>
      </c>
      <c r="F482" s="6">
        <f ca="1">LN((RAND()^(-Results!$E$4))-1)</f>
        <v>0.46772505397475883</v>
      </c>
      <c r="G482" s="6">
        <f ca="1">LN((RAND()^(-Results!$E$4))-1)</f>
        <v>0.61467703067077872</v>
      </c>
      <c r="H482" s="6">
        <f t="shared" ca="1" si="112"/>
        <v>0.55478249403302127</v>
      </c>
      <c r="I482" s="10">
        <f ca="1">SUMPRODUCT(J482:O482,Results!B$12:G$12)+Results!$E$5*H482</f>
        <v>-40.909519528392856</v>
      </c>
      <c r="J482" s="10">
        <f ca="1">SUMPRODUCT($A482:$F482,Results!$B$15:$G$15)</f>
        <v>1.8820563872308038</v>
      </c>
      <c r="K482" s="10">
        <f ca="1">SUMPRODUCT($A482:$F482,Results!$B$16:$G$16)</f>
        <v>-2.8430681962559965</v>
      </c>
      <c r="L482" s="10">
        <f ca="1">SUMPRODUCT($A482:$F482,Results!$B$17:$G$17)</f>
        <v>6.1336959362935488</v>
      </c>
      <c r="M482" s="10">
        <f ca="1">SUMPRODUCT($A482:$F482,Results!$B$18:$G$18)</f>
        <v>1.1956678448937181</v>
      </c>
      <c r="N482" s="10">
        <f ca="1">SUMPRODUCT($A482:$F482,Results!$B$19:$G$19)</f>
        <v>-9.6373238959033074</v>
      </c>
      <c r="O482" s="10">
        <f ca="1">SUMPRODUCT($A482:$F482,Results!$B$20:$G$20)</f>
        <v>13.910998921654762</v>
      </c>
      <c r="P482" s="10" cm="1">
        <f t="array" aca="1" ref="P482" ca="1">SUMPRODUCT(J482:O482,TRANSPOSE(BL$20:BL$25))+$AD$20-$BL$27</f>
        <v>-42.905540299625969</v>
      </c>
      <c r="Q482" s="10" cm="1">
        <f t="array" aca="1" ref="Q482" ca="1">SUMPRODUCT(J482:O482,TRANSPOSE(ES$20:ES$25))+$AD$20-$ES$27</f>
        <v>-43.192886003974913</v>
      </c>
      <c r="R482" s="10">
        <f ca="1">I482-Results!$E$5*H482</f>
        <v>-43.128649504524944</v>
      </c>
      <c r="S482" s="10" cm="1">
        <f t="array" aca="1" ref="S482" ca="1">SUMPRODUCT(J482:O482,TRANSPOSE(AR$28:AR$33))+$AD$20-$AC$26</f>
        <v>-35.027614230150377</v>
      </c>
      <c r="T482" s="10">
        <f ca="1">SUMPRODUCT(J482:O482,Results!K$9:P$9)</f>
        <v>-42.921733363848375</v>
      </c>
      <c r="U482" s="10">
        <f ca="1">SUMPRODUCT(J482:O482,Results!K$9:P$9)+$AD$20-$AC$31</f>
        <v>-42.958531482549354</v>
      </c>
      <c r="V482" s="10">
        <f t="shared" ca="1" si="131"/>
        <v>1.9960207712331126</v>
      </c>
      <c r="W482" s="10">
        <f t="shared" ca="1" si="132"/>
        <v>2.2833664755820564</v>
      </c>
      <c r="X482" s="10">
        <f t="shared" ca="1" si="133"/>
        <v>2.2191299761320877</v>
      </c>
      <c r="Y482" s="10">
        <f t="shared" ca="1" si="134"/>
        <v>-5.8819052982424793</v>
      </c>
      <c r="Z482" s="10">
        <f t="shared" ca="1" si="135"/>
        <v>-41.605623067042409</v>
      </c>
      <c r="AA482" s="10">
        <f t="shared" ca="1" si="136"/>
        <v>2.0490119541564979</v>
      </c>
    </row>
    <row r="483" spans="1:27">
      <c r="A483" s="6">
        <f ca="1">LN((RAND()^(-Results!$E$4))-1)</f>
        <v>3.4776386262465611E-2</v>
      </c>
      <c r="B483" s="6">
        <f ca="1">LN((RAND()^(-Results!$E$4))-1)</f>
        <v>-6.5386403104296345E-2</v>
      </c>
      <c r="C483" s="6">
        <f ca="1">LN((RAND()^(-Results!$E$4))-1)</f>
        <v>-1.1002988643652651</v>
      </c>
      <c r="D483" s="6">
        <f ca="1">LN((RAND()^(-Results!$E$4))-1)</f>
        <v>-0.17837620837374846</v>
      </c>
      <c r="E483" s="6">
        <f ca="1">LN((RAND()^(-Results!$E$4))-1)</f>
        <v>-0.55718411009657298</v>
      </c>
      <c r="F483" s="6">
        <f ca="1">LN((RAND()^(-Results!$E$4))-1)</f>
        <v>1.6765062495699776</v>
      </c>
      <c r="G483" s="6">
        <f ca="1">LN((RAND()^(-Results!$E$4))-1)</f>
        <v>-3.7195411524497128</v>
      </c>
      <c r="H483" s="6">
        <f t="shared" ca="1" si="112"/>
        <v>-3.7794356890874705</v>
      </c>
      <c r="I483" s="10">
        <f ca="1">SUMPRODUCT(J483:O483,Results!B$12:G$12)+Results!$E$5*H483</f>
        <v>-24.343608828222152</v>
      </c>
      <c r="J483" s="10">
        <f ca="1">SUMPRODUCT($A483:$F483,Results!$B$15:$G$15)</f>
        <v>0.91300375670438783</v>
      </c>
      <c r="K483" s="10">
        <f ca="1">SUMPRODUCT($A483:$F483,Results!$B$16:$G$16)</f>
        <v>1.6186741848455897</v>
      </c>
      <c r="L483" s="10">
        <f ca="1">SUMPRODUCT($A483:$F483,Results!$B$17:$G$17)</f>
        <v>-2.034040030817307</v>
      </c>
      <c r="M483" s="10">
        <f ca="1">SUMPRODUCT($A483:$F483,Results!$B$18:$G$18)</f>
        <v>5.0917379017851063</v>
      </c>
      <c r="N483" s="10">
        <f ca="1">SUMPRODUCT($A483:$F483,Results!$B$19:$G$19)</f>
        <v>-0.51694792105071707</v>
      </c>
      <c r="O483" s="10">
        <f ca="1">SUMPRODUCT($A483:$F483,Results!$B$20:$G$20)</f>
        <v>6.3831710959864942</v>
      </c>
      <c r="P483" s="10" cm="1">
        <f t="array" aca="1" ref="P483" ca="1">SUMPRODUCT(J483:O483,TRANSPOSE(BL$20:BL$25))+$AD$20-$BL$27</f>
        <v>-9.3568489928671124</v>
      </c>
      <c r="Q483" s="10" cm="1">
        <f t="array" aca="1" ref="Q483" ca="1">SUMPRODUCT(J483:O483,TRANSPOSE(ES$20:ES$25))+$AD$20-$ES$27</f>
        <v>-9.3364008934942895</v>
      </c>
      <c r="R483" s="10">
        <f ca="1">I483-Results!$E$5*H483</f>
        <v>-9.2258660718722698</v>
      </c>
      <c r="S483" s="10" cm="1">
        <f t="array" aca="1" ref="S483" ca="1">SUMPRODUCT(J483:O483,TRANSPOSE(AR$28:AR$33))+$AD$20-$AC$26</f>
        <v>-8.7700812100817664</v>
      </c>
      <c r="T483" s="10">
        <f ca="1">SUMPRODUCT(J483:O483,Results!K$9:P$9)</f>
        <v>-9.2472466496223653</v>
      </c>
      <c r="U483" s="10">
        <f ca="1">SUMPRODUCT(J483:O483,Results!K$9:P$9)+$AD$20-$AC$31</f>
        <v>-9.2840447683233407</v>
      </c>
      <c r="V483" s="10">
        <f t="shared" ca="1" si="131"/>
        <v>-14.98675983535504</v>
      </c>
      <c r="W483" s="10">
        <f t="shared" ca="1" si="132"/>
        <v>-15.007207934727862</v>
      </c>
      <c r="X483" s="10">
        <f t="shared" ca="1" si="133"/>
        <v>-15.117742756349882</v>
      </c>
      <c r="Y483" s="10">
        <f t="shared" ca="1" si="134"/>
        <v>-15.573527618140385</v>
      </c>
      <c r="Z483" s="10">
        <f t="shared" ca="1" si="135"/>
        <v>-25.039712366871704</v>
      </c>
      <c r="AA483" s="10">
        <f t="shared" ca="1" si="136"/>
        <v>-15.059564059898811</v>
      </c>
    </row>
    <row r="484" spans="1:27">
      <c r="A484" s="6">
        <f ca="1">LN((RAND()^(-Results!$E$4))-1)</f>
        <v>-1.781838458098213</v>
      </c>
      <c r="B484" s="6">
        <f ca="1">LN((RAND()^(-Results!$E$4))-1)</f>
        <v>-1.1838402960843446E-2</v>
      </c>
      <c r="C484" s="6">
        <f ca="1">LN((RAND()^(-Results!$E$4))-1)</f>
        <v>-0.95862789616710176</v>
      </c>
      <c r="D484" s="6">
        <f ca="1">LN((RAND()^(-Results!$E$4))-1)</f>
        <v>-1.2567979500655881</v>
      </c>
      <c r="E484" s="6">
        <f ca="1">LN((RAND()^(-Results!$E$4))-1)</f>
        <v>-1.6547276109663107</v>
      </c>
      <c r="F484" s="6">
        <f ca="1">LN((RAND()^(-Results!$E$4))-1)</f>
        <v>-2.3487648543524071</v>
      </c>
      <c r="G484" s="6">
        <f ca="1">LN((RAND()^(-Results!$E$4))-1)</f>
        <v>-1.3432639356688056</v>
      </c>
      <c r="H484" s="6">
        <f t="shared" ca="1" si="112"/>
        <v>-1.4031584723065631</v>
      </c>
      <c r="I484" s="10">
        <f ca="1">SUMPRODUCT(J484:O484,Results!B$12:G$12)+Results!$E$5*H484</f>
        <v>-9.1044421961559774</v>
      </c>
      <c r="J484" s="10">
        <f ca="1">SUMPRODUCT($A484:$F484,Results!$B$15:$G$15)</f>
        <v>1.4988281406573774</v>
      </c>
      <c r="K484" s="10">
        <f ca="1">SUMPRODUCT($A484:$F484,Results!$B$16:$G$16)</f>
        <v>-0.47785496190006449</v>
      </c>
      <c r="L484" s="10">
        <f ca="1">SUMPRODUCT($A484:$F484,Results!$B$17:$G$17)</f>
        <v>7.0897159557717373</v>
      </c>
      <c r="M484" s="10">
        <f ca="1">SUMPRODUCT($A484:$F484,Results!$B$18:$G$18)</f>
        <v>-0.70392964773806543</v>
      </c>
      <c r="N484" s="10">
        <f ca="1">SUMPRODUCT($A484:$F484,Results!$B$19:$G$19)</f>
        <v>-8.0794783314029193</v>
      </c>
      <c r="O484" s="10">
        <f ca="1">SUMPRODUCT($A484:$F484,Results!$B$20:$G$20)</f>
        <v>-3.4035567104220923</v>
      </c>
      <c r="P484" s="10" cm="1">
        <f t="array" aca="1" ref="P484" ca="1">SUMPRODUCT(J484:O484,TRANSPOSE(BL$20:BL$25))+$AD$20-$BL$27</f>
        <v>-3.4067407273620263</v>
      </c>
      <c r="Q484" s="10" cm="1">
        <f t="array" aca="1" ref="Q484" ca="1">SUMPRODUCT(J484:O484,TRANSPOSE(ES$20:ES$25))+$AD$20-$ES$27</f>
        <v>-3.2775528683830704</v>
      </c>
      <c r="R484" s="10">
        <f ca="1">I484-Results!$E$5*H484</f>
        <v>-3.491808306929725</v>
      </c>
      <c r="S484" s="10" cm="1">
        <f t="array" aca="1" ref="S484" ca="1">SUMPRODUCT(J484:O484,TRANSPOSE(AR$28:AR$33))+$AD$20-$AC$26</f>
        <v>-7.0213339516385087</v>
      </c>
      <c r="T484" s="10">
        <f ca="1">SUMPRODUCT(J484:O484,Results!K$9:P$9)</f>
        <v>-2.8945257224382246</v>
      </c>
      <c r="U484" s="10">
        <f ca="1">SUMPRODUCT(J484:O484,Results!K$9:P$9)+$AD$20-$AC$31</f>
        <v>-2.9313238411392</v>
      </c>
      <c r="V484" s="10">
        <f t="shared" ca="1" si="131"/>
        <v>-5.6977014687939516</v>
      </c>
      <c r="W484" s="10">
        <f t="shared" ca="1" si="132"/>
        <v>-5.826889327772907</v>
      </c>
      <c r="X484" s="10">
        <f t="shared" ca="1" si="133"/>
        <v>-5.6126338892262524</v>
      </c>
      <c r="Y484" s="10">
        <f t="shared" ca="1" si="134"/>
        <v>-2.0831082445174687</v>
      </c>
      <c r="Z484" s="10">
        <f t="shared" ca="1" si="135"/>
        <v>-9.8005457348055316</v>
      </c>
      <c r="AA484" s="10">
        <f t="shared" ca="1" si="136"/>
        <v>-6.1731183550167774</v>
      </c>
    </row>
    <row r="485" spans="1:27">
      <c r="A485" s="6">
        <f ca="1">LN((RAND()^(-Results!$E$4))-1)</f>
        <v>-2.348629767994054</v>
      </c>
      <c r="B485" s="6">
        <f ca="1">LN((RAND()^(-Results!$E$4))-1)</f>
        <v>0.49297685913940542</v>
      </c>
      <c r="C485" s="6">
        <f ca="1">LN((RAND()^(-Results!$E$4))-1)</f>
        <v>-2.2151163579994158E-2</v>
      </c>
      <c r="D485" s="6">
        <f ca="1">LN((RAND()^(-Results!$E$4))-1)</f>
        <v>-4.8568728660559861</v>
      </c>
      <c r="E485" s="6">
        <f ca="1">LN((RAND()^(-Results!$E$4))-1)</f>
        <v>-0.35441525283275827</v>
      </c>
      <c r="F485" s="6">
        <f ca="1">LN((RAND()^(-Results!$E$4))-1)</f>
        <v>1.2360535627192148</v>
      </c>
      <c r="G485" s="6">
        <f ca="1">LN((RAND()^(-Results!$E$4))-1)</f>
        <v>1.6868315032660341</v>
      </c>
      <c r="H485" s="6">
        <f t="shared" ca="1" si="112"/>
        <v>1.6269369666282767</v>
      </c>
      <c r="I485" s="10">
        <f ca="1">SUMPRODUCT(J485:O485,Results!B$12:G$12)+Results!$E$5*H485</f>
        <v>-23.746147730721656</v>
      </c>
      <c r="J485" s="10">
        <f ca="1">SUMPRODUCT($A485:$F485,Results!$B$15:$G$15)</f>
        <v>3.5620459880222417</v>
      </c>
      <c r="K485" s="10">
        <f ca="1">SUMPRODUCT($A485:$F485,Results!$B$16:$G$16)</f>
        <v>-13.722200554470051</v>
      </c>
      <c r="L485" s="10">
        <f ca="1">SUMPRODUCT($A485:$F485,Results!$B$17:$G$17)</f>
        <v>-9.7078456364589218</v>
      </c>
      <c r="M485" s="10">
        <f ca="1">SUMPRODUCT($A485:$F485,Results!$B$18:$G$18)</f>
        <v>10.350786329234722</v>
      </c>
      <c r="N485" s="10">
        <f ca="1">SUMPRODUCT($A485:$F485,Results!$B$19:$G$19)</f>
        <v>-13.948201982767955</v>
      </c>
      <c r="O485" s="10">
        <f ca="1">SUMPRODUCT($A485:$F485,Results!$B$20:$G$20)</f>
        <v>9.6311001222199746</v>
      </c>
      <c r="P485" s="10" cm="1">
        <f t="array" aca="1" ref="P485" ca="1">SUMPRODUCT(J485:O485,TRANSPOSE(BL$20:BL$25))+$AD$20-$BL$27</f>
        <v>-29.996777715428205</v>
      </c>
      <c r="Q485" s="10" cm="1">
        <f t="array" aca="1" ref="Q485" ca="1">SUMPRODUCT(J485:O485,TRANSPOSE(ES$20:ES$25))+$AD$20-$ES$27</f>
        <v>-30.146555447079709</v>
      </c>
      <c r="R485" s="10">
        <f ca="1">I485-Results!$E$5*H485</f>
        <v>-30.253895597234763</v>
      </c>
      <c r="S485" s="10" cm="1">
        <f t="array" aca="1" ref="S485" ca="1">SUMPRODUCT(J485:O485,TRANSPOSE(AR$28:AR$33))+$AD$20-$AC$26</f>
        <v>-34.324654233324985</v>
      </c>
      <c r="T485" s="10">
        <f ca="1">SUMPRODUCT(J485:O485,Results!K$9:P$9)</f>
        <v>-29.786782008647553</v>
      </c>
      <c r="U485" s="10">
        <f ca="1">SUMPRODUCT(J485:O485,Results!K$9:P$9)+$AD$20-$AC$31</f>
        <v>-29.823580127348528</v>
      </c>
      <c r="V485" s="10">
        <f t="shared" ca="1" si="131"/>
        <v>6.2506299847065492</v>
      </c>
      <c r="W485" s="10">
        <f t="shared" ca="1" si="132"/>
        <v>6.4004077163580533</v>
      </c>
      <c r="X485" s="10">
        <f t="shared" ca="1" si="133"/>
        <v>6.5077478665131068</v>
      </c>
      <c r="Y485" s="10">
        <f t="shared" ca="1" si="134"/>
        <v>10.578506502603329</v>
      </c>
      <c r="Z485" s="10">
        <f t="shared" ca="1" si="135"/>
        <v>-24.442251269371209</v>
      </c>
      <c r="AA485" s="10">
        <f t="shared" ca="1" si="136"/>
        <v>6.0774323966268717</v>
      </c>
    </row>
    <row r="486" spans="1:27">
      <c r="A486" s="6">
        <f ca="1">LN((RAND()^(-Results!$E$4))-1)</f>
        <v>-0.44539742635991142</v>
      </c>
      <c r="B486" s="6">
        <f ca="1">LN((RAND()^(-Results!$E$4))-1)</f>
        <v>1.9709872810810023</v>
      </c>
      <c r="C486" s="6">
        <f ca="1">LN((RAND()^(-Results!$E$4))-1)</f>
        <v>0.53670843469008367</v>
      </c>
      <c r="D486" s="6">
        <f ca="1">LN((RAND()^(-Results!$E$4))-1)</f>
        <v>-2.0558357092123489</v>
      </c>
      <c r="E486" s="6">
        <f ca="1">LN((RAND()^(-Results!$E$4))-1)</f>
        <v>-5.4542176972533971</v>
      </c>
      <c r="F486" s="6">
        <f ca="1">LN((RAND()^(-Results!$E$4))-1)</f>
        <v>-3.6429731497925593</v>
      </c>
      <c r="G486" s="6">
        <f ca="1">LN((RAND()^(-Results!$E$4))-1)</f>
        <v>-0.1505084538210012</v>
      </c>
      <c r="H486" s="6">
        <f t="shared" ca="1" si="112"/>
        <v>-0.21040299045875868</v>
      </c>
      <c r="I486" s="10">
        <f ca="1">SUMPRODUCT(J486:O486,Results!B$12:G$12)+Results!$E$5*H486</f>
        <v>1.3796790510764585</v>
      </c>
      <c r="J486" s="10">
        <f ca="1">SUMPRODUCT($A486:$F486,Results!$B$15:$G$15)</f>
        <v>9.1560907387275847</v>
      </c>
      <c r="K486" s="10">
        <f ca="1">SUMPRODUCT($A486:$F486,Results!$B$16:$G$16)</f>
        <v>4.6657748564649344</v>
      </c>
      <c r="L486" s="10">
        <f ca="1">SUMPRODUCT($A486:$F486,Results!$B$17:$G$17)</f>
        <v>12.424635406400775</v>
      </c>
      <c r="M486" s="10">
        <f ca="1">SUMPRODUCT($A486:$F486,Results!$B$18:$G$18)</f>
        <v>-19.006695806433086</v>
      </c>
      <c r="N486" s="10">
        <f ca="1">SUMPRODUCT($A486:$F486,Results!$B$19:$G$19)</f>
        <v>-13.222194940614731</v>
      </c>
      <c r="O486" s="10">
        <f ca="1">SUMPRODUCT($A486:$F486,Results!$B$20:$G$20)</f>
        <v>7.7264345909149199</v>
      </c>
      <c r="P486" s="10" cm="1">
        <f t="array" aca="1" ref="P486" ca="1">SUMPRODUCT(J486:O486,TRANSPOSE(BL$20:BL$25))+$AD$20-$BL$27</f>
        <v>3.1620394096297857</v>
      </c>
      <c r="Q486" s="10" cm="1">
        <f t="array" aca="1" ref="Q486" ca="1">SUMPRODUCT(J486:O486,TRANSPOSE(ES$20:ES$25))+$AD$20-$ES$27</f>
        <v>3.1956374823739901</v>
      </c>
      <c r="R486" s="10">
        <f ca="1">I486-Results!$E$5*H486</f>
        <v>2.2212910129114931</v>
      </c>
      <c r="S486" s="10" cm="1">
        <f t="array" aca="1" ref="S486" ca="1">SUMPRODUCT(J486:O486,TRANSPOSE(AR$28:AR$33))+$AD$20-$AC$26</f>
        <v>13.28493214251866</v>
      </c>
      <c r="T486" s="10">
        <f ca="1">SUMPRODUCT(J486:O486,Results!K$9:P$9)</f>
        <v>3.9300718627988438</v>
      </c>
      <c r="U486" s="10">
        <f ca="1">SUMPRODUCT(J486:O486,Results!K$9:P$9)+$AD$20-$AC$31</f>
        <v>3.8932737440978684</v>
      </c>
      <c r="V486" s="10">
        <f t="shared" ca="1" si="131"/>
        <v>-1.7823603585533272</v>
      </c>
      <c r="W486" s="10">
        <f t="shared" ca="1" si="132"/>
        <v>-1.8159584312975317</v>
      </c>
      <c r="X486" s="10">
        <f t="shared" ca="1" si="133"/>
        <v>-0.84161196183503462</v>
      </c>
      <c r="Y486" s="10">
        <f t="shared" ca="1" si="134"/>
        <v>-11.905253091442201</v>
      </c>
      <c r="Z486" s="10">
        <f t="shared" ca="1" si="135"/>
        <v>0.68357551242690484</v>
      </c>
      <c r="AA486" s="10">
        <f t="shared" ca="1" si="136"/>
        <v>-2.5135946930214099</v>
      </c>
    </row>
    <row r="487" spans="1:27">
      <c r="A487" s="6">
        <f ca="1">LN((RAND()^(-Results!$E$4))-1)</f>
        <v>1.3651308631193162</v>
      </c>
      <c r="B487" s="6">
        <f ca="1">LN((RAND()^(-Results!$E$4))-1)</f>
        <v>-1.1800428556602127</v>
      </c>
      <c r="C487" s="6">
        <f ca="1">LN((RAND()^(-Results!$E$4))-1)</f>
        <v>3.8447168918056086E-2</v>
      </c>
      <c r="D487" s="6">
        <f ca="1">LN((RAND()^(-Results!$E$4))-1)</f>
        <v>1.9327004856479222</v>
      </c>
      <c r="E487" s="6">
        <f ca="1">LN((RAND()^(-Results!$E$4))-1)</f>
        <v>-0.86845329955155437</v>
      </c>
      <c r="F487" s="6">
        <f ca="1">LN((RAND()^(-Results!$E$4))-1)</f>
        <v>-0.89863831152783602</v>
      </c>
      <c r="G487" s="6">
        <f ca="1">LN((RAND()^(-Results!$E$4))-1)</f>
        <v>-1.0331869002315914</v>
      </c>
      <c r="H487" s="6">
        <f t="shared" ca="1" si="112"/>
        <v>-1.0930814368693489</v>
      </c>
      <c r="I487" s="10">
        <f ca="1">SUMPRODUCT(J487:O487,Results!B$12:G$12)+Results!$E$5*H487</f>
        <v>-3.6228793784563615</v>
      </c>
      <c r="J487" s="10">
        <f ca="1">SUMPRODUCT($A487:$F487,Results!$B$15:$G$15)</f>
        <v>-3.1459951101354866</v>
      </c>
      <c r="K487" s="10">
        <f ca="1">SUMPRODUCT($A487:$F487,Results!$B$16:$G$16)</f>
        <v>7.4290753905135611</v>
      </c>
      <c r="L487" s="10">
        <f ca="1">SUMPRODUCT($A487:$F487,Results!$B$17:$G$17)</f>
        <v>10.314186952623423</v>
      </c>
      <c r="M487" s="10">
        <f ca="1">SUMPRODUCT($A487:$F487,Results!$B$18:$G$18)</f>
        <v>-5.8067915235956136</v>
      </c>
      <c r="N487" s="10">
        <f ca="1">SUMPRODUCT($A487:$F487,Results!$B$19:$G$19)</f>
        <v>6.7868504195448871</v>
      </c>
      <c r="O487" s="10">
        <f ca="1">SUMPRODUCT($A487:$F487,Results!$B$20:$G$20)</f>
        <v>-3.1952449311054019</v>
      </c>
      <c r="P487" s="10" cm="1">
        <f t="array" aca="1" ref="P487" ca="1">SUMPRODUCT(J487:O487,TRANSPOSE(BL$20:BL$25))+$AD$20-$BL$27</f>
        <v>0.64791527050354114</v>
      </c>
      <c r="Q487" s="10" cm="1">
        <f t="array" aca="1" ref="Q487" ca="1">SUMPRODUCT(J487:O487,TRANSPOSE(ES$20:ES$25))+$AD$20-$ES$27</f>
        <v>0.60098760934728257</v>
      </c>
      <c r="R487" s="10">
        <f ca="1">I487-Results!$E$5*H487</f>
        <v>0.74944636902103401</v>
      </c>
      <c r="S487" s="10" cm="1">
        <f t="array" aca="1" ref="S487" ca="1">SUMPRODUCT(J487:O487,TRANSPOSE(AR$28:AR$33))+$AD$20-$AC$26</f>
        <v>6.5978377615310224</v>
      </c>
      <c r="T487" s="10">
        <f ca="1">SUMPRODUCT(J487:O487,Results!K$9:P$9)</f>
        <v>0.54691757100230376</v>
      </c>
      <c r="U487" s="10">
        <f ca="1">SUMPRODUCT(J487:O487,Results!K$9:P$9)+$AD$20-$AC$31</f>
        <v>0.5101194523013286</v>
      </c>
      <c r="V487" s="10">
        <f t="shared" ca="1" si="131"/>
        <v>-4.2707946489599031</v>
      </c>
      <c r="W487" s="10">
        <f t="shared" ca="1" si="132"/>
        <v>-4.2238669878036443</v>
      </c>
      <c r="X487" s="10">
        <f t="shared" ca="1" si="133"/>
        <v>-4.3723257474773956</v>
      </c>
      <c r="Y487" s="10">
        <f t="shared" ca="1" si="134"/>
        <v>-10.220717139987384</v>
      </c>
      <c r="Z487" s="10">
        <f t="shared" ca="1" si="135"/>
        <v>-4.3189829171059149</v>
      </c>
      <c r="AA487" s="10">
        <f t="shared" ca="1" si="136"/>
        <v>-4.1329988307576899</v>
      </c>
    </row>
    <row r="488" spans="1:27">
      <c r="A488" s="6">
        <f ca="1">LN((RAND()^(-Results!$E$4))-1)</f>
        <v>-0.7601832828089834</v>
      </c>
      <c r="B488" s="6">
        <f ca="1">LN((RAND()^(-Results!$E$4))-1)</f>
        <v>7.2784658214878496E-3</v>
      </c>
      <c r="C488" s="6">
        <f ca="1">LN((RAND()^(-Results!$E$4))-1)</f>
        <v>-6.3661434786281799</v>
      </c>
      <c r="D488" s="6">
        <f ca="1">LN((RAND()^(-Results!$E$4))-1)</f>
        <v>-1.2640232432992433</v>
      </c>
      <c r="E488" s="6">
        <f ca="1">LN((RAND()^(-Results!$E$4))-1)</f>
        <v>1.5928725019861125</v>
      </c>
      <c r="F488" s="6">
        <f ca="1">LN((RAND()^(-Results!$E$4))-1)</f>
        <v>0.14978386113728967</v>
      </c>
      <c r="G488" s="6">
        <f ca="1">LN((RAND()^(-Results!$E$4))-1)</f>
        <v>3.0926326400583179</v>
      </c>
      <c r="H488" s="6">
        <f t="shared" ca="1" si="112"/>
        <v>3.0327381034205603</v>
      </c>
      <c r="I488" s="10">
        <f ca="1">SUMPRODUCT(J488:O488,Results!B$12:G$12)+Results!$E$5*H488</f>
        <v>-8.7337010649665814E-2</v>
      </c>
      <c r="J488" s="10">
        <f ca="1">SUMPRODUCT($A488:$F488,Results!$B$15:$G$15)</f>
        <v>4.3563576829499961</v>
      </c>
      <c r="K488" s="10">
        <f ca="1">SUMPRODUCT($A488:$F488,Results!$B$16:$G$16)</f>
        <v>4.3709034224742433</v>
      </c>
      <c r="L488" s="10">
        <f ca="1">SUMPRODUCT($A488:$F488,Results!$B$17:$G$17)</f>
        <v>3.1953861175981602</v>
      </c>
      <c r="M488" s="10">
        <f ca="1">SUMPRODUCT($A488:$F488,Results!$B$18:$G$18)</f>
        <v>17.599370892490594</v>
      </c>
      <c r="N488" s="10">
        <f ca="1">SUMPRODUCT($A488:$F488,Results!$B$19:$G$19)</f>
        <v>-17.231040046956451</v>
      </c>
      <c r="O488" s="10">
        <f ca="1">SUMPRODUCT($A488:$F488,Results!$B$20:$G$20)</f>
        <v>4.2510461509037976</v>
      </c>
      <c r="P488" s="10" cm="1">
        <f t="array" aca="1" ref="P488" ca="1">SUMPRODUCT(J488:O488,TRANSPOSE(BL$20:BL$25))+$AD$20-$BL$27</f>
        <v>-13.254387455260705</v>
      </c>
      <c r="Q488" s="10" cm="1">
        <f t="array" aca="1" ref="Q488" ca="1">SUMPRODUCT(J488:O488,TRANSPOSE(ES$20:ES$25))+$AD$20-$ES$27</f>
        <v>-12.765936394944125</v>
      </c>
      <c r="R488" s="10">
        <f ca="1">I488-Results!$E$5*H488</f>
        <v>-12.218289424331907</v>
      </c>
      <c r="S488" s="10" cm="1">
        <f t="array" aca="1" ref="S488" ca="1">SUMPRODUCT(J488:O488,TRANSPOSE(AR$28:AR$33))+$AD$20-$AC$26</f>
        <v>-30.055030668125177</v>
      </c>
      <c r="T488" s="10">
        <f ca="1">SUMPRODUCT(J488:O488,Results!K$9:P$9)</f>
        <v>-12.855842111460127</v>
      </c>
      <c r="U488" s="10">
        <f ca="1">SUMPRODUCT(J488:O488,Results!K$9:P$9)+$AD$20-$AC$31</f>
        <v>-12.892640230161103</v>
      </c>
      <c r="V488" s="10">
        <f t="shared" ca="1" si="131"/>
        <v>13.167050444611039</v>
      </c>
      <c r="W488" s="10">
        <f t="shared" ca="1" si="132"/>
        <v>12.67859938429446</v>
      </c>
      <c r="X488" s="10">
        <f t="shared" ca="1" si="133"/>
        <v>12.130952413682241</v>
      </c>
      <c r="Y488" s="10">
        <f t="shared" ca="1" si="134"/>
        <v>29.967693657475511</v>
      </c>
      <c r="Z488" s="10">
        <f t="shared" ca="1" si="135"/>
        <v>-0.78344054929921947</v>
      </c>
      <c r="AA488" s="10">
        <f t="shared" ca="1" si="136"/>
        <v>12.805303219511437</v>
      </c>
    </row>
    <row r="489" spans="1:27">
      <c r="A489" s="6">
        <f ca="1">LN((RAND()^(-Results!$E$4))-1)</f>
        <v>0.88731725536499706</v>
      </c>
      <c r="B489" s="6">
        <f ca="1">LN((RAND()^(-Results!$E$4))-1)</f>
        <v>1.1584030071778877</v>
      </c>
      <c r="C489" s="6">
        <f ca="1">LN((RAND()^(-Results!$E$4))-1)</f>
        <v>-0.51423833353031767</v>
      </c>
      <c r="D489" s="6">
        <f ca="1">LN((RAND()^(-Results!$E$4))-1)</f>
        <v>-1.9074111248511432</v>
      </c>
      <c r="E489" s="6">
        <f ca="1">LN((RAND()^(-Results!$E$4))-1)</f>
        <v>-2.4484227580769709</v>
      </c>
      <c r="F489" s="6">
        <f ca="1">LN((RAND()^(-Results!$E$4))-1)</f>
        <v>-2.6637471958528365</v>
      </c>
      <c r="G489" s="6">
        <f ca="1">LN((RAND()^(-Results!$E$4))-1)</f>
        <v>0.55683342698470184</v>
      </c>
      <c r="H489" s="6">
        <f t="shared" ca="1" si="112"/>
        <v>0.49693889034694433</v>
      </c>
      <c r="I489" s="10">
        <f ca="1">SUMPRODUCT(J489:O489,Results!B$12:G$12)+Results!$E$5*H489</f>
        <v>-2.8203566040914225</v>
      </c>
      <c r="J489" s="10">
        <f ca="1">SUMPRODUCT($A489:$F489,Results!$B$15:$G$15)</f>
        <v>7.0208722378806669</v>
      </c>
      <c r="K489" s="10">
        <f ca="1">SUMPRODUCT($A489:$F489,Results!$B$16:$G$16)</f>
        <v>3.7256115205978686</v>
      </c>
      <c r="L489" s="10">
        <f ca="1">SUMPRODUCT($A489:$F489,Results!$B$17:$G$17)</f>
        <v>10.497919866940482</v>
      </c>
      <c r="M489" s="10">
        <f ca="1">SUMPRODUCT($A489:$F489,Results!$B$18:$G$18)</f>
        <v>-11.954671699770294</v>
      </c>
      <c r="N489" s="10">
        <f ca="1">SUMPRODUCT($A489:$F489,Results!$B$19:$G$19)</f>
        <v>-13.249749922998529</v>
      </c>
      <c r="O489" s="10">
        <f ca="1">SUMPRODUCT($A489:$F489,Results!$B$20:$G$20)</f>
        <v>7.5472520547542041</v>
      </c>
      <c r="P489" s="10" cm="1">
        <f t="array" aca="1" ref="P489" ca="1">SUMPRODUCT(J489:O489,TRANSPOSE(BL$20:BL$25))+$AD$20-$BL$27</f>
        <v>-4.4068283096850873</v>
      </c>
      <c r="Q489" s="10" cm="1">
        <f t="array" aca="1" ref="Q489" ca="1">SUMPRODUCT(J489:O489,TRANSPOSE(ES$20:ES$25))+$AD$20-$ES$27</f>
        <v>-4.4023993093121616</v>
      </c>
      <c r="R489" s="10">
        <f ca="1">I489-Results!$E$5*H489</f>
        <v>-4.8081121654791996</v>
      </c>
      <c r="S489" s="10" cm="1">
        <f t="array" aca="1" ref="S489" ca="1">SUMPRODUCT(J489:O489,TRANSPOSE(AR$28:AR$33))+$AD$20-$AC$26</f>
        <v>1.3482040341957764</v>
      </c>
      <c r="T489" s="10">
        <f ca="1">SUMPRODUCT(J489:O489,Results!K$9:P$9)</f>
        <v>-4.1531062418456912</v>
      </c>
      <c r="U489" s="10">
        <f ca="1">SUMPRODUCT(J489:O489,Results!K$9:P$9)+$AD$20-$AC$31</f>
        <v>-4.1899043605466666</v>
      </c>
      <c r="V489" s="10">
        <f t="shared" ca="1" si="131"/>
        <v>1.5864717055936648</v>
      </c>
      <c r="W489" s="10">
        <f t="shared" ca="1" si="132"/>
        <v>1.5820427052207391</v>
      </c>
      <c r="X489" s="10">
        <f t="shared" ca="1" si="133"/>
        <v>1.9877555613877771</v>
      </c>
      <c r="Y489" s="10">
        <f t="shared" ca="1" si="134"/>
        <v>-4.1685606382871985</v>
      </c>
      <c r="Z489" s="10">
        <f t="shared" ca="1" si="135"/>
        <v>-3.5164601427409763</v>
      </c>
      <c r="AA489" s="10">
        <f t="shared" ca="1" si="136"/>
        <v>1.3695477564552441</v>
      </c>
    </row>
    <row r="490" spans="1:27">
      <c r="A490" s="6">
        <f ca="1">LN((RAND()^(-Results!$E$4))-1)</f>
        <v>-0.88392042446308872</v>
      </c>
      <c r="B490" s="6">
        <f ca="1">LN((RAND()^(-Results!$E$4))-1)</f>
        <v>2.4087782602649188</v>
      </c>
      <c r="C490" s="6">
        <f ca="1">LN((RAND()^(-Results!$E$4))-1)</f>
        <v>-1.3896059470269195</v>
      </c>
      <c r="D490" s="6">
        <f ca="1">LN((RAND()^(-Results!$E$4))-1)</f>
        <v>0.21495065274545511</v>
      </c>
      <c r="E490" s="6">
        <f ca="1">LN((RAND()^(-Results!$E$4))-1)</f>
        <v>-0.71449480912826535</v>
      </c>
      <c r="F490" s="6">
        <f ca="1">LN((RAND()^(-Results!$E$4))-1)</f>
        <v>0.41375104811256425</v>
      </c>
      <c r="G490" s="6">
        <f ca="1">LN((RAND()^(-Results!$E$4))-1)</f>
        <v>-1.4669645946893559E-2</v>
      </c>
      <c r="H490" s="6">
        <f t="shared" ca="1" si="112"/>
        <v>-7.4564182584651056E-2</v>
      </c>
      <c r="I490" s="10">
        <f ca="1">SUMPRODUCT(J490:O490,Results!B$12:G$12)+Results!$E$5*H490</f>
        <v>21.354039795743418</v>
      </c>
      <c r="J490" s="10">
        <f ca="1">SUMPRODUCT($A490:$F490,Results!$B$15:$G$15)</f>
        <v>6.807543334374123</v>
      </c>
      <c r="K490" s="10">
        <f ca="1">SUMPRODUCT($A490:$F490,Results!$B$16:$G$16)</f>
        <v>3.1485861152837731</v>
      </c>
      <c r="L490" s="10">
        <f ca="1">SUMPRODUCT($A490:$F490,Results!$B$17:$G$17)</f>
        <v>-6.3941793517702097</v>
      </c>
      <c r="M490" s="10">
        <f ca="1">SUMPRODUCT($A490:$F490,Results!$B$18:$G$18)</f>
        <v>-0.22280300456531588</v>
      </c>
      <c r="N490" s="10">
        <f ca="1">SUMPRODUCT($A490:$F490,Results!$B$19:$G$19)</f>
        <v>-5.5902130136961148</v>
      </c>
      <c r="O490" s="10">
        <f ca="1">SUMPRODUCT($A490:$F490,Results!$B$20:$G$20)</f>
        <v>4.1172113251791318</v>
      </c>
      <c r="P490" s="10" cm="1">
        <f t="array" aca="1" ref="P490" ca="1">SUMPRODUCT(J490:O490,TRANSPOSE(BL$20:BL$25))+$AD$20-$BL$27</f>
        <v>21.731150772411493</v>
      </c>
      <c r="Q490" s="10" cm="1">
        <f t="array" aca="1" ref="Q490" ca="1">SUMPRODUCT(J490:O490,TRANSPOSE(ES$20:ES$25))+$AD$20-$ES$27</f>
        <v>22.041155278755983</v>
      </c>
      <c r="R490" s="10">
        <f ca="1">I490-Results!$E$5*H490</f>
        <v>21.652296526082022</v>
      </c>
      <c r="S490" s="10" cm="1">
        <f t="array" aca="1" ref="S490" ca="1">SUMPRODUCT(J490:O490,TRANSPOSE(AR$28:AR$33))+$AD$20-$AC$26</f>
        <v>17.266181322413932</v>
      </c>
      <c r="T490" s="10">
        <f ca="1">SUMPRODUCT(J490:O490,Results!K$9:P$9)</f>
        <v>22.262575425195017</v>
      </c>
      <c r="U490" s="10">
        <f ca="1">SUMPRODUCT(J490:O490,Results!K$9:P$9)+$AD$20-$AC$31</f>
        <v>22.225777306494042</v>
      </c>
      <c r="V490" s="10">
        <f t="shared" ca="1" si="131"/>
        <v>-0.37711097666807447</v>
      </c>
      <c r="W490" s="10">
        <f t="shared" ca="1" si="132"/>
        <v>-0.68711548301256542</v>
      </c>
      <c r="X490" s="10">
        <f t="shared" ca="1" si="133"/>
        <v>-0.29825673033860411</v>
      </c>
      <c r="Y490" s="10">
        <f t="shared" ca="1" si="134"/>
        <v>4.0878584733294865</v>
      </c>
      <c r="Z490" s="10">
        <f t="shared" ca="1" si="135"/>
        <v>20.657936257093866</v>
      </c>
      <c r="AA490" s="10">
        <f t="shared" ca="1" si="136"/>
        <v>-0.87173751075062356</v>
      </c>
    </row>
    <row r="491" spans="1:27">
      <c r="A491" s="6">
        <f ca="1">LN((RAND()^(-Results!$E$4))-1)</f>
        <v>-0.43150307935641324</v>
      </c>
      <c r="B491" s="6">
        <f ca="1">LN((RAND()^(-Results!$E$4))-1)</f>
        <v>1.8626493929689631</v>
      </c>
      <c r="C491" s="6">
        <f ca="1">LN((RAND()^(-Results!$E$4))-1)</f>
        <v>-0.82506013037177528</v>
      </c>
      <c r="D491" s="6">
        <f ca="1">LN((RAND()^(-Results!$E$4))-1)</f>
        <v>-0.3229293338027282</v>
      </c>
      <c r="E491" s="6">
        <f ca="1">LN((RAND()^(-Results!$E$4))-1)</f>
        <v>0.36440467459242154</v>
      </c>
      <c r="F491" s="6">
        <f ca="1">LN((RAND()^(-Results!$E$4))-1)</f>
        <v>-0.84341858682238136</v>
      </c>
      <c r="G491" s="6">
        <f ca="1">LN((RAND()^(-Results!$E$4))-1)</f>
        <v>-1.5087034371705168</v>
      </c>
      <c r="H491" s="6">
        <f t="shared" ca="1" si="112"/>
        <v>-1.5685979738082743</v>
      </c>
      <c r="I491" s="10">
        <f ca="1">SUMPRODUCT(J491:O491,Results!B$12:G$12)+Results!$E$5*H491</f>
        <v>11.677357487510115</v>
      </c>
      <c r="J491" s="10">
        <f ca="1">SUMPRODUCT($A491:$F491,Results!$B$15:$G$15)</f>
        <v>5.3032186564231685</v>
      </c>
      <c r="K491" s="10">
        <f ca="1">SUMPRODUCT($A491:$F491,Results!$B$16:$G$16)</f>
        <v>0.56629716489462134</v>
      </c>
      <c r="L491" s="10">
        <f ca="1">SUMPRODUCT($A491:$F491,Results!$B$17:$G$17)</f>
        <v>-3.3068216762264058</v>
      </c>
      <c r="M491" s="10">
        <f ca="1">SUMPRODUCT($A491:$F491,Results!$B$18:$G$18)</f>
        <v>-2.0868823491723525</v>
      </c>
      <c r="N491" s="10">
        <f ca="1">SUMPRODUCT($A491:$F491,Results!$B$19:$G$19)</f>
        <v>-7.201122269607092</v>
      </c>
      <c r="O491" s="10">
        <f ca="1">SUMPRODUCT($A491:$F491,Results!$B$20:$G$20)</f>
        <v>0.43191863716312917</v>
      </c>
      <c r="P491" s="10" cm="1">
        <f t="array" aca="1" ref="P491" ca="1">SUMPRODUCT(J491:O491,TRANSPOSE(BL$20:BL$25))+$AD$20-$BL$27</f>
        <v>17.992676825355137</v>
      </c>
      <c r="Q491" s="10" cm="1">
        <f t="array" aca="1" ref="Q491" ca="1">SUMPRODUCT(J491:O491,TRANSPOSE(ES$20:ES$25))+$AD$20-$ES$27</f>
        <v>18.203435327499527</v>
      </c>
      <c r="R491" s="10">
        <f ca="1">I491-Results!$E$5*H491</f>
        <v>17.951749382743213</v>
      </c>
      <c r="S491" s="10" cm="1">
        <f t="array" aca="1" ref="S491" ca="1">SUMPRODUCT(J491:O491,TRANSPOSE(AR$28:AR$33))+$AD$20-$AC$26</f>
        <v>12.94940636081542</v>
      </c>
      <c r="T491" s="10">
        <f ca="1">SUMPRODUCT(J491:O491,Results!K$9:P$9)</f>
        <v>18.251590751153785</v>
      </c>
      <c r="U491" s="10">
        <f ca="1">SUMPRODUCT(J491:O491,Results!K$9:P$9)+$AD$20-$AC$31</f>
        <v>18.214792632452809</v>
      </c>
      <c r="V491" s="10">
        <f t="shared" ca="1" si="131"/>
        <v>-6.3153193378450219</v>
      </c>
      <c r="W491" s="10">
        <f t="shared" ca="1" si="132"/>
        <v>-6.5260778399894122</v>
      </c>
      <c r="X491" s="10">
        <f t="shared" ca="1" si="133"/>
        <v>-6.2743918952330979</v>
      </c>
      <c r="Y491" s="10">
        <f t="shared" ca="1" si="134"/>
        <v>-1.2720488733053052</v>
      </c>
      <c r="Z491" s="10">
        <f t="shared" ca="1" si="135"/>
        <v>10.98125394886056</v>
      </c>
      <c r="AA491" s="10">
        <f t="shared" ca="1" si="136"/>
        <v>-6.5374351449426946</v>
      </c>
    </row>
    <row r="492" spans="1:27">
      <c r="A492" s="6">
        <f ca="1">LN((RAND()^(-Results!$E$4))-1)</f>
        <v>-2.9362311472736105</v>
      </c>
      <c r="B492" s="6">
        <f ca="1">LN((RAND()^(-Results!$E$4))-1)</f>
        <v>0.46437455775290776</v>
      </c>
      <c r="C492" s="6">
        <f ca="1">LN((RAND()^(-Results!$E$4))-1)</f>
        <v>1.3982015233439311</v>
      </c>
      <c r="D492" s="6">
        <f ca="1">LN((RAND()^(-Results!$E$4))-1)</f>
        <v>-6.1955356133831421E-2</v>
      </c>
      <c r="E492" s="6">
        <f ca="1">LN((RAND()^(-Results!$E$4))-1)</f>
        <v>0.97781480981339419</v>
      </c>
      <c r="F492" s="6">
        <f ca="1">LN((RAND()^(-Results!$E$4))-1)</f>
        <v>0.48902085590573086</v>
      </c>
      <c r="G492" s="6">
        <f ca="1">LN((RAND()^(-Results!$E$4))-1)</f>
        <v>-2.2158835814148161</v>
      </c>
      <c r="H492" s="6">
        <f t="shared" ca="1" si="112"/>
        <v>-2.2757781180525738</v>
      </c>
      <c r="I492" s="10">
        <f ca="1">SUMPRODUCT(J492:O492,Results!B$12:G$12)+Results!$E$5*H492</f>
        <v>4.8128818128888806</v>
      </c>
      <c r="J492" s="10">
        <f ca="1">SUMPRODUCT($A492:$F492,Results!$B$15:$G$15)</f>
        <v>-2.3621635079609993</v>
      </c>
      <c r="K492" s="10">
        <f ca="1">SUMPRODUCT($A492:$F492,Results!$B$16:$G$16)</f>
        <v>-8.9111100333697735</v>
      </c>
      <c r="L492" s="10">
        <f ca="1">SUMPRODUCT($A492:$F492,Results!$B$17:$G$17)</f>
        <v>-11.806521581559585</v>
      </c>
      <c r="M492" s="10">
        <f ca="1">SUMPRODUCT($A492:$F492,Results!$B$18:$G$18)</f>
        <v>6.3873684501156145</v>
      </c>
      <c r="N492" s="10">
        <f ca="1">SUMPRODUCT($A492:$F492,Results!$B$19:$G$19)</f>
        <v>4.0478918538243009</v>
      </c>
      <c r="O492" s="10">
        <f ca="1">SUMPRODUCT($A492:$F492,Results!$B$20:$G$20)</f>
        <v>-9.1956846113357287</v>
      </c>
      <c r="P492" s="10" cm="1">
        <f t="array" aca="1" ref="P492" ca="1">SUMPRODUCT(J492:O492,TRANSPOSE(BL$20:BL$25))+$AD$20-$BL$27</f>
        <v>14.027162820565136</v>
      </c>
      <c r="Q492" s="10" cm="1">
        <f t="array" aca="1" ref="Q492" ca="1">SUMPRODUCT(J492:O492,TRANSPOSE(ES$20:ES$25))+$AD$20-$ES$27</f>
        <v>14.075005376024015</v>
      </c>
      <c r="R492" s="10">
        <f ca="1">I492-Results!$E$5*H492</f>
        <v>13.915994285099176</v>
      </c>
      <c r="S492" s="10" cm="1">
        <f t="array" aca="1" ref="S492" ca="1">SUMPRODUCT(J492:O492,TRANSPOSE(AR$28:AR$33))+$AD$20-$AC$26</f>
        <v>6.0034122139932702</v>
      </c>
      <c r="T492" s="10">
        <f ca="1">SUMPRODUCT(J492:O492,Results!K$9:P$9)</f>
        <v>14.275384573287162</v>
      </c>
      <c r="U492" s="10">
        <f ca="1">SUMPRODUCT(J492:O492,Results!K$9:P$9)+$AD$20-$AC$31</f>
        <v>14.238586454586187</v>
      </c>
      <c r="V492" s="10">
        <f t="shared" ref="V492:V555" ca="1" si="137">I492-P492</f>
        <v>-9.2142810076762558</v>
      </c>
      <c r="W492" s="10">
        <f t="shared" ca="1" si="132"/>
        <v>-9.262123563135134</v>
      </c>
      <c r="X492" s="10">
        <f t="shared" ca="1" si="133"/>
        <v>-9.1031124722102952</v>
      </c>
      <c r="Y492" s="10">
        <f t="shared" ca="1" si="134"/>
        <v>-1.1905304011043896</v>
      </c>
      <c r="Z492" s="10">
        <f t="shared" ca="1" si="135"/>
        <v>4.1167782742393273</v>
      </c>
      <c r="AA492" s="10">
        <f t="shared" ca="1" si="136"/>
        <v>-9.4257046416973065</v>
      </c>
    </row>
    <row r="493" spans="1:27">
      <c r="A493" s="6">
        <f ca="1">LN((RAND()^(-Results!$E$4))-1)</f>
        <v>-0.2048196295636262</v>
      </c>
      <c r="B493" s="6">
        <f ca="1">LN((RAND()^(-Results!$E$4))-1)</f>
        <v>-0.94673761276943225</v>
      </c>
      <c r="C493" s="6">
        <f ca="1">LN((RAND()^(-Results!$E$4))-1)</f>
        <v>0.75221910075828247</v>
      </c>
      <c r="D493" s="6">
        <f ca="1">LN((RAND()^(-Results!$E$4))-1)</f>
        <v>0.33598574622085087</v>
      </c>
      <c r="E493" s="6">
        <f ca="1">LN((RAND()^(-Results!$E$4))-1)</f>
        <v>1.0003979060318524</v>
      </c>
      <c r="F493" s="6">
        <f ca="1">LN((RAND()^(-Results!$E$4))-1)</f>
        <v>-1.3321574293452991</v>
      </c>
      <c r="G493" s="6">
        <f ca="1">LN((RAND()^(-Results!$E$4))-1)</f>
        <v>-0.67288597162750452</v>
      </c>
      <c r="H493" s="6">
        <f t="shared" ca="1" si="112"/>
        <v>-0.73278050826526198</v>
      </c>
      <c r="I493" s="10">
        <f ca="1">SUMPRODUCT(J493:O493,Results!B$12:G$12)+Results!$E$5*H493</f>
        <v>-1.7942176055186789</v>
      </c>
      <c r="J493" s="10">
        <f ca="1">SUMPRODUCT($A493:$F493,Results!$B$15:$G$15)</f>
        <v>-3.7874949659188824</v>
      </c>
      <c r="K493" s="10">
        <f ca="1">SUMPRODUCT($A493:$F493,Results!$B$16:$G$16)</f>
        <v>-2.2162589133728372</v>
      </c>
      <c r="L493" s="10">
        <f ca="1">SUMPRODUCT($A493:$F493,Results!$B$17:$G$17)</f>
        <v>3.2529988266235828</v>
      </c>
      <c r="M493" s="10">
        <f ca="1">SUMPRODUCT($A493:$F493,Results!$B$18:$G$18)</f>
        <v>-0.6831692537464038</v>
      </c>
      <c r="N493" s="10">
        <f ca="1">SUMPRODUCT($A493:$F493,Results!$B$19:$G$19)</f>
        <v>2.6776758842249322</v>
      </c>
      <c r="O493" s="10">
        <f ca="1">SUMPRODUCT($A493:$F493,Results!$B$20:$G$20)</f>
        <v>-8.4046620549051099</v>
      </c>
      <c r="P493" s="10" cm="1">
        <f t="array" aca="1" ref="P493" ca="1">SUMPRODUCT(J493:O493,TRANSPOSE(BL$20:BL$25))+$AD$20-$BL$27</f>
        <v>1.0388380969844824</v>
      </c>
      <c r="Q493" s="10" cm="1">
        <f t="array" aca="1" ref="Q493" ca="1">SUMPRODUCT(J493:O493,TRANSPOSE(ES$20:ES$25))+$AD$20-$ES$27</f>
        <v>0.96673422674759091</v>
      </c>
      <c r="R493" s="10">
        <f ca="1">I493-Results!$E$5*H493</f>
        <v>1.136904427542369</v>
      </c>
      <c r="S493" s="10" cm="1">
        <f t="array" aca="1" ref="S493" ca="1">SUMPRODUCT(J493:O493,TRANSPOSE(AR$28:AR$33))+$AD$20-$AC$26</f>
        <v>-0.72271729460286738</v>
      </c>
      <c r="T493" s="10">
        <f ca="1">SUMPRODUCT(J493:O493,Results!K$9:P$9)</f>
        <v>0.86918237893903694</v>
      </c>
      <c r="U493" s="10">
        <f ca="1">SUMPRODUCT(J493:O493,Results!K$9:P$9)+$AD$20-$AC$31</f>
        <v>0.83238426023806178</v>
      </c>
      <c r="V493" s="10">
        <f t="shared" ca="1" si="137"/>
        <v>-2.8330557025031613</v>
      </c>
      <c r="W493" s="10">
        <f t="shared" ca="1" si="132"/>
        <v>-2.7609518322662696</v>
      </c>
      <c r="X493" s="10">
        <f t="shared" ca="1" si="133"/>
        <v>-2.9311220330610479</v>
      </c>
      <c r="Y493" s="10">
        <f t="shared" ca="1" si="134"/>
        <v>-1.0715003109158117</v>
      </c>
      <c r="Z493" s="10">
        <f t="shared" ca="1" si="135"/>
        <v>-2.4903211441682327</v>
      </c>
      <c r="AA493" s="10">
        <f t="shared" ca="1" si="136"/>
        <v>-2.6266018657567409</v>
      </c>
    </row>
    <row r="494" spans="1:27">
      <c r="A494" s="6">
        <f ca="1">LN((RAND()^(-Results!$E$4))-1)</f>
        <v>0.29014808465125602</v>
      </c>
      <c r="B494" s="6">
        <f ca="1">LN((RAND()^(-Results!$E$4))-1)</f>
        <v>2.0406239790530529</v>
      </c>
      <c r="C494" s="6">
        <f ca="1">LN((RAND()^(-Results!$E$4))-1)</f>
        <v>0.46758546942383239</v>
      </c>
      <c r="D494" s="6">
        <f ca="1">LN((RAND()^(-Results!$E$4))-1)</f>
        <v>-0.47019961462014265</v>
      </c>
      <c r="E494" s="6">
        <f ca="1">LN((RAND()^(-Results!$E$4))-1)</f>
        <v>1.3121639534527136</v>
      </c>
      <c r="F494" s="6">
        <f ca="1">LN((RAND()^(-Results!$E$4))-1)</f>
        <v>-1.2279693202398072</v>
      </c>
      <c r="G494" s="6">
        <f ca="1">LN((RAND()^(-Results!$E$4))-1)</f>
        <v>0.18430538401699503</v>
      </c>
      <c r="H494" s="6">
        <f t="shared" ca="1" si="112"/>
        <v>0.12441084737923755</v>
      </c>
      <c r="I494" s="10">
        <f ca="1">SUMPRODUCT(J494:O494,Results!B$12:G$12)+Results!$E$5*H494</f>
        <v>21.902695321279449</v>
      </c>
      <c r="J494" s="10">
        <f ca="1">SUMPRODUCT($A494:$F494,Results!$B$15:$G$15)</f>
        <v>4.9990172226704983</v>
      </c>
      <c r="K494" s="10">
        <f ca="1">SUMPRODUCT($A494:$F494,Results!$B$16:$G$16)</f>
        <v>-1.875247231728467</v>
      </c>
      <c r="L494" s="10">
        <f ca="1">SUMPRODUCT($A494:$F494,Results!$B$17:$G$17)</f>
        <v>-4.7590168558393486</v>
      </c>
      <c r="M494" s="10">
        <f ca="1">SUMPRODUCT($A494:$F494,Results!$B$18:$G$18)</f>
        <v>-5.9412500509270476</v>
      </c>
      <c r="N494" s="10">
        <f ca="1">SUMPRODUCT($A494:$F494,Results!$B$19:$G$19)</f>
        <v>-6.3036305571183187</v>
      </c>
      <c r="O494" s="10">
        <f ca="1">SUMPRODUCT($A494:$F494,Results!$B$20:$G$20)</f>
        <v>-0.79921930567759825</v>
      </c>
      <c r="P494" s="10" cm="1">
        <f t="array" aca="1" ref="P494" ca="1">SUMPRODUCT(J494:O494,TRANSPOSE(BL$20:BL$25))+$AD$20-$BL$27</f>
        <v>21.572485815350515</v>
      </c>
      <c r="Q494" s="10" cm="1">
        <f t="array" aca="1" ref="Q494" ca="1">SUMPRODUCT(J494:O494,TRANSPOSE(ES$20:ES$25))+$AD$20-$ES$27</f>
        <v>21.661136865895216</v>
      </c>
      <c r="R494" s="10">
        <f ca="1">I494-Results!$E$5*H494</f>
        <v>21.4050519317625</v>
      </c>
      <c r="S494" s="10" cm="1">
        <f t="array" aca="1" ref="S494" ca="1">SUMPRODUCT(J494:O494,TRANSPOSE(AR$28:AR$33))+$AD$20-$AC$26</f>
        <v>18.244046681479727</v>
      </c>
      <c r="T494" s="10">
        <f ca="1">SUMPRODUCT(J494:O494,Results!K$9:P$9)</f>
        <v>21.538289459111763</v>
      </c>
      <c r="U494" s="10">
        <f ca="1">SUMPRODUCT(J494:O494,Results!K$9:P$9)+$AD$20-$AC$31</f>
        <v>21.501491340410787</v>
      </c>
      <c r="V494" s="10">
        <f t="shared" ca="1" si="137"/>
        <v>0.33020950592893428</v>
      </c>
      <c r="W494" s="10">
        <f t="shared" ca="1" si="132"/>
        <v>0.24155845538423293</v>
      </c>
      <c r="X494" s="10">
        <f t="shared" ca="1" si="133"/>
        <v>0.49764338951694853</v>
      </c>
      <c r="Y494" s="10">
        <f t="shared" ca="1" si="134"/>
        <v>3.658648639799722</v>
      </c>
      <c r="Z494" s="10">
        <f t="shared" ca="1" si="135"/>
        <v>21.206591782629896</v>
      </c>
      <c r="AA494" s="10">
        <f t="shared" ca="1" si="136"/>
        <v>0.4012039808686616</v>
      </c>
    </row>
    <row r="495" spans="1:27">
      <c r="A495" s="6">
        <f ca="1">LN((RAND()^(-Results!$E$4))-1)</f>
        <v>0.38235106874121699</v>
      </c>
      <c r="B495" s="6">
        <f ca="1">LN((RAND()^(-Results!$E$4))-1)</f>
        <v>-3.6264705421211478</v>
      </c>
      <c r="C495" s="6">
        <f ca="1">LN((RAND()^(-Results!$E$4))-1)</f>
        <v>0.17065077770951376</v>
      </c>
      <c r="D495" s="6">
        <f ca="1">LN((RAND()^(-Results!$E$4))-1)</f>
        <v>-2.8558681753759361</v>
      </c>
      <c r="E495" s="6">
        <f ca="1">LN((RAND()^(-Results!$E$4))-1)</f>
        <v>-4.7829036581463962</v>
      </c>
      <c r="F495" s="6">
        <f ca="1">LN((RAND()^(-Results!$E$4))-1)</f>
        <v>1.7554221013215368</v>
      </c>
      <c r="G495" s="6">
        <f ca="1">LN((RAND()^(-Results!$E$4))-1)</f>
        <v>0.90986962698812546</v>
      </c>
      <c r="H495" s="6">
        <f t="shared" ca="1" si="112"/>
        <v>0.849975090350368</v>
      </c>
      <c r="I495" s="10">
        <f ca="1">SUMPRODUCT(J495:O495,Results!B$12:G$12)+Results!$E$5*H495</f>
        <v>-67.856466366705391</v>
      </c>
      <c r="J495" s="10">
        <f ca="1">SUMPRODUCT($A495:$F495,Results!$B$15:$G$15)</f>
        <v>-4.7914823245532467</v>
      </c>
      <c r="K495" s="10">
        <f ca="1">SUMPRODUCT($A495:$F495,Results!$B$16:$G$16)</f>
        <v>-0.58016158435085097</v>
      </c>
      <c r="L495" s="10">
        <f ca="1">SUMPRODUCT($A495:$F495,Results!$B$17:$G$17)</f>
        <v>13.616746254987229</v>
      </c>
      <c r="M495" s="10">
        <f ca="1">SUMPRODUCT($A495:$F495,Results!$B$18:$G$18)</f>
        <v>4.1247343111282344</v>
      </c>
      <c r="N495" s="10">
        <f ca="1">SUMPRODUCT($A495:$F495,Results!$B$19:$G$19)</f>
        <v>0.42188070315868265</v>
      </c>
      <c r="O495" s="10">
        <f ca="1">SUMPRODUCT($A495:$F495,Results!$B$20:$G$20)</f>
        <v>15.477650452517526</v>
      </c>
      <c r="P495" s="10" cm="1">
        <f t="array" aca="1" ref="P495" ca="1">SUMPRODUCT(J495:O495,TRANSPOSE(BL$20:BL$25))+$AD$20-$BL$27</f>
        <v>-71.013401332204865</v>
      </c>
      <c r="Q495" s="10" cm="1">
        <f t="array" aca="1" ref="Q495" ca="1">SUMPRODUCT(J495:O495,TRANSPOSE(ES$20:ES$25))+$AD$20-$ES$27</f>
        <v>-71.538411626746381</v>
      </c>
      <c r="R495" s="10">
        <f ca="1">I495-Results!$E$5*H495</f>
        <v>-71.256366728106869</v>
      </c>
      <c r="S495" s="10" cm="1">
        <f t="array" aca="1" ref="S495" ca="1">SUMPRODUCT(J495:O495,TRANSPOSE(AR$28:AR$33))+$AD$20-$AC$26</f>
        <v>-54.146026674203789</v>
      </c>
      <c r="T495" s="10">
        <f ca="1">SUMPRODUCT(J495:O495,Results!K$9:P$9)</f>
        <v>-71.01350297929001</v>
      </c>
      <c r="U495" s="10">
        <f ca="1">SUMPRODUCT(J495:O495,Results!K$9:P$9)+$AD$20-$AC$31</f>
        <v>-71.050301097990982</v>
      </c>
      <c r="V495" s="10">
        <f t="shared" ca="1" si="137"/>
        <v>3.1569349654994738</v>
      </c>
      <c r="W495" s="10">
        <f t="shared" ca="1" si="132"/>
        <v>3.6819452600409903</v>
      </c>
      <c r="X495" s="10">
        <f t="shared" ca="1" si="133"/>
        <v>3.3999003614014782</v>
      </c>
      <c r="Y495" s="10">
        <f t="shared" ca="1" si="134"/>
        <v>-13.710439692501602</v>
      </c>
      <c r="Z495" s="10">
        <f t="shared" ca="1" si="135"/>
        <v>-68.552569905354943</v>
      </c>
      <c r="AA495" s="10">
        <f t="shared" ca="1" si="136"/>
        <v>3.193834731285591</v>
      </c>
    </row>
    <row r="496" spans="1:27">
      <c r="A496" s="6">
        <f ca="1">LN((RAND()^(-Results!$E$4))-1)</f>
        <v>1.3915758714932833</v>
      </c>
      <c r="B496" s="6">
        <f ca="1">LN((RAND()^(-Results!$E$4))-1)</f>
        <v>3.9126327956912608</v>
      </c>
      <c r="C496" s="6">
        <f ca="1">LN((RAND()^(-Results!$E$4))-1)</f>
        <v>-1.4655867411053112</v>
      </c>
      <c r="D496" s="6">
        <f ca="1">LN((RAND()^(-Results!$E$4))-1)</f>
        <v>5.302434952335302</v>
      </c>
      <c r="E496" s="6">
        <f ca="1">LN((RAND()^(-Results!$E$4))-1)</f>
        <v>0.10246443137325334</v>
      </c>
      <c r="F496" s="6">
        <f ca="1">LN((RAND()^(-Results!$E$4))-1)</f>
        <v>-2.0823571846597182</v>
      </c>
      <c r="G496" s="6">
        <f ca="1">LN((RAND()^(-Results!$E$4))-1)</f>
        <v>-0.99504066526278923</v>
      </c>
      <c r="H496" s="6">
        <f t="shared" ca="1" si="112"/>
        <v>-1.0549352019005467</v>
      </c>
      <c r="I496" s="10">
        <f ca="1">SUMPRODUCT(J496:O496,Results!B$12:G$12)+Results!$E$5*H496</f>
        <v>72.387292110634661</v>
      </c>
      <c r="J496" s="10">
        <f ca="1">SUMPRODUCT($A496:$F496,Results!$B$15:$G$15)</f>
        <v>8.1671626564446811</v>
      </c>
      <c r="K496" s="10">
        <f ca="1">SUMPRODUCT($A496:$F496,Results!$B$16:$G$16)</f>
        <v>18.046272798522903</v>
      </c>
      <c r="L496" s="10">
        <f ca="1">SUMPRODUCT($A496:$F496,Results!$B$17:$G$17)</f>
        <v>0.48538497382367662</v>
      </c>
      <c r="M496" s="10">
        <f ca="1">SUMPRODUCT($A496:$F496,Results!$B$18:$G$18)</f>
        <v>-16.329563656080222</v>
      </c>
      <c r="N496" s="10">
        <f ca="1">SUMPRODUCT($A496:$F496,Results!$B$19:$G$19)</f>
        <v>3.503216539942648</v>
      </c>
      <c r="O496" s="10">
        <f ca="1">SUMPRODUCT($A496:$F496,Results!$B$20:$G$20)</f>
        <v>-7.067790181711163</v>
      </c>
      <c r="P496" s="10" cm="1">
        <f t="array" aca="1" ref="P496" ca="1">SUMPRODUCT(J496:O496,TRANSPOSE(BL$20:BL$25))+$AD$20-$BL$27</f>
        <v>76.560688633220096</v>
      </c>
      <c r="Q496" s="10" cm="1">
        <f t="array" aca="1" ref="Q496" ca="1">SUMPRODUCT(J496:O496,TRANSPOSE(ES$20:ES$25))+$AD$20-$ES$27</f>
        <v>77.202968304313018</v>
      </c>
      <c r="R496" s="10">
        <f ca="1">I496-Results!$E$5*H496</f>
        <v>76.607032918236854</v>
      </c>
      <c r="S496" s="10" cm="1">
        <f t="array" aca="1" ref="S496" ca="1">SUMPRODUCT(J496:O496,TRANSPOSE(AR$28:AR$33))+$AD$20-$AC$26</f>
        <v>73.004597187727285</v>
      </c>
      <c r="T496" s="10">
        <f ca="1">SUMPRODUCT(J496:O496,Results!K$9:P$9)</f>
        <v>77.062704540439952</v>
      </c>
      <c r="U496" s="10">
        <f ca="1">SUMPRODUCT(J496:O496,Results!K$9:P$9)+$AD$20-$AC$31</f>
        <v>77.025906421738981</v>
      </c>
      <c r="V496" s="10">
        <f t="shared" ca="1" si="137"/>
        <v>-4.1733965225854348</v>
      </c>
      <c r="W496" s="10">
        <f t="shared" ca="1" si="132"/>
        <v>-4.8156761936783568</v>
      </c>
      <c r="X496" s="10">
        <f t="shared" ca="1" si="133"/>
        <v>-4.2197408076021929</v>
      </c>
      <c r="Y496" s="10">
        <f t="shared" ca="1" si="134"/>
        <v>-0.61730507709262383</v>
      </c>
      <c r="Z496" s="10">
        <f t="shared" ca="1" si="135"/>
        <v>71.691188571985109</v>
      </c>
      <c r="AA496" s="10">
        <f t="shared" ca="1" si="136"/>
        <v>-4.6386143111043197</v>
      </c>
    </row>
    <row r="497" spans="1:27">
      <c r="A497" s="6">
        <f ca="1">LN((RAND()^(-Results!$E$4))-1)</f>
        <v>-1.1394756832484378</v>
      </c>
      <c r="B497" s="6">
        <f ca="1">LN((RAND()^(-Results!$E$4))-1)</f>
        <v>-1.3578602907557935</v>
      </c>
      <c r="C497" s="6">
        <f ca="1">LN((RAND()^(-Results!$E$4))-1)</f>
        <v>-2.6586897375104992</v>
      </c>
      <c r="D497" s="6">
        <f ca="1">LN((RAND()^(-Results!$E$4))-1)</f>
        <v>-0.94626181743475879</v>
      </c>
      <c r="E497" s="6">
        <f ca="1">LN((RAND()^(-Results!$E$4))-1)</f>
        <v>1.0884884545199904</v>
      </c>
      <c r="F497" s="6">
        <f ca="1">LN((RAND()^(-Results!$E$4))-1)</f>
        <v>-0.46870289007072125</v>
      </c>
      <c r="G497" s="6">
        <f ca="1">LN((RAND()^(-Results!$E$4))-1)</f>
        <v>-1.096434859355836</v>
      </c>
      <c r="H497" s="6">
        <f t="shared" ca="1" si="112"/>
        <v>-1.1563293959935934</v>
      </c>
      <c r="I497" s="10">
        <f ca="1">SUMPRODUCT(J497:O497,Results!B$12:G$12)+Results!$E$5*H497</f>
        <v>-20.927954371052714</v>
      </c>
      <c r="J497" s="10">
        <f ca="1">SUMPRODUCT($A497:$F497,Results!$B$15:$G$15)</f>
        <v>-2.1153767530057044</v>
      </c>
      <c r="K497" s="10">
        <f ca="1">SUMPRODUCT($A497:$F497,Results!$B$16:$G$16)</f>
        <v>-1.3690185717569867</v>
      </c>
      <c r="L497" s="10">
        <f ca="1">SUMPRODUCT($A497:$F497,Results!$B$17:$G$17)</f>
        <v>4.1709020230506182</v>
      </c>
      <c r="M497" s="10">
        <f ca="1">SUMPRODUCT($A497:$F497,Results!$B$18:$G$18)</f>
        <v>11.809199495153036</v>
      </c>
      <c r="N497" s="10">
        <f ca="1">SUMPRODUCT($A497:$F497,Results!$B$19:$G$19)</f>
        <v>-6.3455765780668596</v>
      </c>
      <c r="O497" s="10">
        <f ca="1">SUMPRODUCT($A497:$F497,Results!$B$20:$G$20)</f>
        <v>-3.4713297883491316</v>
      </c>
      <c r="P497" s="10" cm="1">
        <f t="array" aca="1" ref="P497" ca="1">SUMPRODUCT(J497:O497,TRANSPOSE(BL$20:BL$25))+$AD$20-$BL$27</f>
        <v>-16.901293472111067</v>
      </c>
      <c r="Q497" s="10" cm="1">
        <f t="array" aca="1" ref="Q497" ca="1">SUMPRODUCT(J497:O497,TRANSPOSE(ES$20:ES$25))+$AD$20-$ES$27</f>
        <v>-16.763646394782473</v>
      </c>
      <c r="R497" s="10">
        <f ca="1">I497-Results!$E$5*H497</f>
        <v>-16.302636787078342</v>
      </c>
      <c r="S497" s="10" cm="1">
        <f t="array" aca="1" ref="S497" ca="1">SUMPRODUCT(J497:O497,TRANSPOSE(AR$28:AR$33))+$AD$20-$AC$26</f>
        <v>-26.522220880903355</v>
      </c>
      <c r="T497" s="10">
        <f ca="1">SUMPRODUCT(J497:O497,Results!K$9:P$9)</f>
        <v>-16.778378209021348</v>
      </c>
      <c r="U497" s="10">
        <f ca="1">SUMPRODUCT(J497:O497,Results!K$9:P$9)+$AD$20-$AC$31</f>
        <v>-16.815176327722323</v>
      </c>
      <c r="V497" s="10">
        <f t="shared" ca="1" si="137"/>
        <v>-4.0266608989416461</v>
      </c>
      <c r="W497" s="10">
        <f t="shared" ca="1" si="132"/>
        <v>-4.1643079762702406</v>
      </c>
      <c r="X497" s="10">
        <f t="shared" ca="1" si="133"/>
        <v>-4.6253175839743719</v>
      </c>
      <c r="Y497" s="10">
        <f t="shared" ca="1" si="134"/>
        <v>5.594266509850641</v>
      </c>
      <c r="Z497" s="10">
        <f t="shared" ca="1" si="135"/>
        <v>-21.624057909702266</v>
      </c>
      <c r="AA497" s="10">
        <f t="shared" ca="1" si="136"/>
        <v>-4.1127780433303904</v>
      </c>
    </row>
    <row r="498" spans="1:27">
      <c r="A498" s="6">
        <f ca="1">LN((RAND()^(-Results!$E$4))-1)</f>
        <v>-2.0131765379523778</v>
      </c>
      <c r="B498" s="6">
        <f ca="1">LN((RAND()^(-Results!$E$4))-1)</f>
        <v>0.94086251645018559</v>
      </c>
      <c r="C498" s="6">
        <f ca="1">LN((RAND()^(-Results!$E$4))-1)</f>
        <v>-2.110892128049632</v>
      </c>
      <c r="D498" s="6">
        <f ca="1">LN((RAND()^(-Results!$E$4))-1)</f>
        <v>1.556672045247905</v>
      </c>
      <c r="E498" s="6">
        <f ca="1">LN((RAND()^(-Results!$E$4))-1)</f>
        <v>-2.2849078740035949</v>
      </c>
      <c r="F498" s="6">
        <f ca="1">LN((RAND()^(-Results!$E$4))-1)</f>
        <v>-2.2801318982643952</v>
      </c>
      <c r="G498" s="6">
        <f ca="1">LN((RAND()^(-Results!$E$4))-1)</f>
        <v>1.4055898300672696</v>
      </c>
      <c r="H498" s="6">
        <f t="shared" ca="1" si="112"/>
        <v>1.3456952934295121</v>
      </c>
      <c r="I498" s="10">
        <f ca="1">SUMPRODUCT(J498:O498,Results!B$12:G$12)+Results!$E$5*H498</f>
        <v>29.458438941178898</v>
      </c>
      <c r="J498" s="10">
        <f ca="1">SUMPRODUCT($A498:$F498,Results!$B$15:$G$15)</f>
        <v>2.736895007685749</v>
      </c>
      <c r="K498" s="10">
        <f ca="1">SUMPRODUCT($A498:$F498,Results!$B$16:$G$16)</f>
        <v>8.1572751390146543</v>
      </c>
      <c r="L498" s="10">
        <f ca="1">SUMPRODUCT($A498:$F498,Results!$B$17:$G$17)</f>
        <v>7.0678180473700021</v>
      </c>
      <c r="M498" s="10">
        <f ca="1">SUMPRODUCT($A498:$F498,Results!$B$18:$G$18)</f>
        <v>-2.5300402293431277</v>
      </c>
      <c r="N498" s="10">
        <f ca="1">SUMPRODUCT($A498:$F498,Results!$B$19:$G$19)</f>
        <v>-2.7453516896576025</v>
      </c>
      <c r="O498" s="10">
        <f ca="1">SUMPRODUCT($A498:$F498,Results!$B$20:$G$20)</f>
        <v>-7.1133337998224233</v>
      </c>
      <c r="P498" s="10" cm="1">
        <f t="array" aca="1" ref="P498" ca="1">SUMPRODUCT(J498:O498,TRANSPOSE(BL$20:BL$25))+$AD$20-$BL$27</f>
        <v>24.022084911627104</v>
      </c>
      <c r="Q498" s="10" cm="1">
        <f t="array" aca="1" ref="Q498" ca="1">SUMPRODUCT(J498:O498,TRANSPOSE(ES$20:ES$25))+$AD$20-$ES$27</f>
        <v>24.468675215905744</v>
      </c>
      <c r="R498" s="10">
        <f ca="1">I498-Results!$E$5*H498</f>
        <v>24.07565776746085</v>
      </c>
      <c r="S498" s="10" cm="1">
        <f t="array" aca="1" ref="S498" ca="1">SUMPRODUCT(J498:O498,TRANSPOSE(AR$28:AR$33))+$AD$20-$AC$26</f>
        <v>18.117078921515997</v>
      </c>
      <c r="T498" s="10">
        <f ca="1">SUMPRODUCT(J498:O498,Results!K$9:P$9)</f>
        <v>24.92270784259194</v>
      </c>
      <c r="U498" s="10">
        <f ca="1">SUMPRODUCT(J498:O498,Results!K$9:P$9)+$AD$20-$AC$31</f>
        <v>24.885909723890965</v>
      </c>
      <c r="V498" s="10">
        <f t="shared" ca="1" si="137"/>
        <v>5.4363540295517936</v>
      </c>
      <c r="W498" s="10">
        <f t="shared" ca="1" si="132"/>
        <v>4.9897637252731535</v>
      </c>
      <c r="X498" s="10">
        <f t="shared" ca="1" si="133"/>
        <v>5.3827811737180475</v>
      </c>
      <c r="Y498" s="10">
        <f t="shared" ca="1" si="134"/>
        <v>11.341360019662901</v>
      </c>
      <c r="Z498" s="10">
        <f t="shared" ca="1" si="135"/>
        <v>28.762335402529345</v>
      </c>
      <c r="AA498" s="10">
        <f t="shared" ca="1" si="136"/>
        <v>4.5725292172879328</v>
      </c>
    </row>
    <row r="499" spans="1:27">
      <c r="A499" s="6">
        <f ca="1">LN((RAND()^(-Results!$E$4))-1)</f>
        <v>-0.29917491092524684</v>
      </c>
      <c r="B499" s="6">
        <f ca="1">LN((RAND()^(-Results!$E$4))-1)</f>
        <v>0.34479652339748434</v>
      </c>
      <c r="C499" s="6">
        <f ca="1">LN((RAND()^(-Results!$E$4))-1)</f>
        <v>-0.1241368593659314</v>
      </c>
      <c r="D499" s="6">
        <f ca="1">LN((RAND()^(-Results!$E$4))-1)</f>
        <v>0.68057803430171004</v>
      </c>
      <c r="E499" s="6">
        <f ca="1">LN((RAND()^(-Results!$E$4))-1)</f>
        <v>-3.0807297423632871</v>
      </c>
      <c r="F499" s="6">
        <f ca="1">LN((RAND()^(-Results!$E$4))-1)</f>
        <v>5.4042696228742297E-2</v>
      </c>
      <c r="G499" s="6">
        <f ca="1">LN((RAND()^(-Results!$E$4))-1)</f>
        <v>0.80083245804264758</v>
      </c>
      <c r="H499" s="6">
        <f t="shared" ca="1" si="112"/>
        <v>0.74093792140489012</v>
      </c>
      <c r="I499" s="10">
        <f ca="1">SUMPRODUCT(J499:O499,Results!B$12:G$12)+Results!$E$5*H499</f>
        <v>4.8387561899708489</v>
      </c>
      <c r="J499" s="10">
        <f ca="1">SUMPRODUCT($A499:$F499,Results!$B$15:$G$15)</f>
        <v>1.7794690324634459</v>
      </c>
      <c r="K499" s="10">
        <f ca="1">SUMPRODUCT($A499:$F499,Results!$B$16:$G$16)</f>
        <v>5.8352903405438008</v>
      </c>
      <c r="L499" s="10">
        <f ca="1">SUMPRODUCT($A499:$F499,Results!$B$17:$G$17)</f>
        <v>4.1581824059131183</v>
      </c>
      <c r="M499" s="10">
        <f ca="1">SUMPRODUCT($A499:$F499,Results!$B$18:$G$18)</f>
        <v>-4.8582895225327443</v>
      </c>
      <c r="N499" s="10">
        <f ca="1">SUMPRODUCT($A499:$F499,Results!$B$19:$G$19)</f>
        <v>1.9465284874870155</v>
      </c>
      <c r="O499" s="10">
        <f ca="1">SUMPRODUCT($A499:$F499,Results!$B$20:$G$20)</f>
        <v>3.9504971299471219</v>
      </c>
      <c r="P499" s="10" cm="1">
        <f t="array" aca="1" ref="P499" ca="1">SUMPRODUCT(J499:O499,TRANSPOSE(BL$20:BL$25))+$AD$20-$BL$27</f>
        <v>2.1547013500643852</v>
      </c>
      <c r="Q499" s="10" cm="1">
        <f t="array" aca="1" ref="Q499" ca="1">SUMPRODUCT(J499:O499,TRANSPOSE(ES$20:ES$25))+$AD$20-$ES$27</f>
        <v>2.2047094584205054</v>
      </c>
      <c r="R499" s="10">
        <f ca="1">I499-Results!$E$5*H499</f>
        <v>1.8750045043512884</v>
      </c>
      <c r="S499" s="10" cm="1">
        <f t="array" aca="1" ref="S499" ca="1">SUMPRODUCT(J499:O499,TRANSPOSE(AR$28:AR$33))+$AD$20-$AC$26</f>
        <v>8.3075655452367663</v>
      </c>
      <c r="T499" s="10">
        <f ca="1">SUMPRODUCT(J499:O499,Results!K$9:P$9)</f>
        <v>2.6067866213185944</v>
      </c>
      <c r="U499" s="10">
        <f ca="1">SUMPRODUCT(J499:O499,Results!K$9:P$9)+$AD$20-$AC$31</f>
        <v>2.569988502617619</v>
      </c>
      <c r="V499" s="10">
        <f t="shared" ca="1" si="137"/>
        <v>2.6840548399064637</v>
      </c>
      <c r="W499" s="10">
        <f t="shared" ca="1" si="132"/>
        <v>2.6340467315503435</v>
      </c>
      <c r="X499" s="10">
        <f t="shared" ca="1" si="133"/>
        <v>2.9637516856195605</v>
      </c>
      <c r="Y499" s="10">
        <f t="shared" ca="1" si="134"/>
        <v>-3.4688093552659174</v>
      </c>
      <c r="Z499" s="10">
        <f t="shared" ca="1" si="135"/>
        <v>4.1426526513212956</v>
      </c>
      <c r="AA499" s="10">
        <f t="shared" ca="1" si="136"/>
        <v>2.2687676873532299</v>
      </c>
    </row>
    <row r="500" spans="1:27">
      <c r="A500" s="6">
        <f ca="1">LN((RAND()^(-Results!$E$4))-1)</f>
        <v>0.96212288479486741</v>
      </c>
      <c r="B500" s="6">
        <f ca="1">LN((RAND()^(-Results!$E$4))-1)</f>
        <v>-0.72368891202097929</v>
      </c>
      <c r="C500" s="6">
        <f ca="1">LN((RAND()^(-Results!$E$4))-1)</f>
        <v>1.2209003463515151</v>
      </c>
      <c r="D500" s="6">
        <f ca="1">LN((RAND()^(-Results!$E$4))-1)</f>
        <v>0.80316748000697213</v>
      </c>
      <c r="E500" s="6">
        <f ca="1">LN((RAND()^(-Results!$E$4))-1)</f>
        <v>-1.9437296932040511</v>
      </c>
      <c r="F500" s="6">
        <f ca="1">LN((RAND()^(-Results!$E$4))-1)</f>
        <v>-0.97187673399171881</v>
      </c>
      <c r="G500" s="6">
        <f ca="1">LN((RAND()^(-Results!$E$4))-1)</f>
        <v>0.7457105752681068</v>
      </c>
      <c r="H500" s="6">
        <f t="shared" ca="1" si="112"/>
        <v>0.68581603863034934</v>
      </c>
      <c r="I500" s="10">
        <f ca="1">SUMPRODUCT(J500:O500,Results!B$12:G$12)+Results!$E$5*H500</f>
        <v>-0.53017924996847476</v>
      </c>
      <c r="J500" s="10">
        <f ca="1">SUMPRODUCT($A500:$F500,Results!$B$15:$G$15)</f>
        <v>-1.6678287217646466</v>
      </c>
      <c r="K500" s="10">
        <f ca="1">SUMPRODUCT($A500:$F500,Results!$B$16:$G$16)</f>
        <v>4.2643276036464322</v>
      </c>
      <c r="L500" s="10">
        <f ca="1">SUMPRODUCT($A500:$F500,Results!$B$17:$G$17)</f>
        <v>8.6292277156171924</v>
      </c>
      <c r="M500" s="10">
        <f ca="1">SUMPRODUCT($A500:$F500,Results!$B$18:$G$18)</f>
        <v>-9.02568620618948</v>
      </c>
      <c r="N500" s="10">
        <f ca="1">SUMPRODUCT($A500:$F500,Results!$B$19:$G$19)</f>
        <v>4.985681939645521</v>
      </c>
      <c r="O500" s="10">
        <f ca="1">SUMPRODUCT($A500:$F500,Results!$B$20:$G$20)</f>
        <v>-0.16300542890845415</v>
      </c>
      <c r="P500" s="10" cm="1">
        <f t="array" aca="1" ref="P500" ca="1">SUMPRODUCT(J500:O500,TRANSPOSE(BL$20:BL$25))+$AD$20-$BL$27</f>
        <v>-3.0030332886111037</v>
      </c>
      <c r="Q500" s="10" cm="1">
        <f t="array" aca="1" ref="Q500" ca="1">SUMPRODUCT(J500:O500,TRANSPOSE(ES$20:ES$25))+$AD$20-$ES$27</f>
        <v>-3.1622210924348035</v>
      </c>
      <c r="R500" s="10">
        <f ca="1">I500-Results!$E$5*H500</f>
        <v>-3.2734434044898721</v>
      </c>
      <c r="S500" s="10" cm="1">
        <f t="array" aca="1" ref="S500" ca="1">SUMPRODUCT(J500:O500,TRANSPOSE(AR$28:AR$33))+$AD$20-$AC$26</f>
        <v>6.4001504848069786</v>
      </c>
      <c r="T500" s="10">
        <f ca="1">SUMPRODUCT(J500:O500,Results!K$9:P$9)</f>
        <v>-3.0299225739382898</v>
      </c>
      <c r="U500" s="10">
        <f ca="1">SUMPRODUCT(J500:O500,Results!K$9:P$9)+$AD$20-$AC$31</f>
        <v>-3.0667206926392652</v>
      </c>
      <c r="V500" s="10">
        <f t="shared" ca="1" si="137"/>
        <v>2.472854038642629</v>
      </c>
      <c r="W500" s="10">
        <f t="shared" ca="1" si="132"/>
        <v>2.6320418424663288</v>
      </c>
      <c r="X500" s="10">
        <f t="shared" ca="1" si="133"/>
        <v>2.7432641545213974</v>
      </c>
      <c r="Y500" s="10">
        <f t="shared" ca="1" si="134"/>
        <v>-6.9303297347754533</v>
      </c>
      <c r="Z500" s="10">
        <f t="shared" ca="1" si="135"/>
        <v>-1.2262827886180285</v>
      </c>
      <c r="AA500" s="10">
        <f t="shared" ca="1" si="136"/>
        <v>2.5365414426707904</v>
      </c>
    </row>
    <row r="501" spans="1:27">
      <c r="A501" s="6">
        <f ca="1">LN((RAND()^(-Results!$E$4))-1)</f>
        <v>-1.6733299163751227</v>
      </c>
      <c r="B501" s="6">
        <f ca="1">LN((RAND()^(-Results!$E$4))-1)</f>
        <v>2.2006050921530389</v>
      </c>
      <c r="C501" s="6">
        <f ca="1">LN((RAND()^(-Results!$E$4))-1)</f>
        <v>-0.19683843191855513</v>
      </c>
      <c r="D501" s="6">
        <f ca="1">LN((RAND()^(-Results!$E$4))-1)</f>
        <v>-0.82428672315780793</v>
      </c>
      <c r="E501" s="6">
        <f ca="1">LN((RAND()^(-Results!$E$4))-1)</f>
        <v>-0.37829909124442967</v>
      </c>
      <c r="F501" s="6">
        <f ca="1">LN((RAND()^(-Results!$E$4))-1)</f>
        <v>-2.0785561088436157</v>
      </c>
      <c r="G501" s="6">
        <f ca="1">LN((RAND()^(-Results!$E$4))-1)</f>
        <v>1.4159817330151288</v>
      </c>
      <c r="H501" s="6">
        <f t="shared" ca="1" si="112"/>
        <v>1.3560871963773713</v>
      </c>
      <c r="I501" s="10">
        <f ca="1">SUMPRODUCT(J501:O501,Results!B$12:G$12)+Results!$E$5*H501</f>
        <v>28.38149604456973</v>
      </c>
      <c r="J501" s="10">
        <f ca="1">SUMPRODUCT($A501:$F501,Results!$B$15:$G$15)</f>
        <v>5.749720516186767</v>
      </c>
      <c r="K501" s="10">
        <f ca="1">SUMPRODUCT($A501:$F501,Results!$B$16:$G$16)</f>
        <v>-1.8254739970662408</v>
      </c>
      <c r="L501" s="10">
        <f ca="1">SUMPRODUCT($A501:$F501,Results!$B$17:$G$17)</f>
        <v>-2.7679331869333037</v>
      </c>
      <c r="M501" s="10">
        <f ca="1">SUMPRODUCT($A501:$F501,Results!$B$18:$G$18)</f>
        <v>-4.4238857151240891</v>
      </c>
      <c r="N501" s="10">
        <f ca="1">SUMPRODUCT($A501:$F501,Results!$B$19:$G$19)</f>
        <v>-9.0136370836445003</v>
      </c>
      <c r="O501" s="10">
        <f ca="1">SUMPRODUCT($A501:$F501,Results!$B$20:$G$20)</f>
        <v>-3.3578449907090433</v>
      </c>
      <c r="P501" s="10" cm="1">
        <f t="array" aca="1" ref="P501" ca="1">SUMPRODUCT(J501:O501,TRANSPOSE(BL$20:BL$25))+$AD$20-$BL$27</f>
        <v>23.223037403297855</v>
      </c>
      <c r="Q501" s="10" cm="1">
        <f t="array" aca="1" ref="Q501" ca="1">SUMPRODUCT(J501:O501,TRANSPOSE(ES$20:ES$25))+$AD$20-$ES$27</f>
        <v>23.463923297068522</v>
      </c>
      <c r="R501" s="10">
        <f ca="1">I501-Results!$E$5*H501</f>
        <v>22.957147259060243</v>
      </c>
      <c r="S501" s="10" cm="1">
        <f t="array" aca="1" ref="S501" ca="1">SUMPRODUCT(J501:O501,TRANSPOSE(AR$28:AR$33))+$AD$20-$AC$26</f>
        <v>16.820083318147965</v>
      </c>
      <c r="T501" s="10">
        <f ca="1">SUMPRODUCT(J501:O501,Results!K$9:P$9)</f>
        <v>23.72241392953681</v>
      </c>
      <c r="U501" s="10">
        <f ca="1">SUMPRODUCT(J501:O501,Results!K$9:P$9)+$AD$20-$AC$31</f>
        <v>23.685615810835834</v>
      </c>
      <c r="V501" s="10">
        <f t="shared" ca="1" si="137"/>
        <v>5.1584586412718743</v>
      </c>
      <c r="W501" s="10">
        <f t="shared" ca="1" si="132"/>
        <v>4.9175727475012074</v>
      </c>
      <c r="X501" s="10">
        <f t="shared" ca="1" si="133"/>
        <v>5.424348785509487</v>
      </c>
      <c r="Y501" s="10">
        <f t="shared" ca="1" si="134"/>
        <v>11.561412726421764</v>
      </c>
      <c r="Z501" s="10">
        <f t="shared" ca="1" si="135"/>
        <v>27.685392505920177</v>
      </c>
      <c r="AA501" s="10">
        <f t="shared" ca="1" si="136"/>
        <v>4.6958802337338952</v>
      </c>
    </row>
    <row r="502" spans="1:27">
      <c r="A502" s="6">
        <f ca="1">LN((RAND()^(-Results!$E$4))-1)</f>
        <v>-0.53288549957814879</v>
      </c>
      <c r="B502" s="6">
        <f ca="1">LN((RAND()^(-Results!$E$4))-1)</f>
        <v>0.1881304176106057</v>
      </c>
      <c r="C502" s="6">
        <f ca="1">LN((RAND()^(-Results!$E$4))-1)</f>
        <v>-1.9164722978121977</v>
      </c>
      <c r="D502" s="6">
        <f ca="1">LN((RAND()^(-Results!$E$4))-1)</f>
        <v>-1.585040349950769</v>
      </c>
      <c r="E502" s="6">
        <f ca="1">LN((RAND()^(-Results!$E$4))-1)</f>
        <v>1.0605272944689293E-2</v>
      </c>
      <c r="F502" s="6">
        <f ca="1">LN((RAND()^(-Results!$E$4))-1)</f>
        <v>6.9107200169922417E-2</v>
      </c>
      <c r="G502" s="6">
        <f ca="1">LN((RAND()^(-Results!$E$4))-1)</f>
        <v>-1.1394943918024414</v>
      </c>
      <c r="H502" s="6">
        <f t="shared" ca="1" si="112"/>
        <v>-1.1993889284401988</v>
      </c>
      <c r="I502" s="10">
        <f ca="1">SUMPRODUCT(J502:O502,Results!B$12:G$12)+Results!$E$5*H502</f>
        <v>-16.179115344499436</v>
      </c>
      <c r="J502" s="10">
        <f ca="1">SUMPRODUCT($A502:$F502,Results!$B$15:$G$15)</f>
        <v>2.770674527646404</v>
      </c>
      <c r="K502" s="10">
        <f ca="1">SUMPRODUCT($A502:$F502,Results!$B$16:$G$16)</f>
        <v>-0.9084891354574498</v>
      </c>
      <c r="L502" s="10">
        <f ca="1">SUMPRODUCT($A502:$F502,Results!$B$17:$G$17)</f>
        <v>0.36846285012754165</v>
      </c>
      <c r="M502" s="10">
        <f ca="1">SUMPRODUCT($A502:$F502,Results!$B$18:$G$18)</f>
        <v>5.8161341299383222</v>
      </c>
      <c r="N502" s="10">
        <f ca="1">SUMPRODUCT($A502:$F502,Results!$B$19:$G$19)</f>
        <v>-9.2363584451304881</v>
      </c>
      <c r="O502" s="10">
        <f ca="1">SUMPRODUCT($A502:$F502,Results!$B$20:$G$20)</f>
        <v>4.5660730517936292</v>
      </c>
      <c r="P502" s="10" cm="1">
        <f t="array" aca="1" ref="P502" ca="1">SUMPRODUCT(J502:O502,TRANSPOSE(BL$20:BL$25))+$AD$20-$BL$27</f>
        <v>-11.583524905198122</v>
      </c>
      <c r="Q502" s="10" cm="1">
        <f t="array" aca="1" ref="Q502" ca="1">SUMPRODUCT(J502:O502,TRANSPOSE(ES$20:ES$25))+$AD$20-$ES$27</f>
        <v>-11.485423205095135</v>
      </c>
      <c r="R502" s="10">
        <f ca="1">I502-Results!$E$5*H502</f>
        <v>-11.381559630738641</v>
      </c>
      <c r="S502" s="10" cm="1">
        <f t="array" aca="1" ref="S502" ca="1">SUMPRODUCT(J502:O502,TRANSPOSE(AR$28:AR$33))+$AD$20-$AC$26</f>
        <v>-16.160932159009061</v>
      </c>
      <c r="T502" s="10">
        <f ca="1">SUMPRODUCT(J502:O502,Results!K$9:P$9)</f>
        <v>-11.39598642632677</v>
      </c>
      <c r="U502" s="10">
        <f ca="1">SUMPRODUCT(J502:O502,Results!K$9:P$9)+$AD$20-$AC$31</f>
        <v>-11.432784545027745</v>
      </c>
      <c r="V502" s="10">
        <f t="shared" ca="1" si="137"/>
        <v>-4.5955904393013149</v>
      </c>
      <c r="W502" s="10">
        <f t="shared" ca="1" si="132"/>
        <v>-4.6936921394043019</v>
      </c>
      <c r="X502" s="10">
        <f t="shared" ca="1" si="133"/>
        <v>-4.7975557137607954</v>
      </c>
      <c r="Y502" s="10">
        <f t="shared" ca="1" si="134"/>
        <v>-1.8183185490375564E-2</v>
      </c>
      <c r="Z502" s="10">
        <f t="shared" ca="1" si="135"/>
        <v>-16.875218883148989</v>
      </c>
      <c r="AA502" s="10">
        <f t="shared" ca="1" si="136"/>
        <v>-4.746330799471691</v>
      </c>
    </row>
    <row r="503" spans="1:27">
      <c r="A503" s="6">
        <f ca="1">LN((RAND()^(-Results!$E$4))-1)</f>
        <v>1.0592596028261922</v>
      </c>
      <c r="B503" s="6">
        <f ca="1">LN((RAND()^(-Results!$E$4))-1)</f>
        <v>1.3049669505976005</v>
      </c>
      <c r="C503" s="6">
        <f ca="1">LN((RAND()^(-Results!$E$4))-1)</f>
        <v>-0.2406732995717499</v>
      </c>
      <c r="D503" s="6">
        <f ca="1">LN((RAND()^(-Results!$E$4))-1)</f>
        <v>-2.9232907701450581</v>
      </c>
      <c r="E503" s="6">
        <f ca="1">LN((RAND()^(-Results!$E$4))-1)</f>
        <v>7.2374349187008927E-2</v>
      </c>
      <c r="F503" s="6">
        <f ca="1">LN((RAND()^(-Results!$E$4))-1)</f>
        <v>-2.7451838209994417</v>
      </c>
      <c r="G503" s="6">
        <f ca="1">LN((RAND()^(-Results!$E$4))-1)</f>
        <v>-3.9179395594492523E-2</v>
      </c>
      <c r="H503" s="6">
        <f t="shared" ca="1" si="112"/>
        <v>-9.9073932232250014E-2</v>
      </c>
      <c r="I503" s="10">
        <f ca="1">SUMPRODUCT(J503:O503,Results!B$12:G$12)+Results!$E$5*H503</f>
        <v>-5.744615066820022</v>
      </c>
      <c r="J503" s="10">
        <f ca="1">SUMPRODUCT($A503:$F503,Results!$B$15:$G$15)</f>
        <v>6.8689606425757299</v>
      </c>
      <c r="K503" s="10">
        <f ca="1">SUMPRODUCT($A503:$F503,Results!$B$16:$G$16)</f>
        <v>-2.2169701785914189</v>
      </c>
      <c r="L503" s="10">
        <f ca="1">SUMPRODUCT($A503:$F503,Results!$B$17:$G$17)</f>
        <v>5.5447384640758735</v>
      </c>
      <c r="M503" s="10">
        <f ca="1">SUMPRODUCT($A503:$F503,Results!$B$18:$G$18)</f>
        <v>-8.7355778566080673</v>
      </c>
      <c r="N503" s="10">
        <f ca="1">SUMPRODUCT($A503:$F503,Results!$B$19:$G$19)</f>
        <v>-16.7937084460657</v>
      </c>
      <c r="O503" s="10">
        <f ca="1">SUMPRODUCT($A503:$F503,Results!$B$20:$G$20)</f>
        <v>5.6109948531427172</v>
      </c>
      <c r="P503" s="10" cm="1">
        <f t="array" aca="1" ref="P503" ca="1">SUMPRODUCT(J503:O503,TRANSPOSE(BL$20:BL$25))+$AD$20-$BL$27</f>
        <v>-5.0963117847749384</v>
      </c>
      <c r="Q503" s="10" cm="1">
        <f t="array" aca="1" ref="Q503" ca="1">SUMPRODUCT(J503:O503,TRANSPOSE(ES$20:ES$25))+$AD$20-$ES$27</f>
        <v>-5.1469461424522471</v>
      </c>
      <c r="R503" s="10">
        <f ca="1">I503-Results!$E$5*H503</f>
        <v>-5.3483193378910219</v>
      </c>
      <c r="S503" s="10" cm="1">
        <f t="array" aca="1" ref="S503" ca="1">SUMPRODUCT(J503:O503,TRANSPOSE(AR$28:AR$33))+$AD$20-$AC$26</f>
        <v>-4.4049081414700595</v>
      </c>
      <c r="T503" s="10">
        <f ca="1">SUMPRODUCT(J503:O503,Results!K$9:P$9)</f>
        <v>-5.1888608540159771</v>
      </c>
      <c r="U503" s="10">
        <f ca="1">SUMPRODUCT(J503:O503,Results!K$9:P$9)+$AD$20-$AC$31</f>
        <v>-5.2256589727169525</v>
      </c>
      <c r="V503" s="10">
        <f t="shared" ca="1" si="137"/>
        <v>-0.64830328204508358</v>
      </c>
      <c r="W503" s="10">
        <f t="shared" ca="1" si="132"/>
        <v>-0.59766892436777486</v>
      </c>
      <c r="X503" s="10">
        <f t="shared" ca="1" si="133"/>
        <v>-0.39629572892900011</v>
      </c>
      <c r="Y503" s="10">
        <f t="shared" ca="1" si="134"/>
        <v>-1.3397069253499625</v>
      </c>
      <c r="Z503" s="10">
        <f t="shared" ca="1" si="135"/>
        <v>-6.4407186054695753</v>
      </c>
      <c r="AA503" s="10">
        <f t="shared" ca="1" si="136"/>
        <v>-0.51895609410306953</v>
      </c>
    </row>
    <row r="504" spans="1:27">
      <c r="A504" s="6">
        <f ca="1">LN((RAND()^(-Results!$E$4))-1)</f>
        <v>-2.004776495774824</v>
      </c>
      <c r="B504" s="6">
        <f ca="1">LN((RAND()^(-Results!$E$4))-1)</f>
        <v>-1.0628863819961738</v>
      </c>
      <c r="C504" s="6">
        <f ca="1">LN((RAND()^(-Results!$E$4))-1)</f>
        <v>2.5816428761275612</v>
      </c>
      <c r="D504" s="6">
        <f ca="1">LN((RAND()^(-Results!$E$4))-1)</f>
        <v>-0.82161504822397913</v>
      </c>
      <c r="E504" s="6">
        <f ca="1">LN((RAND()^(-Results!$E$4))-1)</f>
        <v>0.95759974178423102</v>
      </c>
      <c r="F504" s="6">
        <f ca="1">LN((RAND()^(-Results!$E$4))-1)</f>
        <v>0.63865906291067365</v>
      </c>
      <c r="G504" s="6">
        <f ca="1">LN((RAND()^(-Results!$E$4))-1)</f>
        <v>-1.2955193965692817</v>
      </c>
      <c r="H504" s="6">
        <f t="shared" ca="1" si="112"/>
        <v>-1.3554139332070392</v>
      </c>
      <c r="I504" s="10">
        <f ca="1">SUMPRODUCT(J504:O504,Results!B$12:G$12)+Results!$E$5*H504</f>
        <v>-12.696492371071416</v>
      </c>
      <c r="J504" s="10">
        <f ca="1">SUMPRODUCT($A504:$F504,Results!$B$15:$G$15)</f>
        <v>-5.9519686043730555</v>
      </c>
      <c r="K504" s="10">
        <f ca="1">SUMPRODUCT($A504:$F504,Results!$B$16:$G$16)</f>
        <v>-11.544860084505155</v>
      </c>
      <c r="L504" s="10">
        <f ca="1">SUMPRODUCT($A504:$F504,Results!$B$17:$G$17)</f>
        <v>-7.8749022780311586</v>
      </c>
      <c r="M504" s="10">
        <f ca="1">SUMPRODUCT($A504:$F504,Results!$B$18:$G$18)</f>
        <v>5.6270970610448838</v>
      </c>
      <c r="N504" s="10">
        <f ca="1">SUMPRODUCT($A504:$F504,Results!$B$19:$G$19)</f>
        <v>6.5840380706727331</v>
      </c>
      <c r="O504" s="10">
        <f ca="1">SUMPRODUCT($A504:$F504,Results!$B$20:$G$20)</f>
        <v>-7.7129672220890004</v>
      </c>
      <c r="P504" s="10" cm="1">
        <f t="array" aca="1" ref="P504" ca="1">SUMPRODUCT(J504:O504,TRANSPOSE(BL$20:BL$25))+$AD$20-$BL$27</f>
        <v>-7.1028086849670311</v>
      </c>
      <c r="Q504" s="10" cm="1">
        <f t="array" aca="1" ref="Q504" ca="1">SUMPRODUCT(J504:O504,TRANSPOSE(ES$20:ES$25))+$AD$20-$ES$27</f>
        <v>-7.3488816772364558</v>
      </c>
      <c r="R504" s="10">
        <f ca="1">I504-Results!$E$5*H504</f>
        <v>-7.2748366382432597</v>
      </c>
      <c r="S504" s="10" cm="1">
        <f t="array" aca="1" ref="S504" ca="1">SUMPRODUCT(J504:O504,TRANSPOSE(AR$28:AR$33))+$AD$20-$AC$26</f>
        <v>-9.1739427907423483</v>
      </c>
      <c r="T504" s="10">
        <f ca="1">SUMPRODUCT(J504:O504,Results!K$9:P$9)</f>
        <v>-7.2447058067701988</v>
      </c>
      <c r="U504" s="10">
        <f ca="1">SUMPRODUCT(J504:O504,Results!K$9:P$9)+$AD$20-$AC$31</f>
        <v>-7.2815039254711742</v>
      </c>
      <c r="V504" s="10">
        <f t="shared" ca="1" si="137"/>
        <v>-5.5936836861043853</v>
      </c>
      <c r="W504" s="10">
        <f t="shared" ca="1" si="132"/>
        <v>-5.3476106938349606</v>
      </c>
      <c r="X504" s="10">
        <f t="shared" ca="1" si="133"/>
        <v>-5.4216557328281567</v>
      </c>
      <c r="Y504" s="10">
        <f t="shared" ca="1" si="134"/>
        <v>-3.5225495803290681</v>
      </c>
      <c r="Z504" s="10">
        <f t="shared" ca="1" si="135"/>
        <v>-13.392595909720971</v>
      </c>
      <c r="AA504" s="10">
        <f t="shared" ca="1" si="136"/>
        <v>-5.4149884456002422</v>
      </c>
    </row>
    <row r="505" spans="1:27">
      <c r="A505" s="6">
        <f ca="1">LN((RAND()^(-Results!$E$4))-1)</f>
        <v>2.7370417806061744</v>
      </c>
      <c r="B505" s="6">
        <f ca="1">LN((RAND()^(-Results!$E$4))-1)</f>
        <v>-0.19509642728312859</v>
      </c>
      <c r="C505" s="6">
        <f ca="1">LN((RAND()^(-Results!$E$4))-1)</f>
        <v>0.83370034816010363</v>
      </c>
      <c r="D505" s="6">
        <f ca="1">LN((RAND()^(-Results!$E$4))-1)</f>
        <v>0.71216734873402066</v>
      </c>
      <c r="E505" s="6">
        <f ca="1">LN((RAND()^(-Results!$E$4))-1)</f>
        <v>-3.7737167393470608</v>
      </c>
      <c r="F505" s="6">
        <f ca="1">LN((RAND()^(-Results!$E$4))-1)</f>
        <v>0.29970507625791915</v>
      </c>
      <c r="G505" s="6">
        <f ca="1">LN((RAND()^(-Results!$E$4))-1)</f>
        <v>7.1679817665661394E-2</v>
      </c>
      <c r="H505" s="6">
        <f t="shared" ca="1" si="112"/>
        <v>1.1785281027903903E-2</v>
      </c>
      <c r="I505" s="10">
        <f ca="1">SUMPRODUCT(J505:O505,Results!B$12:G$12)+Results!$E$5*H505</f>
        <v>-11.635793313516004</v>
      </c>
      <c r="J505" s="10">
        <f ca="1">SUMPRODUCT($A505:$F505,Results!$B$15:$G$15)</f>
        <v>2.089028981444728</v>
      </c>
      <c r="K505" s="10">
        <f ca="1">SUMPRODUCT($A505:$F505,Results!$B$16:$G$16)</f>
        <v>10.115074968817101</v>
      </c>
      <c r="L505" s="10">
        <f ca="1">SUMPRODUCT($A505:$F505,Results!$B$17:$G$17)</f>
        <v>10.763447948804243</v>
      </c>
      <c r="M505" s="10">
        <f ca="1">SUMPRODUCT($A505:$F505,Results!$B$18:$G$18)</f>
        <v>-13.709940009364374</v>
      </c>
      <c r="N505" s="10">
        <f ca="1">SUMPRODUCT($A505:$F505,Results!$B$19:$G$19)</f>
        <v>3.8176563564993815</v>
      </c>
      <c r="O505" s="10">
        <f ca="1">SUMPRODUCT($A505:$F505,Results!$B$20:$G$20)</f>
        <v>12.408790918107096</v>
      </c>
      <c r="P505" s="10" cm="1">
        <f t="array" aca="1" ref="P505" ca="1">SUMPRODUCT(J505:O505,TRANSPOSE(BL$20:BL$25))+$AD$20-$BL$27</f>
        <v>-11.228178559889344</v>
      </c>
      <c r="Q505" s="10" cm="1">
        <f t="array" aca="1" ref="Q505" ca="1">SUMPRODUCT(J505:O505,TRANSPOSE(ES$20:ES$25))+$AD$20-$ES$27</f>
        <v>-11.456581578652685</v>
      </c>
      <c r="R505" s="10">
        <f ca="1">I505-Results!$E$5*H505</f>
        <v>-11.682934437627619</v>
      </c>
      <c r="S505" s="10" cm="1">
        <f t="array" aca="1" ref="S505" ca="1">SUMPRODUCT(J505:O505,TRANSPOSE(AR$28:AR$33))+$AD$20-$AC$26</f>
        <v>7.2497538606827909</v>
      </c>
      <c r="T505" s="10">
        <f ca="1">SUMPRODUCT(J505:O505,Results!K$9:P$9)</f>
        <v>-11.266246540945543</v>
      </c>
      <c r="U505" s="10">
        <f ca="1">SUMPRODUCT(J505:O505,Results!K$9:P$9)+$AD$20-$AC$31</f>
        <v>-11.303044659646519</v>
      </c>
      <c r="V505" s="10">
        <f t="shared" ca="1" si="137"/>
        <v>-0.40761475362666033</v>
      </c>
      <c r="W505" s="10">
        <f t="shared" ca="1" si="132"/>
        <v>-0.17921173486331909</v>
      </c>
      <c r="X505" s="10">
        <f t="shared" ca="1" si="133"/>
        <v>4.7141124111615085E-2</v>
      </c>
      <c r="Y505" s="10">
        <f t="shared" ca="1" si="134"/>
        <v>-18.885547174198795</v>
      </c>
      <c r="Z505" s="10">
        <f t="shared" ca="1" si="135"/>
        <v>-12.331896852165558</v>
      </c>
      <c r="AA505" s="10">
        <f t="shared" ca="1" si="136"/>
        <v>-0.33274865386948527</v>
      </c>
    </row>
    <row r="506" spans="1:27">
      <c r="A506" s="6">
        <f ca="1">LN((RAND()^(-Results!$E$4))-1)</f>
        <v>-2.0957261872890545</v>
      </c>
      <c r="B506" s="6">
        <f ca="1">LN((RAND()^(-Results!$E$4))-1)</f>
        <v>-0.78227972917508204</v>
      </c>
      <c r="C506" s="6">
        <f ca="1">LN((RAND()^(-Results!$E$4))-1)</f>
        <v>-1.1688266161514036</v>
      </c>
      <c r="D506" s="6">
        <f ca="1">LN((RAND()^(-Results!$E$4))-1)</f>
        <v>-1.2396160200250335</v>
      </c>
      <c r="E506" s="6">
        <f ca="1">LN((RAND()^(-Results!$E$4))-1)</f>
        <v>1.0836774007382519E-2</v>
      </c>
      <c r="F506" s="6">
        <f ca="1">LN((RAND()^(-Results!$E$4))-1)</f>
        <v>0.58354181511203507</v>
      </c>
      <c r="G506" s="6">
        <f ca="1">LN((RAND()^(-Results!$E$4))-1)</f>
        <v>1.682038476673364</v>
      </c>
      <c r="H506" s="6">
        <f t="shared" ca="1" si="112"/>
        <v>1.6221439400356066</v>
      </c>
      <c r="I506" s="10">
        <f ca="1">SUMPRODUCT(J506:O506,Results!B$12:G$12)+Results!$E$5*H506</f>
        <v>-7.7183252963351752</v>
      </c>
      <c r="J506" s="10">
        <f ca="1">SUMPRODUCT($A506:$F506,Results!$B$15:$G$15)</f>
        <v>-1.7167593092028717</v>
      </c>
      <c r="K506" s="10">
        <f ca="1">SUMPRODUCT($A506:$F506,Results!$B$16:$G$16)</f>
        <v>-4.6995317289461864</v>
      </c>
      <c r="L506" s="10">
        <f ca="1">SUMPRODUCT($A506:$F506,Results!$B$17:$G$17)</f>
        <v>-2.2297131513453228</v>
      </c>
      <c r="M506" s="10">
        <f ca="1">SUMPRODUCT($A506:$F506,Results!$B$18:$G$18)</f>
        <v>11.080688388584687</v>
      </c>
      <c r="N506" s="10">
        <f ca="1">SUMPRODUCT($A506:$F506,Results!$B$19:$G$19)</f>
        <v>-3.1648438095204412</v>
      </c>
      <c r="O506" s="10">
        <f ca="1">SUMPRODUCT($A506:$F506,Results!$B$20:$G$20)</f>
        <v>-1.4738200434104376</v>
      </c>
      <c r="P506" s="10" cm="1">
        <f t="array" aca="1" ref="P506" ca="1">SUMPRODUCT(J506:O506,TRANSPOSE(BL$20:BL$25))+$AD$20-$BL$27</f>
        <v>-14.433229117203986</v>
      </c>
      <c r="Q506" s="10" cm="1">
        <f t="array" aca="1" ref="Q506" ca="1">SUMPRODUCT(J506:O506,TRANSPOSE(ES$20:ES$25))+$AD$20-$ES$27</f>
        <v>-14.377064906197111</v>
      </c>
      <c r="R506" s="10">
        <f ca="1">I506-Results!$E$5*H506</f>
        <v>-14.206901056477601</v>
      </c>
      <c r="S506" s="10" cm="1">
        <f t="array" aca="1" ref="S506" ca="1">SUMPRODUCT(J506:O506,TRANSPOSE(AR$28:AR$33))+$AD$20-$AC$26</f>
        <v>-21.223404102991477</v>
      </c>
      <c r="T506" s="10">
        <f ca="1">SUMPRODUCT(J506:O506,Results!K$9:P$9)</f>
        <v>-14.155618058583665</v>
      </c>
      <c r="U506" s="10">
        <f ca="1">SUMPRODUCT(J506:O506,Results!K$9:P$9)+$AD$20-$AC$31</f>
        <v>-14.19241617728464</v>
      </c>
      <c r="V506" s="10">
        <f t="shared" ca="1" si="137"/>
        <v>6.7149038208688108</v>
      </c>
      <c r="W506" s="10">
        <f t="shared" ca="1" si="132"/>
        <v>6.6587396098619358</v>
      </c>
      <c r="X506" s="10">
        <f t="shared" ca="1" si="133"/>
        <v>6.4885757601424263</v>
      </c>
      <c r="Y506" s="10">
        <f t="shared" ca="1" si="134"/>
        <v>13.505078806656302</v>
      </c>
      <c r="Z506" s="10">
        <f t="shared" ca="1" si="135"/>
        <v>-8.4144288349847294</v>
      </c>
      <c r="AA506" s="10">
        <f t="shared" ca="1" si="136"/>
        <v>6.4740908809494648</v>
      </c>
    </row>
    <row r="507" spans="1:27">
      <c r="A507" s="6">
        <f ca="1">LN((RAND()^(-Results!$E$4))-1)</f>
        <v>-0.38680402464652325</v>
      </c>
      <c r="B507" s="6">
        <f ca="1">LN((RAND()^(-Results!$E$4))-1)</f>
        <v>1.080982852452975</v>
      </c>
      <c r="C507" s="6">
        <f ca="1">LN((RAND()^(-Results!$E$4))-1)</f>
        <v>-0.30209440331312359</v>
      </c>
      <c r="D507" s="6">
        <f ca="1">LN((RAND()^(-Results!$E$4))-1)</f>
        <v>-0.27038879179868752</v>
      </c>
      <c r="E507" s="6">
        <f ca="1">LN((RAND()^(-Results!$E$4))-1)</f>
        <v>-3.6551865608393856</v>
      </c>
      <c r="F507" s="6">
        <f ca="1">LN((RAND()^(-Results!$E$4))-1)</f>
        <v>-0.23870879236602172</v>
      </c>
      <c r="G507" s="6">
        <f ca="1">LN((RAND()^(-Results!$E$4))-1)</f>
        <v>0.60470299771621205</v>
      </c>
      <c r="H507" s="6">
        <f t="shared" ca="1" si="112"/>
        <v>0.5448084610784546</v>
      </c>
      <c r="I507" s="10">
        <f ca="1">SUMPRODUCT(J507:O507,Results!B$12:G$12)+Results!$E$5*H507</f>
        <v>3.1925009705291685</v>
      </c>
      <c r="J507" s="10">
        <f ca="1">SUMPRODUCT($A507:$F507,Results!$B$15:$G$15)</f>
        <v>4.8340686765920067</v>
      </c>
      <c r="K507" s="10">
        <f ca="1">SUMPRODUCT($A507:$F507,Results!$B$16:$G$16)</f>
        <v>5.3135560707413827</v>
      </c>
      <c r="L507" s="10">
        <f ca="1">SUMPRODUCT($A507:$F507,Results!$B$17:$G$17)</f>
        <v>3.8061482128914728</v>
      </c>
      <c r="M507" s="10">
        <f ca="1">SUMPRODUCT($A507:$F507,Results!$B$18:$G$18)</f>
        <v>-6.6522608255092059</v>
      </c>
      <c r="N507" s="10">
        <f ca="1">SUMPRODUCT($A507:$F507,Results!$B$19:$G$19)</f>
        <v>-3.1970714552522521</v>
      </c>
      <c r="O507" s="10">
        <f ca="1">SUMPRODUCT($A507:$F507,Results!$B$20:$G$20)</f>
        <v>7.6367030927621489</v>
      </c>
      <c r="P507" s="10" cm="1">
        <f t="array" aca="1" ref="P507" ca="1">SUMPRODUCT(J507:O507,TRANSPOSE(BL$20:BL$25))+$AD$20-$BL$27</f>
        <v>1.4441115438779391</v>
      </c>
      <c r="Q507" s="10" cm="1">
        <f t="array" aca="1" ref="Q507" ca="1">SUMPRODUCT(J507:O507,TRANSPOSE(ES$20:ES$25))+$AD$20-$ES$27</f>
        <v>1.5148363805214184</v>
      </c>
      <c r="R507" s="10">
        <f ca="1">I507-Results!$E$5*H507</f>
        <v>1.0132671262153501</v>
      </c>
      <c r="S507" s="10" cm="1">
        <f t="array" aca="1" ref="S507" ca="1">SUMPRODUCT(J507:O507,TRANSPOSE(AR$28:AR$33))+$AD$20-$AC$26</f>
        <v>7.9831920691974139</v>
      </c>
      <c r="T507" s="10">
        <f ca="1">SUMPRODUCT(J507:O507,Results!K$9:P$9)</f>
        <v>2.0133201147508473</v>
      </c>
      <c r="U507" s="10">
        <f ca="1">SUMPRODUCT(J507:O507,Results!K$9:P$9)+$AD$20-$AC$31</f>
        <v>1.9765219960498721</v>
      </c>
      <c r="V507" s="10">
        <f t="shared" ca="1" si="137"/>
        <v>1.7483894266512294</v>
      </c>
      <c r="W507" s="10">
        <f t="shared" ca="1" si="132"/>
        <v>1.67766459000775</v>
      </c>
      <c r="X507" s="10">
        <f t="shared" ca="1" si="133"/>
        <v>2.1792338443138184</v>
      </c>
      <c r="Y507" s="10">
        <f t="shared" ca="1" si="134"/>
        <v>-4.7906910986682458</v>
      </c>
      <c r="Z507" s="10">
        <f t="shared" ca="1" si="135"/>
        <v>2.4963974318796147</v>
      </c>
      <c r="AA507" s="10">
        <f t="shared" ca="1" si="136"/>
        <v>1.2159789744792964</v>
      </c>
    </row>
    <row r="508" spans="1:27">
      <c r="A508" s="6">
        <f ca="1">LN((RAND()^(-Results!$E$4))-1)</f>
        <v>1.668858891605234</v>
      </c>
      <c r="B508" s="6">
        <f ca="1">LN((RAND()^(-Results!$E$4))-1)</f>
        <v>0.31075178802455644</v>
      </c>
      <c r="C508" s="6">
        <f ca="1">LN((RAND()^(-Results!$E$4))-1)</f>
        <v>2.3319949578150267</v>
      </c>
      <c r="D508" s="6">
        <f ca="1">LN((RAND()^(-Results!$E$4))-1)</f>
        <v>-0.86841438721377717</v>
      </c>
      <c r="E508" s="6">
        <f ca="1">LN((RAND()^(-Results!$E$4))-1)</f>
        <v>-1.0198080827269462</v>
      </c>
      <c r="F508" s="6">
        <f ca="1">LN((RAND()^(-Results!$E$4))-1)</f>
        <v>0.20718994617288874</v>
      </c>
      <c r="G508" s="6">
        <f ca="1">LN((RAND()^(-Results!$E$4))-1)</f>
        <v>-0.62026937168195728</v>
      </c>
      <c r="H508" s="6">
        <f t="shared" ca="1" si="112"/>
        <v>-0.68016390831971474</v>
      </c>
      <c r="I508" s="10">
        <f ca="1">SUMPRODUCT(J508:O508,Results!B$12:G$12)+Results!$E$5*H508</f>
        <v>-10.646598127655164</v>
      </c>
      <c r="J508" s="10">
        <f ca="1">SUMPRODUCT($A508:$F508,Results!$B$15:$G$15)</f>
        <v>1.4367358052753851</v>
      </c>
      <c r="K508" s="10">
        <f ca="1">SUMPRODUCT($A508:$F508,Results!$B$16:$G$16)</f>
        <v>-1.3357117216837648</v>
      </c>
      <c r="L508" s="10">
        <f ca="1">SUMPRODUCT($A508:$F508,Results!$B$17:$G$17)</f>
        <v>0.35765386249936915</v>
      </c>
      <c r="M508" s="10">
        <f ca="1">SUMPRODUCT($A508:$F508,Results!$B$18:$G$18)</f>
        <v>-9.715621425640915</v>
      </c>
      <c r="N508" s="10">
        <f ca="1">SUMPRODUCT($A508:$F508,Results!$B$19:$G$19)</f>
        <v>0.98522513171619519</v>
      </c>
      <c r="O508" s="10">
        <f ca="1">SUMPRODUCT($A508:$F508,Results!$B$20:$G$20)</f>
        <v>7.3784727268754784</v>
      </c>
      <c r="P508" s="10" cm="1">
        <f t="array" aca="1" ref="P508" ca="1">SUMPRODUCT(J508:O508,TRANSPOSE(BL$20:BL$25))+$AD$20-$BL$27</f>
        <v>-7.4164861363449264</v>
      </c>
      <c r="Q508" s="10" cm="1">
        <f t="array" aca="1" ref="Q508" ca="1">SUMPRODUCT(J508:O508,TRANSPOSE(ES$20:ES$25))+$AD$20-$ES$27</f>
        <v>-7.7410294456187785</v>
      </c>
      <c r="R508" s="10">
        <f ca="1">I508-Results!$E$5*H508</f>
        <v>-7.9259424943763044</v>
      </c>
      <c r="S508" s="10" cm="1">
        <f t="array" aca="1" ref="S508" ca="1">SUMPRODUCT(J508:O508,TRANSPOSE(AR$28:AR$33))+$AD$20-$AC$26</f>
        <v>4.0090243506577306</v>
      </c>
      <c r="T508" s="10">
        <f ca="1">SUMPRODUCT(J508:O508,Results!K$9:P$9)</f>
        <v>-7.7357286202053279</v>
      </c>
      <c r="U508" s="10">
        <f ca="1">SUMPRODUCT(J508:O508,Results!K$9:P$9)+$AD$20-$AC$31</f>
        <v>-7.7725267389063033</v>
      </c>
      <c r="V508" s="10">
        <f t="shared" ca="1" si="137"/>
        <v>-3.2301119913102374</v>
      </c>
      <c r="W508" s="10">
        <f t="shared" ca="1" si="132"/>
        <v>-2.9055686820363853</v>
      </c>
      <c r="X508" s="10">
        <f t="shared" ca="1" si="133"/>
        <v>-2.7206556332788594</v>
      </c>
      <c r="Y508" s="10">
        <f t="shared" ca="1" si="134"/>
        <v>-14.655622478312894</v>
      </c>
      <c r="Z508" s="10">
        <f t="shared" ca="1" si="135"/>
        <v>-11.342701666304718</v>
      </c>
      <c r="AA508" s="10">
        <f t="shared" ca="1" si="136"/>
        <v>-2.8740713887488605</v>
      </c>
    </row>
    <row r="509" spans="1:27">
      <c r="A509" s="6">
        <f ca="1">LN((RAND()^(-Results!$E$4))-1)</f>
        <v>0.58378784384938964</v>
      </c>
      <c r="B509" s="6">
        <f ca="1">LN((RAND()^(-Results!$E$4))-1)</f>
        <v>-1.0097812027005539</v>
      </c>
      <c r="C509" s="6">
        <f ca="1">LN((RAND()^(-Results!$E$4))-1)</f>
        <v>-0.97298441290723447</v>
      </c>
      <c r="D509" s="6">
        <f ca="1">LN((RAND()^(-Results!$E$4))-1)</f>
        <v>-0.95032944154600441</v>
      </c>
      <c r="E509" s="6">
        <f ca="1">LN((RAND()^(-Results!$E$4))-1)</f>
        <v>-2.2272263821134768</v>
      </c>
      <c r="F509" s="6">
        <f ca="1">LN((RAND()^(-Results!$E$4))-1)</f>
        <v>0.7715354317843901</v>
      </c>
      <c r="G509" s="6">
        <f ca="1">LN((RAND()^(-Results!$E$4))-1)</f>
        <v>1.24859100106007</v>
      </c>
      <c r="H509" s="6">
        <f t="shared" ca="1" si="112"/>
        <v>1.1886964644223126</v>
      </c>
      <c r="I509" s="10">
        <f ca="1">SUMPRODUCT(J509:O509,Results!B$12:G$12)+Results!$E$5*H509</f>
        <v>-21.517091820644506</v>
      </c>
      <c r="J509" s="10">
        <f ca="1">SUMPRODUCT($A509:$F509,Results!$B$15:$G$15)</f>
        <v>0.29277533016635238</v>
      </c>
      <c r="K509" s="10">
        <f ca="1">SUMPRODUCT($A509:$F509,Results!$B$16:$G$16)</f>
        <v>3.2559571150743882</v>
      </c>
      <c r="L509" s="10">
        <f ca="1">SUMPRODUCT($A509:$F509,Results!$B$17:$G$17)</f>
        <v>6.800794617717461</v>
      </c>
      <c r="M509" s="10">
        <f ca="1">SUMPRODUCT($A509:$F509,Results!$B$18:$G$18)</f>
        <v>1.2255988183198261</v>
      </c>
      <c r="N509" s="10">
        <f ca="1">SUMPRODUCT($A509:$F509,Results!$B$19:$G$19)</f>
        <v>-2.3327506196808421</v>
      </c>
      <c r="O509" s="10">
        <f ca="1">SUMPRODUCT($A509:$F509,Results!$B$20:$G$20)</f>
        <v>9.2491140650583183</v>
      </c>
      <c r="P509" s="10" cm="1">
        <f t="array" aca="1" ref="P509" ca="1">SUMPRODUCT(J509:O509,TRANSPOSE(BL$20:BL$25))+$AD$20-$BL$27</f>
        <v>-26.261379327184997</v>
      </c>
      <c r="Q509" s="10" cm="1">
        <f t="array" aca="1" ref="Q509" ca="1">SUMPRODUCT(J509:O509,TRANSPOSE(ES$20:ES$25))+$AD$20-$ES$27</f>
        <v>-26.378074915437722</v>
      </c>
      <c r="R509" s="10">
        <f ca="1">I509-Results!$E$5*H509</f>
        <v>-26.271877678333755</v>
      </c>
      <c r="S509" s="10" cm="1">
        <f t="array" aca="1" ref="S509" ca="1">SUMPRODUCT(J509:O509,TRANSPOSE(AR$28:AR$33))+$AD$20-$AC$26</f>
        <v>-19.618877061572356</v>
      </c>
      <c r="T509" s="10">
        <f ca="1">SUMPRODUCT(J509:O509,Results!K$9:P$9)</f>
        <v>-26.157241137700005</v>
      </c>
      <c r="U509" s="10">
        <f ca="1">SUMPRODUCT(J509:O509,Results!K$9:P$9)+$AD$20-$AC$31</f>
        <v>-26.194039256400981</v>
      </c>
      <c r="V509" s="10">
        <f t="shared" ca="1" si="137"/>
        <v>4.7442875065404913</v>
      </c>
      <c r="W509" s="10">
        <f t="shared" ca="1" si="132"/>
        <v>4.860983094793216</v>
      </c>
      <c r="X509" s="10">
        <f t="shared" ca="1" si="133"/>
        <v>4.7547858576892494</v>
      </c>
      <c r="Y509" s="10">
        <f t="shared" ca="1" si="134"/>
        <v>-1.8982147590721503</v>
      </c>
      <c r="Z509" s="10">
        <f t="shared" ca="1" si="135"/>
        <v>-22.213195359294058</v>
      </c>
      <c r="AA509" s="10">
        <f t="shared" ca="1" si="136"/>
        <v>4.6769474357564746</v>
      </c>
    </row>
    <row r="510" spans="1:27">
      <c r="A510" s="6">
        <f ca="1">LN((RAND()^(-Results!$E$4))-1)</f>
        <v>-0.2291658711042156</v>
      </c>
      <c r="B510" s="6">
        <f ca="1">LN((RAND()^(-Results!$E$4))-1)</f>
        <v>3.0687009354130289E-2</v>
      </c>
      <c r="C510" s="6">
        <f ca="1">LN((RAND()^(-Results!$E$4))-1)</f>
        <v>2.9522966066241039</v>
      </c>
      <c r="D510" s="6">
        <f ca="1">LN((RAND()^(-Results!$E$4))-1)</f>
        <v>0.14650458612030881</v>
      </c>
      <c r="E510" s="6">
        <f ca="1">LN((RAND()^(-Results!$E$4))-1)</f>
        <v>-1.815279284987328</v>
      </c>
      <c r="F510" s="6">
        <f ca="1">LN((RAND()^(-Results!$E$4))-1)</f>
        <v>-2.9013911080690713</v>
      </c>
      <c r="G510" s="6">
        <f ca="1">LN((RAND()^(-Results!$E$4))-1)</f>
        <v>-0.19704156612254506</v>
      </c>
      <c r="H510" s="6">
        <f t="shared" ca="1" si="112"/>
        <v>-0.25693610276030254</v>
      </c>
      <c r="I510" s="10">
        <f ca="1">SUMPRODUCT(J510:O510,Results!B$12:G$12)+Results!$E$5*H510</f>
        <v>8.4560141894495562</v>
      </c>
      <c r="J510" s="10">
        <f ca="1">SUMPRODUCT($A510:$F510,Results!$B$15:$G$15)</f>
        <v>-1.1585735914136621</v>
      </c>
      <c r="K510" s="10">
        <f ca="1">SUMPRODUCT($A510:$F510,Results!$B$16:$G$16)</f>
        <v>-1.0511499077138302</v>
      </c>
      <c r="L510" s="10">
        <f ca="1">SUMPRODUCT($A510:$F510,Results!$B$17:$G$17)</f>
        <v>7.0184421362347802</v>
      </c>
      <c r="M510" s="10">
        <f ca="1">SUMPRODUCT($A510:$F510,Results!$B$18:$G$18)</f>
        <v>-14.461359470394468</v>
      </c>
      <c r="N510" s="10">
        <f ca="1">SUMPRODUCT($A510:$F510,Results!$B$19:$G$19)</f>
        <v>3.1673794875723567</v>
      </c>
      <c r="O510" s="10">
        <f ca="1">SUMPRODUCT($A510:$F510,Results!$B$20:$G$20)</f>
        <v>-7.069591480582627</v>
      </c>
      <c r="P510" s="10" cm="1">
        <f t="array" aca="1" ref="P510" ca="1">SUMPRODUCT(J510:O510,TRANSPOSE(BL$20:BL$25))+$AD$20-$BL$27</f>
        <v>10.108030599326806</v>
      </c>
      <c r="Q510" s="10" cm="1">
        <f t="array" aca="1" ref="Q510" ca="1">SUMPRODUCT(J510:O510,TRANSPOSE(ES$20:ES$25))+$AD$20-$ES$27</f>
        <v>9.9288026337894522</v>
      </c>
      <c r="R510" s="10">
        <f ca="1">I510-Results!$E$5*H510</f>
        <v>9.4837586004907664</v>
      </c>
      <c r="S510" s="10" cm="1">
        <f t="array" aca="1" ref="S510" ca="1">SUMPRODUCT(J510:O510,TRANSPOSE(AR$28:AR$33))+$AD$20-$AC$26</f>
        <v>17.520480335284212</v>
      </c>
      <c r="T510" s="10">
        <f ca="1">SUMPRODUCT(J510:O510,Results!K$9:P$9)</f>
        <v>10.174481571424352</v>
      </c>
      <c r="U510" s="10">
        <f ca="1">SUMPRODUCT(J510:O510,Results!K$9:P$9)+$AD$20-$AC$31</f>
        <v>10.137683452723376</v>
      </c>
      <c r="V510" s="10">
        <f t="shared" ca="1" si="137"/>
        <v>-1.6520164098772501</v>
      </c>
      <c r="W510" s="10">
        <f t="shared" ca="1" si="132"/>
        <v>-1.472788444339896</v>
      </c>
      <c r="X510" s="10">
        <f t="shared" ca="1" si="133"/>
        <v>-1.0277444110412102</v>
      </c>
      <c r="Y510" s="10">
        <f t="shared" ca="1" si="134"/>
        <v>-9.0644661458346558</v>
      </c>
      <c r="Z510" s="10">
        <f t="shared" ca="1" si="135"/>
        <v>7.7599106508000029</v>
      </c>
      <c r="AA510" s="10">
        <f t="shared" ca="1" si="136"/>
        <v>-1.6816692632738199</v>
      </c>
    </row>
    <row r="511" spans="1:27">
      <c r="A511" s="6">
        <f ca="1">LN((RAND()^(-Results!$E$4))-1)</f>
        <v>3.4104091080157506</v>
      </c>
      <c r="B511" s="6">
        <f ca="1">LN((RAND()^(-Results!$E$4))-1)</f>
        <v>-2.0835710316376432</v>
      </c>
      <c r="C511" s="6">
        <f ca="1">LN((RAND()^(-Results!$E$4))-1)</f>
        <v>0.80589121475070458</v>
      </c>
      <c r="D511" s="6">
        <f ca="1">LN((RAND()^(-Results!$E$4))-1)</f>
        <v>3.0651039784154164</v>
      </c>
      <c r="E511" s="6">
        <f ca="1">LN((RAND()^(-Results!$E$4))-1)</f>
        <v>-0.64631838030707722</v>
      </c>
      <c r="F511" s="6">
        <f ca="1">LN((RAND()^(-Results!$E$4))-1)</f>
        <v>3.5055428799198318</v>
      </c>
      <c r="G511" s="6">
        <f ca="1">LN((RAND()^(-Results!$E$4))-1)</f>
        <v>-1.64183936296764</v>
      </c>
      <c r="H511" s="6">
        <f t="shared" ca="1" si="112"/>
        <v>-1.7017338996053974</v>
      </c>
      <c r="I511" s="10">
        <f ca="1">SUMPRODUCT(J511:O511,Results!B$12:G$12)+Results!$E$5*H511</f>
        <v>-21.68319719078508</v>
      </c>
      <c r="J511" s="10">
        <f ca="1">SUMPRODUCT($A511:$F511,Results!$B$15:$G$15)</f>
        <v>-6.0905436841424594</v>
      </c>
      <c r="K511" s="10">
        <f ca="1">SUMPRODUCT($A511:$F511,Results!$B$16:$G$16)</f>
        <v>9.2979453828747083</v>
      </c>
      <c r="L511" s="10">
        <f ca="1">SUMPRODUCT($A511:$F511,Results!$B$17:$G$17)</f>
        <v>3.3384034475216886</v>
      </c>
      <c r="M511" s="10">
        <f ca="1">SUMPRODUCT($A511:$F511,Results!$B$18:$G$18)</f>
        <v>-1.2073570712542923</v>
      </c>
      <c r="N511" s="10">
        <f ca="1">SUMPRODUCT($A511:$F511,Results!$B$19:$G$19)</f>
        <v>18.517754143739154</v>
      </c>
      <c r="O511" s="10">
        <f ca="1">SUMPRODUCT($A511:$F511,Results!$B$20:$G$20)</f>
        <v>7.5145979123333184</v>
      </c>
      <c r="P511" s="10" cm="1">
        <f t="array" aca="1" ref="P511" ca="1">SUMPRODUCT(J511:O511,TRANSPOSE(BL$20:BL$25))+$AD$20-$BL$27</f>
        <v>-15.065203838486548</v>
      </c>
      <c r="Q511" s="10" cm="1">
        <f t="array" aca="1" ref="Q511" ca="1">SUMPRODUCT(J511:O511,TRANSPOSE(ES$20:ES$25))+$AD$20-$ES$27</f>
        <v>-15.377690287225265</v>
      </c>
      <c r="R511" s="10">
        <f ca="1">I511-Results!$E$5*H511</f>
        <v>-14.876261592363491</v>
      </c>
      <c r="S511" s="10" cm="1">
        <f t="array" aca="1" ref="S511" ca="1">SUMPRODUCT(J511:O511,TRANSPOSE(AR$28:AR$33))+$AD$20-$AC$26</f>
        <v>0.18720456816011788</v>
      </c>
      <c r="T511" s="10">
        <f ca="1">SUMPRODUCT(J511:O511,Results!K$9:P$9)</f>
        <v>-15.656244246641526</v>
      </c>
      <c r="U511" s="10">
        <f ca="1">SUMPRODUCT(J511:O511,Results!K$9:P$9)+$AD$20-$AC$31</f>
        <v>-15.693042365342501</v>
      </c>
      <c r="V511" s="10">
        <f t="shared" ca="1" si="137"/>
        <v>-6.6179933522985319</v>
      </c>
      <c r="W511" s="10">
        <f t="shared" ca="1" si="132"/>
        <v>-6.3055069035598148</v>
      </c>
      <c r="X511" s="10">
        <f t="shared" ca="1" si="133"/>
        <v>-6.8069355984215889</v>
      </c>
      <c r="Y511" s="10">
        <f t="shared" ca="1" si="134"/>
        <v>-21.870401758945199</v>
      </c>
      <c r="Z511" s="10">
        <f t="shared" ca="1" si="135"/>
        <v>-22.379300729434632</v>
      </c>
      <c r="AA511" s="10">
        <f t="shared" ca="1" si="136"/>
        <v>-5.9901548254425787</v>
      </c>
    </row>
    <row r="512" spans="1:27">
      <c r="A512" s="6">
        <f ca="1">LN((RAND()^(-Results!$E$4))-1)</f>
        <v>0.56676739408355159</v>
      </c>
      <c r="B512" s="6">
        <f ca="1">LN((RAND()^(-Results!$E$4))-1)</f>
        <v>-0.29789818498324938</v>
      </c>
      <c r="C512" s="6">
        <f ca="1">LN((RAND()^(-Results!$E$4))-1)</f>
        <v>2.3572053349707454</v>
      </c>
      <c r="D512" s="6">
        <f ca="1">LN((RAND()^(-Results!$E$4))-1)</f>
        <v>-0.64785645857943985</v>
      </c>
      <c r="E512" s="6">
        <f ca="1">LN((RAND()^(-Results!$E$4))-1)</f>
        <v>0.79807822990220267</v>
      </c>
      <c r="F512" s="6">
        <f ca="1">LN((RAND()^(-Results!$E$4))-1)</f>
        <v>-2.3873963263661131</v>
      </c>
      <c r="G512" s="6">
        <f ca="1">LN((RAND()^(-Results!$E$4))-1)</f>
        <v>-0.6152760651022926</v>
      </c>
      <c r="H512" s="6">
        <f t="shared" ca="1" si="112"/>
        <v>-0.67517060174005006</v>
      </c>
      <c r="I512" s="10">
        <f ca="1">SUMPRODUCT(J512:O512,Results!B$12:G$12)+Results!$E$5*H512</f>
        <v>-0.56008493570532192</v>
      </c>
      <c r="J512" s="10">
        <f ca="1">SUMPRODUCT($A512:$F512,Results!$B$15:$G$15)</f>
        <v>-1.7538106943606928</v>
      </c>
      <c r="K512" s="10">
        <f ca="1">SUMPRODUCT($A512:$F512,Results!$B$16:$G$16)</f>
        <v>-4.6164695168571672</v>
      </c>
      <c r="L512" s="10">
        <f ca="1">SUMPRODUCT($A512:$F512,Results!$B$17:$G$17)</f>
        <v>3.9218028059440244</v>
      </c>
      <c r="M512" s="10">
        <f ca="1">SUMPRODUCT($A512:$F512,Results!$B$18:$G$18)</f>
        <v>-8.9002942593273602</v>
      </c>
      <c r="N512" s="10">
        <f ca="1">SUMPRODUCT($A512:$F512,Results!$B$19:$G$19)</f>
        <v>-0.16880943094285517</v>
      </c>
      <c r="O512" s="10">
        <f ca="1">SUMPRODUCT($A512:$F512,Results!$B$20:$G$20)</f>
        <v>-6.5055786447615374</v>
      </c>
      <c r="P512" s="10" cm="1">
        <f t="array" aca="1" ref="P512" ca="1">SUMPRODUCT(J512:O512,TRANSPOSE(BL$20:BL$25))+$AD$20-$BL$27</f>
        <v>2.4222316110105289</v>
      </c>
      <c r="Q512" s="10" cm="1">
        <f t="array" aca="1" ref="Q512" ca="1">SUMPRODUCT(J512:O512,TRANSPOSE(ES$20:ES$25))+$AD$20-$ES$27</f>
        <v>2.1937784645984229</v>
      </c>
      <c r="R512" s="10">
        <f ca="1">I512-Results!$E$5*H512</f>
        <v>2.1405974712548783</v>
      </c>
      <c r="S512" s="10" cm="1">
        <f t="array" aca="1" ref="S512" ca="1">SUMPRODUCT(J512:O512,TRANSPOSE(AR$28:AR$33))+$AD$20-$AC$26</f>
        <v>5.3429648197060207</v>
      </c>
      <c r="T512" s="10">
        <f ca="1">SUMPRODUCT(J512:O512,Results!K$9:P$9)</f>
        <v>2.0688742281552788</v>
      </c>
      <c r="U512" s="10">
        <f ca="1">SUMPRODUCT(J512:O512,Results!K$9:P$9)+$AD$20-$AC$31</f>
        <v>2.0320761094543034</v>
      </c>
      <c r="V512" s="10">
        <f t="shared" ca="1" si="137"/>
        <v>-2.9823165467158508</v>
      </c>
      <c r="W512" s="10">
        <f t="shared" ca="1" si="132"/>
        <v>-2.7538634003037448</v>
      </c>
      <c r="X512" s="10">
        <f t="shared" ca="1" si="133"/>
        <v>-2.7006824069602002</v>
      </c>
      <c r="Y512" s="10">
        <f t="shared" ca="1" si="134"/>
        <v>-5.9030497554113426</v>
      </c>
      <c r="Z512" s="10">
        <f t="shared" ca="1" si="135"/>
        <v>-1.2561884743548757</v>
      </c>
      <c r="AA512" s="10">
        <f t="shared" ca="1" si="136"/>
        <v>-2.5921610451596253</v>
      </c>
    </row>
    <row r="513" spans="1:27">
      <c r="A513" s="6">
        <f ca="1">LN((RAND()^(-Results!$E$4))-1)</f>
        <v>-0.65047670523227674</v>
      </c>
      <c r="B513" s="6">
        <f ca="1">LN((RAND()^(-Results!$E$4))-1)</f>
        <v>-3.2404085761064657E-3</v>
      </c>
      <c r="C513" s="6">
        <f ca="1">LN((RAND()^(-Results!$E$4))-1)</f>
        <v>-0.28531828420712113</v>
      </c>
      <c r="D513" s="6">
        <f ca="1">LN((RAND()^(-Results!$E$4))-1)</f>
        <v>0.30144826896560534</v>
      </c>
      <c r="E513" s="6">
        <f ca="1">LN((RAND()^(-Results!$E$4))-1)</f>
        <v>-0.40348694142696551</v>
      </c>
      <c r="F513" s="6">
        <f ca="1">LN((RAND()^(-Results!$E$4))-1)</f>
        <v>0.65761087075834901</v>
      </c>
      <c r="G513" s="6">
        <f ca="1">LN((RAND()^(-Results!$E$4))-1)</f>
        <v>1.5138173152791905</v>
      </c>
      <c r="H513" s="6">
        <f t="shared" ca="1" si="112"/>
        <v>1.453922778641433</v>
      </c>
      <c r="I513" s="10">
        <f ca="1">SUMPRODUCT(J513:O513,Results!B$12:G$12)+Results!$E$5*H513</f>
        <v>6.6708172342658383</v>
      </c>
      <c r="J513" s="10">
        <f ca="1">SUMPRODUCT($A513:$F513,Results!$B$15:$G$15)</f>
        <v>-0.35632810647483831</v>
      </c>
      <c r="K513" s="10">
        <f ca="1">SUMPRODUCT($A513:$F513,Results!$B$16:$G$16)</f>
        <v>0.32162154647103347</v>
      </c>
      <c r="L513" s="10">
        <f ca="1">SUMPRODUCT($A513:$F513,Results!$B$17:$G$17)</f>
        <v>-1.8972088143925643</v>
      </c>
      <c r="M513" s="10">
        <f ca="1">SUMPRODUCT($A513:$F513,Results!$B$18:$G$18)</f>
        <v>2.7848365481259227</v>
      </c>
      <c r="N513" s="10">
        <f ca="1">SUMPRODUCT($A513:$F513,Results!$B$19:$G$19)</f>
        <v>1.6760300777212058</v>
      </c>
      <c r="O513" s="10">
        <f ca="1">SUMPRODUCT($A513:$F513,Results!$B$20:$G$20)</f>
        <v>1.3622146053102968E-2</v>
      </c>
      <c r="P513" s="10" cm="1">
        <f t="array" aca="1" ref="P513" ca="1">SUMPRODUCT(J513:O513,TRANSPOSE(BL$20:BL$25))+$AD$20-$BL$27</f>
        <v>0.81651751000240602</v>
      </c>
      <c r="Q513" s="10" cm="1">
        <f t="array" aca="1" ref="Q513" ca="1">SUMPRODUCT(J513:O513,TRANSPOSE(ES$20:ES$25))+$AD$20-$ES$27</f>
        <v>0.85945723891853176</v>
      </c>
      <c r="R513" s="10">
        <f ca="1">I513-Results!$E$5*H513</f>
        <v>0.8551261197001061</v>
      </c>
      <c r="S513" s="10" cm="1">
        <f t="array" aca="1" ref="S513" ca="1">SUMPRODUCT(J513:O513,TRANSPOSE(AR$28:AR$33))+$AD$20-$AC$26</f>
        <v>-0.13699880982189394</v>
      </c>
      <c r="T513" s="10">
        <f ca="1">SUMPRODUCT(J513:O513,Results!K$9:P$9)</f>
        <v>0.98777033352149424</v>
      </c>
      <c r="U513" s="10">
        <f ca="1">SUMPRODUCT(J513:O513,Results!K$9:P$9)+$AD$20-$AC$31</f>
        <v>0.95097221482051908</v>
      </c>
      <c r="V513" s="10">
        <f t="shared" ca="1" si="137"/>
        <v>5.8542997242634325</v>
      </c>
      <c r="W513" s="10">
        <f t="shared" ca="1" si="132"/>
        <v>5.8113599953473063</v>
      </c>
      <c r="X513" s="10">
        <f t="shared" ca="1" si="133"/>
        <v>5.8156911145657322</v>
      </c>
      <c r="Y513" s="10">
        <f t="shared" ca="1" si="134"/>
        <v>6.8078160440877324</v>
      </c>
      <c r="Z513" s="10">
        <f t="shared" ca="1" si="135"/>
        <v>5.974713695616285</v>
      </c>
      <c r="AA513" s="10">
        <f t="shared" ca="1" si="136"/>
        <v>5.7198450194453194</v>
      </c>
    </row>
    <row r="514" spans="1:27">
      <c r="A514" s="6">
        <f ca="1">LN((RAND()^(-Results!$E$4))-1)</f>
        <v>-1.8078135702993867</v>
      </c>
      <c r="B514" s="6">
        <f ca="1">LN((RAND()^(-Results!$E$4))-1)</f>
        <v>-0.14664377610166066</v>
      </c>
      <c r="C514" s="6">
        <f ca="1">LN((RAND()^(-Results!$E$4))-1)</f>
        <v>-2.1132899770469087</v>
      </c>
      <c r="D514" s="6">
        <f ca="1">LN((RAND()^(-Results!$E$4))-1)</f>
        <v>3.6208380139545207</v>
      </c>
      <c r="E514" s="6">
        <f ca="1">LN((RAND()^(-Results!$E$4))-1)</f>
        <v>-1.3351043852844895</v>
      </c>
      <c r="F514" s="6">
        <f ca="1">LN((RAND()^(-Results!$E$4))-1)</f>
        <v>1.9663663796169599</v>
      </c>
      <c r="G514" s="6">
        <f ca="1">LN((RAND()^(-Results!$E$4))-1)</f>
        <v>3.8495238869208626</v>
      </c>
      <c r="H514" s="6">
        <f t="shared" ref="H514:H577" ca="1" si="138">G514-$AL$10</f>
        <v>3.7896293502831049</v>
      </c>
      <c r="I514" s="10">
        <f ca="1">SUMPRODUCT(J514:O514,Results!B$12:G$12)+Results!$E$5*H514</f>
        <v>34.758660649130448</v>
      </c>
      <c r="J514" s="10">
        <f ca="1">SUMPRODUCT($A514:$F514,Results!$B$15:$G$15)</f>
        <v>-2.4915485356455251</v>
      </c>
      <c r="K514" s="10">
        <f ca="1">SUMPRODUCT($A514:$F514,Results!$B$16:$G$16)</f>
        <v>9.04558326510349</v>
      </c>
      <c r="L514" s="10">
        <f ca="1">SUMPRODUCT($A514:$F514,Results!$B$17:$G$17)</f>
        <v>-2.5594635743956635</v>
      </c>
      <c r="M514" s="10">
        <f ca="1">SUMPRODUCT($A514:$F514,Results!$B$18:$G$18)</f>
        <v>8.614058457641617</v>
      </c>
      <c r="N514" s="10">
        <f ca="1">SUMPRODUCT($A514:$F514,Results!$B$19:$G$19)</f>
        <v>11.478179388645433</v>
      </c>
      <c r="O514" s="10">
        <f ca="1">SUMPRODUCT($A514:$F514,Results!$B$20:$G$20)</f>
        <v>-5.0017745990266942</v>
      </c>
      <c r="P514" s="10" cm="1">
        <f t="array" aca="1" ref="P514" ca="1">SUMPRODUCT(J514:O514,TRANSPOSE(BL$20:BL$25))+$AD$20-$BL$27</f>
        <v>19.200934214790347</v>
      </c>
      <c r="Q514" s="10" cm="1">
        <f t="array" aca="1" ref="Q514" ca="1">SUMPRODUCT(J514:O514,TRANSPOSE(ES$20:ES$25))+$AD$20-$ES$27</f>
        <v>19.584791994623778</v>
      </c>
      <c r="R514" s="10">
        <f ca="1">I514-Results!$E$5*H514</f>
        <v>19.600143247998027</v>
      </c>
      <c r="S514" s="10" cm="1">
        <f t="array" aca="1" ref="S514" ca="1">SUMPRODUCT(J514:O514,TRANSPOSE(AR$28:AR$33))+$AD$20-$AC$26</f>
        <v>14.184629881588137</v>
      </c>
      <c r="T514" s="10">
        <f ca="1">SUMPRODUCT(J514:O514,Results!K$9:P$9)</f>
        <v>19.886432526632202</v>
      </c>
      <c r="U514" s="10">
        <f ca="1">SUMPRODUCT(J514:O514,Results!K$9:P$9)+$AD$20-$AC$31</f>
        <v>19.849634407931227</v>
      </c>
      <c r="V514" s="10">
        <f t="shared" ca="1" si="137"/>
        <v>15.5577264343401</v>
      </c>
      <c r="W514" s="10">
        <f t="shared" ca="1" si="132"/>
        <v>15.17386865450667</v>
      </c>
      <c r="X514" s="10">
        <f t="shared" ca="1" si="133"/>
        <v>15.158517401132421</v>
      </c>
      <c r="Y514" s="10">
        <f t="shared" ca="1" si="134"/>
        <v>20.574030767542311</v>
      </c>
      <c r="Z514" s="10">
        <f t="shared" ca="1" si="135"/>
        <v>34.062557110480896</v>
      </c>
      <c r="AA514" s="10">
        <f t="shared" ca="1" si="136"/>
        <v>14.909026241199221</v>
      </c>
    </row>
    <row r="515" spans="1:27">
      <c r="A515" s="6">
        <f ca="1">LN((RAND()^(-Results!$E$4))-1)</f>
        <v>1.7183341115494675</v>
      </c>
      <c r="B515" s="6">
        <f ca="1">LN((RAND()^(-Results!$E$4))-1)</f>
        <v>1.0943265176339156</v>
      </c>
      <c r="C515" s="6">
        <f ca="1">LN((RAND()^(-Results!$E$4))-1)</f>
        <v>0.37933337969314362</v>
      </c>
      <c r="D515" s="6">
        <f ca="1">LN((RAND()^(-Results!$E$4))-1)</f>
        <v>-0.86282520848579713</v>
      </c>
      <c r="E515" s="6">
        <f ca="1">LN((RAND()^(-Results!$E$4))-1)</f>
        <v>1.2180178784812909</v>
      </c>
      <c r="F515" s="6">
        <f ca="1">LN((RAND()^(-Results!$E$4))-1)</f>
        <v>1.0787119985297768</v>
      </c>
      <c r="G515" s="6">
        <f ca="1">LN((RAND()^(-Results!$E$4))-1)</f>
        <v>-1.7007929488946472</v>
      </c>
      <c r="H515" s="6">
        <f t="shared" ca="1" si="138"/>
        <v>-1.7606874855324046</v>
      </c>
      <c r="I515" s="10">
        <f ca="1">SUMPRODUCT(J515:O515,Results!B$12:G$12)+Results!$E$5*H515</f>
        <v>-7.6070775054126019</v>
      </c>
      <c r="J515" s="10">
        <f ca="1">SUMPRODUCT($A515:$F515,Results!$B$15:$G$15)</f>
        <v>3.7250021499195909</v>
      </c>
      <c r="K515" s="10">
        <f ca="1">SUMPRODUCT($A515:$F515,Results!$B$16:$G$16)</f>
        <v>-1.3753652358840109</v>
      </c>
      <c r="L515" s="10">
        <f ca="1">SUMPRODUCT($A515:$F515,Results!$B$17:$G$17)</f>
        <v>-5.6332992189367621</v>
      </c>
      <c r="M515" s="10">
        <f ca="1">SUMPRODUCT($A515:$F515,Results!$B$18:$G$18)</f>
        <v>-2.2348528677645341</v>
      </c>
      <c r="N515" s="10">
        <f ca="1">SUMPRODUCT($A515:$F515,Results!$B$19:$G$19)</f>
        <v>-3.7309365782908643</v>
      </c>
      <c r="O515" s="10">
        <f ca="1">SUMPRODUCT($A515:$F515,Results!$B$20:$G$20)</f>
        <v>8.3386634793401697</v>
      </c>
      <c r="P515" s="10" cm="1">
        <f t="array" aca="1" ref="P515" ca="1">SUMPRODUCT(J515:O515,TRANSPOSE(BL$20:BL$25))+$AD$20-$BL$27</f>
        <v>-0.49146967364590088</v>
      </c>
      <c r="Q515" s="10" cm="1">
        <f t="array" aca="1" ref="Q515" ca="1">SUMPRODUCT(J515:O515,TRANSPOSE(ES$20:ES$25))+$AD$20-$ES$27</f>
        <v>-0.60737325906070383</v>
      </c>
      <c r="R515" s="10">
        <f ca="1">I515-Results!$E$5*H515</f>
        <v>-0.56432756328298339</v>
      </c>
      <c r="S515" s="10" cm="1">
        <f t="array" aca="1" ref="S515" ca="1">SUMPRODUCT(J515:O515,TRANSPOSE(AR$28:AR$33))+$AD$20-$AC$26</f>
        <v>2.1909222468556515</v>
      </c>
      <c r="T515" s="10">
        <f ca="1">SUMPRODUCT(J515:O515,Results!K$9:P$9)</f>
        <v>-0.85344580787485569</v>
      </c>
      <c r="U515" s="10">
        <f ca="1">SUMPRODUCT(J515:O515,Results!K$9:P$9)+$AD$20-$AC$31</f>
        <v>-0.89024392657583096</v>
      </c>
      <c r="V515" s="10">
        <f t="shared" ca="1" si="137"/>
        <v>-7.1156078317667006</v>
      </c>
      <c r="W515" s="10">
        <f t="shared" ref="W515:W578" ca="1" si="139">I515-Q515</f>
        <v>-6.9997042463518984</v>
      </c>
      <c r="X515" s="10">
        <f t="shared" ref="X515:X578" ca="1" si="140">I515-R515</f>
        <v>-7.0427499421296185</v>
      </c>
      <c r="Y515" s="10">
        <f t="shared" ref="Y515:Y578" ca="1" si="141">I515-S515</f>
        <v>-9.7979997522682538</v>
      </c>
      <c r="Z515" s="10">
        <f t="shared" ref="Z515:Z578" ca="1" si="142">I515-$AD$20</f>
        <v>-8.3031810440621552</v>
      </c>
      <c r="AA515" s="10">
        <f t="shared" ref="AA515:AA578" ca="1" si="143">I515-U515</f>
        <v>-6.7168335788367708</v>
      </c>
    </row>
    <row r="516" spans="1:27">
      <c r="A516" s="6">
        <f ca="1">LN((RAND()^(-Results!$E$4))-1)</f>
        <v>-0.60360648061770728</v>
      </c>
      <c r="B516" s="6">
        <f ca="1">LN((RAND()^(-Results!$E$4))-1)</f>
        <v>1.3749184311004301</v>
      </c>
      <c r="C516" s="6">
        <f ca="1">LN((RAND()^(-Results!$E$4))-1)</f>
        <v>-1.8856834802044107</v>
      </c>
      <c r="D516" s="6">
        <f ca="1">LN((RAND()^(-Results!$E$4))-1)</f>
        <v>1.2418610045848844</v>
      </c>
      <c r="E516" s="6">
        <f ca="1">LN((RAND()^(-Results!$E$4))-1)</f>
        <v>3.5373694095554971</v>
      </c>
      <c r="F516" s="6">
        <f ca="1">LN((RAND()^(-Results!$E$4))-1)</f>
        <v>-0.22272198894286657</v>
      </c>
      <c r="G516" s="6">
        <f ca="1">LN((RAND()^(-Results!$E$4))-1)</f>
        <v>0.96933135822337724</v>
      </c>
      <c r="H516" s="6">
        <f t="shared" ca="1" si="138"/>
        <v>0.90943682158561978</v>
      </c>
      <c r="I516" s="10">
        <f ca="1">SUMPRODUCT(J516:O516,Results!B$12:G$12)+Results!$E$5*H516</f>
        <v>33.430412116621632</v>
      </c>
      <c r="J516" s="10">
        <f ca="1">SUMPRODUCT($A516:$F516,Results!$B$15:$G$15)</f>
        <v>1.7982989956607878</v>
      </c>
      <c r="K516" s="10">
        <f ca="1">SUMPRODUCT($A516:$F516,Results!$B$16:$G$16)</f>
        <v>6.0969884480237879E-2</v>
      </c>
      <c r="L516" s="10">
        <f ca="1">SUMPRODUCT($A516:$F516,Results!$B$17:$G$17)</f>
        <v>-7.9686419283965115</v>
      </c>
      <c r="M516" s="10">
        <f ca="1">SUMPRODUCT($A516:$F516,Results!$B$18:$G$18)</f>
        <v>6.5977727432779458</v>
      </c>
      <c r="N516" s="10">
        <f ca="1">SUMPRODUCT($A516:$F516,Results!$B$19:$G$19)</f>
        <v>-2.8623499231536673</v>
      </c>
      <c r="O516" s="10">
        <f ca="1">SUMPRODUCT($A516:$F516,Results!$B$20:$G$20)</f>
        <v>-7.9932122441058011</v>
      </c>
      <c r="P516" s="10" cm="1">
        <f t="array" aca="1" ref="P516" ca="1">SUMPRODUCT(J516:O516,TRANSPOSE(BL$20:BL$25))+$AD$20-$BL$27</f>
        <v>29.235267077643506</v>
      </c>
      <c r="Q516" s="10" cm="1">
        <f t="array" aca="1" ref="Q516" ca="1">SUMPRODUCT(J516:O516,TRANSPOSE(ES$20:ES$25))+$AD$20-$ES$27</f>
        <v>29.602169606336098</v>
      </c>
      <c r="R516" s="10">
        <f ca="1">I516-Results!$E$5*H516</f>
        <v>29.792664830279154</v>
      </c>
      <c r="S516" s="10" cm="1">
        <f t="array" aca="1" ref="S516" ca="1">SUMPRODUCT(J516:O516,TRANSPOSE(AR$28:AR$33))+$AD$20-$AC$26</f>
        <v>14.51206881377459</v>
      </c>
      <c r="T516" s="10">
        <f ca="1">SUMPRODUCT(J516:O516,Results!K$9:P$9)</f>
        <v>29.273246998308291</v>
      </c>
      <c r="U516" s="10">
        <f ca="1">SUMPRODUCT(J516:O516,Results!K$9:P$9)+$AD$20-$AC$31</f>
        <v>29.236448879607316</v>
      </c>
      <c r="V516" s="10">
        <f t="shared" ca="1" si="137"/>
        <v>4.1951450389781257</v>
      </c>
      <c r="W516" s="10">
        <f t="shared" ca="1" si="139"/>
        <v>3.8282425102855342</v>
      </c>
      <c r="X516" s="10">
        <f t="shared" ca="1" si="140"/>
        <v>3.6377472863424778</v>
      </c>
      <c r="Y516" s="10">
        <f t="shared" ca="1" si="141"/>
        <v>18.918343302847042</v>
      </c>
      <c r="Z516" s="10">
        <f t="shared" ca="1" si="142"/>
        <v>32.734308577972079</v>
      </c>
      <c r="AA516" s="10">
        <f t="shared" ca="1" si="143"/>
        <v>4.1939632370143158</v>
      </c>
    </row>
    <row r="517" spans="1:27">
      <c r="A517" s="6">
        <f ca="1">LN((RAND()^(-Results!$E$4))-1)</f>
        <v>-0.45573799181051944</v>
      </c>
      <c r="B517" s="6">
        <f ca="1">LN((RAND()^(-Results!$E$4))-1)</f>
        <v>0.96957346590989912</v>
      </c>
      <c r="C517" s="6">
        <f ca="1">LN((RAND()^(-Results!$E$4))-1)</f>
        <v>0.40748399152838499</v>
      </c>
      <c r="D517" s="6">
        <f ca="1">LN((RAND()^(-Results!$E$4))-1)</f>
        <v>-2.2279958006259391E-2</v>
      </c>
      <c r="E517" s="6">
        <f ca="1">LN((RAND()^(-Results!$E$4))-1)</f>
        <v>2.1995368696361215</v>
      </c>
      <c r="F517" s="6">
        <f ca="1">LN((RAND()^(-Results!$E$4))-1)</f>
        <v>3.4917056535818718</v>
      </c>
      <c r="G517" s="6">
        <f ca="1">LN((RAND()^(-Results!$E$4))-1)</f>
        <v>2.3115207011913301</v>
      </c>
      <c r="H517" s="6">
        <f t="shared" ca="1" si="138"/>
        <v>2.2516261645535725</v>
      </c>
      <c r="I517" s="10">
        <f ca="1">SUMPRODUCT(J517:O517,Results!B$12:G$12)+Results!$E$5*H517</f>
        <v>14.834798787693169</v>
      </c>
      <c r="J517" s="10">
        <f ca="1">SUMPRODUCT($A517:$F517,Results!$B$15:$G$15)</f>
        <v>0.45697436646524342</v>
      </c>
      <c r="K517" s="10">
        <f ca="1">SUMPRODUCT($A517:$F517,Results!$B$16:$G$16)</f>
        <v>-5.9238043433569745</v>
      </c>
      <c r="L517" s="10">
        <f ca="1">SUMPRODUCT($A517:$F517,Results!$B$17:$G$17)</f>
        <v>-17.736508235041036</v>
      </c>
      <c r="M517" s="10">
        <f ca="1">SUMPRODUCT($A517:$F517,Results!$B$18:$G$18)</f>
        <v>9.6756952991725562</v>
      </c>
      <c r="N517" s="10">
        <f ca="1">SUMPRODUCT($A517:$F517,Results!$B$19:$G$19)</f>
        <v>3.6153287304964685</v>
      </c>
      <c r="O517" s="10">
        <f ca="1">SUMPRODUCT($A517:$F517,Results!$B$20:$G$20)</f>
        <v>3.9235795824309969</v>
      </c>
      <c r="P517" s="10" cm="1">
        <f t="array" aca="1" ref="P517" ca="1">SUMPRODUCT(J517:O517,TRANSPOSE(BL$20:BL$25))+$AD$20-$BL$27</f>
        <v>5.7094620816329771</v>
      </c>
      <c r="Q517" s="10" cm="1">
        <f t="array" aca="1" ref="Q517" ca="1">SUMPRODUCT(J517:O517,TRANSPOSE(ES$20:ES$25))+$AD$20-$ES$27</f>
        <v>5.6908997388711065</v>
      </c>
      <c r="R517" s="10">
        <f ca="1">I517-Results!$E$5*H517</f>
        <v>5.8282941294788788</v>
      </c>
      <c r="S517" s="10" cm="1">
        <f t="array" aca="1" ref="S517" ca="1">SUMPRODUCT(J517:O517,TRANSPOSE(AR$28:AR$33))+$AD$20-$AC$26</f>
        <v>1.2304792560716673</v>
      </c>
      <c r="T517" s="10">
        <f ca="1">SUMPRODUCT(J517:O517,Results!K$9:P$9)</f>
        <v>5.5354867476833824</v>
      </c>
      <c r="U517" s="10">
        <f ca="1">SUMPRODUCT(J517:O517,Results!K$9:P$9)+$AD$20-$AC$31</f>
        <v>5.4986886289824071</v>
      </c>
      <c r="V517" s="10">
        <f t="shared" ca="1" si="137"/>
        <v>9.1253367060601924</v>
      </c>
      <c r="W517" s="10">
        <f t="shared" ca="1" si="139"/>
        <v>9.1438990488220622</v>
      </c>
      <c r="X517" s="10">
        <f t="shared" ca="1" si="140"/>
        <v>9.0065046582142898</v>
      </c>
      <c r="Y517" s="10">
        <f t="shared" ca="1" si="141"/>
        <v>13.604319531621501</v>
      </c>
      <c r="Z517" s="10">
        <f t="shared" ca="1" si="142"/>
        <v>14.138695249043614</v>
      </c>
      <c r="AA517" s="10">
        <f t="shared" ca="1" si="143"/>
        <v>9.3361101587107616</v>
      </c>
    </row>
    <row r="518" spans="1:27">
      <c r="A518" s="6">
        <f ca="1">LN((RAND()^(-Results!$E$4))-1)</f>
        <v>0.39613847258507717</v>
      </c>
      <c r="B518" s="6">
        <f ca="1">LN((RAND()^(-Results!$E$4))-1)</f>
        <v>2.8667552035778838</v>
      </c>
      <c r="C518" s="6">
        <f ca="1">LN((RAND()^(-Results!$E$4))-1)</f>
        <v>-1.7749722278959541</v>
      </c>
      <c r="D518" s="6">
        <f ca="1">LN((RAND()^(-Results!$E$4))-1)</f>
        <v>-0.76952456113547341</v>
      </c>
      <c r="E518" s="6">
        <f ca="1">LN((RAND()^(-Results!$E$4))-1)</f>
        <v>0.82001834724460165</v>
      </c>
      <c r="F518" s="6">
        <f ca="1">LN((RAND()^(-Results!$E$4))-1)</f>
        <v>0.40492625654322806</v>
      </c>
      <c r="G518" s="6">
        <f ca="1">LN((RAND()^(-Results!$E$4))-1)</f>
        <v>-1.7128642253908724</v>
      </c>
      <c r="H518" s="6">
        <f t="shared" ca="1" si="138"/>
        <v>-1.7727587620286298</v>
      </c>
      <c r="I518" s="10">
        <f ca="1">SUMPRODUCT(J518:O518,Results!B$12:G$12)+Results!$E$5*H518</f>
        <v>11.070422360940157</v>
      </c>
      <c r="J518" s="10">
        <f ca="1">SUMPRODUCT($A518:$F518,Results!$B$15:$G$15)</f>
        <v>9.1849243140568486</v>
      </c>
      <c r="K518" s="10">
        <f ca="1">SUMPRODUCT($A518:$F518,Results!$B$16:$G$16)</f>
        <v>1.8143145693940974</v>
      </c>
      <c r="L518" s="10">
        <f ca="1">SUMPRODUCT($A518:$F518,Results!$B$17:$G$17)</f>
        <v>-7.6797739363372095</v>
      </c>
      <c r="M518" s="10">
        <f ca="1">SUMPRODUCT($A518:$F518,Results!$B$18:$G$18)</f>
        <v>-0.51708622300548612</v>
      </c>
      <c r="N518" s="10">
        <f ca="1">SUMPRODUCT($A518:$F518,Results!$B$19:$G$19)</f>
        <v>-11.401047082578573</v>
      </c>
      <c r="O518" s="10">
        <f ca="1">SUMPRODUCT($A518:$F518,Results!$B$20:$G$20)</f>
        <v>8.2007832159600174</v>
      </c>
      <c r="P518" s="10" cm="1">
        <f t="array" aca="1" ref="P518" ca="1">SUMPRODUCT(J518:O518,TRANSPOSE(BL$20:BL$25))+$AD$20-$BL$27</f>
        <v>18.133054468393777</v>
      </c>
      <c r="Q518" s="10" cm="1">
        <f t="array" aca="1" ref="Q518" ca="1">SUMPRODUCT(J518:O518,TRANSPOSE(ES$20:ES$25))+$AD$20-$ES$27</f>
        <v>18.399892436367146</v>
      </c>
      <c r="R518" s="10">
        <f ca="1">I518-Results!$E$5*H518</f>
        <v>18.161457409054677</v>
      </c>
      <c r="S518" s="10" cm="1">
        <f t="array" aca="1" ref="S518" ca="1">SUMPRODUCT(J518:O518,TRANSPOSE(AR$28:AR$33))+$AD$20-$AC$26</f>
        <v>12.754396356000495</v>
      </c>
      <c r="T518" s="10">
        <f ca="1">SUMPRODUCT(J518:O518,Results!K$9:P$9)</f>
        <v>18.342411628298137</v>
      </c>
      <c r="U518" s="10">
        <f ca="1">SUMPRODUCT(J518:O518,Results!K$9:P$9)+$AD$20-$AC$31</f>
        <v>18.305613509597162</v>
      </c>
      <c r="V518" s="10">
        <f t="shared" ca="1" si="137"/>
        <v>-7.06263210745362</v>
      </c>
      <c r="W518" s="10">
        <f t="shared" ca="1" si="139"/>
        <v>-7.3294700754269897</v>
      </c>
      <c r="X518" s="10">
        <f t="shared" ca="1" si="140"/>
        <v>-7.0910350481145201</v>
      </c>
      <c r="Y518" s="10">
        <f t="shared" ca="1" si="141"/>
        <v>-1.6839739950603381</v>
      </c>
      <c r="Z518" s="10">
        <f t="shared" ca="1" si="142"/>
        <v>10.374318822290602</v>
      </c>
      <c r="AA518" s="10">
        <f t="shared" ca="1" si="143"/>
        <v>-7.2351911486570053</v>
      </c>
    </row>
    <row r="519" spans="1:27">
      <c r="A519" s="6">
        <f ca="1">LN((RAND()^(-Results!$E$4))-1)</f>
        <v>-2.2866834363847608</v>
      </c>
      <c r="B519" s="6">
        <f ca="1">LN((RAND()^(-Results!$E$4))-1)</f>
        <v>-0.46329509350221243</v>
      </c>
      <c r="C519" s="6">
        <f ca="1">LN((RAND()^(-Results!$E$4))-1)</f>
        <v>-1.1728220379766296</v>
      </c>
      <c r="D519" s="6">
        <f ca="1">LN((RAND()^(-Results!$E$4))-1)</f>
        <v>0.24619694210937548</v>
      </c>
      <c r="E519" s="6">
        <f ca="1">LN((RAND()^(-Results!$E$4))-1)</f>
        <v>0.5667874173503421</v>
      </c>
      <c r="F519" s="6">
        <f ca="1">LN((RAND()^(-Results!$E$4))-1)</f>
        <v>-1.1916681690986717</v>
      </c>
      <c r="G519" s="6">
        <f ca="1">LN((RAND()^(-Results!$E$4))-1)</f>
        <v>-0.63790247724249649</v>
      </c>
      <c r="H519" s="6">
        <f t="shared" ca="1" si="138"/>
        <v>-0.69779701388025395</v>
      </c>
      <c r="I519" s="10">
        <f ca="1">SUMPRODUCT(J519:O519,Results!B$12:G$12)+Results!$E$5*H519</f>
        <v>3.7266696917788269</v>
      </c>
      <c r="J519" s="10">
        <f ca="1">SUMPRODUCT($A519:$F519,Results!$B$15:$G$15)</f>
        <v>-2.2944956991506098</v>
      </c>
      <c r="K519" s="10">
        <f ca="1">SUMPRODUCT($A519:$F519,Results!$B$16:$G$16)</f>
        <v>-1.8871751189645589</v>
      </c>
      <c r="L519" s="10">
        <f ca="1">SUMPRODUCT($A519:$F519,Results!$B$17:$G$17)</f>
        <v>0.80123622044768839</v>
      </c>
      <c r="M519" s="10">
        <f ca="1">SUMPRODUCT($A519:$F519,Results!$B$18:$G$18)</f>
        <v>6.8740749682121853</v>
      </c>
      <c r="N519" s="10">
        <f ca="1">SUMPRODUCT($A519:$F519,Results!$B$19:$G$19)</f>
        <v>-1.2048617888356112</v>
      </c>
      <c r="O519" s="10">
        <f ca="1">SUMPRODUCT($A519:$F519,Results!$B$20:$G$20)</f>
        <v>-10.310856866284848</v>
      </c>
      <c r="P519" s="10" cm="1">
        <f t="array" aca="1" ref="P519" ca="1">SUMPRODUCT(J519:O519,TRANSPOSE(BL$20:BL$25))+$AD$20-$BL$27</f>
        <v>6.2187937451427713</v>
      </c>
      <c r="Q519" s="10" cm="1">
        <f t="array" aca="1" ref="Q519" ca="1">SUMPRODUCT(J519:O519,TRANSPOSE(ES$20:ES$25))+$AD$20-$ES$27</f>
        <v>6.4316190521597498</v>
      </c>
      <c r="R519" s="10">
        <f ca="1">I519-Results!$E$5*H519</f>
        <v>6.5178577472998427</v>
      </c>
      <c r="S519" s="10" cm="1">
        <f t="array" aca="1" ref="S519" ca="1">SUMPRODUCT(J519:O519,TRANSPOSE(AR$28:AR$33))+$AD$20-$AC$26</f>
        <v>-3.9280862378365327</v>
      </c>
      <c r="T519" s="10">
        <f ca="1">SUMPRODUCT(J519:O519,Results!K$9:P$9)</f>
        <v>6.5847632885886078</v>
      </c>
      <c r="U519" s="10">
        <f ca="1">SUMPRODUCT(J519:O519,Results!K$9:P$9)+$AD$20-$AC$31</f>
        <v>6.5479651698876324</v>
      </c>
      <c r="V519" s="10">
        <f t="shared" ca="1" si="137"/>
        <v>-2.4921240533639444</v>
      </c>
      <c r="W519" s="10">
        <f t="shared" ca="1" si="139"/>
        <v>-2.7049493603809229</v>
      </c>
      <c r="X519" s="10">
        <f t="shared" ca="1" si="140"/>
        <v>-2.7911880555210158</v>
      </c>
      <c r="Y519" s="10">
        <f t="shared" ca="1" si="141"/>
        <v>7.6547559296153596</v>
      </c>
      <c r="Z519" s="10">
        <f t="shared" ca="1" si="142"/>
        <v>3.0305661531292731</v>
      </c>
      <c r="AA519" s="10">
        <f t="shared" ca="1" si="143"/>
        <v>-2.8212954781088055</v>
      </c>
    </row>
    <row r="520" spans="1:27">
      <c r="A520" s="6">
        <f ca="1">LN((RAND()^(-Results!$E$4))-1)</f>
        <v>-1.1509307929079098</v>
      </c>
      <c r="B520" s="6">
        <f ca="1">LN((RAND()^(-Results!$E$4))-1)</f>
        <v>3.5206195718532882</v>
      </c>
      <c r="C520" s="6">
        <f ca="1">LN((RAND()^(-Results!$E$4))-1)</f>
        <v>-3.5979208917802676</v>
      </c>
      <c r="D520" s="6">
        <f ca="1">LN((RAND()^(-Results!$E$4))-1)</f>
        <v>-0.45995801084413035</v>
      </c>
      <c r="E520" s="6">
        <f ca="1">LN((RAND()^(-Results!$E$4))-1)</f>
        <v>-1.5133014165280927</v>
      </c>
      <c r="F520" s="6">
        <f ca="1">LN((RAND()^(-Results!$E$4))-1)</f>
        <v>0.59705942469719298</v>
      </c>
      <c r="G520" s="6">
        <f ca="1">LN((RAND()^(-Results!$E$4))-1)</f>
        <v>-6.0276958187108487E-2</v>
      </c>
      <c r="H520" s="6">
        <f t="shared" ca="1" si="138"/>
        <v>-0.12017149482486597</v>
      </c>
      <c r="I520" s="10">
        <f ca="1">SUMPRODUCT(J520:O520,Results!B$12:G$12)+Results!$E$5*H520</f>
        <v>22.004035456788813</v>
      </c>
      <c r="J520" s="10">
        <f ca="1">SUMPRODUCT($A520:$F520,Results!$B$15:$G$15)</f>
        <v>12.050373890463906</v>
      </c>
      <c r="K520" s="10">
        <f ca="1">SUMPRODUCT($A520:$F520,Results!$B$16:$G$16)</f>
        <v>6.5854169790701045</v>
      </c>
      <c r="L520" s="10">
        <f ca="1">SUMPRODUCT($A520:$F520,Results!$B$17:$G$17)</f>
        <v>-6.3677915031408192</v>
      </c>
      <c r="M520" s="10">
        <f ca="1">SUMPRODUCT($A520:$F520,Results!$B$18:$G$18)</f>
        <v>2.0588291121343651</v>
      </c>
      <c r="N520" s="10">
        <f ca="1">SUMPRODUCT($A520:$F520,Results!$B$19:$G$19)</f>
        <v>-14.066107253496227</v>
      </c>
      <c r="O520" s="10">
        <f ca="1">SUMPRODUCT($A520:$F520,Results!$B$20:$G$20)</f>
        <v>10.575269708126832</v>
      </c>
      <c r="P520" s="10" cm="1">
        <f t="array" aca="1" ref="P520" ca="1">SUMPRODUCT(J520:O520,TRANSPOSE(BL$20:BL$25))+$AD$20-$BL$27</f>
        <v>22.462681305787992</v>
      </c>
      <c r="Q520" s="10" cm="1">
        <f t="array" aca="1" ref="Q520" ca="1">SUMPRODUCT(J520:O520,TRANSPOSE(ES$20:ES$25))+$AD$20-$ES$27</f>
        <v>22.996902311627228</v>
      </c>
      <c r="R520" s="10">
        <f ca="1">I520-Results!$E$5*H520</f>
        <v>22.484721436088275</v>
      </c>
      <c r="S520" s="10" cm="1">
        <f t="array" aca="1" ref="S520" ca="1">SUMPRODUCT(J520:O520,TRANSPOSE(AR$28:AR$33))+$AD$20-$AC$26</f>
        <v>14.803622998198428</v>
      </c>
      <c r="T520" s="10">
        <f ca="1">SUMPRODUCT(J520:O520,Results!K$9:P$9)</f>
        <v>23.356798474831248</v>
      </c>
      <c r="U520" s="10">
        <f ca="1">SUMPRODUCT(J520:O520,Results!K$9:P$9)+$AD$20-$AC$31</f>
        <v>23.320000356130272</v>
      </c>
      <c r="V520" s="10">
        <f t="shared" ca="1" si="137"/>
        <v>-0.45864584899917915</v>
      </c>
      <c r="W520" s="10">
        <f t="shared" ca="1" si="139"/>
        <v>-0.99286685483841453</v>
      </c>
      <c r="X520" s="10">
        <f t="shared" ca="1" si="140"/>
        <v>-0.48068597929946222</v>
      </c>
      <c r="Y520" s="10">
        <f t="shared" ca="1" si="141"/>
        <v>7.2004124585903853</v>
      </c>
      <c r="Z520" s="10">
        <f t="shared" ca="1" si="142"/>
        <v>21.307931918139261</v>
      </c>
      <c r="AA520" s="10">
        <f t="shared" ca="1" si="143"/>
        <v>-1.3159648993414592</v>
      </c>
    </row>
    <row r="521" spans="1:27">
      <c r="A521" s="6">
        <f ca="1">LN((RAND()^(-Results!$E$4))-1)</f>
        <v>-1.8376360365959747</v>
      </c>
      <c r="B521" s="6">
        <f ca="1">LN((RAND()^(-Results!$E$4))-1)</f>
        <v>2.4977272733369862</v>
      </c>
      <c r="C521" s="6">
        <f ca="1">LN((RAND()^(-Results!$E$4))-1)</f>
        <v>-0.40965209177282746</v>
      </c>
      <c r="D521" s="6">
        <f ca="1">LN((RAND()^(-Results!$E$4))-1)</f>
        <v>-2.0857507286655119</v>
      </c>
      <c r="E521" s="6">
        <f ca="1">LN((RAND()^(-Results!$E$4))-1)</f>
        <v>-4.9204699260897584</v>
      </c>
      <c r="F521" s="6">
        <f ca="1">LN((RAND()^(-Results!$E$4))-1)</f>
        <v>-1.6585943556768385</v>
      </c>
      <c r="G521" s="6">
        <f ca="1">LN((RAND()^(-Results!$E$4))-1)</f>
        <v>-0.60007886327364324</v>
      </c>
      <c r="H521" s="6">
        <f t="shared" ca="1" si="138"/>
        <v>-0.65997339991140069</v>
      </c>
      <c r="I521" s="10">
        <f ca="1">SUMPRODUCT(J521:O521,Results!B$12:G$12)+Results!$E$5*H521</f>
        <v>2.3828263178459648</v>
      </c>
      <c r="J521" s="10">
        <f ca="1">SUMPRODUCT($A521:$F521,Results!$B$15:$G$15)</f>
        <v>9.8013531739745137</v>
      </c>
      <c r="K521" s="10">
        <f ca="1">SUMPRODUCT($A521:$F521,Results!$B$16:$G$16)</f>
        <v>2.3991113695049657</v>
      </c>
      <c r="L521" s="10">
        <f ca="1">SUMPRODUCT($A521:$F521,Results!$B$17:$G$17)</f>
        <v>3.0560882275144081</v>
      </c>
      <c r="M521" s="10">
        <f ca="1">SUMPRODUCT($A521:$F521,Results!$B$18:$G$18)</f>
        <v>-9.5302136811915013</v>
      </c>
      <c r="N521" s="10">
        <f ca="1">SUMPRODUCT($A521:$F521,Results!$B$19:$G$19)</f>
        <v>-12.961219408532946</v>
      </c>
      <c r="O521" s="10">
        <f ca="1">SUMPRODUCT($A521:$F521,Results!$B$20:$G$20)</f>
        <v>9.2502592891603133</v>
      </c>
      <c r="P521" s="10" cm="1">
        <f t="array" aca="1" ref="P521" ca="1">SUMPRODUCT(J521:O521,TRANSPOSE(BL$20:BL$25))+$AD$20-$BL$27</f>
        <v>5.7925700866713266</v>
      </c>
      <c r="Q521" s="10" cm="1">
        <f t="array" aca="1" ref="Q521" ca="1">SUMPRODUCT(J521:O521,TRANSPOSE(ES$20:ES$25))+$AD$20-$ES$27</f>
        <v>5.9678737762481191</v>
      </c>
      <c r="R521" s="10">
        <f ca="1">I521-Results!$E$5*H521</f>
        <v>5.0227199174915675</v>
      </c>
      <c r="S521" s="10" cm="1">
        <f t="array" aca="1" ref="S521" ca="1">SUMPRODUCT(J521:O521,TRANSPOSE(AR$28:AR$33))+$AD$20-$AC$26</f>
        <v>9.8203431841473368</v>
      </c>
      <c r="T521" s="10">
        <f ca="1">SUMPRODUCT(J521:O521,Results!K$9:P$9)</f>
        <v>6.7876443410590817</v>
      </c>
      <c r="U521" s="10">
        <f ca="1">SUMPRODUCT(J521:O521,Results!K$9:P$9)+$AD$20-$AC$31</f>
        <v>6.7508462223581063</v>
      </c>
      <c r="V521" s="10">
        <f t="shared" ca="1" si="137"/>
        <v>-3.4097437688253618</v>
      </c>
      <c r="W521" s="10">
        <f t="shared" ca="1" si="139"/>
        <v>-3.5850474584021543</v>
      </c>
      <c r="X521" s="10">
        <f t="shared" ca="1" si="140"/>
        <v>-2.6398935996456028</v>
      </c>
      <c r="Y521" s="10">
        <f t="shared" ca="1" si="141"/>
        <v>-7.4375168663013724</v>
      </c>
      <c r="Z521" s="10">
        <f t="shared" ca="1" si="142"/>
        <v>1.686722779196411</v>
      </c>
      <c r="AA521" s="10">
        <f t="shared" ca="1" si="143"/>
        <v>-4.3680199045121419</v>
      </c>
    </row>
    <row r="522" spans="1:27">
      <c r="A522" s="6">
        <f ca="1">LN((RAND()^(-Results!$E$4))-1)</f>
        <v>0.29120042158559178</v>
      </c>
      <c r="B522" s="6">
        <f ca="1">LN((RAND()^(-Results!$E$4))-1)</f>
        <v>1.6565562321129648</v>
      </c>
      <c r="C522" s="6">
        <f ca="1">LN((RAND()^(-Results!$E$4))-1)</f>
        <v>-1.457384578013744</v>
      </c>
      <c r="D522" s="6">
        <f ca="1">LN((RAND()^(-Results!$E$4))-1)</f>
        <v>2.1744189752464878</v>
      </c>
      <c r="E522" s="6">
        <f ca="1">LN((RAND()^(-Results!$E$4))-1)</f>
        <v>1.3605931998476828</v>
      </c>
      <c r="F522" s="6">
        <f ca="1">LN((RAND()^(-Results!$E$4))-1)</f>
        <v>-1.0170938204510555E-2</v>
      </c>
      <c r="G522" s="6">
        <f ca="1">LN((RAND()^(-Results!$E$4))-1)</f>
        <v>1.0426147072687182</v>
      </c>
      <c r="H522" s="6">
        <f t="shared" ca="1" si="138"/>
        <v>0.98272017063096073</v>
      </c>
      <c r="I522" s="10">
        <f ca="1">SUMPRODUCT(J522:O522,Results!B$12:G$12)+Results!$E$5*H522</f>
        <v>36.131768801819874</v>
      </c>
      <c r="J522" s="10">
        <f ca="1">SUMPRODUCT($A522:$F522,Results!$B$15:$G$15)</f>
        <v>3.1706955808410995</v>
      </c>
      <c r="K522" s="10">
        <f ca="1">SUMPRODUCT($A522:$F522,Results!$B$16:$G$16)</f>
        <v>6.047762514145588</v>
      </c>
      <c r="L522" s="10">
        <f ca="1">SUMPRODUCT($A522:$F522,Results!$B$17:$G$17)</f>
        <v>-4.0798431576497913</v>
      </c>
      <c r="M522" s="10">
        <f ca="1">SUMPRODUCT($A522:$F522,Results!$B$18:$G$18)</f>
        <v>-0.54569276404599287</v>
      </c>
      <c r="N522" s="10">
        <f ca="1">SUMPRODUCT($A522:$F522,Results!$B$19:$G$19)</f>
        <v>0.6415254343771204</v>
      </c>
      <c r="O522" s="10">
        <f ca="1">SUMPRODUCT($A522:$F522,Results!$B$20:$G$20)</f>
        <v>-3.2703166218990711</v>
      </c>
      <c r="P522" s="10" cm="1">
        <f t="array" aca="1" ref="P522" ca="1">SUMPRODUCT(J522:O522,TRANSPOSE(BL$20:BL$25))+$AD$20-$BL$27</f>
        <v>31.913536952042239</v>
      </c>
      <c r="Q522" s="10" cm="1">
        <f t="array" aca="1" ref="Q522" ca="1">SUMPRODUCT(J522:O522,TRANSPOSE(ES$20:ES$25))+$AD$20-$ES$27</f>
        <v>32.248739276604951</v>
      </c>
      <c r="R522" s="10">
        <f ca="1">I522-Results!$E$5*H522</f>
        <v>32.200888119296032</v>
      </c>
      <c r="S522" s="10" cm="1">
        <f t="array" aca="1" ref="S522" ca="1">SUMPRODUCT(J522:O522,TRANSPOSE(AR$28:AR$33))+$AD$20-$AC$26</f>
        <v>25.458187995596369</v>
      </c>
      <c r="T522" s="10">
        <f ca="1">SUMPRODUCT(J522:O522,Results!K$9:P$9)</f>
        <v>32.081078187192759</v>
      </c>
      <c r="U522" s="10">
        <f ca="1">SUMPRODUCT(J522:O522,Results!K$9:P$9)+$AD$20-$AC$31</f>
        <v>32.04428006849178</v>
      </c>
      <c r="V522" s="10">
        <f t="shared" ca="1" si="137"/>
        <v>4.2182318497776343</v>
      </c>
      <c r="W522" s="10">
        <f t="shared" ca="1" si="139"/>
        <v>3.8830295252149227</v>
      </c>
      <c r="X522" s="10">
        <f t="shared" ca="1" si="140"/>
        <v>3.930880682523842</v>
      </c>
      <c r="Y522" s="10">
        <f t="shared" ca="1" si="141"/>
        <v>10.673580806223505</v>
      </c>
      <c r="Z522" s="10">
        <f t="shared" ca="1" si="142"/>
        <v>35.435665263170321</v>
      </c>
      <c r="AA522" s="10">
        <f t="shared" ca="1" si="143"/>
        <v>4.0874887333280938</v>
      </c>
    </row>
    <row r="523" spans="1:27">
      <c r="A523" s="6">
        <f ca="1">LN((RAND()^(-Results!$E$4))-1)</f>
        <v>0.39142207931868089</v>
      </c>
      <c r="B523" s="6">
        <f ca="1">LN((RAND()^(-Results!$E$4))-1)</f>
        <v>1.0414198786700131</v>
      </c>
      <c r="C523" s="6">
        <f ca="1">LN((RAND()^(-Results!$E$4))-1)</f>
        <v>1.6681953863929853</v>
      </c>
      <c r="D523" s="6">
        <f ca="1">LN((RAND()^(-Results!$E$4))-1)</f>
        <v>-1.0438708867152204</v>
      </c>
      <c r="E523" s="6">
        <f ca="1">LN((RAND()^(-Results!$E$4))-1)</f>
        <v>-1.9433901325927332</v>
      </c>
      <c r="F523" s="6">
        <f ca="1">LN((RAND()^(-Results!$E$4))-1)</f>
        <v>1.4745582155161681</v>
      </c>
      <c r="G523" s="6">
        <f ca="1">LN((RAND()^(-Results!$E$4))-1)</f>
        <v>0.38498514401522571</v>
      </c>
      <c r="H523" s="6">
        <f t="shared" ca="1" si="138"/>
        <v>0.3250906073774682</v>
      </c>
      <c r="I523" s="10">
        <f ca="1">SUMPRODUCT(J523:O523,Results!B$12:G$12)+Results!$E$5*H523</f>
        <v>-4.2905219922907012</v>
      </c>
      <c r="J523" s="10">
        <f ca="1">SUMPRODUCT($A523:$F523,Results!$B$15:$G$15)</f>
        <v>3.4045432101917998</v>
      </c>
      <c r="K523" s="10">
        <f ca="1">SUMPRODUCT($A523:$F523,Results!$B$16:$G$16)</f>
        <v>-1.6064384151508682</v>
      </c>
      <c r="L523" s="10">
        <f ca="1">SUMPRODUCT($A523:$F523,Results!$B$17:$G$17)</f>
        <v>-5.151585343780674</v>
      </c>
      <c r="M523" s="10">
        <f ca="1">SUMPRODUCT($A523:$F523,Results!$B$18:$G$18)</f>
        <v>-5.2331286265034782</v>
      </c>
      <c r="N523" s="10">
        <f ca="1">SUMPRODUCT($A523:$F523,Results!$B$19:$G$19)</f>
        <v>0.14761405147660489</v>
      </c>
      <c r="O523" s="10">
        <f ca="1">SUMPRODUCT($A523:$F523,Results!$B$20:$G$20)</f>
        <v>10.627329709818783</v>
      </c>
      <c r="P523" s="10" cm="1">
        <f t="array" aca="1" ref="P523" ca="1">SUMPRODUCT(J523:O523,TRANSPOSE(BL$20:BL$25))+$AD$20-$BL$27</f>
        <v>-5.0296678953925342</v>
      </c>
      <c r="Q523" s="10" cm="1">
        <f t="array" aca="1" ref="Q523" ca="1">SUMPRODUCT(J523:O523,TRANSPOSE(ES$20:ES$25))+$AD$20-$ES$27</f>
        <v>-5.2299391578119803</v>
      </c>
      <c r="R523" s="10">
        <f ca="1">I523-Results!$E$5*H523</f>
        <v>-5.590884421800574</v>
      </c>
      <c r="S523" s="10" cm="1">
        <f t="array" aca="1" ref="S523" ca="1">SUMPRODUCT(J523:O523,TRANSPOSE(AR$28:AR$33))+$AD$20-$AC$26</f>
        <v>4.147291852541521</v>
      </c>
      <c r="T523" s="10">
        <f ca="1">SUMPRODUCT(J523:O523,Results!K$9:P$9)</f>
        <v>-4.9796744309580028</v>
      </c>
      <c r="U523" s="10">
        <f ca="1">SUMPRODUCT(J523:O523,Results!K$9:P$9)+$AD$20-$AC$31</f>
        <v>-5.0164725496589782</v>
      </c>
      <c r="V523" s="10">
        <f t="shared" ca="1" si="137"/>
        <v>0.73914590310183304</v>
      </c>
      <c r="W523" s="10">
        <f t="shared" ca="1" si="139"/>
        <v>0.93941716552127907</v>
      </c>
      <c r="X523" s="10">
        <f t="shared" ca="1" si="140"/>
        <v>1.3003624295098728</v>
      </c>
      <c r="Y523" s="10">
        <f t="shared" ca="1" si="141"/>
        <v>-8.4378138448322222</v>
      </c>
      <c r="Z523" s="10">
        <f t="shared" ca="1" si="142"/>
        <v>-4.9866255309402545</v>
      </c>
      <c r="AA523" s="10">
        <f t="shared" ca="1" si="143"/>
        <v>0.72595055736827696</v>
      </c>
    </row>
    <row r="524" spans="1:27">
      <c r="A524" s="6">
        <f ca="1">LN((RAND()^(-Results!$E$4))-1)</f>
        <v>0.36980628095532497</v>
      </c>
      <c r="B524" s="6">
        <f ca="1">LN((RAND()^(-Results!$E$4))-1)</f>
        <v>2.8473566431782289</v>
      </c>
      <c r="C524" s="6">
        <f ca="1">LN((RAND()^(-Results!$E$4))-1)</f>
        <v>-3.7532038363808367</v>
      </c>
      <c r="D524" s="6">
        <f ca="1">LN((RAND()^(-Results!$E$4))-1)</f>
        <v>0.71434576226229707</v>
      </c>
      <c r="E524" s="6">
        <f ca="1">LN((RAND()^(-Results!$E$4))-1)</f>
        <v>1.290121994312722</v>
      </c>
      <c r="F524" s="6">
        <f ca="1">LN((RAND()^(-Results!$E$4))-1)</f>
        <v>-7.8312225623411572E-2</v>
      </c>
      <c r="G524" s="6">
        <f ca="1">LN((RAND()^(-Results!$E$4))-1)</f>
        <v>-1.9476739395874849</v>
      </c>
      <c r="H524" s="6">
        <f t="shared" ca="1" si="138"/>
        <v>-2.0075684762252424</v>
      </c>
      <c r="I524" s="10">
        <f ca="1">SUMPRODUCT(J524:O524,Results!B$12:G$12)+Results!$E$5*H524</f>
        <v>21.137467244050608</v>
      </c>
      <c r="J524" s="10">
        <f ca="1">SUMPRODUCT($A524:$F524,Results!$B$15:$G$15)</f>
        <v>9.2069481061358509</v>
      </c>
      <c r="K524" s="10">
        <f ca="1">SUMPRODUCT($A524:$F524,Results!$B$16:$G$16)</f>
        <v>7.6477796168898635</v>
      </c>
      <c r="L524" s="10">
        <f ca="1">SUMPRODUCT($A524:$F524,Results!$B$17:$G$17)</f>
        <v>-4.2856939918637629</v>
      </c>
      <c r="M524" s="10">
        <f ca="1">SUMPRODUCT($A524:$F524,Results!$B$18:$G$18)</f>
        <v>1.9999620311091624</v>
      </c>
      <c r="N524" s="10">
        <f ca="1">SUMPRODUCT($A524:$F524,Results!$B$19:$G$19)</f>
        <v>-11.362392682733441</v>
      </c>
      <c r="O524" s="10">
        <f ca="1">SUMPRODUCT($A524:$F524,Results!$B$20:$G$20)</f>
        <v>4.3128230822598379</v>
      </c>
      <c r="P524" s="10" cm="1">
        <f t="array" aca="1" ref="P524" ca="1">SUMPRODUCT(J524:O524,TRANSPOSE(BL$20:BL$25))+$AD$20-$BL$27</f>
        <v>28.743624358183691</v>
      </c>
      <c r="Q524" s="10" cm="1">
        <f t="array" aca="1" ref="Q524" ca="1">SUMPRODUCT(J524:O524,TRANSPOSE(ES$20:ES$25))+$AD$20-$ES$27</f>
        <v>29.266891230920979</v>
      </c>
      <c r="R524" s="10">
        <f ca="1">I524-Results!$E$5*H524</f>
        <v>29.167741148951578</v>
      </c>
      <c r="S524" s="10" cm="1">
        <f t="array" aca="1" ref="S524" ca="1">SUMPRODUCT(J524:O524,TRANSPOSE(AR$28:AR$33))+$AD$20-$AC$26</f>
        <v>18.113208003404878</v>
      </c>
      <c r="T524" s="10">
        <f ca="1">SUMPRODUCT(J524:O524,Results!K$9:P$9)</f>
        <v>29.130979732447642</v>
      </c>
      <c r="U524" s="10">
        <f ca="1">SUMPRODUCT(J524:O524,Results!K$9:P$9)+$AD$20-$AC$31</f>
        <v>29.094181613746667</v>
      </c>
      <c r="V524" s="10">
        <f t="shared" ca="1" si="137"/>
        <v>-7.606157114133083</v>
      </c>
      <c r="W524" s="10">
        <f t="shared" ca="1" si="139"/>
        <v>-8.1294239868703713</v>
      </c>
      <c r="X524" s="10">
        <f t="shared" ca="1" si="140"/>
        <v>-8.0302739049009695</v>
      </c>
      <c r="Y524" s="10">
        <f t="shared" ca="1" si="141"/>
        <v>3.0242592406457298</v>
      </c>
      <c r="Z524" s="10">
        <f t="shared" ca="1" si="142"/>
        <v>20.441363705401056</v>
      </c>
      <c r="AA524" s="10">
        <f t="shared" ca="1" si="143"/>
        <v>-7.9567143696960585</v>
      </c>
    </row>
    <row r="525" spans="1:27">
      <c r="A525" s="6">
        <f ca="1">LN((RAND()^(-Results!$E$4))-1)</f>
        <v>-0.4171816299040359</v>
      </c>
      <c r="B525" s="6">
        <f ca="1">LN((RAND()^(-Results!$E$4))-1)</f>
        <v>2.2258754257052966</v>
      </c>
      <c r="C525" s="6">
        <f ca="1">LN((RAND()^(-Results!$E$4))-1)</f>
        <v>0.42272332420778097</v>
      </c>
      <c r="D525" s="6">
        <f ca="1">LN((RAND()^(-Results!$E$4))-1)</f>
        <v>-0.15305775745818245</v>
      </c>
      <c r="E525" s="6">
        <f ca="1">LN((RAND()^(-Results!$E$4))-1)</f>
        <v>-1.8114243739252438</v>
      </c>
      <c r="F525" s="6">
        <f ca="1">LN((RAND()^(-Results!$E$4))-1)</f>
        <v>-1.3969173918025268</v>
      </c>
      <c r="G525" s="6">
        <f ca="1">LN((RAND()^(-Results!$E$4))-1)</f>
        <v>-1.3513634884000953</v>
      </c>
      <c r="H525" s="6">
        <f t="shared" ca="1" si="138"/>
        <v>-1.4112580250378528</v>
      </c>
      <c r="I525" s="10">
        <f ca="1">SUMPRODUCT(J525:O525,Results!B$12:G$12)+Results!$E$5*H525</f>
        <v>15.080310862869176</v>
      </c>
      <c r="J525" s="10">
        <f ca="1">SUMPRODUCT($A525:$F525,Results!$B$15:$G$15)</f>
        <v>6.3536307282741173</v>
      </c>
      <c r="K525" s="10">
        <f ca="1">SUMPRODUCT($A525:$F525,Results!$B$16:$G$16)</f>
        <v>2.4889161505672401</v>
      </c>
      <c r="L525" s="10">
        <f ca="1">SUMPRODUCT($A525:$F525,Results!$B$17:$G$17)</f>
        <v>-0.4225908436086443</v>
      </c>
      <c r="M525" s="10">
        <f ca="1">SUMPRODUCT($A525:$F525,Results!$B$18:$G$18)</f>
        <v>-9.9441728282929134</v>
      </c>
      <c r="N525" s="10">
        <f ca="1">SUMPRODUCT($A525:$F525,Results!$B$19:$G$19)</f>
        <v>-5.1534323372495372</v>
      </c>
      <c r="O525" s="10">
        <f ca="1">SUMPRODUCT($A525:$F525,Results!$B$20:$G$20)</f>
        <v>2.166559090674677</v>
      </c>
      <c r="P525" s="10" cm="1">
        <f t="array" aca="1" ref="P525" ca="1">SUMPRODUCT(J525:O525,TRANSPOSE(BL$20:BL$25))+$AD$20-$BL$27</f>
        <v>21.198420306881349</v>
      </c>
      <c r="Q525" s="10" cm="1">
        <f t="array" aca="1" ref="Q525" ca="1">SUMPRODUCT(J525:O525,TRANSPOSE(ES$20:ES$25))+$AD$20-$ES$27</f>
        <v>21.336824555408054</v>
      </c>
      <c r="R525" s="10">
        <f ca="1">I525-Results!$E$5*H525</f>
        <v>20.725342963020587</v>
      </c>
      <c r="S525" s="10" cm="1">
        <f t="array" aca="1" ref="S525" ca="1">SUMPRODUCT(J525:O525,TRANSPOSE(AR$28:AR$33))+$AD$20-$AC$26</f>
        <v>23.087285526174849</v>
      </c>
      <c r="T525" s="10">
        <f ca="1">SUMPRODUCT(J525:O525,Results!K$9:P$9)</f>
        <v>21.638750444403662</v>
      </c>
      <c r="U525" s="10">
        <f ca="1">SUMPRODUCT(J525:O525,Results!K$9:P$9)+$AD$20-$AC$31</f>
        <v>21.601952325702687</v>
      </c>
      <c r="V525" s="10">
        <f t="shared" ca="1" si="137"/>
        <v>-6.1181094440121733</v>
      </c>
      <c r="W525" s="10">
        <f t="shared" ca="1" si="139"/>
        <v>-6.2565136925388778</v>
      </c>
      <c r="X525" s="10">
        <f t="shared" ca="1" si="140"/>
        <v>-5.6450321001514112</v>
      </c>
      <c r="Y525" s="10">
        <f t="shared" ca="1" si="141"/>
        <v>-8.0069746633056731</v>
      </c>
      <c r="Z525" s="10">
        <f t="shared" ca="1" si="142"/>
        <v>14.384207324219622</v>
      </c>
      <c r="AA525" s="10">
        <f t="shared" ca="1" si="143"/>
        <v>-6.5216414628335109</v>
      </c>
    </row>
    <row r="526" spans="1:27">
      <c r="A526" s="6">
        <f ca="1">LN((RAND()^(-Results!$E$4))-1)</f>
        <v>2.0806543281078835</v>
      </c>
      <c r="B526" s="6">
        <f ca="1">LN((RAND()^(-Results!$E$4))-1)</f>
        <v>0.24979945795060116</v>
      </c>
      <c r="C526" s="6">
        <f ca="1">LN((RAND()^(-Results!$E$4))-1)</f>
        <v>-0.58464566450488709</v>
      </c>
      <c r="D526" s="6">
        <f ca="1">LN((RAND()^(-Results!$E$4))-1)</f>
        <v>0.20550272824800481</v>
      </c>
      <c r="E526" s="6">
        <f ca="1">LN((RAND()^(-Results!$E$4))-1)</f>
        <v>-0.38244935659237611</v>
      </c>
      <c r="F526" s="6">
        <f ca="1">LN((RAND()^(-Results!$E$4))-1)</f>
        <v>-1.2002234795308191</v>
      </c>
      <c r="G526" s="6">
        <f ca="1">LN((RAND()^(-Results!$E$4))-1)</f>
        <v>2.1202461260629513E-2</v>
      </c>
      <c r="H526" s="6">
        <f t="shared" ca="1" si="138"/>
        <v>-3.8692075377127974E-2</v>
      </c>
      <c r="I526" s="10">
        <f ca="1">SUMPRODUCT(J526:O526,Results!B$12:G$12)+Results!$E$5*H526</f>
        <v>7.1337428466173691E-2</v>
      </c>
      <c r="J526" s="10">
        <f ca="1">SUMPRODUCT($A526:$F526,Results!$B$15:$G$15)</f>
        <v>2.6821829191863258</v>
      </c>
      <c r="K526" s="10">
        <f ca="1">SUMPRODUCT($A526:$F526,Results!$B$16:$G$16)</f>
        <v>6.1041755246277249</v>
      </c>
      <c r="L526" s="10">
        <f ca="1">SUMPRODUCT($A526:$F526,Results!$B$17:$G$17)</f>
        <v>8.0887549551710407</v>
      </c>
      <c r="M526" s="10">
        <f ca="1">SUMPRODUCT($A526:$F526,Results!$B$18:$G$18)</f>
        <v>-7.9413132575201315</v>
      </c>
      <c r="N526" s="10">
        <f ca="1">SUMPRODUCT($A526:$F526,Results!$B$19:$G$19)</f>
        <v>-3.7264953994985692</v>
      </c>
      <c r="O526" s="10">
        <f ca="1">SUMPRODUCT($A526:$F526,Results!$B$20:$G$20)</f>
        <v>4.0298128411361294</v>
      </c>
      <c r="P526" s="10" cm="1">
        <f t="array" aca="1" ref="P526" ca="1">SUMPRODUCT(J526:O526,TRANSPOSE(BL$20:BL$25))+$AD$20-$BL$27</f>
        <v>0.21716762256614908</v>
      </c>
      <c r="Q526" s="10" cm="1">
        <f t="array" aca="1" ref="Q526" ca="1">SUMPRODUCT(J526:O526,TRANSPOSE(ES$20:ES$25))+$AD$20-$ES$27</f>
        <v>0.2007790423874477</v>
      </c>
      <c r="R526" s="10">
        <f ca="1">I526-Results!$E$5*H526</f>
        <v>0.22610572997468559</v>
      </c>
      <c r="S526" s="10" cm="1">
        <f t="array" aca="1" ref="S526" ca="1">SUMPRODUCT(J526:O526,TRANSPOSE(AR$28:AR$33))+$AD$20-$AC$26</f>
        <v>5.1545825460040815</v>
      </c>
      <c r="T526" s="10">
        <f ca="1">SUMPRODUCT(J526:O526,Results!K$9:P$9)</f>
        <v>6.4766633946296892E-2</v>
      </c>
      <c r="U526" s="10">
        <f ca="1">SUMPRODUCT(J526:O526,Results!K$9:P$9)+$AD$20-$AC$31</f>
        <v>2.7968515245321623E-2</v>
      </c>
      <c r="V526" s="10">
        <f t="shared" ca="1" si="137"/>
        <v>-0.14583019409997539</v>
      </c>
      <c r="W526" s="10">
        <f t="shared" ca="1" si="139"/>
        <v>-0.12944161392127401</v>
      </c>
      <c r="X526" s="10">
        <f t="shared" ca="1" si="140"/>
        <v>-0.1547683015085119</v>
      </c>
      <c r="Y526" s="10">
        <f t="shared" ca="1" si="141"/>
        <v>-5.0832451175379081</v>
      </c>
      <c r="Z526" s="10">
        <f t="shared" ca="1" si="142"/>
        <v>-0.62476611018337991</v>
      </c>
      <c r="AA526" s="10">
        <f t="shared" ca="1" si="143"/>
        <v>4.3368913220852068E-2</v>
      </c>
    </row>
    <row r="527" spans="1:27">
      <c r="A527" s="6">
        <f ca="1">LN((RAND()^(-Results!$E$4))-1)</f>
        <v>-0.57071803688098977</v>
      </c>
      <c r="B527" s="6">
        <f ca="1">LN((RAND()^(-Results!$E$4))-1)</f>
        <v>0.66619955147769405</v>
      </c>
      <c r="C527" s="6">
        <f ca="1">LN((RAND()^(-Results!$E$4))-1)</f>
        <v>3.5371826418939252</v>
      </c>
      <c r="D527" s="6">
        <f ca="1">LN((RAND()^(-Results!$E$4))-1)</f>
        <v>1.733615428087492</v>
      </c>
      <c r="E527" s="6">
        <f ca="1">LN((RAND()^(-Results!$E$4))-1)</f>
        <v>-0.73925770633095078</v>
      </c>
      <c r="F527" s="6">
        <f ca="1">LN((RAND()^(-Results!$E$4))-1)</f>
        <v>-5.3359121351427259</v>
      </c>
      <c r="G527" s="6">
        <f ca="1">LN((RAND()^(-Results!$E$4))-1)</f>
        <v>0.55900010789254195</v>
      </c>
      <c r="H527" s="6">
        <f t="shared" ca="1" si="138"/>
        <v>0.49910557125478444</v>
      </c>
      <c r="I527" s="10">
        <f ca="1">SUMPRODUCT(J527:O527,Results!B$12:G$12)+Results!$E$5*H527</f>
        <v>39.967720443240069</v>
      </c>
      <c r="J527" s="10">
        <f ca="1">SUMPRODUCT($A527:$F527,Results!$B$15:$G$15)</f>
        <v>-1.7261219003236012</v>
      </c>
      <c r="K527" s="10">
        <f ca="1">SUMPRODUCT($A527:$F527,Results!$B$16:$G$16)</f>
        <v>0.36193435259752182</v>
      </c>
      <c r="L527" s="10">
        <f ca="1">SUMPRODUCT($A527:$F527,Results!$B$17:$G$17)</f>
        <v>9.0478391037275117</v>
      </c>
      <c r="M527" s="10">
        <f ca="1">SUMPRODUCT($A527:$F527,Results!$B$18:$G$18)</f>
        <v>-20.74345889651287</v>
      </c>
      <c r="N527" s="10">
        <f ca="1">SUMPRODUCT($A527:$F527,Results!$B$19:$G$19)</f>
        <v>5.2620913178815574</v>
      </c>
      <c r="O527" s="10">
        <f ca="1">SUMPRODUCT($A527:$F527,Results!$B$20:$G$20)</f>
        <v>-19.14423172744803</v>
      </c>
      <c r="P527" s="10" cm="1">
        <f t="array" aca="1" ref="P527" ca="1">SUMPRODUCT(J527:O527,TRANSPOSE(BL$20:BL$25))+$AD$20-$BL$27</f>
        <v>38.589018132684501</v>
      </c>
      <c r="Q527" s="10" cm="1">
        <f t="array" aca="1" ref="Q527" ca="1">SUMPRODUCT(J527:O527,TRANSPOSE(ES$20:ES$25))+$AD$20-$ES$27</f>
        <v>38.572068695313298</v>
      </c>
      <c r="R527" s="10">
        <f ca="1">I527-Results!$E$5*H527</f>
        <v>37.971298158220932</v>
      </c>
      <c r="S527" s="10" cm="1">
        <f t="array" aca="1" ref="S527" ca="1">SUMPRODUCT(J527:O527,TRANSPOSE(AR$28:AR$33))+$AD$20-$AC$26</f>
        <v>41.423517268646918</v>
      </c>
      <c r="T527" s="10">
        <f ca="1">SUMPRODUCT(J527:O527,Results!K$9:P$9)</f>
        <v>38.70588287227578</v>
      </c>
      <c r="U527" s="10">
        <f ca="1">SUMPRODUCT(J527:O527,Results!K$9:P$9)+$AD$20-$AC$31</f>
        <v>38.669084753574801</v>
      </c>
      <c r="V527" s="10">
        <f t="shared" ca="1" si="137"/>
        <v>1.3787023105555676</v>
      </c>
      <c r="W527" s="10">
        <f t="shared" ca="1" si="139"/>
        <v>1.3956517479267703</v>
      </c>
      <c r="X527" s="10">
        <f t="shared" ca="1" si="140"/>
        <v>1.9964222850191362</v>
      </c>
      <c r="Y527" s="10">
        <f t="shared" ca="1" si="141"/>
        <v>-1.4557968254068498</v>
      </c>
      <c r="Z527" s="10">
        <f t="shared" ca="1" si="142"/>
        <v>39.271616904590516</v>
      </c>
      <c r="AA527" s="10">
        <f t="shared" ca="1" si="143"/>
        <v>1.298635689665268</v>
      </c>
    </row>
    <row r="528" spans="1:27">
      <c r="A528" s="6">
        <f ca="1">LN((RAND()^(-Results!$E$4))-1)</f>
        <v>0.97291426300057915</v>
      </c>
      <c r="B528" s="6">
        <f ca="1">LN((RAND()^(-Results!$E$4))-1)</f>
        <v>0.90388291423171929</v>
      </c>
      <c r="C528" s="6">
        <f ca="1">LN((RAND()^(-Results!$E$4))-1)</f>
        <v>-1.3756062112841698</v>
      </c>
      <c r="D528" s="6">
        <f ca="1">LN((RAND()^(-Results!$E$4))-1)</f>
        <v>-1.5354373077377625</v>
      </c>
      <c r="E528" s="6">
        <f ca="1">LN((RAND()^(-Results!$E$4))-1)</f>
        <v>-1.1389079960848607</v>
      </c>
      <c r="F528" s="6">
        <f ca="1">LN((RAND()^(-Results!$E$4))-1)</f>
        <v>-0.1682565934747042</v>
      </c>
      <c r="G528" s="6">
        <f ca="1">LN((RAND()^(-Results!$E$4))-1)</f>
        <v>1.3243947238958973</v>
      </c>
      <c r="H528" s="6">
        <f t="shared" ca="1" si="138"/>
        <v>1.2645001872581398</v>
      </c>
      <c r="I528" s="10">
        <f ca="1">SUMPRODUCT(J528:O528,Results!B$12:G$12)+Results!$E$5*H528</f>
        <v>-4.4631900880974049</v>
      </c>
      <c r="J528" s="10">
        <f ca="1">SUMPRODUCT($A528:$F528,Results!$B$15:$G$15)</f>
        <v>5.8448698197252869</v>
      </c>
      <c r="K528" s="10">
        <f ca="1">SUMPRODUCT($A528:$F528,Results!$B$16:$G$16)</f>
        <v>2.9321568090349608</v>
      </c>
      <c r="L528" s="10">
        <f ca="1">SUMPRODUCT($A528:$F528,Results!$B$17:$G$17)</f>
        <v>3.2799618129923211</v>
      </c>
      <c r="M528" s="10">
        <f ca="1">SUMPRODUCT($A528:$F528,Results!$B$18:$G$18)</f>
        <v>-2.6999067902614455</v>
      </c>
      <c r="N528" s="10">
        <f ca="1">SUMPRODUCT($A528:$F528,Results!$B$19:$G$19)</f>
        <v>-10.265631273682004</v>
      </c>
      <c r="O528" s="10">
        <f ca="1">SUMPRODUCT($A528:$F528,Results!$B$20:$G$20)</f>
        <v>10.701032694209635</v>
      </c>
      <c r="P528" s="10" cm="1">
        <f t="array" aca="1" ref="P528" ca="1">SUMPRODUCT(J528:O528,TRANSPOSE(BL$20:BL$25))+$AD$20-$BL$27</f>
        <v>-9.4455810169621817</v>
      </c>
      <c r="Q528" s="10" cm="1">
        <f t="array" aca="1" ref="Q528" ca="1">SUMPRODUCT(J528:O528,TRANSPOSE(ES$20:ES$25))+$AD$20-$ES$27</f>
        <v>-9.4191712152916853</v>
      </c>
      <c r="R528" s="10">
        <f ca="1">I528-Results!$E$5*H528</f>
        <v>-9.5211908371299643</v>
      </c>
      <c r="S528" s="10" cm="1">
        <f t="array" aca="1" ref="S528" ca="1">SUMPRODUCT(J528:O528,TRANSPOSE(AR$28:AR$33))+$AD$20-$AC$26</f>
        <v>-6.679960961232462</v>
      </c>
      <c r="T528" s="10">
        <f ca="1">SUMPRODUCT(J528:O528,Results!K$9:P$9)</f>
        <v>-9.3282194132147094</v>
      </c>
      <c r="U528" s="10">
        <f ca="1">SUMPRODUCT(J528:O528,Results!K$9:P$9)+$AD$20-$AC$31</f>
        <v>-9.3650175319156848</v>
      </c>
      <c r="V528" s="10">
        <f t="shared" ca="1" si="137"/>
        <v>4.9823909288647767</v>
      </c>
      <c r="W528" s="10">
        <f t="shared" ca="1" si="139"/>
        <v>4.9559811271942804</v>
      </c>
      <c r="X528" s="10">
        <f t="shared" ca="1" si="140"/>
        <v>5.0580007490325594</v>
      </c>
      <c r="Y528" s="10">
        <f t="shared" ca="1" si="141"/>
        <v>2.2167708731350571</v>
      </c>
      <c r="Z528" s="10">
        <f t="shared" ca="1" si="142"/>
        <v>-5.1592936267469582</v>
      </c>
      <c r="AA528" s="10">
        <f t="shared" ca="1" si="143"/>
        <v>4.9018274438182798</v>
      </c>
    </row>
    <row r="529" spans="1:27">
      <c r="A529" s="6">
        <f ca="1">LN((RAND()^(-Results!$E$4))-1)</f>
        <v>-1.6687048472215797</v>
      </c>
      <c r="B529" s="6">
        <f ca="1">LN((RAND()^(-Results!$E$4))-1)</f>
        <v>-0.68209904187484105</v>
      </c>
      <c r="C529" s="6">
        <f ca="1">LN((RAND()^(-Results!$E$4))-1)</f>
        <v>-2.0927871693083726</v>
      </c>
      <c r="D529" s="6">
        <f ca="1">LN((RAND()^(-Results!$E$4))-1)</f>
        <v>-2.2893200950630614</v>
      </c>
      <c r="E529" s="6">
        <f ca="1">LN((RAND()^(-Results!$E$4))-1)</f>
        <v>0.89835016948012381</v>
      </c>
      <c r="F529" s="6">
        <f ca="1">LN((RAND()^(-Results!$E$4))-1)</f>
        <v>-0.18598294702506568</v>
      </c>
      <c r="G529" s="6">
        <f ca="1">LN((RAND()^(-Results!$E$4))-1)</f>
        <v>-1.832126101436927</v>
      </c>
      <c r="H529" s="6">
        <f t="shared" ca="1" si="138"/>
        <v>-1.8920206380746845</v>
      </c>
      <c r="I529" s="10">
        <f ca="1">SUMPRODUCT(J529:O529,Results!B$12:G$12)+Results!$E$5*H529</f>
        <v>-26.908089958759387</v>
      </c>
      <c r="J529" s="10">
        <f ca="1">SUMPRODUCT($A529:$F529,Results!$B$15:$G$15)</f>
        <v>-1.35406250650816E-2</v>
      </c>
      <c r="K529" s="10">
        <f ca="1">SUMPRODUCT($A529:$F529,Results!$B$16:$G$16)</f>
        <v>-5.5420483796842328</v>
      </c>
      <c r="L529" s="10">
        <f ca="1">SUMPRODUCT($A529:$F529,Results!$B$17:$G$17)</f>
        <v>-0.19104307300581014</v>
      </c>
      <c r="M529" s="10">
        <f ca="1">SUMPRODUCT($A529:$F529,Results!$B$18:$G$18)</f>
        <v>11.962154226434365</v>
      </c>
      <c r="N529" s="10">
        <f ca="1">SUMPRODUCT($A529:$F529,Results!$B$19:$G$19)</f>
        <v>-10.127644658089585</v>
      </c>
      <c r="O529" s="10">
        <f ca="1">SUMPRODUCT($A529:$F529,Results!$B$20:$G$20)</f>
        <v>-0.18427849873349239</v>
      </c>
      <c r="P529" s="10" cm="1">
        <f t="array" aca="1" ref="P529" ca="1">SUMPRODUCT(J529:O529,TRANSPOSE(BL$20:BL$25))+$AD$20-$BL$27</f>
        <v>-19.717587206244332</v>
      </c>
      <c r="Q529" s="10" cm="1">
        <f t="array" aca="1" ref="Q529" ca="1">SUMPRODUCT(J529:O529,TRANSPOSE(ES$20:ES$25))+$AD$20-$ES$27</f>
        <v>-19.63319058617467</v>
      </c>
      <c r="R529" s="10">
        <f ca="1">I529-Results!$E$5*H529</f>
        <v>-19.34000740646065</v>
      </c>
      <c r="S529" s="10" cm="1">
        <f t="array" aca="1" ref="S529" ca="1">SUMPRODUCT(J529:O529,TRANSPOSE(AR$28:AR$33))+$AD$20-$AC$26</f>
        <v>-29.368683887490022</v>
      </c>
      <c r="T529" s="10">
        <f ca="1">SUMPRODUCT(J529:O529,Results!K$9:P$9)</f>
        <v>-19.545451468950777</v>
      </c>
      <c r="U529" s="10">
        <f ca="1">SUMPRODUCT(J529:O529,Results!K$9:P$9)+$AD$20-$AC$31</f>
        <v>-19.582249587651752</v>
      </c>
      <c r="V529" s="10">
        <f t="shared" ca="1" si="137"/>
        <v>-7.1905027525150551</v>
      </c>
      <c r="W529" s="10">
        <f t="shared" ca="1" si="139"/>
        <v>-7.2748993725847164</v>
      </c>
      <c r="X529" s="10">
        <f t="shared" ca="1" si="140"/>
        <v>-7.5680825522987369</v>
      </c>
      <c r="Y529" s="10">
        <f t="shared" ca="1" si="141"/>
        <v>2.4605939287306349</v>
      </c>
      <c r="Z529" s="10">
        <f t="shared" ca="1" si="142"/>
        <v>-27.604193497408939</v>
      </c>
      <c r="AA529" s="10">
        <f t="shared" ca="1" si="143"/>
        <v>-7.3258403711076348</v>
      </c>
    </row>
    <row r="530" spans="1:27">
      <c r="A530" s="6">
        <f ca="1">LN((RAND()^(-Results!$E$4))-1)</f>
        <v>1.2252675664910178</v>
      </c>
      <c r="B530" s="6">
        <f ca="1">LN((RAND()^(-Results!$E$4))-1)</f>
        <v>0.61607792411456219</v>
      </c>
      <c r="C530" s="6">
        <f ca="1">LN((RAND()^(-Results!$E$4))-1)</f>
        <v>-3.6323708464261366</v>
      </c>
      <c r="D530" s="6">
        <f ca="1">LN((RAND()^(-Results!$E$4))-1)</f>
        <v>1.642946190285576</v>
      </c>
      <c r="E530" s="6">
        <f ca="1">LN((RAND()^(-Results!$E$4))-1)</f>
        <v>-0.70660589452077438</v>
      </c>
      <c r="F530" s="6">
        <f ca="1">LN((RAND()^(-Results!$E$4))-1)</f>
        <v>-1.7085996082025632</v>
      </c>
      <c r="G530" s="6">
        <f ca="1">LN((RAND()^(-Results!$E$4))-1)</f>
        <v>0.89352051848853364</v>
      </c>
      <c r="H530" s="6">
        <f t="shared" ca="1" si="138"/>
        <v>0.83362598185077619</v>
      </c>
      <c r="I530" s="10">
        <f ca="1">SUMPRODUCT(J530:O530,Results!B$12:G$12)+Results!$E$5*H530</f>
        <v>16.86590418263955</v>
      </c>
      <c r="J530" s="10">
        <f ca="1">SUMPRODUCT($A530:$F530,Results!$B$15:$G$15)</f>
        <v>4.3519933419717844</v>
      </c>
      <c r="K530" s="10">
        <f ca="1">SUMPRODUCT($A530:$F530,Results!$B$16:$G$16)</f>
        <v>13.599837482527779</v>
      </c>
      <c r="L530" s="10">
        <f ca="1">SUMPRODUCT($A530:$F530,Results!$B$17:$G$17)</f>
        <v>11.6982496297798</v>
      </c>
      <c r="M530" s="10">
        <f ca="1">SUMPRODUCT($A530:$F530,Results!$B$18:$G$18)</f>
        <v>-3.3647217778071647</v>
      </c>
      <c r="N530" s="10">
        <f ca="1">SUMPRODUCT($A530:$F530,Results!$B$19:$G$19)</f>
        <v>-6.3019169734689644</v>
      </c>
      <c r="O530" s="10">
        <f ca="1">SUMPRODUCT($A530:$F530,Results!$B$20:$G$20)</f>
        <v>0.92659031587239316</v>
      </c>
      <c r="P530" s="10" cm="1">
        <f t="array" aca="1" ref="P530" ca="1">SUMPRODUCT(J530:O530,TRANSPOSE(BL$20:BL$25))+$AD$20-$BL$27</f>
        <v>13.085924677910919</v>
      </c>
      <c r="Q530" s="10" cm="1">
        <f t="array" aca="1" ref="Q530" ca="1">SUMPRODUCT(J530:O530,TRANSPOSE(ES$20:ES$25))+$AD$20-$ES$27</f>
        <v>13.474117125646318</v>
      </c>
      <c r="R530" s="10">
        <f ca="1">I530-Results!$E$5*H530</f>
        <v>13.531400255236445</v>
      </c>
      <c r="S530" s="10" cm="1">
        <f t="array" aca="1" ref="S530" ca="1">SUMPRODUCT(J530:O530,TRANSPOSE(AR$28:AR$33))+$AD$20-$AC$26</f>
        <v>10.233198087752378</v>
      </c>
      <c r="T530" s="10">
        <f ca="1">SUMPRODUCT(J530:O530,Results!K$9:P$9)</f>
        <v>13.433172676840424</v>
      </c>
      <c r="U530" s="10">
        <f ca="1">SUMPRODUCT(J530:O530,Results!K$9:P$9)+$AD$20-$AC$31</f>
        <v>13.396374558139449</v>
      </c>
      <c r="V530" s="10">
        <f t="shared" ca="1" si="137"/>
        <v>3.7799795047286313</v>
      </c>
      <c r="W530" s="10">
        <f t="shared" ca="1" si="139"/>
        <v>3.3917870569932322</v>
      </c>
      <c r="X530" s="10">
        <f t="shared" ca="1" si="140"/>
        <v>3.3345039274031052</v>
      </c>
      <c r="Y530" s="10">
        <f t="shared" ca="1" si="141"/>
        <v>6.6327060948871726</v>
      </c>
      <c r="Z530" s="10">
        <f t="shared" ca="1" si="142"/>
        <v>16.169800643989998</v>
      </c>
      <c r="AA530" s="10">
        <f t="shared" ca="1" si="143"/>
        <v>3.4695296245001011</v>
      </c>
    </row>
    <row r="531" spans="1:27">
      <c r="A531" s="6">
        <f ca="1">LN((RAND()^(-Results!$E$4))-1)</f>
        <v>6.3873724880598004E-2</v>
      </c>
      <c r="B531" s="6">
        <f ca="1">LN((RAND()^(-Results!$E$4))-1)</f>
        <v>-0.11351306081858951</v>
      </c>
      <c r="C531" s="6">
        <f ca="1">LN((RAND()^(-Results!$E$4))-1)</f>
        <v>-0.96896802408977989</v>
      </c>
      <c r="D531" s="6">
        <f ca="1">LN((RAND()^(-Results!$E$4))-1)</f>
        <v>1.0281592978403533</v>
      </c>
      <c r="E531" s="6">
        <f ca="1">LN((RAND()^(-Results!$E$4))-1)</f>
        <v>-2.6333148763156946</v>
      </c>
      <c r="F531" s="6">
        <f ca="1">LN((RAND()^(-Results!$E$4))-1)</f>
        <v>-0.8694483551043819</v>
      </c>
      <c r="G531" s="6">
        <f ca="1">LN((RAND()^(-Results!$E$4))-1)</f>
        <v>0.13683706742334115</v>
      </c>
      <c r="H531" s="6">
        <f t="shared" ca="1" si="138"/>
        <v>7.6942530785583663E-2</v>
      </c>
      <c r="I531" s="10">
        <f ca="1">SUMPRODUCT(J531:O531,Results!B$12:G$12)+Results!$E$5*H531</f>
        <v>2.1295174338383105</v>
      </c>
      <c r="J531" s="10">
        <f ca="1">SUMPRODUCT($A531:$F531,Results!$B$15:$G$15)</f>
        <v>1.0575936077694625</v>
      </c>
      <c r="K531" s="10">
        <f ca="1">SUMPRODUCT($A531:$F531,Results!$B$16:$G$16)</f>
        <v>8.1297373000910422</v>
      </c>
      <c r="L531" s="10">
        <f ca="1">SUMPRODUCT($A531:$F531,Results!$B$17:$G$17)</f>
        <v>9.0555385432757998</v>
      </c>
      <c r="M531" s="10">
        <f ca="1">SUMPRODUCT($A531:$F531,Results!$B$18:$G$18)</f>
        <v>-4.8465059421608006</v>
      </c>
      <c r="N531" s="10">
        <f ca="1">SUMPRODUCT($A531:$F531,Results!$B$19:$G$19)</f>
        <v>0.66829170371822499</v>
      </c>
      <c r="O531" s="10">
        <f ca="1">SUMPRODUCT($A531:$F531,Results!$B$20:$G$20)</f>
        <v>1.2317572880998484</v>
      </c>
      <c r="P531" s="10" cm="1">
        <f t="array" aca="1" ref="P531" ca="1">SUMPRODUCT(J531:O531,TRANSPOSE(BL$20:BL$25))+$AD$20-$BL$27</f>
        <v>1.8875614395399847</v>
      </c>
      <c r="Q531" s="10" cm="1">
        <f t="array" aca="1" ref="Q531" ca="1">SUMPRODUCT(J531:O531,TRANSPOSE(ES$20:ES$25))+$AD$20-$ES$27</f>
        <v>1.9997094089594916</v>
      </c>
      <c r="R531" s="10">
        <f ca="1">I531-Results!$E$5*H531</f>
        <v>1.8217473106959758</v>
      </c>
      <c r="S531" s="10" cm="1">
        <f t="array" aca="1" ref="S531" ca="1">SUMPRODUCT(J531:O531,TRANSPOSE(AR$28:AR$33))+$AD$20-$AC$26</f>
        <v>6.1991398009380783</v>
      </c>
      <c r="T531" s="10">
        <f ca="1">SUMPRODUCT(J531:O531,Results!K$9:P$9)</f>
        <v>2.2976943579545703</v>
      </c>
      <c r="U531" s="10">
        <f ca="1">SUMPRODUCT(J531:O531,Results!K$9:P$9)+$AD$20-$AC$31</f>
        <v>2.2608962392535954</v>
      </c>
      <c r="V531" s="10">
        <f t="shared" ca="1" si="137"/>
        <v>0.24195599429832582</v>
      </c>
      <c r="W531" s="10">
        <f t="shared" ca="1" si="139"/>
        <v>0.12980802487881893</v>
      </c>
      <c r="X531" s="10">
        <f t="shared" ca="1" si="140"/>
        <v>0.30777012314233465</v>
      </c>
      <c r="Y531" s="10">
        <f t="shared" ca="1" si="141"/>
        <v>-4.0696223670997682</v>
      </c>
      <c r="Z531" s="10">
        <f t="shared" ca="1" si="142"/>
        <v>1.4334138951887567</v>
      </c>
      <c r="AA531" s="10">
        <f t="shared" ca="1" si="143"/>
        <v>-0.1313788054152849</v>
      </c>
    </row>
    <row r="532" spans="1:27">
      <c r="A532" s="6">
        <f ca="1">LN((RAND()^(-Results!$E$4))-1)</f>
        <v>-0.57156739723751082</v>
      </c>
      <c r="B532" s="6">
        <f ca="1">LN((RAND()^(-Results!$E$4))-1)</f>
        <v>1.7897854511105005</v>
      </c>
      <c r="C532" s="6">
        <f ca="1">LN((RAND()^(-Results!$E$4))-1)</f>
        <v>-0.4687306624203727</v>
      </c>
      <c r="D532" s="6">
        <f ca="1">LN((RAND()^(-Results!$E$4))-1)</f>
        <v>3.6315461936793749</v>
      </c>
      <c r="E532" s="6">
        <f ca="1">LN((RAND()^(-Results!$E$4))-1)</f>
        <v>-3.5651306924653183</v>
      </c>
      <c r="F532" s="6">
        <f ca="1">LN((RAND()^(-Results!$E$4))-1)</f>
        <v>1.7896360268410878</v>
      </c>
      <c r="G532" s="6">
        <f ca="1">LN((RAND()^(-Results!$E$4))-1)</f>
        <v>-1.00170651970677</v>
      </c>
      <c r="H532" s="6">
        <f t="shared" ca="1" si="138"/>
        <v>-1.0616010563445275</v>
      </c>
      <c r="I532" s="10">
        <f ca="1">SUMPRODUCT(J532:O532,Results!B$12:G$12)+Results!$E$5*H532</f>
        <v>27.645961031247193</v>
      </c>
      <c r="J532" s="10">
        <f ca="1">SUMPRODUCT($A532:$F532,Results!$B$15:$G$15)</f>
        <v>3.3209839986021201</v>
      </c>
      <c r="K532" s="10">
        <f ca="1">SUMPRODUCT($A532:$F532,Results!$B$16:$G$16)</f>
        <v>12.580108013236272</v>
      </c>
      <c r="L532" s="10">
        <f ca="1">SUMPRODUCT($A532:$F532,Results!$B$17:$G$17)</f>
        <v>-3.214588925388588</v>
      </c>
      <c r="M532" s="10">
        <f ca="1">SUMPRODUCT($A532:$F532,Results!$B$18:$G$18)</f>
        <v>-5.2370695480557572</v>
      </c>
      <c r="N532" s="10">
        <f ca="1">SUMPRODUCT($A532:$F532,Results!$B$19:$G$19)</f>
        <v>10.750701451984362</v>
      </c>
      <c r="O532" s="10">
        <f ca="1">SUMPRODUCT($A532:$F532,Results!$B$20:$G$20)</f>
        <v>3.3877523792490942</v>
      </c>
      <c r="P532" s="10" cm="1">
        <f t="array" aca="1" ref="P532" ca="1">SUMPRODUCT(J532:O532,TRANSPOSE(BL$20:BL$25))+$AD$20-$BL$27</f>
        <v>32.158049244570719</v>
      </c>
      <c r="Q532" s="10" cm="1">
        <f t="array" aca="1" ref="Q532" ca="1">SUMPRODUCT(J532:O532,TRANSPOSE(ES$20:ES$25))+$AD$20-$ES$27</f>
        <v>32.466228795588037</v>
      </c>
      <c r="R532" s="10">
        <f ca="1">I532-Results!$E$5*H532</f>
        <v>31.892365256625304</v>
      </c>
      <c r="S532" s="10" cm="1">
        <f t="array" aca="1" ref="S532" ca="1">SUMPRODUCT(J532:O532,TRANSPOSE(AR$28:AR$33))+$AD$20-$AC$26</f>
        <v>37.552166933272424</v>
      </c>
      <c r="T532" s="10">
        <f ca="1">SUMPRODUCT(J532:O532,Results!K$9:P$9)</f>
        <v>32.942415224525341</v>
      </c>
      <c r="U532" s="10">
        <f ca="1">SUMPRODUCT(J532:O532,Results!K$9:P$9)+$AD$20-$AC$31</f>
        <v>32.905617105824362</v>
      </c>
      <c r="V532" s="10">
        <f t="shared" ca="1" si="137"/>
        <v>-4.5120882133235263</v>
      </c>
      <c r="W532" s="10">
        <f t="shared" ca="1" si="139"/>
        <v>-4.8202677643408443</v>
      </c>
      <c r="X532" s="10">
        <f t="shared" ca="1" si="140"/>
        <v>-4.2464042253781109</v>
      </c>
      <c r="Y532" s="10">
        <f t="shared" ca="1" si="141"/>
        <v>-9.9062059020252313</v>
      </c>
      <c r="Z532" s="10">
        <f t="shared" ca="1" si="142"/>
        <v>26.949857492597641</v>
      </c>
      <c r="AA532" s="10">
        <f t="shared" ca="1" si="143"/>
        <v>-5.259656074577169</v>
      </c>
    </row>
    <row r="533" spans="1:27">
      <c r="A533" s="6">
        <f ca="1">LN((RAND()^(-Results!$E$4))-1)</f>
        <v>1.5849237373341269</v>
      </c>
      <c r="B533" s="6">
        <f ca="1">LN((RAND()^(-Results!$E$4))-1)</f>
        <v>0.28929834828687617</v>
      </c>
      <c r="C533" s="6">
        <f ca="1">LN((RAND()^(-Results!$E$4))-1)</f>
        <v>0.91656588983904241</v>
      </c>
      <c r="D533" s="6">
        <f ca="1">LN((RAND()^(-Results!$E$4))-1)</f>
        <v>-0.84961156807974592</v>
      </c>
      <c r="E533" s="6">
        <f ca="1">LN((RAND()^(-Results!$E$4))-1)</f>
        <v>-0.93996150928780497</v>
      </c>
      <c r="F533" s="6">
        <f ca="1">LN((RAND()^(-Results!$E$4))-1)</f>
        <v>-0.8984144106653269</v>
      </c>
      <c r="G533" s="6">
        <f ca="1">LN((RAND()^(-Results!$E$4))-1)</f>
        <v>1.1458633962592752</v>
      </c>
      <c r="H533" s="6">
        <f t="shared" ca="1" si="138"/>
        <v>1.0859688596215178</v>
      </c>
      <c r="I533" s="10">
        <f ca="1">SUMPRODUCT(J533:O533,Results!B$12:G$12)+Results!$E$5*H533</f>
        <v>-1.9705147666994263</v>
      </c>
      <c r="J533" s="10">
        <f ca="1">SUMPRODUCT($A533:$F533,Results!$B$15:$G$15)</f>
        <v>2.4211803623829384</v>
      </c>
      <c r="K533" s="10">
        <f ca="1">SUMPRODUCT($A533:$F533,Results!$B$16:$G$16)</f>
        <v>1.2942327264998319</v>
      </c>
      <c r="L533" s="10">
        <f ca="1">SUMPRODUCT($A533:$F533,Results!$B$17:$G$17)</f>
        <v>5.0192375893802286</v>
      </c>
      <c r="M533" s="10">
        <f ca="1">SUMPRODUCT($A533:$F533,Results!$B$18:$G$18)</f>
        <v>-9.1268396543560684</v>
      </c>
      <c r="N533" s="10">
        <f ca="1">SUMPRODUCT($A533:$F533,Results!$B$19:$G$19)</f>
        <v>-3.3456353069711033</v>
      </c>
      <c r="O533" s="10">
        <f ca="1">SUMPRODUCT($A533:$F533,Results!$B$20:$G$20)</f>
        <v>5.64474080153001</v>
      </c>
      <c r="P533" s="10" cm="1">
        <f t="array" aca="1" ref="P533" ca="1">SUMPRODUCT(J533:O533,TRANSPOSE(BL$20:BL$25))+$AD$20-$BL$27</f>
        <v>-6.0073992055506613</v>
      </c>
      <c r="Q533" s="10" cm="1">
        <f t="array" aca="1" ref="Q533" ca="1">SUMPRODUCT(J533:O533,TRANSPOSE(ES$20:ES$25))+$AD$20-$ES$27</f>
        <v>-6.1867626605772328</v>
      </c>
      <c r="R533" s="10">
        <f ca="1">I533-Results!$E$5*H533</f>
        <v>-6.3143902051854974</v>
      </c>
      <c r="S533" s="10" cm="1">
        <f t="array" aca="1" ref="S533" ca="1">SUMPRODUCT(J533:O533,TRANSPOSE(AR$28:AR$33))+$AD$20-$AC$26</f>
        <v>1.893809099546726</v>
      </c>
      <c r="T533" s="10">
        <f ca="1">SUMPRODUCT(J533:O533,Results!K$9:P$9)</f>
        <v>-6.1922880920178951</v>
      </c>
      <c r="U533" s="10">
        <f ca="1">SUMPRODUCT(J533:O533,Results!K$9:P$9)+$AD$20-$AC$31</f>
        <v>-6.2290862107188705</v>
      </c>
      <c r="V533" s="10">
        <f t="shared" ca="1" si="137"/>
        <v>4.036884438851235</v>
      </c>
      <c r="W533" s="10">
        <f t="shared" ca="1" si="139"/>
        <v>4.2162478938778065</v>
      </c>
      <c r="X533" s="10">
        <f t="shared" ca="1" si="140"/>
        <v>4.3438754384860712</v>
      </c>
      <c r="Y533" s="10">
        <f t="shared" ca="1" si="141"/>
        <v>-3.8643238662461523</v>
      </c>
      <c r="Z533" s="10">
        <f t="shared" ca="1" si="142"/>
        <v>-2.66661830534898</v>
      </c>
      <c r="AA533" s="10">
        <f t="shared" ca="1" si="143"/>
        <v>4.2585714440194442</v>
      </c>
    </row>
    <row r="534" spans="1:27">
      <c r="A534" s="6">
        <f ca="1">LN((RAND()^(-Results!$E$4))-1)</f>
        <v>4.0976087741230051E-2</v>
      </c>
      <c r="B534" s="6">
        <f ca="1">LN((RAND()^(-Results!$E$4))-1)</f>
        <v>-0.610726292065503</v>
      </c>
      <c r="C534" s="6">
        <f ca="1">LN((RAND()^(-Results!$E$4))-1)</f>
        <v>-2.3147255913826537</v>
      </c>
      <c r="D534" s="6">
        <f ca="1">LN((RAND()^(-Results!$E$4))-1)</f>
        <v>1.0734282215056152</v>
      </c>
      <c r="E534" s="6">
        <f ca="1">LN((RAND()^(-Results!$E$4))-1)</f>
        <v>1.3552262800275201</v>
      </c>
      <c r="F534" s="6">
        <f ca="1">LN((RAND()^(-Results!$E$4))-1)</f>
        <v>1.6138364766257636</v>
      </c>
      <c r="G534" s="6">
        <f ca="1">LN((RAND()^(-Results!$E$4))-1)</f>
        <v>3.1108771573031087</v>
      </c>
      <c r="H534" s="6">
        <f t="shared" ca="1" si="138"/>
        <v>3.050982620665351</v>
      </c>
      <c r="I534" s="10">
        <f ca="1">SUMPRODUCT(J534:O534,Results!B$12:G$12)+Results!$E$5*H534</f>
        <v>10.325511609139285</v>
      </c>
      <c r="J534" s="10">
        <f ca="1">SUMPRODUCT($A534:$F534,Results!$B$15:$G$15)</f>
        <v>-1.5530178037578333</v>
      </c>
      <c r="K534" s="10">
        <f ca="1">SUMPRODUCT($A534:$F534,Results!$B$16:$G$16)</f>
        <v>3.1904407203749869</v>
      </c>
      <c r="L534" s="10">
        <f ca="1">SUMPRODUCT($A534:$F534,Results!$B$17:$G$17)</f>
        <v>-1.910539878384661</v>
      </c>
      <c r="M534" s="10">
        <f ca="1">SUMPRODUCT($A534:$F534,Results!$B$18:$G$18)</f>
        <v>10.45667010998897</v>
      </c>
      <c r="N534" s="10">
        <f ca="1">SUMPRODUCT($A534:$F534,Results!$B$19:$G$19)</f>
        <v>1.7202597389604013</v>
      </c>
      <c r="O534" s="10">
        <f ca="1">SUMPRODUCT($A534:$F534,Results!$B$20:$G$20)</f>
        <v>-1.4484305892636939E-4</v>
      </c>
      <c r="P534" s="10" cm="1">
        <f t="array" aca="1" ref="P534" ca="1">SUMPRODUCT(J534:O534,TRANSPOSE(BL$20:BL$25))+$AD$20-$BL$27</f>
        <v>-2.4858563494535315</v>
      </c>
      <c r="Q534" s="10" cm="1">
        <f t="array" aca="1" ref="Q534" ca="1">SUMPRODUCT(J534:O534,TRANSPOSE(ES$20:ES$25))+$AD$20-$ES$27</f>
        <v>-2.3206013743474214</v>
      </c>
      <c r="R534" s="10">
        <f ca="1">I534-Results!$E$5*H534</f>
        <v>-1.8784188735221186</v>
      </c>
      <c r="S534" s="10" cm="1">
        <f t="array" aca="1" ref="S534" ca="1">SUMPRODUCT(J534:O534,TRANSPOSE(AR$28:AR$33))+$AD$20-$AC$26</f>
        <v>-8.5823150320811514</v>
      </c>
      <c r="T534" s="10">
        <f ca="1">SUMPRODUCT(J534:O534,Results!K$9:P$9)</f>
        <v>-2.480582151614585</v>
      </c>
      <c r="U534" s="10">
        <f ca="1">SUMPRODUCT(J534:O534,Results!K$9:P$9)+$AD$20-$AC$31</f>
        <v>-2.5173802703155603</v>
      </c>
      <c r="V534" s="10">
        <f t="shared" ca="1" si="137"/>
        <v>12.811367958592816</v>
      </c>
      <c r="W534" s="10">
        <f t="shared" ca="1" si="139"/>
        <v>12.646112983486706</v>
      </c>
      <c r="X534" s="10">
        <f t="shared" ca="1" si="140"/>
        <v>12.203930482661404</v>
      </c>
      <c r="Y534" s="10">
        <f t="shared" ca="1" si="141"/>
        <v>18.907826641220439</v>
      </c>
      <c r="Z534" s="10">
        <f t="shared" ca="1" si="142"/>
        <v>9.6294080704897311</v>
      </c>
      <c r="AA534" s="10">
        <f t="shared" ca="1" si="143"/>
        <v>12.842891879454847</v>
      </c>
    </row>
    <row r="535" spans="1:27">
      <c r="A535" s="6">
        <f ca="1">LN((RAND()^(-Results!$E$4))-1)</f>
        <v>-6.1010944102985652E-2</v>
      </c>
      <c r="B535" s="6">
        <f ca="1">LN((RAND()^(-Results!$E$4))-1)</f>
        <v>-1.1599361554129357</v>
      </c>
      <c r="C535" s="6">
        <f ca="1">LN((RAND()^(-Results!$E$4))-1)</f>
        <v>-1.4888155008385486</v>
      </c>
      <c r="D535" s="6">
        <f ca="1">LN((RAND()^(-Results!$E$4))-1)</f>
        <v>-3.5206588356632778</v>
      </c>
      <c r="E535" s="6">
        <f ca="1">LN((RAND()^(-Results!$E$4))-1)</f>
        <v>-1.1188725939824167</v>
      </c>
      <c r="F535" s="6">
        <f ca="1">LN((RAND()^(-Results!$E$4))-1)</f>
        <v>-0.30736844670920921</v>
      </c>
      <c r="G535" s="6">
        <f ca="1">LN((RAND()^(-Results!$E$4))-1)</f>
        <v>-1.1725004484343111</v>
      </c>
      <c r="H535" s="6">
        <f t="shared" ca="1" si="138"/>
        <v>-1.2323949850720686</v>
      </c>
      <c r="I535" s="10">
        <f ca="1">SUMPRODUCT(J535:O535,Results!B$12:G$12)+Results!$E$5*H535</f>
        <v>-45.518040493803298</v>
      </c>
      <c r="J535" s="10">
        <f ca="1">SUMPRODUCT($A535:$F535,Results!$B$15:$G$15)</f>
        <v>1.4248302319291035</v>
      </c>
      <c r="K535" s="10">
        <f ca="1">SUMPRODUCT($A535:$F535,Results!$B$16:$G$16)</f>
        <v>-3.5031718975427273</v>
      </c>
      <c r="L535" s="10">
        <f ca="1">SUMPRODUCT($A535:$F535,Results!$B$17:$G$17)</f>
        <v>7.0881820099413284</v>
      </c>
      <c r="M535" s="10">
        <f ca="1">SUMPRODUCT($A535:$F535,Results!$B$18:$G$18)</f>
        <v>5.1606331953192868</v>
      </c>
      <c r="N535" s="10">
        <f ca="1">SUMPRODUCT($A535:$F535,Results!$B$19:$G$19)</f>
        <v>-12.811735484278174</v>
      </c>
      <c r="O535" s="10">
        <f ca="1">SUMPRODUCT($A535:$F535,Results!$B$20:$G$20)</f>
        <v>9.4210890790004598</v>
      </c>
      <c r="P535" s="10" cm="1">
        <f t="array" aca="1" ref="P535" ca="1">SUMPRODUCT(J535:O535,TRANSPOSE(BL$20:BL$25))+$AD$20-$BL$27</f>
        <v>-40.653918130628483</v>
      </c>
      <c r="Q535" s="10" cm="1">
        <f t="array" aca="1" ref="Q535" ca="1">SUMPRODUCT(J535:O535,TRANSPOSE(ES$20:ES$25))+$AD$20-$ES$27</f>
        <v>-40.812244687870631</v>
      </c>
      <c r="R535" s="10">
        <f ca="1">I535-Results!$E$5*H535</f>
        <v>-40.58846055351502</v>
      </c>
      <c r="S535" s="10" cm="1">
        <f t="array" aca="1" ref="S535" ca="1">SUMPRODUCT(J535:O535,TRANSPOSE(AR$28:AR$33))+$AD$20-$AC$26</f>
        <v>-39.387403311208892</v>
      </c>
      <c r="T535" s="10">
        <f ca="1">SUMPRODUCT(J535:O535,Results!K$9:P$9)</f>
        <v>-40.634464620643939</v>
      </c>
      <c r="U535" s="10">
        <f ca="1">SUMPRODUCT(J535:O535,Results!K$9:P$9)+$AD$20-$AC$31</f>
        <v>-40.671262739344918</v>
      </c>
      <c r="V535" s="10">
        <f t="shared" ca="1" si="137"/>
        <v>-4.8641223631748147</v>
      </c>
      <c r="W535" s="10">
        <f t="shared" ca="1" si="139"/>
        <v>-4.7057958059326666</v>
      </c>
      <c r="X535" s="10">
        <f t="shared" ca="1" si="140"/>
        <v>-4.9295799402882778</v>
      </c>
      <c r="Y535" s="10">
        <f t="shared" ca="1" si="141"/>
        <v>-6.1306371825944055</v>
      </c>
      <c r="Z535" s="10">
        <f t="shared" ca="1" si="142"/>
        <v>-46.21414403245285</v>
      </c>
      <c r="AA535" s="10">
        <f t="shared" ca="1" si="143"/>
        <v>-4.8467777544583797</v>
      </c>
    </row>
    <row r="536" spans="1:27">
      <c r="A536" s="6">
        <f ca="1">LN((RAND()^(-Results!$E$4))-1)</f>
        <v>0.63256896357318548</v>
      </c>
      <c r="B536" s="6">
        <f ca="1">LN((RAND()^(-Results!$E$4))-1)</f>
        <v>-1.1276702786012558</v>
      </c>
      <c r="C536" s="6">
        <f ca="1">LN((RAND()^(-Results!$E$4))-1)</f>
        <v>-0.45340729009428249</v>
      </c>
      <c r="D536" s="6">
        <f ca="1">LN((RAND()^(-Results!$E$4))-1)</f>
        <v>4.8827984758823408</v>
      </c>
      <c r="E536" s="6">
        <f ca="1">LN((RAND()^(-Results!$E$4))-1)</f>
        <v>1.5909554211711097</v>
      </c>
      <c r="F536" s="6">
        <f ca="1">LN((RAND()^(-Results!$E$4))-1)</f>
        <v>0.87039187632295612</v>
      </c>
      <c r="G536" s="6">
        <f ca="1">LN((RAND()^(-Results!$E$4))-1)</f>
        <v>-1.6496728644049314</v>
      </c>
      <c r="H536" s="6">
        <f t="shared" ca="1" si="138"/>
        <v>-1.7095674010426889</v>
      </c>
      <c r="I536" s="10">
        <f ca="1">SUMPRODUCT(J536:O536,Results!B$12:G$12)+Results!$E$5*H536</f>
        <v>18.577899549987954</v>
      </c>
      <c r="J536" s="10">
        <f ca="1">SUMPRODUCT($A536:$F536,Results!$B$15:$G$15)</f>
        <v>-6.9152746464518717</v>
      </c>
      <c r="K536" s="10">
        <f ca="1">SUMPRODUCT($A536:$F536,Results!$B$16:$G$16)</f>
        <v>8.661251777737851</v>
      </c>
      <c r="L536" s="10">
        <f ca="1">SUMPRODUCT($A536:$F536,Results!$B$17:$G$17)</f>
        <v>0.75257254902129933</v>
      </c>
      <c r="M536" s="10">
        <f ca="1">SUMPRODUCT($A536:$F536,Results!$B$18:$G$18)</f>
        <v>2.6382966428040699</v>
      </c>
      <c r="N536" s="10">
        <f ca="1">SUMPRODUCT($A536:$F536,Results!$B$19:$G$19)</f>
        <v>17.805261627484295</v>
      </c>
      <c r="O536" s="10">
        <f ca="1">SUMPRODUCT($A536:$F536,Results!$B$20:$G$20)</f>
        <v>-12.271357995540756</v>
      </c>
      <c r="P536" s="10" cm="1">
        <f t="array" aca="1" ref="P536" ca="1">SUMPRODUCT(J536:O536,TRANSPOSE(BL$20:BL$25))+$AD$20-$BL$27</f>
        <v>24.842054317686593</v>
      </c>
      <c r="Q536" s="10" cm="1">
        <f t="array" aca="1" ref="Q536" ca="1">SUMPRODUCT(J536:O536,TRANSPOSE(ES$20:ES$25))+$AD$20-$ES$27</f>
        <v>25.013883643528644</v>
      </c>
      <c r="R536" s="10">
        <f ca="1">I536-Results!$E$5*H536</f>
        <v>25.416169154158709</v>
      </c>
      <c r="S536" s="10" cm="1">
        <f t="array" aca="1" ref="S536" ca="1">SUMPRODUCT(J536:O536,TRANSPOSE(AR$28:AR$33))+$AD$20-$AC$26</f>
        <v>22.283639302388782</v>
      </c>
      <c r="T536" s="10">
        <f ca="1">SUMPRODUCT(J536:O536,Results!K$9:P$9)</f>
        <v>24.715687162343901</v>
      </c>
      <c r="U536" s="10">
        <f ca="1">SUMPRODUCT(J536:O536,Results!K$9:P$9)+$AD$20-$AC$31</f>
        <v>24.678889043642926</v>
      </c>
      <c r="V536" s="10">
        <f t="shared" ca="1" si="137"/>
        <v>-6.2641547676986384</v>
      </c>
      <c r="W536" s="10">
        <f t="shared" ca="1" si="139"/>
        <v>-6.4359840935406893</v>
      </c>
      <c r="X536" s="10">
        <f t="shared" ca="1" si="140"/>
        <v>-6.8382696041707547</v>
      </c>
      <c r="Y536" s="10">
        <f t="shared" ca="1" si="141"/>
        <v>-3.7057397524008273</v>
      </c>
      <c r="Z536" s="10">
        <f t="shared" ca="1" si="142"/>
        <v>17.881796011338402</v>
      </c>
      <c r="AA536" s="10">
        <f t="shared" ca="1" si="143"/>
        <v>-6.1009894936549713</v>
      </c>
    </row>
    <row r="537" spans="1:27">
      <c r="A537" s="6">
        <f ca="1">LN((RAND()^(-Results!$E$4))-1)</f>
        <v>-0.24172450274516416</v>
      </c>
      <c r="B537" s="6">
        <f ca="1">LN((RAND()^(-Results!$E$4))-1)</f>
        <v>-0.51278646410675499</v>
      </c>
      <c r="C537" s="6">
        <f ca="1">LN((RAND()^(-Results!$E$4))-1)</f>
        <v>0.48107839423837695</v>
      </c>
      <c r="D537" s="6">
        <f ca="1">LN((RAND()^(-Results!$E$4))-1)</f>
        <v>-0.90858614010442984</v>
      </c>
      <c r="E537" s="6">
        <f ca="1">LN((RAND()^(-Results!$E$4))-1)</f>
        <v>-0.58314502144998426</v>
      </c>
      <c r="F537" s="6">
        <f ca="1">LN((RAND()^(-Results!$E$4))-1)</f>
        <v>-1.9901891634680906</v>
      </c>
      <c r="G537" s="6">
        <f ca="1">LN((RAND()^(-Results!$E$4))-1)</f>
        <v>0.65409077070486832</v>
      </c>
      <c r="H537" s="6">
        <f t="shared" ca="1" si="138"/>
        <v>0.59419623406711086</v>
      </c>
      <c r="I537" s="10">
        <f ca="1">SUMPRODUCT(J537:O537,Results!B$12:G$12)+Results!$E$5*H537</f>
        <v>-3.8559837033770754</v>
      </c>
      <c r="J537" s="10">
        <f ca="1">SUMPRODUCT($A537:$F537,Results!$B$15:$G$15)</f>
        <v>-0.63716493930496698</v>
      </c>
      <c r="K537" s="10">
        <f ca="1">SUMPRODUCT($A537:$F537,Results!$B$16:$G$16)</f>
        <v>-1.5512401848469604</v>
      </c>
      <c r="L537" s="10">
        <f ca="1">SUMPRODUCT($A537:$F537,Results!$B$17:$G$17)</f>
        <v>6.7137443318571801</v>
      </c>
      <c r="M537" s="10">
        <f ca="1">SUMPRODUCT($A537:$F537,Results!$B$18:$G$18)</f>
        <v>-4.0310502183566035</v>
      </c>
      <c r="N537" s="10">
        <f ca="1">SUMPRODUCT($A537:$F537,Results!$B$19:$G$19)</f>
        <v>-3.4575579583935165</v>
      </c>
      <c r="O537" s="10">
        <f ca="1">SUMPRODUCT($A537:$F537,Results!$B$20:$G$20)</f>
        <v>-3.2091559870387942</v>
      </c>
      <c r="P537" s="10" cm="1">
        <f t="array" aca="1" ref="P537" ca="1">SUMPRODUCT(J537:O537,TRANSPOSE(BL$20:BL$25))+$AD$20-$BL$27</f>
        <v>-6.1043249362362415</v>
      </c>
      <c r="Q537" s="10" cm="1">
        <f t="array" aca="1" ref="Q537" ca="1">SUMPRODUCT(J537:O537,TRANSPOSE(ES$20:ES$25))+$AD$20-$ES$27</f>
        <v>-6.1866898633046157</v>
      </c>
      <c r="R537" s="10">
        <f ca="1">I537-Results!$E$5*H537</f>
        <v>-6.2327686396455189</v>
      </c>
      <c r="S537" s="10" cm="1">
        <f t="array" aca="1" ref="S537" ca="1">SUMPRODUCT(J537:O537,TRANSPOSE(AR$28:AR$33))+$AD$20-$AC$26</f>
        <v>-5.0129256082371629</v>
      </c>
      <c r="T537" s="10">
        <f ca="1">SUMPRODUCT(J537:O537,Results!K$9:P$9)</f>
        <v>-6.0793123218294465</v>
      </c>
      <c r="U537" s="10">
        <f ca="1">SUMPRODUCT(J537:O537,Results!K$9:P$9)+$AD$20-$AC$31</f>
        <v>-6.1161104405304219</v>
      </c>
      <c r="V537" s="10">
        <f t="shared" ca="1" si="137"/>
        <v>2.2483412328591661</v>
      </c>
      <c r="W537" s="10">
        <f t="shared" ca="1" si="139"/>
        <v>2.3307061599275403</v>
      </c>
      <c r="X537" s="10">
        <f t="shared" ca="1" si="140"/>
        <v>2.3767849362684434</v>
      </c>
      <c r="Y537" s="10">
        <f t="shared" ca="1" si="141"/>
        <v>1.1569419048600875</v>
      </c>
      <c r="Z537" s="10">
        <f t="shared" ca="1" si="142"/>
        <v>-4.5520872420266292</v>
      </c>
      <c r="AA537" s="10">
        <f t="shared" ca="1" si="143"/>
        <v>2.2601267371533464</v>
      </c>
    </row>
    <row r="538" spans="1:27">
      <c r="A538" s="6">
        <f ca="1">LN((RAND()^(-Results!$E$4))-1)</f>
        <v>0.35133925128962173</v>
      </c>
      <c r="B538" s="6">
        <f ca="1">LN((RAND()^(-Results!$E$4))-1)</f>
        <v>-1.3419821147223714</v>
      </c>
      <c r="C538" s="6">
        <f ca="1">LN((RAND()^(-Results!$E$4))-1)</f>
        <v>0.19546832067464723</v>
      </c>
      <c r="D538" s="6">
        <f ca="1">LN((RAND()^(-Results!$E$4))-1)</f>
        <v>-0.29928825871708042</v>
      </c>
      <c r="E538" s="6">
        <f ca="1">LN((RAND()^(-Results!$E$4))-1)</f>
        <v>-0.53121368293744153</v>
      </c>
      <c r="F538" s="6">
        <f ca="1">LN((RAND()^(-Results!$E$4))-1)</f>
        <v>-0.18375750800624685</v>
      </c>
      <c r="G538" s="6">
        <f ca="1">LN((RAND()^(-Results!$E$4))-1)</f>
        <v>-2.3077599171284251</v>
      </c>
      <c r="H538" s="6">
        <f t="shared" ca="1" si="138"/>
        <v>-2.3676544537661828</v>
      </c>
      <c r="I538" s="10">
        <f ca="1">SUMPRODUCT(J538:O538,Results!B$12:G$12)+Results!$E$5*H538</f>
        <v>-25.449750184814675</v>
      </c>
      <c r="J538" s="10">
        <f ca="1">SUMPRODUCT($A538:$F538,Results!$B$15:$G$15)</f>
        <v>-2.8614563291238588</v>
      </c>
      <c r="K538" s="10">
        <f ca="1">SUMPRODUCT($A538:$F538,Results!$B$16:$G$16)</f>
        <v>-1.6978611548406145E-2</v>
      </c>
      <c r="L538" s="10">
        <f ca="1">SUMPRODUCT($A538:$F538,Results!$B$17:$G$17)</f>
        <v>5.5355513480388279</v>
      </c>
      <c r="M538" s="10">
        <f ca="1">SUMPRODUCT($A538:$F538,Results!$B$18:$G$18)</f>
        <v>0.338274047000169</v>
      </c>
      <c r="N538" s="10">
        <f ca="1">SUMPRODUCT($A538:$F538,Results!$B$19:$G$19)</f>
        <v>1.551635303426699</v>
      </c>
      <c r="O538" s="10">
        <f ca="1">SUMPRODUCT($A538:$F538,Results!$B$20:$G$20)</f>
        <v>0.1105746038644233</v>
      </c>
      <c r="P538" s="10" cm="1">
        <f t="array" aca="1" ref="P538" ca="1">SUMPRODUCT(J538:O538,TRANSPOSE(BL$20:BL$25))+$AD$20-$BL$27</f>
        <v>-16.023480104320171</v>
      </c>
      <c r="Q538" s="10" cm="1">
        <f t="array" aca="1" ref="Q538" ca="1">SUMPRODUCT(J538:O538,TRANSPOSE(ES$20:ES$25))+$AD$20-$ES$27</f>
        <v>-16.177327923671466</v>
      </c>
      <c r="R538" s="10">
        <f ca="1">I538-Results!$E$5*H538</f>
        <v>-15.979132369749944</v>
      </c>
      <c r="S538" s="10" cm="1">
        <f t="array" aca="1" ref="S538" ca="1">SUMPRODUCT(J538:O538,TRANSPOSE(AR$28:AR$33))+$AD$20-$AC$26</f>
        <v>-12.504912382463605</v>
      </c>
      <c r="T538" s="10">
        <f ca="1">SUMPRODUCT(J538:O538,Results!K$9:P$9)</f>
        <v>-16.145025426527596</v>
      </c>
      <c r="U538" s="10">
        <f ca="1">SUMPRODUCT(J538:O538,Results!K$9:P$9)+$AD$20-$AC$31</f>
        <v>-16.181823545228571</v>
      </c>
      <c r="V538" s="10">
        <f t="shared" ca="1" si="137"/>
        <v>-9.4262700804945041</v>
      </c>
      <c r="W538" s="10">
        <f t="shared" ca="1" si="139"/>
        <v>-9.272422261143209</v>
      </c>
      <c r="X538" s="10">
        <f t="shared" ca="1" si="140"/>
        <v>-9.4706178150647311</v>
      </c>
      <c r="Y538" s="10">
        <f t="shared" ca="1" si="141"/>
        <v>-12.944837802351071</v>
      </c>
      <c r="Z538" s="10">
        <f t="shared" ca="1" si="142"/>
        <v>-26.145853723464228</v>
      </c>
      <c r="AA538" s="10">
        <f t="shared" ca="1" si="143"/>
        <v>-9.2679266395861042</v>
      </c>
    </row>
    <row r="539" spans="1:27">
      <c r="A539" s="6">
        <f ca="1">LN((RAND()^(-Results!$E$4))-1)</f>
        <v>-0.51609144853902755</v>
      </c>
      <c r="B539" s="6">
        <f ca="1">LN((RAND()^(-Results!$E$4))-1)</f>
        <v>-3.1251683660580687</v>
      </c>
      <c r="C539" s="6">
        <f ca="1">LN((RAND()^(-Results!$E$4))-1)</f>
        <v>-1.3159761814388242</v>
      </c>
      <c r="D539" s="6">
        <f ca="1">LN((RAND()^(-Results!$E$4))-1)</f>
        <v>-0.17868580143953669</v>
      </c>
      <c r="E539" s="6">
        <f ca="1">LN((RAND()^(-Results!$E$4))-1)</f>
        <v>4.7292889793501791</v>
      </c>
      <c r="F539" s="6">
        <f ca="1">LN((RAND()^(-Results!$E$4))-1)</f>
        <v>-0.11934206051088603</v>
      </c>
      <c r="G539" s="6">
        <f ca="1">LN((RAND()^(-Results!$E$4))-1)</f>
        <v>-0.32979665646004253</v>
      </c>
      <c r="H539" s="6">
        <f t="shared" ca="1" si="138"/>
        <v>-0.38969119309780004</v>
      </c>
      <c r="I539" s="10">
        <f ca="1">SUMPRODUCT(J539:O539,Results!B$12:G$12)+Results!$E$5*H539</f>
        <v>-21.111621608592923</v>
      </c>
      <c r="J539" s="10">
        <f ca="1">SUMPRODUCT($A539:$F539,Results!$B$15:$G$15)</f>
        <v>-9.7306136931797678</v>
      </c>
      <c r="K539" s="10">
        <f ca="1">SUMPRODUCT($A539:$F539,Results!$B$16:$G$16)</f>
        <v>-7.3127091101326425</v>
      </c>
      <c r="L539" s="10">
        <f ca="1">SUMPRODUCT($A539:$F539,Results!$B$17:$G$17)</f>
        <v>1.2068735516697242</v>
      </c>
      <c r="M539" s="10">
        <f ca="1">SUMPRODUCT($A539:$F539,Results!$B$18:$G$18)</f>
        <v>17.133387264627263</v>
      </c>
      <c r="N539" s="10">
        <f ca="1">SUMPRODUCT($A539:$F539,Results!$B$19:$G$19)</f>
        <v>1.9851668105722493</v>
      </c>
      <c r="O539" s="10">
        <f ca="1">SUMPRODUCT($A539:$F539,Results!$B$20:$G$20)</f>
        <v>-13.338304105728524</v>
      </c>
      <c r="P539" s="10" cm="1">
        <f t="array" aca="1" ref="P539" ca="1">SUMPRODUCT(J539:O539,TRANSPOSE(BL$20:BL$25))+$AD$20-$BL$27</f>
        <v>-20.531987312335627</v>
      </c>
      <c r="Q539" s="10" cm="1">
        <f t="array" aca="1" ref="Q539" ca="1">SUMPRODUCT(J539:O539,TRANSPOSE(ES$20:ES$25))+$AD$20-$ES$27</f>
        <v>-20.596730891781167</v>
      </c>
      <c r="R539" s="10">
        <f ca="1">I539-Results!$E$5*H539</f>
        <v>-19.552856836201723</v>
      </c>
      <c r="S539" s="10" cm="1">
        <f t="array" aca="1" ref="S539" ca="1">SUMPRODUCT(J539:O539,TRANSPOSE(AR$28:AR$33))+$AD$20-$AC$26</f>
        <v>-33.666116564604152</v>
      </c>
      <c r="T539" s="10">
        <f ca="1">SUMPRODUCT(J539:O539,Results!K$9:P$9)</f>
        <v>-21.122521459687661</v>
      </c>
      <c r="U539" s="10">
        <f ca="1">SUMPRODUCT(J539:O539,Results!K$9:P$9)+$AD$20-$AC$31</f>
        <v>-21.159319578388637</v>
      </c>
      <c r="V539" s="10">
        <f t="shared" ca="1" si="137"/>
        <v>-0.57963429625729646</v>
      </c>
      <c r="W539" s="10">
        <f t="shared" ca="1" si="139"/>
        <v>-0.51489071681175602</v>
      </c>
      <c r="X539" s="10">
        <f t="shared" ca="1" si="140"/>
        <v>-1.5587647723911999</v>
      </c>
      <c r="Y539" s="10">
        <f t="shared" ca="1" si="141"/>
        <v>12.554494956011229</v>
      </c>
      <c r="Z539" s="10">
        <f t="shared" ca="1" si="142"/>
        <v>-21.807725147242476</v>
      </c>
      <c r="AA539" s="10">
        <f t="shared" ca="1" si="143"/>
        <v>4.7697969795713391E-2</v>
      </c>
    </row>
    <row r="540" spans="1:27">
      <c r="A540" s="6">
        <f ca="1">LN((RAND()^(-Results!$E$4))-1)</f>
        <v>-5.1089930922424518</v>
      </c>
      <c r="B540" s="6">
        <f ca="1">LN((RAND()^(-Results!$E$4))-1)</f>
        <v>1.4131412123416718</v>
      </c>
      <c r="C540" s="6">
        <f ca="1">LN((RAND()^(-Results!$E$4))-1)</f>
        <v>-0.46723255548278902</v>
      </c>
      <c r="D540" s="6">
        <f ca="1">LN((RAND()^(-Results!$E$4))-1)</f>
        <v>-1.7473111488097972</v>
      </c>
      <c r="E540" s="6">
        <f ca="1">LN((RAND()^(-Results!$E$4))-1)</f>
        <v>1.8867615212987852</v>
      </c>
      <c r="F540" s="6">
        <f ca="1">LN((RAND()^(-Results!$E$4))-1)</f>
        <v>0.85821187268113741</v>
      </c>
      <c r="G540" s="6">
        <f ca="1">LN((RAND()^(-Results!$E$4))-1)</f>
        <v>-2.3213169656676684</v>
      </c>
      <c r="H540" s="6">
        <f t="shared" ca="1" si="138"/>
        <v>-2.3812115023054261</v>
      </c>
      <c r="I540" s="10">
        <f ca="1">SUMPRODUCT(J540:O540,Results!B$12:G$12)+Results!$E$5*H540</f>
        <v>4.7234252498532339</v>
      </c>
      <c r="J540" s="10">
        <f ca="1">SUMPRODUCT($A540:$F540,Results!$B$15:$G$15)</f>
        <v>0.80042498076857527</v>
      </c>
      <c r="K540" s="10">
        <f ca="1">SUMPRODUCT($A540:$F540,Results!$B$16:$G$16)</f>
        <v>-14.042718318808433</v>
      </c>
      <c r="L540" s="10">
        <f ca="1">SUMPRODUCT($A540:$F540,Results!$B$17:$G$17)</f>
        <v>-19.201929750858362</v>
      </c>
      <c r="M540" s="10">
        <f ca="1">SUMPRODUCT($A540:$F540,Results!$B$18:$G$18)</f>
        <v>16.830065992726155</v>
      </c>
      <c r="N540" s="10">
        <f ca="1">SUMPRODUCT($A540:$F540,Results!$B$19:$G$19)</f>
        <v>-5.6291331124877644</v>
      </c>
      <c r="O540" s="10">
        <f ca="1">SUMPRODUCT($A540:$F540,Results!$B$20:$G$20)</f>
        <v>-8.7917781027547299</v>
      </c>
      <c r="P540" s="10" cm="1">
        <f t="array" aca="1" ref="P540" ca="1">SUMPRODUCT(J540:O540,TRANSPOSE(BL$20:BL$25))+$AD$20-$BL$27</f>
        <v>14.148377413492812</v>
      </c>
      <c r="Q540" s="10" cm="1">
        <f t="array" aca="1" ref="Q540" ca="1">SUMPRODUCT(J540:O540,TRANSPOSE(ES$20:ES$25))+$AD$20-$ES$27</f>
        <v>14.431688460059615</v>
      </c>
      <c r="R540" s="10">
        <f ca="1">I540-Results!$E$5*H540</f>
        <v>14.248271259074938</v>
      </c>
      <c r="S540" s="10" cm="1">
        <f t="array" aca="1" ref="S540" ca="1">SUMPRODUCT(J540:O540,TRANSPOSE(AR$28:AR$33))+$AD$20-$AC$26</f>
        <v>-5.5085917783045932</v>
      </c>
      <c r="T540" s="10">
        <f ca="1">SUMPRODUCT(J540:O540,Results!K$9:P$9)</f>
        <v>14.765491237864271</v>
      </c>
      <c r="U540" s="10">
        <f ca="1">SUMPRODUCT(J540:O540,Results!K$9:P$9)+$AD$20-$AC$31</f>
        <v>14.728693119163296</v>
      </c>
      <c r="V540" s="10">
        <f t="shared" ca="1" si="137"/>
        <v>-9.4249521636395777</v>
      </c>
      <c r="W540" s="10">
        <f t="shared" ca="1" si="139"/>
        <v>-9.7082632102063808</v>
      </c>
      <c r="X540" s="10">
        <f t="shared" ca="1" si="140"/>
        <v>-9.5248460092217044</v>
      </c>
      <c r="Y540" s="10">
        <f t="shared" ca="1" si="141"/>
        <v>10.232017028157827</v>
      </c>
      <c r="Z540" s="10">
        <f t="shared" ca="1" si="142"/>
        <v>4.0273217112036805</v>
      </c>
      <c r="AA540" s="10">
        <f t="shared" ca="1" si="143"/>
        <v>-10.005267869310062</v>
      </c>
    </row>
    <row r="541" spans="1:27">
      <c r="A541" s="6">
        <f ca="1">LN((RAND()^(-Results!$E$4))-1)</f>
        <v>2.0479976417711994</v>
      </c>
      <c r="B541" s="6">
        <f ca="1">LN((RAND()^(-Results!$E$4))-1)</f>
        <v>0.64957154070456746</v>
      </c>
      <c r="C541" s="6">
        <f ca="1">LN((RAND()^(-Results!$E$4))-1)</f>
        <v>-1.356718531191238</v>
      </c>
      <c r="D541" s="6">
        <f ca="1">LN((RAND()^(-Results!$E$4))-1)</f>
        <v>1.0178765841301984</v>
      </c>
      <c r="E541" s="6">
        <f ca="1">LN((RAND()^(-Results!$E$4))-1)</f>
        <v>-0.70371012365039032</v>
      </c>
      <c r="F541" s="6">
        <f ca="1">LN((RAND()^(-Results!$E$4))-1)</f>
        <v>-2.0411331674543258</v>
      </c>
      <c r="G541" s="6">
        <f ca="1">LN((RAND()^(-Results!$E$4))-1)</f>
        <v>-1.6407403746743325</v>
      </c>
      <c r="H541" s="6">
        <f t="shared" ca="1" si="138"/>
        <v>-1.70063491131209</v>
      </c>
      <c r="I541" s="10">
        <f ca="1">SUMPRODUCT(J541:O541,Results!B$12:G$12)+Results!$E$5*H541</f>
        <v>3.9438752810751359</v>
      </c>
      <c r="J541" s="10">
        <f ca="1">SUMPRODUCT($A541:$F541,Results!$B$15:$G$15)</f>
        <v>3.8683833704051547</v>
      </c>
      <c r="K541" s="10">
        <f ca="1">SUMPRODUCT($A541:$F541,Results!$B$16:$G$16)</f>
        <v>10.027245649817129</v>
      </c>
      <c r="L541" s="10">
        <f ca="1">SUMPRODUCT($A541:$F541,Results!$B$17:$G$17)</f>
        <v>11.010779313682796</v>
      </c>
      <c r="M541" s="10">
        <f ca="1">SUMPRODUCT($A541:$F541,Results!$B$18:$G$18)</f>
        <v>-10.093034577767703</v>
      </c>
      <c r="N541" s="10">
        <f ca="1">SUMPRODUCT($A541:$F541,Results!$B$19:$G$19)</f>
        <v>-4.4957284065652514</v>
      </c>
      <c r="O541" s="10">
        <f ca="1">SUMPRODUCT($A541:$F541,Results!$B$20:$G$20)</f>
        <v>1.8874895103714415</v>
      </c>
      <c r="P541" s="10" cm="1">
        <f t="array" aca="1" ref="P541" ca="1">SUMPRODUCT(J541:O541,TRANSPOSE(BL$20:BL$25))+$AD$20-$BL$27</f>
        <v>10.670945083500735</v>
      </c>
      <c r="Q541" s="10" cm="1">
        <f t="array" aca="1" ref="Q541" ca="1">SUMPRODUCT(J541:O541,TRANSPOSE(ES$20:ES$25))+$AD$20-$ES$27</f>
        <v>10.807454402645401</v>
      </c>
      <c r="R541" s="10">
        <f ca="1">I541-Results!$E$5*H541</f>
        <v>10.746414926323496</v>
      </c>
      <c r="S541" s="10" cm="1">
        <f t="array" aca="1" ref="S541" ca="1">SUMPRODUCT(J541:O541,TRANSPOSE(AR$28:AR$33))+$AD$20-$AC$26</f>
        <v>14.051075870363903</v>
      </c>
      <c r="T541" s="10">
        <f ca="1">SUMPRODUCT(J541:O541,Results!K$9:P$9)</f>
        <v>10.701541496782163</v>
      </c>
      <c r="U541" s="10">
        <f ca="1">SUMPRODUCT(J541:O541,Results!K$9:P$9)+$AD$20-$AC$31</f>
        <v>10.664743378081187</v>
      </c>
      <c r="V541" s="10">
        <f t="shared" ca="1" si="137"/>
        <v>-6.727069802425599</v>
      </c>
      <c r="W541" s="10">
        <f t="shared" ca="1" si="139"/>
        <v>-6.8635791215702655</v>
      </c>
      <c r="X541" s="10">
        <f t="shared" ca="1" si="140"/>
        <v>-6.80253964524836</v>
      </c>
      <c r="Y541" s="10">
        <f t="shared" ca="1" si="141"/>
        <v>-10.107200589288766</v>
      </c>
      <c r="Z541" s="10">
        <f t="shared" ca="1" si="142"/>
        <v>3.2477717424255821</v>
      </c>
      <c r="AA541" s="10">
        <f t="shared" ca="1" si="143"/>
        <v>-6.7208680970060515</v>
      </c>
    </row>
    <row r="542" spans="1:27">
      <c r="A542" s="6">
        <f ca="1">LN((RAND()^(-Results!$E$4))-1)</f>
        <v>0.29449180802887581</v>
      </c>
      <c r="B542" s="6">
        <f ca="1">LN((RAND()^(-Results!$E$4))-1)</f>
        <v>-1.3062728917834387</v>
      </c>
      <c r="C542" s="6">
        <f ca="1">LN((RAND()^(-Results!$E$4))-1)</f>
        <v>-1.2535856617447314</v>
      </c>
      <c r="D542" s="6">
        <f ca="1">LN((RAND()^(-Results!$E$4))-1)</f>
        <v>-0.1687219982874979</v>
      </c>
      <c r="E542" s="6">
        <f ca="1">LN((RAND()^(-Results!$E$4))-1)</f>
        <v>1.9144083545980197</v>
      </c>
      <c r="F542" s="6">
        <f ca="1">LN((RAND()^(-Results!$E$4))-1)</f>
        <v>-0.26917677388943068</v>
      </c>
      <c r="G542" s="6">
        <f ca="1">LN((RAND()^(-Results!$E$4))-1)</f>
        <v>-1.550185934721376</v>
      </c>
      <c r="H542" s="6">
        <f t="shared" ca="1" si="138"/>
        <v>-1.6100804713591335</v>
      </c>
      <c r="I542" s="10">
        <f ca="1">SUMPRODUCT(J542:O542,Results!B$12:G$12)+Results!$E$5*H542</f>
        <v>-17.037844332704253</v>
      </c>
      <c r="J542" s="10">
        <f ca="1">SUMPRODUCT($A542:$F542,Results!$B$15:$G$15)</f>
        <v>-3.065715477544376</v>
      </c>
      <c r="K542" s="10">
        <f ca="1">SUMPRODUCT($A542:$F542,Results!$B$16:$G$16)</f>
        <v>-1.0198634015048067</v>
      </c>
      <c r="L542" s="10">
        <f ca="1">SUMPRODUCT($A542:$F542,Results!$B$17:$G$17)</f>
        <v>3.0836080742847214</v>
      </c>
      <c r="M542" s="10">
        <f ca="1">SUMPRODUCT($A542:$F542,Results!$B$18:$G$18)</f>
        <v>6.7068091141693937</v>
      </c>
      <c r="N542" s="10">
        <f ca="1">SUMPRODUCT($A542:$F542,Results!$B$19:$G$19)</f>
        <v>-1.5357090091827115</v>
      </c>
      <c r="O542" s="10">
        <f ca="1">SUMPRODUCT($A542:$F542,Results!$B$20:$G$20)</f>
        <v>-3.6935521620764629</v>
      </c>
      <c r="P542" s="10" cm="1">
        <f t="array" aca="1" ref="P542" ca="1">SUMPRODUCT(J542:O542,TRANSPOSE(BL$20:BL$25))+$AD$20-$BL$27</f>
        <v>-11.096707777404998</v>
      </c>
      <c r="Q542" s="10" cm="1">
        <f t="array" aca="1" ref="Q542" ca="1">SUMPRODUCT(J542:O542,TRANSPOSE(ES$20:ES$25))+$AD$20-$ES$27</f>
        <v>-11.099333911404278</v>
      </c>
      <c r="R542" s="10">
        <f ca="1">I542-Results!$E$5*H542</f>
        <v>-10.597522447267719</v>
      </c>
      <c r="S542" s="10" cm="1">
        <f t="array" aca="1" ref="S542" ca="1">SUMPRODUCT(J542:O542,TRANSPOSE(AR$28:AR$33))+$AD$20-$AC$26</f>
        <v>-16.301835707843463</v>
      </c>
      <c r="T542" s="10">
        <f ca="1">SUMPRODUCT(J542:O542,Results!K$9:P$9)</f>
        <v>-11.348936553323952</v>
      </c>
      <c r="U542" s="10">
        <f ca="1">SUMPRODUCT(J542:O542,Results!K$9:P$9)+$AD$20-$AC$31</f>
        <v>-11.385734672024928</v>
      </c>
      <c r="V542" s="10">
        <f t="shared" ca="1" si="137"/>
        <v>-5.9411365552992557</v>
      </c>
      <c r="W542" s="10">
        <f t="shared" ca="1" si="139"/>
        <v>-5.9385104212999753</v>
      </c>
      <c r="X542" s="10">
        <f t="shared" ca="1" si="140"/>
        <v>-6.4403218854365338</v>
      </c>
      <c r="Y542" s="10">
        <f t="shared" ca="1" si="141"/>
        <v>-0.73600862486079066</v>
      </c>
      <c r="Z542" s="10">
        <f t="shared" ca="1" si="142"/>
        <v>-17.733947871353806</v>
      </c>
      <c r="AA542" s="10">
        <f t="shared" ca="1" si="143"/>
        <v>-5.6521096606793257</v>
      </c>
    </row>
    <row r="543" spans="1:27">
      <c r="A543" s="6">
        <f ca="1">LN((RAND()^(-Results!$E$4))-1)</f>
        <v>-0.13429691275223599</v>
      </c>
      <c r="B543" s="6">
        <f ca="1">LN((RAND()^(-Results!$E$4))-1)</f>
        <v>1.2496116640875474</v>
      </c>
      <c r="C543" s="6">
        <f ca="1">LN((RAND()^(-Results!$E$4))-1)</f>
        <v>-1.8861851442448256</v>
      </c>
      <c r="D543" s="6">
        <f ca="1">LN((RAND()^(-Results!$E$4))-1)</f>
        <v>2.20700805231469</v>
      </c>
      <c r="E543" s="6">
        <f ca="1">LN((RAND()^(-Results!$E$4))-1)</f>
        <v>-1.9698644980021036</v>
      </c>
      <c r="F543" s="6">
        <f ca="1">LN((RAND()^(-Results!$E$4))-1)</f>
        <v>-0.31562422359503761</v>
      </c>
      <c r="G543" s="6">
        <f ca="1">LN((RAND()^(-Results!$E$4))-1)</f>
        <v>-0.88958151513754169</v>
      </c>
      <c r="H543" s="6">
        <f t="shared" ca="1" si="138"/>
        <v>-0.94947605177529915</v>
      </c>
      <c r="I543" s="10">
        <f ca="1">SUMPRODUCT(J543:O543,Results!B$12:G$12)+Results!$E$5*H543</f>
        <v>18.830172891863985</v>
      </c>
      <c r="J543" s="10">
        <f ca="1">SUMPRODUCT($A543:$F543,Results!$B$15:$G$15)</f>
        <v>3.8095224770366398</v>
      </c>
      <c r="K543" s="10">
        <f ca="1">SUMPRODUCT($A543:$F543,Results!$B$16:$G$16)</f>
        <v>11.077214939067684</v>
      </c>
      <c r="L543" s="10">
        <f ca="1">SUMPRODUCT($A543:$F543,Results!$B$17:$G$17)</f>
        <v>3.6178119251496699</v>
      </c>
      <c r="M543" s="10">
        <f ca="1">SUMPRODUCT($A543:$F543,Results!$B$18:$G$18)</f>
        <v>-3.8011374173012578</v>
      </c>
      <c r="N543" s="10">
        <f ca="1">SUMPRODUCT($A543:$F543,Results!$B$19:$G$19)</f>
        <v>0.8318911608526367</v>
      </c>
      <c r="O543" s="10">
        <f ca="1">SUMPRODUCT($A543:$F543,Results!$B$20:$G$20)</f>
        <v>0.7156103567065375</v>
      </c>
      <c r="P543" s="10" cm="1">
        <f t="array" aca="1" ref="P543" ca="1">SUMPRODUCT(J543:O543,TRANSPOSE(BL$20:BL$25))+$AD$20-$BL$27</f>
        <v>22.569688359907847</v>
      </c>
      <c r="Q543" s="10" cm="1">
        <f t="array" aca="1" ref="Q543" ca="1">SUMPRODUCT(J543:O543,TRANSPOSE(ES$20:ES$25))+$AD$20-$ES$27</f>
        <v>22.917073353840717</v>
      </c>
      <c r="R543" s="10">
        <f ca="1">I543-Results!$E$5*H543</f>
        <v>22.628077098965182</v>
      </c>
      <c r="S543" s="10" cm="1">
        <f t="array" aca="1" ref="S543" ca="1">SUMPRODUCT(J543:O543,TRANSPOSE(AR$28:AR$33))+$AD$20-$AC$26</f>
        <v>22.301342200412481</v>
      </c>
      <c r="T543" s="10">
        <f ca="1">SUMPRODUCT(J543:O543,Results!K$9:P$9)</f>
        <v>23.16402967652272</v>
      </c>
      <c r="U543" s="10">
        <f ca="1">SUMPRODUCT(J543:O543,Results!K$9:P$9)+$AD$20-$AC$31</f>
        <v>23.127231557821744</v>
      </c>
      <c r="V543" s="10">
        <f t="shared" ca="1" si="137"/>
        <v>-3.7395154680438623</v>
      </c>
      <c r="W543" s="10">
        <f t="shared" ca="1" si="139"/>
        <v>-4.0869004619767324</v>
      </c>
      <c r="X543" s="10">
        <f t="shared" ca="1" si="140"/>
        <v>-3.7979042071011975</v>
      </c>
      <c r="Y543" s="10">
        <f t="shared" ca="1" si="141"/>
        <v>-3.4711693085484967</v>
      </c>
      <c r="Z543" s="10">
        <f t="shared" ca="1" si="142"/>
        <v>18.134069353214432</v>
      </c>
      <c r="AA543" s="10">
        <f t="shared" ca="1" si="143"/>
        <v>-4.2970586659577599</v>
      </c>
    </row>
    <row r="544" spans="1:27">
      <c r="A544" s="6">
        <f ca="1">LN((RAND()^(-Results!$E$4))-1)</f>
        <v>1.5083170334945273</v>
      </c>
      <c r="B544" s="6">
        <f ca="1">LN((RAND()^(-Results!$E$4))-1)</f>
        <v>-0.50735823948307779</v>
      </c>
      <c r="C544" s="6">
        <f ca="1">LN((RAND()^(-Results!$E$4))-1)</f>
        <v>-2.4197794038429303</v>
      </c>
      <c r="D544" s="6">
        <f ca="1">LN((RAND()^(-Results!$E$4))-1)</f>
        <v>0.43375285385084561</v>
      </c>
      <c r="E544" s="6">
        <f ca="1">LN((RAND()^(-Results!$E$4))-1)</f>
        <v>0.13466444879512793</v>
      </c>
      <c r="F544" s="6">
        <f ca="1">LN((RAND()^(-Results!$E$4))-1)</f>
        <v>-2.1724405764719688</v>
      </c>
      <c r="G544" s="6">
        <f ca="1">LN((RAND()^(-Results!$E$4))-1)</f>
        <v>-0.64621428480913679</v>
      </c>
      <c r="H544" s="6">
        <f t="shared" ca="1" si="138"/>
        <v>-0.70610882144689424</v>
      </c>
      <c r="I544" s="10">
        <f ca="1">SUMPRODUCT(J544:O544,Results!B$12:G$12)+Results!$E$5*H544</f>
        <v>-4.8454560321707909</v>
      </c>
      <c r="J544" s="10">
        <f ca="1">SUMPRODUCT($A544:$F544,Results!$B$15:$G$15)</f>
        <v>1.3241258762500823</v>
      </c>
      <c r="K544" s="10">
        <f ca="1">SUMPRODUCT($A544:$F544,Results!$B$16:$G$16)</f>
        <v>8.0396786095029356</v>
      </c>
      <c r="L544" s="10">
        <f ca="1">SUMPRODUCT($A544:$F544,Results!$B$17:$G$17)</f>
        <v>13.297636457325241</v>
      </c>
      <c r="M544" s="10">
        <f ca="1">SUMPRODUCT($A544:$F544,Results!$B$18:$G$18)</f>
        <v>-3.0704513664075952</v>
      </c>
      <c r="N544" s="10">
        <f ca="1">SUMPRODUCT($A544:$F544,Results!$B$19:$G$19)</f>
        <v>-6.4959558068695191</v>
      </c>
      <c r="O544" s="10">
        <f ca="1">SUMPRODUCT($A544:$F544,Results!$B$20:$G$20)</f>
        <v>-0.73936374262939708</v>
      </c>
      <c r="P544" s="10" cm="1">
        <f t="array" aca="1" ref="P544" ca="1">SUMPRODUCT(J544:O544,TRANSPOSE(BL$20:BL$25))+$AD$20-$BL$27</f>
        <v>-2.4251919108223658</v>
      </c>
      <c r="Q544" s="10" cm="1">
        <f t="array" aca="1" ref="Q544" ca="1">SUMPRODUCT(J544:O544,TRANSPOSE(ES$20:ES$25))+$AD$20-$ES$27</f>
        <v>-2.2765204865739967</v>
      </c>
      <c r="R544" s="10">
        <f ca="1">I544-Results!$E$5*H544</f>
        <v>-2.0210207463832139</v>
      </c>
      <c r="S544" s="10" cm="1">
        <f t="array" aca="1" ref="S544" ca="1">SUMPRODUCT(J544:O544,TRANSPOSE(AR$28:AR$33))+$AD$20-$AC$26</f>
        <v>-3.672725647581641</v>
      </c>
      <c r="T544" s="10">
        <f ca="1">SUMPRODUCT(J544:O544,Results!K$9:P$9)</f>
        <v>-2.4425094693504468</v>
      </c>
      <c r="U544" s="10">
        <f ca="1">SUMPRODUCT(J544:O544,Results!K$9:P$9)+$AD$20-$AC$31</f>
        <v>-2.4793075880514222</v>
      </c>
      <c r="V544" s="10">
        <f t="shared" ca="1" si="137"/>
        <v>-2.4202641213484251</v>
      </c>
      <c r="W544" s="10">
        <f t="shared" ca="1" si="139"/>
        <v>-2.5689355455967942</v>
      </c>
      <c r="X544" s="10">
        <f t="shared" ca="1" si="140"/>
        <v>-2.824435285787577</v>
      </c>
      <c r="Y544" s="10">
        <f t="shared" ca="1" si="141"/>
        <v>-1.1727303845891499</v>
      </c>
      <c r="Z544" s="10">
        <f t="shared" ca="1" si="142"/>
        <v>-5.5415595708203442</v>
      </c>
      <c r="AA544" s="10">
        <f t="shared" ca="1" si="143"/>
        <v>-2.3661484441193688</v>
      </c>
    </row>
    <row r="545" spans="1:27">
      <c r="A545" s="6">
        <f ca="1">LN((RAND()^(-Results!$E$4))-1)</f>
        <v>-0.56465687899591932</v>
      </c>
      <c r="B545" s="6">
        <f ca="1">LN((RAND()^(-Results!$E$4))-1)</f>
        <v>1.8854755144886159</v>
      </c>
      <c r="C545" s="6">
        <f ca="1">LN((RAND()^(-Results!$E$4))-1)</f>
        <v>2.41168342385278</v>
      </c>
      <c r="D545" s="6">
        <f ca="1">LN((RAND()^(-Results!$E$4))-1)</f>
        <v>-2.1479884328349699</v>
      </c>
      <c r="E545" s="6">
        <f ca="1">LN((RAND()^(-Results!$E$4))-1)</f>
        <v>1.5813063824125175</v>
      </c>
      <c r="F545" s="6">
        <f ca="1">LN((RAND()^(-Results!$E$4))-1)</f>
        <v>1.4807892860760756</v>
      </c>
      <c r="G545" s="6">
        <f ca="1">LN((RAND()^(-Results!$E$4))-1)</f>
        <v>-4.80087216716624</v>
      </c>
      <c r="H545" s="6">
        <f t="shared" ca="1" si="138"/>
        <v>-4.8607667038039972</v>
      </c>
      <c r="I545" s="10">
        <f ca="1">SUMPRODUCT(J545:O545,Results!B$12:G$12)+Results!$E$5*H545</f>
        <v>-14.328221018243278</v>
      </c>
      <c r="J545" s="10">
        <f ca="1">SUMPRODUCT($A545:$F545,Results!$B$15:$G$15)</f>
        <v>3.4888583072242132</v>
      </c>
      <c r="K545" s="10">
        <f ca="1">SUMPRODUCT($A545:$F545,Results!$B$16:$G$16)</f>
        <v>-11.680699056974619</v>
      </c>
      <c r="L545" s="10">
        <f ca="1">SUMPRODUCT($A545:$F545,Results!$B$17:$G$17)</f>
        <v>-16.856152040145716</v>
      </c>
      <c r="M545" s="10">
        <f ca="1">SUMPRODUCT($A545:$F545,Results!$B$18:$G$18)</f>
        <v>0.35909666635061832</v>
      </c>
      <c r="N545" s="10">
        <f ca="1">SUMPRODUCT($A545:$F545,Results!$B$19:$G$19)</f>
        <v>-3.3706665998593373</v>
      </c>
      <c r="O545" s="10">
        <f ca="1">SUMPRODUCT($A545:$F545,Results!$B$20:$G$20)</f>
        <v>4.7401729062968787</v>
      </c>
      <c r="P545" s="10" cm="1">
        <f t="array" aca="1" ref="P545" ca="1">SUMPRODUCT(J545:O545,TRANSPOSE(BL$20:BL$25))+$AD$20-$BL$27</f>
        <v>5.5569511764422996</v>
      </c>
      <c r="Q545" s="10" cm="1">
        <f t="array" aca="1" ref="Q545" ca="1">SUMPRODUCT(J545:O545,TRANSPOSE(ES$20:ES$25))+$AD$20-$ES$27</f>
        <v>5.3692282600708108</v>
      </c>
      <c r="R545" s="10">
        <f ca="1">I545-Results!$E$5*H545</f>
        <v>5.1148457969727108</v>
      </c>
      <c r="S545" s="10" cm="1">
        <f t="array" aca="1" ref="S545" ca="1">SUMPRODUCT(J545:O545,TRANSPOSE(AR$28:AR$33))+$AD$20-$AC$26</f>
        <v>4.5419498137251475</v>
      </c>
      <c r="T545" s="10">
        <f ca="1">SUMPRODUCT(J545:O545,Results!K$9:P$9)</f>
        <v>5.3327856317880009</v>
      </c>
      <c r="U545" s="10">
        <f ca="1">SUMPRODUCT(J545:O545,Results!K$9:P$9)+$AD$20-$AC$31</f>
        <v>5.2959875130870255</v>
      </c>
      <c r="V545" s="10">
        <f t="shared" ca="1" si="137"/>
        <v>-19.885172194685577</v>
      </c>
      <c r="W545" s="10">
        <f t="shared" ca="1" si="139"/>
        <v>-19.697449278314089</v>
      </c>
      <c r="X545" s="10">
        <f t="shared" ca="1" si="140"/>
        <v>-19.443066815215989</v>
      </c>
      <c r="Y545" s="10">
        <f t="shared" ca="1" si="141"/>
        <v>-18.870170831968426</v>
      </c>
      <c r="Z545" s="10">
        <f t="shared" ca="1" si="142"/>
        <v>-15.024324556892832</v>
      </c>
      <c r="AA545" s="10">
        <f t="shared" ca="1" si="143"/>
        <v>-19.624208531330304</v>
      </c>
    </row>
    <row r="546" spans="1:27">
      <c r="A546" s="6">
        <f ca="1">LN((RAND()^(-Results!$E$4))-1)</f>
        <v>4.5541852348145788</v>
      </c>
      <c r="B546" s="6">
        <f ca="1">LN((RAND()^(-Results!$E$4))-1)</f>
        <v>-1.1583978548873493</v>
      </c>
      <c r="C546" s="6">
        <f ca="1">LN((RAND()^(-Results!$E$4))-1)</f>
        <v>-1.2906278772951256</v>
      </c>
      <c r="D546" s="6">
        <f ca="1">LN((RAND()^(-Results!$E$4))-1)</f>
        <v>-1.3671689261295401</v>
      </c>
      <c r="E546" s="6">
        <f ca="1">LN((RAND()^(-Results!$E$4))-1)</f>
        <v>-0.78650356667259091</v>
      </c>
      <c r="F546" s="6">
        <f ca="1">LN((RAND()^(-Results!$E$4))-1)</f>
        <v>0.30390451480211428</v>
      </c>
      <c r="G546" s="6">
        <f ca="1">LN((RAND()^(-Results!$E$4))-1)</f>
        <v>-1.0572949375936105</v>
      </c>
      <c r="H546" s="6">
        <f t="shared" ca="1" si="138"/>
        <v>-1.1171894742313679</v>
      </c>
      <c r="I546" s="10">
        <f ca="1">SUMPRODUCT(J546:O546,Results!B$12:G$12)+Results!$E$5*H546</f>
        <v>-41.309088348438337</v>
      </c>
      <c r="J546" s="10">
        <f ca="1">SUMPRODUCT($A546:$F546,Results!$B$15:$G$15)</f>
        <v>2.5656030591072931</v>
      </c>
      <c r="K546" s="10">
        <f ca="1">SUMPRODUCT($A546:$F546,Results!$B$16:$G$16)</f>
        <v>7.6012894164432288</v>
      </c>
      <c r="L546" s="10">
        <f ca="1">SUMPRODUCT($A546:$F546,Results!$B$17:$G$17)</f>
        <v>13.802308163387361</v>
      </c>
      <c r="M546" s="10">
        <f ca="1">SUMPRODUCT($A546:$F546,Results!$B$18:$G$18)</f>
        <v>-6.2314257751147588</v>
      </c>
      <c r="N546" s="10">
        <f ca="1">SUMPRODUCT($A546:$F546,Results!$B$19:$G$19)</f>
        <v>-7.0907068621292968</v>
      </c>
      <c r="O546" s="10">
        <f ca="1">SUMPRODUCT($A546:$F546,Results!$B$20:$G$20)</f>
        <v>17.507257446541928</v>
      </c>
      <c r="P546" s="10" cm="1">
        <f t="array" aca="1" ref="P546" ca="1">SUMPRODUCT(J546:O546,TRANSPOSE(BL$20:BL$25))+$AD$20-$BL$27</f>
        <v>-36.975779423483374</v>
      </c>
      <c r="Q546" s="10" cm="1">
        <f t="array" aca="1" ref="Q546" ca="1">SUMPRODUCT(J546:O546,TRANSPOSE(ES$20:ES$25))+$AD$20-$ES$27</f>
        <v>-37.27892430608923</v>
      </c>
      <c r="R546" s="10">
        <f ca="1">I546-Results!$E$5*H546</f>
        <v>-36.840330451512862</v>
      </c>
      <c r="S546" s="10" cm="1">
        <f t="array" aca="1" ref="S546" ca="1">SUMPRODUCT(J546:O546,TRANSPOSE(AR$28:AR$33))+$AD$20-$AC$26</f>
        <v>-23.358901736688502</v>
      </c>
      <c r="T546" s="10">
        <f ca="1">SUMPRODUCT(J546:O546,Results!K$9:P$9)</f>
        <v>-37.598742678310828</v>
      </c>
      <c r="U546" s="10">
        <f ca="1">SUMPRODUCT(J546:O546,Results!K$9:P$9)+$AD$20-$AC$31</f>
        <v>-37.635540797011807</v>
      </c>
      <c r="V546" s="10">
        <f t="shared" ca="1" si="137"/>
        <v>-4.333308924954963</v>
      </c>
      <c r="W546" s="10">
        <f t="shared" ca="1" si="139"/>
        <v>-4.0301640423491065</v>
      </c>
      <c r="X546" s="10">
        <f t="shared" ca="1" si="140"/>
        <v>-4.4687578969254744</v>
      </c>
      <c r="Y546" s="10">
        <f t="shared" ca="1" si="141"/>
        <v>-17.950186611749835</v>
      </c>
      <c r="Z546" s="10">
        <f t="shared" ca="1" si="142"/>
        <v>-42.005191887087889</v>
      </c>
      <c r="AA546" s="10">
        <f t="shared" ca="1" si="143"/>
        <v>-3.6735475514265303</v>
      </c>
    </row>
    <row r="547" spans="1:27">
      <c r="A547" s="6">
        <f ca="1">LN((RAND()^(-Results!$E$4))-1)</f>
        <v>-1.0482349266003539</v>
      </c>
      <c r="B547" s="6">
        <f ca="1">LN((RAND()^(-Results!$E$4))-1)</f>
        <v>-0.95666348729998585</v>
      </c>
      <c r="C547" s="6">
        <f ca="1">LN((RAND()^(-Results!$E$4))-1)</f>
        <v>1.2451779164034833</v>
      </c>
      <c r="D547" s="6">
        <f ca="1">LN((RAND()^(-Results!$E$4))-1)</f>
        <v>-2.4504497002245884</v>
      </c>
      <c r="E547" s="6">
        <f ca="1">LN((RAND()^(-Results!$E$4))-1)</f>
        <v>-3.6169636146447504</v>
      </c>
      <c r="F547" s="6">
        <f ca="1">LN((RAND()^(-Results!$E$4))-1)</f>
        <v>2.2920613443944724</v>
      </c>
      <c r="G547" s="6">
        <f ca="1">LN((RAND()^(-Results!$E$4))-1)</f>
        <v>0.25267288771399099</v>
      </c>
      <c r="H547" s="6">
        <f t="shared" ca="1" si="138"/>
        <v>0.19277835107623351</v>
      </c>
      <c r="I547" s="10">
        <f ca="1">SUMPRODUCT(J547:O547,Results!B$12:G$12)+Results!$E$5*H547</f>
        <v>-36.670215190577011</v>
      </c>
      <c r="J547" s="10">
        <f ca="1">SUMPRODUCT($A547:$F547,Results!$B$15:$G$15)</f>
        <v>-0.60664937393355722</v>
      </c>
      <c r="K547" s="10">
        <f ca="1">SUMPRODUCT($A547:$F547,Results!$B$16:$G$16)</f>
        <v>-4.8666427401353465</v>
      </c>
      <c r="L547" s="10">
        <f ca="1">SUMPRODUCT($A547:$F547,Results!$B$17:$G$17)</f>
        <v>-1.391344368987717</v>
      </c>
      <c r="M547" s="10">
        <f ca="1">SUMPRODUCT($A547:$F547,Results!$B$18:$G$18)</f>
        <v>3.1736686764183579</v>
      </c>
      <c r="N547" s="10">
        <f ca="1">SUMPRODUCT($A547:$F547,Results!$B$19:$G$19)</f>
        <v>0.42873013921866399</v>
      </c>
      <c r="O547" s="10">
        <f ca="1">SUMPRODUCT($A547:$F547,Results!$B$20:$G$20)</f>
        <v>12.561363371695228</v>
      </c>
      <c r="P547" s="10" cm="1">
        <f t="array" aca="1" ref="P547" ca="1">SUMPRODUCT(J547:O547,TRANSPOSE(BL$20:BL$25))+$AD$20-$BL$27</f>
        <v>-36.930993500731461</v>
      </c>
      <c r="Q547" s="10" cm="1">
        <f t="array" aca="1" ref="Q547" ca="1">SUMPRODUCT(J547:O547,TRANSPOSE(ES$20:ES$25))+$AD$20-$ES$27</f>
        <v>-37.268710081628591</v>
      </c>
      <c r="R547" s="10">
        <f ca="1">I547-Results!$E$5*H547</f>
        <v>-37.441328594881945</v>
      </c>
      <c r="S547" s="10" cm="1">
        <f t="array" aca="1" ref="S547" ca="1">SUMPRODUCT(J547:O547,TRANSPOSE(AR$28:AR$33))+$AD$20-$AC$26</f>
        <v>-26.474610169179421</v>
      </c>
      <c r="T547" s="10">
        <f ca="1">SUMPRODUCT(J547:O547,Results!K$9:P$9)</f>
        <v>-36.70076228880378</v>
      </c>
      <c r="U547" s="10">
        <f ca="1">SUMPRODUCT(J547:O547,Results!K$9:P$9)+$AD$20-$AC$31</f>
        <v>-36.737560407504759</v>
      </c>
      <c r="V547" s="10">
        <f t="shared" ca="1" si="137"/>
        <v>0.26077831015444985</v>
      </c>
      <c r="W547" s="10">
        <f t="shared" ca="1" si="139"/>
        <v>0.59849489105157971</v>
      </c>
      <c r="X547" s="10">
        <f t="shared" ca="1" si="140"/>
        <v>0.77111340430493414</v>
      </c>
      <c r="Y547" s="10">
        <f t="shared" ca="1" si="141"/>
        <v>-10.19560502139759</v>
      </c>
      <c r="Z547" s="10">
        <f t="shared" ca="1" si="142"/>
        <v>-37.366318729226563</v>
      </c>
      <c r="AA547" s="10">
        <f t="shared" ca="1" si="143"/>
        <v>6.7345216927748197E-2</v>
      </c>
    </row>
    <row r="548" spans="1:27">
      <c r="A548" s="6">
        <f ca="1">LN((RAND()^(-Results!$E$4))-1)</f>
        <v>-2.6713059390240468</v>
      </c>
      <c r="B548" s="6">
        <f ca="1">LN((RAND()^(-Results!$E$4))-1)</f>
        <v>-0.64502843866631476</v>
      </c>
      <c r="C548" s="6">
        <f ca="1">LN((RAND()^(-Results!$E$4))-1)</f>
        <v>0.48864818228927198</v>
      </c>
      <c r="D548" s="6">
        <f ca="1">LN((RAND()^(-Results!$E$4))-1)</f>
        <v>-2.9639324143041414</v>
      </c>
      <c r="E548" s="6">
        <f ca="1">LN((RAND()^(-Results!$E$4))-1)</f>
        <v>-2.1220819985698243</v>
      </c>
      <c r="F548" s="6">
        <f ca="1">LN((RAND()^(-Results!$E$4))-1)</f>
        <v>-1.4398232031134439</v>
      </c>
      <c r="G548" s="6">
        <f ca="1">LN((RAND()^(-Results!$E$4))-1)</f>
        <v>2.8157114904756178</v>
      </c>
      <c r="H548" s="6">
        <f t="shared" ca="1" si="138"/>
        <v>2.7558169538378601</v>
      </c>
      <c r="I548" s="10">
        <f ca="1">SUMPRODUCT(J548:O548,Results!B$12:G$12)+Results!$E$5*H548</f>
        <v>-10.644234683129726</v>
      </c>
      <c r="J548" s="10">
        <f ca="1">SUMPRODUCT($A548:$F548,Results!$B$15:$G$15)</f>
        <v>-0.33474843998065484</v>
      </c>
      <c r="K548" s="10">
        <f ca="1">SUMPRODUCT($A548:$F548,Results!$B$16:$G$16)</f>
        <v>-7.8719292588213419</v>
      </c>
      <c r="L548" s="10">
        <f ca="1">SUMPRODUCT($A548:$F548,Results!$B$17:$G$17)</f>
        <v>3.2108196846132624</v>
      </c>
      <c r="M548" s="10">
        <f ca="1">SUMPRODUCT($A548:$F548,Results!$B$18:$G$18)</f>
        <v>2.4278492021395071</v>
      </c>
      <c r="N548" s="10">
        <f ca="1">SUMPRODUCT($A548:$F548,Results!$B$19:$G$19)</f>
        <v>-7.6917913089884946</v>
      </c>
      <c r="O548" s="10">
        <f ca="1">SUMPRODUCT($A548:$F548,Results!$B$20:$G$20)</f>
        <v>-0.96679280049283456</v>
      </c>
      <c r="P548" s="10" cm="1">
        <f t="array" aca="1" ref="P548" ca="1">SUMPRODUCT(J548:O548,TRANSPOSE(BL$20:BL$25))+$AD$20-$BL$27</f>
        <v>-21.331207823479367</v>
      </c>
      <c r="Q548" s="10" cm="1">
        <f t="array" aca="1" ref="Q548" ca="1">SUMPRODUCT(J548:O548,TRANSPOSE(ES$20:ES$25))+$AD$20-$ES$27</f>
        <v>-21.43535584599892</v>
      </c>
      <c r="R548" s="10">
        <f ca="1">I548-Results!$E$5*H548</f>
        <v>-21.667502498481166</v>
      </c>
      <c r="S548" s="10" cm="1">
        <f t="array" aca="1" ref="S548" ca="1">SUMPRODUCT(J548:O548,TRANSPOSE(AR$28:AR$33))+$AD$20-$AC$26</f>
        <v>-22.50259004371653</v>
      </c>
      <c r="T548" s="10">
        <f ca="1">SUMPRODUCT(J548:O548,Results!K$9:P$9)</f>
        <v>-20.894741716509699</v>
      </c>
      <c r="U548" s="10">
        <f ca="1">SUMPRODUCT(J548:O548,Results!K$9:P$9)+$AD$20-$AC$31</f>
        <v>-20.931539835210675</v>
      </c>
      <c r="V548" s="10">
        <f t="shared" ca="1" si="137"/>
        <v>10.686973140349641</v>
      </c>
      <c r="W548" s="10">
        <f t="shared" ca="1" si="139"/>
        <v>10.791121162869194</v>
      </c>
      <c r="X548" s="10">
        <f t="shared" ca="1" si="140"/>
        <v>11.02326781535144</v>
      </c>
      <c r="Y548" s="10">
        <f t="shared" ca="1" si="141"/>
        <v>11.858355360586804</v>
      </c>
      <c r="Z548" s="10">
        <f t="shared" ca="1" si="142"/>
        <v>-11.34033822177928</v>
      </c>
      <c r="AA548" s="10">
        <f t="shared" ca="1" si="143"/>
        <v>10.287305152080949</v>
      </c>
    </row>
    <row r="549" spans="1:27">
      <c r="A549" s="6">
        <f ca="1">LN((RAND()^(-Results!$E$4))-1)</f>
        <v>-0.33380029804064759</v>
      </c>
      <c r="B549" s="6">
        <f ca="1">LN((RAND()^(-Results!$E$4))-1)</f>
        <v>1.6302076661401259</v>
      </c>
      <c r="C549" s="6">
        <f ca="1">LN((RAND()^(-Results!$E$4))-1)</f>
        <v>-2.1646382312949473</v>
      </c>
      <c r="D549" s="6">
        <f ca="1">LN((RAND()^(-Results!$E$4))-1)</f>
        <v>0.94793775708871586</v>
      </c>
      <c r="E549" s="6">
        <f ca="1">LN((RAND()^(-Results!$E$4))-1)</f>
        <v>-2.2685179064572316</v>
      </c>
      <c r="F549" s="6">
        <f ca="1">LN((RAND()^(-Results!$E$4))-1)</f>
        <v>-0.47773287644155787</v>
      </c>
      <c r="G549" s="6">
        <f ca="1">LN((RAND()^(-Results!$E$4))-1)</f>
        <v>0.81572571244200121</v>
      </c>
      <c r="H549" s="6">
        <f t="shared" ca="1" si="138"/>
        <v>0.75583117580424375</v>
      </c>
      <c r="I549" s="10">
        <f ca="1">SUMPRODUCT(J549:O549,Results!B$12:G$12)+Results!$E$5*H549</f>
        <v>19.610547343342439</v>
      </c>
      <c r="J549" s="10">
        <f ca="1">SUMPRODUCT($A549:$F549,Results!$B$15:$G$15)</f>
        <v>6.0288566639424994</v>
      </c>
      <c r="K549" s="10">
        <f ca="1">SUMPRODUCT($A549:$F549,Results!$B$16:$G$16)</f>
        <v>9.2889435633730137</v>
      </c>
      <c r="L549" s="10">
        <f ca="1">SUMPRODUCT($A549:$F549,Results!$B$17:$G$17)</f>
        <v>3.2424457555812558</v>
      </c>
      <c r="M549" s="10">
        <f ca="1">SUMPRODUCT($A549:$F549,Results!$B$18:$G$18)</f>
        <v>-3.5048222292074902</v>
      </c>
      <c r="N549" s="10">
        <f ca="1">SUMPRODUCT($A549:$F549,Results!$B$19:$G$19)</f>
        <v>-4.6745113075950631</v>
      </c>
      <c r="O549" s="10">
        <f ca="1">SUMPRODUCT($A549:$F549,Results!$B$20:$G$20)</f>
        <v>4.2132500241889996</v>
      </c>
      <c r="P549" s="10" cm="1">
        <f t="array" aca="1" ref="P549" ca="1">SUMPRODUCT(J549:O549,TRANSPOSE(BL$20:BL$25))+$AD$20-$BL$27</f>
        <v>16.614014154999463</v>
      </c>
      <c r="Q549" s="10" cm="1">
        <f t="array" aca="1" ref="Q549" ca="1">SUMPRODUCT(J549:O549,TRANSPOSE(ES$20:ES$25))+$AD$20-$ES$27</f>
        <v>16.95393399343639</v>
      </c>
      <c r="R549" s="10">
        <f ca="1">I549-Results!$E$5*H549</f>
        <v>16.587222640125464</v>
      </c>
      <c r="S549" s="10" cm="1">
        <f t="array" aca="1" ref="S549" ca="1">SUMPRODUCT(J549:O549,TRANSPOSE(AR$28:AR$33))+$AD$20-$AC$26</f>
        <v>15.935659303776657</v>
      </c>
      <c r="T549" s="10">
        <f ca="1">SUMPRODUCT(J549:O549,Results!K$9:P$9)</f>
        <v>17.274691617447985</v>
      </c>
      <c r="U549" s="10">
        <f ca="1">SUMPRODUCT(J549:O549,Results!K$9:P$9)+$AD$20-$AC$31</f>
        <v>17.23789349874701</v>
      </c>
      <c r="V549" s="10">
        <f t="shared" ca="1" si="137"/>
        <v>2.9965331883429762</v>
      </c>
      <c r="W549" s="10">
        <f t="shared" ca="1" si="139"/>
        <v>2.6566133499060491</v>
      </c>
      <c r="X549" s="10">
        <f t="shared" ca="1" si="140"/>
        <v>3.023324703216975</v>
      </c>
      <c r="Y549" s="10">
        <f t="shared" ca="1" si="141"/>
        <v>3.6748880395657828</v>
      </c>
      <c r="Z549" s="10">
        <f t="shared" ca="1" si="142"/>
        <v>18.914443804692887</v>
      </c>
      <c r="AA549" s="10">
        <f t="shared" ca="1" si="143"/>
        <v>2.3726538445954297</v>
      </c>
    </row>
    <row r="550" spans="1:27">
      <c r="A550" s="6">
        <f ca="1">LN((RAND()^(-Results!$E$4))-1)</f>
        <v>-3.4165895488609057</v>
      </c>
      <c r="B550" s="6">
        <f ca="1">LN((RAND()^(-Results!$E$4))-1)</f>
        <v>-1.5630413264989533</v>
      </c>
      <c r="C550" s="6">
        <f ca="1">LN((RAND()^(-Results!$E$4))-1)</f>
        <v>6.281579233753658</v>
      </c>
      <c r="D550" s="6">
        <f ca="1">LN((RAND()^(-Results!$E$4))-1)</f>
        <v>-1.0436991785504579</v>
      </c>
      <c r="E550" s="6">
        <f ca="1">LN((RAND()^(-Results!$E$4))-1)</f>
        <v>-3.340085894053173</v>
      </c>
      <c r="F550" s="6">
        <f ca="1">LN((RAND()^(-Results!$E$4))-1)</f>
        <v>0.94820234845191986</v>
      </c>
      <c r="G550" s="6">
        <f ca="1">LN((RAND()^(-Results!$E$4))-1)</f>
        <v>3.5358366964758057</v>
      </c>
      <c r="H550" s="6">
        <f t="shared" ca="1" si="138"/>
        <v>3.475942159838048</v>
      </c>
      <c r="I550" s="10">
        <f ca="1">SUMPRODUCT(J550:O550,Results!B$12:G$12)+Results!$E$5*H550</f>
        <v>-1.9464066905985824</v>
      </c>
      <c r="J550" s="10">
        <f ca="1">SUMPRODUCT($A550:$F550,Results!$B$15:$G$15)</f>
        <v>-8.6540975497141766</v>
      </c>
      <c r="K550" s="10">
        <f ca="1">SUMPRODUCT($A550:$F550,Results!$B$16:$G$16)</f>
        <v>-14.496172016408646</v>
      </c>
      <c r="L550" s="10">
        <f ca="1">SUMPRODUCT($A550:$F550,Results!$B$17:$G$17)</f>
        <v>-7.1594443507590837</v>
      </c>
      <c r="M550" s="10">
        <f ca="1">SUMPRODUCT($A550:$F550,Results!$B$18:$G$18)</f>
        <v>-2.7965015861558826</v>
      </c>
      <c r="N550" s="10">
        <f ca="1">SUMPRODUCT($A550:$F550,Results!$B$19:$G$19)</f>
        <v>16.33766801346788</v>
      </c>
      <c r="O550" s="10">
        <f ca="1">SUMPRODUCT($A550:$F550,Results!$B$20:$G$20)</f>
        <v>-6.5283252586157481</v>
      </c>
      <c r="P550" s="10" cm="1">
        <f t="array" aca="1" ref="P550" ca="1">SUMPRODUCT(J550:O550,TRANSPOSE(BL$20:BL$25))+$AD$20-$BL$27</f>
        <v>-14.771647023584762</v>
      </c>
      <c r="Q550" s="10" cm="1">
        <f t="array" aca="1" ref="Q550" ca="1">SUMPRODUCT(J550:O550,TRANSPOSE(ES$20:ES$25))+$AD$20-$ES$27</f>
        <v>-15.334634525587587</v>
      </c>
      <c r="R550" s="10">
        <f ca="1">I550-Results!$E$5*H550</f>
        <v>-15.850175329950774</v>
      </c>
      <c r="S550" s="10" cm="1">
        <f t="array" aca="1" ref="S550" ca="1">SUMPRODUCT(J550:O550,TRANSPOSE(AR$28:AR$33))+$AD$20-$AC$26</f>
        <v>-3.3334192510481908</v>
      </c>
      <c r="T550" s="10">
        <f ca="1">SUMPRODUCT(J550:O550,Results!K$9:P$9)</f>
        <v>-14.595697867552875</v>
      </c>
      <c r="U550" s="10">
        <f ca="1">SUMPRODUCT(J550:O550,Results!K$9:P$9)+$AD$20-$AC$31</f>
        <v>-14.632495986253851</v>
      </c>
      <c r="V550" s="10">
        <f t="shared" ca="1" si="137"/>
        <v>12.82524033298618</v>
      </c>
      <c r="W550" s="10">
        <f t="shared" ca="1" si="139"/>
        <v>13.388227834989005</v>
      </c>
      <c r="X550" s="10">
        <f t="shared" ca="1" si="140"/>
        <v>13.903768639352192</v>
      </c>
      <c r="Y550" s="10">
        <f t="shared" ca="1" si="141"/>
        <v>1.3870125604496084</v>
      </c>
      <c r="Z550" s="10">
        <f t="shared" ca="1" si="142"/>
        <v>-2.6425102292481362</v>
      </c>
      <c r="AA550" s="10">
        <f t="shared" ca="1" si="143"/>
        <v>12.686089295655268</v>
      </c>
    </row>
    <row r="551" spans="1:27">
      <c r="A551" s="6">
        <f ca="1">LN((RAND()^(-Results!$E$4))-1)</f>
        <v>3.0774256010910501</v>
      </c>
      <c r="B551" s="6">
        <f ca="1">LN((RAND()^(-Results!$E$4))-1)</f>
        <v>-0.59812082616179096</v>
      </c>
      <c r="C551" s="6">
        <f ca="1">LN((RAND()^(-Results!$E$4))-1)</f>
        <v>-0.53789256624074788</v>
      </c>
      <c r="D551" s="6">
        <f ca="1">LN((RAND()^(-Results!$E$4))-1)</f>
        <v>0.85746931654701164</v>
      </c>
      <c r="E551" s="6">
        <f ca="1">LN((RAND()^(-Results!$E$4))-1)</f>
        <v>-2.1012024036387529</v>
      </c>
      <c r="F551" s="6">
        <f ca="1">LN((RAND()^(-Results!$E$4))-1)</f>
        <v>2.6071180007593706</v>
      </c>
      <c r="G551" s="6">
        <f ca="1">LN((RAND()^(-Results!$E$4))-1)</f>
        <v>0.3011228388984436</v>
      </c>
      <c r="H551" s="6">
        <f t="shared" ca="1" si="138"/>
        <v>0.24122830226068612</v>
      </c>
      <c r="I551" s="10">
        <f ca="1">SUMPRODUCT(J551:O551,Results!B$12:G$12)+Results!$E$5*H551</f>
        <v>-18.465005585859043</v>
      </c>
      <c r="J551" s="10">
        <f ca="1">SUMPRODUCT($A551:$F551,Results!$B$15:$G$15)</f>
        <v>1.0969571547936487</v>
      </c>
      <c r="K551" s="10">
        <f ca="1">SUMPRODUCT($A551:$F551,Results!$B$16:$G$16)</f>
        <v>9.6200788838311873</v>
      </c>
      <c r="L551" s="10">
        <f ca="1">SUMPRODUCT($A551:$F551,Results!$B$17:$G$17)</f>
        <v>4.9222181559647602</v>
      </c>
      <c r="M551" s="10">
        <f ca="1">SUMPRODUCT($A551:$F551,Results!$B$18:$G$18)</f>
        <v>-3.5279832663410051</v>
      </c>
      <c r="N551" s="10">
        <f ca="1">SUMPRODUCT($A551:$F551,Results!$B$19:$G$19)</f>
        <v>4.8165421390013439</v>
      </c>
      <c r="O551" s="10">
        <f ca="1">SUMPRODUCT($A551:$F551,Results!$B$20:$G$20)</f>
        <v>15.958153419344915</v>
      </c>
      <c r="P551" s="10" cm="1">
        <f t="array" aca="1" ref="P551" ca="1">SUMPRODUCT(J551:O551,TRANSPOSE(BL$20:BL$25))+$AD$20-$BL$27</f>
        <v>-19.41065697375878</v>
      </c>
      <c r="Q551" s="10" cm="1">
        <f t="array" aca="1" ref="Q551" ca="1">SUMPRODUCT(J551:O551,TRANSPOSE(ES$20:ES$25))+$AD$20-$ES$27</f>
        <v>-19.603760360277665</v>
      </c>
      <c r="R551" s="10">
        <f ca="1">I551-Results!$E$5*H551</f>
        <v>-19.429918794901788</v>
      </c>
      <c r="S551" s="10" cm="1">
        <f t="array" aca="1" ref="S551" ca="1">SUMPRODUCT(J551:O551,TRANSPOSE(AR$28:AR$33))+$AD$20-$AC$26</f>
        <v>-4.9517067011531921</v>
      </c>
      <c r="T551" s="10">
        <f ca="1">SUMPRODUCT(J551:O551,Results!K$9:P$9)</f>
        <v>-19.639349155495587</v>
      </c>
      <c r="U551" s="10">
        <f ca="1">SUMPRODUCT(J551:O551,Results!K$9:P$9)+$AD$20-$AC$31</f>
        <v>-19.676147274196563</v>
      </c>
      <c r="V551" s="10">
        <f t="shared" ca="1" si="137"/>
        <v>0.94565138789973702</v>
      </c>
      <c r="W551" s="10">
        <f t="shared" ca="1" si="139"/>
        <v>1.1387547744186222</v>
      </c>
      <c r="X551" s="10">
        <f t="shared" ca="1" si="140"/>
        <v>0.96491320904274502</v>
      </c>
      <c r="Y551" s="10">
        <f t="shared" ca="1" si="141"/>
        <v>-13.513298884705851</v>
      </c>
      <c r="Z551" s="10">
        <f t="shared" ca="1" si="142"/>
        <v>-19.161109124508595</v>
      </c>
      <c r="AA551" s="10">
        <f t="shared" ca="1" si="143"/>
        <v>1.2111416883375199</v>
      </c>
    </row>
    <row r="552" spans="1:27">
      <c r="A552" s="6">
        <f ca="1">LN((RAND()^(-Results!$E$4))-1)</f>
        <v>-0.65533793833799336</v>
      </c>
      <c r="B552" s="6">
        <f ca="1">LN((RAND()^(-Results!$E$4))-1)</f>
        <v>-0.9448192922954598</v>
      </c>
      <c r="C552" s="6">
        <f ca="1">LN((RAND()^(-Results!$E$4))-1)</f>
        <v>1.0090330139721877</v>
      </c>
      <c r="D552" s="6">
        <f ca="1">LN((RAND()^(-Results!$E$4))-1)</f>
        <v>-2.1467408895764817</v>
      </c>
      <c r="E552" s="6">
        <f ca="1">LN((RAND()^(-Results!$E$4))-1)</f>
        <v>4.2035374650880692</v>
      </c>
      <c r="F552" s="6">
        <f ca="1">LN((RAND()^(-Results!$E$4))-1)</f>
        <v>2.2307212726435788</v>
      </c>
      <c r="G552" s="6">
        <f ca="1">LN((RAND()^(-Results!$E$4))-1)</f>
        <v>1.4683200219156882</v>
      </c>
      <c r="H552" s="6">
        <f t="shared" ca="1" si="138"/>
        <v>1.4084254852779308</v>
      </c>
      <c r="I552" s="10">
        <f ca="1">SUMPRODUCT(J552:O552,Results!B$12:G$12)+Results!$E$5*H552</f>
        <v>-13.020566359153236</v>
      </c>
      <c r="J552" s="10">
        <f ca="1">SUMPRODUCT($A552:$F552,Results!$B$15:$G$15)</f>
        <v>-4.2891084454503634</v>
      </c>
      <c r="K552" s="10">
        <f ca="1">SUMPRODUCT($A552:$F552,Results!$B$16:$G$16)</f>
        <v>-14.86546032680012</v>
      </c>
      <c r="L552" s="10">
        <f ca="1">SUMPRODUCT($A552:$F552,Results!$B$17:$G$17)</f>
        <v>-14.146229843023786</v>
      </c>
      <c r="M552" s="10">
        <f ca="1">SUMPRODUCT($A552:$F552,Results!$B$18:$G$18)</f>
        <v>14.533784028195562</v>
      </c>
      <c r="N552" s="10">
        <f ca="1">SUMPRODUCT($A552:$F552,Results!$B$19:$G$19)</f>
        <v>-0.34743717074117342</v>
      </c>
      <c r="O552" s="10">
        <f ca="1">SUMPRODUCT($A552:$F552,Results!$B$20:$G$20)</f>
        <v>-1.4401596516695632</v>
      </c>
      <c r="P552" s="10" cm="1">
        <f t="array" aca="1" ref="P552" ca="1">SUMPRODUCT(J552:O552,TRANSPOSE(BL$20:BL$25))+$AD$20-$BL$27</f>
        <v>-18.967991340328535</v>
      </c>
      <c r="Q552" s="10" cm="1">
        <f t="array" aca="1" ref="Q552" ca="1">SUMPRODUCT(J552:O552,TRANSPOSE(ES$20:ES$25))+$AD$20-$ES$27</f>
        <v>-19.228893204923732</v>
      </c>
      <c r="R552" s="10">
        <f ca="1">I552-Results!$E$5*H552</f>
        <v>-18.65426830026496</v>
      </c>
      <c r="S552" s="10" cm="1">
        <f t="array" aca="1" ref="S552" ca="1">SUMPRODUCT(J552:O552,TRANSPOSE(AR$28:AR$33))+$AD$20-$AC$26</f>
        <v>-26.828659653297048</v>
      </c>
      <c r="T552" s="10">
        <f ca="1">SUMPRODUCT(J552:O552,Results!K$9:P$9)</f>
        <v>-19.604115772128214</v>
      </c>
      <c r="U552" s="10">
        <f ca="1">SUMPRODUCT(J552:O552,Results!K$9:P$9)+$AD$20-$AC$31</f>
        <v>-19.640913890829189</v>
      </c>
      <c r="V552" s="10">
        <f t="shared" ca="1" si="137"/>
        <v>5.9474249811752991</v>
      </c>
      <c r="W552" s="10">
        <f t="shared" ca="1" si="139"/>
        <v>6.2083268457704968</v>
      </c>
      <c r="X552" s="10">
        <f t="shared" ca="1" si="140"/>
        <v>5.633701941111724</v>
      </c>
      <c r="Y552" s="10">
        <f t="shared" ca="1" si="141"/>
        <v>13.808093294143813</v>
      </c>
      <c r="Z552" s="10">
        <f t="shared" ca="1" si="142"/>
        <v>-13.71666989780279</v>
      </c>
      <c r="AA552" s="10">
        <f t="shared" ca="1" si="143"/>
        <v>6.6203475316759537</v>
      </c>
    </row>
    <row r="553" spans="1:27">
      <c r="A553" s="6">
        <f ca="1">LN((RAND()^(-Results!$E$4))-1)</f>
        <v>-1.314314337857371</v>
      </c>
      <c r="B553" s="6">
        <f ca="1">LN((RAND()^(-Results!$E$4))-1)</f>
        <v>0.13949869983877158</v>
      </c>
      <c r="C553" s="6">
        <f ca="1">LN((RAND()^(-Results!$E$4))-1)</f>
        <v>-1.2707832502106491</v>
      </c>
      <c r="D553" s="6">
        <f ca="1">LN((RAND()^(-Results!$E$4))-1)</f>
        <v>0.17234470941705668</v>
      </c>
      <c r="E553" s="6">
        <f ca="1">LN((RAND()^(-Results!$E$4))-1)</f>
        <v>0.79055717579444484</v>
      </c>
      <c r="F553" s="6">
        <f ca="1">LN((RAND()^(-Results!$E$4))-1)</f>
        <v>-4.6325701901268806E-2</v>
      </c>
      <c r="G553" s="6">
        <f ca="1">LN((RAND()^(-Results!$E$4))-1)</f>
        <v>3.0722399567690313</v>
      </c>
      <c r="H553" s="6">
        <f t="shared" ca="1" si="138"/>
        <v>3.0123454201312736</v>
      </c>
      <c r="I553" s="10">
        <f ca="1">SUMPRODUCT(J553:O553,Results!B$12:G$12)+Results!$E$5*H553</f>
        <v>18.329475858154815</v>
      </c>
      <c r="J553" s="10">
        <f ca="1">SUMPRODUCT($A553:$F553,Results!$B$15:$G$15)</f>
        <v>-0.14927209713590256</v>
      </c>
      <c r="K553" s="10">
        <f ca="1">SUMPRODUCT($A553:$F553,Results!$B$16:$G$16)</f>
        <v>-0.82953873782681997</v>
      </c>
      <c r="L553" s="10">
        <f ca="1">SUMPRODUCT($A553:$F553,Results!$B$17:$G$17)</f>
        <v>-2.496371316179014</v>
      </c>
      <c r="M553" s="10">
        <f ca="1">SUMPRODUCT($A553:$F553,Results!$B$18:$G$18)</f>
        <v>6.4133224338594577</v>
      </c>
      <c r="N553" s="10">
        <f ca="1">SUMPRODUCT($A553:$F553,Results!$B$19:$G$19)</f>
        <v>-1.8168782978650018</v>
      </c>
      <c r="O553" s="10">
        <f ca="1">SUMPRODUCT($A553:$F553,Results!$B$20:$G$20)</f>
        <v>-4.2303798738764025</v>
      </c>
      <c r="P553" s="10" cm="1">
        <f t="array" aca="1" ref="P553" ca="1">SUMPRODUCT(J553:O553,TRANSPOSE(BL$20:BL$25))+$AD$20-$BL$27</f>
        <v>6.0029707992964276</v>
      </c>
      <c r="Q553" s="10" cm="1">
        <f t="array" aca="1" ref="Q553" ca="1">SUMPRODUCT(J553:O553,TRANSPOSE(ES$20:ES$25))+$AD$20-$ES$27</f>
        <v>6.1879112568631012</v>
      </c>
      <c r="R553" s="10">
        <f ca="1">I553-Results!$E$5*H553</f>
        <v>6.2800941776297208</v>
      </c>
      <c r="S553" s="10" cm="1">
        <f t="array" aca="1" ref="S553" ca="1">SUMPRODUCT(J553:O553,TRANSPOSE(AR$28:AR$33))+$AD$20-$AC$26</f>
        <v>-1.8833570443004501</v>
      </c>
      <c r="T553" s="10">
        <f ca="1">SUMPRODUCT(J553:O553,Results!K$9:P$9)</f>
        <v>6.2391681477574341</v>
      </c>
      <c r="U553" s="10">
        <f ca="1">SUMPRODUCT(J553:O553,Results!K$9:P$9)+$AD$20-$AC$31</f>
        <v>6.2023700290564587</v>
      </c>
      <c r="V553" s="10">
        <f t="shared" ca="1" si="137"/>
        <v>12.326505058858388</v>
      </c>
      <c r="W553" s="10">
        <f t="shared" ca="1" si="139"/>
        <v>12.141564601291714</v>
      </c>
      <c r="X553" s="10">
        <f t="shared" ca="1" si="140"/>
        <v>12.049381680525094</v>
      </c>
      <c r="Y553" s="10">
        <f t="shared" ca="1" si="141"/>
        <v>20.212832902455265</v>
      </c>
      <c r="Z553" s="10">
        <f t="shared" ca="1" si="142"/>
        <v>17.633372319505263</v>
      </c>
      <c r="AA553" s="10">
        <f t="shared" ca="1" si="143"/>
        <v>12.127105829098356</v>
      </c>
    </row>
    <row r="554" spans="1:27">
      <c r="A554" s="6">
        <f ca="1">LN((RAND()^(-Results!$E$4))-1)</f>
        <v>2.9420044094838556</v>
      </c>
      <c r="B554" s="6">
        <f ca="1">LN((RAND()^(-Results!$E$4))-1)</f>
        <v>-1.0108807223618901</v>
      </c>
      <c r="C554" s="6">
        <f ca="1">LN((RAND()^(-Results!$E$4))-1)</f>
        <v>0.60397483386988338</v>
      </c>
      <c r="D554" s="6">
        <f ca="1">LN((RAND()^(-Results!$E$4))-1)</f>
        <v>1.4934581161911664</v>
      </c>
      <c r="E554" s="6">
        <f ca="1">LN((RAND()^(-Results!$E$4))-1)</f>
        <v>-1.4113748426460508</v>
      </c>
      <c r="F554" s="6">
        <f ca="1">LN((RAND()^(-Results!$E$4))-1)</f>
        <v>0.33145509443179161</v>
      </c>
      <c r="G554" s="6">
        <f ca="1">LN((RAND()^(-Results!$E$4))-1)</f>
        <v>0.95886795200108954</v>
      </c>
      <c r="H554" s="6">
        <f t="shared" ca="1" si="138"/>
        <v>0.89897341536333208</v>
      </c>
      <c r="I554" s="10">
        <f ca="1">SUMPRODUCT(J554:O554,Results!B$12:G$12)+Results!$E$5*H554</f>
        <v>-5.3242286062299247</v>
      </c>
      <c r="J554" s="10">
        <f ca="1">SUMPRODUCT($A554:$F554,Results!$B$15:$G$15)</f>
        <v>-1.5270650770884429</v>
      </c>
      <c r="K554" s="10">
        <f ca="1">SUMPRODUCT($A554:$F554,Results!$B$16:$G$16)</f>
        <v>8.5741061519703869</v>
      </c>
      <c r="L554" s="10">
        <f ca="1">SUMPRODUCT($A554:$F554,Results!$B$17:$G$17)</f>
        <v>9.5693669440371458</v>
      </c>
      <c r="M554" s="10">
        <f ca="1">SUMPRODUCT($A554:$F554,Results!$B$18:$G$18)</f>
        <v>-8.9445262060280779</v>
      </c>
      <c r="N554" s="10">
        <f ca="1">SUMPRODUCT($A554:$F554,Results!$B$19:$G$19)</f>
        <v>7.0576516210915221</v>
      </c>
      <c r="O554" s="10">
        <f ca="1">SUMPRODUCT($A554:$F554,Results!$B$20:$G$20)</f>
        <v>5.8077834499720451</v>
      </c>
      <c r="P554" s="10" cm="1">
        <f t="array" aca="1" ref="P554" ca="1">SUMPRODUCT(J554:O554,TRANSPOSE(BL$20:BL$25))+$AD$20-$BL$27</f>
        <v>-8.8500154741990205</v>
      </c>
      <c r="Q554" s="10" cm="1">
        <f t="array" aca="1" ref="Q554" ca="1">SUMPRODUCT(J554:O554,TRANSPOSE(ES$20:ES$25))+$AD$20-$ES$27</f>
        <v>-9.067046179754378</v>
      </c>
      <c r="R554" s="10">
        <f ca="1">I554-Results!$E$5*H554</f>
        <v>-8.9201222676832526</v>
      </c>
      <c r="S554" s="10" cm="1">
        <f t="array" aca="1" ref="S554" ca="1">SUMPRODUCT(J554:O554,TRANSPOSE(AR$28:AR$33))+$AD$20-$AC$26</f>
        <v>4.4709104197701635</v>
      </c>
      <c r="T554" s="10">
        <f ca="1">SUMPRODUCT(J554:O554,Results!K$9:P$9)</f>
        <v>-9.1916964653635862</v>
      </c>
      <c r="U554" s="10">
        <f ca="1">SUMPRODUCT(J554:O554,Results!K$9:P$9)+$AD$20-$AC$31</f>
        <v>-9.2284945840645616</v>
      </c>
      <c r="V554" s="10">
        <f t="shared" ca="1" si="137"/>
        <v>3.5257868679690958</v>
      </c>
      <c r="W554" s="10">
        <f t="shared" ca="1" si="139"/>
        <v>3.7428175735244533</v>
      </c>
      <c r="X554" s="10">
        <f t="shared" ca="1" si="140"/>
        <v>3.5958936614533279</v>
      </c>
      <c r="Y554" s="10">
        <f t="shared" ca="1" si="141"/>
        <v>-9.7951390260000881</v>
      </c>
      <c r="Z554" s="10">
        <f t="shared" ca="1" si="142"/>
        <v>-6.020332144879478</v>
      </c>
      <c r="AA554" s="10">
        <f t="shared" ca="1" si="143"/>
        <v>3.9042659778346369</v>
      </c>
    </row>
    <row r="555" spans="1:27">
      <c r="A555" s="6">
        <f ca="1">LN((RAND()^(-Results!$E$4))-1)</f>
        <v>1.7886217718891189</v>
      </c>
      <c r="B555" s="6">
        <f ca="1">LN((RAND()^(-Results!$E$4))-1)</f>
        <v>-0.54294475638744621</v>
      </c>
      <c r="C555" s="6">
        <f ca="1">LN((RAND()^(-Results!$E$4))-1)</f>
        <v>-2.4778789542298139</v>
      </c>
      <c r="D555" s="6">
        <f ca="1">LN((RAND()^(-Results!$E$4))-1)</f>
        <v>2.0333453632014749</v>
      </c>
      <c r="E555" s="6">
        <f ca="1">LN((RAND()^(-Results!$E$4))-1)</f>
        <v>-0.96622486312770783</v>
      </c>
      <c r="F555" s="6">
        <f ca="1">LN((RAND()^(-Results!$E$4))-1)</f>
        <v>-1.4087559994967822</v>
      </c>
      <c r="G555" s="6">
        <f ca="1">LN((RAND()^(-Results!$E$4))-1)</f>
        <v>1.7215959292864462</v>
      </c>
      <c r="H555" s="6">
        <f t="shared" ca="1" si="138"/>
        <v>1.6617013926486888</v>
      </c>
      <c r="I555" s="10">
        <f ca="1">SUMPRODUCT(J555:O555,Results!B$12:G$12)+Results!$E$5*H555</f>
        <v>11.013958485468384</v>
      </c>
      <c r="J555" s="10">
        <f ca="1">SUMPRODUCT($A555:$F555,Results!$B$15:$G$15)</f>
        <v>0.67573869440980661</v>
      </c>
      <c r="K555" s="10">
        <f ca="1">SUMPRODUCT($A555:$F555,Results!$B$16:$G$16)</f>
        <v>13.203404237605112</v>
      </c>
      <c r="L555" s="10">
        <f ca="1">SUMPRODUCT($A555:$F555,Results!$B$17:$G$17)</f>
        <v>14.216404199032983</v>
      </c>
      <c r="M555" s="10">
        <f ca="1">SUMPRODUCT($A555:$F555,Results!$B$18:$G$18)</f>
        <v>-4.6890402547106813</v>
      </c>
      <c r="N555" s="10">
        <f ca="1">SUMPRODUCT($A555:$F555,Results!$B$19:$G$19)</f>
        <v>-0.29810102260869265</v>
      </c>
      <c r="O555" s="10">
        <f ca="1">SUMPRODUCT($A555:$F555,Results!$B$20:$G$20)</f>
        <v>-4.4977303830038284E-2</v>
      </c>
      <c r="P555" s="10" cm="1">
        <f t="array" aca="1" ref="P555" ca="1">SUMPRODUCT(J555:O555,TRANSPOSE(BL$20:BL$25))+$AD$20-$BL$27</f>
        <v>3.9817784058519052</v>
      </c>
      <c r="Q555" s="10" cm="1">
        <f t="array" aca="1" ref="Q555" ca="1">SUMPRODUCT(J555:O555,TRANSPOSE(ES$20:ES$25))+$AD$20-$ES$27</f>
        <v>4.1794074913480461</v>
      </c>
      <c r="R555" s="10">
        <f ca="1">I555-Results!$E$5*H555</f>
        <v>4.3671529148736292</v>
      </c>
      <c r="S555" s="10" cm="1">
        <f t="array" aca="1" ref="S555" ca="1">SUMPRODUCT(J555:O555,TRANSPOSE(AR$28:AR$33))+$AD$20-$AC$26</f>
        <v>6.1985747554982948</v>
      </c>
      <c r="T555" s="10">
        <f ca="1">SUMPRODUCT(J555:O555,Results!K$9:P$9)</f>
        <v>4.096398841687547</v>
      </c>
      <c r="U555" s="10">
        <f ca="1">SUMPRODUCT(J555:O555,Results!K$9:P$9)+$AD$20-$AC$31</f>
        <v>4.0596007229865716</v>
      </c>
      <c r="V555" s="10">
        <f t="shared" ca="1" si="137"/>
        <v>7.0321800796164791</v>
      </c>
      <c r="W555" s="10">
        <f t="shared" ca="1" si="139"/>
        <v>6.8345509941203382</v>
      </c>
      <c r="X555" s="10">
        <f t="shared" ca="1" si="140"/>
        <v>6.6468055705947551</v>
      </c>
      <c r="Y555" s="10">
        <f t="shared" ca="1" si="141"/>
        <v>4.8153837299700895</v>
      </c>
      <c r="Z555" s="10">
        <f t="shared" ca="1" si="142"/>
        <v>10.31785494681883</v>
      </c>
      <c r="AA555" s="10">
        <f t="shared" ca="1" si="143"/>
        <v>6.9543577624818127</v>
      </c>
    </row>
    <row r="556" spans="1:27">
      <c r="A556" s="6">
        <f ca="1">LN((RAND()^(-Results!$E$4))-1)</f>
        <v>-1.8569162924907978</v>
      </c>
      <c r="B556" s="6">
        <f ca="1">LN((RAND()^(-Results!$E$4))-1)</f>
        <v>0.81746868556627772</v>
      </c>
      <c r="C556" s="6">
        <f ca="1">LN((RAND()^(-Results!$E$4))-1)</f>
        <v>2.5852880339779132</v>
      </c>
      <c r="D556" s="6">
        <f ca="1">LN((RAND()^(-Results!$E$4))-1)</f>
        <v>-0.72213191724062697</v>
      </c>
      <c r="E556" s="6">
        <f ca="1">LN((RAND()^(-Results!$E$4))-1)</f>
        <v>1.164123883119605</v>
      </c>
      <c r="F556" s="6">
        <f ca="1">LN((RAND()^(-Results!$E$4))-1)</f>
        <v>0.87850782056397025</v>
      </c>
      <c r="G556" s="6">
        <f ca="1">LN((RAND()^(-Results!$E$4))-1)</f>
        <v>-4.2223573550514963</v>
      </c>
      <c r="H556" s="6">
        <f t="shared" ca="1" si="138"/>
        <v>-4.2822518916892536</v>
      </c>
      <c r="I556" s="10">
        <f ca="1">SUMPRODUCT(J556:O556,Results!B$12:G$12)+Results!$E$5*H556</f>
        <v>-6.87901423086279</v>
      </c>
      <c r="J556" s="10">
        <f ca="1">SUMPRODUCT($A556:$F556,Results!$B$15:$G$15)</f>
        <v>-1.1744274193234954</v>
      </c>
      <c r="K556" s="10">
        <f ca="1">SUMPRODUCT($A556:$F556,Results!$B$16:$G$16)</f>
        <v>-10.755154659906392</v>
      </c>
      <c r="L556" s="10">
        <f ca="1">SUMPRODUCT($A556:$F556,Results!$B$17:$G$17)</f>
        <v>-13.831027315480789</v>
      </c>
      <c r="M556" s="10">
        <f ca="1">SUMPRODUCT($A556:$F556,Results!$B$18:$G$18)</f>
        <v>2.3730430588232716</v>
      </c>
      <c r="N556" s="10">
        <f ca="1">SUMPRODUCT($A556:$F556,Results!$B$19:$G$19)</f>
        <v>3.6346746861415435</v>
      </c>
      <c r="O556" s="10">
        <f ca="1">SUMPRODUCT($A556:$F556,Results!$B$20:$G$20)</f>
        <v>-4.6327587258350222</v>
      </c>
      <c r="P556" s="10" cm="1">
        <f t="array" aca="1" ref="P556" ca="1">SUMPRODUCT(J556:O556,TRANSPOSE(BL$20:BL$25))+$AD$20-$BL$27</f>
        <v>10.58336289215506</v>
      </c>
      <c r="Q556" s="10" cm="1">
        <f t="array" aca="1" ref="Q556" ca="1">SUMPRODUCT(J556:O556,TRANSPOSE(ES$20:ES$25))+$AD$20-$ES$27</f>
        <v>10.460737345557815</v>
      </c>
      <c r="R556" s="10">
        <f ca="1">I556-Results!$E$5*H556</f>
        <v>10.249993335894224</v>
      </c>
      <c r="S556" s="10" cm="1">
        <f t="array" aca="1" ref="S556" ca="1">SUMPRODUCT(J556:O556,TRANSPOSE(AR$28:AR$33))+$AD$20-$AC$26</f>
        <v>7.3415924270991848</v>
      </c>
      <c r="T556" s="10">
        <f ca="1">SUMPRODUCT(J556:O556,Results!K$9:P$9)</f>
        <v>10.556822982909368</v>
      </c>
      <c r="U556" s="10">
        <f ca="1">SUMPRODUCT(J556:O556,Results!K$9:P$9)+$AD$20-$AC$31</f>
        <v>10.520024864208393</v>
      </c>
      <c r="V556" s="10">
        <f t="shared" ref="V556:V619" ca="1" si="144">I556-P556</f>
        <v>-17.462377123017852</v>
      </c>
      <c r="W556" s="10">
        <f t="shared" ca="1" si="139"/>
        <v>-17.339751576420603</v>
      </c>
      <c r="X556" s="10">
        <f t="shared" ca="1" si="140"/>
        <v>-17.129007566757014</v>
      </c>
      <c r="Y556" s="10">
        <f t="shared" ca="1" si="141"/>
        <v>-14.220606657961975</v>
      </c>
      <c r="Z556" s="10">
        <f t="shared" ca="1" si="142"/>
        <v>-7.5751177695123433</v>
      </c>
      <c r="AA556" s="10">
        <f t="shared" ca="1" si="143"/>
        <v>-17.399039095071181</v>
      </c>
    </row>
    <row r="557" spans="1:27">
      <c r="A557" s="6">
        <f ca="1">LN((RAND()^(-Results!$E$4))-1)</f>
        <v>0.62745418403849973</v>
      </c>
      <c r="B557" s="6">
        <f ca="1">LN((RAND()^(-Results!$E$4))-1)</f>
        <v>-0.47948350994243716</v>
      </c>
      <c r="C557" s="6">
        <f ca="1">LN((RAND()^(-Results!$E$4))-1)</f>
        <v>-3.4354246571193294</v>
      </c>
      <c r="D557" s="6">
        <f ca="1">LN((RAND()^(-Results!$E$4))-1)</f>
        <v>0.44898506617868239</v>
      </c>
      <c r="E557" s="6">
        <f ca="1">LN((RAND()^(-Results!$E$4))-1)</f>
        <v>1.53940216243364</v>
      </c>
      <c r="F557" s="6">
        <f ca="1">LN((RAND()^(-Results!$E$4))-1)</f>
        <v>-0.20953254682497244</v>
      </c>
      <c r="G557" s="6">
        <f ca="1">LN((RAND()^(-Results!$E$4))-1)</f>
        <v>0.24490557763597506</v>
      </c>
      <c r="H557" s="6">
        <f t="shared" ca="1" si="138"/>
        <v>0.18501104099821758</v>
      </c>
      <c r="I557" s="10">
        <f ca="1">SUMPRODUCT(J557:O557,Results!B$12:G$12)+Results!$E$5*H557</f>
        <v>-2.1255301598768837</v>
      </c>
      <c r="J557" s="10">
        <f ca="1">SUMPRODUCT($A557:$F557,Results!$B$15:$G$15)</f>
        <v>0.61041821446719946</v>
      </c>
      <c r="K557" s="10">
        <f ca="1">SUMPRODUCT($A557:$F557,Results!$B$16:$G$16)</f>
        <v>5.3473863626969029</v>
      </c>
      <c r="L557" s="10">
        <f ca="1">SUMPRODUCT($A557:$F557,Results!$B$17:$G$17)</f>
        <v>4.8852356149680567</v>
      </c>
      <c r="M557" s="10">
        <f ca="1">SUMPRODUCT($A557:$F557,Results!$B$18:$G$18)</f>
        <v>7.5288758255652564</v>
      </c>
      <c r="N557" s="10">
        <f ca="1">SUMPRODUCT($A557:$F557,Results!$B$19:$G$19)</f>
        <v>-5.722963425231951</v>
      </c>
      <c r="O557" s="10">
        <f ca="1">SUMPRODUCT($A557:$F557,Results!$B$20:$G$20)</f>
        <v>-0.24019851598820269</v>
      </c>
      <c r="P557" s="10" cm="1">
        <f t="array" aca="1" ref="P557" ca="1">SUMPRODUCT(J557:O557,TRANSPOSE(BL$20:BL$25))+$AD$20-$BL$27</f>
        <v>-3.5848143236095358</v>
      </c>
      <c r="Q557" s="10" cm="1">
        <f t="array" aca="1" ref="Q557" ca="1">SUMPRODUCT(J557:O557,TRANSPOSE(ES$20:ES$25))+$AD$20-$ES$27</f>
        <v>-3.3396156714641263</v>
      </c>
      <c r="R557" s="10">
        <f ca="1">I557-Results!$E$5*H557</f>
        <v>-2.8655743238697537</v>
      </c>
      <c r="S557" s="10" cm="1">
        <f t="array" aca="1" ref="S557" ca="1">SUMPRODUCT(J557:O557,TRANSPOSE(AR$28:AR$33))+$AD$20-$AC$26</f>
        <v>-11.426951361050168</v>
      </c>
      <c r="T557" s="10">
        <f ca="1">SUMPRODUCT(J557:O557,Results!K$9:P$9)</f>
        <v>-3.5776682976023717</v>
      </c>
      <c r="U557" s="10">
        <f ca="1">SUMPRODUCT(J557:O557,Results!K$9:P$9)+$AD$20-$AC$31</f>
        <v>-3.6144664163033466</v>
      </c>
      <c r="V557" s="10">
        <f t="shared" ca="1" si="144"/>
        <v>1.4592841637326521</v>
      </c>
      <c r="W557" s="10">
        <f t="shared" ca="1" si="139"/>
        <v>1.2140855115872426</v>
      </c>
      <c r="X557" s="10">
        <f t="shared" ca="1" si="140"/>
        <v>0.7400441639928701</v>
      </c>
      <c r="Y557" s="10">
        <f t="shared" ca="1" si="141"/>
        <v>9.3014212011732837</v>
      </c>
      <c r="Z557" s="10">
        <f t="shared" ca="1" si="142"/>
        <v>-2.8216336985264374</v>
      </c>
      <c r="AA557" s="10">
        <f t="shared" ca="1" si="143"/>
        <v>1.488936256426463</v>
      </c>
    </row>
    <row r="558" spans="1:27">
      <c r="A558" s="6">
        <f ca="1">LN((RAND()^(-Results!$E$4))-1)</f>
        <v>-0.30506239263404794</v>
      </c>
      <c r="B558" s="6">
        <f ca="1">LN((RAND()^(-Results!$E$4))-1)</f>
        <v>1.5611860676435423</v>
      </c>
      <c r="C558" s="6">
        <f ca="1">LN((RAND()^(-Results!$E$4))-1)</f>
        <v>-2.1681022325928403</v>
      </c>
      <c r="D558" s="6">
        <f ca="1">LN((RAND()^(-Results!$E$4))-1)</f>
        <v>2.5956735659292107</v>
      </c>
      <c r="E558" s="6">
        <f ca="1">LN((RAND()^(-Results!$E$4))-1)</f>
        <v>-0.27274911227205095</v>
      </c>
      <c r="F558" s="6">
        <f ca="1">LN((RAND()^(-Results!$E$4))-1)</f>
        <v>0.4696685006385658</v>
      </c>
      <c r="G558" s="6">
        <f ca="1">LN((RAND()^(-Results!$E$4))-1)</f>
        <v>3.8396544497689211</v>
      </c>
      <c r="H558" s="6">
        <f t="shared" ca="1" si="138"/>
        <v>3.7797599131311634</v>
      </c>
      <c r="I558" s="10">
        <f ca="1">SUMPRODUCT(J558:O558,Results!B$12:G$12)+Results!$E$5*H558</f>
        <v>45.295341156740832</v>
      </c>
      <c r="J558" s="10">
        <f ca="1">SUMPRODUCT($A558:$F558,Results!$B$15:$G$15)</f>
        <v>3.4662504040851343</v>
      </c>
      <c r="K558" s="10">
        <f ca="1">SUMPRODUCT($A558:$F558,Results!$B$16:$G$16)</f>
        <v>9.3047554885652506</v>
      </c>
      <c r="L558" s="10">
        <f ca="1">SUMPRODUCT($A558:$F558,Results!$B$17:$G$17)</f>
        <v>-2.3439706042102291</v>
      </c>
      <c r="M558" s="10">
        <f ca="1">SUMPRODUCT($A558:$F558,Results!$B$18:$G$18)</f>
        <v>0.68848387628589769</v>
      </c>
      <c r="N558" s="10">
        <f ca="1">SUMPRODUCT($A558:$F558,Results!$B$19:$G$19)</f>
        <v>1.8651888254837778</v>
      </c>
      <c r="O558" s="10">
        <f ca="1">SUMPRODUCT($A558:$F558,Results!$B$20:$G$20)</f>
        <v>-1.2872591774380722</v>
      </c>
      <c r="P558" s="10" cm="1">
        <f t="array" aca="1" ref="P558" ca="1">SUMPRODUCT(J558:O558,TRANSPOSE(BL$20:BL$25))+$AD$20-$BL$27</f>
        <v>29.910453048050496</v>
      </c>
      <c r="Q558" s="10" cm="1">
        <f t="array" aca="1" ref="Q558" ca="1">SUMPRODUCT(J558:O558,TRANSPOSE(ES$20:ES$25))+$AD$20-$ES$27</f>
        <v>30.327012820305182</v>
      </c>
      <c r="R558" s="10">
        <f ca="1">I558-Results!$E$5*H558</f>
        <v>30.176301504216177</v>
      </c>
      <c r="S558" s="10" cm="1">
        <f t="array" aca="1" ref="S558" ca="1">SUMPRODUCT(J558:O558,TRANSPOSE(AR$28:AR$33))+$AD$20-$AC$26</f>
        <v>24.720229774733642</v>
      </c>
      <c r="T558" s="10">
        <f ca="1">SUMPRODUCT(J558:O558,Results!K$9:P$9)</f>
        <v>30.397373372732858</v>
      </c>
      <c r="U558" s="10">
        <f ca="1">SUMPRODUCT(J558:O558,Results!K$9:P$9)+$AD$20-$AC$31</f>
        <v>30.360575254031883</v>
      </c>
      <c r="V558" s="10">
        <f t="shared" ca="1" si="144"/>
        <v>15.384888108690337</v>
      </c>
      <c r="W558" s="10">
        <f t="shared" ca="1" si="139"/>
        <v>14.968328336435651</v>
      </c>
      <c r="X558" s="10">
        <f t="shared" ca="1" si="140"/>
        <v>15.119039652524656</v>
      </c>
      <c r="Y558" s="10">
        <f t="shared" ca="1" si="141"/>
        <v>20.57511138200719</v>
      </c>
      <c r="Z558" s="10">
        <f t="shared" ca="1" si="142"/>
        <v>44.59923761809128</v>
      </c>
      <c r="AA558" s="10">
        <f t="shared" ca="1" si="143"/>
        <v>14.93476590270895</v>
      </c>
    </row>
    <row r="559" spans="1:27">
      <c r="A559" s="6">
        <f ca="1">LN((RAND()^(-Results!$E$4))-1)</f>
        <v>-1.3033864111178399</v>
      </c>
      <c r="B559" s="6">
        <f ca="1">LN((RAND()^(-Results!$E$4))-1)</f>
        <v>2.1847783137453676</v>
      </c>
      <c r="C559" s="6">
        <f ca="1">LN((RAND()^(-Results!$E$4))-1)</f>
        <v>2.2340646797624961</v>
      </c>
      <c r="D559" s="6">
        <f ca="1">LN((RAND()^(-Results!$E$4))-1)</f>
        <v>0.68240710792563997</v>
      </c>
      <c r="E559" s="6">
        <f ca="1">LN((RAND()^(-Results!$E$4))-1)</f>
        <v>-0.79316459754990176</v>
      </c>
      <c r="F559" s="6">
        <f ca="1">LN((RAND()^(-Results!$E$4))-1)</f>
        <v>1.762788572047276</v>
      </c>
      <c r="G559" s="6">
        <f ca="1">LN((RAND()^(-Results!$E$4))-1)</f>
        <v>-1.231958936644697</v>
      </c>
      <c r="H559" s="6">
        <f t="shared" ca="1" si="138"/>
        <v>-1.2918534732824545</v>
      </c>
      <c r="I559" s="10">
        <f ca="1">SUMPRODUCT(J559:O559,Results!B$12:G$12)+Results!$E$5*H559</f>
        <v>19.629001138899412</v>
      </c>
      <c r="J559" s="10">
        <f ca="1">SUMPRODUCT($A559:$F559,Results!$B$15:$G$15)</f>
        <v>2.7996561401954385</v>
      </c>
      <c r="K559" s="10">
        <f ca="1">SUMPRODUCT($A559:$F559,Results!$B$16:$G$16)</f>
        <v>-3.2460530866772217</v>
      </c>
      <c r="L559" s="10">
        <f ca="1">SUMPRODUCT($A559:$F559,Results!$B$17:$G$17)</f>
        <v>-14.752086348399969</v>
      </c>
      <c r="M559" s="10">
        <f ca="1">SUMPRODUCT($A559:$F559,Results!$B$18:$G$18)</f>
        <v>-3.0489857013756572</v>
      </c>
      <c r="N559" s="10">
        <f ca="1">SUMPRODUCT($A559:$F559,Results!$B$19:$G$19)</f>
        <v>6.0756121349286181</v>
      </c>
      <c r="O559" s="10">
        <f ca="1">SUMPRODUCT($A559:$F559,Results!$B$20:$G$20)</f>
        <v>1.4634109875345933</v>
      </c>
      <c r="P559" s="10" cm="1">
        <f t="array" aca="1" ref="P559" ca="1">SUMPRODUCT(J559:O559,TRANSPOSE(BL$20:BL$25))+$AD$20-$BL$27</f>
        <v>25.341686611852762</v>
      </c>
      <c r="Q559" s="10" cm="1">
        <f t="array" aca="1" ref="Q559" ca="1">SUMPRODUCT(J559:O559,TRANSPOSE(ES$20:ES$25))+$AD$20-$ES$27</f>
        <v>25.355242241934487</v>
      </c>
      <c r="R559" s="10">
        <f ca="1">I559-Results!$E$5*H559</f>
        <v>24.79641503202923</v>
      </c>
      <c r="S559" s="10" cm="1">
        <f t="array" aca="1" ref="S559" ca="1">SUMPRODUCT(J559:O559,TRANSPOSE(AR$28:AR$33))+$AD$20-$AC$26</f>
        <v>27.086536501977459</v>
      </c>
      <c r="T559" s="10">
        <f ca="1">SUMPRODUCT(J559:O559,Results!K$9:P$9)</f>
        <v>25.631760033355409</v>
      </c>
      <c r="U559" s="10">
        <f ca="1">SUMPRODUCT(J559:O559,Results!K$9:P$9)+$AD$20-$AC$31</f>
        <v>25.594961914654434</v>
      </c>
      <c r="V559" s="10">
        <f t="shared" ca="1" si="144"/>
        <v>-5.7126854729533498</v>
      </c>
      <c r="W559" s="10">
        <f t="shared" ca="1" si="139"/>
        <v>-5.7262411030350755</v>
      </c>
      <c r="X559" s="10">
        <f t="shared" ca="1" si="140"/>
        <v>-5.1674138931298188</v>
      </c>
      <c r="Y559" s="10">
        <f t="shared" ca="1" si="141"/>
        <v>-7.4575353630780477</v>
      </c>
      <c r="Z559" s="10">
        <f t="shared" ca="1" si="142"/>
        <v>18.932897600249859</v>
      </c>
      <c r="AA559" s="10">
        <f t="shared" ca="1" si="143"/>
        <v>-5.9659607757550219</v>
      </c>
    </row>
    <row r="560" spans="1:27">
      <c r="A560" s="6">
        <f ca="1">LN((RAND()^(-Results!$E$4))-1)</f>
        <v>0.84370226406185955</v>
      </c>
      <c r="B560" s="6">
        <f ca="1">LN((RAND()^(-Results!$E$4))-1)</f>
        <v>1.0419170398860393</v>
      </c>
      <c r="C560" s="6">
        <f ca="1">LN((RAND()^(-Results!$E$4))-1)</f>
        <v>0.43803826386548156</v>
      </c>
      <c r="D560" s="6">
        <f ca="1">LN((RAND()^(-Results!$E$4))-1)</f>
        <v>0.67836167485856491</v>
      </c>
      <c r="E560" s="6">
        <f ca="1">LN((RAND()^(-Results!$E$4))-1)</f>
        <v>1.073286474911912</v>
      </c>
      <c r="F560" s="6">
        <f ca="1">LN((RAND()^(-Results!$E$4))-1)</f>
        <v>6.6735365711408617E-2</v>
      </c>
      <c r="G560" s="6">
        <f ca="1">LN((RAND()^(-Results!$E$4))-1)</f>
        <v>-0.13541497262030527</v>
      </c>
      <c r="H560" s="6">
        <f t="shared" ca="1" si="138"/>
        <v>-0.19530950925806276</v>
      </c>
      <c r="I560" s="10">
        <f ca="1">SUMPRODUCT(J560:O560,Results!B$12:G$12)+Results!$E$5*H560</f>
        <v>14.544183299453762</v>
      </c>
      <c r="J560" s="10">
        <f ca="1">SUMPRODUCT($A560:$F560,Results!$B$15:$G$15)</f>
        <v>1.889230497681792</v>
      </c>
      <c r="K560" s="10">
        <f ca="1">SUMPRODUCT($A560:$F560,Results!$B$16:$G$16)</f>
        <v>0.86240745897733462</v>
      </c>
      <c r="L560" s="10">
        <f ca="1">SUMPRODUCT($A560:$F560,Results!$B$17:$G$17)</f>
        <v>-3.8069977541810331</v>
      </c>
      <c r="M560" s="10">
        <f ca="1">SUMPRODUCT($A560:$F560,Results!$B$18:$G$18)</f>
        <v>-3.5808147823009961</v>
      </c>
      <c r="N560" s="10">
        <f ca="1">SUMPRODUCT($A560:$F560,Results!$B$19:$G$19)</f>
        <v>0.71288178262025503</v>
      </c>
      <c r="O560" s="10">
        <f ca="1">SUMPRODUCT($A560:$F560,Results!$B$20:$G$20)</f>
        <v>-3.8849106911124726E-2</v>
      </c>
      <c r="P560" s="10" cm="1">
        <f t="array" aca="1" ref="P560" ca="1">SUMPRODUCT(J560:O560,TRANSPOSE(BL$20:BL$25))+$AD$20-$BL$27</f>
        <v>15.350207679665399</v>
      </c>
      <c r="Q560" s="10" cm="1">
        <f t="array" aca="1" ref="Q560" ca="1">SUMPRODUCT(J560:O560,TRANSPOSE(ES$20:ES$25))+$AD$20-$ES$27</f>
        <v>15.37527749509599</v>
      </c>
      <c r="R560" s="10">
        <f ca="1">I560-Results!$E$5*H560</f>
        <v>15.325421336486013</v>
      </c>
      <c r="S560" s="10" cm="1">
        <f t="array" aca="1" ref="S560" ca="1">SUMPRODUCT(J560:O560,TRANSPOSE(AR$28:AR$33))+$AD$20-$AC$26</f>
        <v>15.214270789133177</v>
      </c>
      <c r="T560" s="10">
        <f ca="1">SUMPRODUCT(J560:O560,Results!K$9:P$9)</f>
        <v>15.203325815019634</v>
      </c>
      <c r="U560" s="10">
        <f ca="1">SUMPRODUCT(J560:O560,Results!K$9:P$9)+$AD$20-$AC$31</f>
        <v>15.166527696318658</v>
      </c>
      <c r="V560" s="10">
        <f t="shared" ca="1" si="144"/>
        <v>-0.80602438021163714</v>
      </c>
      <c r="W560" s="10">
        <f t="shared" ca="1" si="139"/>
        <v>-0.83109419564222797</v>
      </c>
      <c r="X560" s="10">
        <f t="shared" ca="1" si="140"/>
        <v>-0.78123803703225114</v>
      </c>
      <c r="Y560" s="10">
        <f t="shared" ca="1" si="141"/>
        <v>-0.67008748967941578</v>
      </c>
      <c r="Z560" s="10">
        <f t="shared" ca="1" si="142"/>
        <v>13.848079760804207</v>
      </c>
      <c r="AA560" s="10">
        <f t="shared" ca="1" si="143"/>
        <v>-0.62234439686489651</v>
      </c>
    </row>
    <row r="561" spans="1:27">
      <c r="A561" s="6">
        <f ca="1">LN((RAND()^(-Results!$E$4))-1)</f>
        <v>-0.92550873529877831</v>
      </c>
      <c r="B561" s="6">
        <f ca="1">LN((RAND()^(-Results!$E$4))-1)</f>
        <v>-2.0060074861439117</v>
      </c>
      <c r="C561" s="6">
        <f ca="1">LN((RAND()^(-Results!$E$4))-1)</f>
        <v>-2.7025189810229748</v>
      </c>
      <c r="D561" s="6">
        <f ca="1">LN((RAND()^(-Results!$E$4))-1)</f>
        <v>-0.57192342654708617</v>
      </c>
      <c r="E561" s="6">
        <f ca="1">LN((RAND()^(-Results!$E$4))-1)</f>
        <v>-1.4551548836973101</v>
      </c>
      <c r="F561" s="6">
        <f ca="1">LN((RAND()^(-Results!$E$4))-1)</f>
        <v>-1.0052221342383454</v>
      </c>
      <c r="G561" s="6">
        <f ca="1">LN((RAND()^(-Results!$E$4))-1)</f>
        <v>-3.8160746213548413</v>
      </c>
      <c r="H561" s="6">
        <f t="shared" ca="1" si="138"/>
        <v>-3.875969157992599</v>
      </c>
      <c r="I561" s="10">
        <f ca="1">SUMPRODUCT(J561:O561,Results!B$12:G$12)+Results!$E$5*H561</f>
        <v>-39.795675467441129</v>
      </c>
      <c r="J561" s="10">
        <f ca="1">SUMPRODUCT($A561:$F561,Results!$B$15:$G$15)</f>
        <v>-2.5823907288172818</v>
      </c>
      <c r="K561" s="10">
        <f ca="1">SUMPRODUCT($A561:$F561,Results!$B$16:$G$16)</f>
        <v>3.6183572079350288</v>
      </c>
      <c r="L561" s="10">
        <f ca="1">SUMPRODUCT($A561:$F561,Results!$B$17:$G$17)</f>
        <v>12.567447214005904</v>
      </c>
      <c r="M561" s="10">
        <f ca="1">SUMPRODUCT($A561:$F561,Results!$B$18:$G$18)</f>
        <v>7.2001315044263476</v>
      </c>
      <c r="N561" s="10">
        <f ca="1">SUMPRODUCT($A561:$F561,Results!$B$19:$G$19)</f>
        <v>-4.5240532620177873</v>
      </c>
      <c r="O561" s="10">
        <f ca="1">SUMPRODUCT($A561:$F561,Results!$B$20:$G$20)</f>
        <v>-1.254395706970153</v>
      </c>
      <c r="P561" s="10" cm="1">
        <f t="array" aca="1" ref="P561" ca="1">SUMPRODUCT(J561:O561,TRANSPOSE(BL$20:BL$25))+$AD$20-$BL$27</f>
        <v>-24.716104914296103</v>
      </c>
      <c r="Q561" s="10" cm="1">
        <f t="array" aca="1" ref="Q561" ca="1">SUMPRODUCT(J561:O561,TRANSPOSE(ES$20:ES$25))+$AD$20-$ES$27</f>
        <v>-24.617174081224089</v>
      </c>
      <c r="R561" s="10">
        <f ca="1">I561-Results!$E$5*H561</f>
        <v>-24.291798835470733</v>
      </c>
      <c r="S561" s="10" cm="1">
        <f t="array" aca="1" ref="S561" ca="1">SUMPRODUCT(J561:O561,TRANSPOSE(AR$28:AR$33))+$AD$20-$AC$26</f>
        <v>-27.624376450754916</v>
      </c>
      <c r="T561" s="10">
        <f ca="1">SUMPRODUCT(J561:O561,Results!K$9:P$9)</f>
        <v>-24.376540139284124</v>
      </c>
      <c r="U561" s="10">
        <f ca="1">SUMPRODUCT(J561:O561,Results!K$9:P$9)+$AD$20-$AC$31</f>
        <v>-24.413338257985099</v>
      </c>
      <c r="V561" s="10">
        <f t="shared" ca="1" si="144"/>
        <v>-15.079570553145025</v>
      </c>
      <c r="W561" s="10">
        <f t="shared" ca="1" si="139"/>
        <v>-15.178501386217039</v>
      </c>
      <c r="X561" s="10">
        <f t="shared" ca="1" si="140"/>
        <v>-15.503876631970396</v>
      </c>
      <c r="Y561" s="10">
        <f t="shared" ca="1" si="141"/>
        <v>-12.171299016686213</v>
      </c>
      <c r="Z561" s="10">
        <f t="shared" ca="1" si="142"/>
        <v>-40.491779006090681</v>
      </c>
      <c r="AA561" s="10">
        <f t="shared" ca="1" si="143"/>
        <v>-15.382337209456029</v>
      </c>
    </row>
    <row r="562" spans="1:27">
      <c r="A562" s="6">
        <f ca="1">LN((RAND()^(-Results!$E$4))-1)</f>
        <v>-0.29044468498544213</v>
      </c>
      <c r="B562" s="6">
        <f ca="1">LN((RAND()^(-Results!$E$4))-1)</f>
        <v>-0.9119016056049275</v>
      </c>
      <c r="C562" s="6">
        <f ca="1">LN((RAND()^(-Results!$E$4))-1)</f>
        <v>1.1785902131078461</v>
      </c>
      <c r="D562" s="6">
        <f ca="1">LN((RAND()^(-Results!$E$4))-1)</f>
        <v>-1.7756425960580504</v>
      </c>
      <c r="E562" s="6">
        <f ca="1">LN((RAND()^(-Results!$E$4))-1)</f>
        <v>0.50927504972374082</v>
      </c>
      <c r="F562" s="6">
        <f ca="1">LN((RAND()^(-Results!$E$4))-1)</f>
        <v>0.36628402411085254</v>
      </c>
      <c r="G562" s="6">
        <f ca="1">LN((RAND()^(-Results!$E$4))-1)</f>
        <v>-0.82894915901215338</v>
      </c>
      <c r="H562" s="6">
        <f t="shared" ca="1" si="138"/>
        <v>-0.88884369564991084</v>
      </c>
      <c r="I562" s="10">
        <f ca="1">SUMPRODUCT(J562:O562,Results!B$12:G$12)+Results!$E$5*H562</f>
        <v>-23.013093136328401</v>
      </c>
      <c r="J562" s="10">
        <f ca="1">SUMPRODUCT($A562:$F562,Results!$B$15:$G$15)</f>
        <v>-2.3225040110728359</v>
      </c>
      <c r="K562" s="10">
        <f ca="1">SUMPRODUCT($A562:$F562,Results!$B$16:$G$16)</f>
        <v>-7.413589504713169</v>
      </c>
      <c r="L562" s="10">
        <f ca="1">SUMPRODUCT($A562:$F562,Results!$B$17:$G$17)</f>
        <v>-1.8757735382601246</v>
      </c>
      <c r="M562" s="10">
        <f ca="1">SUMPRODUCT($A562:$F562,Results!$B$18:$G$18)</f>
        <v>3.0702800028676522</v>
      </c>
      <c r="N562" s="10">
        <f ca="1">SUMPRODUCT($A562:$F562,Results!$B$19:$G$19)</f>
        <v>-1.0603637933602155</v>
      </c>
      <c r="O562" s="10">
        <f ca="1">SUMPRODUCT($A562:$F562,Results!$B$20:$G$20)</f>
        <v>1.0231245578157837</v>
      </c>
      <c r="P562" s="10" cm="1">
        <f t="array" aca="1" ref="P562" ca="1">SUMPRODUCT(J562:O562,TRANSPOSE(BL$20:BL$25))+$AD$20-$BL$27</f>
        <v>-19.366456118842191</v>
      </c>
      <c r="Q562" s="10" cm="1">
        <f t="array" aca="1" ref="Q562" ca="1">SUMPRODUCT(J562:O562,TRANSPOSE(ES$20:ES$25))+$AD$20-$ES$27</f>
        <v>-19.622931755828958</v>
      </c>
      <c r="R562" s="10">
        <f ca="1">I562-Results!$E$5*H562</f>
        <v>-19.457718353728758</v>
      </c>
      <c r="S562" s="10" cm="1">
        <f t="array" aca="1" ref="S562" ca="1">SUMPRODUCT(J562:O562,TRANSPOSE(AR$28:AR$33))+$AD$20-$AC$26</f>
        <v>-18.098754748367764</v>
      </c>
      <c r="T562" s="10">
        <f ca="1">SUMPRODUCT(J562:O562,Results!K$9:P$9)</f>
        <v>-19.619234845971249</v>
      </c>
      <c r="U562" s="10">
        <f ca="1">SUMPRODUCT(J562:O562,Results!K$9:P$9)+$AD$20-$AC$31</f>
        <v>-19.656032964672224</v>
      </c>
      <c r="V562" s="10">
        <f t="shared" ca="1" si="144"/>
        <v>-3.6466370174862099</v>
      </c>
      <c r="W562" s="10">
        <f t="shared" ca="1" si="139"/>
        <v>-3.3901613804994426</v>
      </c>
      <c r="X562" s="10">
        <f t="shared" ca="1" si="140"/>
        <v>-3.5553747825996425</v>
      </c>
      <c r="Y562" s="10">
        <f t="shared" ca="1" si="141"/>
        <v>-4.9143383879606368</v>
      </c>
      <c r="Z562" s="10">
        <f t="shared" ca="1" si="142"/>
        <v>-23.709196674977953</v>
      </c>
      <c r="AA562" s="10">
        <f t="shared" ca="1" si="143"/>
        <v>-3.3570601716561761</v>
      </c>
    </row>
    <row r="563" spans="1:27">
      <c r="A563" s="6">
        <f ca="1">LN((RAND()^(-Results!$E$4))-1)</f>
        <v>0.33904228010072074</v>
      </c>
      <c r="B563" s="6">
        <f ca="1">LN((RAND()^(-Results!$E$4))-1)</f>
        <v>1.6634593352636069</v>
      </c>
      <c r="C563" s="6">
        <f ca="1">LN((RAND()^(-Results!$E$4))-1)</f>
        <v>4.8299420243002711</v>
      </c>
      <c r="D563" s="6">
        <f ca="1">LN((RAND()^(-Results!$E$4))-1)</f>
        <v>4.1711012330758583</v>
      </c>
      <c r="E563" s="6">
        <f ca="1">LN((RAND()^(-Results!$E$4))-1)</f>
        <v>0.15855163192026778</v>
      </c>
      <c r="F563" s="6">
        <f ca="1">LN((RAND()^(-Results!$E$4))-1)</f>
        <v>-1.118153598401038</v>
      </c>
      <c r="G563" s="6">
        <f ca="1">LN((RAND()^(-Results!$E$4))-1)</f>
        <v>0.98300055397329456</v>
      </c>
      <c r="H563" s="6">
        <f t="shared" ca="1" si="138"/>
        <v>0.9231060173355371</v>
      </c>
      <c r="I563" s="10">
        <f ca="1">SUMPRODUCT(J563:O563,Results!B$12:G$12)+Results!$E$5*H563</f>
        <v>58.987269375692605</v>
      </c>
      <c r="J563" s="10">
        <f ca="1">SUMPRODUCT($A563:$F563,Results!$B$15:$G$15)</f>
        <v>-2.2671933253026286</v>
      </c>
      <c r="K563" s="10">
        <f ca="1">SUMPRODUCT($A563:$F563,Results!$B$16:$G$16)</f>
        <v>1.9559988090644742</v>
      </c>
      <c r="L563" s="10">
        <f ca="1">SUMPRODUCT($A563:$F563,Results!$B$17:$G$17)</f>
        <v>-6.4394105293489137</v>
      </c>
      <c r="M563" s="10">
        <f ca="1">SUMPRODUCT($A563:$F563,Results!$B$18:$G$18)</f>
        <v>-18.262454608609094</v>
      </c>
      <c r="N563" s="10">
        <f ca="1">SUMPRODUCT($A563:$F563,Results!$B$19:$G$19)</f>
        <v>19.159374131929656</v>
      </c>
      <c r="O563" s="10">
        <f ca="1">SUMPRODUCT($A563:$F563,Results!$B$20:$G$20)</f>
        <v>-14.125549399741852</v>
      </c>
      <c r="P563" s="10" cm="1">
        <f t="array" aca="1" ref="P563" ca="1">SUMPRODUCT(J563:O563,TRANSPOSE(BL$20:BL$25))+$AD$20-$BL$27</f>
        <v>55.955863739005636</v>
      </c>
      <c r="Q563" s="10" cm="1">
        <f t="array" aca="1" ref="Q563" ca="1">SUMPRODUCT(J563:O563,TRANSPOSE(ES$20:ES$25))+$AD$20-$ES$27</f>
        <v>55.898859317867597</v>
      </c>
      <c r="R563" s="10">
        <f ca="1">I563-Results!$E$5*H563</f>
        <v>55.29484530635046</v>
      </c>
      <c r="S563" s="10" cm="1">
        <f t="array" aca="1" ref="S563" ca="1">SUMPRODUCT(J563:O563,TRANSPOSE(AR$28:AR$33))+$AD$20-$AC$26</f>
        <v>62.63750273945449</v>
      </c>
      <c r="T563" s="10">
        <f ca="1">SUMPRODUCT(J563:O563,Results!K$9:P$9)</f>
        <v>55.851417350288472</v>
      </c>
      <c r="U563" s="10">
        <f ca="1">SUMPRODUCT(J563:O563,Results!K$9:P$9)+$AD$20-$AC$31</f>
        <v>55.814619231587493</v>
      </c>
      <c r="V563" s="10">
        <f t="shared" ca="1" si="144"/>
        <v>3.0314056366869693</v>
      </c>
      <c r="W563" s="10">
        <f t="shared" ca="1" si="139"/>
        <v>3.0884100578250084</v>
      </c>
      <c r="X563" s="10">
        <f t="shared" ca="1" si="140"/>
        <v>3.6924240693421453</v>
      </c>
      <c r="Y563" s="10">
        <f t="shared" ca="1" si="141"/>
        <v>-3.6502333637618847</v>
      </c>
      <c r="Z563" s="10">
        <f t="shared" ca="1" si="142"/>
        <v>58.291165837043053</v>
      </c>
      <c r="AA563" s="10">
        <f t="shared" ca="1" si="143"/>
        <v>3.1726501441051127</v>
      </c>
    </row>
    <row r="564" spans="1:27">
      <c r="A564" s="6">
        <f ca="1">LN((RAND()^(-Results!$E$4))-1)</f>
        <v>-1.2603616291679864</v>
      </c>
      <c r="B564" s="6">
        <f ca="1">LN((RAND()^(-Results!$E$4))-1)</f>
        <v>-2.3179911295010824</v>
      </c>
      <c r="C564" s="6">
        <f ca="1">LN((RAND()^(-Results!$E$4))-1)</f>
        <v>-1.0538729289642024</v>
      </c>
      <c r="D564" s="6">
        <f ca="1">LN((RAND()^(-Results!$E$4))-1)</f>
        <v>-1.2111814263338012</v>
      </c>
      <c r="E564" s="6">
        <f ca="1">LN((RAND()^(-Results!$E$4))-1)</f>
        <v>-1.5310467723116279</v>
      </c>
      <c r="F564" s="6">
        <f ca="1">LN((RAND()^(-Results!$E$4))-1)</f>
        <v>-1.3821969214829166</v>
      </c>
      <c r="G564" s="6">
        <f ca="1">LN((RAND()^(-Results!$E$4))-1)</f>
        <v>-1.2266911901785835</v>
      </c>
      <c r="H564" s="6">
        <f t="shared" ca="1" si="138"/>
        <v>-1.286585726816341</v>
      </c>
      <c r="I564" s="10">
        <f ca="1">SUMPRODUCT(J564:O564,Results!B$12:G$12)+Results!$E$5*H564</f>
        <v>-33.381007267935473</v>
      </c>
      <c r="J564" s="10">
        <f ca="1">SUMPRODUCT($A564:$F564,Results!$B$15:$G$15)</f>
        <v>-4.2547056345243348</v>
      </c>
      <c r="K564" s="10">
        <f ca="1">SUMPRODUCT($A564:$F564,Results!$B$16:$G$16)</f>
        <v>-0.87963683858818265</v>
      </c>
      <c r="L564" s="10">
        <f ca="1">SUMPRODUCT($A564:$F564,Results!$B$17:$G$17)</f>
        <v>11.707037914143601</v>
      </c>
      <c r="M564" s="10">
        <f ca="1">SUMPRODUCT($A564:$F564,Results!$B$18:$G$18)</f>
        <v>4.991539235906675</v>
      </c>
      <c r="N564" s="10">
        <f ca="1">SUMPRODUCT($A564:$F564,Results!$B$19:$G$19)</f>
        <v>-2.8605159441150332</v>
      </c>
      <c r="O564" s="10">
        <f ca="1">SUMPRODUCT($A564:$F564,Results!$B$20:$G$20)</f>
        <v>-3.3283212818448926</v>
      </c>
      <c r="P564" s="10" cm="1">
        <f t="array" aca="1" ref="P564" ca="1">SUMPRODUCT(J564:O564,TRANSPOSE(BL$20:BL$25))+$AD$20-$BL$27</f>
        <v>-28.414577433496572</v>
      </c>
      <c r="Q564" s="10" cm="1">
        <f t="array" aca="1" ref="Q564" ca="1">SUMPRODUCT(J564:O564,TRANSPOSE(ES$20:ES$25))+$AD$20-$ES$27</f>
        <v>-28.481617925757973</v>
      </c>
      <c r="R564" s="10">
        <f ca="1">I564-Results!$E$5*H564</f>
        <v>-28.234664360670109</v>
      </c>
      <c r="S564" s="10" cm="1">
        <f t="array" aca="1" ref="S564" ca="1">SUMPRODUCT(J564:O564,TRANSPOSE(AR$28:AR$33))+$AD$20-$AC$26</f>
        <v>-29.042688867309582</v>
      </c>
      <c r="T564" s="10">
        <f ca="1">SUMPRODUCT(J564:O564,Results!K$9:P$9)</f>
        <v>-28.194855537286394</v>
      </c>
      <c r="U564" s="10">
        <f ca="1">SUMPRODUCT(J564:O564,Results!K$9:P$9)+$AD$20-$AC$31</f>
        <v>-28.231653655987369</v>
      </c>
      <c r="V564" s="10">
        <f t="shared" ca="1" si="144"/>
        <v>-4.9664298344389017</v>
      </c>
      <c r="W564" s="10">
        <f t="shared" ca="1" si="139"/>
        <v>-4.8993893421774999</v>
      </c>
      <c r="X564" s="10">
        <f t="shared" ca="1" si="140"/>
        <v>-5.1463429072653639</v>
      </c>
      <c r="Y564" s="10">
        <f t="shared" ca="1" si="141"/>
        <v>-4.3383184006258908</v>
      </c>
      <c r="Z564" s="10">
        <f t="shared" ca="1" si="142"/>
        <v>-34.077110806585026</v>
      </c>
      <c r="AA564" s="10">
        <f t="shared" ca="1" si="143"/>
        <v>-5.1493536119481043</v>
      </c>
    </row>
    <row r="565" spans="1:27">
      <c r="A565" s="6">
        <f ca="1">LN((RAND()^(-Results!$E$4))-1)</f>
        <v>-1.6029027845709736</v>
      </c>
      <c r="B565" s="6">
        <f ca="1">LN((RAND()^(-Results!$E$4))-1)</f>
        <v>0.6662383128261703</v>
      </c>
      <c r="C565" s="6">
        <f ca="1">LN((RAND()^(-Results!$E$4))-1)</f>
        <v>2.4430744719765634</v>
      </c>
      <c r="D565" s="6">
        <f ca="1">LN((RAND()^(-Results!$E$4))-1)</f>
        <v>-3.0941996046276623</v>
      </c>
      <c r="E565" s="6">
        <f ca="1">LN((RAND()^(-Results!$E$4))-1)</f>
        <v>1.7480150882114776</v>
      </c>
      <c r="F565" s="6">
        <f ca="1">LN((RAND()^(-Results!$E$4))-1)</f>
        <v>1.429190343049664</v>
      </c>
      <c r="G565" s="6">
        <f ca="1">LN((RAND()^(-Results!$E$4))-1)</f>
        <v>0.55155996273579422</v>
      </c>
      <c r="H565" s="6">
        <f t="shared" ca="1" si="138"/>
        <v>0.49166542609803671</v>
      </c>
      <c r="I565" s="10">
        <f ca="1">SUMPRODUCT(J565:O565,Results!B$12:G$12)+Results!$E$5*H565</f>
        <v>-8.0843664470998835</v>
      </c>
      <c r="J565" s="10">
        <f ca="1">SUMPRODUCT($A565:$F565,Results!$B$15:$G$15)</f>
        <v>0.24655308096516826</v>
      </c>
      <c r="K565" s="10">
        <f ca="1">SUMPRODUCT($A565:$F565,Results!$B$16:$G$16)</f>
        <v>-16.14607408290404</v>
      </c>
      <c r="L565" s="10">
        <f ca="1">SUMPRODUCT($A565:$F565,Results!$B$17:$G$17)</f>
        <v>-15.857877080307896</v>
      </c>
      <c r="M565" s="10">
        <f ca="1">SUMPRODUCT($A565:$F565,Results!$B$18:$G$18)</f>
        <v>6.0353618600182841</v>
      </c>
      <c r="N565" s="10">
        <f ca="1">SUMPRODUCT($A565:$F565,Results!$B$19:$G$19)</f>
        <v>-3.6637166758889075</v>
      </c>
      <c r="O565" s="10">
        <f ca="1">SUMPRODUCT($A565:$F565,Results!$B$20:$G$20)</f>
        <v>1.9525881748995895</v>
      </c>
      <c r="P565" s="10" cm="1">
        <f t="array" aca="1" ref="P565" ca="1">SUMPRODUCT(J565:O565,TRANSPOSE(BL$20:BL$25))+$AD$20-$BL$27</f>
        <v>-9.7079327075278901</v>
      </c>
      <c r="Q565" s="10" cm="1">
        <f t="array" aca="1" ref="Q565" ca="1">SUMPRODUCT(J565:O565,TRANSPOSE(ES$20:ES$25))+$AD$20-$ES$27</f>
        <v>-9.9784681259489734</v>
      </c>
      <c r="R565" s="10">
        <f ca="1">I565-Results!$E$5*H565</f>
        <v>-10.05102815149203</v>
      </c>
      <c r="S565" s="10" cm="1">
        <f t="array" aca="1" ref="S565" ca="1">SUMPRODUCT(J565:O565,TRANSPOSE(AR$28:AR$33))+$AD$20-$AC$26</f>
        <v>-13.031872504541852</v>
      </c>
      <c r="T565" s="10">
        <f ca="1">SUMPRODUCT(J565:O565,Results!K$9:P$9)</f>
        <v>-9.9436336133288705</v>
      </c>
      <c r="U565" s="10">
        <f ca="1">SUMPRODUCT(J565:O565,Results!K$9:P$9)+$AD$20-$AC$31</f>
        <v>-9.9804317320298459</v>
      </c>
      <c r="V565" s="10">
        <f t="shared" ca="1" si="144"/>
        <v>1.6235662604280066</v>
      </c>
      <c r="W565" s="10">
        <f t="shared" ca="1" si="139"/>
        <v>1.8941016788490899</v>
      </c>
      <c r="X565" s="10">
        <f t="shared" ca="1" si="140"/>
        <v>1.9666617043921466</v>
      </c>
      <c r="Y565" s="10">
        <f t="shared" ca="1" si="141"/>
        <v>4.9475060574419683</v>
      </c>
      <c r="Z565" s="10">
        <f t="shared" ca="1" si="142"/>
        <v>-8.7804699857494377</v>
      </c>
      <c r="AA565" s="10">
        <f t="shared" ca="1" si="143"/>
        <v>1.8960652849299624</v>
      </c>
    </row>
    <row r="566" spans="1:27">
      <c r="A566" s="6">
        <f ca="1">LN((RAND()^(-Results!$E$4))-1)</f>
        <v>-2.5358772394301847</v>
      </c>
      <c r="B566" s="6">
        <f ca="1">LN((RAND()^(-Results!$E$4))-1)</f>
        <v>-0.79294000313042257</v>
      </c>
      <c r="C566" s="6">
        <f ca="1">LN((RAND()^(-Results!$E$4))-1)</f>
        <v>-0.1195016703993302</v>
      </c>
      <c r="D566" s="6">
        <f ca="1">LN((RAND()^(-Results!$E$4))-1)</f>
        <v>-0.29362772507310497</v>
      </c>
      <c r="E566" s="6">
        <f ca="1">LN((RAND()^(-Results!$E$4))-1)</f>
        <v>0.31291182246467325</v>
      </c>
      <c r="F566" s="6">
        <f ca="1">LN((RAND()^(-Results!$E$4))-1)</f>
        <v>-5.0234995496305377</v>
      </c>
      <c r="G566" s="6">
        <f ca="1">LN((RAND()^(-Results!$E$4))-1)</f>
        <v>0.29337412943591135</v>
      </c>
      <c r="H566" s="6">
        <f t="shared" ca="1" si="138"/>
        <v>0.23347959279815386</v>
      </c>
      <c r="I566" s="10">
        <f ca="1">SUMPRODUCT(J566:O566,Results!B$12:G$12)+Results!$E$5*H566</f>
        <v>12.184962954330668</v>
      </c>
      <c r="J566" s="10">
        <f ca="1">SUMPRODUCT($A566:$F566,Results!$B$15:$G$15)</f>
        <v>-3.1512165214665311</v>
      </c>
      <c r="K566" s="10">
        <f ca="1">SUMPRODUCT($A566:$F566,Results!$B$16:$G$16)</f>
        <v>-3.271037304500827</v>
      </c>
      <c r="L566" s="10">
        <f ca="1">SUMPRODUCT($A566:$F566,Results!$B$17:$G$17)</f>
        <v>10.866390218134288</v>
      </c>
      <c r="M566" s="10">
        <f ca="1">SUMPRODUCT($A566:$F566,Results!$B$18:$G$18)</f>
        <v>-2.397683301977473</v>
      </c>
      <c r="N566" s="10">
        <f ca="1">SUMPRODUCT($A566:$F566,Results!$B$19:$G$19)</f>
        <v>-5.0640505899629291</v>
      </c>
      <c r="O566" s="10">
        <f ca="1">SUMPRODUCT($A566:$F566,Results!$B$20:$G$20)</f>
        <v>-19.59903992184568</v>
      </c>
      <c r="P566" s="10" cm="1">
        <f t="array" aca="1" ref="P566" ca="1">SUMPRODUCT(J566:O566,TRANSPOSE(BL$20:BL$25))+$AD$20-$BL$27</f>
        <v>11.163430498102924</v>
      </c>
      <c r="Q566" s="10" cm="1">
        <f t="array" aca="1" ref="Q566" ca="1">SUMPRODUCT(J566:O566,TRANSPOSE(ES$20:ES$25))+$AD$20-$ES$27</f>
        <v>11.335683075388696</v>
      </c>
      <c r="R566" s="10">
        <f ca="1">I566-Results!$E$5*H566</f>
        <v>11.251044583138054</v>
      </c>
      <c r="S566" s="10" cm="1">
        <f t="array" aca="1" ref="S566" ca="1">SUMPRODUCT(J566:O566,TRANSPOSE(AR$28:AR$33))+$AD$20-$AC$26</f>
        <v>1.0115751073212427</v>
      </c>
      <c r="T566" s="10">
        <f ca="1">SUMPRODUCT(J566:O566,Results!K$9:P$9)</f>
        <v>11.528011553021948</v>
      </c>
      <c r="U566" s="10">
        <f ca="1">SUMPRODUCT(J566:O566,Results!K$9:P$9)+$AD$20-$AC$31</f>
        <v>11.491213434320972</v>
      </c>
      <c r="V566" s="10">
        <f t="shared" ca="1" si="144"/>
        <v>1.0215324562277441</v>
      </c>
      <c r="W566" s="10">
        <f t="shared" ca="1" si="139"/>
        <v>0.84927987894197265</v>
      </c>
      <c r="X566" s="10">
        <f t="shared" ca="1" si="140"/>
        <v>0.93391837119261467</v>
      </c>
      <c r="Y566" s="10">
        <f t="shared" ca="1" si="141"/>
        <v>11.173387847009426</v>
      </c>
      <c r="Z566" s="10">
        <f t="shared" ca="1" si="142"/>
        <v>11.488859415681114</v>
      </c>
      <c r="AA566" s="10">
        <f t="shared" ca="1" si="143"/>
        <v>0.69374952000969614</v>
      </c>
    </row>
    <row r="567" spans="1:27">
      <c r="A567" s="6">
        <f ca="1">LN((RAND()^(-Results!$E$4))-1)</f>
        <v>0.11330147338388498</v>
      </c>
      <c r="B567" s="6">
        <f ca="1">LN((RAND()^(-Results!$E$4))-1)</f>
        <v>0.62546602581885491</v>
      </c>
      <c r="C567" s="6">
        <f ca="1">LN((RAND()^(-Results!$E$4))-1)</f>
        <v>-0.4455630648463168</v>
      </c>
      <c r="D567" s="6">
        <f ca="1">LN((RAND()^(-Results!$E$4))-1)</f>
        <v>-1.067898997964569</v>
      </c>
      <c r="E567" s="6">
        <f ca="1">LN((RAND()^(-Results!$E$4))-1)</f>
        <v>1.4119191351932103</v>
      </c>
      <c r="F567" s="6">
        <f ca="1">LN((RAND()^(-Results!$E$4))-1)</f>
        <v>-0.84186967043719452</v>
      </c>
      <c r="G567" s="6">
        <f ca="1">LN((RAND()^(-Results!$E$4))-1)</f>
        <v>-1.2165875080080439</v>
      </c>
      <c r="H567" s="6">
        <f t="shared" ca="1" si="138"/>
        <v>-1.2764820446458014</v>
      </c>
      <c r="I567" s="10">
        <f ca="1">SUMPRODUCT(J567:O567,Results!B$12:G$12)+Results!$E$5*H567</f>
        <v>-2.7650113756536947</v>
      </c>
      <c r="J567" s="10">
        <f ca="1">SUMPRODUCT($A567:$F567,Results!$B$15:$G$15)</f>
        <v>2.2556031909980043</v>
      </c>
      <c r="K567" s="10">
        <f ca="1">SUMPRODUCT($A567:$F567,Results!$B$16:$G$16)</f>
        <v>-2.7548979797190816</v>
      </c>
      <c r="L567" s="10">
        <f ca="1">SUMPRODUCT($A567:$F567,Results!$B$17:$G$17)</f>
        <v>-1.3764068623400885</v>
      </c>
      <c r="M567" s="10">
        <f ca="1">SUMPRODUCT($A567:$F567,Results!$B$18:$G$18)</f>
        <v>0.4018465457854794</v>
      </c>
      <c r="N567" s="10">
        <f ca="1">SUMPRODUCT($A567:$F567,Results!$B$19:$G$19)</f>
        <v>-6.9728133222044217</v>
      </c>
      <c r="O567" s="10">
        <f ca="1">SUMPRODUCT($A567:$F567,Results!$B$20:$G$20)</f>
        <v>-0.33931975750586973</v>
      </c>
      <c r="P567" s="10" cm="1">
        <f t="array" aca="1" ref="P567" ca="1">SUMPRODUCT(J567:O567,TRANSPOSE(BL$20:BL$25))+$AD$20-$BL$27</f>
        <v>2.2469574885752981</v>
      </c>
      <c r="Q567" s="10" cm="1">
        <f t="array" aca="1" ref="Q567" ca="1">SUMPRODUCT(J567:O567,TRANSPOSE(ES$20:ES$25))+$AD$20-$ES$27</f>
        <v>2.2813170682181383</v>
      </c>
      <c r="R567" s="10">
        <f ca="1">I567-Results!$E$5*H567</f>
        <v>2.3409168029295109</v>
      </c>
      <c r="S567" s="10" cm="1">
        <f t="array" aca="1" ref="S567" ca="1">SUMPRODUCT(J567:O567,TRANSPOSE(AR$28:AR$33))+$AD$20-$AC$26</f>
        <v>-2.1940770098236073</v>
      </c>
      <c r="T567" s="10">
        <f ca="1">SUMPRODUCT(J567:O567,Results!K$9:P$9)</f>
        <v>2.1482313502442087</v>
      </c>
      <c r="U567" s="10">
        <f ca="1">SUMPRODUCT(J567:O567,Results!K$9:P$9)+$AD$20-$AC$31</f>
        <v>2.1114332315432334</v>
      </c>
      <c r="V567" s="10">
        <f t="shared" ca="1" si="144"/>
        <v>-5.0119688642289928</v>
      </c>
      <c r="W567" s="10">
        <f t="shared" ca="1" si="139"/>
        <v>-5.0463284438718325</v>
      </c>
      <c r="X567" s="10">
        <f t="shared" ca="1" si="140"/>
        <v>-5.1059281785832056</v>
      </c>
      <c r="Y567" s="10">
        <f t="shared" ca="1" si="141"/>
        <v>-0.57093436583008739</v>
      </c>
      <c r="Z567" s="10">
        <f t="shared" ca="1" si="142"/>
        <v>-3.4611149143032485</v>
      </c>
      <c r="AA567" s="10">
        <f t="shared" ca="1" si="143"/>
        <v>-4.8764446071969285</v>
      </c>
    </row>
    <row r="568" spans="1:27">
      <c r="A568" s="6">
        <f ca="1">LN((RAND()^(-Results!$E$4))-1)</f>
        <v>0.16631493243304504</v>
      </c>
      <c r="B568" s="6">
        <f ca="1">LN((RAND()^(-Results!$E$4))-1)</f>
        <v>3.1906901796124849</v>
      </c>
      <c r="C568" s="6">
        <f ca="1">LN((RAND()^(-Results!$E$4))-1)</f>
        <v>0.39913633631353868</v>
      </c>
      <c r="D568" s="6">
        <f ca="1">LN((RAND()^(-Results!$E$4))-1)</f>
        <v>0.52436566862492706</v>
      </c>
      <c r="E568" s="6">
        <f ca="1">LN((RAND()^(-Results!$E$4))-1)</f>
        <v>-1.2342106034965508</v>
      </c>
      <c r="F568" s="6">
        <f ca="1">LN((RAND()^(-Results!$E$4))-1)</f>
        <v>-0.21943758671450014</v>
      </c>
      <c r="G568" s="6">
        <f ca="1">LN((RAND()^(-Results!$E$4))-1)</f>
        <v>0.30275868245414511</v>
      </c>
      <c r="H568" s="6">
        <f t="shared" ca="1" si="138"/>
        <v>0.24286414581638763</v>
      </c>
      <c r="I568" s="10">
        <f ca="1">SUMPRODUCT(J568:O568,Results!B$12:G$12)+Results!$E$5*H568</f>
        <v>32.253361104503078</v>
      </c>
      <c r="J568" s="10">
        <f ca="1">SUMPRODUCT($A568:$F568,Results!$B$15:$G$15)</f>
        <v>8.3365543639782462</v>
      </c>
      <c r="K568" s="10">
        <f ca="1">SUMPRODUCT($A568:$F568,Results!$B$16:$G$16)</f>
        <v>3.9154099418707746</v>
      </c>
      <c r="L568" s="10">
        <f ca="1">SUMPRODUCT($A568:$F568,Results!$B$17:$G$17)</f>
        <v>-6.1136489454891594</v>
      </c>
      <c r="M568" s="10">
        <f ca="1">SUMPRODUCT($A568:$F568,Results!$B$18:$G$18)</f>
        <v>-10.166762196539002</v>
      </c>
      <c r="N568" s="10">
        <f ca="1">SUMPRODUCT($A568:$F568,Results!$B$19:$G$19)</f>
        <v>-3.5964220779111478</v>
      </c>
      <c r="O568" s="10">
        <f ca="1">SUMPRODUCT($A568:$F568,Results!$B$20:$G$20)</f>
        <v>5.2321120898053941</v>
      </c>
      <c r="P568" s="10" cm="1">
        <f t="array" aca="1" ref="P568" ca="1">SUMPRODUCT(J568:O568,TRANSPOSE(BL$20:BL$25))+$AD$20-$BL$27</f>
        <v>31.75051657926463</v>
      </c>
      <c r="Q568" s="10" cm="1">
        <f t="array" aca="1" ref="Q568" ca="1">SUMPRODUCT(J568:O568,TRANSPOSE(ES$20:ES$25))+$AD$20-$ES$27</f>
        <v>31.942144873239119</v>
      </c>
      <c r="R568" s="10">
        <f ca="1">I568-Results!$E$5*H568</f>
        <v>31.281904521237529</v>
      </c>
      <c r="S568" s="10" cm="1">
        <f t="array" aca="1" ref="S568" ca="1">SUMPRODUCT(J568:O568,TRANSPOSE(AR$28:AR$33))+$AD$20-$AC$26</f>
        <v>33.72734796148567</v>
      </c>
      <c r="T568" s="10">
        <f ca="1">SUMPRODUCT(J568:O568,Results!K$9:P$9)</f>
        <v>32.134637321163083</v>
      </c>
      <c r="U568" s="10">
        <f ca="1">SUMPRODUCT(J568:O568,Results!K$9:P$9)+$AD$20-$AC$31</f>
        <v>32.097839202462104</v>
      </c>
      <c r="V568" s="10">
        <f t="shared" ca="1" si="144"/>
        <v>0.50284452523844791</v>
      </c>
      <c r="W568" s="10">
        <f t="shared" ca="1" si="139"/>
        <v>0.31121623126395903</v>
      </c>
      <c r="X568" s="10">
        <f t="shared" ca="1" si="140"/>
        <v>0.97145658326554951</v>
      </c>
      <c r="Y568" s="10">
        <f t="shared" ca="1" si="141"/>
        <v>-1.4739868569825916</v>
      </c>
      <c r="Z568" s="10">
        <f t="shared" ca="1" si="142"/>
        <v>31.557257565853526</v>
      </c>
      <c r="AA568" s="10">
        <f t="shared" ca="1" si="143"/>
        <v>0.15552190204097371</v>
      </c>
    </row>
    <row r="569" spans="1:27">
      <c r="A569" s="6">
        <f ca="1">LN((RAND()^(-Results!$E$4))-1)</f>
        <v>0.62485355875167603</v>
      </c>
      <c r="B569" s="6">
        <f ca="1">LN((RAND()^(-Results!$E$4))-1)</f>
        <v>-1.6460947004546722</v>
      </c>
      <c r="C569" s="6">
        <f ca="1">LN((RAND()^(-Results!$E$4))-1)</f>
        <v>-2.0960888171519136</v>
      </c>
      <c r="D569" s="6">
        <f ca="1">LN((RAND()^(-Results!$E$4))-1)</f>
        <v>-0.71947737139520085</v>
      </c>
      <c r="E569" s="6">
        <f ca="1">LN((RAND()^(-Results!$E$4))-1)</f>
        <v>-2.7071973811945997</v>
      </c>
      <c r="F569" s="6">
        <f ca="1">LN((RAND()^(-Results!$E$4))-1)</f>
        <v>-0.71509073390673394</v>
      </c>
      <c r="G569" s="6">
        <f ca="1">LN((RAND()^(-Results!$E$4))-1)</f>
        <v>0.81608016699845876</v>
      </c>
      <c r="H569" s="6">
        <f t="shared" ca="1" si="138"/>
        <v>0.7561856303607013</v>
      </c>
      <c r="I569" s="10">
        <f ca="1">SUMPRODUCT(J569:O569,Results!B$12:G$12)+Results!$E$5*H569</f>
        <v>-25.879389508615468</v>
      </c>
      <c r="J569" s="10">
        <f ca="1">SUMPRODUCT($A569:$F569,Results!$B$15:$G$15)</f>
        <v>-0.2957146309228349</v>
      </c>
      <c r="K569" s="10">
        <f ca="1">SUMPRODUCT($A569:$F569,Results!$B$16:$G$16)</f>
        <v>6.7987097818905022</v>
      </c>
      <c r="L569" s="10">
        <f ca="1">SUMPRODUCT($A569:$F569,Results!$B$17:$G$17)</f>
        <v>15.139488439334659</v>
      </c>
      <c r="M569" s="10">
        <f ca="1">SUMPRODUCT($A569:$F569,Results!$B$18:$G$18)</f>
        <v>0.28608613261932936</v>
      </c>
      <c r="N569" s="10">
        <f ca="1">SUMPRODUCT($A569:$F569,Results!$B$19:$G$19)</f>
        <v>-4.7114471410397272</v>
      </c>
      <c r="O569" s="10">
        <f ca="1">SUMPRODUCT($A569:$F569,Results!$B$20:$G$20)</f>
        <v>6.3232935048390431</v>
      </c>
      <c r="P569" s="10" cm="1">
        <f t="array" aca="1" ref="P569" ca="1">SUMPRODUCT(J569:O569,TRANSPOSE(BL$20:BL$25))+$AD$20-$BL$27</f>
        <v>-29.063500129465982</v>
      </c>
      <c r="Q569" s="10" cm="1">
        <f t="array" aca="1" ref="Q569" ca="1">SUMPRODUCT(J569:O569,TRANSPOSE(ES$20:ES$25))+$AD$20-$ES$27</f>
        <v>-29.091799330174567</v>
      </c>
      <c r="R569" s="10">
        <f ca="1">I569-Results!$E$5*H569</f>
        <v>-28.904132030058271</v>
      </c>
      <c r="S569" s="10" cm="1">
        <f t="array" aca="1" ref="S569" ca="1">SUMPRODUCT(J569:O569,TRANSPOSE(AR$28:AR$33))+$AD$20-$AC$26</f>
        <v>-23.584580671289032</v>
      </c>
      <c r="T569" s="10">
        <f ca="1">SUMPRODUCT(J569:O569,Results!K$9:P$9)</f>
        <v>-28.842505869640718</v>
      </c>
      <c r="U569" s="10">
        <f ca="1">SUMPRODUCT(J569:O569,Results!K$9:P$9)+$AD$20-$AC$31</f>
        <v>-28.879303988341693</v>
      </c>
      <c r="V569" s="10">
        <f t="shared" ca="1" si="144"/>
        <v>3.1841106208505146</v>
      </c>
      <c r="W569" s="10">
        <f t="shared" ca="1" si="139"/>
        <v>3.212409821559099</v>
      </c>
      <c r="X569" s="10">
        <f t="shared" ca="1" si="140"/>
        <v>3.0247425214428034</v>
      </c>
      <c r="Y569" s="10">
        <f t="shared" ca="1" si="141"/>
        <v>-2.2948088373264355</v>
      </c>
      <c r="Z569" s="10">
        <f t="shared" ca="1" si="142"/>
        <v>-26.57549304726502</v>
      </c>
      <c r="AA569" s="10">
        <f t="shared" ca="1" si="143"/>
        <v>2.9999144797262254</v>
      </c>
    </row>
    <row r="570" spans="1:27">
      <c r="A570" s="6">
        <f ca="1">LN((RAND()^(-Results!$E$4))-1)</f>
        <v>-0.87181396873602068</v>
      </c>
      <c r="B570" s="6">
        <f ca="1">LN((RAND()^(-Results!$E$4))-1)</f>
        <v>0.32822798530973724</v>
      </c>
      <c r="C570" s="6">
        <f ca="1">LN((RAND()^(-Results!$E$4))-1)</f>
        <v>-0.46279946884660567</v>
      </c>
      <c r="D570" s="6">
        <f ca="1">LN((RAND()^(-Results!$E$4))-1)</f>
        <v>-0.11766069428605384</v>
      </c>
      <c r="E570" s="6">
        <f ca="1">LN((RAND()^(-Results!$E$4))-1)</f>
        <v>0.63349273643102577</v>
      </c>
      <c r="F570" s="6">
        <f ca="1">LN((RAND()^(-Results!$E$4))-1)</f>
        <v>1.7756940890590347</v>
      </c>
      <c r="G570" s="6">
        <f ca="1">LN((RAND()^(-Results!$E$4))-1)</f>
        <v>0.69194369487426499</v>
      </c>
      <c r="H570" s="6">
        <f t="shared" ca="1" si="138"/>
        <v>0.63204915823650754</v>
      </c>
      <c r="I570" s="10">
        <f ca="1">SUMPRODUCT(J570:O570,Results!B$12:G$12)+Results!$E$5*H570</f>
        <v>2.8954121855688641</v>
      </c>
      <c r="J570" s="10">
        <f ca="1">SUMPRODUCT($A570:$F570,Results!$B$15:$G$15)</f>
        <v>0.17810640310842257</v>
      </c>
      <c r="K570" s="10">
        <f ca="1">SUMPRODUCT($A570:$F570,Results!$B$16:$G$16)</f>
        <v>-2.5223104710545727</v>
      </c>
      <c r="L570" s="10">
        <f ca="1">SUMPRODUCT($A570:$F570,Results!$B$17:$G$17)</f>
        <v>-8.0701025957729442</v>
      </c>
      <c r="M570" s="10">
        <f ca="1">SUMPRODUCT($A570:$F570,Results!$B$18:$G$18)</f>
        <v>7.4096540536171167</v>
      </c>
      <c r="N570" s="10">
        <f ca="1">SUMPRODUCT($A570:$F570,Results!$B$19:$G$19)</f>
        <v>0.78875955170079393</v>
      </c>
      <c r="O570" s="10">
        <f ca="1">SUMPRODUCT($A570:$F570,Results!$B$20:$G$20)</f>
        <v>1.7641997263772975</v>
      </c>
      <c r="P570" s="10" cm="1">
        <f t="array" aca="1" ref="P570" ca="1">SUMPRODUCT(J570:O570,TRANSPOSE(BL$20:BL$25))+$AD$20-$BL$27</f>
        <v>0.23654071666111276</v>
      </c>
      <c r="Q570" s="10" cm="1">
        <f t="array" aca="1" ref="Q570" ca="1">SUMPRODUCT(J570:O570,TRANSPOSE(ES$20:ES$25))+$AD$20-$ES$27</f>
        <v>0.28790645296760586</v>
      </c>
      <c r="R570" s="10">
        <f ca="1">I570-Results!$E$5*H570</f>
        <v>0.36721555262283401</v>
      </c>
      <c r="S570" s="10" cm="1">
        <f t="array" aca="1" ref="S570" ca="1">SUMPRODUCT(J570:O570,TRANSPOSE(AR$28:AR$33))+$AD$20-$AC$26</f>
        <v>-3.6703594008939322</v>
      </c>
      <c r="T570" s="10">
        <f ca="1">SUMPRODUCT(J570:O570,Results!K$9:P$9)</f>
        <v>0.33293346205266383</v>
      </c>
      <c r="U570" s="10">
        <f ca="1">SUMPRODUCT(J570:O570,Results!K$9:P$9)+$AD$20-$AC$31</f>
        <v>0.29613534335168867</v>
      </c>
      <c r="V570" s="10">
        <f t="shared" ca="1" si="144"/>
        <v>2.6588714689077513</v>
      </c>
      <c r="W570" s="10">
        <f t="shared" ca="1" si="139"/>
        <v>2.6075057326012585</v>
      </c>
      <c r="X570" s="10">
        <f t="shared" ca="1" si="140"/>
        <v>2.5281966329460301</v>
      </c>
      <c r="Y570" s="10">
        <f t="shared" ca="1" si="141"/>
        <v>6.5657715864627963</v>
      </c>
      <c r="Z570" s="10">
        <f t="shared" ca="1" si="142"/>
        <v>2.1993086469193104</v>
      </c>
      <c r="AA570" s="10">
        <f t="shared" ca="1" si="143"/>
        <v>2.5992768422171757</v>
      </c>
    </row>
    <row r="571" spans="1:27">
      <c r="A571" s="6">
        <f ca="1">LN((RAND()^(-Results!$E$4))-1)</f>
        <v>-5.2139899618319019</v>
      </c>
      <c r="B571" s="6">
        <f ca="1">LN((RAND()^(-Results!$E$4))-1)</f>
        <v>0.87686467656026912</v>
      </c>
      <c r="C571" s="6">
        <f ca="1">LN((RAND()^(-Results!$E$4))-1)</f>
        <v>7.6056277817965021E-2</v>
      </c>
      <c r="D571" s="6">
        <f ca="1">LN((RAND()^(-Results!$E$4))-1)</f>
        <v>0.82394406538832932</v>
      </c>
      <c r="E571" s="6">
        <f ca="1">LN((RAND()^(-Results!$E$4))-1)</f>
        <v>-2.1667433817433053</v>
      </c>
      <c r="F571" s="6">
        <f ca="1">LN((RAND()^(-Results!$E$4))-1)</f>
        <v>2.9341783691272769</v>
      </c>
      <c r="G571" s="6">
        <f ca="1">LN((RAND()^(-Results!$E$4))-1)</f>
        <v>1.0719162801855935</v>
      </c>
      <c r="H571" s="6">
        <f t="shared" ca="1" si="138"/>
        <v>1.012021743547836</v>
      </c>
      <c r="I571" s="10">
        <f ca="1">SUMPRODUCT(J571:O571,Results!B$12:G$12)+Results!$E$5*H571</f>
        <v>18.920954375144568</v>
      </c>
      <c r="J571" s="10">
        <f ca="1">SUMPRODUCT($A571:$F571,Results!$B$15:$G$15)</f>
        <v>-1.2820838694282675</v>
      </c>
      <c r="K571" s="10">
        <f ca="1">SUMPRODUCT($A571:$F571,Results!$B$16:$G$16)</f>
        <v>-4.8890346341478956</v>
      </c>
      <c r="L571" s="10">
        <f ca="1">SUMPRODUCT($A571:$F571,Results!$B$17:$G$17)</f>
        <v>-16.540366919532474</v>
      </c>
      <c r="M571" s="10">
        <f ca="1">SUMPRODUCT($A571:$F571,Results!$B$18:$G$18)</f>
        <v>13.640751860122911</v>
      </c>
      <c r="N571" s="10">
        <f ca="1">SUMPRODUCT($A571:$F571,Results!$B$19:$G$19)</f>
        <v>8.2871173099533717</v>
      </c>
      <c r="O571" s="10">
        <f ca="1">SUMPRODUCT($A571:$F571,Results!$B$20:$G$20)</f>
        <v>-4.2924682599206649</v>
      </c>
      <c r="P571" s="10" cm="1">
        <f t="array" aca="1" ref="P571" ca="1">SUMPRODUCT(J571:O571,TRANSPOSE(BL$20:BL$25))+$AD$20-$BL$27</f>
        <v>15.060567950537282</v>
      </c>
      <c r="Q571" s="10" cm="1">
        <f t="array" aca="1" ref="Q571" ca="1">SUMPRODUCT(J571:O571,TRANSPOSE(ES$20:ES$25))+$AD$20-$ES$27</f>
        <v>15.329209011283695</v>
      </c>
      <c r="R571" s="10">
        <f ca="1">I571-Results!$E$5*H571</f>
        <v>14.872867400953224</v>
      </c>
      <c r="S571" s="10" cm="1">
        <f t="array" aca="1" ref="S571" ca="1">SUMPRODUCT(J571:O571,TRANSPOSE(AR$28:AR$33))+$AD$20-$AC$26</f>
        <v>6.8346976978669307</v>
      </c>
      <c r="T571" s="10">
        <f ca="1">SUMPRODUCT(J571:O571,Results!K$9:P$9)</f>
        <v>16.11016825197958</v>
      </c>
      <c r="U571" s="10">
        <f ca="1">SUMPRODUCT(J571:O571,Results!K$9:P$9)+$AD$20-$AC$31</f>
        <v>16.073370133278605</v>
      </c>
      <c r="V571" s="10">
        <f t="shared" ca="1" si="144"/>
        <v>3.8603864246072863</v>
      </c>
      <c r="W571" s="10">
        <f t="shared" ca="1" si="139"/>
        <v>3.5917453638608734</v>
      </c>
      <c r="X571" s="10">
        <f t="shared" ca="1" si="140"/>
        <v>4.0480869741913441</v>
      </c>
      <c r="Y571" s="10">
        <f t="shared" ca="1" si="141"/>
        <v>12.086256677277637</v>
      </c>
      <c r="Z571" s="10">
        <f t="shared" ca="1" si="142"/>
        <v>18.224850836495015</v>
      </c>
      <c r="AA571" s="10">
        <f t="shared" ca="1" si="143"/>
        <v>2.8475842418659632</v>
      </c>
    </row>
    <row r="572" spans="1:27">
      <c r="A572" s="6">
        <f ca="1">LN((RAND()^(-Results!$E$4))-1)</f>
        <v>3.6196142579481303</v>
      </c>
      <c r="B572" s="6">
        <f ca="1">LN((RAND()^(-Results!$E$4))-1)</f>
        <v>-0.37488569332519101</v>
      </c>
      <c r="C572" s="6">
        <f ca="1">LN((RAND()^(-Results!$E$4))-1)</f>
        <v>-0.40846069700737564</v>
      </c>
      <c r="D572" s="6">
        <f ca="1">LN((RAND()^(-Results!$E$4))-1)</f>
        <v>-0.20103025048254508</v>
      </c>
      <c r="E572" s="6">
        <f ca="1">LN((RAND()^(-Results!$E$4))-1)</f>
        <v>-1.0047676438453776</v>
      </c>
      <c r="F572" s="6">
        <f ca="1">LN((RAND()^(-Results!$E$4))-1)</f>
        <v>0.57279753607211459</v>
      </c>
      <c r="G572" s="6">
        <f ca="1">LN((RAND()^(-Results!$E$4))-1)</f>
        <v>1.7049520555949671</v>
      </c>
      <c r="H572" s="6">
        <f t="shared" ca="1" si="138"/>
        <v>1.6450575189572096</v>
      </c>
      <c r="I572" s="10">
        <f ca="1">SUMPRODUCT(J572:O572,Results!B$12:G$12)+Results!$E$5*H572</f>
        <v>-11.983482279937247</v>
      </c>
      <c r="J572" s="10">
        <f ca="1">SUMPRODUCT($A572:$F572,Results!$B$15:$G$15)</f>
        <v>2.4572456158149514</v>
      </c>
      <c r="K572" s="10">
        <f ca="1">SUMPRODUCT($A572:$F572,Results!$B$16:$G$16)</f>
        <v>7.4703378115972576</v>
      </c>
      <c r="L572" s="10">
        <f ca="1">SUMPRODUCT($A572:$F572,Results!$B$17:$G$17)</f>
        <v>8.6180412587936193</v>
      </c>
      <c r="M572" s="10">
        <f ca="1">SUMPRODUCT($A572:$F572,Results!$B$18:$G$18)</f>
        <v>-7.6402052750296559</v>
      </c>
      <c r="N572" s="10">
        <f ca="1">SUMPRODUCT($A572:$F572,Results!$B$19:$G$19)</f>
        <v>-1.9440029640233796</v>
      </c>
      <c r="O572" s="10">
        <f ca="1">SUMPRODUCT($A572:$F572,Results!$B$20:$G$20)</f>
        <v>13.462294144052855</v>
      </c>
      <c r="P572" s="10" cm="1">
        <f t="array" aca="1" ref="P572" ca="1">SUMPRODUCT(J572:O572,TRANSPOSE(BL$20:BL$25))+$AD$20-$BL$27</f>
        <v>-18.536466672375404</v>
      </c>
      <c r="Q572" s="10" cm="1">
        <f t="array" aca="1" ref="Q572" ca="1">SUMPRODUCT(J572:O572,TRANSPOSE(ES$20:ES$25))+$AD$20-$ES$27</f>
        <v>-18.755093097874024</v>
      </c>
      <c r="R572" s="10">
        <f ca="1">I572-Results!$E$5*H572</f>
        <v>-18.563712355766086</v>
      </c>
      <c r="S572" s="10" cm="1">
        <f t="array" aca="1" ref="S572" ca="1">SUMPRODUCT(J572:O572,TRANSPOSE(AR$28:AR$33))+$AD$20-$AC$26</f>
        <v>-6.0309126394409382</v>
      </c>
      <c r="T572" s="10">
        <f ca="1">SUMPRODUCT(J572:O572,Results!K$9:P$9)</f>
        <v>-18.960429583261142</v>
      </c>
      <c r="U572" s="10">
        <f ca="1">SUMPRODUCT(J572:O572,Results!K$9:P$9)+$AD$20-$AC$31</f>
        <v>-18.997227701962117</v>
      </c>
      <c r="V572" s="10">
        <f t="shared" ca="1" si="144"/>
        <v>6.552984392438157</v>
      </c>
      <c r="W572" s="10">
        <f t="shared" ca="1" si="139"/>
        <v>6.7716108179367769</v>
      </c>
      <c r="X572" s="10">
        <f t="shared" ca="1" si="140"/>
        <v>6.5802300758288386</v>
      </c>
      <c r="Y572" s="10">
        <f t="shared" ca="1" si="141"/>
        <v>-5.9525696404963089</v>
      </c>
      <c r="Z572" s="10">
        <f t="shared" ca="1" si="142"/>
        <v>-12.679585818586801</v>
      </c>
      <c r="AA572" s="10">
        <f t="shared" ca="1" si="143"/>
        <v>7.0137454220248703</v>
      </c>
    </row>
    <row r="573" spans="1:27">
      <c r="A573" s="6">
        <f ca="1">LN((RAND()^(-Results!$E$4))-1)</f>
        <v>0.63214229960560842</v>
      </c>
      <c r="B573" s="6">
        <f ca="1">LN((RAND()^(-Results!$E$4))-1)</f>
        <v>-0.57140574610104278</v>
      </c>
      <c r="C573" s="6">
        <f ca="1">LN((RAND()^(-Results!$E$4))-1)</f>
        <v>-0.1007386923516928</v>
      </c>
      <c r="D573" s="6">
        <f ca="1">LN((RAND()^(-Results!$E$4))-1)</f>
        <v>0.18904730727395422</v>
      </c>
      <c r="E573" s="6">
        <f ca="1">LN((RAND()^(-Results!$E$4))-1)</f>
        <v>-1.1922625515696081</v>
      </c>
      <c r="F573" s="6">
        <f ca="1">LN((RAND()^(-Results!$E$4))-1)</f>
        <v>1.913585319011063E-2</v>
      </c>
      <c r="G573" s="6">
        <f ca="1">LN((RAND()^(-Results!$E$4))-1)</f>
        <v>1.6876372202670038</v>
      </c>
      <c r="H573" s="6">
        <f t="shared" ca="1" si="138"/>
        <v>1.6277426836292463</v>
      </c>
      <c r="I573" s="10">
        <f ca="1">SUMPRODUCT(J573:O573,Results!B$12:G$12)+Results!$E$5*H573</f>
        <v>-1.800087281447758</v>
      </c>
      <c r="J573" s="10">
        <f ca="1">SUMPRODUCT($A573:$F573,Results!$B$15:$G$15)</f>
        <v>-0.52243629937962288</v>
      </c>
      <c r="K573" s="10">
        <f ca="1">SUMPRODUCT($A573:$F573,Results!$B$16:$G$16)</f>
        <v>3.1702231487000549</v>
      </c>
      <c r="L573" s="10">
        <f ca="1">SUMPRODUCT($A573:$F573,Results!$B$17:$G$17)</f>
        <v>5.0447175828308142</v>
      </c>
      <c r="M573" s="10">
        <f ca="1">SUMPRODUCT($A573:$F573,Results!$B$18:$G$18)</f>
        <v>-2.2139714406527715</v>
      </c>
      <c r="N573" s="10">
        <f ca="1">SUMPRODUCT($A573:$F573,Results!$B$19:$G$19)</f>
        <v>1.2923741602604113</v>
      </c>
      <c r="O573" s="10">
        <f ca="1">SUMPRODUCT($A573:$F573,Results!$B$20:$G$20)</f>
        <v>2.7834406096323807</v>
      </c>
      <c r="P573" s="10" cm="1">
        <f t="array" aca="1" ref="P573" ca="1">SUMPRODUCT(J573:O573,TRANSPOSE(BL$20:BL$25))+$AD$20-$BL$27</f>
        <v>-8.2773115535673689</v>
      </c>
      <c r="Q573" s="10" cm="1">
        <f t="array" aca="1" ref="Q573" ca="1">SUMPRODUCT(J573:O573,TRANSPOSE(ES$20:ES$25))+$AD$20-$ES$27</f>
        <v>-8.351167264931771</v>
      </c>
      <c r="R573" s="10">
        <f ca="1">I573-Results!$E$5*H573</f>
        <v>-8.3110580159647434</v>
      </c>
      <c r="S573" s="10" cm="1">
        <f t="array" aca="1" ref="S573" ca="1">SUMPRODUCT(J573:O573,TRANSPOSE(AR$28:AR$33))+$AD$20-$AC$26</f>
        <v>-3.378870598969121</v>
      </c>
      <c r="T573" s="10">
        <f ca="1">SUMPRODUCT(J573:O573,Results!K$9:P$9)</f>
        <v>-8.2629859844421745</v>
      </c>
      <c r="U573" s="10">
        <f ca="1">SUMPRODUCT(J573:O573,Results!K$9:P$9)+$AD$20-$AC$31</f>
        <v>-8.2997841031431498</v>
      </c>
      <c r="V573" s="10">
        <f t="shared" ca="1" si="144"/>
        <v>6.4772242721196109</v>
      </c>
      <c r="W573" s="10">
        <f t="shared" ca="1" si="139"/>
        <v>6.551079983484013</v>
      </c>
      <c r="X573" s="10">
        <f t="shared" ca="1" si="140"/>
        <v>6.5109707345169854</v>
      </c>
      <c r="Y573" s="10">
        <f t="shared" ca="1" si="141"/>
        <v>1.578783317521363</v>
      </c>
      <c r="Z573" s="10">
        <f t="shared" ca="1" si="142"/>
        <v>-2.4961908200973117</v>
      </c>
      <c r="AA573" s="10">
        <f t="shared" ca="1" si="143"/>
        <v>6.4996968216953919</v>
      </c>
    </row>
    <row r="574" spans="1:27">
      <c r="A574" s="6">
        <f ca="1">LN((RAND()^(-Results!$E$4))-1)</f>
        <v>-1.9350250452509661</v>
      </c>
      <c r="B574" s="6">
        <f ca="1">LN((RAND()^(-Results!$E$4))-1)</f>
        <v>-7.3168557428158407E-2</v>
      </c>
      <c r="C574" s="6">
        <f ca="1">LN((RAND()^(-Results!$E$4))-1)</f>
        <v>-1.40892508060831</v>
      </c>
      <c r="D574" s="6">
        <f ca="1">LN((RAND()^(-Results!$E$4))-1)</f>
        <v>0.67035979712538663</v>
      </c>
      <c r="E574" s="6">
        <f ca="1">LN((RAND()^(-Results!$E$4))-1)</f>
        <v>0.76433721975257907</v>
      </c>
      <c r="F574" s="6">
        <f ca="1">LN((RAND()^(-Results!$E$4))-1)</f>
        <v>1.2038276933417431</v>
      </c>
      <c r="G574" s="6">
        <f ca="1">LN((RAND()^(-Results!$E$4))-1)</f>
        <v>3.0235494935254277</v>
      </c>
      <c r="H574" s="6">
        <f t="shared" ca="1" si="138"/>
        <v>2.96365495688767</v>
      </c>
      <c r="I574" s="10">
        <f ca="1">SUMPRODUCT(J574:O574,Results!B$12:G$12)+Results!$E$5*H574</f>
        <v>17.871400523502107</v>
      </c>
      <c r="J574" s="10">
        <f ca="1">SUMPRODUCT($A574:$F574,Results!$B$15:$G$15)</f>
        <v>-1.5429795484803108</v>
      </c>
      <c r="K574" s="10">
        <f ca="1">SUMPRODUCT($A574:$F574,Results!$B$16:$G$16)</f>
        <v>-1.2080396394434101</v>
      </c>
      <c r="L574" s="10">
        <f ca="1">SUMPRODUCT($A574:$F574,Results!$B$17:$G$17)</f>
        <v>-6.2244136809152142</v>
      </c>
      <c r="M574" s="10">
        <f ca="1">SUMPRODUCT($A574:$F574,Results!$B$18:$G$18)</f>
        <v>11.028421304280982</v>
      </c>
      <c r="N574" s="10">
        <f ca="1">SUMPRODUCT($A574:$F574,Results!$B$19:$G$19)</f>
        <v>1.932417105674348</v>
      </c>
      <c r="O574" s="10">
        <f ca="1">SUMPRODUCT($A574:$F574,Results!$B$20:$G$20)</f>
        <v>-4.3678498164296435</v>
      </c>
      <c r="P574" s="10" cm="1">
        <f t="array" aca="1" ref="P574" ca="1">SUMPRODUCT(J574:O574,TRANSPOSE(BL$20:BL$25))+$AD$20-$BL$27</f>
        <v>5.6585381509778463</v>
      </c>
      <c r="Q574" s="10" cm="1">
        <f t="array" aca="1" ref="Q574" ca="1">SUMPRODUCT(J574:O574,TRANSPOSE(ES$20:ES$25))+$AD$20-$ES$27</f>
        <v>5.8699385015063399</v>
      </c>
      <c r="R574" s="10">
        <f ca="1">I574-Results!$E$5*H574</f>
        <v>6.0167806959514269</v>
      </c>
      <c r="S574" s="10" cm="1">
        <f t="array" aca="1" ref="S574" ca="1">SUMPRODUCT(J574:O574,TRANSPOSE(AR$28:AR$33))+$AD$20-$AC$26</f>
        <v>-3.4204682876800372</v>
      </c>
      <c r="T574" s="10">
        <f ca="1">SUMPRODUCT(J574:O574,Results!K$9:P$9)</f>
        <v>5.9785684548879665</v>
      </c>
      <c r="U574" s="10">
        <f ca="1">SUMPRODUCT(J574:O574,Results!K$9:P$9)+$AD$20-$AC$31</f>
        <v>5.9417703361869911</v>
      </c>
      <c r="V574" s="10">
        <f t="shared" ca="1" si="144"/>
        <v>12.21286237252426</v>
      </c>
      <c r="W574" s="10">
        <f t="shared" ca="1" si="139"/>
        <v>12.001462021995767</v>
      </c>
      <c r="X574" s="10">
        <f t="shared" ca="1" si="140"/>
        <v>11.85461982755068</v>
      </c>
      <c r="Y574" s="10">
        <f t="shared" ca="1" si="141"/>
        <v>21.291868811182145</v>
      </c>
      <c r="Z574" s="10">
        <f t="shared" ca="1" si="142"/>
        <v>17.175296984852555</v>
      </c>
      <c r="AA574" s="10">
        <f t="shared" ca="1" si="143"/>
        <v>11.929630187315116</v>
      </c>
    </row>
    <row r="575" spans="1:27">
      <c r="A575" s="6">
        <f ca="1">LN((RAND()^(-Results!$E$4))-1)</f>
        <v>-3.4800089348096694</v>
      </c>
      <c r="B575" s="6">
        <f ca="1">LN((RAND()^(-Results!$E$4))-1)</f>
        <v>-0.21314250305048724</v>
      </c>
      <c r="C575" s="6">
        <f ca="1">LN((RAND()^(-Results!$E$4))-1)</f>
        <v>3.0459227271620417</v>
      </c>
      <c r="D575" s="6">
        <f ca="1">LN((RAND()^(-Results!$E$4))-1)</f>
        <v>-1.1747403937685967</v>
      </c>
      <c r="E575" s="6">
        <f ca="1">LN((RAND()^(-Results!$E$4))-1)</f>
        <v>0.98902999799677382</v>
      </c>
      <c r="F575" s="6">
        <f ca="1">LN((RAND()^(-Results!$E$4))-1)</f>
        <v>-0.40548898251646232</v>
      </c>
      <c r="G575" s="6">
        <f ca="1">LN((RAND()^(-Results!$E$4))-1)</f>
        <v>-1.6929226099194368</v>
      </c>
      <c r="H575" s="6">
        <f t="shared" ca="1" si="138"/>
        <v>-1.7528171465571942</v>
      </c>
      <c r="I575" s="10">
        <f ca="1">SUMPRODUCT(J575:O575,Results!B$12:G$12)+Results!$E$5*H575</f>
        <v>-1.8357117512525036</v>
      </c>
      <c r="J575" s="10">
        <f ca="1">SUMPRODUCT($A575:$F575,Results!$B$15:$G$15)</f>
        <v>-4.744206016804851</v>
      </c>
      <c r="K575" s="10">
        <f ca="1">SUMPRODUCT($A575:$F575,Results!$B$16:$G$16)</f>
        <v>-14.785820702914172</v>
      </c>
      <c r="L575" s="10">
        <f ca="1">SUMPRODUCT($A575:$F575,Results!$B$17:$G$17)</f>
        <v>-10.873407450400055</v>
      </c>
      <c r="M575" s="10">
        <f ca="1">SUMPRODUCT($A575:$F575,Results!$B$18:$G$18)</f>
        <v>4.7176493758471283</v>
      </c>
      <c r="N575" s="10">
        <f ca="1">SUMPRODUCT($A575:$F575,Results!$B$19:$G$19)</f>
        <v>4.2485367352676029</v>
      </c>
      <c r="O575" s="10">
        <f ca="1">SUMPRODUCT($A575:$F575,Results!$B$20:$G$20)</f>
        <v>-12.592043339484801</v>
      </c>
      <c r="P575" s="10" cm="1">
        <f t="array" aca="1" ref="P575" ca="1">SUMPRODUCT(J575:O575,TRANSPOSE(BL$20:BL$25))+$AD$20-$BL$27</f>
        <v>5.5116389744588341</v>
      </c>
      <c r="Q575" s="10" cm="1">
        <f t="array" aca="1" ref="Q575" ca="1">SUMPRODUCT(J575:O575,TRANSPOSE(ES$20:ES$25))+$AD$20-$ES$27</f>
        <v>5.3657355440677605</v>
      </c>
      <c r="R575" s="10">
        <f ca="1">I575-Results!$E$5*H575</f>
        <v>5.1755568349762733</v>
      </c>
      <c r="S575" s="10" cm="1">
        <f t="array" aca="1" ref="S575" ca="1">SUMPRODUCT(J575:O575,TRANSPOSE(AR$28:AR$33))+$AD$20-$AC$26</f>
        <v>-0.98371270877654349</v>
      </c>
      <c r="T575" s="10">
        <f ca="1">SUMPRODUCT(J575:O575,Results!K$9:P$9)</f>
        <v>5.6197065026561859</v>
      </c>
      <c r="U575" s="10">
        <f ca="1">SUMPRODUCT(J575:O575,Results!K$9:P$9)+$AD$20-$AC$31</f>
        <v>5.5829083839552105</v>
      </c>
      <c r="V575" s="10">
        <f t="shared" ca="1" si="144"/>
        <v>-7.3473507257113377</v>
      </c>
      <c r="W575" s="10">
        <f t="shared" ca="1" si="139"/>
        <v>-7.2014472953202642</v>
      </c>
      <c r="X575" s="10">
        <f t="shared" ca="1" si="140"/>
        <v>-7.0112685862287769</v>
      </c>
      <c r="Y575" s="10">
        <f t="shared" ca="1" si="141"/>
        <v>-0.85199904247596014</v>
      </c>
      <c r="Z575" s="10">
        <f t="shared" ca="1" si="142"/>
        <v>-2.5318152899020574</v>
      </c>
      <c r="AA575" s="10">
        <f t="shared" ca="1" si="143"/>
        <v>-7.4186201352077141</v>
      </c>
    </row>
    <row r="576" spans="1:27">
      <c r="A576" s="6">
        <f ca="1">LN((RAND()^(-Results!$E$4))-1)</f>
        <v>0.25608340434112675</v>
      </c>
      <c r="B576" s="6">
        <f ca="1">LN((RAND()^(-Results!$E$4))-1)</f>
        <v>-5.9470216790614129E-2</v>
      </c>
      <c r="C576" s="6">
        <f ca="1">LN((RAND()^(-Results!$E$4))-1)</f>
        <v>1.5027824791170152</v>
      </c>
      <c r="D576" s="6">
        <f ca="1">LN((RAND()^(-Results!$E$4))-1)</f>
        <v>1.8676850250653274</v>
      </c>
      <c r="E576" s="6">
        <f ca="1">LN((RAND()^(-Results!$E$4))-1)</f>
        <v>2.188901752008388</v>
      </c>
      <c r="F576" s="6">
        <f ca="1">LN((RAND()^(-Results!$E$4))-1)</f>
        <v>-2.8757474810214094</v>
      </c>
      <c r="G576" s="6">
        <f ca="1">LN((RAND()^(-Results!$E$4))-1)</f>
        <v>2.5003702983330253E-2</v>
      </c>
      <c r="H576" s="6">
        <f t="shared" ca="1" si="138"/>
        <v>-3.4890833654427238E-2</v>
      </c>
      <c r="I576" s="10">
        <f ca="1">SUMPRODUCT(J576:O576,Results!B$12:G$12)+Results!$E$5*H576</f>
        <v>27.355395786359043</v>
      </c>
      <c r="J576" s="10">
        <f ca="1">SUMPRODUCT($A576:$F576,Results!$B$15:$G$15)</f>
        <v>-3.366730161345568</v>
      </c>
      <c r="K576" s="10">
        <f ca="1">SUMPRODUCT($A576:$F576,Results!$B$16:$G$16)</f>
        <v>-0.30033717567144991</v>
      </c>
      <c r="L576" s="10">
        <f ca="1">SUMPRODUCT($A576:$F576,Results!$B$17:$G$17)</f>
        <v>3.2061253122923778</v>
      </c>
      <c r="M576" s="10">
        <f ca="1">SUMPRODUCT($A576:$F576,Results!$B$18:$G$18)</f>
        <v>-7.5699705248579559</v>
      </c>
      <c r="N576" s="10">
        <f ca="1">SUMPRODUCT($A576:$F576,Results!$B$19:$G$19)</f>
        <v>5.2012363825654031</v>
      </c>
      <c r="O576" s="10">
        <f ca="1">SUMPRODUCT($A576:$F576,Results!$B$20:$G$20)</f>
        <v>-16.052691556748499</v>
      </c>
      <c r="P576" s="10" cm="1">
        <f t="array" aca="1" ref="P576" ca="1">SUMPRODUCT(J576:O576,TRANSPOSE(BL$20:BL$25))+$AD$20-$BL$27</f>
        <v>27.427025729327198</v>
      </c>
      <c r="Q576" s="10" cm="1">
        <f t="array" aca="1" ref="Q576" ca="1">SUMPRODUCT(J576:O576,TRANSPOSE(ES$20:ES$25))+$AD$20-$ES$27</f>
        <v>27.458059796409241</v>
      </c>
      <c r="R576" s="10">
        <f ca="1">I576-Results!$E$5*H576</f>
        <v>27.494959120976752</v>
      </c>
      <c r="S576" s="10" cm="1">
        <f t="array" aca="1" ref="S576" ca="1">SUMPRODUCT(J576:O576,TRANSPOSE(AR$28:AR$33))+$AD$20-$AC$26</f>
        <v>23.689331729434329</v>
      </c>
      <c r="T576" s="10">
        <f ca="1">SUMPRODUCT(J576:O576,Results!K$9:P$9)</f>
        <v>27.169316799919315</v>
      </c>
      <c r="U576" s="10">
        <f ca="1">SUMPRODUCT(J576:O576,Results!K$9:P$9)+$AD$20-$AC$31</f>
        <v>27.13251868121834</v>
      </c>
      <c r="V576" s="10">
        <f t="shared" ca="1" si="144"/>
        <v>-7.1629942968154836E-2</v>
      </c>
      <c r="W576" s="10">
        <f t="shared" ca="1" si="139"/>
        <v>-0.10266401005019787</v>
      </c>
      <c r="X576" s="10">
        <f t="shared" ca="1" si="140"/>
        <v>-0.13956333461770853</v>
      </c>
      <c r="Y576" s="10">
        <f t="shared" ca="1" si="141"/>
        <v>3.6660640569247143</v>
      </c>
      <c r="Z576" s="10">
        <f t="shared" ca="1" si="142"/>
        <v>26.659292247709491</v>
      </c>
      <c r="AA576" s="10">
        <f t="shared" ca="1" si="143"/>
        <v>0.22287710514070369</v>
      </c>
    </row>
    <row r="577" spans="1:27">
      <c r="A577" s="6">
        <f ca="1">LN((RAND()^(-Results!$E$4))-1)</f>
        <v>1.1622717740122994</v>
      </c>
      <c r="B577" s="6">
        <f ca="1">LN((RAND()^(-Results!$E$4))-1)</f>
        <v>-1.6536891712317929</v>
      </c>
      <c r="C577" s="6">
        <f ca="1">LN((RAND()^(-Results!$E$4))-1)</f>
        <v>2.6439886295106101</v>
      </c>
      <c r="D577" s="6">
        <f ca="1">LN((RAND()^(-Results!$E$4))-1)</f>
        <v>-2.8138524669034153</v>
      </c>
      <c r="E577" s="6">
        <f ca="1">LN((RAND()^(-Results!$E$4))-1)</f>
        <v>0.1930866275520515</v>
      </c>
      <c r="F577" s="6">
        <f ca="1">LN((RAND()^(-Results!$E$4))-1)</f>
        <v>-0.22058137633798772</v>
      </c>
      <c r="G577" s="6">
        <f ca="1">LN((RAND()^(-Results!$E$4))-1)</f>
        <v>1.3069370279515726</v>
      </c>
      <c r="H577" s="6">
        <f t="shared" ca="1" si="138"/>
        <v>1.2470424913138152</v>
      </c>
      <c r="I577" s="10">
        <f ca="1">SUMPRODUCT(J577:O577,Results!B$12:G$12)+Results!$E$5*H577</f>
        <v>-30.153023512262465</v>
      </c>
      <c r="J577" s="10">
        <f ca="1">SUMPRODUCT($A577:$F577,Results!$B$15:$G$15)</f>
        <v>-3.2707439041514594</v>
      </c>
      <c r="K577" s="10">
        <f ca="1">SUMPRODUCT($A577:$F577,Results!$B$16:$G$16)</f>
        <v>-9.1371512142937465</v>
      </c>
      <c r="L577" s="10">
        <f ca="1">SUMPRODUCT($A577:$F577,Results!$B$17:$G$17)</f>
        <v>3.0184693508124836</v>
      </c>
      <c r="M577" s="10">
        <f ca="1">SUMPRODUCT($A577:$F577,Results!$B$18:$G$18)</f>
        <v>-2.9606079330663846</v>
      </c>
      <c r="N577" s="10">
        <f ca="1">SUMPRODUCT($A577:$F577,Results!$B$19:$G$19)</f>
        <v>-1.5348426116661424</v>
      </c>
      <c r="O577" s="10">
        <f ca="1">SUMPRODUCT($A577:$F577,Results!$B$20:$G$20)</f>
        <v>4.3314098591787449</v>
      </c>
      <c r="P577" s="10" cm="1">
        <f t="array" aca="1" ref="P577" ca="1">SUMPRODUCT(J577:O577,TRANSPOSE(BL$20:BL$25))+$AD$20-$BL$27</f>
        <v>-34.81479049625527</v>
      </c>
      <c r="Q577" s="10" cm="1">
        <f t="array" aca="1" ref="Q577" ca="1">SUMPRODUCT(J577:O577,TRANSPOSE(ES$20:ES$25))+$AD$20-$ES$27</f>
        <v>-35.361040963646076</v>
      </c>
      <c r="R577" s="10">
        <f ca="1">I577-Results!$E$5*H577</f>
        <v>-35.141193477517724</v>
      </c>
      <c r="S577" s="10" cm="1">
        <f t="array" aca="1" ref="S577" ca="1">SUMPRODUCT(J577:O577,TRANSPOSE(AR$28:AR$33))+$AD$20-$AC$26</f>
        <v>-25.775563625825139</v>
      </c>
      <c r="T577" s="10">
        <f ca="1">SUMPRODUCT(J577:O577,Results!K$9:P$9)</f>
        <v>-35.455319450785339</v>
      </c>
      <c r="U577" s="10">
        <f ca="1">SUMPRODUCT(J577:O577,Results!K$9:P$9)+$AD$20-$AC$31</f>
        <v>-35.492117569486318</v>
      </c>
      <c r="V577" s="10">
        <f t="shared" ca="1" si="144"/>
        <v>4.6617669839928055</v>
      </c>
      <c r="W577" s="10">
        <f t="shared" ca="1" si="139"/>
        <v>5.2080174513836113</v>
      </c>
      <c r="X577" s="10">
        <f t="shared" ca="1" si="140"/>
        <v>4.9881699652552598</v>
      </c>
      <c r="Y577" s="10">
        <f t="shared" ca="1" si="141"/>
        <v>-4.3774598864373253</v>
      </c>
      <c r="Z577" s="10">
        <f t="shared" ca="1" si="142"/>
        <v>-30.849127050912017</v>
      </c>
      <c r="AA577" s="10">
        <f t="shared" ca="1" si="143"/>
        <v>5.3390940572238534</v>
      </c>
    </row>
    <row r="578" spans="1:27">
      <c r="A578" s="6">
        <f ca="1">LN((RAND()^(-Results!$E$4))-1)</f>
        <v>-2.8070110278074365</v>
      </c>
      <c r="B578" s="6">
        <f ca="1">LN((RAND()^(-Results!$E$4))-1)</f>
        <v>-0.7780737365360797</v>
      </c>
      <c r="C578" s="6">
        <f ca="1">LN((RAND()^(-Results!$E$4))-1)</f>
        <v>0.40197950381692238</v>
      </c>
      <c r="D578" s="6">
        <f ca="1">LN((RAND()^(-Results!$E$4))-1)</f>
        <v>-0.34538420426664551</v>
      </c>
      <c r="E578" s="6">
        <f ca="1">LN((RAND()^(-Results!$E$4))-1)</f>
        <v>2.5549010416393174</v>
      </c>
      <c r="F578" s="6">
        <f ca="1">LN((RAND()^(-Results!$E$4))-1)</f>
        <v>1.8692946390438778</v>
      </c>
      <c r="G578" s="6">
        <f ca="1">LN((RAND()^(-Results!$E$4))-1)</f>
        <v>2.0157984676230187</v>
      </c>
      <c r="H578" s="6">
        <f t="shared" ref="H578:H641" ca="1" si="145">G578-$AL$10</f>
        <v>1.9559039309852613</v>
      </c>
      <c r="I578" s="10">
        <f ca="1">SUMPRODUCT(J578:O578,Results!B$12:G$12)+Results!$E$5*H578</f>
        <v>6.3432638363860283</v>
      </c>
      <c r="J578" s="10">
        <f ca="1">SUMPRODUCT($A578:$F578,Results!$B$15:$G$15)</f>
        <v>-5.4750676850659419</v>
      </c>
      <c r="K578" s="10">
        <f ca="1">SUMPRODUCT($A578:$F578,Results!$B$16:$G$16)</f>
        <v>-11.065550828788442</v>
      </c>
      <c r="L578" s="10">
        <f ca="1">SUMPRODUCT($A578:$F578,Results!$B$17:$G$17)</f>
        <v>-13.553301418023157</v>
      </c>
      <c r="M578" s="10">
        <f ca="1">SUMPRODUCT($A578:$F578,Results!$B$18:$G$18)</f>
        <v>16.101165509403113</v>
      </c>
      <c r="N578" s="10">
        <f ca="1">SUMPRODUCT($A578:$F578,Results!$B$19:$G$19)</f>
        <v>4.8881308784750317</v>
      </c>
      <c r="O578" s="10">
        <f ca="1">SUMPRODUCT($A578:$F578,Results!$B$20:$G$20)</f>
        <v>-8.7385870119973372</v>
      </c>
      <c r="P578" s="10" cm="1">
        <f t="array" aca="1" ref="P578" ca="1">SUMPRODUCT(J578:O578,TRANSPOSE(BL$20:BL$25))+$AD$20-$BL$27</f>
        <v>-1.7962665216569484</v>
      </c>
      <c r="Q578" s="10" cm="1">
        <f t="array" aca="1" ref="Q578" ca="1">SUMPRODUCT(J578:O578,TRANSPOSE(ES$20:ES$25))+$AD$20-$ES$27</f>
        <v>-1.7939332002874153</v>
      </c>
      <c r="R578" s="10">
        <f ca="1">I578-Results!$E$5*H578</f>
        <v>-1.4803518875550168</v>
      </c>
      <c r="S578" s="10" cm="1">
        <f t="array" aca="1" ref="S578" ca="1">SUMPRODUCT(J578:O578,TRANSPOSE(AR$28:AR$33))+$AD$20-$AC$26</f>
        <v>-13.421492658252983</v>
      </c>
      <c r="T578" s="10">
        <f ca="1">SUMPRODUCT(J578:O578,Results!K$9:P$9)</f>
        <v>-1.7997682884631665</v>
      </c>
      <c r="U578" s="10">
        <f ca="1">SUMPRODUCT(J578:O578,Results!K$9:P$9)+$AD$20-$AC$31</f>
        <v>-1.8365664071641417</v>
      </c>
      <c r="V578" s="10">
        <f t="shared" ca="1" si="144"/>
        <v>8.1395303580429772</v>
      </c>
      <c r="W578" s="10">
        <f t="shared" ca="1" si="139"/>
        <v>8.1371970366734434</v>
      </c>
      <c r="X578" s="10">
        <f t="shared" ca="1" si="140"/>
        <v>7.8236157239410451</v>
      </c>
      <c r="Y578" s="10">
        <f t="shared" ca="1" si="141"/>
        <v>19.764756494639013</v>
      </c>
      <c r="Z578" s="10">
        <f t="shared" ca="1" si="142"/>
        <v>5.647160297736475</v>
      </c>
      <c r="AA578" s="10">
        <f t="shared" ca="1" si="143"/>
        <v>8.1798302435501693</v>
      </c>
    </row>
    <row r="579" spans="1:27">
      <c r="A579" s="6">
        <f ca="1">LN((RAND()^(-Results!$E$4))-1)</f>
        <v>0.40600243998174662</v>
      </c>
      <c r="B579" s="6">
        <f ca="1">LN((RAND()^(-Results!$E$4))-1)</f>
        <v>1.9465874490188297</v>
      </c>
      <c r="C579" s="6">
        <f ca="1">LN((RAND()^(-Results!$E$4))-1)</f>
        <v>0.74456838857140173</v>
      </c>
      <c r="D579" s="6">
        <f ca="1">LN((RAND()^(-Results!$E$4))-1)</f>
        <v>1.1198163341707235</v>
      </c>
      <c r="E579" s="6">
        <f ca="1">LN((RAND()^(-Results!$E$4))-1)</f>
        <v>-0.18714204660519163</v>
      </c>
      <c r="F579" s="6">
        <f ca="1">LN((RAND()^(-Results!$E$4))-1)</f>
        <v>-0.85891958025656423</v>
      </c>
      <c r="G579" s="6">
        <f ca="1">LN((RAND()^(-Results!$E$4))-1)</f>
        <v>-0.481492459249525</v>
      </c>
      <c r="H579" s="6">
        <f t="shared" ca="1" si="145"/>
        <v>-0.54138699588728245</v>
      </c>
      <c r="I579" s="10">
        <f ca="1">SUMPRODUCT(J579:O579,Results!B$12:G$12)+Results!$E$5*H579</f>
        <v>26.037485589100765</v>
      </c>
      <c r="J579" s="10">
        <f ca="1">SUMPRODUCT($A579:$F579,Results!$B$15:$G$15)</f>
        <v>4.0857314030338143</v>
      </c>
      <c r="K579" s="10">
        <f ca="1">SUMPRODUCT($A579:$F579,Results!$B$16:$G$16)</f>
        <v>3.1739215479224119</v>
      </c>
      <c r="L579" s="10">
        <f ca="1">SUMPRODUCT($A579:$F579,Results!$B$17:$G$17)</f>
        <v>-2.6148021109519393</v>
      </c>
      <c r="M579" s="10">
        <f ca="1">SUMPRODUCT($A579:$F579,Results!$B$18:$G$18)</f>
        <v>-9.1657336364213347</v>
      </c>
      <c r="N579" s="10">
        <f ca="1">SUMPRODUCT($A579:$F579,Results!$B$19:$G$19)</f>
        <v>0.29574613464869559</v>
      </c>
      <c r="O579" s="10">
        <f ca="1">SUMPRODUCT($A579:$F579,Results!$B$20:$G$20)</f>
        <v>-1.1117513117050377</v>
      </c>
      <c r="P579" s="10" cm="1">
        <f t="array" aca="1" ref="P579" ca="1">SUMPRODUCT(J579:O579,TRANSPOSE(BL$20:BL$25))+$AD$20-$BL$27</f>
        <v>28.475130277575829</v>
      </c>
      <c r="Q579" s="10" cm="1">
        <f t="array" aca="1" ref="Q579" ca="1">SUMPRODUCT(J579:O579,TRANSPOSE(ES$20:ES$25))+$AD$20-$ES$27</f>
        <v>28.595054503452786</v>
      </c>
      <c r="R579" s="10">
        <f ca="1">I579-Results!$E$5*H579</f>
        <v>28.203033572649893</v>
      </c>
      <c r="S579" s="10" cm="1">
        <f t="array" aca="1" ref="S579" ca="1">SUMPRODUCT(J579:O579,TRANSPOSE(AR$28:AR$33))+$AD$20-$AC$26</f>
        <v>29.529030222304996</v>
      </c>
      <c r="T579" s="10">
        <f ca="1">SUMPRODUCT(J579:O579,Results!K$9:P$9)</f>
        <v>28.614854386360506</v>
      </c>
      <c r="U579" s="10">
        <f ca="1">SUMPRODUCT(J579:O579,Results!K$9:P$9)+$AD$20-$AC$31</f>
        <v>28.57805626765953</v>
      </c>
      <c r="V579" s="10">
        <f t="shared" ca="1" si="144"/>
        <v>-2.4376446884750642</v>
      </c>
      <c r="W579" s="10">
        <f t="shared" ref="W579:W642" ca="1" si="146">I579-Q579</f>
        <v>-2.5575689143520215</v>
      </c>
      <c r="X579" s="10">
        <f t="shared" ref="X579:X642" ca="1" si="147">I579-R579</f>
        <v>-2.1655479835491285</v>
      </c>
      <c r="Y579" s="10">
        <f t="shared" ref="Y579:Y642" ca="1" si="148">I579-S579</f>
        <v>-3.4915446332042315</v>
      </c>
      <c r="Z579" s="10">
        <f t="shared" ref="Z579:Z642" ca="1" si="149">I579-$AD$20</f>
        <v>25.341382050451212</v>
      </c>
      <c r="AA579" s="10">
        <f t="shared" ref="AA579:AA642" ca="1" si="150">I579-U579</f>
        <v>-2.5405706785587654</v>
      </c>
    </row>
    <row r="580" spans="1:27">
      <c r="A580" s="6">
        <f ca="1">LN((RAND()^(-Results!$E$4))-1)</f>
        <v>0.81799848080726034</v>
      </c>
      <c r="B580" s="6">
        <f ca="1">LN((RAND()^(-Results!$E$4))-1)</f>
        <v>-1.0024830703995418</v>
      </c>
      <c r="C580" s="6">
        <f ca="1">LN((RAND()^(-Results!$E$4))-1)</f>
        <v>-5.5762595200514902</v>
      </c>
      <c r="D580" s="6">
        <f ca="1">LN((RAND()^(-Results!$E$4))-1)</f>
        <v>-0.77107886542688642</v>
      </c>
      <c r="E580" s="6">
        <f ca="1">LN((RAND()^(-Results!$E$4))-1)</f>
        <v>3.2181759029507124</v>
      </c>
      <c r="F580" s="6">
        <f ca="1">LN((RAND()^(-Results!$E$4))-1)</f>
        <v>1.2754858338542874</v>
      </c>
      <c r="G580" s="6">
        <f ca="1">LN((RAND()^(-Results!$E$4))-1)</f>
        <v>-1.0533743612363944</v>
      </c>
      <c r="H580" s="6">
        <f t="shared" ca="1" si="145"/>
        <v>-1.1132688978741518</v>
      </c>
      <c r="I580" s="10">
        <f ca="1">SUMPRODUCT(J580:O580,Results!B$12:G$12)+Results!$E$5*H580</f>
        <v>-24.770061831132661</v>
      </c>
      <c r="J580" s="10">
        <f ca="1">SUMPRODUCT($A580:$F580,Results!$B$15:$G$15)</f>
        <v>0.93172046545100051</v>
      </c>
      <c r="K580" s="10">
        <f ca="1">SUMPRODUCT($A580:$F580,Results!$B$16:$G$16)</f>
        <v>3.3835661100764027</v>
      </c>
      <c r="L580" s="10">
        <f ca="1">SUMPRODUCT($A580:$F580,Results!$B$17:$G$17)</f>
        <v>2.0509616897764795</v>
      </c>
      <c r="M580" s="10">
        <f ca="1">SUMPRODUCT($A580:$F580,Results!$B$18:$G$18)</f>
        <v>18.873691307304448</v>
      </c>
      <c r="N580" s="10">
        <f ca="1">SUMPRODUCT($A580:$F580,Results!$B$19:$G$19)</f>
        <v>-11.631860188990856</v>
      </c>
      <c r="O580" s="10">
        <f ca="1">SUMPRODUCT($A580:$F580,Results!$B$20:$G$20)</f>
        <v>4.8203813169713197</v>
      </c>
      <c r="P580" s="10" cm="1">
        <f t="array" aca="1" ref="P580" ca="1">SUMPRODUCT(J580:O580,TRANSPOSE(BL$20:BL$25))+$AD$20-$BL$27</f>
        <v>-21.524570430066259</v>
      </c>
      <c r="Q580" s="10" cm="1">
        <f t="array" aca="1" ref="Q580" ca="1">SUMPRODUCT(J580:O580,TRANSPOSE(ES$20:ES$25))+$AD$20-$ES$27</f>
        <v>-21.236951261708423</v>
      </c>
      <c r="R580" s="10">
        <f ca="1">I580-Results!$E$5*H580</f>
        <v>-20.316986239636055</v>
      </c>
      <c r="S580" s="10" cm="1">
        <f t="array" aca="1" ref="S580" ca="1">SUMPRODUCT(J580:O580,TRANSPOSE(AR$28:AR$33))+$AD$20-$AC$26</f>
        <v>-35.281388370782011</v>
      </c>
      <c r="T580" s="10">
        <f ca="1">SUMPRODUCT(J580:O580,Results!K$9:P$9)</f>
        <v>-21.677946952636525</v>
      </c>
      <c r="U580" s="10">
        <f ca="1">SUMPRODUCT(J580:O580,Results!K$9:P$9)+$AD$20-$AC$31</f>
        <v>-21.7147450713375</v>
      </c>
      <c r="V580" s="10">
        <f t="shared" ca="1" si="144"/>
        <v>-3.2454914010664027</v>
      </c>
      <c r="W580" s="10">
        <f t="shared" ca="1" si="146"/>
        <v>-3.5331105694242382</v>
      </c>
      <c r="X580" s="10">
        <f t="shared" ca="1" si="147"/>
        <v>-4.4530755914966065</v>
      </c>
      <c r="Y580" s="10">
        <f t="shared" ca="1" si="148"/>
        <v>10.51132653964935</v>
      </c>
      <c r="Z580" s="10">
        <f t="shared" ca="1" si="149"/>
        <v>-25.466165369782214</v>
      </c>
      <c r="AA580" s="10">
        <f t="shared" ca="1" si="150"/>
        <v>-3.0553167597951614</v>
      </c>
    </row>
    <row r="581" spans="1:27">
      <c r="A581" s="6">
        <f ca="1">LN((RAND()^(-Results!$E$4))-1)</f>
        <v>1.5205712351343299</v>
      </c>
      <c r="B581" s="6">
        <f ca="1">LN((RAND()^(-Results!$E$4))-1)</f>
        <v>1.8666995812943006</v>
      </c>
      <c r="C581" s="6">
        <f ca="1">LN((RAND()^(-Results!$E$4))-1)</f>
        <v>1.1154889961150329</v>
      </c>
      <c r="D581" s="6">
        <f ca="1">LN((RAND()^(-Results!$E$4))-1)</f>
        <v>0.59779511385791817</v>
      </c>
      <c r="E581" s="6">
        <f ca="1">LN((RAND()^(-Results!$E$4))-1)</f>
        <v>-0.36376065644515726</v>
      </c>
      <c r="F581" s="6">
        <f ca="1">LN((RAND()^(-Results!$E$4))-1)</f>
        <v>-0.89169237254352374</v>
      </c>
      <c r="G581" s="6">
        <f ca="1">LN((RAND()^(-Results!$E$4))-1)</f>
        <v>-1.1326593588914586</v>
      </c>
      <c r="H581" s="6">
        <f t="shared" ca="1" si="145"/>
        <v>-1.1925538955292161</v>
      </c>
      <c r="I581" s="10">
        <f ca="1">SUMPRODUCT(J581:O581,Results!B$12:G$12)+Results!$E$5*H581</f>
        <v>16.058047624990767</v>
      </c>
      <c r="J581" s="10">
        <f ca="1">SUMPRODUCT($A581:$F581,Results!$B$15:$G$15)</f>
        <v>4.8892637179067684</v>
      </c>
      <c r="K581" s="10">
        <f ca="1">SUMPRODUCT($A581:$F581,Results!$B$16:$G$16)</f>
        <v>3.598880614929818</v>
      </c>
      <c r="L581" s="10">
        <f ca="1">SUMPRODUCT($A581:$F581,Results!$B$17:$G$17)</f>
        <v>-0.46157488426241322</v>
      </c>
      <c r="M581" s="10">
        <f ca="1">SUMPRODUCT($A581:$F581,Results!$B$18:$G$18)</f>
        <v>-12.47557046958136</v>
      </c>
      <c r="N581" s="10">
        <f ca="1">SUMPRODUCT($A581:$F581,Results!$B$19:$G$19)</f>
        <v>-1.1240220755410399</v>
      </c>
      <c r="O581" s="10">
        <f ca="1">SUMPRODUCT($A581:$F581,Results!$B$20:$G$20)</f>
        <v>3.015626257990871</v>
      </c>
      <c r="P581" s="10" cm="1">
        <f t="array" aca="1" ref="P581" ca="1">SUMPRODUCT(J581:O581,TRANSPOSE(BL$20:BL$25))+$AD$20-$BL$27</f>
        <v>21.197142476415344</v>
      </c>
      <c r="Q581" s="10" cm="1">
        <f t="array" aca="1" ref="Q581" ca="1">SUMPRODUCT(J581:O581,TRANSPOSE(ES$20:ES$25))+$AD$20-$ES$27</f>
        <v>21.195985608223484</v>
      </c>
      <c r="R581" s="10">
        <f ca="1">I581-Results!$E$5*H581</f>
        <v>20.828263207107632</v>
      </c>
      <c r="S581" s="10" cm="1">
        <f t="array" aca="1" ref="S581" ca="1">SUMPRODUCT(J581:O581,TRANSPOSE(AR$28:AR$33))+$AD$20-$AC$26</f>
        <v>26.584595865326879</v>
      </c>
      <c r="T581" s="10">
        <f ca="1">SUMPRODUCT(J581:O581,Results!K$9:P$9)</f>
        <v>21.137231959164179</v>
      </c>
      <c r="U581" s="10">
        <f ca="1">SUMPRODUCT(J581:O581,Results!K$9:P$9)+$AD$20-$AC$31</f>
        <v>21.100433840463204</v>
      </c>
      <c r="V581" s="10">
        <f t="shared" ca="1" si="144"/>
        <v>-5.1390948514245771</v>
      </c>
      <c r="W581" s="10">
        <f t="shared" ca="1" si="146"/>
        <v>-5.1379379832327174</v>
      </c>
      <c r="X581" s="10">
        <f t="shared" ca="1" si="147"/>
        <v>-4.7702155821168652</v>
      </c>
      <c r="Y581" s="10">
        <f t="shared" ca="1" si="148"/>
        <v>-10.526548240336112</v>
      </c>
      <c r="Z581" s="10">
        <f t="shared" ca="1" si="149"/>
        <v>15.361944086341213</v>
      </c>
      <c r="AA581" s="10">
        <f t="shared" ca="1" si="150"/>
        <v>-5.0423862154724368</v>
      </c>
    </row>
    <row r="582" spans="1:27">
      <c r="A582" s="6">
        <f ca="1">LN((RAND()^(-Results!$E$4))-1)</f>
        <v>-0.50858222530199015</v>
      </c>
      <c r="B582" s="6">
        <f ca="1">LN((RAND()^(-Results!$E$4))-1)</f>
        <v>-0.33014914162062803</v>
      </c>
      <c r="C582" s="6">
        <f ca="1">LN((RAND()^(-Results!$E$4))-1)</f>
        <v>1.4436086892210545</v>
      </c>
      <c r="D582" s="6">
        <f ca="1">LN((RAND()^(-Results!$E$4))-1)</f>
        <v>1.4903745379939974</v>
      </c>
      <c r="E582" s="6">
        <f ca="1">LN((RAND()^(-Results!$E$4))-1)</f>
        <v>-0.74134636836166168</v>
      </c>
      <c r="F582" s="6">
        <f ca="1">LN((RAND()^(-Results!$E$4))-1)</f>
        <v>4.8688060426515642</v>
      </c>
      <c r="G582" s="6">
        <f ca="1">LN((RAND()^(-Results!$E$4))-1)</f>
        <v>0.37276019129590221</v>
      </c>
      <c r="H582" s="6">
        <f t="shared" ca="1" si="145"/>
        <v>0.3128656546581447</v>
      </c>
      <c r="I582" s="10">
        <f ca="1">SUMPRODUCT(J582:O582,Results!B$12:G$12)+Results!$E$5*H582</f>
        <v>-2.4399749241381299</v>
      </c>
      <c r="J582" s="10">
        <f ca="1">SUMPRODUCT($A582:$F582,Results!$B$15:$G$15)</f>
        <v>-3.5819135790548176</v>
      </c>
      <c r="K582" s="10">
        <f ca="1">SUMPRODUCT($A582:$F582,Results!$B$16:$G$16)</f>
        <v>-1.3585206231331264</v>
      </c>
      <c r="L582" s="10">
        <f ca="1">SUMPRODUCT($A582:$F582,Results!$B$17:$G$17)</f>
        <v>-13.783664405360838</v>
      </c>
      <c r="M582" s="10">
        <f ca="1">SUMPRODUCT($A582:$F582,Results!$B$18:$G$18)</f>
        <v>7.8159595216744577</v>
      </c>
      <c r="N582" s="10">
        <f ca="1">SUMPRODUCT($A582:$F582,Results!$B$19:$G$19)</f>
        <v>15.420360162379668</v>
      </c>
      <c r="O582" s="10">
        <f ca="1">SUMPRODUCT($A582:$F582,Results!$B$20:$G$20)</f>
        <v>5.8924369042128451</v>
      </c>
      <c r="P582" s="10" cm="1">
        <f t="array" aca="1" ref="P582" ca="1">SUMPRODUCT(J582:O582,TRANSPOSE(BL$20:BL$25))+$AD$20-$BL$27</f>
        <v>-3.5822659101777679</v>
      </c>
      <c r="Q582" s="10" cm="1">
        <f t="array" aca="1" ref="Q582" ca="1">SUMPRODUCT(J582:O582,TRANSPOSE(ES$20:ES$25))+$AD$20-$ES$27</f>
        <v>-3.7441265659318601</v>
      </c>
      <c r="R582" s="10">
        <f ca="1">I582-Results!$E$5*H582</f>
        <v>-3.6914375427707089</v>
      </c>
      <c r="S582" s="10" cm="1">
        <f t="array" aca="1" ref="S582" ca="1">SUMPRODUCT(J582:O582,TRANSPOSE(AR$28:AR$33))+$AD$20-$AC$26</f>
        <v>2.0134864463644333</v>
      </c>
      <c r="T582" s="10">
        <f ca="1">SUMPRODUCT(J582:O582,Results!K$9:P$9)</f>
        <v>-3.5861602669322963</v>
      </c>
      <c r="U582" s="10">
        <f ca="1">SUMPRODUCT(J582:O582,Results!K$9:P$9)+$AD$20-$AC$31</f>
        <v>-3.6229583856332717</v>
      </c>
      <c r="V582" s="10">
        <f t="shared" ca="1" si="144"/>
        <v>1.142290986039638</v>
      </c>
      <c r="W582" s="10">
        <f t="shared" ca="1" si="146"/>
        <v>1.3041516417937302</v>
      </c>
      <c r="X582" s="10">
        <f t="shared" ca="1" si="147"/>
        <v>1.251462618632579</v>
      </c>
      <c r="Y582" s="10">
        <f t="shared" ca="1" si="148"/>
        <v>-4.4534613705025627</v>
      </c>
      <c r="Z582" s="10">
        <f t="shared" ca="1" si="149"/>
        <v>-3.1360784627876837</v>
      </c>
      <c r="AA582" s="10">
        <f t="shared" ca="1" si="150"/>
        <v>1.1829834614951418</v>
      </c>
    </row>
    <row r="583" spans="1:27">
      <c r="A583" s="6">
        <f ca="1">LN((RAND()^(-Results!$E$4))-1)</f>
        <v>2.4090679031270072</v>
      </c>
      <c r="B583" s="6">
        <f ca="1">LN((RAND()^(-Results!$E$4))-1)</f>
        <v>0.19930391562789204</v>
      </c>
      <c r="C583" s="6">
        <f ca="1">LN((RAND()^(-Results!$E$4))-1)</f>
        <v>-0.9487330498873805</v>
      </c>
      <c r="D583" s="6">
        <f ca="1">LN((RAND()^(-Results!$E$4))-1)</f>
        <v>-2.7281112445617044</v>
      </c>
      <c r="E583" s="6">
        <f ca="1">LN((RAND()^(-Results!$E$4))-1)</f>
        <v>3.7220018522959384</v>
      </c>
      <c r="F583" s="6">
        <f ca="1">LN((RAND()^(-Results!$E$4))-1)</f>
        <v>1.7736079396629059</v>
      </c>
      <c r="G583" s="6">
        <f ca="1">LN((RAND()^(-Results!$E$4))-1)</f>
        <v>-0.33466342412893985</v>
      </c>
      <c r="H583" s="6">
        <f t="shared" ca="1" si="145"/>
        <v>-0.39455796076669736</v>
      </c>
      <c r="I583" s="10">
        <f ca="1">SUMPRODUCT(J583:O583,Results!B$12:G$12)+Results!$E$5*H583</f>
        <v>-24.158638127492175</v>
      </c>
      <c r="J583" s="10">
        <f ca="1">SUMPRODUCT($A583:$F583,Results!$B$15:$G$15)</f>
        <v>3.0097759578331278</v>
      </c>
      <c r="K583" s="10">
        <f ca="1">SUMPRODUCT($A583:$F583,Results!$B$16:$G$16)</f>
        <v>-6.2327074112473788</v>
      </c>
      <c r="L583" s="10">
        <f ca="1">SUMPRODUCT($A583:$F583,Results!$B$17:$G$17)</f>
        <v>-6.9609071126209496</v>
      </c>
      <c r="M583" s="10">
        <f ca="1">SUMPRODUCT($A583:$F583,Results!$B$18:$G$18)</f>
        <v>7.0287458012695696</v>
      </c>
      <c r="N583" s="10">
        <f ca="1">SUMPRODUCT($A583:$F583,Results!$B$19:$G$19)</f>
        <v>-10.775741878738184</v>
      </c>
      <c r="O583" s="10">
        <f ca="1">SUMPRODUCT($A583:$F583,Results!$B$20:$G$20)</f>
        <v>11.689717777447292</v>
      </c>
      <c r="P583" s="10" cm="1">
        <f t="array" aca="1" ref="P583" ca="1">SUMPRODUCT(J583:O583,TRANSPOSE(BL$20:BL$25))+$AD$20-$BL$27</f>
        <v>-22.9555584740482</v>
      </c>
      <c r="Q583" s="10" cm="1">
        <f t="array" aca="1" ref="Q583" ca="1">SUMPRODUCT(J583:O583,TRANSPOSE(ES$20:ES$25))+$AD$20-$ES$27</f>
        <v>-23.157277040871165</v>
      </c>
      <c r="R583" s="10">
        <f ca="1">I583-Results!$E$5*H583</f>
        <v>-22.580406284425386</v>
      </c>
      <c r="S583" s="10" cm="1">
        <f t="array" aca="1" ref="S583" ca="1">SUMPRODUCT(J583:O583,TRANSPOSE(AR$28:AR$33))+$AD$20-$AC$26</f>
        <v>-25.415117038208884</v>
      </c>
      <c r="T583" s="10">
        <f ca="1">SUMPRODUCT(J583:O583,Results!K$9:P$9)</f>
        <v>-23.747837320026033</v>
      </c>
      <c r="U583" s="10">
        <f ca="1">SUMPRODUCT(J583:O583,Results!K$9:P$9)+$AD$20-$AC$31</f>
        <v>-23.784635438727008</v>
      </c>
      <c r="V583" s="10">
        <f t="shared" ca="1" si="144"/>
        <v>-1.2030796534439752</v>
      </c>
      <c r="W583" s="10">
        <f t="shared" ca="1" si="146"/>
        <v>-1.0013610866210101</v>
      </c>
      <c r="X583" s="10">
        <f t="shared" ca="1" si="147"/>
        <v>-1.5782318430667885</v>
      </c>
      <c r="Y583" s="10">
        <f t="shared" ca="1" si="148"/>
        <v>1.2564789107167087</v>
      </c>
      <c r="Z583" s="10">
        <f t="shared" ca="1" si="149"/>
        <v>-24.854741666141727</v>
      </c>
      <c r="AA583" s="10">
        <f t="shared" ca="1" si="150"/>
        <v>-0.37400268876516662</v>
      </c>
    </row>
    <row r="584" spans="1:27">
      <c r="A584" s="6">
        <f ca="1">LN((RAND()^(-Results!$E$4))-1)</f>
        <v>-0.8702768669055273</v>
      </c>
      <c r="B584" s="6">
        <f ca="1">LN((RAND()^(-Results!$E$4))-1)</f>
        <v>-0.37994631825053898</v>
      </c>
      <c r="C584" s="6">
        <f ca="1">LN((RAND()^(-Results!$E$4))-1)</f>
        <v>-0.72705610742314886</v>
      </c>
      <c r="D584" s="6">
        <f ca="1">LN((RAND()^(-Results!$E$4))-1)</f>
        <v>-0.18640317999603734</v>
      </c>
      <c r="E584" s="6">
        <f ca="1">LN((RAND()^(-Results!$E$4))-1)</f>
        <v>-2.101781195336164</v>
      </c>
      <c r="F584" s="6">
        <f ca="1">LN((RAND()^(-Results!$E$4))-1)</f>
        <v>0.81417402918150283</v>
      </c>
      <c r="G584" s="6">
        <f ca="1">LN((RAND()^(-Results!$E$4))-1)</f>
        <v>2.4798885463683105</v>
      </c>
      <c r="H584" s="6">
        <f t="shared" ca="1" si="145"/>
        <v>2.4199940097305528</v>
      </c>
      <c r="I584" s="10">
        <f ca="1">SUMPRODUCT(J584:O584,Results!B$12:G$12)+Results!$E$5*H584</f>
        <v>-0.83180627505540805</v>
      </c>
      <c r="J584" s="10">
        <f ca="1">SUMPRODUCT($A584:$F584,Results!$B$15:$G$15)</f>
        <v>6.0164937292784437E-2</v>
      </c>
      <c r="K584" s="10">
        <f ca="1">SUMPRODUCT($A584:$F584,Results!$B$16:$G$16)</f>
        <v>2.0140727250109398</v>
      </c>
      <c r="L584" s="10">
        <f ca="1">SUMPRODUCT($A584:$F584,Results!$B$17:$G$17)</f>
        <v>1.7979511042960383</v>
      </c>
      <c r="M584" s="10">
        <f ca="1">SUMPRODUCT($A584:$F584,Results!$B$18:$G$18)</f>
        <v>2.9158291541065902</v>
      </c>
      <c r="N584" s="10">
        <f ca="1">SUMPRODUCT($A584:$F584,Results!$B$19:$G$19)</f>
        <v>0.37345428385836299</v>
      </c>
      <c r="O584" s="10">
        <f ca="1">SUMPRODUCT($A584:$F584,Results!$B$20:$G$20)</f>
        <v>3.952173566120361</v>
      </c>
      <c r="P584" s="10" cm="1">
        <f t="array" aca="1" ref="P584" ca="1">SUMPRODUCT(J584:O584,TRANSPOSE(BL$20:BL$25))+$AD$20-$BL$27</f>
        <v>-10.463358073142748</v>
      </c>
      <c r="Q584" s="10" cm="1">
        <f t="array" aca="1" ref="Q584" ca="1">SUMPRODUCT(J584:O584,TRANSPOSE(ES$20:ES$25))+$AD$20-$ES$27</f>
        <v>-10.441821041747469</v>
      </c>
      <c r="R584" s="10">
        <f ca="1">I584-Results!$E$5*H584</f>
        <v>-10.511782313977619</v>
      </c>
      <c r="S584" s="10" cm="1">
        <f t="array" aca="1" ref="S584" ca="1">SUMPRODUCT(J584:O584,TRANSPOSE(AR$28:AR$33))+$AD$20-$AC$26</f>
        <v>-8.2842128477800365</v>
      </c>
      <c r="T584" s="10">
        <f ca="1">SUMPRODUCT(J584:O584,Results!K$9:P$9)</f>
        <v>-10.097197046909887</v>
      </c>
      <c r="U584" s="10">
        <f ca="1">SUMPRODUCT(J584:O584,Results!K$9:P$9)+$AD$20-$AC$31</f>
        <v>-10.133995165610862</v>
      </c>
      <c r="V584" s="10">
        <f t="shared" ca="1" si="144"/>
        <v>9.6315517980873402</v>
      </c>
      <c r="W584" s="10">
        <f t="shared" ca="1" si="146"/>
        <v>9.6100147666920606</v>
      </c>
      <c r="X584" s="10">
        <f t="shared" ca="1" si="147"/>
        <v>9.6799760389222111</v>
      </c>
      <c r="Y584" s="10">
        <f t="shared" ca="1" si="148"/>
        <v>7.4524065727246285</v>
      </c>
      <c r="Z584" s="10">
        <f t="shared" ca="1" si="149"/>
        <v>-1.5279098137049618</v>
      </c>
      <c r="AA584" s="10">
        <f t="shared" ca="1" si="150"/>
        <v>9.3021888905554544</v>
      </c>
    </row>
    <row r="585" spans="1:27">
      <c r="A585" s="6">
        <f ca="1">LN((RAND()^(-Results!$E$4))-1)</f>
        <v>0.56264018841377761</v>
      </c>
      <c r="B585" s="6">
        <f ca="1">LN((RAND()^(-Results!$E$4))-1)</f>
        <v>2.2356521432694119</v>
      </c>
      <c r="C585" s="6">
        <f ca="1">LN((RAND()^(-Results!$E$4))-1)</f>
        <v>1.4689970665636483</v>
      </c>
      <c r="D585" s="6">
        <f ca="1">LN((RAND()^(-Results!$E$4))-1)</f>
        <v>1.4777446130296539</v>
      </c>
      <c r="E585" s="6">
        <f ca="1">LN((RAND()^(-Results!$E$4))-1)</f>
        <v>0.41411065299347555</v>
      </c>
      <c r="F585" s="6">
        <f ca="1">LN((RAND()^(-Results!$E$4))-1)</f>
        <v>-1.5360939554460136</v>
      </c>
      <c r="G585" s="6">
        <f ca="1">LN((RAND()^(-Results!$E$4))-1)</f>
        <v>-1.9549184815943241</v>
      </c>
      <c r="H585" s="6">
        <f t="shared" ca="1" si="145"/>
        <v>-2.0148130182320818</v>
      </c>
      <c r="I585" s="10">
        <f ca="1">SUMPRODUCT(J585:O585,Results!B$12:G$12)+Results!$E$5*H585</f>
        <v>29.199233045044277</v>
      </c>
      <c r="J585" s="10">
        <f ca="1">SUMPRODUCT($A585:$F585,Results!$B$15:$G$15)</f>
        <v>3.8968018565964915</v>
      </c>
      <c r="K585" s="10">
        <f ca="1">SUMPRODUCT($A585:$F585,Results!$B$16:$G$16)</f>
        <v>2.4673305923114857</v>
      </c>
      <c r="L585" s="10">
        <f ca="1">SUMPRODUCT($A585:$F585,Results!$B$17:$G$17)</f>
        <v>-3.1682889695432674</v>
      </c>
      <c r="M585" s="10">
        <f ca="1">SUMPRODUCT($A585:$F585,Results!$B$18:$G$18)</f>
        <v>-12.290861411746466</v>
      </c>
      <c r="N585" s="10">
        <f ca="1">SUMPRODUCT($A585:$F585,Results!$B$19:$G$19)</f>
        <v>1.4091238547617966</v>
      </c>
      <c r="O585" s="10">
        <f ca="1">SUMPRODUCT($A585:$F585,Results!$B$20:$G$20)</f>
        <v>-4.4847116011500123</v>
      </c>
      <c r="P585" s="10" cm="1">
        <f t="array" aca="1" ref="P585" ca="1">SUMPRODUCT(J585:O585,TRANSPOSE(BL$20:BL$25))+$AD$20-$BL$27</f>
        <v>37.596600963290328</v>
      </c>
      <c r="Q585" s="10" cm="1">
        <f t="array" aca="1" ref="Q585" ca="1">SUMPRODUCT(J585:O585,TRANSPOSE(ES$20:ES$25))+$AD$20-$ES$27</f>
        <v>37.708483681949325</v>
      </c>
      <c r="R585" s="10">
        <f ca="1">I585-Results!$E$5*H585</f>
        <v>37.258485117972604</v>
      </c>
      <c r="S585" s="10" cm="1">
        <f t="array" aca="1" ref="S585" ca="1">SUMPRODUCT(J585:O585,TRANSPOSE(AR$28:AR$33))+$AD$20-$AC$26</f>
        <v>38.287900379962139</v>
      </c>
      <c r="T585" s="10">
        <f ca="1">SUMPRODUCT(J585:O585,Results!K$9:P$9)</f>
        <v>37.642959071231161</v>
      </c>
      <c r="U585" s="10">
        <f ca="1">SUMPRODUCT(J585:O585,Results!K$9:P$9)+$AD$20-$AC$31</f>
        <v>37.606160952530182</v>
      </c>
      <c r="V585" s="10">
        <f t="shared" ca="1" si="144"/>
        <v>-8.3973679182460508</v>
      </c>
      <c r="W585" s="10">
        <f t="shared" ca="1" si="146"/>
        <v>-8.5092506369050476</v>
      </c>
      <c r="X585" s="10">
        <f t="shared" ca="1" si="147"/>
        <v>-8.0592520729283272</v>
      </c>
      <c r="Y585" s="10">
        <f t="shared" ca="1" si="148"/>
        <v>-9.0886673349178615</v>
      </c>
      <c r="Z585" s="10">
        <f t="shared" ca="1" si="149"/>
        <v>28.503129506394725</v>
      </c>
      <c r="AA585" s="10">
        <f t="shared" ca="1" si="150"/>
        <v>-8.4069279074859047</v>
      </c>
    </row>
    <row r="586" spans="1:27">
      <c r="A586" s="6">
        <f ca="1">LN((RAND()^(-Results!$E$4))-1)</f>
        <v>0.86785459619879846</v>
      </c>
      <c r="B586" s="6">
        <f ca="1">LN((RAND()^(-Results!$E$4))-1)</f>
        <v>1.2201476933180353</v>
      </c>
      <c r="C586" s="6">
        <f ca="1">LN((RAND()^(-Results!$E$4))-1)</f>
        <v>-1.0408935961615071</v>
      </c>
      <c r="D586" s="6">
        <f ca="1">LN((RAND()^(-Results!$E$4))-1)</f>
        <v>-1.0879633817467118</v>
      </c>
      <c r="E586" s="6">
        <f ca="1">LN((RAND()^(-Results!$E$4))-1)</f>
        <v>0.9342553557290274</v>
      </c>
      <c r="F586" s="6">
        <f ca="1">LN((RAND()^(-Results!$E$4))-1)</f>
        <v>3.9649897091953479</v>
      </c>
      <c r="G586" s="6">
        <f ca="1">LN((RAND()^(-Results!$E$4))-1)</f>
        <v>3.9793991348947545E-2</v>
      </c>
      <c r="H586" s="6">
        <f t="shared" ca="1" si="145"/>
        <v>-2.0100545288809946E-2</v>
      </c>
      <c r="I586" s="10">
        <f ca="1">SUMPRODUCT(J586:O586,Results!B$12:G$12)+Results!$E$5*H586</f>
        <v>-9.2815564001413797</v>
      </c>
      <c r="J586" s="10">
        <f ca="1">SUMPRODUCT($A586:$F586,Results!$B$15:$G$15)</f>
        <v>4.5282408790303794</v>
      </c>
      <c r="K586" s="10">
        <f ca="1">SUMPRODUCT($A586:$F586,Results!$B$16:$G$16)</f>
        <v>-1.6650587555578884</v>
      </c>
      <c r="L586" s="10">
        <f ca="1">SUMPRODUCT($A586:$F586,Results!$B$17:$G$17)</f>
        <v>-13.332831871927352</v>
      </c>
      <c r="M586" s="10">
        <f ca="1">SUMPRODUCT($A586:$F586,Results!$B$18:$G$18)</f>
        <v>8.4293252123775542</v>
      </c>
      <c r="N586" s="10">
        <f ca="1">SUMPRODUCT($A586:$F586,Results!$B$19:$G$19)</f>
        <v>-3.3700300718568821</v>
      </c>
      <c r="O586" s="10">
        <f ca="1">SUMPRODUCT($A586:$F586,Results!$B$20:$G$20)</f>
        <v>15.290403225361857</v>
      </c>
      <c r="P586" s="10" cm="1">
        <f t="array" aca="1" ref="P586" ca="1">SUMPRODUCT(J586:O586,TRANSPOSE(BL$20:BL$25))+$AD$20-$BL$27</f>
        <v>-9.3227250770006886</v>
      </c>
      <c r="Q586" s="10" cm="1">
        <f t="array" aca="1" ref="Q586" ca="1">SUMPRODUCT(J586:O586,TRANSPOSE(ES$20:ES$25))+$AD$20-$ES$27</f>
        <v>-9.3503825607199875</v>
      </c>
      <c r="R586" s="10">
        <f ca="1">I586-Results!$E$5*H586</f>
        <v>-9.2011542189861402</v>
      </c>
      <c r="S586" s="10" cm="1">
        <f t="array" aca="1" ref="S586" ca="1">SUMPRODUCT(J586:O586,TRANSPOSE(AR$28:AR$33))+$AD$20-$AC$26</f>
        <v>-9.2935588438759282</v>
      </c>
      <c r="T586" s="10">
        <f ca="1">SUMPRODUCT(J586:O586,Results!K$9:P$9)</f>
        <v>-9.4688573736529591</v>
      </c>
      <c r="U586" s="10">
        <f ca="1">SUMPRODUCT(J586:O586,Results!K$9:P$9)+$AD$20-$AC$31</f>
        <v>-9.5056554923539345</v>
      </c>
      <c r="V586" s="10">
        <f t="shared" ca="1" si="144"/>
        <v>4.1168676859308917E-2</v>
      </c>
      <c r="W586" s="10">
        <f t="shared" ca="1" si="146"/>
        <v>6.8826160578607798E-2</v>
      </c>
      <c r="X586" s="10">
        <f t="shared" ca="1" si="147"/>
        <v>-8.040218115523956E-2</v>
      </c>
      <c r="Y586" s="10">
        <f t="shared" ca="1" si="148"/>
        <v>1.2002443734548507E-2</v>
      </c>
      <c r="Z586" s="10">
        <f t="shared" ca="1" si="149"/>
        <v>-9.9776599387909339</v>
      </c>
      <c r="AA586" s="10">
        <f t="shared" ca="1" si="150"/>
        <v>0.22409909221255475</v>
      </c>
    </row>
    <row r="587" spans="1:27">
      <c r="A587" s="6">
        <f ca="1">LN((RAND()^(-Results!$E$4))-1)</f>
        <v>0.68587197169711656</v>
      </c>
      <c r="B587" s="6">
        <f ca="1">LN((RAND()^(-Results!$E$4))-1)</f>
        <v>-0.48193887713142775</v>
      </c>
      <c r="C587" s="6">
        <f ca="1">LN((RAND()^(-Results!$E$4))-1)</f>
        <v>-1.458416706437025</v>
      </c>
      <c r="D587" s="6">
        <f ca="1">LN((RAND()^(-Results!$E$4))-1)</f>
        <v>0.1878564973613569</v>
      </c>
      <c r="E587" s="6">
        <f ca="1">LN((RAND()^(-Results!$E$4))-1)</f>
        <v>4.2097660111852446E-2</v>
      </c>
      <c r="F587" s="6">
        <f ca="1">LN((RAND()^(-Results!$E$4))-1)</f>
        <v>1.2192537980255289</v>
      </c>
      <c r="G587" s="6">
        <f ca="1">LN((RAND()^(-Results!$E$4))-1)</f>
        <v>3.3999424720082154</v>
      </c>
      <c r="H587" s="6">
        <f t="shared" ca="1" si="145"/>
        <v>3.3400479353704577</v>
      </c>
      <c r="I587" s="10">
        <f ca="1">SUMPRODUCT(J587:O587,Results!B$12:G$12)+Results!$E$5*H587</f>
        <v>3.5360377132028731</v>
      </c>
      <c r="J587" s="10">
        <f ca="1">SUMPRODUCT($A587:$F587,Results!$B$15:$G$15)</f>
        <v>3.9907029752121598E-3</v>
      </c>
      <c r="K587" s="10">
        <f ca="1">SUMPRODUCT($A587:$F587,Results!$B$16:$G$16)</f>
        <v>3.2044966136795461</v>
      </c>
      <c r="L587" s="10">
        <f ca="1">SUMPRODUCT($A587:$F587,Results!$B$17:$G$17)</f>
        <v>1.1032619367412004</v>
      </c>
      <c r="M587" s="10">
        <f ca="1">SUMPRODUCT($A587:$F587,Results!$B$18:$G$18)</f>
        <v>4.6461904487006471</v>
      </c>
      <c r="N587" s="10">
        <f ca="1">SUMPRODUCT($A587:$F587,Results!$B$19:$G$19)</f>
        <v>-0.33785594139566699</v>
      </c>
      <c r="O587" s="10">
        <f ca="1">SUMPRODUCT($A587:$F587,Results!$B$20:$G$20)</f>
        <v>4.8321249888299285</v>
      </c>
      <c r="P587" s="10" cm="1">
        <f t="array" aca="1" ref="P587" ca="1">SUMPRODUCT(J587:O587,TRANSPOSE(BL$20:BL$25))+$AD$20-$BL$27</f>
        <v>-10.113814982467355</v>
      </c>
      <c r="Q587" s="10" cm="1">
        <f t="array" aca="1" ref="Q587" ca="1">SUMPRODUCT(J587:O587,TRANSPOSE(ES$20:ES$25))+$AD$20-$ES$27</f>
        <v>-10.091146457326325</v>
      </c>
      <c r="R587" s="10">
        <f ca="1">I587-Results!$E$5*H587</f>
        <v>-9.8241540282789579</v>
      </c>
      <c r="S587" s="10" cm="1">
        <f t="array" aca="1" ref="S587" ca="1">SUMPRODUCT(J587:O587,TRANSPOSE(AR$28:AR$33))+$AD$20-$AC$26</f>
        <v>-9.8452566360421088</v>
      </c>
      <c r="T587" s="10">
        <f ca="1">SUMPRODUCT(J587:O587,Results!K$9:P$9)</f>
        <v>-10.146849260028</v>
      </c>
      <c r="U587" s="10">
        <f ca="1">SUMPRODUCT(J587:O587,Results!K$9:P$9)+$AD$20-$AC$31</f>
        <v>-10.183647378728976</v>
      </c>
      <c r="V587" s="10">
        <f t="shared" ca="1" si="144"/>
        <v>13.649852695670228</v>
      </c>
      <c r="W587" s="10">
        <f t="shared" ca="1" si="146"/>
        <v>13.627184170529198</v>
      </c>
      <c r="X587" s="10">
        <f t="shared" ca="1" si="147"/>
        <v>13.360191741481831</v>
      </c>
      <c r="Y587" s="10">
        <f t="shared" ca="1" si="148"/>
        <v>13.381294349244982</v>
      </c>
      <c r="Z587" s="10">
        <f t="shared" ca="1" si="149"/>
        <v>2.8399341745533193</v>
      </c>
      <c r="AA587" s="10">
        <f t="shared" ca="1" si="150"/>
        <v>13.719685091931849</v>
      </c>
    </row>
    <row r="588" spans="1:27">
      <c r="A588" s="6">
        <f ca="1">LN((RAND()^(-Results!$E$4))-1)</f>
        <v>0.59690561530822217</v>
      </c>
      <c r="B588" s="6">
        <f ca="1">LN((RAND()^(-Results!$E$4))-1)</f>
        <v>-0.16550875534379245</v>
      </c>
      <c r="C588" s="6">
        <f ca="1">LN((RAND()^(-Results!$E$4))-1)</f>
        <v>-0.32259069030299253</v>
      </c>
      <c r="D588" s="6">
        <f ca="1">LN((RAND()^(-Results!$E$4))-1)</f>
        <v>2.5505379800169754</v>
      </c>
      <c r="E588" s="6">
        <f ca="1">LN((RAND()^(-Results!$E$4))-1)</f>
        <v>1.5889116841152533</v>
      </c>
      <c r="F588" s="6">
        <f ca="1">LN((RAND()^(-Results!$E$4))-1)</f>
        <v>-0.82065359271116178</v>
      </c>
      <c r="G588" s="6">
        <f ca="1">LN((RAND()^(-Results!$E$4))-1)</f>
        <v>-2.6960125126192649</v>
      </c>
      <c r="H588" s="6">
        <f t="shared" ca="1" si="145"/>
        <v>-2.7559070492570226</v>
      </c>
      <c r="I588" s="10">
        <f ca="1">SUMPRODUCT(J588:O588,Results!B$12:G$12)+Results!$E$5*H588</f>
        <v>10.553521644282602</v>
      </c>
      <c r="J588" s="10">
        <f ca="1">SUMPRODUCT($A588:$F588,Results!$B$15:$G$15)</f>
        <v>-2.5131071502292812</v>
      </c>
      <c r="K588" s="10">
        <f ca="1">SUMPRODUCT($A588:$F588,Results!$B$16:$G$16)</f>
        <v>4.7076572874062705</v>
      </c>
      <c r="L588" s="10">
        <f ca="1">SUMPRODUCT($A588:$F588,Results!$B$17:$G$17)</f>
        <v>2.0224307455255457</v>
      </c>
      <c r="M588" s="10">
        <f ca="1">SUMPRODUCT($A588:$F588,Results!$B$18:$G$18)</f>
        <v>-1.5898496687089276</v>
      </c>
      <c r="N588" s="10">
        <f ca="1">SUMPRODUCT($A588:$F588,Results!$B$19:$G$19)</f>
        <v>6.3953508802052088</v>
      </c>
      <c r="O588" s="10">
        <f ca="1">SUMPRODUCT($A588:$F588,Results!$B$20:$G$20)</f>
        <v>-9.3541453487696842</v>
      </c>
      <c r="P588" s="10" cm="1">
        <f t="array" aca="1" ref="P588" ca="1">SUMPRODUCT(J588:O588,TRANSPOSE(BL$20:BL$25))+$AD$20-$BL$27</f>
        <v>21.243633414589944</v>
      </c>
      <c r="Q588" s="10" cm="1">
        <f t="array" aca="1" ref="Q588" ca="1">SUMPRODUCT(J588:O588,TRANSPOSE(ES$20:ES$25))+$AD$20-$ES$27</f>
        <v>21.385222700237389</v>
      </c>
      <c r="R588" s="10">
        <f ca="1">I588-Results!$E$5*H588</f>
        <v>21.577149841310693</v>
      </c>
      <c r="S588" s="10" cm="1">
        <f t="array" aca="1" ref="S588" ca="1">SUMPRODUCT(J588:O588,TRANSPOSE(AR$28:AR$33))+$AD$20-$AC$26</f>
        <v>17.742259296157357</v>
      </c>
      <c r="T588" s="10">
        <f ca="1">SUMPRODUCT(J588:O588,Results!K$9:P$9)</f>
        <v>21.127950775952201</v>
      </c>
      <c r="U588" s="10">
        <f ca="1">SUMPRODUCT(J588:O588,Results!K$9:P$9)+$AD$20-$AC$31</f>
        <v>21.091152657251225</v>
      </c>
      <c r="V588" s="10">
        <f t="shared" ca="1" si="144"/>
        <v>-10.690111770307341</v>
      </c>
      <c r="W588" s="10">
        <f t="shared" ca="1" si="146"/>
        <v>-10.831701055954786</v>
      </c>
      <c r="X588" s="10">
        <f t="shared" ca="1" si="147"/>
        <v>-11.02362819702809</v>
      </c>
      <c r="Y588" s="10">
        <f t="shared" ca="1" si="148"/>
        <v>-7.1887376518747548</v>
      </c>
      <c r="Z588" s="10">
        <f t="shared" ca="1" si="149"/>
        <v>9.8574181056330481</v>
      </c>
      <c r="AA588" s="10">
        <f t="shared" ca="1" si="150"/>
        <v>-10.537631012968623</v>
      </c>
    </row>
    <row r="589" spans="1:27">
      <c r="A589" s="6">
        <f ca="1">LN((RAND()^(-Results!$E$4))-1)</f>
        <v>0.60744513870380457</v>
      </c>
      <c r="B589" s="6">
        <f ca="1">LN((RAND()^(-Results!$E$4))-1)</f>
        <v>-0.12160661083915425</v>
      </c>
      <c r="C589" s="6">
        <f ca="1">LN((RAND()^(-Results!$E$4))-1)</f>
        <v>0.22400673156572978</v>
      </c>
      <c r="D589" s="6">
        <f ca="1">LN((RAND()^(-Results!$E$4))-1)</f>
        <v>-3.5074005453892365</v>
      </c>
      <c r="E589" s="6">
        <f ca="1">LN((RAND()^(-Results!$E$4))-1)</f>
        <v>-1.9001935803820988</v>
      </c>
      <c r="F589" s="6">
        <f ca="1">LN((RAND()^(-Results!$E$4))-1)</f>
        <v>-3.8274771550708894E-2</v>
      </c>
      <c r="G589" s="6">
        <f ca="1">LN((RAND()^(-Results!$E$4))-1)</f>
        <v>1.6432773819464832</v>
      </c>
      <c r="H589" s="6">
        <f t="shared" ca="1" si="145"/>
        <v>1.5833828453087258</v>
      </c>
      <c r="I589" s="10">
        <f ca="1">SUMPRODUCT(J589:O589,Results!B$12:G$12)+Results!$E$5*H589</f>
        <v>-26.661240624693139</v>
      </c>
      <c r="J589" s="10">
        <f ca="1">SUMPRODUCT($A589:$F589,Results!$B$15:$G$15)</f>
        <v>3.6832467707123731</v>
      </c>
      <c r="K589" s="10">
        <f ca="1">SUMPRODUCT($A589:$F589,Results!$B$16:$G$16)</f>
        <v>-3.7591075692002383</v>
      </c>
      <c r="L589" s="10">
        <f ca="1">SUMPRODUCT($A589:$F589,Results!$B$17:$G$17)</f>
        <v>3.9223266106946904</v>
      </c>
      <c r="M589" s="10">
        <f ca="1">SUMPRODUCT($A589:$F589,Results!$B$18:$G$18)</f>
        <v>-2.4019539283392692</v>
      </c>
      <c r="N589" s="10">
        <f ca="1">SUMPRODUCT($A589:$F589,Results!$B$19:$G$19)</f>
        <v>-10.986303158123285</v>
      </c>
      <c r="O589" s="10">
        <f ca="1">SUMPRODUCT($A589:$F589,Results!$B$20:$G$20)</f>
        <v>13.237105129971663</v>
      </c>
      <c r="P589" s="10" cm="1">
        <f t="array" aca="1" ref="P589" ca="1">SUMPRODUCT(J589:O589,TRANSPOSE(BL$20:BL$25))+$AD$20-$BL$27</f>
        <v>-32.630073652475858</v>
      </c>
      <c r="Q589" s="10" cm="1">
        <f t="array" aca="1" ref="Q589" ca="1">SUMPRODUCT(J589:O589,TRANSPOSE(ES$20:ES$25))+$AD$20-$ES$27</f>
        <v>-32.90194069707983</v>
      </c>
      <c r="R589" s="10">
        <f ca="1">I589-Results!$E$5*H589</f>
        <v>-32.994772005928041</v>
      </c>
      <c r="S589" s="10" cm="1">
        <f t="array" aca="1" ref="S589" ca="1">SUMPRODUCT(J589:O589,TRANSPOSE(AR$28:AR$33))+$AD$20-$AC$26</f>
        <v>-25.101114883512281</v>
      </c>
      <c r="T589" s="10">
        <f ca="1">SUMPRODUCT(J589:O589,Results!K$9:P$9)</f>
        <v>-32.675045909888269</v>
      </c>
      <c r="U589" s="10">
        <f ca="1">SUMPRODUCT(J589:O589,Results!K$9:P$9)+$AD$20-$AC$31</f>
        <v>-32.711844028589248</v>
      </c>
      <c r="V589" s="10">
        <f t="shared" ca="1" si="144"/>
        <v>5.9688330277827184</v>
      </c>
      <c r="W589" s="10">
        <f t="shared" ca="1" si="146"/>
        <v>6.2407000723866908</v>
      </c>
      <c r="X589" s="10">
        <f t="shared" ca="1" si="147"/>
        <v>6.3335313812349021</v>
      </c>
      <c r="Y589" s="10">
        <f t="shared" ca="1" si="148"/>
        <v>-1.5601257411808582</v>
      </c>
      <c r="Z589" s="10">
        <f t="shared" ca="1" si="149"/>
        <v>-27.357344163342692</v>
      </c>
      <c r="AA589" s="10">
        <f t="shared" ca="1" si="150"/>
        <v>6.0506034038961083</v>
      </c>
    </row>
    <row r="590" spans="1:27">
      <c r="A590" s="6">
        <f ca="1">LN((RAND()^(-Results!$E$4))-1)</f>
        <v>-2.2947603033244355</v>
      </c>
      <c r="B590" s="6">
        <f ca="1">LN((RAND()^(-Results!$E$4))-1)</f>
        <v>-1.1966801755567955</v>
      </c>
      <c r="C590" s="6">
        <f ca="1">LN((RAND()^(-Results!$E$4))-1)</f>
        <v>-0.77329186422601304</v>
      </c>
      <c r="D590" s="6">
        <f ca="1">LN((RAND()^(-Results!$E$4))-1)</f>
        <v>0.79500978050691407</v>
      </c>
      <c r="E590" s="6">
        <f ca="1">LN((RAND()^(-Results!$E$4))-1)</f>
        <v>-0.3390776929539307</v>
      </c>
      <c r="F590" s="6">
        <f ca="1">LN((RAND()^(-Results!$E$4))-1)</f>
        <v>-3.6733646621026401</v>
      </c>
      <c r="G590" s="6">
        <f ca="1">LN((RAND()^(-Results!$E$4))-1)</f>
        <v>-9.1284753462391219E-2</v>
      </c>
      <c r="H590" s="6">
        <f t="shared" ca="1" si="145"/>
        <v>-0.15117929010014872</v>
      </c>
      <c r="I590" s="10">
        <f ca="1">SUMPRODUCT(J590:O590,Results!B$12:G$12)+Results!$E$5*H590</f>
        <v>8.5545166589299502</v>
      </c>
      <c r="J590" s="10">
        <f ca="1">SUMPRODUCT($A590:$F590,Results!$B$15:$G$15)</f>
        <v>-4.2253783349952014</v>
      </c>
      <c r="K590" s="10">
        <f ca="1">SUMPRODUCT($A590:$F590,Results!$B$16:$G$16)</f>
        <v>0.70042363101412486</v>
      </c>
      <c r="L590" s="10">
        <f ca="1">SUMPRODUCT($A590:$F590,Results!$B$17:$G$17)</f>
        <v>10.951220760801323</v>
      </c>
      <c r="M590" s="10">
        <f ca="1">SUMPRODUCT($A590:$F590,Results!$B$18:$G$18)</f>
        <v>0.27451136127243814</v>
      </c>
      <c r="N590" s="10">
        <f ca="1">SUMPRODUCT($A590:$F590,Results!$B$19:$G$19)</f>
        <v>-0.37658441328357473</v>
      </c>
      <c r="O590" s="10">
        <f ca="1">SUMPRODUCT($A590:$F590,Results!$B$20:$G$20)</f>
        <v>-17.219841588395546</v>
      </c>
      <c r="P590" s="10" cm="1">
        <f t="array" aca="1" ref="P590" ca="1">SUMPRODUCT(J590:O590,TRANSPOSE(BL$20:BL$25))+$AD$20-$BL$27</f>
        <v>8.9391288425302715</v>
      </c>
      <c r="Q590" s="10" cm="1">
        <f t="array" aca="1" ref="Q590" ca="1">SUMPRODUCT(J590:O590,TRANSPOSE(ES$20:ES$25))+$AD$20-$ES$27</f>
        <v>9.1481273672982848</v>
      </c>
      <c r="R590" s="10">
        <f ca="1">I590-Results!$E$5*H590</f>
        <v>9.1592338193305451</v>
      </c>
      <c r="S590" s="10" cm="1">
        <f t="array" aca="1" ref="S590" ca="1">SUMPRODUCT(J590:O590,TRANSPOSE(AR$28:AR$33))+$AD$20-$AC$26</f>
        <v>0.66368824233435264</v>
      </c>
      <c r="T590" s="10">
        <f ca="1">SUMPRODUCT(J590:O590,Results!K$9:P$9)</f>
        <v>9.3772351695211853</v>
      </c>
      <c r="U590" s="10">
        <f ca="1">SUMPRODUCT(J590:O590,Results!K$9:P$9)+$AD$20-$AC$31</f>
        <v>9.3404370508202099</v>
      </c>
      <c r="V590" s="10">
        <f t="shared" ca="1" si="144"/>
        <v>-0.38461218360032134</v>
      </c>
      <c r="W590" s="10">
        <f t="shared" ca="1" si="146"/>
        <v>-0.59361070836833463</v>
      </c>
      <c r="X590" s="10">
        <f t="shared" ca="1" si="147"/>
        <v>-0.60471716040059498</v>
      </c>
      <c r="Y590" s="10">
        <f t="shared" ca="1" si="148"/>
        <v>7.890828416595598</v>
      </c>
      <c r="Z590" s="10">
        <f t="shared" ca="1" si="149"/>
        <v>7.8584131202803968</v>
      </c>
      <c r="AA590" s="10">
        <f t="shared" ca="1" si="150"/>
        <v>-0.78592039189025975</v>
      </c>
    </row>
    <row r="591" spans="1:27">
      <c r="A591" s="6">
        <f ca="1">LN((RAND()^(-Results!$E$4))-1)</f>
        <v>-2.8783441124040046</v>
      </c>
      <c r="B591" s="6">
        <f ca="1">LN((RAND()^(-Results!$E$4))-1)</f>
        <v>-0.54164761247443316</v>
      </c>
      <c r="C591" s="6">
        <f ca="1">LN((RAND()^(-Results!$E$4))-1)</f>
        <v>-0.28656315976156344</v>
      </c>
      <c r="D591" s="6">
        <f ca="1">LN((RAND()^(-Results!$E$4))-1)</f>
        <v>1.8705141007645947</v>
      </c>
      <c r="E591" s="6">
        <f ca="1">LN((RAND()^(-Results!$E$4))-1)</f>
        <v>-3.2050010982302264</v>
      </c>
      <c r="F591" s="6">
        <f ca="1">LN((RAND()^(-Results!$E$4))-1)</f>
        <v>0.55100532758512411</v>
      </c>
      <c r="G591" s="6">
        <f ca="1">LN((RAND()^(-Results!$E$4))-1)</f>
        <v>0.11791504613723128</v>
      </c>
      <c r="H591" s="6">
        <f t="shared" ca="1" si="145"/>
        <v>5.8020509499473787E-2</v>
      </c>
      <c r="I591" s="10">
        <f ca="1">SUMPRODUCT(J591:O591,Results!B$12:G$12)+Results!$E$5*H591</f>
        <v>7.6707735994914668</v>
      </c>
      <c r="J591" s="10">
        <f ca="1">SUMPRODUCT($A591:$F591,Results!$B$15:$G$15)</f>
        <v>-3.1354658525585548</v>
      </c>
      <c r="K591" s="10">
        <f ca="1">SUMPRODUCT($A591:$F591,Results!$B$16:$G$16)</f>
        <v>3.8291840458789261</v>
      </c>
      <c r="L591" s="10">
        <f ca="1">SUMPRODUCT($A591:$F591,Results!$B$17:$G$17)</f>
        <v>1.0306203798857492</v>
      </c>
      <c r="M591" s="10">
        <f ca="1">SUMPRODUCT($A591:$F591,Results!$B$18:$G$18)</f>
        <v>3.6857125891752505</v>
      </c>
      <c r="N591" s="10">
        <f ca="1">SUMPRODUCT($A591:$F591,Results!$B$19:$G$19)</f>
        <v>9.2640442958854869</v>
      </c>
      <c r="O591" s="10">
        <f ca="1">SUMPRODUCT($A591:$F591,Results!$B$20:$G$20)</f>
        <v>-5.791331856885531</v>
      </c>
      <c r="P591" s="10" cm="1">
        <f t="array" aca="1" ref="P591" ca="1">SUMPRODUCT(J591:O591,TRANSPOSE(BL$20:BL$25))+$AD$20-$BL$27</f>
        <v>7.5369019483660349</v>
      </c>
      <c r="Q591" s="10" cm="1">
        <f t="array" aca="1" ref="Q591" ca="1">SUMPRODUCT(J591:O591,TRANSPOSE(ES$20:ES$25))+$AD$20-$ES$27</f>
        <v>7.7217514328169186</v>
      </c>
      <c r="R591" s="10">
        <f ca="1">I591-Results!$E$5*H591</f>
        <v>7.438691561493572</v>
      </c>
      <c r="S591" s="10" cm="1">
        <f t="array" aca="1" ref="S591" ca="1">SUMPRODUCT(J591:O591,TRANSPOSE(AR$28:AR$33))+$AD$20-$AC$26</f>
        <v>7.0988177983127665</v>
      </c>
      <c r="T591" s="10">
        <f ca="1">SUMPRODUCT(J591:O591,Results!K$9:P$9)</f>
        <v>8.3541302315494406</v>
      </c>
      <c r="U591" s="10">
        <f ca="1">SUMPRODUCT(J591:O591,Results!K$9:P$9)+$AD$20-$AC$31</f>
        <v>8.3173321128484652</v>
      </c>
      <c r="V591" s="10">
        <f t="shared" ca="1" si="144"/>
        <v>0.13387165112543187</v>
      </c>
      <c r="W591" s="10">
        <f t="shared" ca="1" si="146"/>
        <v>-5.0977833325451805E-2</v>
      </c>
      <c r="X591" s="10">
        <f t="shared" ca="1" si="147"/>
        <v>0.23208203799789473</v>
      </c>
      <c r="Y591" s="10">
        <f t="shared" ca="1" si="148"/>
        <v>0.57195580117870026</v>
      </c>
      <c r="Z591" s="10">
        <f t="shared" ca="1" si="149"/>
        <v>6.9746700608419134</v>
      </c>
      <c r="AA591" s="10">
        <f t="shared" ca="1" si="150"/>
        <v>-0.64655851335699843</v>
      </c>
    </row>
    <row r="592" spans="1:27">
      <c r="A592" s="6">
        <f ca="1">LN((RAND()^(-Results!$E$4))-1)</f>
        <v>0.19464285355577271</v>
      </c>
      <c r="B592" s="6">
        <f ca="1">LN((RAND()^(-Results!$E$4))-1)</f>
        <v>2.3447132768616679</v>
      </c>
      <c r="C592" s="6">
        <f ca="1">LN((RAND()^(-Results!$E$4))-1)</f>
        <v>-2.8457027126520131</v>
      </c>
      <c r="D592" s="6">
        <f ca="1">LN((RAND()^(-Results!$E$4))-1)</f>
        <v>-1.1859734989486814</v>
      </c>
      <c r="E592" s="6">
        <f ca="1">LN((RAND()^(-Results!$E$4))-1)</f>
        <v>0.34061004478723039</v>
      </c>
      <c r="F592" s="6">
        <f ca="1">LN((RAND()^(-Results!$E$4))-1)</f>
        <v>1.1598298407290555</v>
      </c>
      <c r="G592" s="6">
        <f ca="1">LN((RAND()^(-Results!$E$4))-1)</f>
        <v>1.2476210299483739</v>
      </c>
      <c r="H592" s="6">
        <f t="shared" ca="1" si="145"/>
        <v>1.1877264933106164</v>
      </c>
      <c r="I592" s="10">
        <f ca="1">SUMPRODUCT(J592:O592,Results!B$12:G$12)+Results!$E$5*H592</f>
        <v>11.0147790923666</v>
      </c>
      <c r="J592" s="10">
        <f ca="1">SUMPRODUCT($A592:$F592,Results!$B$15:$G$15)</f>
        <v>8.9692860144856663</v>
      </c>
      <c r="K592" s="10">
        <f ca="1">SUMPRODUCT($A592:$F592,Results!$B$16:$G$16)</f>
        <v>2.5969828530506227</v>
      </c>
      <c r="L592" s="10">
        <f ca="1">SUMPRODUCT($A592:$F592,Results!$B$17:$G$17)</f>
        <v>-6.5656357245579873</v>
      </c>
      <c r="M592" s="10">
        <f ca="1">SUMPRODUCT($A592:$F592,Results!$B$18:$G$18)</f>
        <v>4.2321939414008494</v>
      </c>
      <c r="N592" s="10">
        <f ca="1">SUMPRODUCT($A592:$F592,Results!$B$19:$G$19)</f>
        <v>-12.893941302294364</v>
      </c>
      <c r="O592" s="10">
        <f ca="1">SUMPRODUCT($A592:$F592,Results!$B$20:$G$20)</f>
        <v>11.527604939249244</v>
      </c>
      <c r="P592" s="10" cm="1">
        <f t="array" aca="1" ref="P592" ca="1">SUMPRODUCT(J592:O592,TRANSPOSE(BL$20:BL$25))+$AD$20-$BL$27</f>
        <v>6.0855599172533283</v>
      </c>
      <c r="Q592" s="10" cm="1">
        <f t="array" aca="1" ref="Q592" ca="1">SUMPRODUCT(J592:O592,TRANSPOSE(ES$20:ES$25))+$AD$20-$ES$27</f>
        <v>6.3709519088602242</v>
      </c>
      <c r="R592" s="10">
        <f ca="1">I592-Results!$E$5*H592</f>
        <v>6.2638731191241348</v>
      </c>
      <c r="S592" s="10" cm="1">
        <f t="array" aca="1" ref="S592" ca="1">SUMPRODUCT(J592:O592,TRANSPOSE(AR$28:AR$33))+$AD$20-$AC$26</f>
        <v>0.24124575696985884</v>
      </c>
      <c r="T592" s="10">
        <f ca="1">SUMPRODUCT(J592:O592,Results!K$9:P$9)</f>
        <v>6.3854811701221834</v>
      </c>
      <c r="U592" s="10">
        <f ca="1">SUMPRODUCT(J592:O592,Results!K$9:P$9)+$AD$20-$AC$31</f>
        <v>6.348683051421208</v>
      </c>
      <c r="V592" s="10">
        <f t="shared" ca="1" si="144"/>
        <v>4.9292191751132721</v>
      </c>
      <c r="W592" s="10">
        <f t="shared" ca="1" si="146"/>
        <v>4.6438271835063762</v>
      </c>
      <c r="X592" s="10">
        <f t="shared" ca="1" si="147"/>
        <v>4.7509059732424657</v>
      </c>
      <c r="Y592" s="10">
        <f t="shared" ca="1" si="148"/>
        <v>10.773533335396742</v>
      </c>
      <c r="Z592" s="10">
        <f t="shared" ca="1" si="149"/>
        <v>10.318675553717046</v>
      </c>
      <c r="AA592" s="10">
        <f t="shared" ca="1" si="150"/>
        <v>4.6660960409453924</v>
      </c>
    </row>
    <row r="593" spans="1:27">
      <c r="A593" s="6">
        <f ca="1">LN((RAND()^(-Results!$E$4))-1)</f>
        <v>-1.0867452896782863</v>
      </c>
      <c r="B593" s="6">
        <f ca="1">LN((RAND()^(-Results!$E$4))-1)</f>
        <v>0.57401866182487682</v>
      </c>
      <c r="C593" s="6">
        <f ca="1">LN((RAND()^(-Results!$E$4))-1)</f>
        <v>-0.9441347016171775</v>
      </c>
      <c r="D593" s="6">
        <f ca="1">LN((RAND()^(-Results!$E$4))-1)</f>
        <v>-2.5636842679275467</v>
      </c>
      <c r="E593" s="6">
        <f ca="1">LN((RAND()^(-Results!$E$4))-1)</f>
        <v>3.8812787325574325</v>
      </c>
      <c r="F593" s="6">
        <f ca="1">LN((RAND()^(-Results!$E$4))-1)</f>
        <v>0.91162183958391729</v>
      </c>
      <c r="G593" s="6">
        <f ca="1">LN((RAND()^(-Results!$E$4))-1)</f>
        <v>-0.85517932243824946</v>
      </c>
      <c r="H593" s="6">
        <f t="shared" ca="1" si="145"/>
        <v>-0.91507385907600691</v>
      </c>
      <c r="I593" s="10">
        <f ca="1">SUMPRODUCT(J593:O593,Results!B$12:G$12)+Results!$E$5*H593</f>
        <v>-9.8738692657020728</v>
      </c>
      <c r="J593" s="10">
        <f ca="1">SUMPRODUCT($A593:$F593,Results!$B$15:$G$15)</f>
        <v>1.418485561340451</v>
      </c>
      <c r="K593" s="10">
        <f ca="1">SUMPRODUCT($A593:$F593,Results!$B$16:$G$16)</f>
        <v>-11.498858943314064</v>
      </c>
      <c r="L593" s="10">
        <f ca="1">SUMPRODUCT($A593:$F593,Results!$B$17:$G$17)</f>
        <v>-12.510880957277998</v>
      </c>
      <c r="M593" s="10">
        <f ca="1">SUMPRODUCT($A593:$F593,Results!$B$18:$G$18)</f>
        <v>13.185239527005303</v>
      </c>
      <c r="N593" s="10">
        <f ca="1">SUMPRODUCT($A593:$F593,Results!$B$19:$G$19)</f>
        <v>-10.157271517912967</v>
      </c>
      <c r="O593" s="10">
        <f ca="1">SUMPRODUCT($A593:$F593,Results!$B$20:$G$20)</f>
        <v>-8.6329081116705009E-2</v>
      </c>
      <c r="P593" s="10" cm="1">
        <f t="array" aca="1" ref="P593" ca="1">SUMPRODUCT(J593:O593,TRANSPOSE(BL$20:BL$25))+$AD$20-$BL$27</f>
        <v>-6.5940324103406756</v>
      </c>
      <c r="Q593" s="10" cm="1">
        <f t="array" aca="1" ref="Q593" ca="1">SUMPRODUCT(J593:O593,TRANSPOSE(ES$20:ES$25))+$AD$20-$ES$27</f>
        <v>-6.5636367513656824</v>
      </c>
      <c r="R593" s="10">
        <f ca="1">I593-Results!$E$5*H593</f>
        <v>-6.2135738293980456</v>
      </c>
      <c r="S593" s="10" cm="1">
        <f t="array" aca="1" ref="S593" ca="1">SUMPRODUCT(J593:O593,TRANSPOSE(AR$28:AR$33))+$AD$20-$AC$26</f>
        <v>-19.944334591124608</v>
      </c>
      <c r="T593" s="10">
        <f ca="1">SUMPRODUCT(J593:O593,Results!K$9:P$9)</f>
        <v>-6.8430405598904169</v>
      </c>
      <c r="U593" s="10">
        <f ca="1">SUMPRODUCT(J593:O593,Results!K$9:P$9)+$AD$20-$AC$31</f>
        <v>-6.8798386785913923</v>
      </c>
      <c r="V593" s="10">
        <f t="shared" ca="1" si="144"/>
        <v>-3.2798368553613972</v>
      </c>
      <c r="W593" s="10">
        <f t="shared" ca="1" si="146"/>
        <v>-3.3102325143363904</v>
      </c>
      <c r="X593" s="10">
        <f t="shared" ca="1" si="147"/>
        <v>-3.6602954363040272</v>
      </c>
      <c r="Y593" s="10">
        <f t="shared" ca="1" si="148"/>
        <v>10.070465325422536</v>
      </c>
      <c r="Z593" s="10">
        <f t="shared" ca="1" si="149"/>
        <v>-10.569972804351627</v>
      </c>
      <c r="AA593" s="10">
        <f t="shared" ca="1" si="150"/>
        <v>-2.9940305871106805</v>
      </c>
    </row>
    <row r="594" spans="1:27">
      <c r="A594" s="6">
        <f ca="1">LN((RAND()^(-Results!$E$4))-1)</f>
        <v>-1.8058166688247872E-2</v>
      </c>
      <c r="B594" s="6">
        <f ca="1">LN((RAND()^(-Results!$E$4))-1)</f>
        <v>0.91544987140259948</v>
      </c>
      <c r="C594" s="6">
        <f ca="1">LN((RAND()^(-Results!$E$4))-1)</f>
        <v>9.5597994158837449E-2</v>
      </c>
      <c r="D594" s="6">
        <f ca="1">LN((RAND()^(-Results!$E$4))-1)</f>
        <v>-0.84357327162207596</v>
      </c>
      <c r="E594" s="6">
        <f ca="1">LN((RAND()^(-Results!$E$4))-1)</f>
        <v>9.4830247197254414E-2</v>
      </c>
      <c r="F594" s="6">
        <f ca="1">LN((RAND()^(-Results!$E$4))-1)</f>
        <v>-1.7718839002366391</v>
      </c>
      <c r="G594" s="6">
        <f ca="1">LN((RAND()^(-Results!$E$4))-1)</f>
        <v>-0.26052437967464809</v>
      </c>
      <c r="H594" s="6">
        <f t="shared" ca="1" si="145"/>
        <v>-0.3204189163124056</v>
      </c>
      <c r="I594" s="10">
        <f ca="1">SUMPRODUCT(J594:O594,Results!B$12:G$12)+Results!$E$5*H594</f>
        <v>6.0210495916984463</v>
      </c>
      <c r="J594" s="10">
        <f ca="1">SUMPRODUCT($A594:$F594,Results!$B$15:$G$15)</f>
        <v>3.0978217904461314</v>
      </c>
      <c r="K594" s="10">
        <f ca="1">SUMPRODUCT($A594:$F594,Results!$B$16:$G$16)</f>
        <v>-0.92936917024059051</v>
      </c>
      <c r="L594" s="10">
        <f ca="1">SUMPRODUCT($A594:$F594,Results!$B$17:$G$17)</f>
        <v>1.8662598601117053</v>
      </c>
      <c r="M594" s="10">
        <f ca="1">SUMPRODUCT($A594:$F594,Results!$B$18:$G$18)</f>
        <v>-5.1402805122001425</v>
      </c>
      <c r="N594" s="10">
        <f ca="1">SUMPRODUCT($A594:$F594,Results!$B$19:$G$19)</f>
        <v>-6.6319479988619161</v>
      </c>
      <c r="O594" s="10">
        <f ca="1">SUMPRODUCT($A594:$F594,Results!$B$20:$G$20)</f>
        <v>-1.0586313035888963</v>
      </c>
      <c r="P594" s="10" cm="1">
        <f t="array" aca="1" ref="P594" ca="1">SUMPRODUCT(J594:O594,TRANSPOSE(BL$20:BL$25))+$AD$20-$BL$27</f>
        <v>7.4467708400422534</v>
      </c>
      <c r="Q594" s="10" cm="1">
        <f t="array" aca="1" ref="Q594" ca="1">SUMPRODUCT(J594:O594,TRANSPOSE(ES$20:ES$25))+$AD$20-$ES$27</f>
        <v>7.4868127485191609</v>
      </c>
      <c r="R594" s="10">
        <f ca="1">I594-Results!$E$5*H594</f>
        <v>7.3027252569480687</v>
      </c>
      <c r="S594" s="10" cm="1">
        <f t="array" aca="1" ref="S594" ca="1">SUMPRODUCT(J594:O594,TRANSPOSE(AR$28:AR$33))+$AD$20-$AC$26</f>
        <v>6.037068101475727</v>
      </c>
      <c r="T594" s="10">
        <f ca="1">SUMPRODUCT(J594:O594,Results!K$9:P$9)</f>
        <v>7.5167445610649999</v>
      </c>
      <c r="U594" s="10">
        <f ca="1">SUMPRODUCT(J594:O594,Results!K$9:P$9)+$AD$20-$AC$31</f>
        <v>7.4799464423640254</v>
      </c>
      <c r="V594" s="10">
        <f t="shared" ca="1" si="144"/>
        <v>-1.4257212483438071</v>
      </c>
      <c r="W594" s="10">
        <f t="shared" ca="1" si="146"/>
        <v>-1.4657631568207146</v>
      </c>
      <c r="X594" s="10">
        <f t="shared" ca="1" si="147"/>
        <v>-1.2816756652496224</v>
      </c>
      <c r="Y594" s="10">
        <f t="shared" ca="1" si="148"/>
        <v>-1.6018509777280698E-2</v>
      </c>
      <c r="Z594" s="10">
        <f t="shared" ca="1" si="149"/>
        <v>5.324946053048893</v>
      </c>
      <c r="AA594" s="10">
        <f t="shared" ca="1" si="150"/>
        <v>-1.4588968506655791</v>
      </c>
    </row>
    <row r="595" spans="1:27">
      <c r="A595" s="6">
        <f ca="1">LN((RAND()^(-Results!$E$4))-1)</f>
        <v>-0.48723909030983764</v>
      </c>
      <c r="B595" s="6">
        <f ca="1">LN((RAND()^(-Results!$E$4))-1)</f>
        <v>-0.22532657381759866</v>
      </c>
      <c r="C595" s="6">
        <f ca="1">LN((RAND()^(-Results!$E$4))-1)</f>
        <v>-4.8359259518144695E-2</v>
      </c>
      <c r="D595" s="6">
        <f ca="1">LN((RAND()^(-Results!$E$4))-1)</f>
        <v>0.78460590609293157</v>
      </c>
      <c r="E595" s="6">
        <f ca="1">LN((RAND()^(-Results!$E$4))-1)</f>
        <v>-0.23180317541853102</v>
      </c>
      <c r="F595" s="6">
        <f ca="1">LN((RAND()^(-Results!$E$4))-1)</f>
        <v>2.3152756441267845</v>
      </c>
      <c r="G595" s="6">
        <f ca="1">LN((RAND()^(-Results!$E$4))-1)</f>
        <v>-0.43146811598722917</v>
      </c>
      <c r="H595" s="6">
        <f t="shared" ca="1" si="145"/>
        <v>-0.49136265262498668</v>
      </c>
      <c r="I595" s="10">
        <f ca="1">SUMPRODUCT(J595:O595,Results!B$12:G$12)+Results!$E$5*H595</f>
        <v>-3.7874984254808708</v>
      </c>
      <c r="J595" s="10">
        <f ca="1">SUMPRODUCT($A595:$F595,Results!$B$15:$G$15)</f>
        <v>-1.632578315834972</v>
      </c>
      <c r="K595" s="10">
        <f ca="1">SUMPRODUCT($A595:$F595,Results!$B$16:$G$16)</f>
        <v>0.12392980607400705</v>
      </c>
      <c r="L595" s="10">
        <f ca="1">SUMPRODUCT($A595:$F595,Results!$B$17:$G$17)</f>
        <v>-6.0823939162939729</v>
      </c>
      <c r="M595" s="10">
        <f ca="1">SUMPRODUCT($A595:$F595,Results!$B$18:$G$18)</f>
        <v>5.9881482841975933</v>
      </c>
      <c r="N595" s="10">
        <f ca="1">SUMPRODUCT($A595:$F595,Results!$B$19:$G$19)</f>
        <v>6.27354501539814</v>
      </c>
      <c r="O595" s="10">
        <f ca="1">SUMPRODUCT($A595:$F595,Results!$B$20:$G$20)</f>
        <v>2.2950976957009512</v>
      </c>
      <c r="P595" s="10" cm="1">
        <f t="array" aca="1" ref="P595" ca="1">SUMPRODUCT(J595:O595,TRANSPOSE(BL$20:BL$25))+$AD$20-$BL$27</f>
        <v>-1.9058650908710599</v>
      </c>
      <c r="Q595" s="10" cm="1">
        <f t="array" aca="1" ref="Q595" ca="1">SUMPRODUCT(J595:O595,TRANSPOSE(ES$20:ES$25))+$AD$20-$ES$27</f>
        <v>-1.9160360643666621</v>
      </c>
      <c r="R595" s="10">
        <f ca="1">I595-Results!$E$5*H595</f>
        <v>-1.8220478149809241</v>
      </c>
      <c r="S595" s="10" cm="1">
        <f t="array" aca="1" ref="S595" ca="1">SUMPRODUCT(J595:O595,TRANSPOSE(AR$28:AR$33))+$AD$20-$AC$26</f>
        <v>-1.4444182693958405</v>
      </c>
      <c r="T595" s="10">
        <f ca="1">SUMPRODUCT(J595:O595,Results!K$9:P$9)</f>
        <v>-1.8241508456603319</v>
      </c>
      <c r="U595" s="10">
        <f ca="1">SUMPRODUCT(J595:O595,Results!K$9:P$9)+$AD$20-$AC$31</f>
        <v>-1.8609489643613071</v>
      </c>
      <c r="V595" s="10">
        <f t="shared" ca="1" si="144"/>
        <v>-1.8816333346098109</v>
      </c>
      <c r="W595" s="10">
        <f t="shared" ca="1" si="146"/>
        <v>-1.8714623611142087</v>
      </c>
      <c r="X595" s="10">
        <f t="shared" ca="1" si="147"/>
        <v>-1.9654506104999467</v>
      </c>
      <c r="Y595" s="10">
        <f t="shared" ca="1" si="148"/>
        <v>-2.3430801560850303</v>
      </c>
      <c r="Z595" s="10">
        <f t="shared" ca="1" si="149"/>
        <v>-4.4836019641304246</v>
      </c>
      <c r="AA595" s="10">
        <f t="shared" ca="1" si="150"/>
        <v>-1.9265494611195637</v>
      </c>
    </row>
    <row r="596" spans="1:27">
      <c r="A596" s="6">
        <f ca="1">LN((RAND()^(-Results!$E$4))-1)</f>
        <v>-7.6768903141260503E-2</v>
      </c>
      <c r="B596" s="6">
        <f ca="1">LN((RAND()^(-Results!$E$4))-1)</f>
        <v>-1.9664018218390371</v>
      </c>
      <c r="C596" s="6">
        <f ca="1">LN((RAND()^(-Results!$E$4))-1)</f>
        <v>-0.31480208345252164</v>
      </c>
      <c r="D596" s="6">
        <f ca="1">LN((RAND()^(-Results!$E$4))-1)</f>
        <v>-3.257982884040628</v>
      </c>
      <c r="E596" s="6">
        <f ca="1">LN((RAND()^(-Results!$E$4))-1)</f>
        <v>-1.8992661239751809</v>
      </c>
      <c r="F596" s="6">
        <f ca="1">LN((RAND()^(-Results!$E$4))-1)</f>
        <v>-0.7435700134107992</v>
      </c>
      <c r="G596" s="6">
        <f ca="1">LN((RAND()^(-Results!$E$4))-1)</f>
        <v>-2.7477961127373987E-3</v>
      </c>
      <c r="H596" s="6">
        <f t="shared" ca="1" si="145"/>
        <v>-6.2642332750494883E-2</v>
      </c>
      <c r="I596" s="10">
        <f ca="1">SUMPRODUCT(J596:O596,Results!B$12:G$12)+Results!$E$5*H596</f>
        <v>-45.362276755195886</v>
      </c>
      <c r="J596" s="10">
        <f ca="1">SUMPRODUCT($A596:$F596,Results!$B$15:$G$15)</f>
        <v>-1.3159733870164112</v>
      </c>
      <c r="K596" s="10">
        <f ca="1">SUMPRODUCT($A596:$F596,Results!$B$16:$G$16)</f>
        <v>-3.9276723817755852</v>
      </c>
      <c r="L596" s="10">
        <f ca="1">SUMPRODUCT($A596:$F596,Results!$B$17:$G$17)</f>
        <v>10.451045583667508</v>
      </c>
      <c r="M596" s="10">
        <f ca="1">SUMPRODUCT($A596:$F596,Results!$B$18:$G$18)</f>
        <v>2.1841603512501493</v>
      </c>
      <c r="N596" s="10">
        <f ca="1">SUMPRODUCT($A596:$F596,Results!$B$19:$G$19)</f>
        <v>-8.4377847609491976</v>
      </c>
      <c r="O596" s="10">
        <f ca="1">SUMPRODUCT($A596:$F596,Results!$B$20:$G$20)</f>
        <v>6.9081274993061106</v>
      </c>
      <c r="P596" s="10" cm="1">
        <f t="array" aca="1" ref="P596" ca="1">SUMPRODUCT(J596:O596,TRANSPOSE(BL$20:BL$25))+$AD$20-$BL$27</f>
        <v>-45.017589407060811</v>
      </c>
      <c r="Q596" s="10" cm="1">
        <f t="array" aca="1" ref="Q596" ca="1">SUMPRODUCT(J596:O596,TRANSPOSE(ES$20:ES$25))+$AD$20-$ES$27</f>
        <v>-45.308571104693428</v>
      </c>
      <c r="R596" s="10">
        <f ca="1">I596-Results!$E$5*H596</f>
        <v>-45.111707424193909</v>
      </c>
      <c r="S596" s="10" cm="1">
        <f t="array" aca="1" ref="S596" ca="1">SUMPRODUCT(J596:O596,TRANSPOSE(AR$28:AR$33))+$AD$20-$AC$26</f>
        <v>-39.610823411480567</v>
      </c>
      <c r="T596" s="10">
        <f ca="1">SUMPRODUCT(J596:O596,Results!K$9:P$9)</f>
        <v>-45.054401501112785</v>
      </c>
      <c r="U596" s="10">
        <f ca="1">SUMPRODUCT(J596:O596,Results!K$9:P$9)+$AD$20-$AC$31</f>
        <v>-45.091199619813764</v>
      </c>
      <c r="V596" s="10">
        <f t="shared" ca="1" si="144"/>
        <v>-0.34468734813507496</v>
      </c>
      <c r="W596" s="10">
        <f t="shared" ca="1" si="146"/>
        <v>-5.3705650502458013E-2</v>
      </c>
      <c r="X596" s="10">
        <f t="shared" ca="1" si="147"/>
        <v>-0.25056933100197654</v>
      </c>
      <c r="Y596" s="10">
        <f t="shared" ca="1" si="148"/>
        <v>-5.751453343715319</v>
      </c>
      <c r="Z596" s="10">
        <f t="shared" ca="1" si="149"/>
        <v>-46.058380293845438</v>
      </c>
      <c r="AA596" s="10">
        <f t="shared" ca="1" si="150"/>
        <v>-0.27107713538212153</v>
      </c>
    </row>
    <row r="597" spans="1:27">
      <c r="A597" s="6">
        <f ca="1">LN((RAND()^(-Results!$E$4))-1)</f>
        <v>-0.48312998321102041</v>
      </c>
      <c r="B597" s="6">
        <f ca="1">LN((RAND()^(-Results!$E$4))-1)</f>
        <v>-0.27649974507752889</v>
      </c>
      <c r="C597" s="6">
        <f ca="1">LN((RAND()^(-Results!$E$4))-1)</f>
        <v>-0.13954665620520018</v>
      </c>
      <c r="D597" s="6">
        <f ca="1">LN((RAND()^(-Results!$E$4))-1)</f>
        <v>2.5959324515034052</v>
      </c>
      <c r="E597" s="6">
        <f ca="1">LN((RAND()^(-Results!$E$4))-1)</f>
        <v>-1.8602655817646406E-3</v>
      </c>
      <c r="F597" s="6">
        <f ca="1">LN((RAND()^(-Results!$E$4))-1)</f>
        <v>4.9778944859540637</v>
      </c>
      <c r="G597" s="6">
        <f ca="1">LN((RAND()^(-Results!$E$4))-1)</f>
        <v>-1.5759601651307082</v>
      </c>
      <c r="H597" s="6">
        <f t="shared" ca="1" si="145"/>
        <v>-1.6358547017684657</v>
      </c>
      <c r="I597" s="10">
        <f ca="1">SUMPRODUCT(J597:O597,Results!B$12:G$12)+Results!$E$5*H597</f>
        <v>-2.0671769778288223</v>
      </c>
      <c r="J597" s="10">
        <f ca="1">SUMPRODUCT($A597:$F597,Results!$B$15:$G$15)</f>
        <v>-3.5202531884301336</v>
      </c>
      <c r="K597" s="10">
        <f ca="1">SUMPRODUCT($A597:$F597,Results!$B$16:$G$16)</f>
        <v>2.4872356118142247</v>
      </c>
      <c r="L597" s="10">
        <f ca="1">SUMPRODUCT($A597:$F597,Results!$B$17:$G$17)</f>
        <v>-13.218592740341165</v>
      </c>
      <c r="M597" s="10">
        <f ca="1">SUMPRODUCT($A597:$F597,Results!$B$18:$G$18)</f>
        <v>11.304255968371992</v>
      </c>
      <c r="N597" s="10">
        <f ca="1">SUMPRODUCT($A597:$F597,Results!$B$19:$G$19)</f>
        <v>15.642712383020626</v>
      </c>
      <c r="O597" s="10">
        <f ca="1">SUMPRODUCT($A597:$F597,Results!$B$20:$G$20)</f>
        <v>3.6949746428605046</v>
      </c>
      <c r="P597" s="10" cm="1">
        <f t="array" aca="1" ref="P597" ca="1">SUMPRODUCT(J597:O597,TRANSPOSE(BL$20:BL$25))+$AD$20-$BL$27</f>
        <v>4.2376391703504215</v>
      </c>
      <c r="Q597" s="10" cm="1">
        <f t="array" aca="1" ref="Q597" ca="1">SUMPRODUCT(J597:O597,TRANSPOSE(ES$20:ES$25))+$AD$20-$ES$27</f>
        <v>4.2704865497318663</v>
      </c>
      <c r="R597" s="10">
        <f ca="1">I597-Results!$E$5*H597</f>
        <v>4.4762418292450405</v>
      </c>
      <c r="S597" s="10" cm="1">
        <f t="array" aca="1" ref="S597" ca="1">SUMPRODUCT(J597:O597,TRANSPOSE(AR$28:AR$33))+$AD$20-$AC$26</f>
        <v>5.1266411269334684</v>
      </c>
      <c r="T597" s="10">
        <f ca="1">SUMPRODUCT(J597:O597,Results!K$9:P$9)</f>
        <v>4.3238937832037694</v>
      </c>
      <c r="U597" s="10">
        <f ca="1">SUMPRODUCT(J597:O597,Results!K$9:P$9)+$AD$20-$AC$31</f>
        <v>4.287095664502794</v>
      </c>
      <c r="V597" s="10">
        <f t="shared" ca="1" si="144"/>
        <v>-6.3048161481792437</v>
      </c>
      <c r="W597" s="10">
        <f t="shared" ca="1" si="146"/>
        <v>-6.3376635275606885</v>
      </c>
      <c r="X597" s="10">
        <f t="shared" ca="1" si="147"/>
        <v>-6.5434188070738628</v>
      </c>
      <c r="Y597" s="10">
        <f t="shared" ca="1" si="148"/>
        <v>-7.1938181047622907</v>
      </c>
      <c r="Z597" s="10">
        <f t="shared" ca="1" si="149"/>
        <v>-2.763280516478376</v>
      </c>
      <c r="AA597" s="10">
        <f t="shared" ca="1" si="150"/>
        <v>-6.3542726423316163</v>
      </c>
    </row>
    <row r="598" spans="1:27">
      <c r="A598" s="6">
        <f ca="1">LN((RAND()^(-Results!$E$4))-1)</f>
        <v>-1.3055890049013401</v>
      </c>
      <c r="B598" s="6">
        <f ca="1">LN((RAND()^(-Results!$E$4))-1)</f>
        <v>3.0126331210119948</v>
      </c>
      <c r="C598" s="6">
        <f ca="1">LN((RAND()^(-Results!$E$4))-1)</f>
        <v>1.7819841653838224</v>
      </c>
      <c r="D598" s="6">
        <f ca="1">LN((RAND()^(-Results!$E$4))-1)</f>
        <v>-0.26604496962818741</v>
      </c>
      <c r="E598" s="6">
        <f ca="1">LN((RAND()^(-Results!$E$4))-1)</f>
        <v>2.0841907480534365</v>
      </c>
      <c r="F598" s="6">
        <f ca="1">LN((RAND()^(-Results!$E$4))-1)</f>
        <v>0.79696642212044244</v>
      </c>
      <c r="G598" s="6">
        <f ca="1">LN((RAND()^(-Results!$E$4))-1)</f>
        <v>7.9282169025460633E-2</v>
      </c>
      <c r="H598" s="6">
        <f t="shared" ca="1" si="145"/>
        <v>1.9387632387703142E-2</v>
      </c>
      <c r="I598" s="10">
        <f ca="1">SUMPRODUCT(J598:O598,Results!B$12:G$12)+Results!$E$5*H598</f>
        <v>33.891159205947723</v>
      </c>
      <c r="J598" s="10">
        <f ca="1">SUMPRODUCT($A598:$F598,Results!$B$15:$G$15)</f>
        <v>4.6873726609095847</v>
      </c>
      <c r="K598" s="10">
        <f ca="1">SUMPRODUCT($A598:$F598,Results!$B$16:$G$16)</f>
        <v>-7.998156655996576</v>
      </c>
      <c r="L598" s="10">
        <f ca="1">SUMPRODUCT($A598:$F598,Results!$B$17:$G$17)</f>
        <v>-19.155919079394184</v>
      </c>
      <c r="M598" s="10">
        <f ca="1">SUMPRODUCT($A598:$F598,Results!$B$18:$G$18)</f>
        <v>-0.80294947140960748</v>
      </c>
      <c r="N598" s="10">
        <f ca="1">SUMPRODUCT($A598:$F598,Results!$B$19:$G$19)</f>
        <v>-1.1744194169399347</v>
      </c>
      <c r="O598" s="10">
        <f ca="1">SUMPRODUCT($A598:$F598,Results!$B$20:$G$20)</f>
        <v>-2.176972774285062</v>
      </c>
      <c r="P598" s="10" cm="1">
        <f t="array" aca="1" ref="P598" ca="1">SUMPRODUCT(J598:O598,TRANSPOSE(BL$20:BL$25))+$AD$20-$BL$27</f>
        <v>34.143272924686585</v>
      </c>
      <c r="Q598" s="10" cm="1">
        <f t="array" aca="1" ref="Q598" ca="1">SUMPRODUCT(J598:O598,TRANSPOSE(ES$20:ES$25))+$AD$20-$ES$27</f>
        <v>34.243285614616546</v>
      </c>
      <c r="R598" s="10">
        <f ca="1">I598-Results!$E$5*H598</f>
        <v>33.81360867639691</v>
      </c>
      <c r="S598" s="10" cm="1">
        <f t="array" aca="1" ref="S598" ca="1">SUMPRODUCT(J598:O598,TRANSPOSE(AR$28:AR$33))+$AD$20-$AC$26</f>
        <v>27.260153235663147</v>
      </c>
      <c r="T598" s="10">
        <f ca="1">SUMPRODUCT(J598:O598,Results!K$9:P$9)</f>
        <v>34.207766018812102</v>
      </c>
      <c r="U598" s="10">
        <f ca="1">SUMPRODUCT(J598:O598,Results!K$9:P$9)+$AD$20-$AC$31</f>
        <v>34.170967900111123</v>
      </c>
      <c r="V598" s="10">
        <f t="shared" ca="1" si="144"/>
        <v>-0.25211371873886179</v>
      </c>
      <c r="W598" s="10">
        <f t="shared" ca="1" si="146"/>
        <v>-0.35212640866882339</v>
      </c>
      <c r="X598" s="10">
        <f t="shared" ca="1" si="147"/>
        <v>7.7550529550812541E-2</v>
      </c>
      <c r="Y598" s="10">
        <f t="shared" ca="1" si="148"/>
        <v>6.6310059702845763</v>
      </c>
      <c r="Z598" s="10">
        <f t="shared" ca="1" si="149"/>
        <v>33.19505566729817</v>
      </c>
      <c r="AA598" s="10">
        <f t="shared" ca="1" si="150"/>
        <v>-0.27980869416339971</v>
      </c>
    </row>
    <row r="599" spans="1:27">
      <c r="A599" s="6">
        <f ca="1">LN((RAND()^(-Results!$E$4))-1)</f>
        <v>-0.41313601401023842</v>
      </c>
      <c r="B599" s="6">
        <f ca="1">LN((RAND()^(-Results!$E$4))-1)</f>
        <v>-0.71405132775921276</v>
      </c>
      <c r="C599" s="6">
        <f ca="1">LN((RAND()^(-Results!$E$4))-1)</f>
        <v>2.7448918444574999</v>
      </c>
      <c r="D599" s="6">
        <f ca="1">LN((RAND()^(-Results!$E$4))-1)</f>
        <v>1.5995749538296122</v>
      </c>
      <c r="E599" s="6">
        <f ca="1">LN((RAND()^(-Results!$E$4))-1)</f>
        <v>-0.97512163330839186</v>
      </c>
      <c r="F599" s="6">
        <f ca="1">LN((RAND()^(-Results!$E$4))-1)</f>
        <v>-0.2934328502121662</v>
      </c>
      <c r="G599" s="6">
        <f ca="1">LN((RAND()^(-Results!$E$4))-1)</f>
        <v>0.65104072513984357</v>
      </c>
      <c r="H599" s="6">
        <f t="shared" ca="1" si="145"/>
        <v>0.59114618850208611</v>
      </c>
      <c r="I599" s="10">
        <f ca="1">SUMPRODUCT(J599:O599,Results!B$12:G$12)+Results!$E$5*H599</f>
        <v>10.903689004555194</v>
      </c>
      <c r="J599" s="10">
        <f ca="1">SUMPRODUCT($A599:$F599,Results!$B$15:$G$15)</f>
        <v>-4.9101594562109936</v>
      </c>
      <c r="K599" s="10">
        <f ca="1">SUMPRODUCT($A599:$F599,Results!$B$16:$G$16)</f>
        <v>-0.71549856602757145</v>
      </c>
      <c r="L599" s="10">
        <f ca="1">SUMPRODUCT($A599:$F599,Results!$B$17:$G$17)</f>
        <v>0.57668579066280246</v>
      </c>
      <c r="M599" s="10">
        <f ca="1">SUMPRODUCT($A599:$F599,Results!$B$18:$G$18)</f>
        <v>-6.0303797745428529</v>
      </c>
      <c r="N599" s="10">
        <f ca="1">SUMPRODUCT($A599:$F599,Results!$B$19:$G$19)</f>
        <v>12.358784078306297</v>
      </c>
      <c r="O599" s="10">
        <f ca="1">SUMPRODUCT($A599:$F599,Results!$B$20:$G$20)</f>
        <v>-7.473425708202873</v>
      </c>
      <c r="P599" s="10" cm="1">
        <f t="array" aca="1" ref="P599" ca="1">SUMPRODUCT(J599:O599,TRANSPOSE(BL$20:BL$25))+$AD$20-$BL$27</f>
        <v>8.8770354785156176</v>
      </c>
      <c r="Q599" s="10" cm="1">
        <f t="array" aca="1" ref="Q599" ca="1">SUMPRODUCT(J599:O599,TRANSPOSE(ES$20:ES$25))+$AD$20-$ES$27</f>
        <v>8.6984699912923791</v>
      </c>
      <c r="R599" s="10">
        <f ca="1">I599-Results!$E$5*H599</f>
        <v>8.5391042505468491</v>
      </c>
      <c r="S599" s="10" cm="1">
        <f t="array" aca="1" ref="S599" ca="1">SUMPRODUCT(J599:O599,TRANSPOSE(AR$28:AR$33))+$AD$20-$AC$26</f>
        <v>14.996655496650508</v>
      </c>
      <c r="T599" s="10">
        <f ca="1">SUMPRODUCT(J599:O599,Results!K$9:P$9)</f>
        <v>8.8460735901998877</v>
      </c>
      <c r="U599" s="10">
        <f ca="1">SUMPRODUCT(J599:O599,Results!K$9:P$9)+$AD$20-$AC$31</f>
        <v>8.8092754714989123</v>
      </c>
      <c r="V599" s="10">
        <f t="shared" ca="1" si="144"/>
        <v>2.0266535260395759</v>
      </c>
      <c r="W599" s="10">
        <f t="shared" ca="1" si="146"/>
        <v>2.2052190132628144</v>
      </c>
      <c r="X599" s="10">
        <f t="shared" ca="1" si="147"/>
        <v>2.3645847540083444</v>
      </c>
      <c r="Y599" s="10">
        <f t="shared" ca="1" si="148"/>
        <v>-4.0929664920953144</v>
      </c>
      <c r="Z599" s="10">
        <f t="shared" ca="1" si="149"/>
        <v>10.207585465905639</v>
      </c>
      <c r="AA599" s="10">
        <f t="shared" ca="1" si="150"/>
        <v>2.0944135330562812</v>
      </c>
    </row>
    <row r="600" spans="1:27">
      <c r="A600" s="6">
        <f ca="1">LN((RAND()^(-Results!$E$4))-1)</f>
        <v>-1.618686900407033</v>
      </c>
      <c r="B600" s="6">
        <f ca="1">LN((RAND()^(-Results!$E$4))-1)</f>
        <v>-1.4675062410777626</v>
      </c>
      <c r="C600" s="6">
        <f ca="1">LN((RAND()^(-Results!$E$4))-1)</f>
        <v>1.268190807890258</v>
      </c>
      <c r="D600" s="6">
        <f ca="1">LN((RAND()^(-Results!$E$4))-1)</f>
        <v>-0.35270214932201593</v>
      </c>
      <c r="E600" s="6">
        <f ca="1">LN((RAND()^(-Results!$E$4))-1)</f>
        <v>-0.61512005649103807</v>
      </c>
      <c r="F600" s="6">
        <f ca="1">LN((RAND()^(-Results!$E$4))-1)</f>
        <v>0.32747814950112397</v>
      </c>
      <c r="G600" s="6">
        <f ca="1">LN((RAND()^(-Results!$E$4))-1)</f>
        <v>-0.4971781818817862</v>
      </c>
      <c r="H600" s="6">
        <f t="shared" ca="1" si="145"/>
        <v>-0.55707271851954365</v>
      </c>
      <c r="I600" s="10">
        <f ca="1">SUMPRODUCT(J600:O600,Results!B$12:G$12)+Results!$E$5*H600</f>
        <v>-14.982952112221323</v>
      </c>
      <c r="J600" s="10">
        <f ca="1">SUMPRODUCT($A600:$F600,Results!$B$15:$G$15)</f>
        <v>-5.3184669736343571</v>
      </c>
      <c r="K600" s="10">
        <f ca="1">SUMPRODUCT($A600:$F600,Results!$B$16:$G$16)</f>
        <v>-5.3936183651599423</v>
      </c>
      <c r="L600" s="10">
        <f ca="1">SUMPRODUCT($A600:$F600,Results!$B$17:$G$17)</f>
        <v>-0.53242594884699657</v>
      </c>
      <c r="M600" s="10">
        <f ca="1">SUMPRODUCT($A600:$F600,Results!$B$18:$G$18)</f>
        <v>4.4771360429630995</v>
      </c>
      <c r="N600" s="10">
        <f ca="1">SUMPRODUCT($A600:$F600,Results!$B$19:$G$19)</f>
        <v>5.6603425885968743</v>
      </c>
      <c r="O600" s="10">
        <f ca="1">SUMPRODUCT($A600:$F600,Results!$B$20:$G$20)</f>
        <v>-4.9982045231388641</v>
      </c>
      <c r="P600" s="10" cm="1">
        <f t="array" aca="1" ref="P600" ca="1">SUMPRODUCT(J600:O600,TRANSPOSE(BL$20:BL$25))+$AD$20-$BL$27</f>
        <v>-12.669234867054529</v>
      </c>
      <c r="Q600" s="10" cm="1">
        <f t="array" aca="1" ref="Q600" ca="1">SUMPRODUCT(J600:O600,TRANSPOSE(ES$20:ES$25))+$AD$20-$ES$27</f>
        <v>-12.834800018814963</v>
      </c>
      <c r="R600" s="10">
        <f ca="1">I600-Results!$E$5*H600</f>
        <v>-12.754661238143148</v>
      </c>
      <c r="S600" s="10" cm="1">
        <f t="array" aca="1" ref="S600" ca="1">SUMPRODUCT(J600:O600,TRANSPOSE(AR$28:AR$33))+$AD$20-$AC$26</f>
        <v>-12.186741317300392</v>
      </c>
      <c r="T600" s="10">
        <f ca="1">SUMPRODUCT(J600:O600,Results!K$9:P$9)</f>
        <v>-12.603072377885349</v>
      </c>
      <c r="U600" s="10">
        <f ca="1">SUMPRODUCT(J600:O600,Results!K$9:P$9)+$AD$20-$AC$31</f>
        <v>-12.639870496586324</v>
      </c>
      <c r="V600" s="10">
        <f t="shared" ca="1" si="144"/>
        <v>-2.313717245166794</v>
      </c>
      <c r="W600" s="10">
        <f t="shared" ca="1" si="146"/>
        <v>-2.1481520934063596</v>
      </c>
      <c r="X600" s="10">
        <f t="shared" ca="1" si="147"/>
        <v>-2.2282908740781746</v>
      </c>
      <c r="Y600" s="10">
        <f t="shared" ca="1" si="148"/>
        <v>-2.7962107949209312</v>
      </c>
      <c r="Z600" s="10">
        <f t="shared" ca="1" si="149"/>
        <v>-15.679055650870877</v>
      </c>
      <c r="AA600" s="10">
        <f t="shared" ca="1" si="150"/>
        <v>-2.3430816156349987</v>
      </c>
    </row>
    <row r="601" spans="1:27">
      <c r="A601" s="6">
        <f ca="1">LN((RAND()^(-Results!$E$4))-1)</f>
        <v>-1.6689947290250344</v>
      </c>
      <c r="B601" s="6">
        <f ca="1">LN((RAND()^(-Results!$E$4))-1)</f>
        <v>4.7679115628581075</v>
      </c>
      <c r="C601" s="6">
        <f ca="1">LN((RAND()^(-Results!$E$4))-1)</f>
        <v>0.84517417151501928</v>
      </c>
      <c r="D601" s="6">
        <f ca="1">LN((RAND()^(-Results!$E$4))-1)</f>
        <v>-0.75888926627158992</v>
      </c>
      <c r="E601" s="6">
        <f ca="1">LN((RAND()^(-Results!$E$4))-1)</f>
        <v>0.52900410029981881</v>
      </c>
      <c r="F601" s="6">
        <f ca="1">LN((RAND()^(-Results!$E$4))-1)</f>
        <v>-1.8146864800565778</v>
      </c>
      <c r="G601" s="6">
        <f ca="1">LN((RAND()^(-Results!$E$4))-1)</f>
        <v>-0.62333548353938606</v>
      </c>
      <c r="H601" s="6">
        <f t="shared" ca="1" si="145"/>
        <v>-0.68323002017714352</v>
      </c>
      <c r="I601" s="10">
        <f ca="1">SUMPRODUCT(J601:O601,Results!B$12:G$12)+Results!$E$5*H601</f>
        <v>46.981613254877352</v>
      </c>
      <c r="J601" s="10">
        <f ca="1">SUMPRODUCT($A601:$F601,Results!$B$15:$G$15)</f>
        <v>11.120833244705921</v>
      </c>
      <c r="K601" s="10">
        <f ca="1">SUMPRODUCT($A601:$F601,Results!$B$16:$G$16)</f>
        <v>-3.8767352725601425</v>
      </c>
      <c r="L601" s="10">
        <f ca="1">SUMPRODUCT($A601:$F601,Results!$B$17:$G$17)</f>
        <v>-13.5743736523198</v>
      </c>
      <c r="M601" s="10">
        <f ca="1">SUMPRODUCT($A601:$F601,Results!$B$18:$G$18)</f>
        <v>-9.4545289962705432</v>
      </c>
      <c r="N601" s="10">
        <f ca="1">SUMPRODUCT($A601:$F601,Results!$B$19:$G$19)</f>
        <v>-11.126938357820034</v>
      </c>
      <c r="O601" s="10">
        <f ca="1">SUMPRODUCT($A601:$F601,Results!$B$20:$G$20)</f>
        <v>-1.7792469714335577</v>
      </c>
      <c r="P601" s="10" cm="1">
        <f t="array" aca="1" ref="P601" ca="1">SUMPRODUCT(J601:O601,TRANSPOSE(BL$20:BL$25))+$AD$20-$BL$27</f>
        <v>50.289736296436971</v>
      </c>
      <c r="Q601" s="10" cm="1">
        <f t="array" aca="1" ref="Q601" ca="1">SUMPRODUCT(J601:O601,TRANSPOSE(ES$20:ES$25))+$AD$20-$ES$27</f>
        <v>50.626696665159557</v>
      </c>
      <c r="R601" s="10">
        <f ca="1">I601-Results!$E$5*H601</f>
        <v>49.714533335585926</v>
      </c>
      <c r="S601" s="10" cm="1">
        <f t="array" aca="1" ref="S601" ca="1">SUMPRODUCT(J601:O601,TRANSPOSE(AR$28:AR$33))+$AD$20-$AC$26</f>
        <v>42.03671066434417</v>
      </c>
      <c r="T601" s="10">
        <f ca="1">SUMPRODUCT(J601:O601,Results!K$9:P$9)</f>
        <v>50.824037395755063</v>
      </c>
      <c r="U601" s="10">
        <f ca="1">SUMPRODUCT(J601:O601,Results!K$9:P$9)+$AD$20-$AC$31</f>
        <v>50.787239277054084</v>
      </c>
      <c r="V601" s="10">
        <f t="shared" ca="1" si="144"/>
        <v>-3.3081230415596181</v>
      </c>
      <c r="W601" s="10">
        <f t="shared" ca="1" si="146"/>
        <v>-3.6450834102822043</v>
      </c>
      <c r="X601" s="10">
        <f t="shared" ca="1" si="147"/>
        <v>-2.7329200807085741</v>
      </c>
      <c r="Y601" s="10">
        <f t="shared" ca="1" si="148"/>
        <v>4.9449025905331823</v>
      </c>
      <c r="Z601" s="10">
        <f t="shared" ca="1" si="149"/>
        <v>46.2855097162278</v>
      </c>
      <c r="AA601" s="10">
        <f t="shared" ca="1" si="150"/>
        <v>-3.8056260221767317</v>
      </c>
    </row>
    <row r="602" spans="1:27">
      <c r="A602" s="6">
        <f ca="1">LN((RAND()^(-Results!$E$4))-1)</f>
        <v>-3.1584026483632903</v>
      </c>
      <c r="B602" s="6">
        <f ca="1">LN((RAND()^(-Results!$E$4))-1)</f>
        <v>-5.3213347029601489E-2</v>
      </c>
      <c r="C602" s="6">
        <f ca="1">LN((RAND()^(-Results!$E$4))-1)</f>
        <v>-2.4069228514425687</v>
      </c>
      <c r="D602" s="6">
        <f ca="1">LN((RAND()^(-Results!$E$4))-1)</f>
        <v>2.6746057028158576</v>
      </c>
      <c r="E602" s="6">
        <f ca="1">LN((RAND()^(-Results!$E$4))-1)</f>
        <v>1.4203147594037018</v>
      </c>
      <c r="F602" s="6">
        <f ca="1">LN((RAND()^(-Results!$E$4))-1)</f>
        <v>4.9894141684594642</v>
      </c>
      <c r="G602" s="6">
        <f ca="1">LN((RAND()^(-Results!$E$4))-1)</f>
        <v>-5.9231159150747212E-2</v>
      </c>
      <c r="H602" s="6">
        <f t="shared" ca="1" si="145"/>
        <v>-0.11912569578850471</v>
      </c>
      <c r="I602" s="10">
        <f ca="1">SUMPRODUCT(J602:O602,Results!B$12:G$12)+Results!$E$5*H602</f>
        <v>13.857942689954763</v>
      </c>
      <c r="J602" s="10">
        <f ca="1">SUMPRODUCT($A602:$F602,Results!$B$15:$G$15)</f>
        <v>-3.9174887425745588</v>
      </c>
      <c r="K602" s="10">
        <f ca="1">SUMPRODUCT($A602:$F602,Results!$B$16:$G$16)</f>
        <v>-8.8463634463960439E-2</v>
      </c>
      <c r="L602" s="10">
        <f ca="1">SUMPRODUCT($A602:$F602,Results!$B$17:$G$17)</f>
        <v>-18.564378385403554</v>
      </c>
      <c r="M602" s="10">
        <f ca="1">SUMPRODUCT($A602:$F602,Results!$B$18:$G$18)</f>
        <v>23.996843054050025</v>
      </c>
      <c r="N602" s="10">
        <f ca="1">SUMPRODUCT($A602:$F602,Results!$B$19:$G$19)</f>
        <v>12.002462869188189</v>
      </c>
      <c r="O602" s="10">
        <f ca="1">SUMPRODUCT($A602:$F602,Results!$B$20:$G$20)</f>
        <v>-4.0437073299539357</v>
      </c>
      <c r="P602" s="10" cm="1">
        <f t="array" aca="1" ref="P602" ca="1">SUMPRODUCT(J602:O602,TRANSPOSE(BL$20:BL$25))+$AD$20-$BL$27</f>
        <v>13.622919156662087</v>
      </c>
      <c r="Q602" s="10" cm="1">
        <f t="array" aca="1" ref="Q602" ca="1">SUMPRODUCT(J602:O602,TRANSPOSE(ES$20:ES$25))+$AD$20-$ES$27</f>
        <v>14.006766210734266</v>
      </c>
      <c r="R602" s="10">
        <f ca="1">I602-Results!$E$5*H602</f>
        <v>14.334445473108781</v>
      </c>
      <c r="S602" s="10" cm="1">
        <f t="array" aca="1" ref="S602" ca="1">SUMPRODUCT(J602:O602,TRANSPOSE(AR$28:AR$33))+$AD$20-$AC$26</f>
        <v>-0.55824325306646971</v>
      </c>
      <c r="T602" s="10">
        <f ca="1">SUMPRODUCT(J602:O602,Results!K$9:P$9)</f>
        <v>14.145128499413374</v>
      </c>
      <c r="U602" s="10">
        <f ca="1">SUMPRODUCT(J602:O602,Results!K$9:P$9)+$AD$20-$AC$31</f>
        <v>14.108330380712399</v>
      </c>
      <c r="V602" s="10">
        <f t="shared" ca="1" si="144"/>
        <v>0.23502353329267578</v>
      </c>
      <c r="W602" s="10">
        <f t="shared" ca="1" si="146"/>
        <v>-0.14882352077950323</v>
      </c>
      <c r="X602" s="10">
        <f t="shared" ca="1" si="147"/>
        <v>-0.47650278315401806</v>
      </c>
      <c r="Y602" s="10">
        <f t="shared" ca="1" si="148"/>
        <v>14.416185943021233</v>
      </c>
      <c r="Z602" s="10">
        <f t="shared" ca="1" si="149"/>
        <v>13.161839151305209</v>
      </c>
      <c r="AA602" s="10">
        <f t="shared" ca="1" si="150"/>
        <v>-0.25038769075763589</v>
      </c>
    </row>
    <row r="603" spans="1:27">
      <c r="A603" s="6">
        <f ca="1">LN((RAND()^(-Results!$E$4))-1)</f>
        <v>0.31906236185805403</v>
      </c>
      <c r="B603" s="6">
        <f ca="1">LN((RAND()^(-Results!$E$4))-1)</f>
        <v>0.7357156694344853</v>
      </c>
      <c r="C603" s="6">
        <f ca="1">LN((RAND()^(-Results!$E$4))-1)</f>
        <v>-5.7675846474880572</v>
      </c>
      <c r="D603" s="6">
        <f ca="1">LN((RAND()^(-Results!$E$4))-1)</f>
        <v>-0.28073655324363278</v>
      </c>
      <c r="E603" s="6">
        <f ca="1">LN((RAND()^(-Results!$E$4))-1)</f>
        <v>3.4483704412575849</v>
      </c>
      <c r="F603" s="6">
        <f ca="1">LN((RAND()^(-Results!$E$4))-1)</f>
        <v>1.4366501078568181</v>
      </c>
      <c r="G603" s="6">
        <f ca="1">LN((RAND()^(-Results!$E$4))-1)</f>
        <v>-2.8668217165613821</v>
      </c>
      <c r="H603" s="6">
        <f t="shared" ca="1" si="145"/>
        <v>-2.9267162531991398</v>
      </c>
      <c r="I603" s="10">
        <f ca="1">SUMPRODUCT(J603:O603,Results!B$12:G$12)+Results!$E$5*H603</f>
        <v>-11.17961618642499</v>
      </c>
      <c r="J603" s="10">
        <f ca="1">SUMPRODUCT($A603:$F603,Results!$B$15:$G$15)</f>
        <v>4.7182165074850033</v>
      </c>
      <c r="K603" s="10">
        <f ca="1">SUMPRODUCT($A603:$F603,Results!$B$16:$G$16)</f>
        <v>4.1583812905483306</v>
      </c>
      <c r="L603" s="10">
        <f ca="1">SUMPRODUCT($A603:$F603,Results!$B$17:$G$17)</f>
        <v>-4.2249846349638389</v>
      </c>
      <c r="M603" s="10">
        <f ca="1">SUMPRODUCT($A603:$F603,Results!$B$18:$G$18)</f>
        <v>17.47059158510114</v>
      </c>
      <c r="N603" s="10">
        <f ca="1">SUMPRODUCT($A603:$F603,Results!$B$19:$G$19)</f>
        <v>-13.195083244180594</v>
      </c>
      <c r="O603" s="10">
        <f ca="1">SUMPRODUCT($A603:$F603,Results!$B$20:$G$20)</f>
        <v>4.9157758510242031</v>
      </c>
      <c r="P603" s="10" cm="1">
        <f t="array" aca="1" ref="P603" ca="1">SUMPRODUCT(J603:O603,TRANSPOSE(BL$20:BL$25))+$AD$20-$BL$27</f>
        <v>-0.58601587287515555</v>
      </c>
      <c r="Q603" s="10" cm="1">
        <f t="array" aca="1" ref="Q603" ca="1">SUMPRODUCT(J603:O603,TRANSPOSE(ES$20:ES$25))+$AD$20-$ES$27</f>
        <v>-0.1129795042207421</v>
      </c>
      <c r="R603" s="10">
        <f ca="1">I603-Results!$E$5*H603</f>
        <v>0.52724882637156867</v>
      </c>
      <c r="S603" s="10" cm="1">
        <f t="array" aca="1" ref="S603" ca="1">SUMPRODUCT(J603:O603,TRANSPOSE(AR$28:AR$33))+$AD$20-$AC$26</f>
        <v>-17.75243226774036</v>
      </c>
      <c r="T603" s="10">
        <f ca="1">SUMPRODUCT(J603:O603,Results!K$9:P$9)</f>
        <v>-0.51190548498578359</v>
      </c>
      <c r="U603" s="10">
        <f ca="1">SUMPRODUCT(J603:O603,Results!K$9:P$9)+$AD$20-$AC$31</f>
        <v>-0.54870360368675886</v>
      </c>
      <c r="V603" s="10">
        <f t="shared" ca="1" si="144"/>
        <v>-10.593600313549835</v>
      </c>
      <c r="W603" s="10">
        <f t="shared" ca="1" si="146"/>
        <v>-11.066636682204248</v>
      </c>
      <c r="X603" s="10">
        <f t="shared" ca="1" si="147"/>
        <v>-11.706865012796559</v>
      </c>
      <c r="Y603" s="10">
        <f t="shared" ca="1" si="148"/>
        <v>6.57281608131537</v>
      </c>
      <c r="Z603" s="10">
        <f t="shared" ca="1" si="149"/>
        <v>-11.875719725074545</v>
      </c>
      <c r="AA603" s="10">
        <f t="shared" ca="1" si="150"/>
        <v>-10.630912582738231</v>
      </c>
    </row>
    <row r="604" spans="1:27">
      <c r="A604" s="6">
        <f ca="1">LN((RAND()^(-Results!$E$4))-1)</f>
        <v>3.1992637378560707</v>
      </c>
      <c r="B604" s="6">
        <f ca="1">LN((RAND()^(-Results!$E$4))-1)</f>
        <v>1.8972871636182651</v>
      </c>
      <c r="C604" s="6">
        <f ca="1">LN((RAND()^(-Results!$E$4))-1)</f>
        <v>-0.98802308029539743</v>
      </c>
      <c r="D604" s="6">
        <f ca="1">LN((RAND()^(-Results!$E$4))-1)</f>
        <v>0.3545583747152784</v>
      </c>
      <c r="E604" s="6">
        <f ca="1">LN((RAND()^(-Results!$E$4))-1)</f>
        <v>-1.8112385748462285</v>
      </c>
      <c r="F604" s="6">
        <f ca="1">LN((RAND()^(-Results!$E$4))-1)</f>
        <v>1.1309373018741595</v>
      </c>
      <c r="G604" s="6">
        <f ca="1">LN((RAND()^(-Results!$E$4))-1)</f>
        <v>-1.4676613561274898</v>
      </c>
      <c r="H604" s="6">
        <f t="shared" ca="1" si="145"/>
        <v>-1.5275558927652473</v>
      </c>
      <c r="I604" s="10">
        <f ca="1">SUMPRODUCT(J604:O604,Results!B$12:G$12)+Results!$E$5*H604</f>
        <v>-2.5010080028735517</v>
      </c>
      <c r="J604" s="10">
        <f ca="1">SUMPRODUCT($A604:$F604,Results!$B$15:$G$15)</f>
        <v>8.399074270932406</v>
      </c>
      <c r="K604" s="10">
        <f ca="1">SUMPRODUCT($A604:$F604,Results!$B$16:$G$16)</f>
        <v>10.758757986698777</v>
      </c>
      <c r="L604" s="10">
        <f ca="1">SUMPRODUCT($A604:$F604,Results!$B$17:$G$17)</f>
        <v>2.2798101250566862</v>
      </c>
      <c r="M604" s="10">
        <f ca="1">SUMPRODUCT($A604:$F604,Results!$B$18:$G$18)</f>
        <v>-10.331931776532937</v>
      </c>
      <c r="N604" s="10">
        <f ca="1">SUMPRODUCT($A604:$F604,Results!$B$19:$G$19)</f>
        <v>-4.496934667208599</v>
      </c>
      <c r="O604" s="10">
        <f ca="1">SUMPRODUCT($A604:$F604,Results!$B$20:$G$20)</f>
        <v>17.589179387256895</v>
      </c>
      <c r="P604" s="10" cm="1">
        <f t="array" aca="1" ref="P604" ca="1">SUMPRODUCT(J604:O604,TRANSPOSE(BL$20:BL$25))+$AD$20-$BL$27</f>
        <v>3.8248012829124862</v>
      </c>
      <c r="Q604" s="10" cm="1">
        <f t="array" aca="1" ref="Q604" ca="1">SUMPRODUCT(J604:O604,TRANSPOSE(ES$20:ES$25))+$AD$20-$ES$27</f>
        <v>3.8429492296314756</v>
      </c>
      <c r="R604" s="10">
        <f ca="1">I604-Results!$E$5*H604</f>
        <v>3.6092155681874374</v>
      </c>
      <c r="S604" s="10" cm="1">
        <f t="array" aca="1" ref="S604" ca="1">SUMPRODUCT(J604:O604,TRANSPOSE(AR$28:AR$33))+$AD$20-$AC$26</f>
        <v>14.822397296966173</v>
      </c>
      <c r="T604" s="10">
        <f ca="1">SUMPRODUCT(J604:O604,Results!K$9:P$9)</f>
        <v>3.8002402768994088</v>
      </c>
      <c r="U604" s="10">
        <f ca="1">SUMPRODUCT(J604:O604,Results!K$9:P$9)+$AD$20-$AC$31</f>
        <v>3.7634421581984334</v>
      </c>
      <c r="V604" s="10">
        <f t="shared" ca="1" si="144"/>
        <v>-6.325809285786038</v>
      </c>
      <c r="W604" s="10">
        <f t="shared" ca="1" si="146"/>
        <v>-6.3439572325050273</v>
      </c>
      <c r="X604" s="10">
        <f t="shared" ca="1" si="147"/>
        <v>-6.1102235710609891</v>
      </c>
      <c r="Y604" s="10">
        <f t="shared" ca="1" si="148"/>
        <v>-17.323405299839724</v>
      </c>
      <c r="Z604" s="10">
        <f t="shared" ca="1" si="149"/>
        <v>-3.1971115415231055</v>
      </c>
      <c r="AA604" s="10">
        <f t="shared" ca="1" si="150"/>
        <v>-6.2644501610719852</v>
      </c>
    </row>
    <row r="605" spans="1:27">
      <c r="A605" s="6">
        <f ca="1">LN((RAND()^(-Results!$E$4))-1)</f>
        <v>-0.94902193773661447</v>
      </c>
      <c r="B605" s="6">
        <f ca="1">LN((RAND()^(-Results!$E$4))-1)</f>
        <v>-0.58391251021284218</v>
      </c>
      <c r="C605" s="6">
        <f ca="1">LN((RAND()^(-Results!$E$4))-1)</f>
        <v>-3.0224611909878849</v>
      </c>
      <c r="D605" s="6">
        <f ca="1">LN((RAND()^(-Results!$E$4))-1)</f>
        <v>-1.209702209291446</v>
      </c>
      <c r="E605" s="6">
        <f ca="1">LN((RAND()^(-Results!$E$4))-1)</f>
        <v>-1.154012429378529</v>
      </c>
      <c r="F605" s="6">
        <f ca="1">LN((RAND()^(-Results!$E$4))-1)</f>
        <v>-6.0860657424634534E-2</v>
      </c>
      <c r="G605" s="6">
        <f ca="1">LN((RAND()^(-Results!$E$4))-1)</f>
        <v>-0.43552721447026344</v>
      </c>
      <c r="H605" s="6">
        <f t="shared" ca="1" si="145"/>
        <v>-0.49542175110802095</v>
      </c>
      <c r="I605" s="10">
        <f ca="1">SUMPRODUCT(J605:O605,Results!B$12:G$12)+Results!$E$5*H605</f>
        <v>-20.20752066875805</v>
      </c>
      <c r="J605" s="10">
        <f ca="1">SUMPRODUCT($A605:$F605,Results!$B$15:$G$15)</f>
        <v>1.5883482390213197</v>
      </c>
      <c r="K605" s="10">
        <f ca="1">SUMPRODUCT($A605:$F605,Results!$B$16:$G$16)</f>
        <v>2.5131290812090938</v>
      </c>
      <c r="L605" s="10">
        <f ca="1">SUMPRODUCT($A605:$F605,Results!$B$17:$G$17)</f>
        <v>5.6801241697765441</v>
      </c>
      <c r="M605" s="10">
        <f ca="1">SUMPRODUCT($A605:$F605,Results!$B$18:$G$18)</f>
        <v>8.084225716603326</v>
      </c>
      <c r="N605" s="10">
        <f ca="1">SUMPRODUCT($A605:$F605,Results!$B$19:$G$19)</f>
        <v>-8.710646785654351</v>
      </c>
      <c r="O605" s="10">
        <f ca="1">SUMPRODUCT($A605:$F605,Results!$B$20:$G$20)</f>
        <v>4.2455913459089727</v>
      </c>
      <c r="P605" s="10" cm="1">
        <f t="array" aca="1" ref="P605" ca="1">SUMPRODUCT(J605:O605,TRANSPOSE(BL$20:BL$25))+$AD$20-$BL$27</f>
        <v>-18.566727494019727</v>
      </c>
      <c r="Q605" s="10" cm="1">
        <f t="array" aca="1" ref="Q605" ca="1">SUMPRODUCT(J605:O605,TRANSPOSE(ES$20:ES$25))+$AD$20-$ES$27</f>
        <v>-18.395900754519413</v>
      </c>
      <c r="R605" s="10">
        <f ca="1">I605-Results!$E$5*H605</f>
        <v>-18.225833664325968</v>
      </c>
      <c r="S605" s="10" cm="1">
        <f t="array" aca="1" ref="S605" ca="1">SUMPRODUCT(J605:O605,TRANSPOSE(AR$28:AR$33))+$AD$20-$AC$26</f>
        <v>-23.098841532829994</v>
      </c>
      <c r="T605" s="10">
        <f ca="1">SUMPRODUCT(J605:O605,Results!K$9:P$9)</f>
        <v>-18.153519111877955</v>
      </c>
      <c r="U605" s="10">
        <f ca="1">SUMPRODUCT(J605:O605,Results!K$9:P$9)+$AD$20-$AC$31</f>
        <v>-18.19031723057893</v>
      </c>
      <c r="V605" s="10">
        <f t="shared" ca="1" si="144"/>
        <v>-1.6407931747383238</v>
      </c>
      <c r="W605" s="10">
        <f t="shared" ca="1" si="146"/>
        <v>-1.8116199142386371</v>
      </c>
      <c r="X605" s="10">
        <f t="shared" ca="1" si="147"/>
        <v>-1.9816870044320822</v>
      </c>
      <c r="Y605" s="10">
        <f t="shared" ca="1" si="148"/>
        <v>2.8913208640719432</v>
      </c>
      <c r="Z605" s="10">
        <f t="shared" ca="1" si="149"/>
        <v>-20.903624207407603</v>
      </c>
      <c r="AA605" s="10">
        <f t="shared" ca="1" si="150"/>
        <v>-2.01720343817912</v>
      </c>
    </row>
    <row r="606" spans="1:27">
      <c r="A606" s="6">
        <f ca="1">LN((RAND()^(-Results!$E$4))-1)</f>
        <v>1.2664457291139219</v>
      </c>
      <c r="B606" s="6">
        <f ca="1">LN((RAND()^(-Results!$E$4))-1)</f>
        <v>-1.1917906983117965</v>
      </c>
      <c r="C606" s="6">
        <f ca="1">LN((RAND()^(-Results!$E$4))-1)</f>
        <v>-4.7362319799090953</v>
      </c>
      <c r="D606" s="6">
        <f ca="1">LN((RAND()^(-Results!$E$4))-1)</f>
        <v>0.74773839464266667</v>
      </c>
      <c r="E606" s="6">
        <f ca="1">LN((RAND()^(-Results!$E$4))-1)</f>
        <v>-2.5313417122205069</v>
      </c>
      <c r="F606" s="6">
        <f ca="1">LN((RAND()^(-Results!$E$4))-1)</f>
        <v>2.3307371287157248</v>
      </c>
      <c r="G606" s="6">
        <f ca="1">LN((RAND()^(-Results!$E$4))-1)</f>
        <v>1.4865575709810637</v>
      </c>
      <c r="H606" s="6">
        <f t="shared" ca="1" si="145"/>
        <v>1.4266630343433062</v>
      </c>
      <c r="I606" s="10">
        <f ca="1">SUMPRODUCT(J606:O606,Results!B$12:G$12)+Results!$E$5*H606</f>
        <v>-20.780443715329788</v>
      </c>
      <c r="J606" s="10">
        <f ca="1">SUMPRODUCT($A606:$F606,Results!$B$15:$G$15)</f>
        <v>1.7091832779706531</v>
      </c>
      <c r="K606" s="10">
        <f ca="1">SUMPRODUCT($A606:$F606,Results!$B$16:$G$16)</f>
        <v>13.928449221326396</v>
      </c>
      <c r="L606" s="10">
        <f ca="1">SUMPRODUCT($A606:$F606,Results!$B$17:$G$17)</f>
        <v>10.058034374208821</v>
      </c>
      <c r="M606" s="10">
        <f ca="1">SUMPRODUCT($A606:$F606,Results!$B$18:$G$18)</f>
        <v>8.8570415561948792</v>
      </c>
      <c r="N606" s="10">
        <f ca="1">SUMPRODUCT($A606:$F606,Results!$B$19:$G$19)</f>
        <v>-2.6491685687638511</v>
      </c>
      <c r="O606" s="10">
        <f ca="1">SUMPRODUCT($A606:$F606,Results!$B$20:$G$20)</f>
        <v>14.384715964060804</v>
      </c>
      <c r="P606" s="10" cm="1">
        <f t="array" aca="1" ref="P606" ca="1">SUMPRODUCT(J606:O606,TRANSPOSE(BL$20:BL$25))+$AD$20-$BL$27</f>
        <v>-27.09568477793362</v>
      </c>
      <c r="Q606" s="10" cm="1">
        <f t="array" aca="1" ref="Q606" ca="1">SUMPRODUCT(J606:O606,TRANSPOSE(ES$20:ES$25))+$AD$20-$ES$27</f>
        <v>-26.897589152432076</v>
      </c>
      <c r="R606" s="10">
        <f ca="1">I606-Results!$E$5*H606</f>
        <v>-26.487095852703014</v>
      </c>
      <c r="S606" s="10" cm="1">
        <f t="array" aca="1" ref="S606" ca="1">SUMPRODUCT(J606:O606,TRANSPOSE(AR$28:AR$33))+$AD$20-$AC$26</f>
        <v>-23.825124229861572</v>
      </c>
      <c r="T606" s="10">
        <f ca="1">SUMPRODUCT(J606:O606,Results!K$9:P$9)</f>
        <v>-26.733237750320754</v>
      </c>
      <c r="U606" s="10">
        <f ca="1">SUMPRODUCT(J606:O606,Results!K$9:P$9)+$AD$20-$AC$31</f>
        <v>-26.770035869021729</v>
      </c>
      <c r="V606" s="10">
        <f t="shared" ca="1" si="144"/>
        <v>6.3152410626038318</v>
      </c>
      <c r="W606" s="10">
        <f t="shared" ca="1" si="146"/>
        <v>6.1171454371022875</v>
      </c>
      <c r="X606" s="10">
        <f t="shared" ca="1" si="147"/>
        <v>5.7066521373732257</v>
      </c>
      <c r="Y606" s="10">
        <f t="shared" ca="1" si="148"/>
        <v>3.0446805145317839</v>
      </c>
      <c r="Z606" s="10">
        <f t="shared" ca="1" si="149"/>
        <v>-21.476547253979341</v>
      </c>
      <c r="AA606" s="10">
        <f t="shared" ca="1" si="150"/>
        <v>5.989592153691941</v>
      </c>
    </row>
    <row r="607" spans="1:27">
      <c r="A607" s="6">
        <f ca="1">LN((RAND()^(-Results!$E$4))-1)</f>
        <v>1.2359233692574769E-2</v>
      </c>
      <c r="B607" s="6">
        <f ca="1">LN((RAND()^(-Results!$E$4))-1)</f>
        <v>5.0675853170362304</v>
      </c>
      <c r="C607" s="6">
        <f ca="1">LN((RAND()^(-Results!$E$4))-1)</f>
        <v>0.56773760357580538</v>
      </c>
      <c r="D607" s="6">
        <f ca="1">LN((RAND()^(-Results!$E$4))-1)</f>
        <v>2.6498194868469773</v>
      </c>
      <c r="E607" s="6">
        <f ca="1">LN((RAND()^(-Results!$E$4))-1)</f>
        <v>-2.1268433683807815</v>
      </c>
      <c r="F607" s="6">
        <f ca="1">LN((RAND()^(-Results!$E$4))-1)</f>
        <v>2.5934202682957324</v>
      </c>
      <c r="G607" s="6">
        <f ca="1">LN((RAND()^(-Results!$E$4))-1)</f>
        <v>2.0364915295144979</v>
      </c>
      <c r="H607" s="6">
        <f t="shared" ca="1" si="145"/>
        <v>1.9765969928767404</v>
      </c>
      <c r="I607" s="10">
        <f ca="1">SUMPRODUCT(J607:O607,Results!B$12:G$12)+Results!$E$5*H607</f>
        <v>63.437113093379523</v>
      </c>
      <c r="J607" s="10">
        <f ca="1">SUMPRODUCT($A607:$F607,Results!$B$15:$G$15)</f>
        <v>11.45479658737511</v>
      </c>
      <c r="K607" s="10">
        <f ca="1">SUMPRODUCT($A607:$F607,Results!$B$16:$G$16)</f>
        <v>8.6136879168380478</v>
      </c>
      <c r="L607" s="10">
        <f ca="1">SUMPRODUCT($A607:$F607,Results!$B$17:$G$17)</f>
        <v>-17.571922696082979</v>
      </c>
      <c r="M607" s="10">
        <f ca="1">SUMPRODUCT($A607:$F607,Results!$B$18:$G$18)</f>
        <v>-10.34884554583563</v>
      </c>
      <c r="N607" s="10">
        <f ca="1">SUMPRODUCT($A607:$F607,Results!$B$19:$G$19)</f>
        <v>4.1949202595620063</v>
      </c>
      <c r="O607" s="10">
        <f ca="1">SUMPRODUCT($A607:$F607,Results!$B$20:$G$20)</f>
        <v>10.427197913181724</v>
      </c>
      <c r="P607" s="10" cm="1">
        <f t="array" aca="1" ref="P607" ca="1">SUMPRODUCT(J607:O607,TRANSPOSE(BL$20:BL$25))+$AD$20-$BL$27</f>
        <v>56.168999299664918</v>
      </c>
      <c r="Q607" s="10" cm="1">
        <f t="array" aca="1" ref="Q607" ca="1">SUMPRODUCT(J607:O607,TRANSPOSE(ES$20:ES$25))+$AD$20-$ES$27</f>
        <v>56.528565962165764</v>
      </c>
      <c r="R607" s="10">
        <f ca="1">I607-Results!$E$5*H607</f>
        <v>55.530725121872564</v>
      </c>
      <c r="S607" s="10" cm="1">
        <f t="array" aca="1" ref="S607" ca="1">SUMPRODUCT(J607:O607,TRANSPOSE(AR$28:AR$33))+$AD$20-$AC$26</f>
        <v>60.089485418457542</v>
      </c>
      <c r="T607" s="10">
        <f ca="1">SUMPRODUCT(J607:O607,Results!K$9:P$9)</f>
        <v>56.854839766540564</v>
      </c>
      <c r="U607" s="10">
        <f ca="1">SUMPRODUCT(J607:O607,Results!K$9:P$9)+$AD$20-$AC$31</f>
        <v>56.818041647839586</v>
      </c>
      <c r="V607" s="10">
        <f t="shared" ca="1" si="144"/>
        <v>7.2681137937146048</v>
      </c>
      <c r="W607" s="10">
        <f t="shared" ca="1" si="146"/>
        <v>6.9085471312137585</v>
      </c>
      <c r="X607" s="10">
        <f t="shared" ca="1" si="147"/>
        <v>7.9063879715069589</v>
      </c>
      <c r="Y607" s="10">
        <f t="shared" ca="1" si="148"/>
        <v>3.3476276749219807</v>
      </c>
      <c r="Z607" s="10">
        <f t="shared" ca="1" si="149"/>
        <v>62.74100955472997</v>
      </c>
      <c r="AA607" s="10">
        <f t="shared" ca="1" si="150"/>
        <v>6.6190714455399373</v>
      </c>
    </row>
    <row r="608" spans="1:27">
      <c r="A608" s="6">
        <f ca="1">LN((RAND()^(-Results!$E$4))-1)</f>
        <v>-0.85556815023699184</v>
      </c>
      <c r="B608" s="6">
        <f ca="1">LN((RAND()^(-Results!$E$4))-1)</f>
        <v>1.6368449182372238</v>
      </c>
      <c r="C608" s="6">
        <f ca="1">LN((RAND()^(-Results!$E$4))-1)</f>
        <v>-0.8004901818035014</v>
      </c>
      <c r="D608" s="6">
        <f ca="1">LN((RAND()^(-Results!$E$4))-1)</f>
        <v>1.0313898336174305</v>
      </c>
      <c r="E608" s="6">
        <f ca="1">LN((RAND()^(-Results!$E$4))-1)</f>
        <v>-5.5696106072094319E-2</v>
      </c>
      <c r="F608" s="6">
        <f ca="1">LN((RAND()^(-Results!$E$4))-1)</f>
        <v>-0.75847269005953999</v>
      </c>
      <c r="G608" s="6">
        <f ca="1">LN((RAND()^(-Results!$E$4))-1)</f>
        <v>2.0588999340883087</v>
      </c>
      <c r="H608" s="6">
        <f t="shared" ca="1" si="145"/>
        <v>1.9990053974505513</v>
      </c>
      <c r="I608" s="10">
        <f ca="1">SUMPRODUCT(J608:O608,Results!B$12:G$12)+Results!$E$5*H608</f>
        <v>34.018613303999423</v>
      </c>
      <c r="J608" s="10">
        <f ca="1">SUMPRODUCT($A608:$F608,Results!$B$15:$G$15)</f>
        <v>3.5307365644203652</v>
      </c>
      <c r="K608" s="10">
        <f ca="1">SUMPRODUCT($A608:$F608,Results!$B$16:$G$16)</f>
        <v>3.1001098066960151</v>
      </c>
      <c r="L608" s="10">
        <f ca="1">SUMPRODUCT($A608:$F608,Results!$B$17:$G$17)</f>
        <v>-2.6958523239734982</v>
      </c>
      <c r="M608" s="10">
        <f ca="1">SUMPRODUCT($A608:$F608,Results!$B$18:$G$18)</f>
        <v>-2.0190921577846401</v>
      </c>
      <c r="N608" s="10">
        <f ca="1">SUMPRODUCT($A608:$F608,Results!$B$19:$G$19)</f>
        <v>-1.8777503295530713</v>
      </c>
      <c r="O608" s="10">
        <f ca="1">SUMPRODUCT($A608:$F608,Results!$B$20:$G$20)</f>
        <v>-3.4068212740376715</v>
      </c>
      <c r="P608" s="10" cm="1">
        <f t="array" aca="1" ref="P608" ca="1">SUMPRODUCT(J608:O608,TRANSPOSE(BL$20:BL$25))+$AD$20-$BL$27</f>
        <v>26.020272489018733</v>
      </c>
      <c r="Q608" s="10" cm="1">
        <f t="array" aca="1" ref="Q608" ca="1">SUMPRODUCT(J608:O608,TRANSPOSE(ES$20:ES$25))+$AD$20-$ES$27</f>
        <v>26.303009275658827</v>
      </c>
      <c r="R608" s="10">
        <f ca="1">I608-Results!$E$5*H608</f>
        <v>26.022591714197219</v>
      </c>
      <c r="S608" s="10" cm="1">
        <f t="array" aca="1" ref="S608" ca="1">SUMPRODUCT(J608:O608,TRANSPOSE(AR$28:AR$33))+$AD$20-$AC$26</f>
        <v>20.772355393384537</v>
      </c>
      <c r="T608" s="10">
        <f ca="1">SUMPRODUCT(J608:O608,Results!K$9:P$9)</f>
        <v>26.419235324253989</v>
      </c>
      <c r="U608" s="10">
        <f ca="1">SUMPRODUCT(J608:O608,Results!K$9:P$9)+$AD$20-$AC$31</f>
        <v>26.382437205553014</v>
      </c>
      <c r="V608" s="10">
        <f t="shared" ca="1" si="144"/>
        <v>7.9983408149806898</v>
      </c>
      <c r="W608" s="10">
        <f t="shared" ca="1" si="146"/>
        <v>7.7156040283405964</v>
      </c>
      <c r="X608" s="10">
        <f t="shared" ca="1" si="147"/>
        <v>7.9960215898022042</v>
      </c>
      <c r="Y608" s="10">
        <f t="shared" ca="1" si="148"/>
        <v>13.246257910614887</v>
      </c>
      <c r="Z608" s="10">
        <f t="shared" ca="1" si="149"/>
        <v>33.322509765349871</v>
      </c>
      <c r="AA608" s="10">
        <f t="shared" ca="1" si="150"/>
        <v>7.6361760984464091</v>
      </c>
    </row>
    <row r="609" spans="1:27">
      <c r="A609" s="6">
        <f ca="1">LN((RAND()^(-Results!$E$4))-1)</f>
        <v>1.0449676082115369</v>
      </c>
      <c r="B609" s="6">
        <f ca="1">LN((RAND()^(-Results!$E$4))-1)</f>
        <v>0.12110016978744882</v>
      </c>
      <c r="C609" s="6">
        <f ca="1">LN((RAND()^(-Results!$E$4))-1)</f>
        <v>-1.6098267784566258</v>
      </c>
      <c r="D609" s="6">
        <f ca="1">LN((RAND()^(-Results!$E$4))-1)</f>
        <v>1.70977362483571</v>
      </c>
      <c r="E609" s="6">
        <f ca="1">LN((RAND()^(-Results!$E$4))-1)</f>
        <v>-4.5647479479367759</v>
      </c>
      <c r="F609" s="6">
        <f ca="1">LN((RAND()^(-Results!$E$4))-1)</f>
        <v>0.78660832209162856</v>
      </c>
      <c r="G609" s="6">
        <f ca="1">LN((RAND()^(-Results!$E$4))-1)</f>
        <v>-1.0755951766660206</v>
      </c>
      <c r="H609" s="6">
        <f t="shared" ca="1" si="145"/>
        <v>-1.135489713303778</v>
      </c>
      <c r="I609" s="10">
        <f ca="1">SUMPRODUCT(J609:O609,Results!B$12:G$12)+Results!$E$5*H609</f>
        <v>-7.5745322326882363</v>
      </c>
      <c r="J609" s="10">
        <f ca="1">SUMPRODUCT($A609:$F609,Results!$B$15:$G$15)</f>
        <v>3.082223252629948</v>
      </c>
      <c r="K609" s="10">
        <f ca="1">SUMPRODUCT($A609:$F609,Results!$B$16:$G$16)</f>
        <v>14.527062505552506</v>
      </c>
      <c r="L609" s="10">
        <f ca="1">SUMPRODUCT($A609:$F609,Results!$B$17:$G$17)</f>
        <v>10.110356988230279</v>
      </c>
      <c r="M609" s="10">
        <f ca="1">SUMPRODUCT($A609:$F609,Results!$B$18:$G$18)</f>
        <v>-6.3320349244037866</v>
      </c>
      <c r="N609" s="10">
        <f ca="1">SUMPRODUCT($A609:$F609,Results!$B$19:$G$19)</f>
        <v>3.0121671258796328</v>
      </c>
      <c r="O609" s="10">
        <f ca="1">SUMPRODUCT($A609:$F609,Results!$B$20:$G$20)</f>
        <v>10.629523311773939</v>
      </c>
      <c r="P609" s="10" cm="1">
        <f t="array" aca="1" ref="P609" ca="1">SUMPRODUCT(J609:O609,TRANSPOSE(BL$20:BL$25))+$AD$20-$BL$27</f>
        <v>-2.8845802228035766</v>
      </c>
      <c r="Q609" s="10" cm="1">
        <f t="array" aca="1" ref="Q609" ca="1">SUMPRODUCT(J609:O609,TRANSPOSE(ES$20:ES$25))+$AD$20-$ES$27</f>
        <v>-2.7687098072857621</v>
      </c>
      <c r="R609" s="10">
        <f ca="1">I609-Results!$E$5*H609</f>
        <v>-3.0325733794731242</v>
      </c>
      <c r="S609" s="10" cm="1">
        <f t="array" aca="1" ref="S609" ca="1">SUMPRODUCT(J609:O609,TRANSPOSE(AR$28:AR$33))+$AD$20-$AC$26</f>
        <v>8.3257769325847519</v>
      </c>
      <c r="T609" s="10">
        <f ca="1">SUMPRODUCT(J609:O609,Results!K$9:P$9)</f>
        <v>-2.3394797963545564</v>
      </c>
      <c r="U609" s="10">
        <f ca="1">SUMPRODUCT(J609:O609,Results!K$9:P$9)+$AD$20-$AC$31</f>
        <v>-2.3762779150555318</v>
      </c>
      <c r="V609" s="10">
        <f t="shared" ca="1" si="144"/>
        <v>-4.6899520098846601</v>
      </c>
      <c r="W609" s="10">
        <f t="shared" ca="1" si="146"/>
        <v>-4.8058224254024742</v>
      </c>
      <c r="X609" s="10">
        <f t="shared" ca="1" si="147"/>
        <v>-4.5419588532151121</v>
      </c>
      <c r="Y609" s="10">
        <f t="shared" ca="1" si="148"/>
        <v>-15.900309165272988</v>
      </c>
      <c r="Z609" s="10">
        <f t="shared" ca="1" si="149"/>
        <v>-8.2706357713377905</v>
      </c>
      <c r="AA609" s="10">
        <f t="shared" ca="1" si="150"/>
        <v>-5.1982543176327045</v>
      </c>
    </row>
    <row r="610" spans="1:27">
      <c r="A610" s="6">
        <f ca="1">LN((RAND()^(-Results!$E$4))-1)</f>
        <v>0.58915654755886371</v>
      </c>
      <c r="B610" s="6">
        <f ca="1">LN((RAND()^(-Results!$E$4))-1)</f>
        <v>2.3018092521041895</v>
      </c>
      <c r="C610" s="6">
        <f ca="1">LN((RAND()^(-Results!$E$4))-1)</f>
        <v>-1.6394954267243096</v>
      </c>
      <c r="D610" s="6">
        <f ca="1">LN((RAND()^(-Results!$E$4))-1)</f>
        <v>-1.2423310409589359</v>
      </c>
      <c r="E610" s="6">
        <f ca="1">LN((RAND()^(-Results!$E$4))-1)</f>
        <v>0.63718503303504548</v>
      </c>
      <c r="F610" s="6">
        <f ca="1">LN((RAND()^(-Results!$E$4))-1)</f>
        <v>-0.99206711300529205</v>
      </c>
      <c r="G610" s="6">
        <f ca="1">LN((RAND()^(-Results!$E$4))-1)</f>
        <v>0.33045261061939735</v>
      </c>
      <c r="H610" s="6">
        <f t="shared" ca="1" si="145"/>
        <v>0.27055807398163984</v>
      </c>
      <c r="I610" s="10">
        <f ca="1">SUMPRODUCT(J610:O610,Results!B$12:G$12)+Results!$E$5*H610</f>
        <v>13.550464775272223</v>
      </c>
      <c r="J610" s="10">
        <f ca="1">SUMPRODUCT($A610:$F610,Results!$B$15:$G$15)</f>
        <v>8.3623345911209856</v>
      </c>
      <c r="K610" s="10">
        <f ca="1">SUMPRODUCT($A610:$F610,Results!$B$16:$G$16)</f>
        <v>1.5936995183968372</v>
      </c>
      <c r="L610" s="10">
        <f ca="1">SUMPRODUCT($A610:$F610,Results!$B$17:$G$17)</f>
        <v>-1.8155559174963418</v>
      </c>
      <c r="M610" s="10">
        <f ca="1">SUMPRODUCT($A610:$F610,Results!$B$18:$G$18)</f>
        <v>-3.2191478498584791</v>
      </c>
      <c r="N610" s="10">
        <f ca="1">SUMPRODUCT($A610:$F610,Results!$B$19:$G$19)</f>
        <v>-13.560785991132782</v>
      </c>
      <c r="O610" s="10">
        <f ca="1">SUMPRODUCT($A610:$F610,Results!$B$20:$G$20)</f>
        <v>6.0131722868001862</v>
      </c>
      <c r="P610" s="10" cm="1">
        <f t="array" aca="1" ref="P610" ca="1">SUMPRODUCT(J610:O610,TRANSPOSE(BL$20:BL$25))+$AD$20-$BL$27</f>
        <v>12.460806326152253</v>
      </c>
      <c r="Q610" s="10" cm="1">
        <f t="array" aca="1" ref="Q610" ca="1">SUMPRODUCT(J610:O610,TRANSPOSE(ES$20:ES$25))+$AD$20-$ES$27</f>
        <v>12.672525057744913</v>
      </c>
      <c r="R610" s="10">
        <f ca="1">I610-Results!$E$5*H610</f>
        <v>12.468232479345664</v>
      </c>
      <c r="S610" s="10" cm="1">
        <f t="array" aca="1" ref="S610" ca="1">SUMPRODUCT(J610:O610,TRANSPOSE(AR$28:AR$33))+$AD$20-$AC$26</f>
        <v>7.9920369889944416</v>
      </c>
      <c r="T610" s="10">
        <f ca="1">SUMPRODUCT(J610:O610,Results!K$9:P$9)</f>
        <v>12.608770176166853</v>
      </c>
      <c r="U610" s="10">
        <f ca="1">SUMPRODUCT(J610:O610,Results!K$9:P$9)+$AD$20-$AC$31</f>
        <v>12.571972057465878</v>
      </c>
      <c r="V610" s="10">
        <f t="shared" ca="1" si="144"/>
        <v>1.0896584491199697</v>
      </c>
      <c r="W610" s="10">
        <f t="shared" ca="1" si="146"/>
        <v>0.87793971752731004</v>
      </c>
      <c r="X610" s="10">
        <f t="shared" ca="1" si="147"/>
        <v>1.0822322959265591</v>
      </c>
      <c r="Y610" s="10">
        <f t="shared" ca="1" si="148"/>
        <v>5.5584277862777816</v>
      </c>
      <c r="Z610" s="10">
        <f t="shared" ca="1" si="149"/>
        <v>12.854361236622669</v>
      </c>
      <c r="AA610" s="10">
        <f t="shared" ca="1" si="150"/>
        <v>0.97849271780634517</v>
      </c>
    </row>
    <row r="611" spans="1:27">
      <c r="A611" s="6">
        <f ca="1">LN((RAND()^(-Results!$E$4))-1)</f>
        <v>-0.51388555123745994</v>
      </c>
      <c r="B611" s="6">
        <f ca="1">LN((RAND()^(-Results!$E$4))-1)</f>
        <v>2.6526434357875597</v>
      </c>
      <c r="C611" s="6">
        <f ca="1">LN((RAND()^(-Results!$E$4))-1)</f>
        <v>1.763285054810056</v>
      </c>
      <c r="D611" s="6">
        <f ca="1">LN((RAND()^(-Results!$E$4))-1)</f>
        <v>-1.7985696720240374</v>
      </c>
      <c r="E611" s="6">
        <f ca="1">LN((RAND()^(-Results!$E$4))-1)</f>
        <v>-0.60025042927152683</v>
      </c>
      <c r="F611" s="6">
        <f ca="1">LN((RAND()^(-Results!$E$4))-1)</f>
        <v>-2.1985750618125133</v>
      </c>
      <c r="G611" s="6">
        <f ca="1">LN((RAND()^(-Results!$E$4))-1)</f>
        <v>-0.3945018261326993</v>
      </c>
      <c r="H611" s="6">
        <f t="shared" ca="1" si="145"/>
        <v>-0.45439636277045681</v>
      </c>
      <c r="I611" s="10">
        <f ca="1">SUMPRODUCT(J611:O611,Results!B$12:G$12)+Results!$E$5*H611</f>
        <v>17.245477542324942</v>
      </c>
      <c r="J611" s="10">
        <f ca="1">SUMPRODUCT($A611:$F611,Results!$B$15:$G$15)</f>
        <v>7.1883070196559542</v>
      </c>
      <c r="K611" s="10">
        <f ca="1">SUMPRODUCT($A611:$F611,Results!$B$16:$G$16)</f>
        <v>-4.6072176268950633</v>
      </c>
      <c r="L611" s="10">
        <f ca="1">SUMPRODUCT($A611:$F611,Results!$B$17:$G$17)</f>
        <v>-3.8357224090965563</v>
      </c>
      <c r="M611" s="10">
        <f ca="1">SUMPRODUCT($A611:$F611,Results!$B$18:$G$18)</f>
        <v>-11.853052328188884</v>
      </c>
      <c r="N611" s="10">
        <f ca="1">SUMPRODUCT($A611:$F611,Results!$B$19:$G$19)</f>
        <v>-9.6782049159311256</v>
      </c>
      <c r="O611" s="10">
        <f ca="1">SUMPRODUCT($A611:$F611,Results!$B$20:$G$20)</f>
        <v>1.1889709489684712</v>
      </c>
      <c r="P611" s="10" cm="1">
        <f t="array" aca="1" ref="P611" ca="1">SUMPRODUCT(J611:O611,TRANSPOSE(BL$20:BL$25))+$AD$20-$BL$27</f>
        <v>19.734040070279974</v>
      </c>
      <c r="Q611" s="10" cm="1">
        <f t="array" aca="1" ref="Q611" ca="1">SUMPRODUCT(J611:O611,TRANSPOSE(ES$20:ES$25))+$AD$20-$ES$27</f>
        <v>19.735503475085434</v>
      </c>
      <c r="R611" s="10">
        <f ca="1">I611-Results!$E$5*H611</f>
        <v>19.063062993406767</v>
      </c>
      <c r="S611" s="10" cm="1">
        <f t="array" aca="1" ref="S611" ca="1">SUMPRODUCT(J611:O611,TRANSPOSE(AR$28:AR$33))+$AD$20-$AC$26</f>
        <v>20.408881662000827</v>
      </c>
      <c r="T611" s="10">
        <f ca="1">SUMPRODUCT(J611:O611,Results!K$9:P$9)</f>
        <v>19.934426422437859</v>
      </c>
      <c r="U611" s="10">
        <f ca="1">SUMPRODUCT(J611:O611,Results!K$9:P$9)+$AD$20-$AC$31</f>
        <v>19.897628303736884</v>
      </c>
      <c r="V611" s="10">
        <f t="shared" ca="1" si="144"/>
        <v>-2.4885625279550325</v>
      </c>
      <c r="W611" s="10">
        <f t="shared" ca="1" si="146"/>
        <v>-2.4900259327604921</v>
      </c>
      <c r="X611" s="10">
        <f t="shared" ca="1" si="147"/>
        <v>-1.8175854510818255</v>
      </c>
      <c r="Y611" s="10">
        <f t="shared" ca="1" si="148"/>
        <v>-3.1634041196758851</v>
      </c>
      <c r="Z611" s="10">
        <f t="shared" ca="1" si="149"/>
        <v>16.549374003675389</v>
      </c>
      <c r="AA611" s="10">
        <f t="shared" ca="1" si="150"/>
        <v>-2.6521507614119422</v>
      </c>
    </row>
    <row r="612" spans="1:27">
      <c r="A612" s="6">
        <f ca="1">LN((RAND()^(-Results!$E$4))-1)</f>
        <v>1.3503854841177547</v>
      </c>
      <c r="B612" s="6">
        <f ca="1">LN((RAND()^(-Results!$E$4))-1)</f>
        <v>-0.3567777738793817</v>
      </c>
      <c r="C612" s="6">
        <f ca="1">LN((RAND()^(-Results!$E$4))-1)</f>
        <v>0.75244831988408256</v>
      </c>
      <c r="D612" s="6">
        <f ca="1">LN((RAND()^(-Results!$E$4))-1)</f>
        <v>-3.0920925797068963</v>
      </c>
      <c r="E612" s="6">
        <f ca="1">LN((RAND()^(-Results!$E$4))-1)</f>
        <v>7.0083067575606837</v>
      </c>
      <c r="F612" s="6">
        <f ca="1">LN((RAND()^(-Results!$E$4))-1)</f>
        <v>1.4895487554082121</v>
      </c>
      <c r="G612" s="6">
        <f ca="1">LN((RAND()^(-Results!$E$4))-1)</f>
        <v>0.49297176183058056</v>
      </c>
      <c r="H612" s="6">
        <f t="shared" ca="1" si="145"/>
        <v>0.43307722519282305</v>
      </c>
      <c r="I612" s="10">
        <f ca="1">SUMPRODUCT(J612:O612,Results!B$12:G$12)+Results!$E$5*H612</f>
        <v>-15.770691877455262</v>
      </c>
      <c r="J612" s="10">
        <f ca="1">SUMPRODUCT($A612:$F612,Results!$B$15:$G$15)</f>
        <v>-1.7560939270841565</v>
      </c>
      <c r="K612" s="10">
        <f ca="1">SUMPRODUCT($A612:$F612,Results!$B$16:$G$16)</f>
        <v>-16.645417618248459</v>
      </c>
      <c r="L612" s="10">
        <f ca="1">SUMPRODUCT($A612:$F612,Results!$B$17:$G$17)</f>
        <v>-14.809835933337325</v>
      </c>
      <c r="M612" s="10">
        <f ca="1">SUMPRODUCT($A612:$F612,Results!$B$18:$G$18)</f>
        <v>12.280491909897309</v>
      </c>
      <c r="N612" s="10">
        <f ca="1">SUMPRODUCT($A612:$F612,Results!$B$19:$G$19)</f>
        <v>-7.5286041761970797</v>
      </c>
      <c r="O612" s="10">
        <f ca="1">SUMPRODUCT($A612:$F612,Results!$B$20:$G$20)</f>
        <v>0.56265037154563569</v>
      </c>
      <c r="P612" s="10" cm="1">
        <f t="array" aca="1" ref="P612" ca="1">SUMPRODUCT(J612:O612,TRANSPOSE(BL$20:BL$25))+$AD$20-$BL$27</f>
        <v>-18.006370406207868</v>
      </c>
      <c r="Q612" s="10" cm="1">
        <f t="array" aca="1" ref="Q612" ca="1">SUMPRODUCT(J612:O612,TRANSPOSE(ES$20:ES$25))+$AD$20-$ES$27</f>
        <v>-18.320500761317426</v>
      </c>
      <c r="R612" s="10">
        <f ca="1">I612-Results!$E$5*H612</f>
        <v>-17.503000778226554</v>
      </c>
      <c r="S612" s="10" cm="1">
        <f t="array" aca="1" ref="S612" ca="1">SUMPRODUCT(J612:O612,TRANSPOSE(AR$28:AR$33))+$AD$20-$AC$26</f>
        <v>-28.087156869058543</v>
      </c>
      <c r="T612" s="10">
        <f ca="1">SUMPRODUCT(J612:O612,Results!K$9:P$9)</f>
        <v>-19.191039533106537</v>
      </c>
      <c r="U612" s="10">
        <f ca="1">SUMPRODUCT(J612:O612,Results!K$9:P$9)+$AD$20-$AC$31</f>
        <v>-19.227837651807512</v>
      </c>
      <c r="V612" s="10">
        <f t="shared" ca="1" si="144"/>
        <v>2.2356785287526062</v>
      </c>
      <c r="W612" s="10">
        <f t="shared" ca="1" si="146"/>
        <v>2.5498088838621644</v>
      </c>
      <c r="X612" s="10">
        <f t="shared" ca="1" si="147"/>
        <v>1.732308900771292</v>
      </c>
      <c r="Y612" s="10">
        <f t="shared" ca="1" si="148"/>
        <v>12.316464991603281</v>
      </c>
      <c r="Z612" s="10">
        <f t="shared" ca="1" si="149"/>
        <v>-16.466795416104816</v>
      </c>
      <c r="AA612" s="10">
        <f t="shared" ca="1" si="150"/>
        <v>3.4571457743522505</v>
      </c>
    </row>
    <row r="613" spans="1:27">
      <c r="A613" s="6">
        <f ca="1">LN((RAND()^(-Results!$E$4))-1)</f>
        <v>3.3179196419093513</v>
      </c>
      <c r="B613" s="6">
        <f ca="1">LN((RAND()^(-Results!$E$4))-1)</f>
        <v>1.7370614715713171</v>
      </c>
      <c r="C613" s="6">
        <f ca="1">LN((RAND()^(-Results!$E$4))-1)</f>
        <v>0.18189405656759672</v>
      </c>
      <c r="D613" s="6">
        <f ca="1">LN((RAND()^(-Results!$E$4))-1)</f>
        <v>-2.9166031070816354</v>
      </c>
      <c r="E613" s="6">
        <f ca="1">LN((RAND()^(-Results!$E$4))-1)</f>
        <v>0.56263415800875949</v>
      </c>
      <c r="F613" s="6">
        <f ca="1">LN((RAND()^(-Results!$E$4))-1)</f>
        <v>1.1735791025340747</v>
      </c>
      <c r="G613" s="6">
        <f ca="1">LN((RAND()^(-Results!$E$4))-1)</f>
        <v>-0.90176124305017691</v>
      </c>
      <c r="H613" s="6">
        <f t="shared" ca="1" si="145"/>
        <v>-0.96165577968793436</v>
      </c>
      <c r="I613" s="10">
        <f ca="1">SUMPRODUCT(J613:O613,Results!B$12:G$12)+Results!$E$5*H613</f>
        <v>-20.034427908159291</v>
      </c>
      <c r="J613" s="10">
        <f ca="1">SUMPRODUCT($A613:$F613,Results!$B$15:$G$15)</f>
        <v>8.604075654187767</v>
      </c>
      <c r="K613" s="10">
        <f ca="1">SUMPRODUCT($A613:$F613,Results!$B$16:$G$16)</f>
        <v>-1.3793445060875331</v>
      </c>
      <c r="L613" s="10">
        <f ca="1">SUMPRODUCT($A613:$F613,Results!$B$17:$G$17)</f>
        <v>-3.6722033087138777</v>
      </c>
      <c r="M613" s="10">
        <f ca="1">SUMPRODUCT($A613:$F613,Results!$B$18:$G$18)</f>
        <v>-6.5208906406231115</v>
      </c>
      <c r="N613" s="10">
        <f ca="1">SUMPRODUCT($A613:$F613,Results!$B$19:$G$19)</f>
        <v>-12.774514339461529</v>
      </c>
      <c r="O613" s="10">
        <f ca="1">SUMPRODUCT($A613:$F613,Results!$B$20:$G$20)</f>
        <v>20.282432733302368</v>
      </c>
      <c r="P613" s="10" cm="1">
        <f t="array" aca="1" ref="P613" ca="1">SUMPRODUCT(J613:O613,TRANSPOSE(BL$20:BL$25))+$AD$20-$BL$27</f>
        <v>-15.907713539525018</v>
      </c>
      <c r="Q613" s="10" cm="1">
        <f t="array" aca="1" ref="Q613" ca="1">SUMPRODUCT(J613:O613,TRANSPOSE(ES$20:ES$25))+$AD$20-$ES$27</f>
        <v>-16.162169263807151</v>
      </c>
      <c r="R613" s="10">
        <f ca="1">I613-Results!$E$5*H613</f>
        <v>-16.187804789407554</v>
      </c>
      <c r="S613" s="10" cm="1">
        <f t="array" aca="1" ref="S613" ca="1">SUMPRODUCT(J613:O613,TRANSPOSE(AR$28:AR$33))+$AD$20-$AC$26</f>
        <v>-7.4716338063530294</v>
      </c>
      <c r="T613" s="10">
        <f ca="1">SUMPRODUCT(J613:O613,Results!K$9:P$9)</f>
        <v>-16.447309630178164</v>
      </c>
      <c r="U613" s="10">
        <f ca="1">SUMPRODUCT(J613:O613,Results!K$9:P$9)+$AD$20-$AC$31</f>
        <v>-16.48410774887914</v>
      </c>
      <c r="V613" s="10">
        <f t="shared" ca="1" si="144"/>
        <v>-4.1267143686342731</v>
      </c>
      <c r="W613" s="10">
        <f t="shared" ca="1" si="146"/>
        <v>-3.8722586443521401</v>
      </c>
      <c r="X613" s="10">
        <f t="shared" ca="1" si="147"/>
        <v>-3.8466231187517366</v>
      </c>
      <c r="Y613" s="10">
        <f t="shared" ca="1" si="148"/>
        <v>-12.562794101806261</v>
      </c>
      <c r="Z613" s="10">
        <f t="shared" ca="1" si="149"/>
        <v>-20.730531446808843</v>
      </c>
      <c r="AA613" s="10">
        <f t="shared" ca="1" si="150"/>
        <v>-3.550320159280151</v>
      </c>
    </row>
    <row r="614" spans="1:27">
      <c r="A614" s="6">
        <f ca="1">LN((RAND()^(-Results!$E$4))-1)</f>
        <v>0.76245968839723499</v>
      </c>
      <c r="B614" s="6">
        <f ca="1">LN((RAND()^(-Results!$E$4))-1)</f>
        <v>0.61289492736322582</v>
      </c>
      <c r="C614" s="6">
        <f ca="1">LN((RAND()^(-Results!$E$4))-1)</f>
        <v>-3.7265114556503764</v>
      </c>
      <c r="D614" s="6">
        <f ca="1">LN((RAND()^(-Results!$E$4))-1)</f>
        <v>-6.4826582865228924E-2</v>
      </c>
      <c r="E614" s="6">
        <f ca="1">LN((RAND()^(-Results!$E$4))-1)</f>
        <v>-0.64411603267899897</v>
      </c>
      <c r="F614" s="6">
        <f ca="1">LN((RAND()^(-Results!$E$4))-1)</f>
        <v>2.9781459860508814</v>
      </c>
      <c r="G614" s="6">
        <f ca="1">LN((RAND()^(-Results!$E$4))-1)</f>
        <v>2.8012525082319919</v>
      </c>
      <c r="H614" s="6">
        <f t="shared" ca="1" si="145"/>
        <v>2.7413579715942342</v>
      </c>
      <c r="I614" s="10">
        <f ca="1">SUMPRODUCT(J614:O614,Results!B$12:G$12)+Results!$E$5*H614</f>
        <v>-7.8481951486217838E-3</v>
      </c>
      <c r="J614" s="10">
        <f ca="1">SUMPRODUCT($A614:$F614,Results!$B$15:$G$15)</f>
        <v>4.9336526988061031</v>
      </c>
      <c r="K614" s="10">
        <f ca="1">SUMPRODUCT($A614:$F614,Results!$B$16:$G$16)</f>
        <v>7.3273076719192884</v>
      </c>
      <c r="L614" s="10">
        <f ca="1">SUMPRODUCT($A614:$F614,Results!$B$17:$G$17)</f>
        <v>-2.5781308591864702</v>
      </c>
      <c r="M614" s="10">
        <f ca="1">SUMPRODUCT($A614:$F614,Results!$B$18:$G$18)</f>
        <v>9.6115739385990899</v>
      </c>
      <c r="N614" s="10">
        <f ca="1">SUMPRODUCT($A614:$F614,Results!$B$19:$G$19)</f>
        <v>-5.6281302752186413</v>
      </c>
      <c r="O614" s="10">
        <f ca="1">SUMPRODUCT($A614:$F614,Results!$B$20:$G$20)</f>
        <v>14.704961442074204</v>
      </c>
      <c r="P614" s="10" cm="1">
        <f t="array" aca="1" ref="P614" ca="1">SUMPRODUCT(J614:O614,TRANSPOSE(BL$20:BL$25))+$AD$20-$BL$27</f>
        <v>-11.420114451750655</v>
      </c>
      <c r="Q614" s="10" cm="1">
        <f t="array" aca="1" ref="Q614" ca="1">SUMPRODUCT(J614:O614,TRANSPOSE(ES$20:ES$25))+$AD$20-$ES$27</f>
        <v>-11.198933875453607</v>
      </c>
      <c r="R614" s="10">
        <f ca="1">I614-Results!$E$5*H614</f>
        <v>-10.973280081525559</v>
      </c>
      <c r="S614" s="10" cm="1">
        <f t="array" aca="1" ref="S614" ca="1">SUMPRODUCT(J614:O614,TRANSPOSE(AR$28:AR$33))+$AD$20-$AC$26</f>
        <v>-12.972230228291764</v>
      </c>
      <c r="T614" s="10">
        <f ca="1">SUMPRODUCT(J614:O614,Results!K$9:P$9)</f>
        <v>-11.159936952117853</v>
      </c>
      <c r="U614" s="10">
        <f ca="1">SUMPRODUCT(J614:O614,Results!K$9:P$9)+$AD$20-$AC$31</f>
        <v>-11.196735070818828</v>
      </c>
      <c r="V614" s="10">
        <f t="shared" ca="1" si="144"/>
        <v>11.412266256602033</v>
      </c>
      <c r="W614" s="10">
        <f t="shared" ca="1" si="146"/>
        <v>11.191085680304985</v>
      </c>
      <c r="X614" s="10">
        <f t="shared" ca="1" si="147"/>
        <v>10.965431886376937</v>
      </c>
      <c r="Y614" s="10">
        <f t="shared" ca="1" si="148"/>
        <v>12.964382033143142</v>
      </c>
      <c r="Z614" s="10">
        <f t="shared" ca="1" si="149"/>
        <v>-0.70395173379817544</v>
      </c>
      <c r="AA614" s="10">
        <f t="shared" ca="1" si="150"/>
        <v>11.188886875670207</v>
      </c>
    </row>
    <row r="615" spans="1:27">
      <c r="A615" s="6">
        <f ca="1">LN((RAND()^(-Results!$E$4))-1)</f>
        <v>0.28707008807537554</v>
      </c>
      <c r="B615" s="6">
        <f ca="1">LN((RAND()^(-Results!$E$4))-1)</f>
        <v>-0.98672885241059938</v>
      </c>
      <c r="C615" s="6">
        <f ca="1">LN((RAND()^(-Results!$E$4))-1)</f>
        <v>-1.4912577885063092</v>
      </c>
      <c r="D615" s="6">
        <f ca="1">LN((RAND()^(-Results!$E$4))-1)</f>
        <v>-0.8163707797996419</v>
      </c>
      <c r="E615" s="6">
        <f ca="1">LN((RAND()^(-Results!$E$4))-1)</f>
        <v>1.9209180970495707</v>
      </c>
      <c r="F615" s="6">
        <f ca="1">LN((RAND()^(-Results!$E$4))-1)</f>
        <v>-2.2559905589616096</v>
      </c>
      <c r="G615" s="6">
        <f ca="1">LN((RAND()^(-Results!$E$4))-1)</f>
        <v>-0.28789570638710321</v>
      </c>
      <c r="H615" s="6">
        <f t="shared" ca="1" si="145"/>
        <v>-0.34779024302486072</v>
      </c>
      <c r="I615" s="10">
        <f ca="1">SUMPRODUCT(J615:O615,Results!B$12:G$12)+Results!$E$5*H615</f>
        <v>-8.7539469727023125</v>
      </c>
      <c r="J615" s="10">
        <f ca="1">SUMPRODUCT($A615:$F615,Results!$B$15:$G$15)</f>
        <v>-1.3523881674492539</v>
      </c>
      <c r="K615" s="10">
        <f ca="1">SUMPRODUCT($A615:$F615,Results!$B$16:$G$16)</f>
        <v>-0.98156772278944537</v>
      </c>
      <c r="L615" s="10">
        <f ca="1">SUMPRODUCT($A615:$F615,Results!$B$17:$G$17)</f>
        <v>7.8541719671726238</v>
      </c>
      <c r="M615" s="10">
        <f ca="1">SUMPRODUCT($A615:$F615,Results!$B$18:$G$18)</f>
        <v>2.5872685787630401</v>
      </c>
      <c r="N615" s="10">
        <f ca="1">SUMPRODUCT($A615:$F615,Results!$B$19:$G$19)</f>
        <v>-7.4024366593754118</v>
      </c>
      <c r="O615" s="10">
        <f ca="1">SUMPRODUCT($A615:$F615,Results!$B$20:$G$20)</f>
        <v>-6.1002404518834377</v>
      </c>
      <c r="P615" s="10" cm="1">
        <f t="array" aca="1" ref="P615" ca="1">SUMPRODUCT(J615:O615,TRANSPOSE(BL$20:BL$25))+$AD$20-$BL$27</f>
        <v>-7.8122726816455428</v>
      </c>
      <c r="Q615" s="10" cm="1">
        <f t="array" aca="1" ref="Q615" ca="1">SUMPRODUCT(J615:O615,TRANSPOSE(ES$20:ES$25))+$AD$20-$ES$27</f>
        <v>-7.7629909780371005</v>
      </c>
      <c r="R615" s="10">
        <f ca="1">I615-Results!$E$5*H615</f>
        <v>-7.3627860006028696</v>
      </c>
      <c r="S615" s="10" cm="1">
        <f t="array" aca="1" ref="S615" ca="1">SUMPRODUCT(J615:O615,TRANSPOSE(AR$28:AR$33))+$AD$20-$AC$26</f>
        <v>-14.638901656600773</v>
      </c>
      <c r="T615" s="10">
        <f ca="1">SUMPRODUCT(J615:O615,Results!K$9:P$9)</f>
        <v>-8.009316000464386</v>
      </c>
      <c r="U615" s="10">
        <f ca="1">SUMPRODUCT(J615:O615,Results!K$9:P$9)+$AD$20-$AC$31</f>
        <v>-8.0461141191653613</v>
      </c>
      <c r="V615" s="10">
        <f t="shared" ca="1" si="144"/>
        <v>-0.9416742910567697</v>
      </c>
      <c r="W615" s="10">
        <f t="shared" ca="1" si="146"/>
        <v>-0.990955994665212</v>
      </c>
      <c r="X615" s="10">
        <f t="shared" ca="1" si="147"/>
        <v>-1.3911609720994429</v>
      </c>
      <c r="Y615" s="10">
        <f t="shared" ca="1" si="148"/>
        <v>5.8849546838984601</v>
      </c>
      <c r="Z615" s="10">
        <f t="shared" ca="1" si="149"/>
        <v>-9.4500505113518667</v>
      </c>
      <c r="AA615" s="10">
        <f t="shared" ca="1" si="150"/>
        <v>-0.70783285353695113</v>
      </c>
    </row>
    <row r="616" spans="1:27">
      <c r="A616" s="6">
        <f ca="1">LN((RAND()^(-Results!$E$4))-1)</f>
        <v>-1.2879367788346694</v>
      </c>
      <c r="B616" s="6">
        <f ca="1">LN((RAND()^(-Results!$E$4))-1)</f>
        <v>1.2073382001245303</v>
      </c>
      <c r="C616" s="6">
        <f ca="1">LN((RAND()^(-Results!$E$4))-1)</f>
        <v>-0.75763751425356507</v>
      </c>
      <c r="D616" s="6">
        <f ca="1">LN((RAND()^(-Results!$E$4))-1)</f>
        <v>1.7778588891684672</v>
      </c>
      <c r="E616" s="6">
        <f ca="1">LN((RAND()^(-Results!$E$4))-1)</f>
        <v>-6.5692265444630245</v>
      </c>
      <c r="F616" s="6">
        <f ca="1">LN((RAND()^(-Results!$E$4))-1)</f>
        <v>0.5951773369604435</v>
      </c>
      <c r="G616" s="6">
        <f ca="1">LN((RAND()^(-Results!$E$4))-1)</f>
        <v>0.40021211193759942</v>
      </c>
      <c r="H616" s="6">
        <f t="shared" ca="1" si="145"/>
        <v>0.34031757529984191</v>
      </c>
      <c r="I616" s="10">
        <f ca="1">SUMPRODUCT(J616:O616,Results!B$12:G$12)+Results!$E$5*H616</f>
        <v>11.920141336223383</v>
      </c>
      <c r="J616" s="10">
        <f ca="1">SUMPRODUCT($A616:$F616,Results!$B$15:$G$15)</f>
        <v>4.6214685679547269</v>
      </c>
      <c r="K616" s="10">
        <f ca="1">SUMPRODUCT($A616:$F616,Results!$B$16:$G$16)</f>
        <v>12.830334214849266</v>
      </c>
      <c r="L616" s="10">
        <f ca="1">SUMPRODUCT($A616:$F616,Results!$B$17:$G$17)</f>
        <v>5.695835053548663</v>
      </c>
      <c r="M616" s="10">
        <f ca="1">SUMPRODUCT($A616:$F616,Results!$B$18:$G$18)</f>
        <v>-7.8896850904820859</v>
      </c>
      <c r="N616" s="10">
        <f ca="1">SUMPRODUCT($A616:$F616,Results!$B$19:$G$19)</f>
        <v>4.2999797639504802</v>
      </c>
      <c r="O616" s="10">
        <f ca="1">SUMPRODUCT($A616:$F616,Results!$B$20:$G$20)</f>
        <v>8.1020580665517716</v>
      </c>
      <c r="P616" s="10" cm="1">
        <f t="array" aca="1" ref="P616" ca="1">SUMPRODUCT(J616:O616,TRANSPOSE(BL$20:BL$25))+$AD$20-$BL$27</f>
        <v>11.117263286168706</v>
      </c>
      <c r="Q616" s="10" cm="1">
        <f t="array" aca="1" ref="Q616" ca="1">SUMPRODUCT(J616:O616,TRANSPOSE(ES$20:ES$25))+$AD$20-$ES$27</f>
        <v>11.349475922226715</v>
      </c>
      <c r="R616" s="10">
        <f ca="1">I616-Results!$E$5*H616</f>
        <v>10.558871035024016</v>
      </c>
      <c r="S616" s="10" cm="1">
        <f t="array" aca="1" ref="S616" ca="1">SUMPRODUCT(J616:O616,TRANSPOSE(AR$28:AR$33))+$AD$20-$AC$26</f>
        <v>21.343775133879745</v>
      </c>
      <c r="T616" s="10">
        <f ca="1">SUMPRODUCT(J616:O616,Results!K$9:P$9)</f>
        <v>12.247513550682065</v>
      </c>
      <c r="U616" s="10">
        <f ca="1">SUMPRODUCT(J616:O616,Results!K$9:P$9)+$AD$20-$AC$31</f>
        <v>12.21071543198109</v>
      </c>
      <c r="V616" s="10">
        <f t="shared" ca="1" si="144"/>
        <v>0.80287805005467661</v>
      </c>
      <c r="W616" s="10">
        <f t="shared" ca="1" si="146"/>
        <v>0.57066541399666804</v>
      </c>
      <c r="X616" s="10">
        <f t="shared" ca="1" si="147"/>
        <v>1.361270301199367</v>
      </c>
      <c r="Y616" s="10">
        <f t="shared" ca="1" si="148"/>
        <v>-9.4236337976563629</v>
      </c>
      <c r="Z616" s="10">
        <f t="shared" ca="1" si="149"/>
        <v>11.224037797573828</v>
      </c>
      <c r="AA616" s="10">
        <f t="shared" ca="1" si="150"/>
        <v>-0.29057409575770698</v>
      </c>
    </row>
    <row r="617" spans="1:27">
      <c r="A617" s="6">
        <f ca="1">LN((RAND()^(-Results!$E$4))-1)</f>
        <v>3.7949247342607602</v>
      </c>
      <c r="B617" s="6">
        <f ca="1">LN((RAND()^(-Results!$E$4))-1)</f>
        <v>-2.1685916200675419</v>
      </c>
      <c r="C617" s="6">
        <f ca="1">LN((RAND()^(-Results!$E$4))-1)</f>
        <v>-2.7363238045774309E-2</v>
      </c>
      <c r="D617" s="6">
        <f ca="1">LN((RAND()^(-Results!$E$4))-1)</f>
        <v>-0.78952067152253058</v>
      </c>
      <c r="E617" s="6">
        <f ca="1">LN((RAND()^(-Results!$E$4))-1)</f>
        <v>0.85656046271081165</v>
      </c>
      <c r="F617" s="6">
        <f ca="1">LN((RAND()^(-Results!$E$4))-1)</f>
        <v>-0.69386629440932879</v>
      </c>
      <c r="G617" s="6">
        <f ca="1">LN((RAND()^(-Results!$E$4))-1)</f>
        <v>1.932324372317155</v>
      </c>
      <c r="H617" s="6">
        <f t="shared" ca="1" si="145"/>
        <v>1.8724298356793976</v>
      </c>
      <c r="I617" s="10">
        <f ca="1">SUMPRODUCT(J617:O617,Results!B$12:G$12)+Results!$E$5*H617</f>
        <v>-24.400319543216639</v>
      </c>
      <c r="J617" s="10">
        <f ca="1">SUMPRODUCT($A617:$F617,Results!$B$15:$G$15)</f>
        <v>-2.6978246244445465</v>
      </c>
      <c r="K617" s="10">
        <f ca="1">SUMPRODUCT($A617:$F617,Results!$B$16:$G$16)</f>
        <v>2.956375513743339</v>
      </c>
      <c r="L617" s="10">
        <f ca="1">SUMPRODUCT($A617:$F617,Results!$B$17:$G$17)</f>
        <v>13.490193349936975</v>
      </c>
      <c r="M617" s="10">
        <f ca="1">SUMPRODUCT($A617:$F617,Results!$B$18:$G$18)</f>
        <v>-4.7965696153712694</v>
      </c>
      <c r="N617" s="10">
        <f ca="1">SUMPRODUCT($A617:$F617,Results!$B$19:$G$19)</f>
        <v>-1.7451695887719287</v>
      </c>
      <c r="O617" s="10">
        <f ca="1">SUMPRODUCT($A617:$F617,Results!$B$20:$G$20)</f>
        <v>6.0218459144682237</v>
      </c>
      <c r="P617" s="10" cm="1">
        <f t="array" aca="1" ref="P617" ca="1">SUMPRODUCT(J617:O617,TRANSPOSE(BL$20:BL$25))+$AD$20-$BL$27</f>
        <v>-32.12970139792391</v>
      </c>
      <c r="Q617" s="10" cm="1">
        <f t="array" aca="1" ref="Q617" ca="1">SUMPRODUCT(J617:O617,TRANSPOSE(ES$20:ES$25))+$AD$20-$ES$27</f>
        <v>-32.501253934164424</v>
      </c>
      <c r="R617" s="10">
        <f ca="1">I617-Results!$E$5*H617</f>
        <v>-31.890038885934231</v>
      </c>
      <c r="S617" s="10" cm="1">
        <f t="array" aca="1" ref="S617" ca="1">SUMPRODUCT(J617:O617,TRANSPOSE(AR$28:AR$33))+$AD$20-$AC$26</f>
        <v>-22.388429958426364</v>
      </c>
      <c r="T617" s="10">
        <f ca="1">SUMPRODUCT(J617:O617,Results!K$9:P$9)</f>
        <v>-32.963567672926516</v>
      </c>
      <c r="U617" s="10">
        <f ca="1">SUMPRODUCT(J617:O617,Results!K$9:P$9)+$AD$20-$AC$31</f>
        <v>-33.000365791627495</v>
      </c>
      <c r="V617" s="10">
        <f t="shared" ca="1" si="144"/>
        <v>7.7293818547072703</v>
      </c>
      <c r="W617" s="10">
        <f t="shared" ca="1" si="146"/>
        <v>8.1009343909477849</v>
      </c>
      <c r="X617" s="10">
        <f t="shared" ca="1" si="147"/>
        <v>7.4897193427175921</v>
      </c>
      <c r="Y617" s="10">
        <f t="shared" ca="1" si="148"/>
        <v>-2.0118895847902749</v>
      </c>
      <c r="Z617" s="10">
        <f t="shared" ca="1" si="149"/>
        <v>-25.096423081866192</v>
      </c>
      <c r="AA617" s="10">
        <f t="shared" ca="1" si="150"/>
        <v>8.6000462484108553</v>
      </c>
    </row>
    <row r="618" spans="1:27">
      <c r="A618" s="6">
        <f ca="1">LN((RAND()^(-Results!$E$4))-1)</f>
        <v>0.60676797195682475</v>
      </c>
      <c r="B618" s="6">
        <f ca="1">LN((RAND()^(-Results!$E$4))-1)</f>
        <v>2.2831968375745224</v>
      </c>
      <c r="C618" s="6">
        <f ca="1">LN((RAND()^(-Results!$E$4))-1)</f>
        <v>0.40629243421490052</v>
      </c>
      <c r="D618" s="6">
        <f ca="1">LN((RAND()^(-Results!$E$4))-1)</f>
        <v>-0.54322277970534871</v>
      </c>
      <c r="E618" s="6">
        <f ca="1">LN((RAND()^(-Results!$E$4))-1)</f>
        <v>0.64783756740056686</v>
      </c>
      <c r="F618" s="6">
        <f ca="1">LN((RAND()^(-Results!$E$4))-1)</f>
        <v>-5.3561303488530991E-2</v>
      </c>
      <c r="G618" s="6">
        <f ca="1">LN((RAND()^(-Results!$E$4))-1)</f>
        <v>-1.1713512709451832</v>
      </c>
      <c r="H618" s="6">
        <f t="shared" ca="1" si="145"/>
        <v>-1.2312458075829407</v>
      </c>
      <c r="I618" s="10">
        <f ca="1">SUMPRODUCT(J618:O618,Results!B$12:G$12)+Results!$E$5*H618</f>
        <v>12.582217248017216</v>
      </c>
      <c r="J618" s="10">
        <f ca="1">SUMPRODUCT($A618:$F618,Results!$B$15:$G$15)</f>
        <v>6.1663366781185376</v>
      </c>
      <c r="K618" s="10">
        <f ca="1">SUMPRODUCT($A618:$F618,Results!$B$16:$G$16)</f>
        <v>-0.8086417187835967</v>
      </c>
      <c r="L618" s="10">
        <f ca="1">SUMPRODUCT($A618:$F618,Results!$B$17:$G$17)</f>
        <v>-6.8412517273595954</v>
      </c>
      <c r="M618" s="10">
        <f ca="1">SUMPRODUCT($A618:$F618,Results!$B$18:$G$18)</f>
        <v>-5.4693282471142766</v>
      </c>
      <c r="N618" s="10">
        <f ca="1">SUMPRODUCT($A618:$F618,Results!$B$19:$G$19)</f>
        <v>-5.6562509683707294</v>
      </c>
      <c r="O618" s="10">
        <f ca="1">SUMPRODUCT($A618:$F618,Results!$B$20:$G$20)</f>
        <v>4.6241207463716423</v>
      </c>
      <c r="P618" s="10" cm="1">
        <f t="array" aca="1" ref="P618" ca="1">SUMPRODUCT(J618:O618,TRANSPOSE(BL$20:BL$25))+$AD$20-$BL$27</f>
        <v>17.748664858198655</v>
      </c>
      <c r="Q618" s="10" cm="1">
        <f t="array" aca="1" ref="Q618" ca="1">SUMPRODUCT(J618:O618,TRANSPOSE(ES$20:ES$25))+$AD$20-$ES$27</f>
        <v>17.807498123670332</v>
      </c>
      <c r="R618" s="10">
        <f ca="1">I618-Results!$E$5*H618</f>
        <v>17.507200478348977</v>
      </c>
      <c r="S618" s="10" cm="1">
        <f t="array" aca="1" ref="S618" ca="1">SUMPRODUCT(J618:O618,TRANSPOSE(AR$28:AR$33))+$AD$20-$AC$26</f>
        <v>17.305171967463249</v>
      </c>
      <c r="T618" s="10">
        <f ca="1">SUMPRODUCT(J618:O618,Results!K$9:P$9)</f>
        <v>17.741505154120091</v>
      </c>
      <c r="U618" s="10">
        <f ca="1">SUMPRODUCT(J618:O618,Results!K$9:P$9)+$AD$20-$AC$31</f>
        <v>17.704707035419116</v>
      </c>
      <c r="V618" s="10">
        <f t="shared" ca="1" si="144"/>
        <v>-5.1664476101814394</v>
      </c>
      <c r="W618" s="10">
        <f t="shared" ca="1" si="146"/>
        <v>-5.2252808756531159</v>
      </c>
      <c r="X618" s="10">
        <f t="shared" ca="1" si="147"/>
        <v>-4.9249832303317618</v>
      </c>
      <c r="Y618" s="10">
        <f t="shared" ca="1" si="148"/>
        <v>-4.7229547194460331</v>
      </c>
      <c r="Z618" s="10">
        <f t="shared" ca="1" si="149"/>
        <v>11.886113709367661</v>
      </c>
      <c r="AA618" s="10">
        <f t="shared" ca="1" si="150"/>
        <v>-5.1224897874019</v>
      </c>
    </row>
    <row r="619" spans="1:27">
      <c r="A619" s="6">
        <f ca="1">LN((RAND()^(-Results!$E$4))-1)</f>
        <v>2.4978196794487304</v>
      </c>
      <c r="B619" s="6">
        <f ca="1">LN((RAND()^(-Results!$E$4))-1)</f>
        <v>0.56075558501417089</v>
      </c>
      <c r="C619" s="6">
        <f ca="1">LN((RAND()^(-Results!$E$4))-1)</f>
        <v>2.7732226714440289</v>
      </c>
      <c r="D619" s="6">
        <f ca="1">LN((RAND()^(-Results!$E$4))-1)</f>
        <v>-1.026483331502442</v>
      </c>
      <c r="E619" s="6">
        <f ca="1">LN((RAND()^(-Results!$E$4))-1)</f>
        <v>-2.306016908618008</v>
      </c>
      <c r="F619" s="6">
        <f ca="1">LN((RAND()^(-Results!$E$4))-1)</f>
        <v>0.76475325730688648</v>
      </c>
      <c r="G619" s="6">
        <f ca="1">LN((RAND()^(-Results!$E$4))-1)</f>
        <v>-1.7893706274539163</v>
      </c>
      <c r="H619" s="6">
        <f t="shared" ca="1" si="145"/>
        <v>-1.8492651640916737</v>
      </c>
      <c r="I619" s="10">
        <f ca="1">SUMPRODUCT(J619:O619,Results!B$12:G$12)+Results!$E$5*H619</f>
        <v>-20.192185375673905</v>
      </c>
      <c r="J619" s="10">
        <f ca="1">SUMPRODUCT($A619:$F619,Results!$B$15:$G$15)</f>
        <v>3.0541792315213403</v>
      </c>
      <c r="K619" s="10">
        <f ca="1">SUMPRODUCT($A619:$F619,Results!$B$16:$G$16)</f>
        <v>0.77681745463194074</v>
      </c>
      <c r="L619" s="10">
        <f ca="1">SUMPRODUCT($A619:$F619,Results!$B$17:$G$17)</f>
        <v>1.3907410892375869</v>
      </c>
      <c r="M619" s="10">
        <f ca="1">SUMPRODUCT($A619:$F619,Results!$B$18:$G$18)</f>
        <v>-13.76623425509799</v>
      </c>
      <c r="N619" s="10">
        <f ca="1">SUMPRODUCT($A619:$F619,Results!$B$19:$G$19)</f>
        <v>1.376032613910747</v>
      </c>
      <c r="O619" s="10">
        <f ca="1">SUMPRODUCT($A619:$F619,Results!$B$20:$G$20)</f>
        <v>13.676141670238335</v>
      </c>
      <c r="P619" s="10" cm="1">
        <f t="array" aca="1" ref="P619" ca="1">SUMPRODUCT(J619:O619,TRANSPOSE(BL$20:BL$25))+$AD$20-$BL$27</f>
        <v>-12.060913677295188</v>
      </c>
      <c r="Q619" s="10" cm="1">
        <f t="array" aca="1" ref="Q619" ca="1">SUMPRODUCT(J619:O619,TRANSPOSE(ES$20:ES$25))+$AD$20-$ES$27</f>
        <v>-12.477106982483567</v>
      </c>
      <c r="R619" s="10">
        <f ca="1">I619-Results!$E$5*H619</f>
        <v>-12.795124719307211</v>
      </c>
      <c r="S619" s="10" cm="1">
        <f t="array" aca="1" ref="S619" ca="1">SUMPRODUCT(J619:O619,TRANSPOSE(AR$28:AR$33))+$AD$20-$AC$26</f>
        <v>5.7455899422467418</v>
      </c>
      <c r="T619" s="10">
        <f ca="1">SUMPRODUCT(J619:O619,Results!K$9:P$9)</f>
        <v>-12.391954581353243</v>
      </c>
      <c r="U619" s="10">
        <f ca="1">SUMPRODUCT(J619:O619,Results!K$9:P$9)+$AD$20-$AC$31</f>
        <v>-12.428752700054218</v>
      </c>
      <c r="V619" s="10">
        <f t="shared" ca="1" si="144"/>
        <v>-8.1312716983787166</v>
      </c>
      <c r="W619" s="10">
        <f t="shared" ca="1" si="146"/>
        <v>-7.7150783931903373</v>
      </c>
      <c r="X619" s="10">
        <f t="shared" ca="1" si="147"/>
        <v>-7.3970606563666941</v>
      </c>
      <c r="Y619" s="10">
        <f t="shared" ca="1" si="148"/>
        <v>-25.937775317920647</v>
      </c>
      <c r="Z619" s="10">
        <f t="shared" ca="1" si="149"/>
        <v>-20.888288914323457</v>
      </c>
      <c r="AA619" s="10">
        <f t="shared" ca="1" si="150"/>
        <v>-7.7634326756196863</v>
      </c>
    </row>
    <row r="620" spans="1:27">
      <c r="A620" s="6">
        <f ca="1">LN((RAND()^(-Results!$E$4))-1)</f>
        <v>0.98293725666136844</v>
      </c>
      <c r="B620" s="6">
        <f ca="1">LN((RAND()^(-Results!$E$4))-1)</f>
        <v>-0.79905051892275525</v>
      </c>
      <c r="C620" s="6">
        <f ca="1">LN((RAND()^(-Results!$E$4))-1)</f>
        <v>-1.1683197912074157</v>
      </c>
      <c r="D620" s="6">
        <f ca="1">LN((RAND()^(-Results!$E$4))-1)</f>
        <v>-0.81928074580192045</v>
      </c>
      <c r="E620" s="6">
        <f ca="1">LN((RAND()^(-Results!$E$4))-1)</f>
        <v>5.1160441179147504</v>
      </c>
      <c r="F620" s="6">
        <f ca="1">LN((RAND()^(-Results!$E$4))-1)</f>
        <v>0.79115856051697853</v>
      </c>
      <c r="G620" s="6">
        <f ca="1">LN((RAND()^(-Results!$E$4))-1)</f>
        <v>-0.2600773194523599</v>
      </c>
      <c r="H620" s="6">
        <f t="shared" ca="1" si="145"/>
        <v>-0.31997185609011741</v>
      </c>
      <c r="I620" s="10">
        <f ca="1">SUMPRODUCT(J620:O620,Results!B$12:G$12)+Results!$E$5*H620</f>
        <v>-9.4880425568119851</v>
      </c>
      <c r="J620" s="10">
        <f ca="1">SUMPRODUCT($A620:$F620,Results!$B$15:$G$15)</f>
        <v>-2.5304531512587287</v>
      </c>
      <c r="K620" s="10">
        <f ca="1">SUMPRODUCT($A620:$F620,Results!$B$16:$G$16)</f>
        <v>-6.3968077867203315</v>
      </c>
      <c r="L620" s="10">
        <f ca="1">SUMPRODUCT($A620:$F620,Results!$B$17:$G$17)</f>
        <v>-5.9557875806705933</v>
      </c>
      <c r="M620" s="10">
        <f ca="1">SUMPRODUCT($A620:$F620,Results!$B$18:$G$18)</f>
        <v>11.652757375162778</v>
      </c>
      <c r="N620" s="10">
        <f ca="1">SUMPRODUCT($A620:$F620,Results!$B$19:$G$19)</f>
        <v>-3.7975310356997127</v>
      </c>
      <c r="O620" s="10">
        <f ca="1">SUMPRODUCT($A620:$F620,Results!$B$20:$G$20)</f>
        <v>-2.9931655281022156</v>
      </c>
      <c r="P620" s="10" cm="1">
        <f t="array" aca="1" ref="P620" ca="1">SUMPRODUCT(J620:O620,TRANSPOSE(BL$20:BL$25))+$AD$20-$BL$27</f>
        <v>-8.9413567463449599</v>
      </c>
      <c r="Q620" s="10" cm="1">
        <f t="array" aca="1" ref="Q620" ca="1">SUMPRODUCT(J620:O620,TRANSPOSE(ES$20:ES$25))+$AD$20-$ES$27</f>
        <v>-8.9859186074204285</v>
      </c>
      <c r="R620" s="10">
        <f ca="1">I620-Results!$E$5*H620</f>
        <v>-8.2081551324515161</v>
      </c>
      <c r="S620" s="10" cm="1">
        <f t="array" aca="1" ref="S620" ca="1">SUMPRODUCT(J620:O620,TRANSPOSE(AR$28:AR$33))+$AD$20-$AC$26</f>
        <v>-19.421770251148935</v>
      </c>
      <c r="T620" s="10">
        <f ca="1">SUMPRODUCT(J620:O620,Results!K$9:P$9)</f>
        <v>-9.6479930975311881</v>
      </c>
      <c r="U620" s="10">
        <f ca="1">SUMPRODUCT(J620:O620,Results!K$9:P$9)+$AD$20-$AC$31</f>
        <v>-9.6847912162321634</v>
      </c>
      <c r="V620" s="10">
        <f t="shared" ref="V620:V683" ca="1" si="151">I620-P620</f>
        <v>-0.54668581046702514</v>
      </c>
      <c r="W620" s="10">
        <f t="shared" ca="1" si="146"/>
        <v>-0.50212394939155658</v>
      </c>
      <c r="X620" s="10">
        <f t="shared" ca="1" si="147"/>
        <v>-1.279887424360469</v>
      </c>
      <c r="Y620" s="10">
        <f t="shared" ca="1" si="148"/>
        <v>9.9337276943369499</v>
      </c>
      <c r="Z620" s="10">
        <f t="shared" ca="1" si="149"/>
        <v>-10.184146095461539</v>
      </c>
      <c r="AA620" s="10">
        <f t="shared" ca="1" si="150"/>
        <v>0.19674865942017838</v>
      </c>
    </row>
    <row r="621" spans="1:27">
      <c r="A621" s="6">
        <f ca="1">LN((RAND()^(-Results!$E$4))-1)</f>
        <v>0.71679667381855405</v>
      </c>
      <c r="B621" s="6">
        <f ca="1">LN((RAND()^(-Results!$E$4))-1)</f>
        <v>-1.5515749638964387</v>
      </c>
      <c r="C621" s="6">
        <f ca="1">LN((RAND()^(-Results!$E$4))-1)</f>
        <v>0.41589345373241304</v>
      </c>
      <c r="D621" s="6">
        <f ca="1">LN((RAND()^(-Results!$E$4))-1)</f>
        <v>-0.63673040495598787</v>
      </c>
      <c r="E621" s="6">
        <f ca="1">LN((RAND()^(-Results!$E$4))-1)</f>
        <v>-5.7260352468653579</v>
      </c>
      <c r="F621" s="6">
        <f ca="1">LN((RAND()^(-Results!$E$4))-1)</f>
        <v>0.13244875689754182</v>
      </c>
      <c r="G621" s="6">
        <f ca="1">LN((RAND()^(-Results!$E$4))-1)</f>
        <v>-0.55659054566049393</v>
      </c>
      <c r="H621" s="6">
        <f t="shared" ca="1" si="145"/>
        <v>-0.61648508229825139</v>
      </c>
      <c r="I621" s="10">
        <f ca="1">SUMPRODUCT(J621:O621,Results!B$12:G$12)+Results!$E$5*H621</f>
        <v>-36.086728874093623</v>
      </c>
      <c r="J621" s="10">
        <f ca="1">SUMPRODUCT($A621:$F621,Results!$B$15:$G$15)</f>
        <v>-0.46954631001217317</v>
      </c>
      <c r="K621" s="10">
        <f ca="1">SUMPRODUCT($A621:$F621,Results!$B$16:$G$16)</f>
        <v>7.0920315178289064</v>
      </c>
      <c r="L621" s="10">
        <f ca="1">SUMPRODUCT($A621:$F621,Results!$B$17:$G$17)</f>
        <v>14.881473358579219</v>
      </c>
      <c r="M621" s="10">
        <f ca="1">SUMPRODUCT($A621:$F621,Results!$B$18:$G$18)</f>
        <v>-7.7857895215389537</v>
      </c>
      <c r="N621" s="10">
        <f ca="1">SUMPRODUCT($A621:$F621,Results!$B$19:$G$19)</f>
        <v>2.1511841278294628</v>
      </c>
      <c r="O621" s="10">
        <f ca="1">SUMPRODUCT($A621:$F621,Results!$B$20:$G$20)</f>
        <v>11.754056498966207</v>
      </c>
      <c r="P621" s="10" cm="1">
        <f t="array" aca="1" ref="P621" ca="1">SUMPRODUCT(J621:O621,TRANSPOSE(BL$20:BL$25))+$AD$20-$BL$27</f>
        <v>-33.120390679999943</v>
      </c>
      <c r="Q621" s="10" cm="1">
        <f t="array" aca="1" ref="Q621" ca="1">SUMPRODUCT(J621:O621,TRANSPOSE(ES$20:ES$25))+$AD$20-$ES$27</f>
        <v>-33.38967392804873</v>
      </c>
      <c r="R621" s="10">
        <f ca="1">I621-Results!$E$5*H621</f>
        <v>-33.62078854490062</v>
      </c>
      <c r="S621" s="10" cm="1">
        <f t="array" aca="1" ref="S621" ca="1">SUMPRODUCT(J621:O621,TRANSPOSE(AR$28:AR$33))+$AD$20-$AC$26</f>
        <v>-15.264657814522682</v>
      </c>
      <c r="T621" s="10">
        <f ca="1">SUMPRODUCT(J621:O621,Results!K$9:P$9)</f>
        <v>-32.78995227997811</v>
      </c>
      <c r="U621" s="10">
        <f ca="1">SUMPRODUCT(J621:O621,Results!K$9:P$9)+$AD$20-$AC$31</f>
        <v>-32.826750398679089</v>
      </c>
      <c r="V621" s="10">
        <f t="shared" ca="1" si="151"/>
        <v>-2.9663381940936802</v>
      </c>
      <c r="W621" s="10">
        <f t="shared" ca="1" si="146"/>
        <v>-2.6970549460448936</v>
      </c>
      <c r="X621" s="10">
        <f t="shared" ca="1" si="147"/>
        <v>-2.4659403291930033</v>
      </c>
      <c r="Y621" s="10">
        <f t="shared" ca="1" si="148"/>
        <v>-20.822071059570941</v>
      </c>
      <c r="Z621" s="10">
        <f t="shared" ca="1" si="149"/>
        <v>-36.782832412743176</v>
      </c>
      <c r="AA621" s="10">
        <f t="shared" ca="1" si="150"/>
        <v>-3.2599784754145347</v>
      </c>
    </row>
    <row r="622" spans="1:27">
      <c r="A622" s="6">
        <f ca="1">LN((RAND()^(-Results!$E$4))-1)</f>
        <v>-2.5576096039424887</v>
      </c>
      <c r="B622" s="6">
        <f ca="1">LN((RAND()^(-Results!$E$4))-1)</f>
        <v>-3.9016677004064331</v>
      </c>
      <c r="C622" s="6">
        <f ca="1">LN((RAND()^(-Results!$E$4))-1)</f>
        <v>1.471460457917132</v>
      </c>
      <c r="D622" s="6">
        <f ca="1">LN((RAND()^(-Results!$E$4))-1)</f>
        <v>1.4787691640253058</v>
      </c>
      <c r="E622" s="6">
        <f ca="1">LN((RAND()^(-Results!$E$4))-1)</f>
        <v>0.99038630793185578</v>
      </c>
      <c r="F622" s="6">
        <f ca="1">LN((RAND()^(-Results!$E$4))-1)</f>
        <v>-3.6017004721930141</v>
      </c>
      <c r="G622" s="6">
        <f ca="1">LN((RAND()^(-Results!$E$4))-1)</f>
        <v>0.38759234404723752</v>
      </c>
      <c r="H622" s="6">
        <f t="shared" ca="1" si="145"/>
        <v>0.32769780740948001</v>
      </c>
      <c r="I622" s="10">
        <f ca="1">SUMPRODUCT(J622:O622,Results!B$12:G$12)+Results!$E$5*H622</f>
        <v>-3.0949278419732886</v>
      </c>
      <c r="J622" s="10">
        <f ca="1">SUMPRODUCT($A622:$F622,Results!$B$15:$G$15)</f>
        <v>-14.302393145383594</v>
      </c>
      <c r="K622" s="10">
        <f ca="1">SUMPRODUCT($A622:$F622,Results!$B$16:$G$16)</f>
        <v>-5.2177915480348895</v>
      </c>
      <c r="L622" s="10">
        <f ca="1">SUMPRODUCT($A622:$F622,Results!$B$17:$G$17)</f>
        <v>12.633309460557049</v>
      </c>
      <c r="M622" s="10">
        <f ca="1">SUMPRODUCT($A622:$F622,Results!$B$18:$G$18)</f>
        <v>3.7381378303340496</v>
      </c>
      <c r="N622" s="10">
        <f ca="1">SUMPRODUCT($A622:$F622,Results!$B$19:$G$19)</f>
        <v>11.735050168825715</v>
      </c>
      <c r="O622" s="10">
        <f ca="1">SUMPRODUCT($A622:$F622,Results!$B$20:$G$20)</f>
        <v>-27.896927227995512</v>
      </c>
      <c r="P622" s="10" cm="1">
        <f t="array" aca="1" ref="P622" ca="1">SUMPRODUCT(J622:O622,TRANSPOSE(BL$20:BL$25))+$AD$20-$BL$27</f>
        <v>-4.7395416487091877</v>
      </c>
      <c r="Q622" s="10" cm="1">
        <f t="array" aca="1" ref="Q622" ca="1">SUMPRODUCT(J622:O622,TRANSPOSE(ES$20:ES$25))+$AD$20-$ES$27</f>
        <v>-4.8421340768890708</v>
      </c>
      <c r="R622" s="10">
        <f ca="1">I622-Results!$E$5*H622</f>
        <v>-4.4057190716112089</v>
      </c>
      <c r="S622" s="10" cm="1">
        <f t="array" aca="1" ref="S622" ca="1">SUMPRODUCT(J622:O622,TRANSPOSE(AR$28:AR$33))+$AD$20-$AC$26</f>
        <v>-11.362100073394231</v>
      </c>
      <c r="T622" s="10">
        <f ca="1">SUMPRODUCT(J622:O622,Results!K$9:P$9)</f>
        <v>-4.7867563647078128</v>
      </c>
      <c r="U622" s="10">
        <f ca="1">SUMPRODUCT(J622:O622,Results!K$9:P$9)+$AD$20-$AC$31</f>
        <v>-4.8235544834087882</v>
      </c>
      <c r="V622" s="10">
        <f t="shared" ca="1" si="151"/>
        <v>1.6446138067358991</v>
      </c>
      <c r="W622" s="10">
        <f t="shared" ca="1" si="146"/>
        <v>1.7472062349157822</v>
      </c>
      <c r="X622" s="10">
        <f t="shared" ca="1" si="147"/>
        <v>1.3107912296379203</v>
      </c>
      <c r="Y622" s="10">
        <f t="shared" ca="1" si="148"/>
        <v>8.2671722314209433</v>
      </c>
      <c r="Z622" s="10">
        <f t="shared" ca="1" si="149"/>
        <v>-3.7910313806228424</v>
      </c>
      <c r="AA622" s="10">
        <f t="shared" ca="1" si="150"/>
        <v>1.7286266414354996</v>
      </c>
    </row>
    <row r="623" spans="1:27">
      <c r="A623" s="6">
        <f ca="1">LN((RAND()^(-Results!$E$4))-1)</f>
        <v>-3.9864771269184218</v>
      </c>
      <c r="B623" s="6">
        <f ca="1">LN((RAND()^(-Results!$E$4))-1)</f>
        <v>-0.9215180680623688</v>
      </c>
      <c r="C623" s="6">
        <f ca="1">LN((RAND()^(-Results!$E$4))-1)</f>
        <v>0.24764650356561174</v>
      </c>
      <c r="D623" s="6">
        <f ca="1">LN((RAND()^(-Results!$E$4))-1)</f>
        <v>1.0566315739315371</v>
      </c>
      <c r="E623" s="6">
        <f ca="1">LN((RAND()^(-Results!$E$4))-1)</f>
        <v>1.3582548091952704</v>
      </c>
      <c r="F623" s="6">
        <f ca="1">LN((RAND()^(-Results!$E$4))-1)</f>
        <v>2.5319724384154245</v>
      </c>
      <c r="G623" s="6">
        <f ca="1">LN((RAND()^(-Results!$E$4))-1)</f>
        <v>-0.40736038347398873</v>
      </c>
      <c r="H623" s="6">
        <f t="shared" ca="1" si="145"/>
        <v>-0.46725492011174624</v>
      </c>
      <c r="I623" s="10">
        <f ca="1">SUMPRODUCT(J623:O623,Results!B$12:G$12)+Results!$E$5*H623</f>
        <v>4.235810864961441</v>
      </c>
      <c r="J623" s="10">
        <f ca="1">SUMPRODUCT($A623:$F623,Results!$B$15:$G$15)</f>
        <v>-7.1362258985481901</v>
      </c>
      <c r="K623" s="10">
        <f ca="1">SUMPRODUCT($A623:$F623,Results!$B$16:$G$16)</f>
        <v>-8.4598878051692683</v>
      </c>
      <c r="L623" s="10">
        <f ca="1">SUMPRODUCT($A623:$F623,Results!$B$17:$G$17)</f>
        <v>-14.58099609199763</v>
      </c>
      <c r="M623" s="10">
        <f ca="1">SUMPRODUCT($A623:$F623,Results!$B$18:$G$18)</f>
        <v>18.25408575279009</v>
      </c>
      <c r="N623" s="10">
        <f ca="1">SUMPRODUCT($A623:$F623,Results!$B$19:$G$19)</f>
        <v>11.11666620282924</v>
      </c>
      <c r="O623" s="10">
        <f ca="1">SUMPRODUCT($A623:$F623,Results!$B$20:$G$20)</f>
        <v>-11.705718068846291</v>
      </c>
      <c r="P623" s="10" cm="1">
        <f t="array" aca="1" ref="P623" ca="1">SUMPRODUCT(J623:O623,TRANSPOSE(BL$20:BL$25))+$AD$20-$BL$27</f>
        <v>5.7902985164370522</v>
      </c>
      <c r="Q623" s="10" cm="1">
        <f t="array" aca="1" ref="Q623" ca="1">SUMPRODUCT(J623:O623,TRANSPOSE(ES$20:ES$25))+$AD$20-$ES$27</f>
        <v>5.9068366386778912</v>
      </c>
      <c r="R623" s="10">
        <f ca="1">I623-Results!$E$5*H623</f>
        <v>6.1048305454084257</v>
      </c>
      <c r="S623" s="10" cm="1">
        <f t="array" aca="1" ref="S623" ca="1">SUMPRODUCT(J623:O623,TRANSPOSE(AR$28:AR$33))+$AD$20-$AC$26</f>
        <v>-6.3356504476426281</v>
      </c>
      <c r="T623" s="10">
        <f ca="1">SUMPRODUCT(J623:O623,Results!K$9:P$9)</f>
        <v>6.1327786179111747</v>
      </c>
      <c r="U623" s="10">
        <f ca="1">SUMPRODUCT(J623:O623,Results!K$9:P$9)+$AD$20-$AC$31</f>
        <v>6.0959804992101994</v>
      </c>
      <c r="V623" s="10">
        <f t="shared" ca="1" si="151"/>
        <v>-1.5544876514756112</v>
      </c>
      <c r="W623" s="10">
        <f t="shared" ca="1" si="146"/>
        <v>-1.6710257737164502</v>
      </c>
      <c r="X623" s="10">
        <f t="shared" ca="1" si="147"/>
        <v>-1.8690196804469847</v>
      </c>
      <c r="Y623" s="10">
        <f t="shared" ca="1" si="148"/>
        <v>10.571461312604068</v>
      </c>
      <c r="Z623" s="10">
        <f t="shared" ca="1" si="149"/>
        <v>3.5397073263118872</v>
      </c>
      <c r="AA623" s="10">
        <f t="shared" ca="1" si="150"/>
        <v>-1.8601696342487584</v>
      </c>
    </row>
    <row r="624" spans="1:27">
      <c r="A624" s="6">
        <f ca="1">LN((RAND()^(-Results!$E$4))-1)</f>
        <v>0.43665749044782176</v>
      </c>
      <c r="B624" s="6">
        <f ca="1">LN((RAND()^(-Results!$E$4))-1)</f>
        <v>1.0429894739544447</v>
      </c>
      <c r="C624" s="6">
        <f ca="1">LN((RAND()^(-Results!$E$4))-1)</f>
        <v>0.37395444020123791</v>
      </c>
      <c r="D624" s="6">
        <f ca="1">LN((RAND()^(-Results!$E$4))-1)</f>
        <v>2.1488394818336425</v>
      </c>
      <c r="E624" s="6">
        <f ca="1">LN((RAND()^(-Results!$E$4))-1)</f>
        <v>-0.3325225780056999</v>
      </c>
      <c r="F624" s="6">
        <f ca="1">LN((RAND()^(-Results!$E$4))-1)</f>
        <v>0.41258222688308893</v>
      </c>
      <c r="G624" s="6">
        <f ca="1">LN((RAND()^(-Results!$E$4))-1)</f>
        <v>-2.102344593893279</v>
      </c>
      <c r="H624" s="6">
        <f t="shared" ca="1" si="145"/>
        <v>-2.1622391305310367</v>
      </c>
      <c r="I624" s="10">
        <f ca="1">SUMPRODUCT(J624:O624,Results!B$12:G$12)+Results!$E$5*H624</f>
        <v>14.641252290712506</v>
      </c>
      <c r="J624" s="10">
        <f ca="1">SUMPRODUCT($A624:$F624,Results!$B$15:$G$15)</f>
        <v>1.1591557962283312</v>
      </c>
      <c r="K624" s="10">
        <f ca="1">SUMPRODUCT($A624:$F624,Results!$B$16:$G$16)</f>
        <v>5.2669245435881216</v>
      </c>
      <c r="L624" s="10">
        <f ca="1">SUMPRODUCT($A624:$F624,Results!$B$17:$G$17)</f>
        <v>-2.6114909402458029</v>
      </c>
      <c r="M624" s="10">
        <f ca="1">SUMPRODUCT($A624:$F624,Results!$B$18:$G$18)</f>
        <v>-4.8731537243347196</v>
      </c>
      <c r="N624" s="10">
        <f ca="1">SUMPRODUCT($A624:$F624,Results!$B$19:$G$19)</f>
        <v>6.2663969576612333</v>
      </c>
      <c r="O624" s="10">
        <f ca="1">SUMPRODUCT($A624:$F624,Results!$B$20:$G$20)</f>
        <v>-1.2734190638293517</v>
      </c>
      <c r="P624" s="10" cm="1">
        <f t="array" aca="1" ref="P624" ca="1">SUMPRODUCT(J624:O624,TRANSPOSE(BL$20:BL$25))+$AD$20-$BL$27</f>
        <v>23.371922390234829</v>
      </c>
      <c r="Q624" s="10" cm="1">
        <f t="array" aca="1" ref="Q624" ca="1">SUMPRODUCT(J624:O624,TRANSPOSE(ES$20:ES$25))+$AD$20-$ES$27</f>
        <v>23.483971323411907</v>
      </c>
      <c r="R624" s="10">
        <f ca="1">I624-Results!$E$5*H624</f>
        <v>23.290208812836653</v>
      </c>
      <c r="S624" s="10" cm="1">
        <f t="array" aca="1" ref="S624" ca="1">SUMPRODUCT(J624:O624,TRANSPOSE(AR$28:AR$33))+$AD$20-$AC$26</f>
        <v>25.278817493928518</v>
      </c>
      <c r="T624" s="10">
        <f ca="1">SUMPRODUCT(J624:O624,Results!K$9:P$9)</f>
        <v>23.49522189082364</v>
      </c>
      <c r="U624" s="10">
        <f ca="1">SUMPRODUCT(J624:O624,Results!K$9:P$9)+$AD$20-$AC$31</f>
        <v>23.458423772122664</v>
      </c>
      <c r="V624" s="10">
        <f t="shared" ca="1" si="151"/>
        <v>-8.7306700995223228</v>
      </c>
      <c r="W624" s="10">
        <f t="shared" ca="1" si="146"/>
        <v>-8.8427190326994012</v>
      </c>
      <c r="X624" s="10">
        <f t="shared" ca="1" si="147"/>
        <v>-8.6489565221241467</v>
      </c>
      <c r="Y624" s="10">
        <f t="shared" ca="1" si="148"/>
        <v>-10.637565203216012</v>
      </c>
      <c r="Z624" s="10">
        <f t="shared" ca="1" si="149"/>
        <v>13.945148752062952</v>
      </c>
      <c r="AA624" s="10">
        <f t="shared" ca="1" si="150"/>
        <v>-8.8171714814101581</v>
      </c>
    </row>
    <row r="625" spans="1:27">
      <c r="A625" s="6">
        <f ca="1">LN((RAND()^(-Results!$E$4))-1)</f>
        <v>2.5062837136790663</v>
      </c>
      <c r="B625" s="6">
        <f ca="1">LN((RAND()^(-Results!$E$4))-1)</f>
        <v>1.3136001468572009</v>
      </c>
      <c r="C625" s="6">
        <f ca="1">LN((RAND()^(-Results!$E$4))-1)</f>
        <v>2.9671502137954984</v>
      </c>
      <c r="D625" s="6">
        <f ca="1">LN((RAND()^(-Results!$E$4))-1)</f>
        <v>-0.84547434019728285</v>
      </c>
      <c r="E625" s="6">
        <f ca="1">LN((RAND()^(-Results!$E$4))-1)</f>
        <v>-0.62483922004715375</v>
      </c>
      <c r="F625" s="6">
        <f ca="1">LN((RAND()^(-Results!$E$4))-1)</f>
        <v>-2.8294016404630127</v>
      </c>
      <c r="G625" s="6">
        <f ca="1">LN((RAND()^(-Results!$E$4))-1)</f>
        <v>-0.80711476820941619</v>
      </c>
      <c r="H625" s="6">
        <f t="shared" ca="1" si="145"/>
        <v>-0.86700930484717365</v>
      </c>
      <c r="I625" s="10">
        <f ca="1">SUMPRODUCT(J625:O625,Results!B$12:G$12)+Results!$E$5*H625</f>
        <v>5.8517178458765642</v>
      </c>
      <c r="J625" s="10">
        <f ca="1">SUMPRODUCT($A625:$F625,Results!$B$15:$G$15)</f>
        <v>4.2531956828853952</v>
      </c>
      <c r="K625" s="10">
        <f ca="1">SUMPRODUCT($A625:$F625,Results!$B$16:$G$16)</f>
        <v>0.18810934430457471</v>
      </c>
      <c r="L625" s="10">
        <f ca="1">SUMPRODUCT($A625:$F625,Results!$B$17:$G$17)</f>
        <v>6.086338175908649</v>
      </c>
      <c r="M625" s="10">
        <f ca="1">SUMPRODUCT($A625:$F625,Results!$B$18:$G$18)</f>
        <v>-21.087380526563507</v>
      </c>
      <c r="N625" s="10">
        <f ca="1">SUMPRODUCT($A625:$F625,Results!$B$19:$G$19)</f>
        <v>-4.0086099051127198</v>
      </c>
      <c r="O625" s="10">
        <f ca="1">SUMPRODUCT($A625:$F625,Results!$B$20:$G$20)</f>
        <v>2.6929955928295835</v>
      </c>
      <c r="P625" s="10" cm="1">
        <f t="array" aca="1" ref="P625" ca="1">SUMPRODUCT(J625:O625,TRANSPOSE(BL$20:BL$25))+$AD$20-$BL$27</f>
        <v>10.022932613669235</v>
      </c>
      <c r="Q625" s="10" cm="1">
        <f t="array" aca="1" ref="Q625" ca="1">SUMPRODUCT(J625:O625,TRANSPOSE(ES$20:ES$25))+$AD$20-$ES$27</f>
        <v>9.7461985210567317</v>
      </c>
      <c r="R625" s="10">
        <f ca="1">I625-Results!$E$5*H625</f>
        <v>9.3197550652652588</v>
      </c>
      <c r="S625" s="10" cm="1">
        <f t="array" aca="1" ref="S625" ca="1">SUMPRODUCT(J625:O625,TRANSPOSE(AR$28:AR$33))+$AD$20-$AC$26</f>
        <v>21.645197391551264</v>
      </c>
      <c r="T625" s="10">
        <f ca="1">SUMPRODUCT(J625:O625,Results!K$9:P$9)</f>
        <v>9.6299784919580347</v>
      </c>
      <c r="U625" s="10">
        <f ca="1">SUMPRODUCT(J625:O625,Results!K$9:P$9)+$AD$20-$AC$31</f>
        <v>9.5931803732570593</v>
      </c>
      <c r="V625" s="10">
        <f t="shared" ca="1" si="151"/>
        <v>-4.1712147677926712</v>
      </c>
      <c r="W625" s="10">
        <f t="shared" ca="1" si="146"/>
        <v>-3.8944806751801675</v>
      </c>
      <c r="X625" s="10">
        <f t="shared" ca="1" si="147"/>
        <v>-3.4680372193886946</v>
      </c>
      <c r="Y625" s="10">
        <f t="shared" ca="1" si="148"/>
        <v>-15.7934795456747</v>
      </c>
      <c r="Z625" s="10">
        <f t="shared" ca="1" si="149"/>
        <v>5.1556143072270109</v>
      </c>
      <c r="AA625" s="10">
        <f t="shared" ca="1" si="150"/>
        <v>-3.7414625273804951</v>
      </c>
    </row>
    <row r="626" spans="1:27">
      <c r="A626" s="6">
        <f ca="1">LN((RAND()^(-Results!$E$4))-1)</f>
        <v>1.0848139620110702</v>
      </c>
      <c r="B626" s="6">
        <f ca="1">LN((RAND()^(-Results!$E$4))-1)</f>
        <v>-1.1720721208803639</v>
      </c>
      <c r="C626" s="6">
        <f ca="1">LN((RAND()^(-Results!$E$4))-1)</f>
        <v>-1.8630821295900255</v>
      </c>
      <c r="D626" s="6">
        <f ca="1">LN((RAND()^(-Results!$E$4))-1)</f>
        <v>3.0644793257237173</v>
      </c>
      <c r="E626" s="6">
        <f ca="1">LN((RAND()^(-Results!$E$4))-1)</f>
        <v>-1.1195993902144543</v>
      </c>
      <c r="F626" s="6">
        <f ca="1">LN((RAND()^(-Results!$E$4))-1)</f>
        <v>1.2126113299828079</v>
      </c>
      <c r="G626" s="6">
        <f ca="1">LN((RAND()^(-Results!$E$4))-1)</f>
        <v>-1.136581263933623</v>
      </c>
      <c r="H626" s="6">
        <f t="shared" ca="1" si="145"/>
        <v>-1.1964758005713805</v>
      </c>
      <c r="I626" s="10">
        <f ca="1">SUMPRODUCT(J626:O626,Results!B$12:G$12)+Results!$E$5*H626</f>
        <v>-3.3936765777016324</v>
      </c>
      <c r="J626" s="10">
        <f ca="1">SUMPRODUCT($A626:$F626,Results!$B$15:$G$15)</f>
        <v>-2.9105913156372667</v>
      </c>
      <c r="K626" s="10">
        <f ca="1">SUMPRODUCT($A626:$F626,Results!$B$16:$G$16)</f>
        <v>11.942375062849807</v>
      </c>
      <c r="L626" s="10">
        <f ca="1">SUMPRODUCT($A626:$F626,Results!$B$17:$G$17)</f>
        <v>7.0508060810375719</v>
      </c>
      <c r="M626" s="10">
        <f ca="1">SUMPRODUCT($A626:$F626,Results!$B$18:$G$18)</f>
        <v>2.0054480776723729</v>
      </c>
      <c r="N626" s="10">
        <f ca="1">SUMPRODUCT($A626:$F626,Results!$B$19:$G$19)</f>
        <v>9.4589423293341373</v>
      </c>
      <c r="O626" s="10">
        <f ca="1">SUMPRODUCT($A626:$F626,Results!$B$20:$G$20)</f>
        <v>0.42635527272462248</v>
      </c>
      <c r="P626" s="10" cm="1">
        <f t="array" aca="1" ref="P626" ca="1">SUMPRODUCT(J626:O626,TRANSPOSE(BL$20:BL$25))+$AD$20-$BL$27</f>
        <v>0.96424123135274753</v>
      </c>
      <c r="Q626" s="10" cm="1">
        <f t="array" aca="1" ref="Q626" ca="1">SUMPRODUCT(J626:O626,TRANSPOSE(ES$20:ES$25))+$AD$20-$ES$27</f>
        <v>1.0990248688902542</v>
      </c>
      <c r="R626" s="10">
        <f ca="1">I626-Results!$E$5*H626</f>
        <v>1.3922266245838895</v>
      </c>
      <c r="S626" s="10" cm="1">
        <f t="array" aca="1" ref="S626" ca="1">SUMPRODUCT(J626:O626,TRANSPOSE(AR$28:AR$33))+$AD$20-$AC$26</f>
        <v>4.3059345191162075</v>
      </c>
      <c r="T626" s="10">
        <f ca="1">SUMPRODUCT(J626:O626,Results!K$9:P$9)</f>
        <v>1.0909502215935518</v>
      </c>
      <c r="U626" s="10">
        <f ca="1">SUMPRODUCT(J626:O626,Results!K$9:P$9)+$AD$20-$AC$31</f>
        <v>1.0541521028925767</v>
      </c>
      <c r="V626" s="10">
        <f t="shared" ca="1" si="151"/>
        <v>-4.3579178090543795</v>
      </c>
      <c r="W626" s="10">
        <f t="shared" ca="1" si="146"/>
        <v>-4.4927014465918864</v>
      </c>
      <c r="X626" s="10">
        <f t="shared" ca="1" si="147"/>
        <v>-4.7859032022855219</v>
      </c>
      <c r="Y626" s="10">
        <f t="shared" ca="1" si="148"/>
        <v>-7.69961109681784</v>
      </c>
      <c r="Z626" s="10">
        <f t="shared" ca="1" si="149"/>
        <v>-4.0897801163511858</v>
      </c>
      <c r="AA626" s="10">
        <f t="shared" ca="1" si="150"/>
        <v>-4.4478286805942089</v>
      </c>
    </row>
    <row r="627" spans="1:27">
      <c r="A627" s="6">
        <f ca="1">LN((RAND()^(-Results!$E$4))-1)</f>
        <v>-1.4993977468484334</v>
      </c>
      <c r="B627" s="6">
        <f ca="1">LN((RAND()^(-Results!$E$4))-1)</f>
        <v>0.60911938217342088</v>
      </c>
      <c r="C627" s="6">
        <f ca="1">LN((RAND()^(-Results!$E$4))-1)</f>
        <v>1.4868961490190777</v>
      </c>
      <c r="D627" s="6">
        <f ca="1">LN((RAND()^(-Results!$E$4))-1)</f>
        <v>0.46335704584791443</v>
      </c>
      <c r="E627" s="6">
        <f ca="1">LN((RAND()^(-Results!$E$4))-1)</f>
        <v>9.7944171328681204E-2</v>
      </c>
      <c r="F627" s="6">
        <f ca="1">LN((RAND()^(-Results!$E$4))-1)</f>
        <v>1.2801393691288356</v>
      </c>
      <c r="G627" s="6">
        <f ca="1">LN((RAND()^(-Results!$E$4))-1)</f>
        <v>0.61279256282456218</v>
      </c>
      <c r="H627" s="6">
        <f t="shared" ca="1" si="145"/>
        <v>0.55289802618680473</v>
      </c>
      <c r="I627" s="10">
        <f ca="1">SUMPRODUCT(J627:O627,Results!B$12:G$12)+Results!$E$5*H627</f>
        <v>13.719380025240994</v>
      </c>
      <c r="J627" s="10">
        <f ca="1">SUMPRODUCT($A627:$F627,Results!$B$15:$G$15)</f>
        <v>-1.1048002923312881</v>
      </c>
      <c r="K627" s="10">
        <f ca="1">SUMPRODUCT($A627:$F627,Results!$B$16:$G$16)</f>
        <v>-4.5289482111624961</v>
      </c>
      <c r="L627" s="10">
        <f ca="1">SUMPRODUCT($A627:$F627,Results!$B$17:$G$17)</f>
        <v>-10.092305824647857</v>
      </c>
      <c r="M627" s="10">
        <f ca="1">SUMPRODUCT($A627:$F627,Results!$B$18:$G$18)</f>
        <v>2.3983535433556167</v>
      </c>
      <c r="N627" s="10">
        <f ca="1">SUMPRODUCT($A627:$F627,Results!$B$19:$G$19)</f>
        <v>6.0599142257751479</v>
      </c>
      <c r="O627" s="10">
        <f ca="1">SUMPRODUCT($A627:$F627,Results!$B$20:$G$20)</f>
        <v>-2.9235498170023781</v>
      </c>
      <c r="P627" s="10" cm="1">
        <f t="array" aca="1" ref="P627" ca="1">SUMPRODUCT(J627:O627,TRANSPOSE(BL$20:BL$25))+$AD$20-$BL$27</f>
        <v>11.713265152539913</v>
      </c>
      <c r="Q627" s="10" cm="1">
        <f t="array" aca="1" ref="Q627" ca="1">SUMPRODUCT(J627:O627,TRANSPOSE(ES$20:ES$25))+$AD$20-$ES$27</f>
        <v>11.694930474789148</v>
      </c>
      <c r="R627" s="10">
        <f ca="1">I627-Results!$E$5*H627</f>
        <v>11.507787920493776</v>
      </c>
      <c r="S627" s="10" cm="1">
        <f t="array" aca="1" ref="S627" ca="1">SUMPRODUCT(J627:O627,TRANSPOSE(AR$28:AR$33))+$AD$20-$AC$26</f>
        <v>10.224181767336855</v>
      </c>
      <c r="T627" s="10">
        <f ca="1">SUMPRODUCT(J627:O627,Results!K$9:P$9)</f>
        <v>11.860782531312495</v>
      </c>
      <c r="U627" s="10">
        <f ca="1">SUMPRODUCT(J627:O627,Results!K$9:P$9)+$AD$20-$AC$31</f>
        <v>11.823984412611519</v>
      </c>
      <c r="V627" s="10">
        <f t="shared" ca="1" si="151"/>
        <v>2.0061148727010814</v>
      </c>
      <c r="W627" s="10">
        <f t="shared" ca="1" si="146"/>
        <v>2.0244495504518465</v>
      </c>
      <c r="X627" s="10">
        <f t="shared" ca="1" si="147"/>
        <v>2.2115921047472185</v>
      </c>
      <c r="Y627" s="10">
        <f t="shared" ca="1" si="148"/>
        <v>3.4951982579041392</v>
      </c>
      <c r="Z627" s="10">
        <f t="shared" ca="1" si="149"/>
        <v>13.02327648659144</v>
      </c>
      <c r="AA627" s="10">
        <f t="shared" ca="1" si="150"/>
        <v>1.8953956126294749</v>
      </c>
    </row>
    <row r="628" spans="1:27">
      <c r="A628" s="6">
        <f ca="1">LN((RAND()^(-Results!$E$4))-1)</f>
        <v>-1.6775741036295828E-2</v>
      </c>
      <c r="B628" s="6">
        <f ca="1">LN((RAND()^(-Results!$E$4))-1)</f>
        <v>-0.20300344788196803</v>
      </c>
      <c r="C628" s="6">
        <f ca="1">LN((RAND()^(-Results!$E$4))-1)</f>
        <v>1.3855575988636781</v>
      </c>
      <c r="D628" s="6">
        <f ca="1">LN((RAND()^(-Results!$E$4))-1)</f>
        <v>-0.58488400364971693</v>
      </c>
      <c r="E628" s="6">
        <f ca="1">LN((RAND()^(-Results!$E$4))-1)</f>
        <v>0.55870569254729685</v>
      </c>
      <c r="F628" s="6">
        <f ca="1">LN((RAND()^(-Results!$E$4))-1)</f>
        <v>-1.9704554462756474</v>
      </c>
      <c r="G628" s="6">
        <f ca="1">LN((RAND()^(-Results!$E$4))-1)</f>
        <v>4.2740306469749675E-2</v>
      </c>
      <c r="H628" s="6">
        <f t="shared" ca="1" si="145"/>
        <v>-1.7154230168007815E-2</v>
      </c>
      <c r="I628" s="10">
        <f ca="1">SUMPRODUCT(J628:O628,Results!B$12:G$12)+Results!$E$5*H628</f>
        <v>2.0407452456999722</v>
      </c>
      <c r="J628" s="10">
        <f ca="1">SUMPRODUCT($A628:$F628,Results!$B$15:$G$15)</f>
        <v>-1.172566725405618</v>
      </c>
      <c r="K628" s="10">
        <f ca="1">SUMPRODUCT($A628:$F628,Results!$B$16:$G$16)</f>
        <v>-3.6209277097731638</v>
      </c>
      <c r="L628" s="10">
        <f ca="1">SUMPRODUCT($A628:$F628,Results!$B$17:$G$17)</f>
        <v>3.0866354108853171</v>
      </c>
      <c r="M628" s="10">
        <f ca="1">SUMPRODUCT($A628:$F628,Results!$B$18:$G$18)</f>
        <v>-5.2905993334984966</v>
      </c>
      <c r="N628" s="10">
        <f ca="1">SUMPRODUCT($A628:$F628,Results!$B$19:$G$19)</f>
        <v>-1.2904376254993177</v>
      </c>
      <c r="O628" s="10">
        <f ca="1">SUMPRODUCT($A628:$F628,Results!$B$20:$G$20)</f>
        <v>-5.8186109524487488</v>
      </c>
      <c r="P628" s="10" cm="1">
        <f t="array" aca="1" ref="P628" ca="1">SUMPRODUCT(J628:O628,TRANSPOSE(BL$20:BL$25))+$AD$20-$BL$27</f>
        <v>2.2717561201440257</v>
      </c>
      <c r="Q628" s="10" cm="1">
        <f t="array" aca="1" ref="Q628" ca="1">SUMPRODUCT(J628:O628,TRANSPOSE(ES$20:ES$25))+$AD$20-$ES$27</f>
        <v>2.1510279031841923</v>
      </c>
      <c r="R628" s="10">
        <f ca="1">I628-Results!$E$5*H628</f>
        <v>2.1093621663720032</v>
      </c>
      <c r="S628" s="10" cm="1">
        <f t="array" aca="1" ref="S628" ca="1">SUMPRODUCT(J628:O628,TRANSPOSE(AR$28:AR$33))+$AD$20-$AC$26</f>
        <v>2.5789935059131124</v>
      </c>
      <c r="T628" s="10">
        <f ca="1">SUMPRODUCT(J628:O628,Results!K$9:P$9)</f>
        <v>2.1088409306207332</v>
      </c>
      <c r="U628" s="10">
        <f ca="1">SUMPRODUCT(J628:O628,Results!K$9:P$9)+$AD$20-$AC$31</f>
        <v>2.0720428119197578</v>
      </c>
      <c r="V628" s="10">
        <f t="shared" ca="1" si="151"/>
        <v>-0.23101087444405355</v>
      </c>
      <c r="W628" s="10">
        <f t="shared" ca="1" si="146"/>
        <v>-0.11028265748422017</v>
      </c>
      <c r="X628" s="10">
        <f t="shared" ca="1" si="147"/>
        <v>-6.8616920672031068E-2</v>
      </c>
      <c r="Y628" s="10">
        <f t="shared" ca="1" si="148"/>
        <v>-0.53824826021314021</v>
      </c>
      <c r="Z628" s="10">
        <f t="shared" ca="1" si="149"/>
        <v>1.3446417070504184</v>
      </c>
      <c r="AA628" s="10">
        <f t="shared" ca="1" si="150"/>
        <v>-3.1297566219785633E-2</v>
      </c>
    </row>
    <row r="629" spans="1:27">
      <c r="A629" s="6">
        <f ca="1">LN((RAND()^(-Results!$E$4))-1)</f>
        <v>-1.3980614641201794</v>
      </c>
      <c r="B629" s="6">
        <f ca="1">LN((RAND()^(-Results!$E$4))-1)</f>
        <v>1.2177316578652664</v>
      </c>
      <c r="C629" s="6">
        <f ca="1">LN((RAND()^(-Results!$E$4))-1)</f>
        <v>-0.38916917755148489</v>
      </c>
      <c r="D629" s="6">
        <f ca="1">LN((RAND()^(-Results!$E$4))-1)</f>
        <v>-0.67802475789215133</v>
      </c>
      <c r="E629" s="6">
        <f ca="1">LN((RAND()^(-Results!$E$4))-1)</f>
        <v>-1.8885383217960967</v>
      </c>
      <c r="F629" s="6">
        <f ca="1">LN((RAND()^(-Results!$E$4))-1)</f>
        <v>-0.35766115641294766</v>
      </c>
      <c r="G629" s="6">
        <f ca="1">LN((RAND()^(-Results!$E$4))-1)</f>
        <v>3.1486957957129964</v>
      </c>
      <c r="H629" s="6">
        <f t="shared" ca="1" si="145"/>
        <v>3.0888012590752387</v>
      </c>
      <c r="I629" s="10">
        <f ca="1">SUMPRODUCT(J629:O629,Results!B$12:G$12)+Results!$E$5*H629</f>
        <v>18.321361395872586</v>
      </c>
      <c r="J629" s="10">
        <f ca="1">SUMPRODUCT($A629:$F629,Results!$B$15:$G$15)</f>
        <v>3.9962792640293521</v>
      </c>
      <c r="K629" s="10">
        <f ca="1">SUMPRODUCT($A629:$F629,Results!$B$16:$G$16)</f>
        <v>0.37935078341552586</v>
      </c>
      <c r="L629" s="10">
        <f ca="1">SUMPRODUCT($A629:$F629,Results!$B$17:$G$17)</f>
        <v>-1.3124355830785008</v>
      </c>
      <c r="M629" s="10">
        <f ca="1">SUMPRODUCT($A629:$F629,Results!$B$18:$G$18)</f>
        <v>-1.4693504236810266</v>
      </c>
      <c r="N629" s="10">
        <f ca="1">SUMPRODUCT($A629:$F629,Results!$B$19:$G$19)</f>
        <v>-4.7912538723414961</v>
      </c>
      <c r="O629" s="10">
        <f ca="1">SUMPRODUCT($A629:$F629,Results!$B$20:$G$20)</f>
        <v>2.5884000010187234</v>
      </c>
      <c r="P629" s="10" cm="1">
        <f t="array" aca="1" ref="P629" ca="1">SUMPRODUCT(J629:O629,TRANSPOSE(BL$20:BL$25))+$AD$20-$BL$27</f>
        <v>6.2328028933152932</v>
      </c>
      <c r="Q629" s="10" cm="1">
        <f t="array" aca="1" ref="Q629" ca="1">SUMPRODUCT(J629:O629,TRANSPOSE(ES$20:ES$25))+$AD$20-$ES$27</f>
        <v>6.3652450757483434</v>
      </c>
      <c r="R629" s="10">
        <f ca="1">I629-Results!$E$5*H629</f>
        <v>5.9661563595716309</v>
      </c>
      <c r="S629" s="10" cm="1">
        <f t="array" aca="1" ref="S629" ca="1">SUMPRODUCT(J629:O629,TRANSPOSE(AR$28:AR$33))+$AD$20-$AC$26</f>
        <v>5.4517535829319286</v>
      </c>
      <c r="T629" s="10">
        <f ca="1">SUMPRODUCT(J629:O629,Results!K$9:P$9)</f>
        <v>6.7620208691169728</v>
      </c>
      <c r="U629" s="10">
        <f ca="1">SUMPRODUCT(J629:O629,Results!K$9:P$9)+$AD$20-$AC$31</f>
        <v>6.7252227504159974</v>
      </c>
      <c r="V629" s="10">
        <f t="shared" ca="1" si="151"/>
        <v>12.088558502557293</v>
      </c>
      <c r="W629" s="10">
        <f t="shared" ca="1" si="146"/>
        <v>11.956116320124242</v>
      </c>
      <c r="X629" s="10">
        <f t="shared" ca="1" si="147"/>
        <v>12.355205036300955</v>
      </c>
      <c r="Y629" s="10">
        <f t="shared" ca="1" si="148"/>
        <v>12.869607812940657</v>
      </c>
      <c r="Z629" s="10">
        <f t="shared" ca="1" si="149"/>
        <v>17.625257857223033</v>
      </c>
      <c r="AA629" s="10">
        <f t="shared" ca="1" si="150"/>
        <v>11.596138645456588</v>
      </c>
    </row>
    <row r="630" spans="1:27">
      <c r="A630" s="6">
        <f ca="1">LN((RAND()^(-Results!$E$4))-1)</f>
        <v>1.6745281870329694</v>
      </c>
      <c r="B630" s="6">
        <f ca="1">LN((RAND()^(-Results!$E$4))-1)</f>
        <v>0.46687131272555399</v>
      </c>
      <c r="C630" s="6">
        <f ca="1">LN((RAND()^(-Results!$E$4))-1)</f>
        <v>1.8821048850254791</v>
      </c>
      <c r="D630" s="6">
        <f ca="1">LN((RAND()^(-Results!$E$4))-1)</f>
        <v>2.5232976338153237</v>
      </c>
      <c r="E630" s="6">
        <f ca="1">LN((RAND()^(-Results!$E$4))-1)</f>
        <v>0.35452971791495186</v>
      </c>
      <c r="F630" s="6">
        <f ca="1">LN((RAND()^(-Results!$E$4))-1)</f>
        <v>1.4977235844055794</v>
      </c>
      <c r="G630" s="6">
        <f ca="1">LN((RAND()^(-Results!$E$4))-1)</f>
        <v>2.0505994812803405</v>
      </c>
      <c r="H630" s="6">
        <f t="shared" ca="1" si="145"/>
        <v>1.9907049446425831</v>
      </c>
      <c r="I630" s="10">
        <f ca="1">SUMPRODUCT(J630:O630,Results!B$12:G$12)+Results!$E$5*H630</f>
        <v>26.028088179587879</v>
      </c>
      <c r="J630" s="10">
        <f ca="1">SUMPRODUCT($A630:$F630,Results!$B$15:$G$15)</f>
        <v>-1.3354002610202713</v>
      </c>
      <c r="K630" s="10">
        <f ca="1">SUMPRODUCT($A630:$F630,Results!$B$16:$G$16)</f>
        <v>3.8529470477711385</v>
      </c>
      <c r="L630" s="10">
        <f ca="1">SUMPRODUCT($A630:$F630,Results!$B$17:$G$17)</f>
        <v>-4.7670020665324646</v>
      </c>
      <c r="M630" s="10">
        <f ca="1">SUMPRODUCT($A630:$F630,Results!$B$18:$G$18)</f>
        <v>-6.4411687733658383</v>
      </c>
      <c r="N630" s="10">
        <f ca="1">SUMPRODUCT($A630:$F630,Results!$B$19:$G$19)</f>
        <v>12.439723689048845</v>
      </c>
      <c r="O630" s="10">
        <f ca="1">SUMPRODUCT($A630:$F630,Results!$B$20:$G$20)</f>
        <v>0.25776563887706683</v>
      </c>
      <c r="P630" s="10" cm="1">
        <f t="array" aca="1" ref="P630" ca="1">SUMPRODUCT(J630:O630,TRANSPOSE(BL$20:BL$25))+$AD$20-$BL$27</f>
        <v>18.218830036896392</v>
      </c>
      <c r="Q630" s="10" cm="1">
        <f t="array" aca="1" ref="Q630" ca="1">SUMPRODUCT(J630:O630,TRANSPOSE(ES$20:ES$25))+$AD$20-$ES$27</f>
        <v>18.105923493227618</v>
      </c>
      <c r="R630" s="10">
        <f ca="1">I630-Results!$E$5*H630</f>
        <v>18.065268401017548</v>
      </c>
      <c r="S630" s="10" cm="1">
        <f t="array" aca="1" ref="S630" ca="1">SUMPRODUCT(J630:O630,TRANSPOSE(AR$28:AR$33))+$AD$20-$AC$26</f>
        <v>25.478408573803105</v>
      </c>
      <c r="T630" s="10">
        <f ca="1">SUMPRODUCT(J630:O630,Results!K$9:P$9)</f>
        <v>17.916434033182757</v>
      </c>
      <c r="U630" s="10">
        <f ca="1">SUMPRODUCT(J630:O630,Results!K$9:P$9)+$AD$20-$AC$31</f>
        <v>17.879635914481781</v>
      </c>
      <c r="V630" s="10">
        <f t="shared" ca="1" si="151"/>
        <v>7.8092581426914869</v>
      </c>
      <c r="W630" s="10">
        <f t="shared" ca="1" si="146"/>
        <v>7.9221646863602615</v>
      </c>
      <c r="X630" s="10">
        <f t="shared" ca="1" si="147"/>
        <v>7.9628197785703314</v>
      </c>
      <c r="Y630" s="10">
        <f t="shared" ca="1" si="148"/>
        <v>0.54967960578477459</v>
      </c>
      <c r="Z630" s="10">
        <f t="shared" ca="1" si="149"/>
        <v>25.331984640938327</v>
      </c>
      <c r="AA630" s="10">
        <f t="shared" ca="1" si="150"/>
        <v>8.1484522651060978</v>
      </c>
    </row>
    <row r="631" spans="1:27">
      <c r="A631" s="6">
        <f ca="1">LN((RAND()^(-Results!$E$4))-1)</f>
        <v>-0.2874985802471548</v>
      </c>
      <c r="B631" s="6">
        <f ca="1">LN((RAND()^(-Results!$E$4))-1)</f>
        <v>-0.17132450722642883</v>
      </c>
      <c r="C631" s="6">
        <f ca="1">LN((RAND()^(-Results!$E$4))-1)</f>
        <v>4.3506675774789842</v>
      </c>
      <c r="D631" s="6">
        <f ca="1">LN((RAND()^(-Results!$E$4))-1)</f>
        <v>-0.6126035159892651</v>
      </c>
      <c r="E631" s="6">
        <f ca="1">LN((RAND()^(-Results!$E$4))-1)</f>
        <v>-0.79149761262287521</v>
      </c>
      <c r="F631" s="6">
        <f ca="1">LN((RAND()^(-Results!$E$4))-1)</f>
        <v>3.3328851485082113E-2</v>
      </c>
      <c r="G631" s="6">
        <f ca="1">LN((RAND()^(-Results!$E$4))-1)</f>
        <v>-1.93810501956645</v>
      </c>
      <c r="H631" s="6">
        <f t="shared" ca="1" si="145"/>
        <v>-1.9979995562042074</v>
      </c>
      <c r="I631" s="10">
        <f ca="1">SUMPRODUCT(J631:O631,Results!B$12:G$12)+Results!$E$5*H631</f>
        <v>-9.945606034345527</v>
      </c>
      <c r="J631" s="10">
        <f ca="1">SUMPRODUCT($A631:$F631,Results!$B$15:$G$15)</f>
        <v>-2.9642398220799779</v>
      </c>
      <c r="K631" s="10">
        <f ca="1">SUMPRODUCT($A631:$F631,Results!$B$16:$G$16)</f>
        <v>-7.9553819228199742</v>
      </c>
      <c r="L631" s="10">
        <f ca="1">SUMPRODUCT($A631:$F631,Results!$B$17:$G$17)</f>
        <v>-4.5011456956194129</v>
      </c>
      <c r="M631" s="10">
        <f ca="1">SUMPRODUCT($A631:$F631,Results!$B$18:$G$18)</f>
        <v>-7.9444635692785814</v>
      </c>
      <c r="N631" s="10">
        <f ca="1">SUMPRODUCT($A631:$F631,Results!$B$19:$G$19)</f>
        <v>7.8206119102671288</v>
      </c>
      <c r="O631" s="10">
        <f ca="1">SUMPRODUCT($A631:$F631,Results!$B$20:$G$20)</f>
        <v>-2.0074500730852254</v>
      </c>
      <c r="P631" s="10" cm="1">
        <f t="array" aca="1" ref="P631" ca="1">SUMPRODUCT(J631:O631,TRANSPOSE(BL$20:BL$25))+$AD$20-$BL$27</f>
        <v>-1.2508946422133236</v>
      </c>
      <c r="Q631" s="10" cm="1">
        <f t="array" aca="1" ref="Q631" ca="1">SUMPRODUCT(J631:O631,TRANSPOSE(ES$20:ES$25))+$AD$20-$ES$27</f>
        <v>-1.6552428421149963</v>
      </c>
      <c r="R631" s="10">
        <f ca="1">I631-Results!$E$5*H631</f>
        <v>-1.9536078095286973</v>
      </c>
      <c r="S631" s="10" cm="1">
        <f t="array" aca="1" ref="S631" ca="1">SUMPRODUCT(J631:O631,TRANSPOSE(AR$28:AR$33))+$AD$20-$AC$26</f>
        <v>7.884534387940513</v>
      </c>
      <c r="T631" s="10">
        <f ca="1">SUMPRODUCT(J631:O631,Results!K$9:P$9)</f>
        <v>-1.4980958751899083</v>
      </c>
      <c r="U631" s="10">
        <f ca="1">SUMPRODUCT(J631:O631,Results!K$9:P$9)+$AD$20-$AC$31</f>
        <v>-1.5348939938908837</v>
      </c>
      <c r="V631" s="10">
        <f t="shared" ca="1" si="151"/>
        <v>-8.6947113921322039</v>
      </c>
      <c r="W631" s="10">
        <f t="shared" ca="1" si="146"/>
        <v>-8.2903631922305312</v>
      </c>
      <c r="X631" s="10">
        <f t="shared" ca="1" si="147"/>
        <v>-7.9919982248168298</v>
      </c>
      <c r="Y631" s="10">
        <f t="shared" ca="1" si="148"/>
        <v>-17.830140422286039</v>
      </c>
      <c r="Z631" s="10">
        <f t="shared" ca="1" si="149"/>
        <v>-10.641709572995081</v>
      </c>
      <c r="AA631" s="10">
        <f t="shared" ca="1" si="150"/>
        <v>-8.4107120404546443</v>
      </c>
    </row>
    <row r="632" spans="1:27">
      <c r="A632" s="6">
        <f ca="1">LN((RAND()^(-Results!$E$4))-1)</f>
        <v>0.98161734101528864</v>
      </c>
      <c r="B632" s="6">
        <f ca="1">LN((RAND()^(-Results!$E$4))-1)</f>
        <v>-0.66519690776724616</v>
      </c>
      <c r="C632" s="6">
        <f ca="1">LN((RAND()^(-Results!$E$4))-1)</f>
        <v>-2.9874877493302638</v>
      </c>
      <c r="D632" s="6">
        <f ca="1">LN((RAND()^(-Results!$E$4))-1)</f>
        <v>-0.87937921956672793</v>
      </c>
      <c r="E632" s="6">
        <f ca="1">LN((RAND()^(-Results!$E$4))-1)</f>
        <v>-2.7137964597309816</v>
      </c>
      <c r="F632" s="6">
        <f ca="1">LN((RAND()^(-Results!$E$4))-1)</f>
        <v>-1.0617450317291113</v>
      </c>
      <c r="G632" s="6">
        <f ca="1">LN((RAND()^(-Results!$E$4))-1)</f>
        <v>1.262416714292945</v>
      </c>
      <c r="H632" s="6">
        <f t="shared" ca="1" si="145"/>
        <v>1.2025221776551875</v>
      </c>
      <c r="I632" s="10">
        <f ca="1">SUMPRODUCT(J632:O632,Results!B$12:G$12)+Results!$E$5*H632</f>
        <v>-17.334850031232847</v>
      </c>
      <c r="J632" s="10">
        <f ca="1">SUMPRODUCT($A632:$F632,Results!$B$15:$G$15)</f>
        <v>3.322030259595651</v>
      </c>
      <c r="K632" s="10">
        <f ca="1">SUMPRODUCT($A632:$F632,Results!$B$16:$G$16)</f>
        <v>9.1236994534534208</v>
      </c>
      <c r="L632" s="10">
        <f ca="1">SUMPRODUCT($A632:$F632,Results!$B$17:$G$17)</f>
        <v>15.186155010375199</v>
      </c>
      <c r="M632" s="10">
        <f ca="1">SUMPRODUCT($A632:$F632,Results!$B$18:$G$18)</f>
        <v>-1.4976352919025238</v>
      </c>
      <c r="N632" s="10">
        <f ca="1">SUMPRODUCT($A632:$F632,Results!$B$19:$G$19)</f>
        <v>-9.6068603382016757</v>
      </c>
      <c r="O632" s="10">
        <f ca="1">SUMPRODUCT($A632:$F632,Results!$B$20:$G$20)</f>
        <v>9.1454902671455471</v>
      </c>
      <c r="P632" s="10" cm="1">
        <f t="array" aca="1" ref="P632" ca="1">SUMPRODUCT(J632:O632,TRANSPOSE(BL$20:BL$25))+$AD$20-$BL$27</f>
        <v>-22.319726165908047</v>
      </c>
      <c r="Q632" s="10" cm="1">
        <f t="array" aca="1" ref="Q632" ca="1">SUMPRODUCT(J632:O632,TRANSPOSE(ES$20:ES$25))+$AD$20-$ES$27</f>
        <v>-22.226352724283547</v>
      </c>
      <c r="R632" s="10">
        <f ca="1">I632-Results!$E$5*H632</f>
        <v>-22.144938741853597</v>
      </c>
      <c r="S632" s="10" cm="1">
        <f t="array" aca="1" ref="S632" ca="1">SUMPRODUCT(J632:O632,TRANSPOSE(AR$28:AR$33))+$AD$20-$AC$26</f>
        <v>-18.188548264003046</v>
      </c>
      <c r="T632" s="10">
        <f ca="1">SUMPRODUCT(J632:O632,Results!K$9:P$9)</f>
        <v>-21.996368434555105</v>
      </c>
      <c r="U632" s="10">
        <f ca="1">SUMPRODUCT(J632:O632,Results!K$9:P$9)+$AD$20-$AC$31</f>
        <v>-22.033166553256081</v>
      </c>
      <c r="V632" s="10">
        <f t="shared" ca="1" si="151"/>
        <v>4.9848761346752006</v>
      </c>
      <c r="W632" s="10">
        <f t="shared" ca="1" si="146"/>
        <v>4.8915026930507004</v>
      </c>
      <c r="X632" s="10">
        <f t="shared" ca="1" si="147"/>
        <v>4.8100887106207502</v>
      </c>
      <c r="Y632" s="10">
        <f t="shared" ca="1" si="148"/>
        <v>0.85369823277019918</v>
      </c>
      <c r="Z632" s="10">
        <f t="shared" ca="1" si="149"/>
        <v>-18.030953569882399</v>
      </c>
      <c r="AA632" s="10">
        <f t="shared" ca="1" si="150"/>
        <v>4.6983165220232337</v>
      </c>
    </row>
    <row r="633" spans="1:27">
      <c r="A633" s="6">
        <f ca="1">LN((RAND()^(-Results!$E$4))-1)</f>
        <v>0.56028136567132836</v>
      </c>
      <c r="B633" s="6">
        <f ca="1">LN((RAND()^(-Results!$E$4))-1)</f>
        <v>-3.7024449770348604</v>
      </c>
      <c r="C633" s="6">
        <f ca="1">LN((RAND()^(-Results!$E$4))-1)</f>
        <v>1.6979413158427512</v>
      </c>
      <c r="D633" s="6">
        <f ca="1">LN((RAND()^(-Results!$E$4))-1)</f>
        <v>1.2284522771402666</v>
      </c>
      <c r="E633" s="6">
        <f ca="1">LN((RAND()^(-Results!$E$4))-1)</f>
        <v>0.5002624592179189</v>
      </c>
      <c r="F633" s="6">
        <f ca="1">LN((RAND()^(-Results!$E$4))-1)</f>
        <v>-2.1946437152180049</v>
      </c>
      <c r="G633" s="6">
        <f ca="1">LN((RAND()^(-Results!$E$4))-1)</f>
        <v>2.0889740746557104</v>
      </c>
      <c r="H633" s="6">
        <f t="shared" ca="1" si="145"/>
        <v>2.0290795380179527</v>
      </c>
      <c r="I633" s="10">
        <f ca="1">SUMPRODUCT(J633:O633,Results!B$12:G$12)+Results!$E$5*H633</f>
        <v>-8.9881355357024137</v>
      </c>
      <c r="J633" s="10">
        <f ca="1">SUMPRODUCT($A633:$F633,Results!$B$15:$G$15)</f>
        <v>-11.475417094822694</v>
      </c>
      <c r="K633" s="10">
        <f ca="1">SUMPRODUCT($A633:$F633,Results!$B$16:$G$16)</f>
        <v>-0.66414170968912023</v>
      </c>
      <c r="L633" s="10">
        <f ca="1">SUMPRODUCT($A633:$F633,Results!$B$17:$G$17)</f>
        <v>14.631284539727524</v>
      </c>
      <c r="M633" s="10">
        <f ca="1">SUMPRODUCT($A633:$F633,Results!$B$18:$G$18)</f>
        <v>-2.2896268841360343</v>
      </c>
      <c r="N633" s="10">
        <f ca="1">SUMPRODUCT($A633:$F633,Results!$B$19:$G$19)</f>
        <v>11.230673194000298</v>
      </c>
      <c r="O633" s="10">
        <f ca="1">SUMPRODUCT($A633:$F633,Results!$B$20:$G$20)</f>
        <v>-14.445080588633655</v>
      </c>
      <c r="P633" s="10" cm="1">
        <f t="array" aca="1" ref="P633" ca="1">SUMPRODUCT(J633:O633,TRANSPOSE(BL$20:BL$25))+$AD$20-$BL$27</f>
        <v>-17.315141481367686</v>
      </c>
      <c r="Q633" s="10" cm="1">
        <f t="array" aca="1" ref="Q633" ca="1">SUMPRODUCT(J633:O633,TRANSPOSE(ES$20:ES$25))+$AD$20-$ES$27</f>
        <v>-17.629478291088507</v>
      </c>
      <c r="R633" s="10">
        <f ca="1">I633-Results!$E$5*H633</f>
        <v>-17.104453687774225</v>
      </c>
      <c r="S633" s="10" cm="1">
        <f t="array" aca="1" ref="S633" ca="1">SUMPRODUCT(J633:O633,TRANSPOSE(AR$28:AR$33))+$AD$20-$AC$26</f>
        <v>-12.946654865624883</v>
      </c>
      <c r="T633" s="10">
        <f ca="1">SUMPRODUCT(J633:O633,Results!K$9:P$9)</f>
        <v>-17.798108724609012</v>
      </c>
      <c r="U633" s="10">
        <f ca="1">SUMPRODUCT(J633:O633,Results!K$9:P$9)+$AD$20-$AC$31</f>
        <v>-17.834906843309987</v>
      </c>
      <c r="V633" s="10">
        <f t="shared" ca="1" si="151"/>
        <v>8.3270059456652721</v>
      </c>
      <c r="W633" s="10">
        <f t="shared" ca="1" si="146"/>
        <v>8.6413427553860931</v>
      </c>
      <c r="X633" s="10">
        <f t="shared" ca="1" si="147"/>
        <v>8.1163181520718108</v>
      </c>
      <c r="Y633" s="10">
        <f t="shared" ca="1" si="148"/>
        <v>3.9585193299224688</v>
      </c>
      <c r="Z633" s="10">
        <f t="shared" ca="1" si="149"/>
        <v>-9.684239074351968</v>
      </c>
      <c r="AA633" s="10">
        <f t="shared" ca="1" si="150"/>
        <v>8.8467713076075736</v>
      </c>
    </row>
    <row r="634" spans="1:27">
      <c r="A634" s="6">
        <f ca="1">LN((RAND()^(-Results!$E$4))-1)</f>
        <v>-2.2595328796537495</v>
      </c>
      <c r="B634" s="6">
        <f ca="1">LN((RAND()^(-Results!$E$4))-1)</f>
        <v>-0.55579358000300849</v>
      </c>
      <c r="C634" s="6">
        <f ca="1">LN((RAND()^(-Results!$E$4))-1)</f>
        <v>0.64547479939531904</v>
      </c>
      <c r="D634" s="6">
        <f ca="1">LN((RAND()^(-Results!$E$4))-1)</f>
        <v>-0.37622229608761959</v>
      </c>
      <c r="E634" s="6">
        <f ca="1">LN((RAND()^(-Results!$E$4))-1)</f>
        <v>-7.7907951996731672E-2</v>
      </c>
      <c r="F634" s="6">
        <f ca="1">LN((RAND()^(-Results!$E$4))-1)</f>
        <v>0.38404260722348721</v>
      </c>
      <c r="G634" s="6">
        <f ca="1">LN((RAND()^(-Results!$E$4))-1)</f>
        <v>1.1045216702659206</v>
      </c>
      <c r="H634" s="6">
        <f t="shared" ca="1" si="145"/>
        <v>1.0446271336281632</v>
      </c>
      <c r="I634" s="10">
        <f ca="1">SUMPRODUCT(J634:O634,Results!B$12:G$12)+Results!$E$5*H634</f>
        <v>1.5759977429498937</v>
      </c>
      <c r="J634" s="10">
        <f ca="1">SUMPRODUCT($A634:$F634,Results!$B$15:$G$15)</f>
        <v>-3.1964615573550232</v>
      </c>
      <c r="K634" s="10">
        <f ca="1">SUMPRODUCT($A634:$F634,Results!$B$16:$G$16)</f>
        <v>-5.9368160249612023</v>
      </c>
      <c r="L634" s="10">
        <f ca="1">SUMPRODUCT($A634:$F634,Results!$B$17:$G$17)</f>
        <v>-4.603370610455702</v>
      </c>
      <c r="M634" s="10">
        <f ca="1">SUMPRODUCT($A634:$F634,Results!$B$18:$G$18)</f>
        <v>6.4491167742099824</v>
      </c>
      <c r="N634" s="10">
        <f ca="1">SUMPRODUCT($A634:$F634,Results!$B$19:$G$19)</f>
        <v>2.9322554810974633</v>
      </c>
      <c r="O634" s="10">
        <f ca="1">SUMPRODUCT($A634:$F634,Results!$B$20:$G$20)</f>
        <v>-5.6621725431800511</v>
      </c>
      <c r="P634" s="10" cm="1">
        <f t="array" aca="1" ref="P634" ca="1">SUMPRODUCT(J634:O634,TRANSPOSE(BL$20:BL$25))+$AD$20-$BL$27</f>
        <v>-2.5745811227600837</v>
      </c>
      <c r="Q634" s="10" cm="1">
        <f t="array" aca="1" ref="Q634" ca="1">SUMPRODUCT(J634:O634,TRANSPOSE(ES$20:ES$25))+$AD$20-$ES$27</f>
        <v>-2.5923738883662635</v>
      </c>
      <c r="R634" s="10">
        <f ca="1">I634-Results!$E$5*H634</f>
        <v>-2.602510791562759</v>
      </c>
      <c r="S634" s="10" cm="1">
        <f t="array" aca="1" ref="S634" ca="1">SUMPRODUCT(J634:O634,TRANSPOSE(AR$28:AR$33))+$AD$20-$AC$26</f>
        <v>-6.8286805320553698</v>
      </c>
      <c r="T634" s="10">
        <f ca="1">SUMPRODUCT(J634:O634,Results!K$9:P$9)</f>
        <v>-2.348773479333202</v>
      </c>
      <c r="U634" s="10">
        <f ca="1">SUMPRODUCT(J634:O634,Results!K$9:P$9)+$AD$20-$AC$31</f>
        <v>-2.3855715980341774</v>
      </c>
      <c r="V634" s="10">
        <f t="shared" ca="1" si="151"/>
        <v>4.1505788657099778</v>
      </c>
      <c r="W634" s="10">
        <f t="shared" ca="1" si="146"/>
        <v>4.1683716313161572</v>
      </c>
      <c r="X634" s="10">
        <f t="shared" ca="1" si="147"/>
        <v>4.1785085345126527</v>
      </c>
      <c r="Y634" s="10">
        <f t="shared" ca="1" si="148"/>
        <v>8.4046782750052635</v>
      </c>
      <c r="Z634" s="10">
        <f t="shared" ca="1" si="149"/>
        <v>0.87989420430034004</v>
      </c>
      <c r="AA634" s="10">
        <f t="shared" ca="1" si="150"/>
        <v>3.9615693409840711</v>
      </c>
    </row>
    <row r="635" spans="1:27">
      <c r="A635" s="6">
        <f ca="1">LN((RAND()^(-Results!$E$4))-1)</f>
        <v>-0.50140828723447373</v>
      </c>
      <c r="B635" s="6">
        <f ca="1">LN((RAND()^(-Results!$E$4))-1)</f>
        <v>0.39926015516887126</v>
      </c>
      <c r="C635" s="6">
        <f ca="1">LN((RAND()^(-Results!$E$4))-1)</f>
        <v>1.0458716288447893</v>
      </c>
      <c r="D635" s="6">
        <f ca="1">LN((RAND()^(-Results!$E$4))-1)</f>
        <v>-0.88805531146880079</v>
      </c>
      <c r="E635" s="6">
        <f ca="1">LN((RAND()^(-Results!$E$4))-1)</f>
        <v>0.4044372092903229</v>
      </c>
      <c r="F635" s="6">
        <f ca="1">LN((RAND()^(-Results!$E$4))-1)</f>
        <v>-0.84368639224995257</v>
      </c>
      <c r="G635" s="6">
        <f ca="1">LN((RAND()^(-Results!$E$4))-1)</f>
        <v>1.5803358621369576</v>
      </c>
      <c r="H635" s="6">
        <f t="shared" ca="1" si="145"/>
        <v>1.5204413254992002</v>
      </c>
      <c r="I635" s="10">
        <f ca="1">SUMPRODUCT(J635:O635,Results!B$12:G$12)+Results!$E$5*H635</f>
        <v>8.8565293271487811</v>
      </c>
      <c r="J635" s="10">
        <f ca="1">SUMPRODUCT($A635:$F635,Results!$B$15:$G$15)</f>
        <v>0.50602582463320611</v>
      </c>
      <c r="K635" s="10">
        <f ca="1">SUMPRODUCT($A635:$F635,Results!$B$16:$G$16)</f>
        <v>-4.507436966830551</v>
      </c>
      <c r="L635" s="10">
        <f ca="1">SUMPRODUCT($A635:$F635,Results!$B$17:$G$17)</f>
        <v>-1.9926969123383804</v>
      </c>
      <c r="M635" s="10">
        <f ca="1">SUMPRODUCT($A635:$F635,Results!$B$18:$G$18)</f>
        <v>-2.1586624606701723</v>
      </c>
      <c r="N635" s="10">
        <f ca="1">SUMPRODUCT($A635:$F635,Results!$B$19:$G$19)</f>
        <v>-2.3413683792813687</v>
      </c>
      <c r="O635" s="10">
        <f ca="1">SUMPRODUCT($A635:$F635,Results!$B$20:$G$20)</f>
        <v>-2.3115011737376956</v>
      </c>
      <c r="P635" s="10" cm="1">
        <f t="array" aca="1" ref="P635" ca="1">SUMPRODUCT(J635:O635,TRANSPOSE(BL$20:BL$25))+$AD$20-$BL$27</f>
        <v>2.9601569583018095</v>
      </c>
      <c r="Q635" s="10" cm="1">
        <f t="array" aca="1" ref="Q635" ca="1">SUMPRODUCT(J635:O635,TRANSPOSE(ES$20:ES$25))+$AD$20-$ES$27</f>
        <v>2.890251166791912</v>
      </c>
      <c r="R635" s="10">
        <f ca="1">I635-Results!$E$5*H635</f>
        <v>2.7747640251519803</v>
      </c>
      <c r="S635" s="10" cm="1">
        <f t="array" aca="1" ref="S635" ca="1">SUMPRODUCT(J635:O635,TRANSPOSE(AR$28:AR$33))+$AD$20-$AC$26</f>
        <v>1.9785008187949482</v>
      </c>
      <c r="T635" s="10">
        <f ca="1">SUMPRODUCT(J635:O635,Results!K$9:P$9)</f>
        <v>2.9293590227032018</v>
      </c>
      <c r="U635" s="10">
        <f ca="1">SUMPRODUCT(J635:O635,Results!K$9:P$9)+$AD$20-$AC$31</f>
        <v>2.8925609040022264</v>
      </c>
      <c r="V635" s="10">
        <f t="shared" ca="1" si="151"/>
        <v>5.896372368846972</v>
      </c>
      <c r="W635" s="10">
        <f t="shared" ca="1" si="146"/>
        <v>5.9662781603568691</v>
      </c>
      <c r="X635" s="10">
        <f t="shared" ca="1" si="147"/>
        <v>6.0817653019968008</v>
      </c>
      <c r="Y635" s="10">
        <f t="shared" ca="1" si="148"/>
        <v>6.8780285083538324</v>
      </c>
      <c r="Z635" s="10">
        <f t="shared" ca="1" si="149"/>
        <v>8.1604257884992268</v>
      </c>
      <c r="AA635" s="10">
        <f t="shared" ca="1" si="150"/>
        <v>5.9639684231465546</v>
      </c>
    </row>
    <row r="636" spans="1:27">
      <c r="A636" s="6">
        <f ca="1">LN((RAND()^(-Results!$E$4))-1)</f>
        <v>1.6857288861309938</v>
      </c>
      <c r="B636" s="6">
        <f ca="1">LN((RAND()^(-Results!$E$4))-1)</f>
        <v>0.61995817775065587</v>
      </c>
      <c r="C636" s="6">
        <f ca="1">LN((RAND()^(-Results!$E$4))-1)</f>
        <v>0.21296679560198975</v>
      </c>
      <c r="D636" s="6">
        <f ca="1">LN((RAND()^(-Results!$E$4))-1)</f>
        <v>-3.1661675162441876</v>
      </c>
      <c r="E636" s="6">
        <f ca="1">LN((RAND()^(-Results!$E$4))-1)</f>
        <v>-1.7628304045494732</v>
      </c>
      <c r="F636" s="6">
        <f ca="1">LN((RAND()^(-Results!$E$4))-1)</f>
        <v>-1.9935950381975522</v>
      </c>
      <c r="G636" s="6">
        <f ca="1">LN((RAND()^(-Results!$E$4))-1)</f>
        <v>0.26814357735515221</v>
      </c>
      <c r="H636" s="6">
        <f t="shared" ca="1" si="145"/>
        <v>0.20824904071739472</v>
      </c>
      <c r="I636" s="10">
        <f ca="1">SUMPRODUCT(J636:O636,Results!B$12:G$12)+Results!$E$5*H636</f>
        <v>-19.873351001788521</v>
      </c>
      <c r="J636" s="10">
        <f ca="1">SUMPRODUCT($A636:$F636,Results!$B$15:$G$15)</f>
        <v>6.2303569365317539</v>
      </c>
      <c r="K636" s="10">
        <f ca="1">SUMPRODUCT($A636:$F636,Results!$B$16:$G$16)</f>
        <v>-0.27887388322491624</v>
      </c>
      <c r="L636" s="10">
        <f ca="1">SUMPRODUCT($A636:$F636,Results!$B$17:$G$17)</f>
        <v>9.1966364365878572</v>
      </c>
      <c r="M636" s="10">
        <f ca="1">SUMPRODUCT($A636:$F636,Results!$B$18:$G$18)</f>
        <v>-10.855344521862907</v>
      </c>
      <c r="N636" s="10">
        <f ca="1">SUMPRODUCT($A636:$F636,Results!$B$19:$G$19)</f>
        <v>-14.479963750168013</v>
      </c>
      <c r="O636" s="10">
        <f ca="1">SUMPRODUCT($A636:$F636,Results!$B$20:$G$20)</f>
        <v>11.649653572171403</v>
      </c>
      <c r="P636" s="10" cm="1">
        <f t="array" aca="1" ref="P636" ca="1">SUMPRODUCT(J636:O636,TRANSPOSE(BL$20:BL$25))+$AD$20-$BL$27</f>
        <v>-20.26633890358254</v>
      </c>
      <c r="Q636" s="10" cm="1">
        <f t="array" aca="1" ref="Q636" ca="1">SUMPRODUCT(J636:O636,TRANSPOSE(ES$20:ES$25))+$AD$20-$ES$27</f>
        <v>-20.476998398974803</v>
      </c>
      <c r="R636" s="10">
        <f ca="1">I636-Results!$E$5*H636</f>
        <v>-20.706347164658101</v>
      </c>
      <c r="S636" s="10" cm="1">
        <f t="array" aca="1" ref="S636" ca="1">SUMPRODUCT(J636:O636,TRANSPOSE(AR$28:AR$33))+$AD$20-$AC$26</f>
        <v>-11.68992721524679</v>
      </c>
      <c r="T636" s="10">
        <f ca="1">SUMPRODUCT(J636:O636,Results!K$9:P$9)</f>
        <v>-20.3694649025086</v>
      </c>
      <c r="U636" s="10">
        <f ca="1">SUMPRODUCT(J636:O636,Results!K$9:P$9)+$AD$20-$AC$31</f>
        <v>-20.406263021209575</v>
      </c>
      <c r="V636" s="10">
        <f t="shared" ca="1" si="151"/>
        <v>0.39298790179401877</v>
      </c>
      <c r="W636" s="10">
        <f t="shared" ca="1" si="146"/>
        <v>0.60364739718628257</v>
      </c>
      <c r="X636" s="10">
        <f t="shared" ca="1" si="147"/>
        <v>0.83299616286958056</v>
      </c>
      <c r="Y636" s="10">
        <f t="shared" ca="1" si="148"/>
        <v>-8.1834237865417307</v>
      </c>
      <c r="Z636" s="10">
        <f t="shared" ca="1" si="149"/>
        <v>-20.569454540438073</v>
      </c>
      <c r="AA636" s="10">
        <f t="shared" ca="1" si="150"/>
        <v>0.53291201942105459</v>
      </c>
    </row>
    <row r="637" spans="1:27">
      <c r="A637" s="6">
        <f ca="1">LN((RAND()^(-Results!$E$4))-1)</f>
        <v>1.4311659803941121</v>
      </c>
      <c r="B637" s="6">
        <f ca="1">LN((RAND()^(-Results!$E$4))-1)</f>
        <v>0.95317225163082875</v>
      </c>
      <c r="C637" s="6">
        <f ca="1">LN((RAND()^(-Results!$E$4))-1)</f>
        <v>-3.921744357039068</v>
      </c>
      <c r="D637" s="6">
        <f ca="1">LN((RAND()^(-Results!$E$4))-1)</f>
        <v>0.20965190913411627</v>
      </c>
      <c r="E637" s="6">
        <f ca="1">LN((RAND()^(-Results!$E$4))-1)</f>
        <v>-0.96692153901850497</v>
      </c>
      <c r="F637" s="6">
        <f ca="1">LN((RAND()^(-Results!$E$4))-1)</f>
        <v>-0.35909325796828884</v>
      </c>
      <c r="G637" s="6">
        <f ca="1">LN((RAND()^(-Results!$E$4))-1)</f>
        <v>0.3880595471818033</v>
      </c>
      <c r="H637" s="6">
        <f t="shared" ca="1" si="145"/>
        <v>0.32816501054404579</v>
      </c>
      <c r="I637" s="10">
        <f ca="1">SUMPRODUCT(J637:O637,Results!B$12:G$12)+Results!$E$5*H637</f>
        <v>1.991238199031748</v>
      </c>
      <c r="J637" s="10">
        <f ca="1">SUMPRODUCT($A637:$F637,Results!$B$15:$G$15)</f>
        <v>6.7134702731783609</v>
      </c>
      <c r="K637" s="10">
        <f ca="1">SUMPRODUCT($A637:$F637,Results!$B$16:$G$16)</f>
        <v>11.420265318497199</v>
      </c>
      <c r="L637" s="10">
        <f ca="1">SUMPRODUCT($A637:$F637,Results!$B$17:$G$17)</f>
        <v>7.919140043214064</v>
      </c>
      <c r="M637" s="10">
        <f ca="1">SUMPRODUCT($A637:$F637,Results!$B$18:$G$18)</f>
        <v>-0.43689097913098185</v>
      </c>
      <c r="N637" s="10">
        <f ca="1">SUMPRODUCT($A637:$F637,Results!$B$19:$G$19)</f>
        <v>-10.54122326922208</v>
      </c>
      <c r="O637" s="10">
        <f ca="1">SUMPRODUCT($A637:$F637,Results!$B$20:$G$20)</f>
        <v>9.3641901409521591</v>
      </c>
      <c r="P637" s="10" cm="1">
        <f t="array" aca="1" ref="P637" ca="1">SUMPRODUCT(J637:O637,TRANSPOSE(BL$20:BL$25))+$AD$20-$BL$27</f>
        <v>0.30222756367162651</v>
      </c>
      <c r="Q637" s="10" cm="1">
        <f t="array" aca="1" ref="Q637" ca="1">SUMPRODUCT(J637:O637,TRANSPOSE(ES$20:ES$25))+$AD$20-$ES$27</f>
        <v>0.61696127663575306</v>
      </c>
      <c r="R637" s="10">
        <f ca="1">I637-Results!$E$5*H637</f>
        <v>0.67857815685556488</v>
      </c>
      <c r="S637" s="10" cm="1">
        <f t="array" aca="1" ref="S637" ca="1">SUMPRODUCT(J637:O637,TRANSPOSE(AR$28:AR$33))+$AD$20-$AC$26</f>
        <v>-1.0482501250332414</v>
      </c>
      <c r="T637" s="10">
        <f ca="1">SUMPRODUCT(J637:O637,Results!K$9:P$9)</f>
        <v>0.61577463612667316</v>
      </c>
      <c r="U637" s="10">
        <f ca="1">SUMPRODUCT(J637:O637,Results!K$9:P$9)+$AD$20-$AC$31</f>
        <v>0.578976517425698</v>
      </c>
      <c r="V637" s="10">
        <f t="shared" ca="1" si="151"/>
        <v>1.6890106353601215</v>
      </c>
      <c r="W637" s="10">
        <f t="shared" ca="1" si="146"/>
        <v>1.374276922395995</v>
      </c>
      <c r="X637" s="10">
        <f t="shared" ca="1" si="147"/>
        <v>1.3126600421761832</v>
      </c>
      <c r="Y637" s="10">
        <f t="shared" ca="1" si="148"/>
        <v>3.0394883240649895</v>
      </c>
      <c r="Z637" s="10">
        <f t="shared" ca="1" si="149"/>
        <v>1.2951346603821943</v>
      </c>
      <c r="AA637" s="10">
        <f t="shared" ca="1" si="150"/>
        <v>1.41226168160605</v>
      </c>
    </row>
    <row r="638" spans="1:27">
      <c r="A638" s="6">
        <f ca="1">LN((RAND()^(-Results!$E$4))-1)</f>
        <v>1.5432481090554484</v>
      </c>
      <c r="B638" s="6">
        <f ca="1">LN((RAND()^(-Results!$E$4))-1)</f>
        <v>-1.3398142025557944</v>
      </c>
      <c r="C638" s="6">
        <f ca="1">LN((RAND()^(-Results!$E$4))-1)</f>
        <v>1.7368746104073418</v>
      </c>
      <c r="D638" s="6">
        <f ca="1">LN((RAND()^(-Results!$E$4))-1)</f>
        <v>0.8046609306606799</v>
      </c>
      <c r="E638" s="6">
        <f ca="1">LN((RAND()^(-Results!$E$4))-1)</f>
        <v>0.61865001024149568</v>
      </c>
      <c r="F638" s="6">
        <f ca="1">LN((RAND()^(-Results!$E$4))-1)</f>
        <v>1.9179182261046825</v>
      </c>
      <c r="G638" s="6">
        <f ca="1">LN((RAND()^(-Results!$E$4))-1)</f>
        <v>1.6467975248064839</v>
      </c>
      <c r="H638" s="6">
        <f t="shared" ca="1" si="145"/>
        <v>1.5869029881687264</v>
      </c>
      <c r="I638" s="10">
        <f ca="1">SUMPRODUCT(J638:O638,Results!B$12:G$12)+Results!$E$5*H638</f>
        <v>-5.6063054323216912</v>
      </c>
      <c r="J638" s="10">
        <f ca="1">SUMPRODUCT($A638:$F638,Results!$B$15:$G$15)</f>
        <v>-4.8254517839571687</v>
      </c>
      <c r="K638" s="10">
        <f ca="1">SUMPRODUCT($A638:$F638,Results!$B$16:$G$16)</f>
        <v>-0.96633512152480483</v>
      </c>
      <c r="L638" s="10">
        <f ca="1">SUMPRODUCT($A638:$F638,Results!$B$17:$G$17)</f>
        <v>-1.8452798637193508</v>
      </c>
      <c r="M638" s="10">
        <f ca="1">SUMPRODUCT($A638:$F638,Results!$B$18:$G$18)</f>
        <v>0.18420533788698279</v>
      </c>
      <c r="N638" s="10">
        <f ca="1">SUMPRODUCT($A638:$F638,Results!$B$19:$G$19)</f>
        <v>10.439849729085253</v>
      </c>
      <c r="O638" s="10">
        <f ca="1">SUMPRODUCT($A638:$F638,Results!$B$20:$G$20)</f>
        <v>2.0698075907555693</v>
      </c>
      <c r="P638" s="10" cm="1">
        <f t="array" aca="1" ref="P638" ca="1">SUMPRODUCT(J638:O638,TRANSPOSE(BL$20:BL$25))+$AD$20-$BL$27</f>
        <v>-11.955707051499683</v>
      </c>
      <c r="Q638" s="10" cm="1">
        <f t="array" aca="1" ref="Q638" ca="1">SUMPRODUCT(J638:O638,TRANSPOSE(ES$20:ES$25))+$AD$20-$ES$27</f>
        <v>-12.275129069629086</v>
      </c>
      <c r="R638" s="10">
        <f ca="1">I638-Results!$E$5*H638</f>
        <v>-11.953917384996597</v>
      </c>
      <c r="S638" s="10" cm="1">
        <f t="array" aca="1" ref="S638" ca="1">SUMPRODUCT(J638:O638,TRANSPOSE(AR$28:AR$33))+$AD$20-$AC$26</f>
        <v>-4.2299553776276397</v>
      </c>
      <c r="T638" s="10">
        <f ca="1">SUMPRODUCT(J638:O638,Results!K$9:P$9)</f>
        <v>-12.487836201631032</v>
      </c>
      <c r="U638" s="10">
        <f ca="1">SUMPRODUCT(J638:O638,Results!K$9:P$9)+$AD$20-$AC$31</f>
        <v>-12.524634320332007</v>
      </c>
      <c r="V638" s="10">
        <f t="shared" ca="1" si="151"/>
        <v>6.3494016191779918</v>
      </c>
      <c r="W638" s="10">
        <f t="shared" ca="1" si="146"/>
        <v>6.668823637307395</v>
      </c>
      <c r="X638" s="10">
        <f t="shared" ca="1" si="147"/>
        <v>6.3476119526749057</v>
      </c>
      <c r="Y638" s="10">
        <f t="shared" ca="1" si="148"/>
        <v>-1.3763500546940515</v>
      </c>
      <c r="Z638" s="10">
        <f t="shared" ca="1" si="149"/>
        <v>-6.3024089709712445</v>
      </c>
      <c r="AA638" s="10">
        <f t="shared" ca="1" si="150"/>
        <v>6.9183288880103158</v>
      </c>
    </row>
    <row r="639" spans="1:27">
      <c r="A639" s="6">
        <f ca="1">LN((RAND()^(-Results!$E$4))-1)</f>
        <v>2.2093270528589217</v>
      </c>
      <c r="B639" s="6">
        <f ca="1">LN((RAND()^(-Results!$E$4))-1)</f>
        <v>0.40124863629605717</v>
      </c>
      <c r="C639" s="6">
        <f ca="1">LN((RAND()^(-Results!$E$4))-1)</f>
        <v>1.226600697332761</v>
      </c>
      <c r="D639" s="6">
        <f ca="1">LN((RAND()^(-Results!$E$4))-1)</f>
        <v>2.6088916496103098</v>
      </c>
      <c r="E639" s="6">
        <f ca="1">LN((RAND()^(-Results!$E$4))-1)</f>
        <v>-1.688714638229077</v>
      </c>
      <c r="F639" s="6">
        <f ca="1">LN((RAND()^(-Results!$E$4))-1)</f>
        <v>2.5969224485176752</v>
      </c>
      <c r="G639" s="6">
        <f ca="1">LN((RAND()^(-Results!$E$4))-1)</f>
        <v>-3.8950928775321225</v>
      </c>
      <c r="H639" s="6">
        <f t="shared" ca="1" si="145"/>
        <v>-3.9549874141698802</v>
      </c>
      <c r="I639" s="10">
        <f ca="1">SUMPRODUCT(J639:O639,Results!B$12:G$12)+Results!$E$5*H639</f>
        <v>-7.4749708937496298</v>
      </c>
      <c r="J639" s="10">
        <f ca="1">SUMPRODUCT($A639:$F639,Results!$B$15:$G$15)</f>
        <v>0.19463774544424839</v>
      </c>
      <c r="K639" s="10">
        <f ca="1">SUMPRODUCT($A639:$F639,Results!$B$16:$G$16)</f>
        <v>8.5862633010773148</v>
      </c>
      <c r="L639" s="10">
        <f ca="1">SUMPRODUCT($A639:$F639,Results!$B$17:$G$17)</f>
        <v>-2.0957930423088564</v>
      </c>
      <c r="M639" s="10">
        <f ca="1">SUMPRODUCT($A639:$F639,Results!$B$18:$G$18)</f>
        <v>-7.2172490774757332</v>
      </c>
      <c r="N639" s="10">
        <f ca="1">SUMPRODUCT($A639:$F639,Results!$B$19:$G$19)</f>
        <v>12.870533384522654</v>
      </c>
      <c r="O639" s="10">
        <f ca="1">SUMPRODUCT($A639:$F639,Results!$B$20:$G$20)</f>
        <v>8.3614885772207082</v>
      </c>
      <c r="P639" s="10" cm="1">
        <f t="array" aca="1" ref="P639" ca="1">SUMPRODUCT(J639:O639,TRANSPOSE(BL$20:BL$25))+$AD$20-$BL$27</f>
        <v>8.5896484564428928</v>
      </c>
      <c r="Q639" s="10" cm="1">
        <f t="array" aca="1" ref="Q639" ca="1">SUMPRODUCT(J639:O639,TRANSPOSE(ES$20:ES$25))+$AD$20-$ES$27</f>
        <v>8.4631150668020556</v>
      </c>
      <c r="R639" s="10">
        <f ca="1">I639-Results!$E$5*H639</f>
        <v>8.344978762929891</v>
      </c>
      <c r="S639" s="10" cm="1">
        <f t="array" aca="1" ref="S639" ca="1">SUMPRODUCT(J639:O639,TRANSPOSE(AR$28:AR$33))+$AD$20-$AC$26</f>
        <v>21.750319258380685</v>
      </c>
      <c r="T639" s="10">
        <f ca="1">SUMPRODUCT(J639:O639,Results!K$9:P$9)</f>
        <v>8.4600253229786908</v>
      </c>
      <c r="U639" s="10">
        <f ca="1">SUMPRODUCT(J639:O639,Results!K$9:P$9)+$AD$20-$AC$31</f>
        <v>8.4232272042777154</v>
      </c>
      <c r="V639" s="10">
        <f t="shared" ca="1" si="151"/>
        <v>-16.064619350192523</v>
      </c>
      <c r="W639" s="10">
        <f t="shared" ca="1" si="146"/>
        <v>-15.938085960551685</v>
      </c>
      <c r="X639" s="10">
        <f t="shared" ca="1" si="147"/>
        <v>-15.819949656679521</v>
      </c>
      <c r="Y639" s="10">
        <f t="shared" ca="1" si="148"/>
        <v>-29.225290152130313</v>
      </c>
      <c r="Z639" s="10">
        <f t="shared" ca="1" si="149"/>
        <v>-8.171074432399184</v>
      </c>
      <c r="AA639" s="10">
        <f t="shared" ca="1" si="150"/>
        <v>-15.898198098027345</v>
      </c>
    </row>
    <row r="640" spans="1:27">
      <c r="A640" s="6">
        <f ca="1">LN((RAND()^(-Results!$E$4))-1)</f>
        <v>-0.91478128459728947</v>
      </c>
      <c r="B640" s="6">
        <f ca="1">LN((RAND()^(-Results!$E$4))-1)</f>
        <v>0.23655409523543441</v>
      </c>
      <c r="C640" s="6">
        <f ca="1">LN((RAND()^(-Results!$E$4))-1)</f>
        <v>-1.636117702808398</v>
      </c>
      <c r="D640" s="6">
        <f ca="1">LN((RAND()^(-Results!$E$4))-1)</f>
        <v>0.90010864547921543</v>
      </c>
      <c r="E640" s="6">
        <f ca="1">LN((RAND()^(-Results!$E$4))-1)</f>
        <v>-0.20117030800582053</v>
      </c>
      <c r="F640" s="6">
        <f ca="1">LN((RAND()^(-Results!$E$4))-1)</f>
        <v>-0.95716507848210042</v>
      </c>
      <c r="G640" s="6">
        <f ca="1">LN((RAND()^(-Results!$E$4))-1)</f>
        <v>-0.69891883208479888</v>
      </c>
      <c r="H640" s="6">
        <f t="shared" ca="1" si="145"/>
        <v>-0.75881336872255634</v>
      </c>
      <c r="I640" s="10">
        <f ca="1">SUMPRODUCT(J640:O640,Results!B$12:G$12)+Results!$E$5*H640</f>
        <v>8.4200833561381394</v>
      </c>
      <c r="J640" s="10">
        <f ca="1">SUMPRODUCT($A640:$F640,Results!$B$15:$G$15)</f>
        <v>0.66402183742664422</v>
      </c>
      <c r="K640" s="10">
        <f ca="1">SUMPRODUCT($A640:$F640,Results!$B$16:$G$16)</f>
        <v>3.8762273168594472</v>
      </c>
      <c r="L640" s="10">
        <f ca="1">SUMPRODUCT($A640:$F640,Results!$B$17:$G$17)</f>
        <v>2.9397364365235941</v>
      </c>
      <c r="M640" s="10">
        <f ca="1">SUMPRODUCT($A640:$F640,Results!$B$18:$G$18)</f>
        <v>1.8617172330903706</v>
      </c>
      <c r="N640" s="10">
        <f ca="1">SUMPRODUCT($A640:$F640,Results!$B$19:$G$19)</f>
        <v>-1.6897455433521547</v>
      </c>
      <c r="O640" s="10">
        <f ca="1">SUMPRODUCT($A640:$F640,Results!$B$20:$G$20)</f>
        <v>-4.7187428911669445</v>
      </c>
      <c r="P640" s="10" cm="1">
        <f t="array" aca="1" ref="P640" ca="1">SUMPRODUCT(J640:O640,TRANSPOSE(BL$20:BL$25))+$AD$20-$BL$27</f>
        <v>11.215423065365103</v>
      </c>
      <c r="Q640" s="10" cm="1">
        <f t="array" aca="1" ref="Q640" ca="1">SUMPRODUCT(J640:O640,TRANSPOSE(ES$20:ES$25))+$AD$20-$ES$27</f>
        <v>11.469196329174606</v>
      </c>
      <c r="R640" s="10">
        <f ca="1">I640-Results!$E$5*H640</f>
        <v>11.455336831028365</v>
      </c>
      <c r="S640" s="10" cm="1">
        <f t="array" aca="1" ref="S640" ca="1">SUMPRODUCT(J640:O640,TRANSPOSE(AR$28:AR$33))+$AD$20-$AC$26</f>
        <v>5.4902749281572776</v>
      </c>
      <c r="T640" s="10">
        <f ca="1">SUMPRODUCT(J640:O640,Results!K$9:P$9)</f>
        <v>11.584110070645918</v>
      </c>
      <c r="U640" s="10">
        <f ca="1">SUMPRODUCT(J640:O640,Results!K$9:P$9)+$AD$20-$AC$31</f>
        <v>11.547311951944943</v>
      </c>
      <c r="V640" s="10">
        <f t="shared" ca="1" si="151"/>
        <v>-2.7953397092269636</v>
      </c>
      <c r="W640" s="10">
        <f t="shared" ca="1" si="146"/>
        <v>-3.0491129730364666</v>
      </c>
      <c r="X640" s="10">
        <f t="shared" ca="1" si="147"/>
        <v>-3.0352534748902258</v>
      </c>
      <c r="Y640" s="10">
        <f t="shared" ca="1" si="148"/>
        <v>2.9298084279808618</v>
      </c>
      <c r="Z640" s="10">
        <f t="shared" ca="1" si="149"/>
        <v>7.7239798174885861</v>
      </c>
      <c r="AA640" s="10">
        <f t="shared" ca="1" si="150"/>
        <v>-3.1272285958068036</v>
      </c>
    </row>
    <row r="641" spans="1:27">
      <c r="A641" s="6">
        <f ca="1">LN((RAND()^(-Results!$E$4))-1)</f>
        <v>1.3817560085136456</v>
      </c>
      <c r="B641" s="6">
        <f ca="1">LN((RAND()^(-Results!$E$4))-1)</f>
        <v>1.6391520021665695</v>
      </c>
      <c r="C641" s="6">
        <f ca="1">LN((RAND()^(-Results!$E$4))-1)</f>
        <v>-1.0912356300859565</v>
      </c>
      <c r="D641" s="6">
        <f ca="1">LN((RAND()^(-Results!$E$4))-1)</f>
        <v>-1.131656955723765</v>
      </c>
      <c r="E641" s="6">
        <f ca="1">LN((RAND()^(-Results!$E$4))-1)</f>
        <v>-0.90980544679133368</v>
      </c>
      <c r="F641" s="6">
        <f ca="1">LN((RAND()^(-Results!$E$4))-1)</f>
        <v>-0.73331945125548359</v>
      </c>
      <c r="G641" s="6">
        <f ca="1">LN((RAND()^(-Results!$E$4))-1)</f>
        <v>-2.4643630745276552</v>
      </c>
      <c r="H641" s="6">
        <f t="shared" ca="1" si="145"/>
        <v>-2.5242576111654129</v>
      </c>
      <c r="I641" s="10">
        <f ca="1">SUMPRODUCT(J641:O641,Results!B$12:G$12)+Results!$E$5*H641</f>
        <v>-8.4312809531747881</v>
      </c>
      <c r="J641" s="10">
        <f ca="1">SUMPRODUCT($A641:$F641,Results!$B$15:$G$15)</f>
        <v>7.453434234449535</v>
      </c>
      <c r="K641" s="10">
        <f ca="1">SUMPRODUCT($A641:$F641,Results!$B$16:$G$16)</f>
        <v>4.1720998284091309</v>
      </c>
      <c r="L641" s="10">
        <f ca="1">SUMPRODUCT($A641:$F641,Results!$B$17:$G$17)</f>
        <v>2.9017452613732058</v>
      </c>
      <c r="M641" s="10">
        <f ca="1">SUMPRODUCT($A641:$F641,Results!$B$18:$G$18)</f>
        <v>-6.8530772495015668</v>
      </c>
      <c r="N641" s="10">
        <f ca="1">SUMPRODUCT($A641:$F641,Results!$B$19:$G$19)</f>
        <v>-10.708190332201548</v>
      </c>
      <c r="O641" s="10">
        <f ca="1">SUMPRODUCT($A641:$F641,Results!$B$20:$G$20)</f>
        <v>9.9130000584933935</v>
      </c>
      <c r="P641" s="10" cm="1">
        <f t="array" aca="1" ref="P641" ca="1">SUMPRODUCT(J641:O641,TRANSPOSE(BL$20:BL$25))+$AD$20-$BL$27</f>
        <v>1.8244941853814765</v>
      </c>
      <c r="Q641" s="10" cm="1">
        <f t="array" aca="1" ref="Q641" ca="1">SUMPRODUCT(J641:O641,TRANSPOSE(ES$20:ES$25))+$AD$20-$ES$27</f>
        <v>1.8940071400490133</v>
      </c>
      <c r="R641" s="10">
        <f ca="1">I641-Results!$E$5*H641</f>
        <v>1.6657494914868636</v>
      </c>
      <c r="S641" s="10" cm="1">
        <f t="array" aca="1" ref="S641" ca="1">SUMPRODUCT(J641:O641,TRANSPOSE(AR$28:AR$33))+$AD$20-$AC$26</f>
        <v>4.8209556866938392</v>
      </c>
      <c r="T641" s="10">
        <f ca="1">SUMPRODUCT(J641:O641,Results!K$9:P$9)</f>
        <v>1.9245924228099547</v>
      </c>
      <c r="U641" s="10">
        <f ca="1">SUMPRODUCT(J641:O641,Results!K$9:P$9)+$AD$20-$AC$31</f>
        <v>1.8877943041089795</v>
      </c>
      <c r="V641" s="10">
        <f t="shared" ca="1" si="151"/>
        <v>-10.255775138556265</v>
      </c>
      <c r="W641" s="10">
        <f t="shared" ca="1" si="146"/>
        <v>-10.325288093223801</v>
      </c>
      <c r="X641" s="10">
        <f t="shared" ca="1" si="147"/>
        <v>-10.097030444661652</v>
      </c>
      <c r="Y641" s="10">
        <f t="shared" ca="1" si="148"/>
        <v>-13.252236639868627</v>
      </c>
      <c r="Z641" s="10">
        <f t="shared" ca="1" si="149"/>
        <v>-9.1273844918243423</v>
      </c>
      <c r="AA641" s="10">
        <f t="shared" ca="1" si="150"/>
        <v>-10.319075257283767</v>
      </c>
    </row>
    <row r="642" spans="1:27">
      <c r="A642" s="6">
        <f ca="1">LN((RAND()^(-Results!$E$4))-1)</f>
        <v>0.27142017395140577</v>
      </c>
      <c r="B642" s="6">
        <f ca="1">LN((RAND()^(-Results!$E$4))-1)</f>
        <v>0.43869532060903121</v>
      </c>
      <c r="C642" s="6">
        <f ca="1">LN((RAND()^(-Results!$E$4))-1)</f>
        <v>0.42000172904338268</v>
      </c>
      <c r="D642" s="6">
        <f ca="1">LN((RAND()^(-Results!$E$4))-1)</f>
        <v>1.4790974869270934</v>
      </c>
      <c r="E642" s="6">
        <f ca="1">LN((RAND()^(-Results!$E$4))-1)</f>
        <v>-1.2122394582139515</v>
      </c>
      <c r="F642" s="6">
        <f ca="1">LN((RAND()^(-Results!$E$4))-1)</f>
        <v>-3.6885166500609192</v>
      </c>
      <c r="G642" s="6">
        <f ca="1">LN((RAND()^(-Results!$E$4))-1)</f>
        <v>-0.16602780951284718</v>
      </c>
      <c r="H642" s="6">
        <f t="shared" ref="H642:H705" ca="1" si="152">G642-$AL$10</f>
        <v>-0.22592234615060466</v>
      </c>
      <c r="I642" s="10">
        <f ca="1">SUMPRODUCT(J642:O642,Results!B$12:G$12)+Results!$E$5*H642</f>
        <v>21.48237703385044</v>
      </c>
      <c r="J642" s="10">
        <f ca="1">SUMPRODUCT($A642:$F642,Results!$B$15:$G$15)</f>
        <v>0.83295275925994372</v>
      </c>
      <c r="K642" s="10">
        <f ca="1">SUMPRODUCT($A642:$F642,Results!$B$16:$G$16)</f>
        <v>6.3943103107911625</v>
      </c>
      <c r="L642" s="10">
        <f ca="1">SUMPRODUCT($A642:$F642,Results!$B$17:$G$17)</f>
        <v>11.516586055505392</v>
      </c>
      <c r="M642" s="10">
        <f ca="1">SUMPRODUCT($A642:$F642,Results!$B$18:$G$18)</f>
        <v>-13.400880738152141</v>
      </c>
      <c r="N642" s="10">
        <f ca="1">SUMPRODUCT($A642:$F642,Results!$B$19:$G$19)</f>
        <v>2.8662024770654604E-2</v>
      </c>
      <c r="O642" s="10">
        <f ca="1">SUMPRODUCT($A642:$F642,Results!$B$20:$G$20)</f>
        <v>-8.9627638766299</v>
      </c>
      <c r="P642" s="10" cm="1">
        <f t="array" aca="1" ref="P642" ca="1">SUMPRODUCT(J642:O642,TRANSPOSE(BL$20:BL$25))+$AD$20-$BL$27</f>
        <v>22.579186909927763</v>
      </c>
      <c r="Q642" s="10" cm="1">
        <f t="array" aca="1" ref="Q642" ca="1">SUMPRODUCT(J642:O642,TRANSPOSE(ES$20:ES$25))+$AD$20-$ES$27</f>
        <v>22.704212866790812</v>
      </c>
      <c r="R642" s="10">
        <f ca="1">I642-Results!$E$5*H642</f>
        <v>22.386066418452859</v>
      </c>
      <c r="S642" s="10" cm="1">
        <f t="array" aca="1" ref="S642" ca="1">SUMPRODUCT(J642:O642,TRANSPOSE(AR$28:AR$33))+$AD$20-$AC$26</f>
        <v>24.502280823009045</v>
      </c>
      <c r="T642" s="10">
        <f ca="1">SUMPRODUCT(J642:O642,Results!K$9:P$9)</f>
        <v>22.812235841258786</v>
      </c>
      <c r="U642" s="10">
        <f ca="1">SUMPRODUCT(J642:O642,Results!K$9:P$9)+$AD$20-$AC$31</f>
        <v>22.775437722557811</v>
      </c>
      <c r="V642" s="10">
        <f t="shared" ca="1" si="151"/>
        <v>-1.0968098760773231</v>
      </c>
      <c r="W642" s="10">
        <f t="shared" ca="1" si="146"/>
        <v>-1.2218358329403713</v>
      </c>
      <c r="X642" s="10">
        <f t="shared" ca="1" si="147"/>
        <v>-0.90368938460241921</v>
      </c>
      <c r="Y642" s="10">
        <f t="shared" ca="1" si="148"/>
        <v>-3.0199037891586045</v>
      </c>
      <c r="Z642" s="10">
        <f t="shared" ca="1" si="149"/>
        <v>20.786273495200888</v>
      </c>
      <c r="AA642" s="10">
        <f t="shared" ca="1" si="150"/>
        <v>-1.2930606887073708</v>
      </c>
    </row>
    <row r="643" spans="1:27">
      <c r="A643" s="6">
        <f ca="1">LN((RAND()^(-Results!$E$4))-1)</f>
        <v>-1.3044747797915013</v>
      </c>
      <c r="B643" s="6">
        <f ca="1">LN((RAND()^(-Results!$E$4))-1)</f>
        <v>-0.37332062249157205</v>
      </c>
      <c r="C643" s="6">
        <f ca="1">LN((RAND()^(-Results!$E$4))-1)</f>
        <v>0.16847431321687506</v>
      </c>
      <c r="D643" s="6">
        <f ca="1">LN((RAND()^(-Results!$E$4))-1)</f>
        <v>1.8842536204323466</v>
      </c>
      <c r="E643" s="6">
        <f ca="1">LN((RAND()^(-Results!$E$4))-1)</f>
        <v>1.4726151558936567</v>
      </c>
      <c r="F643" s="6">
        <f ca="1">LN((RAND()^(-Results!$E$4))-1)</f>
        <v>-0.12069783863380058</v>
      </c>
      <c r="G643" s="6">
        <f ca="1">LN((RAND()^(-Results!$E$4))-1)</f>
        <v>0.22320663180721001</v>
      </c>
      <c r="H643" s="6">
        <f t="shared" ca="1" si="152"/>
        <v>0.16331209516945253</v>
      </c>
      <c r="I643" s="10">
        <f ca="1">SUMPRODUCT(J643:O643,Results!B$12:G$12)+Results!$E$5*H643</f>
        <v>18.593087764820353</v>
      </c>
      <c r="J643" s="10">
        <f ca="1">SUMPRODUCT($A643:$F643,Results!$B$15:$G$15)</f>
        <v>-4.2252651167545405</v>
      </c>
      <c r="K643" s="10">
        <f ca="1">SUMPRODUCT($A643:$F643,Results!$B$16:$G$16)</f>
        <v>-0.9039871697135512</v>
      </c>
      <c r="L643" s="10">
        <f ca="1">SUMPRODUCT($A643:$F643,Results!$B$17:$G$17)</f>
        <v>-3.5407979784520203</v>
      </c>
      <c r="M643" s="10">
        <f ca="1">SUMPRODUCT($A643:$F643,Results!$B$18:$G$18)</f>
        <v>4.4197594191376801</v>
      </c>
      <c r="N643" s="10">
        <f ca="1">SUMPRODUCT($A643:$F643,Results!$B$19:$G$19)</f>
        <v>7.6268251940935574</v>
      </c>
      <c r="O643" s="10">
        <f ca="1">SUMPRODUCT($A643:$F643,Results!$B$20:$G$20)</f>
        <v>-11.869155768699807</v>
      </c>
      <c r="P643" s="10" cm="1">
        <f t="array" aca="1" ref="P643" ca="1">SUMPRODUCT(J643:O643,TRANSPOSE(BL$20:BL$25))+$AD$20-$BL$27</f>
        <v>17.673661158816575</v>
      </c>
      <c r="Q643" s="10" cm="1">
        <f t="array" aca="1" ref="Q643" ca="1">SUMPRODUCT(J643:O643,TRANSPOSE(ES$20:ES$25))+$AD$20-$ES$27</f>
        <v>17.804318728082904</v>
      </c>
      <c r="R643" s="10">
        <f ca="1">I643-Results!$E$5*H643</f>
        <v>17.939839384142545</v>
      </c>
      <c r="S643" s="10" cm="1">
        <f t="array" aca="1" ref="S643" ca="1">SUMPRODUCT(J643:O643,TRANSPOSE(AR$28:AR$33))+$AD$20-$AC$26</f>
        <v>10.656621812472583</v>
      </c>
      <c r="T643" s="10">
        <f ca="1">SUMPRODUCT(J643:O643,Results!K$9:P$9)</f>
        <v>17.749573961985107</v>
      </c>
      <c r="U643" s="10">
        <f ca="1">SUMPRODUCT(J643:O643,Results!K$9:P$9)+$AD$20-$AC$31</f>
        <v>17.712775843284131</v>
      </c>
      <c r="V643" s="10">
        <f t="shared" ca="1" si="151"/>
        <v>0.91942660600377835</v>
      </c>
      <c r="W643" s="10">
        <f t="shared" ref="W643:W706" ca="1" si="153">I643-Q643</f>
        <v>0.78876903673744891</v>
      </c>
      <c r="X643" s="10">
        <f t="shared" ref="X643:X706" ca="1" si="154">I643-R643</f>
        <v>0.65324838067780888</v>
      </c>
      <c r="Y643" s="10">
        <f t="shared" ref="Y643:Y706" ca="1" si="155">I643-S643</f>
        <v>7.9364659523477705</v>
      </c>
      <c r="Z643" s="10">
        <f t="shared" ref="Z643:Z706" ca="1" si="156">I643-$AD$20</f>
        <v>17.896984226170801</v>
      </c>
      <c r="AA643" s="10">
        <f t="shared" ref="AA643:AA706" ca="1" si="157">I643-U643</f>
        <v>0.88031192153622229</v>
      </c>
    </row>
    <row r="644" spans="1:27">
      <c r="A644" s="6">
        <f ca="1">LN((RAND()^(-Results!$E$4))-1)</f>
        <v>3.4513796709388944</v>
      </c>
      <c r="B644" s="6">
        <f ca="1">LN((RAND()^(-Results!$E$4))-1)</f>
        <v>-1.6531722566191862</v>
      </c>
      <c r="C644" s="6">
        <f ca="1">LN((RAND()^(-Results!$E$4))-1)</f>
        <v>3.4842057152749839</v>
      </c>
      <c r="D644" s="6">
        <f ca="1">LN((RAND()^(-Results!$E$4))-1)</f>
        <v>-0.78327057132287647</v>
      </c>
      <c r="E644" s="6">
        <f ca="1">LN((RAND()^(-Results!$E$4))-1)</f>
        <v>-1.4123177654191021</v>
      </c>
      <c r="F644" s="6">
        <f ca="1">LN((RAND()^(-Results!$E$4))-1)</f>
        <v>-0.61792851696902795</v>
      </c>
      <c r="G644" s="6">
        <f ca="1">LN((RAND()^(-Results!$E$4))-1)</f>
        <v>-0.76375862074768408</v>
      </c>
      <c r="H644" s="6">
        <f t="shared" ca="1" si="152"/>
        <v>-0.82365315738544154</v>
      </c>
      <c r="I644" s="10">
        <f ca="1">SUMPRODUCT(J644:O644,Results!B$12:G$12)+Results!$E$5*H644</f>
        <v>-30.457654601553557</v>
      </c>
      <c r="J644" s="10">
        <f ca="1">SUMPRODUCT($A644:$F644,Results!$B$15:$G$15)</f>
        <v>-3.0539769606943157</v>
      </c>
      <c r="K644" s="10">
        <f ca="1">SUMPRODUCT($A644:$F644,Results!$B$16:$G$16)</f>
        <v>6.1157133002165798E-2</v>
      </c>
      <c r="L644" s="10">
        <f ca="1">SUMPRODUCT($A644:$F644,Results!$B$17:$G$17)</f>
        <v>10.728631741585442</v>
      </c>
      <c r="M644" s="10">
        <f ca="1">SUMPRODUCT($A644:$F644,Results!$B$18:$G$18)</f>
        <v>-14.988410137146703</v>
      </c>
      <c r="N644" s="10">
        <f ca="1">SUMPRODUCT($A644:$F644,Results!$B$19:$G$19)</f>
        <v>5.3235347226020977</v>
      </c>
      <c r="O644" s="10">
        <f ca="1">SUMPRODUCT($A644:$F644,Results!$B$20:$G$20)</f>
        <v>6.9527363949935816</v>
      </c>
      <c r="P644" s="10" cm="1">
        <f t="array" aca="1" ref="P644" ca="1">SUMPRODUCT(J644:O644,TRANSPOSE(BL$20:BL$25))+$AD$20-$BL$27</f>
        <v>-26.623248325770053</v>
      </c>
      <c r="Q644" s="10" cm="1">
        <f t="array" aca="1" ref="Q644" ca="1">SUMPRODUCT(J644:O644,TRANSPOSE(ES$20:ES$25))+$AD$20-$ES$27</f>
        <v>-27.247462499966982</v>
      </c>
      <c r="R644" s="10">
        <f ca="1">I644-Results!$E$5*H644</f>
        <v>-27.16304197201179</v>
      </c>
      <c r="S644" s="10" cm="1">
        <f t="array" aca="1" ref="S644" ca="1">SUMPRODUCT(J644:O644,TRANSPOSE(AR$28:AR$33))+$AD$20-$AC$26</f>
        <v>-6.4454417090174996</v>
      </c>
      <c r="T644" s="10">
        <f ca="1">SUMPRODUCT(J644:O644,Results!K$9:P$9)</f>
        <v>-27.398061648823301</v>
      </c>
      <c r="U644" s="10">
        <f ca="1">SUMPRODUCT(J644:O644,Results!K$9:P$9)+$AD$20-$AC$31</f>
        <v>-27.434859767524276</v>
      </c>
      <c r="V644" s="10">
        <f t="shared" ca="1" si="151"/>
        <v>-3.834406275783504</v>
      </c>
      <c r="W644" s="10">
        <f t="shared" ca="1" si="153"/>
        <v>-3.2101921015865749</v>
      </c>
      <c r="X644" s="10">
        <f t="shared" ca="1" si="154"/>
        <v>-3.294612629541767</v>
      </c>
      <c r="Y644" s="10">
        <f t="shared" ca="1" si="155"/>
        <v>-24.012212892536056</v>
      </c>
      <c r="Z644" s="10">
        <f t="shared" ca="1" si="156"/>
        <v>-31.153758140203109</v>
      </c>
      <c r="AA644" s="10">
        <f t="shared" ca="1" si="157"/>
        <v>-3.0227948340292805</v>
      </c>
    </row>
    <row r="645" spans="1:27">
      <c r="A645" s="6">
        <f ca="1">LN((RAND()^(-Results!$E$4))-1)</f>
        <v>1.9725508890515731</v>
      </c>
      <c r="B645" s="6">
        <f ca="1">LN((RAND()^(-Results!$E$4))-1)</f>
        <v>0.20637337714265866</v>
      </c>
      <c r="C645" s="6">
        <f ca="1">LN((RAND()^(-Results!$E$4))-1)</f>
        <v>0.88480482432037022</v>
      </c>
      <c r="D645" s="6">
        <f ca="1">LN((RAND()^(-Results!$E$4))-1)</f>
        <v>-0.89315372890623768</v>
      </c>
      <c r="E645" s="6">
        <f ca="1">LN((RAND()^(-Results!$E$4))-1)</f>
        <v>-1.2151932337473257</v>
      </c>
      <c r="F645" s="6">
        <f ca="1">LN((RAND()^(-Results!$E$4))-1)</f>
        <v>2.9368323212251402</v>
      </c>
      <c r="G645" s="6">
        <f ca="1">LN((RAND()^(-Results!$E$4))-1)</f>
        <v>9.5115443494628832E-2</v>
      </c>
      <c r="H645" s="6">
        <f t="shared" ca="1" si="152"/>
        <v>3.5220906856871341E-2</v>
      </c>
      <c r="I645" s="10">
        <f ca="1">SUMPRODUCT(J645:O645,Results!B$12:G$12)+Results!$E$5*H645</f>
        <v>-19.397256976619822</v>
      </c>
      <c r="J645" s="10">
        <f ca="1">SUMPRODUCT($A645:$F645,Results!$B$15:$G$15)</f>
        <v>2.2798306567613928</v>
      </c>
      <c r="K645" s="10">
        <f ca="1">SUMPRODUCT($A645:$F645,Results!$B$16:$G$16)</f>
        <v>0.61850440191641565</v>
      </c>
      <c r="L645" s="10">
        <f ca="1">SUMPRODUCT($A645:$F645,Results!$B$17:$G$17)</f>
        <v>-4.1496408785485697</v>
      </c>
      <c r="M645" s="10">
        <f ca="1">SUMPRODUCT($A645:$F645,Results!$B$18:$G$18)</f>
        <v>-1.7572643684063545</v>
      </c>
      <c r="N645" s="10">
        <f ca="1">SUMPRODUCT($A645:$F645,Results!$B$19:$G$19)</f>
        <v>1.5193138929227801</v>
      </c>
      <c r="O645" s="10">
        <f ca="1">SUMPRODUCT($A645:$F645,Results!$B$20:$G$20)</f>
        <v>16.177601048645442</v>
      </c>
      <c r="P645" s="10" cm="1">
        <f t="array" aca="1" ref="P645" ca="1">SUMPRODUCT(J645:O645,TRANSPOSE(BL$20:BL$25))+$AD$20-$BL$27</f>
        <v>-19.256141772449116</v>
      </c>
      <c r="Q645" s="10" cm="1">
        <f t="array" aca="1" ref="Q645" ca="1">SUMPRODUCT(J645:O645,TRANSPOSE(ES$20:ES$25))+$AD$20-$ES$27</f>
        <v>-19.549528033961394</v>
      </c>
      <c r="R645" s="10">
        <f ca="1">I645-Results!$E$5*H645</f>
        <v>-19.538140604047307</v>
      </c>
      <c r="S645" s="10" cm="1">
        <f t="array" aca="1" ref="S645" ca="1">SUMPRODUCT(J645:O645,TRANSPOSE(AR$28:AR$33))+$AD$20-$AC$26</f>
        <v>-7.4981607823125245</v>
      </c>
      <c r="T645" s="10">
        <f ca="1">SUMPRODUCT(J645:O645,Results!K$9:P$9)</f>
        <v>-19.542683247604138</v>
      </c>
      <c r="U645" s="10">
        <f ca="1">SUMPRODUCT(J645:O645,Results!K$9:P$9)+$AD$20-$AC$31</f>
        <v>-19.579481366305114</v>
      </c>
      <c r="V645" s="10">
        <f t="shared" ca="1" si="151"/>
        <v>-0.14111520417070622</v>
      </c>
      <c r="W645" s="10">
        <f t="shared" ca="1" si="153"/>
        <v>0.1522710573415722</v>
      </c>
      <c r="X645" s="10">
        <f t="shared" ca="1" si="154"/>
        <v>0.14088362742748473</v>
      </c>
      <c r="Y645" s="10">
        <f t="shared" ca="1" si="155"/>
        <v>-11.899096194307297</v>
      </c>
      <c r="Z645" s="10">
        <f t="shared" ca="1" si="156"/>
        <v>-20.093360515269374</v>
      </c>
      <c r="AA645" s="10">
        <f t="shared" ca="1" si="157"/>
        <v>0.18222438968529175</v>
      </c>
    </row>
    <row r="646" spans="1:27">
      <c r="A646" s="6">
        <f ca="1">LN((RAND()^(-Results!$E$4))-1)</f>
        <v>1.6406359488878388</v>
      </c>
      <c r="B646" s="6">
        <f ca="1">LN((RAND()^(-Results!$E$4))-1)</f>
        <v>-3.3392148235183932</v>
      </c>
      <c r="C646" s="6">
        <f ca="1">LN((RAND()^(-Results!$E$4))-1)</f>
        <v>1.0432239780885237</v>
      </c>
      <c r="D646" s="6">
        <f ca="1">LN((RAND()^(-Results!$E$4))-1)</f>
        <v>-2.2586048262024407</v>
      </c>
      <c r="E646" s="6">
        <f ca="1">LN((RAND()^(-Results!$E$4))-1)</f>
        <v>-1.7996341832063421</v>
      </c>
      <c r="F646" s="6">
        <f ca="1">LN((RAND()^(-Results!$E$4))-1)</f>
        <v>-4.6568833297520777</v>
      </c>
      <c r="G646" s="6">
        <f ca="1">LN((RAND()^(-Results!$E$4))-1)</f>
        <v>-2.370803267395063</v>
      </c>
      <c r="H646" s="6">
        <f t="shared" ca="1" si="152"/>
        <v>-2.4306978040328207</v>
      </c>
      <c r="I646" s="10">
        <f ca="1">SUMPRODUCT(J646:O646,Results!B$12:G$12)+Results!$E$5*H646</f>
        <v>-51.763800697407902</v>
      </c>
      <c r="J646" s="10">
        <f ca="1">SUMPRODUCT($A646:$F646,Results!$B$15:$G$15)</f>
        <v>-5.1242531669393845</v>
      </c>
      <c r="K646" s="10">
        <f ca="1">SUMPRODUCT($A646:$F646,Results!$B$16:$G$16)</f>
        <v>-0.25870269566714788</v>
      </c>
      <c r="L646" s="10">
        <f ca="1">SUMPRODUCT($A646:$F646,Results!$B$17:$G$17)</f>
        <v>26.701161821878387</v>
      </c>
      <c r="M646" s="10">
        <f ca="1">SUMPRODUCT($A646:$F646,Results!$B$18:$G$18)</f>
        <v>-11.165823515034552</v>
      </c>
      <c r="N646" s="10">
        <f ca="1">SUMPRODUCT($A646:$F646,Results!$B$19:$G$19)</f>
        <v>-5.8886571108697199</v>
      </c>
      <c r="O646" s="10">
        <f ca="1">SUMPRODUCT($A646:$F646,Results!$B$20:$G$20)</f>
        <v>-3.3586850458764168</v>
      </c>
      <c r="P646" s="10" cm="1">
        <f t="array" aca="1" ref="P646" ca="1">SUMPRODUCT(J646:O646,TRANSPOSE(BL$20:BL$25))+$AD$20-$BL$27</f>
        <v>-41.883099110697586</v>
      </c>
      <c r="Q646" s="10" cm="1">
        <f t="array" aca="1" ref="Q646" ca="1">SUMPRODUCT(J646:O646,TRANSPOSE(ES$20:ES$25))+$AD$20-$ES$27</f>
        <v>-42.323476480868727</v>
      </c>
      <c r="R646" s="10">
        <f ca="1">I646-Results!$E$5*H646</f>
        <v>-42.041009481276618</v>
      </c>
      <c r="S646" s="10" cm="1">
        <f t="array" aca="1" ref="S646" ca="1">SUMPRODUCT(J646:O646,TRANSPOSE(AR$28:AR$33))+$AD$20-$AC$26</f>
        <v>-30.984691319794955</v>
      </c>
      <c r="T646" s="10">
        <f ca="1">SUMPRODUCT(J646:O646,Results!K$9:P$9)</f>
        <v>-42.292056162802169</v>
      </c>
      <c r="U646" s="10">
        <f ca="1">SUMPRODUCT(J646:O646,Results!K$9:P$9)+$AD$20-$AC$31</f>
        <v>-42.328854281503148</v>
      </c>
      <c r="V646" s="10">
        <f t="shared" ca="1" si="151"/>
        <v>-9.8807015867103161</v>
      </c>
      <c r="W646" s="10">
        <f t="shared" ca="1" si="153"/>
        <v>-9.4403242165391745</v>
      </c>
      <c r="X646" s="10">
        <f t="shared" ca="1" si="154"/>
        <v>-9.7227912161312844</v>
      </c>
      <c r="Y646" s="10">
        <f t="shared" ca="1" si="155"/>
        <v>-20.779109377612947</v>
      </c>
      <c r="Z646" s="10">
        <f t="shared" ca="1" si="156"/>
        <v>-52.459904236057454</v>
      </c>
      <c r="AA646" s="10">
        <f t="shared" ca="1" si="157"/>
        <v>-9.4349464159047542</v>
      </c>
    </row>
    <row r="647" spans="1:27">
      <c r="A647" s="6">
        <f ca="1">LN((RAND()^(-Results!$E$4))-1)</f>
        <v>-0.67770105218227206</v>
      </c>
      <c r="B647" s="6">
        <f ca="1">LN((RAND()^(-Results!$E$4))-1)</f>
        <v>-0.29041721753381061</v>
      </c>
      <c r="C647" s="6">
        <f ca="1">LN((RAND()^(-Results!$E$4))-1)</f>
        <v>0.80447835988400962</v>
      </c>
      <c r="D647" s="6">
        <f ca="1">LN((RAND()^(-Results!$E$4))-1)</f>
        <v>-0.14839650623594094</v>
      </c>
      <c r="E647" s="6">
        <f ca="1">LN((RAND()^(-Results!$E$4))-1)</f>
        <v>-0.88703019352906254</v>
      </c>
      <c r="F647" s="6">
        <f ca="1">LN((RAND()^(-Results!$E$4))-1)</f>
        <v>1.2599568556905356</v>
      </c>
      <c r="G647" s="6">
        <f ca="1">LN((RAND()^(-Results!$E$4))-1)</f>
        <v>0.80970448011614571</v>
      </c>
      <c r="H647" s="6">
        <f t="shared" ca="1" si="152"/>
        <v>0.74980994347838825</v>
      </c>
      <c r="I647" s="10">
        <f ca="1">SUMPRODUCT(J647:O647,Results!B$12:G$12)+Results!$E$5*H647</f>
        <v>-3.4994779611476385</v>
      </c>
      <c r="J647" s="10">
        <f ca="1">SUMPRODUCT($A647:$F647,Results!$B$15:$G$15)</f>
        <v>-1.384514119848631</v>
      </c>
      <c r="K647" s="10">
        <f ca="1">SUMPRODUCT($A647:$F647,Results!$B$16:$G$16)</f>
        <v>-2.1354608352962265</v>
      </c>
      <c r="L647" s="10">
        <f ca="1">SUMPRODUCT($A647:$F647,Results!$B$17:$G$17)</f>
        <v>-3.4685623097924227</v>
      </c>
      <c r="M647" s="10">
        <f ca="1">SUMPRODUCT($A647:$F647,Results!$B$18:$G$18)</f>
        <v>2.2305243764484599</v>
      </c>
      <c r="N647" s="10">
        <f ca="1">SUMPRODUCT($A647:$F647,Results!$B$19:$G$19)</f>
        <v>3.9148632431367099</v>
      </c>
      <c r="O647" s="10">
        <f ca="1">SUMPRODUCT($A647:$F647,Results!$B$20:$G$20)</f>
        <v>1.9107785846302887</v>
      </c>
      <c r="P647" s="10" cm="1">
        <f t="array" aca="1" ref="P647" ca="1">SUMPRODUCT(J647:O647,TRANSPOSE(BL$20:BL$25))+$AD$20-$BL$27</f>
        <v>-6.3476149872865859</v>
      </c>
      <c r="Q647" s="10" cm="1">
        <f t="array" aca="1" ref="Q647" ca="1">SUMPRODUCT(J647:O647,TRANSPOSE(ES$20:ES$25))+$AD$20-$ES$27</f>
        <v>-6.4538163449236938</v>
      </c>
      <c r="R647" s="10">
        <f ca="1">I647-Results!$E$5*H647</f>
        <v>-6.4987177350611915</v>
      </c>
      <c r="S647" s="10" cm="1">
        <f t="array" aca="1" ref="S647" ca="1">SUMPRODUCT(J647:O647,TRANSPOSE(AR$28:AR$33))+$AD$20-$AC$26</f>
        <v>-3.6801531063881554</v>
      </c>
      <c r="T647" s="10">
        <f ca="1">SUMPRODUCT(J647:O647,Results!K$9:P$9)</f>
        <v>-6.2602906075463238</v>
      </c>
      <c r="U647" s="10">
        <f ca="1">SUMPRODUCT(J647:O647,Results!K$9:P$9)+$AD$20-$AC$31</f>
        <v>-6.2970887262472992</v>
      </c>
      <c r="V647" s="10">
        <f t="shared" ca="1" si="151"/>
        <v>2.8481370261389474</v>
      </c>
      <c r="W647" s="10">
        <f t="shared" ca="1" si="153"/>
        <v>2.9543383837760553</v>
      </c>
      <c r="X647" s="10">
        <f t="shared" ca="1" si="154"/>
        <v>2.999239773913553</v>
      </c>
      <c r="Y647" s="10">
        <f t="shared" ca="1" si="155"/>
        <v>0.18067514524051687</v>
      </c>
      <c r="Z647" s="10">
        <f t="shared" ca="1" si="156"/>
        <v>-4.1955814997971919</v>
      </c>
      <c r="AA647" s="10">
        <f t="shared" ca="1" si="157"/>
        <v>2.7976107650996607</v>
      </c>
    </row>
    <row r="648" spans="1:27">
      <c r="A648" s="6">
        <f ca="1">LN((RAND()^(-Results!$E$4))-1)</f>
        <v>0.32780447514102723</v>
      </c>
      <c r="B648" s="6">
        <f ca="1">LN((RAND()^(-Results!$E$4))-1)</f>
        <v>0.58999194399538424</v>
      </c>
      <c r="C648" s="6">
        <f ca="1">LN((RAND()^(-Results!$E$4))-1)</f>
        <v>0.65051554740650053</v>
      </c>
      <c r="D648" s="6">
        <f ca="1">LN((RAND()^(-Results!$E$4))-1)</f>
        <v>-0.23972161928743491</v>
      </c>
      <c r="E648" s="6">
        <f ca="1">LN((RAND()^(-Results!$E$4))-1)</f>
        <v>-0.34873569354425527</v>
      </c>
      <c r="F648" s="6">
        <f ca="1">LN((RAND()^(-Results!$E$4))-1)</f>
        <v>-1.1385941319322372</v>
      </c>
      <c r="G648" s="6">
        <f ca="1">LN((RAND()^(-Results!$E$4))-1)</f>
        <v>0.63612557148585702</v>
      </c>
      <c r="H648" s="6">
        <f t="shared" ca="1" si="152"/>
        <v>0.57623103484809957</v>
      </c>
      <c r="I648" s="10">
        <f ca="1">SUMPRODUCT(J648:O648,Results!B$12:G$12)+Results!$E$5*H648</f>
        <v>8.2335068841047949</v>
      </c>
      <c r="J648" s="10">
        <f ca="1">SUMPRODUCT($A648:$F648,Results!$B$15:$G$15)</f>
        <v>1.7647099897663487</v>
      </c>
      <c r="K648" s="10">
        <f ca="1">SUMPRODUCT($A648:$F648,Results!$B$16:$G$16)</f>
        <v>0.22059255506240755</v>
      </c>
      <c r="L648" s="10">
        <f ca="1">SUMPRODUCT($A648:$F648,Results!$B$17:$G$17)</f>
        <v>1.8822444049429095</v>
      </c>
      <c r="M648" s="10">
        <f ca="1">SUMPRODUCT($A648:$F648,Results!$B$18:$G$18)</f>
        <v>-6.1081005779857014</v>
      </c>
      <c r="N648" s="10">
        <f ca="1">SUMPRODUCT($A648:$F648,Results!$B$19:$G$19)</f>
        <v>-2.1602864848262726</v>
      </c>
      <c r="O648" s="10">
        <f ca="1">SUMPRODUCT($A648:$F648,Results!$B$20:$G$20)</f>
        <v>-0.26470673300769176</v>
      </c>
      <c r="P648" s="10" cm="1">
        <f t="array" aca="1" ref="P648" ca="1">SUMPRODUCT(J648:O648,TRANSPOSE(BL$20:BL$25))+$AD$20-$BL$27</f>
        <v>6.1324511382530558</v>
      </c>
      <c r="Q648" s="10" cm="1">
        <f t="array" aca="1" ref="Q648" ca="1">SUMPRODUCT(J648:O648,TRANSPOSE(ES$20:ES$25))+$AD$20-$ES$27</f>
        <v>6.1020908706918595</v>
      </c>
      <c r="R648" s="10">
        <f ca="1">I648-Results!$E$5*H648</f>
        <v>5.9285827447123971</v>
      </c>
      <c r="S648" s="10" cm="1">
        <f t="array" aca="1" ref="S648" ca="1">SUMPRODUCT(J648:O648,TRANSPOSE(AR$28:AR$33))+$AD$20-$AC$26</f>
        <v>8.1768390045130523</v>
      </c>
      <c r="T648" s="10">
        <f ca="1">SUMPRODUCT(J648:O648,Results!K$9:P$9)</f>
        <v>6.1421432849986282</v>
      </c>
      <c r="U648" s="10">
        <f ca="1">SUMPRODUCT(J648:O648,Results!K$9:P$9)+$AD$20-$AC$31</f>
        <v>6.1053451662976528</v>
      </c>
      <c r="V648" s="10">
        <f t="shared" ca="1" si="151"/>
        <v>2.1010557458517392</v>
      </c>
      <c r="W648" s="10">
        <f t="shared" ca="1" si="153"/>
        <v>2.1314160134129354</v>
      </c>
      <c r="X648" s="10">
        <f t="shared" ca="1" si="154"/>
        <v>2.3049241393923978</v>
      </c>
      <c r="Y648" s="10">
        <f t="shared" ca="1" si="155"/>
        <v>5.6667879591742576E-2</v>
      </c>
      <c r="Z648" s="10">
        <f t="shared" ca="1" si="156"/>
        <v>7.5374033454552416</v>
      </c>
      <c r="AA648" s="10">
        <f t="shared" ca="1" si="157"/>
        <v>2.1281617178071421</v>
      </c>
    </row>
    <row r="649" spans="1:27">
      <c r="A649" s="6">
        <f ca="1">LN((RAND()^(-Results!$E$4))-1)</f>
        <v>-1.3231536505833894</v>
      </c>
      <c r="B649" s="6">
        <f ca="1">LN((RAND()^(-Results!$E$4))-1)</f>
        <v>-1.2375932827151602E-2</v>
      </c>
      <c r="C649" s="6">
        <f ca="1">LN((RAND()^(-Results!$E$4))-1)</f>
        <v>0.92793478043463695</v>
      </c>
      <c r="D649" s="6">
        <f ca="1">LN((RAND()^(-Results!$E$4))-1)</f>
        <v>-1.6206912779150064</v>
      </c>
      <c r="E649" s="6">
        <f ca="1">LN((RAND()^(-Results!$E$4))-1)</f>
        <v>3.6318688074043912</v>
      </c>
      <c r="F649" s="6">
        <f ca="1">LN((RAND()^(-Results!$E$4))-1)</f>
        <v>-2.4445527483292859</v>
      </c>
      <c r="G649" s="6">
        <f ca="1">LN((RAND()^(-Results!$E$4))-1)</f>
        <v>-1.3462618005835585</v>
      </c>
      <c r="H649" s="6">
        <f t="shared" ca="1" si="152"/>
        <v>-1.4061563372213159</v>
      </c>
      <c r="I649" s="10">
        <f ca="1">SUMPRODUCT(J649:O649,Results!B$12:G$12)+Results!$E$5*H649</f>
        <v>1.3943102675422381</v>
      </c>
      <c r="J649" s="10">
        <f ca="1">SUMPRODUCT($A649:$F649,Results!$B$15:$G$15)</f>
        <v>-1.9252319282565744</v>
      </c>
      <c r="K649" s="10">
        <f ca="1">SUMPRODUCT($A649:$F649,Results!$B$16:$G$16)</f>
        <v>-11.502536415904277</v>
      </c>
      <c r="L649" s="10">
        <f ca="1">SUMPRODUCT($A649:$F649,Results!$B$17:$G$17)</f>
        <v>-3.7606945280774573</v>
      </c>
      <c r="M649" s="10">
        <f ca="1">SUMPRODUCT($A649:$F649,Results!$B$18:$G$18)</f>
        <v>2.9005291125971571</v>
      </c>
      <c r="N649" s="10">
        <f ca="1">SUMPRODUCT($A649:$F649,Results!$B$19:$G$19)</f>
        <v>-6.3039743637810233</v>
      </c>
      <c r="O649" s="10">
        <f ca="1">SUMPRODUCT($A649:$F649,Results!$B$20:$G$20)</f>
        <v>-12.971366558147681</v>
      </c>
      <c r="P649" s="10" cm="1">
        <f t="array" aca="1" ref="P649" ca="1">SUMPRODUCT(J649:O649,TRANSPOSE(BL$20:BL$25))+$AD$20-$BL$27</f>
        <v>6.8688063449642245</v>
      </c>
      <c r="Q649" s="10" cm="1">
        <f t="array" aca="1" ref="Q649" ca="1">SUMPRODUCT(J649:O649,TRANSPOSE(ES$20:ES$25))+$AD$20-$ES$27</f>
        <v>6.8426858567651863</v>
      </c>
      <c r="R649" s="10">
        <f ca="1">I649-Results!$E$5*H649</f>
        <v>7.0189356164275019</v>
      </c>
      <c r="S649" s="10" cm="1">
        <f t="array" aca="1" ref="S649" ca="1">SUMPRODUCT(J649:O649,TRANSPOSE(AR$28:AR$33))+$AD$20-$AC$26</f>
        <v>-4.8846624027589662</v>
      </c>
      <c r="T649" s="10">
        <f ca="1">SUMPRODUCT(J649:O649,Results!K$9:P$9)</f>
        <v>6.5822118365690123</v>
      </c>
      <c r="U649" s="10">
        <f ca="1">SUMPRODUCT(J649:O649,Results!K$9:P$9)+$AD$20-$AC$31</f>
        <v>6.5454137178680369</v>
      </c>
      <c r="V649" s="10">
        <f t="shared" ca="1" si="151"/>
        <v>-5.4744960774219864</v>
      </c>
      <c r="W649" s="10">
        <f t="shared" ca="1" si="153"/>
        <v>-5.4483755892229482</v>
      </c>
      <c r="X649" s="10">
        <f t="shared" ca="1" si="154"/>
        <v>-5.6246253488852638</v>
      </c>
      <c r="Y649" s="10">
        <f t="shared" ca="1" si="155"/>
        <v>6.2789726703012043</v>
      </c>
      <c r="Z649" s="10">
        <f t="shared" ca="1" si="156"/>
        <v>0.69820672889268443</v>
      </c>
      <c r="AA649" s="10">
        <f t="shared" ca="1" si="157"/>
        <v>-5.1511034503257989</v>
      </c>
    </row>
    <row r="650" spans="1:27">
      <c r="A650" s="6">
        <f ca="1">LN((RAND()^(-Results!$E$4))-1)</f>
        <v>-0.56487087650336254</v>
      </c>
      <c r="B650" s="6">
        <f ca="1">LN((RAND()^(-Results!$E$4))-1)</f>
        <v>-1.2491120437225083</v>
      </c>
      <c r="C650" s="6">
        <f ca="1">LN((RAND()^(-Results!$E$4))-1)</f>
        <v>2.7115080021641407</v>
      </c>
      <c r="D650" s="6">
        <f ca="1">LN((RAND()^(-Results!$E$4))-1)</f>
        <v>0.32919211256117376</v>
      </c>
      <c r="E650" s="6">
        <f ca="1">LN((RAND()^(-Results!$E$4))-1)</f>
        <v>0.4987177895809029</v>
      </c>
      <c r="F650" s="6">
        <f ca="1">LN((RAND()^(-Results!$E$4))-1)</f>
        <v>-3.8965225325400725</v>
      </c>
      <c r="G650" s="6">
        <f ca="1">LN((RAND()^(-Results!$E$4))-1)</f>
        <v>1.2845340346463212</v>
      </c>
      <c r="H650" s="6">
        <f t="shared" ca="1" si="152"/>
        <v>1.2246394980085638</v>
      </c>
      <c r="I650" s="10">
        <f ca="1">SUMPRODUCT(J650:O650,Results!B$12:G$12)+Results!$E$5*H650</f>
        <v>12.422125611446301</v>
      </c>
      <c r="J650" s="10">
        <f ca="1">SUMPRODUCT($A650:$F650,Results!$B$15:$G$15)</f>
        <v>-5.7448668601677619</v>
      </c>
      <c r="K650" s="10">
        <f ca="1">SUMPRODUCT($A650:$F650,Results!$B$16:$G$16)</f>
        <v>-4.3824579860248711</v>
      </c>
      <c r="L650" s="10">
        <f ca="1">SUMPRODUCT($A650:$F650,Results!$B$17:$G$17)</f>
        <v>8.903309549267906</v>
      </c>
      <c r="M650" s="10">
        <f ca="1">SUMPRODUCT($A650:$F650,Results!$B$18:$G$18)</f>
        <v>-9.3815054617132461</v>
      </c>
      <c r="N650" s="10">
        <f ca="1">SUMPRODUCT($A650:$F650,Results!$B$19:$G$19)</f>
        <v>4.2170880565245161</v>
      </c>
      <c r="O650" s="10">
        <f ca="1">SUMPRODUCT($A650:$F650,Results!$B$20:$G$20)</f>
        <v>-16.673236675394151</v>
      </c>
      <c r="P650" s="10" cm="1">
        <f t="array" aca="1" ref="P650" ca="1">SUMPRODUCT(J650:O650,TRANSPOSE(BL$20:BL$25))+$AD$20-$BL$27</f>
        <v>7.7547769162662501</v>
      </c>
      <c r="Q650" s="10" cm="1">
        <f t="array" aca="1" ref="Q650" ca="1">SUMPRODUCT(J650:O650,TRANSPOSE(ES$20:ES$25))+$AD$20-$ES$27</f>
        <v>7.5737390553585842</v>
      </c>
      <c r="R650" s="10">
        <f ca="1">I650-Results!$E$5*H650</f>
        <v>7.523567619412046</v>
      </c>
      <c r="S650" s="10" cm="1">
        <f t="array" aca="1" ref="S650" ca="1">SUMPRODUCT(J650:O650,TRANSPOSE(AR$28:AR$33))+$AD$20-$AC$26</f>
        <v>8.4493617928436286</v>
      </c>
      <c r="T650" s="10">
        <f ca="1">SUMPRODUCT(J650:O650,Results!K$9:P$9)</f>
        <v>7.5564080822900834</v>
      </c>
      <c r="U650" s="10">
        <f ca="1">SUMPRODUCT(J650:O650,Results!K$9:P$9)+$AD$20-$AC$31</f>
        <v>7.5196099635891089</v>
      </c>
      <c r="V650" s="10">
        <f t="shared" ca="1" si="151"/>
        <v>4.6673486951800509</v>
      </c>
      <c r="W650" s="10">
        <f t="shared" ca="1" si="153"/>
        <v>4.8483865560877168</v>
      </c>
      <c r="X650" s="10">
        <f t="shared" ca="1" si="154"/>
        <v>4.898557992034255</v>
      </c>
      <c r="Y650" s="10">
        <f t="shared" ca="1" si="155"/>
        <v>3.9727638186026724</v>
      </c>
      <c r="Z650" s="10">
        <f t="shared" ca="1" si="156"/>
        <v>11.726022072796747</v>
      </c>
      <c r="AA650" s="10">
        <f t="shared" ca="1" si="157"/>
        <v>4.9025156478571921</v>
      </c>
    </row>
    <row r="651" spans="1:27">
      <c r="A651" s="6">
        <f ca="1">LN((RAND()^(-Results!$E$4))-1)</f>
        <v>5.9222793297846055</v>
      </c>
      <c r="B651" s="6">
        <f ca="1">LN((RAND()^(-Results!$E$4))-1)</f>
        <v>1.9723922623183863</v>
      </c>
      <c r="C651" s="6">
        <f ca="1">LN((RAND()^(-Results!$E$4))-1)</f>
        <v>0.72251091850793903</v>
      </c>
      <c r="D651" s="6">
        <f ca="1">LN((RAND()^(-Results!$E$4))-1)</f>
        <v>1.5590760186585597</v>
      </c>
      <c r="E651" s="6">
        <f ca="1">LN((RAND()^(-Results!$E$4))-1)</f>
        <v>-1.8728275154376182</v>
      </c>
      <c r="F651" s="6">
        <f ca="1">LN((RAND()^(-Results!$E$4))-1)</f>
        <v>-2.3977700173724581</v>
      </c>
      <c r="G651" s="6">
        <f ca="1">LN((RAND()^(-Results!$E$4))-1)</f>
        <v>-2.9886167889995066</v>
      </c>
      <c r="H651" s="6">
        <f t="shared" ca="1" si="152"/>
        <v>-3.0485113256372642</v>
      </c>
      <c r="I651" s="10">
        <f ca="1">SUMPRODUCT(J651:O651,Results!B$12:G$12)+Results!$E$5*H651</f>
        <v>5.8336706307129624</v>
      </c>
      <c r="J651" s="10">
        <f ca="1">SUMPRODUCT($A651:$F651,Results!$B$15:$G$15)</f>
        <v>8.6730752865936829</v>
      </c>
      <c r="K651" s="10">
        <f ca="1">SUMPRODUCT($A651:$F651,Results!$B$16:$G$16)</f>
        <v>16.606253580845639</v>
      </c>
      <c r="L651" s="10">
        <f ca="1">SUMPRODUCT($A651:$F651,Results!$B$17:$G$17)</f>
        <v>15.236189392765539</v>
      </c>
      <c r="M651" s="10">
        <f ca="1">SUMPRODUCT($A651:$F651,Results!$B$18:$G$18)</f>
        <v>-29.205604680774048</v>
      </c>
      <c r="N651" s="10">
        <f ca="1">SUMPRODUCT($A651:$F651,Results!$B$19:$G$19)</f>
        <v>-3.2430109015685358</v>
      </c>
      <c r="O651" s="10">
        <f ca="1">SUMPRODUCT($A651:$F651,Results!$B$20:$G$20)</f>
        <v>12.57008072180205</v>
      </c>
      <c r="P651" s="10" cm="1">
        <f t="array" aca="1" ref="P651" ca="1">SUMPRODUCT(J651:O651,TRANSPOSE(BL$20:BL$25))+$AD$20-$BL$27</f>
        <v>18.513143578641138</v>
      </c>
      <c r="Q651" s="10" cm="1">
        <f t="array" aca="1" ref="Q651" ca="1">SUMPRODUCT(J651:O651,TRANSPOSE(ES$20:ES$25))+$AD$20-$ES$27</f>
        <v>18.403203788574803</v>
      </c>
      <c r="R651" s="10">
        <f ca="1">I651-Results!$E$5*H651</f>
        <v>18.027715933262019</v>
      </c>
      <c r="S651" s="10" cm="1">
        <f t="array" aca="1" ref="S651" ca="1">SUMPRODUCT(J651:O651,TRANSPOSE(AR$28:AR$33))+$AD$20-$AC$26</f>
        <v>38.068631973697066</v>
      </c>
      <c r="T651" s="10">
        <f ca="1">SUMPRODUCT(J651:O651,Results!K$9:P$9)</f>
        <v>18.084557171688918</v>
      </c>
      <c r="U651" s="10">
        <f ca="1">SUMPRODUCT(J651:O651,Results!K$9:P$9)+$AD$20-$AC$31</f>
        <v>18.047759052987942</v>
      </c>
      <c r="V651" s="10">
        <f t="shared" ca="1" si="151"/>
        <v>-12.679472947928176</v>
      </c>
      <c r="W651" s="10">
        <f t="shared" ca="1" si="153"/>
        <v>-12.569533157861841</v>
      </c>
      <c r="X651" s="10">
        <f t="shared" ca="1" si="154"/>
        <v>-12.194045302549057</v>
      </c>
      <c r="Y651" s="10">
        <f t="shared" ca="1" si="155"/>
        <v>-32.234961342984107</v>
      </c>
      <c r="Z651" s="10">
        <f t="shared" ca="1" si="156"/>
        <v>5.1375670920634091</v>
      </c>
      <c r="AA651" s="10">
        <f t="shared" ca="1" si="157"/>
        <v>-12.21408842227498</v>
      </c>
    </row>
    <row r="652" spans="1:27">
      <c r="A652" s="6">
        <f ca="1">LN((RAND()^(-Results!$E$4))-1)</f>
        <v>0.26666083985084083</v>
      </c>
      <c r="B652" s="6">
        <f ca="1">LN((RAND()^(-Results!$E$4))-1)</f>
        <v>1.2262994584288351</v>
      </c>
      <c r="C652" s="6">
        <f ca="1">LN((RAND()^(-Results!$E$4))-1)</f>
        <v>2.7036671179996654</v>
      </c>
      <c r="D652" s="6">
        <f ca="1">LN((RAND()^(-Results!$E$4))-1)</f>
        <v>-0.56085594995951837</v>
      </c>
      <c r="E652" s="6">
        <f ca="1">LN((RAND()^(-Results!$E$4))-1)</f>
        <v>1.0012453997140591</v>
      </c>
      <c r="F652" s="6">
        <f ca="1">LN((RAND()^(-Results!$E$4))-1)</f>
        <v>2.6291948021779263</v>
      </c>
      <c r="G652" s="6">
        <f ca="1">LN((RAND()^(-Results!$E$4))-1)</f>
        <v>-0.11499143518549801</v>
      </c>
      <c r="H652" s="6">
        <f t="shared" ca="1" si="152"/>
        <v>-0.17488597182325549</v>
      </c>
      <c r="I652" s="10">
        <f ca="1">SUMPRODUCT(J652:O652,Results!B$12:G$12)+Results!$E$5*H652</f>
        <v>4.0947131934606382</v>
      </c>
      <c r="J652" s="10">
        <f ca="1">SUMPRODUCT($A652:$F652,Results!$B$15:$G$15)</f>
        <v>1.0568039883921803</v>
      </c>
      <c r="K652" s="10">
        <f ca="1">SUMPRODUCT($A652:$F652,Results!$B$16:$G$16)</f>
        <v>-7.4019632434716733</v>
      </c>
      <c r="L652" s="10">
        <f ca="1">SUMPRODUCT($A652:$F652,Results!$B$17:$G$17)</f>
        <v>-15.615742711778186</v>
      </c>
      <c r="M652" s="10">
        <f ca="1">SUMPRODUCT($A652:$F652,Results!$B$18:$G$18)</f>
        <v>-0.39399986789190677</v>
      </c>
      <c r="N652" s="10">
        <f ca="1">SUMPRODUCT($A652:$F652,Results!$B$19:$G$19)</f>
        <v>4.8312541974244265</v>
      </c>
      <c r="O652" s="10">
        <f ca="1">SUMPRODUCT($A652:$F652,Results!$B$20:$G$20)</f>
        <v>5.6856991405238659</v>
      </c>
      <c r="P652" s="10" cm="1">
        <f t="array" aca="1" ref="P652" ca="1">SUMPRODUCT(J652:O652,TRANSPOSE(BL$20:BL$25))+$AD$20-$BL$27</f>
        <v>5.192104245009296</v>
      </c>
      <c r="Q652" s="10" cm="1">
        <f t="array" aca="1" ref="Q652" ca="1">SUMPRODUCT(J652:O652,TRANSPOSE(ES$20:ES$25))+$AD$20-$ES$27</f>
        <v>4.9483082482575522</v>
      </c>
      <c r="R652" s="10">
        <f ca="1">I652-Results!$E$5*H652</f>
        <v>4.7942570807536597</v>
      </c>
      <c r="S652" s="10" cm="1">
        <f t="array" aca="1" ref="S652" ca="1">SUMPRODUCT(J652:O652,TRANSPOSE(AR$28:AR$33))+$AD$20-$AC$26</f>
        <v>9.1536368455113468</v>
      </c>
      <c r="T652" s="10">
        <f ca="1">SUMPRODUCT(J652:O652,Results!K$9:P$9)</f>
        <v>4.8758546960930182</v>
      </c>
      <c r="U652" s="10">
        <f ca="1">SUMPRODUCT(J652:O652,Results!K$9:P$9)+$AD$20-$AC$31</f>
        <v>4.8390565773920429</v>
      </c>
      <c r="V652" s="10">
        <f t="shared" ca="1" si="151"/>
        <v>-1.0973910515486578</v>
      </c>
      <c r="W652" s="10">
        <f t="shared" ca="1" si="153"/>
        <v>-0.853595054796914</v>
      </c>
      <c r="X652" s="10">
        <f t="shared" ca="1" si="154"/>
        <v>-0.69954388729302153</v>
      </c>
      <c r="Y652" s="10">
        <f t="shared" ca="1" si="155"/>
        <v>-5.0589236520507086</v>
      </c>
      <c r="Z652" s="10">
        <f t="shared" ca="1" si="156"/>
        <v>3.3986096548110845</v>
      </c>
      <c r="AA652" s="10">
        <f t="shared" ca="1" si="157"/>
        <v>-0.74434338393140465</v>
      </c>
    </row>
    <row r="653" spans="1:27">
      <c r="A653" s="6">
        <f ca="1">LN((RAND()^(-Results!$E$4))-1)</f>
        <v>3.4258587702901946</v>
      </c>
      <c r="B653" s="6">
        <f ca="1">LN((RAND()^(-Results!$E$4))-1)</f>
        <v>1.0714552117244975</v>
      </c>
      <c r="C653" s="6">
        <f ca="1">LN((RAND()^(-Results!$E$4))-1)</f>
        <v>0.91111219549944822</v>
      </c>
      <c r="D653" s="6">
        <f ca="1">LN((RAND()^(-Results!$E$4))-1)</f>
        <v>1.5684479842645209</v>
      </c>
      <c r="E653" s="6">
        <f ca="1">LN((RAND()^(-Results!$E$4))-1)</f>
        <v>-3.0420336487523443</v>
      </c>
      <c r="F653" s="6">
        <f ca="1">LN((RAND()^(-Results!$E$4))-1)</f>
        <v>2.0747815633253666</v>
      </c>
      <c r="G653" s="6">
        <f ca="1">LN((RAND()^(-Results!$E$4))-1)</f>
        <v>5.699007529945984E-2</v>
      </c>
      <c r="H653" s="6">
        <f t="shared" ca="1" si="152"/>
        <v>-2.9044613382976509E-3</v>
      </c>
      <c r="I653" s="10">
        <f ca="1">SUMPRODUCT(J653:O653,Results!B$12:G$12)+Results!$E$5*H653</f>
        <v>1.5609405098541866</v>
      </c>
      <c r="J653" s="10">
        <f ca="1">SUMPRODUCT($A653:$F653,Results!$B$15:$G$15)</f>
        <v>4.5743654473947544</v>
      </c>
      <c r="K653" s="10">
        <f ca="1">SUMPRODUCT($A653:$F653,Results!$B$16:$G$16)</f>
        <v>11.546817817038709</v>
      </c>
      <c r="L653" s="10">
        <f ca="1">SUMPRODUCT($A653:$F653,Results!$B$17:$G$17)</f>
        <v>2.4075049397325605</v>
      </c>
      <c r="M653" s="10">
        <f ca="1">SUMPRODUCT($A653:$F653,Results!$B$18:$G$18)</f>
        <v>-13.525656709493688</v>
      </c>
      <c r="N653" s="10">
        <f ca="1">SUMPRODUCT($A653:$F653,Results!$B$19:$G$19)</f>
        <v>6.3335737715447085</v>
      </c>
      <c r="O653" s="10">
        <f ca="1">SUMPRODUCT($A653:$F653,Results!$B$20:$G$20)</f>
        <v>16.784577080198016</v>
      </c>
      <c r="P653" s="10" cm="1">
        <f t="array" aca="1" ref="P653" ca="1">SUMPRODUCT(J653:O653,TRANSPOSE(BL$20:BL$25))+$AD$20-$BL$27</f>
        <v>2.0378036758233313</v>
      </c>
      <c r="Q653" s="10" cm="1">
        <f t="array" aca="1" ref="Q653" ca="1">SUMPRODUCT(J653:O653,TRANSPOSE(ES$20:ES$25))+$AD$20-$ES$27</f>
        <v>1.8671421693647943</v>
      </c>
      <c r="R653" s="10">
        <f ca="1">I653-Results!$E$5*H653</f>
        <v>1.5725583552073772</v>
      </c>
      <c r="S653" s="10" cm="1">
        <f t="array" aca="1" ref="S653" ca="1">SUMPRODUCT(J653:O653,TRANSPOSE(AR$28:AR$33))+$AD$20-$AC$26</f>
        <v>20.802301755915288</v>
      </c>
      <c r="T653" s="10">
        <f ca="1">SUMPRODUCT(J653:O653,Results!K$9:P$9)</f>
        <v>1.9258870837881972</v>
      </c>
      <c r="U653" s="10">
        <f ca="1">SUMPRODUCT(J653:O653,Results!K$9:P$9)+$AD$20-$AC$31</f>
        <v>1.889088965087222</v>
      </c>
      <c r="V653" s="10">
        <f t="shared" ca="1" si="151"/>
        <v>-0.47686316596914469</v>
      </c>
      <c r="W653" s="10">
        <f t="shared" ca="1" si="153"/>
        <v>-0.30620165951060763</v>
      </c>
      <c r="X653" s="10">
        <f t="shared" ca="1" si="154"/>
        <v>-1.1617845353190548E-2</v>
      </c>
      <c r="Y653" s="10">
        <f t="shared" ca="1" si="155"/>
        <v>-19.2413612460611</v>
      </c>
      <c r="Z653" s="10">
        <f t="shared" ca="1" si="156"/>
        <v>0.86483697120463299</v>
      </c>
      <c r="AA653" s="10">
        <f t="shared" ca="1" si="157"/>
        <v>-0.32814845523303537</v>
      </c>
    </row>
    <row r="654" spans="1:27">
      <c r="A654" s="6">
        <f ca="1">LN((RAND()^(-Results!$E$4))-1)</f>
        <v>-0.8610558147523224</v>
      </c>
      <c r="B654" s="6">
        <f ca="1">LN((RAND()^(-Results!$E$4))-1)</f>
        <v>-0.5263771729788923</v>
      </c>
      <c r="C654" s="6">
        <f ca="1">LN((RAND()^(-Results!$E$4))-1)</f>
        <v>-2.0322232321606517</v>
      </c>
      <c r="D654" s="6">
        <f ca="1">LN((RAND()^(-Results!$E$4))-1)</f>
        <v>3.2527790799424419</v>
      </c>
      <c r="E654" s="6">
        <f ca="1">LN((RAND()^(-Results!$E$4))-1)</f>
        <v>0.84587139055420102</v>
      </c>
      <c r="F654" s="6">
        <f ca="1">LN((RAND()^(-Results!$E$4))-1)</f>
        <v>1.2169013365799419</v>
      </c>
      <c r="G654" s="6">
        <f ca="1">LN((RAND()^(-Results!$E$4))-1)</f>
        <v>0.64990736017573858</v>
      </c>
      <c r="H654" s="6">
        <f t="shared" ca="1" si="152"/>
        <v>0.59001282353798112</v>
      </c>
      <c r="I654" s="10">
        <f ca="1">SUMPRODUCT(J654:O654,Results!B$12:G$12)+Results!$E$5*H654</f>
        <v>20.292548455087555</v>
      </c>
      <c r="J654" s="10">
        <f ca="1">SUMPRODUCT($A654:$F654,Results!$B$15:$G$15)</f>
        <v>-3.6032769606598944</v>
      </c>
      <c r="K654" s="10">
        <f ca="1">SUMPRODUCT($A654:$F654,Results!$B$16:$G$16)</f>
        <v>6.6525858658516102</v>
      </c>
      <c r="L654" s="10">
        <f ca="1">SUMPRODUCT($A654:$F654,Results!$B$17:$G$17)</f>
        <v>-1.7167868570861371</v>
      </c>
      <c r="M654" s="10">
        <f ca="1">SUMPRODUCT($A654:$F654,Results!$B$18:$G$18)</f>
        <v>8.8536678925771959</v>
      </c>
      <c r="N654" s="10">
        <f ca="1">SUMPRODUCT($A654:$F654,Results!$B$19:$G$19)</f>
        <v>9.3599138027831614</v>
      </c>
      <c r="O654" s="10">
        <f ca="1">SUMPRODUCT($A654:$F654,Results!$B$20:$G$20)</f>
        <v>-7.904134745500377</v>
      </c>
      <c r="P654" s="10" cm="1">
        <f t="array" aca="1" ref="P654" ca="1">SUMPRODUCT(J654:O654,TRANSPOSE(BL$20:BL$25))+$AD$20-$BL$27</f>
        <v>17.322801780313135</v>
      </c>
      <c r="Q654" s="10" cm="1">
        <f t="array" aca="1" ref="Q654" ca="1">SUMPRODUCT(J654:O654,TRANSPOSE(ES$20:ES$25))+$AD$20-$ES$27</f>
        <v>17.639362407333348</v>
      </c>
      <c r="R654" s="10">
        <f ca="1">I654-Results!$E$5*H654</f>
        <v>17.932497160935633</v>
      </c>
      <c r="S654" s="10" cm="1">
        <f t="array" aca="1" ref="S654" ca="1">SUMPRODUCT(J654:O654,TRANSPOSE(AR$28:AR$33))+$AD$20-$AC$26</f>
        <v>9.7307720334498029</v>
      </c>
      <c r="T654" s="10">
        <f ca="1">SUMPRODUCT(J654:O654,Results!K$9:P$9)</f>
        <v>17.595649780907316</v>
      </c>
      <c r="U654" s="10">
        <f ca="1">SUMPRODUCT(J654:O654,Results!K$9:P$9)+$AD$20-$AC$31</f>
        <v>17.55885166220634</v>
      </c>
      <c r="V654" s="10">
        <f t="shared" ca="1" si="151"/>
        <v>2.9697466747744201</v>
      </c>
      <c r="W654" s="10">
        <f t="shared" ca="1" si="153"/>
        <v>2.6531860477542075</v>
      </c>
      <c r="X654" s="10">
        <f t="shared" ca="1" si="154"/>
        <v>2.3600512941519227</v>
      </c>
      <c r="Y654" s="10">
        <f t="shared" ca="1" si="155"/>
        <v>10.561776421637752</v>
      </c>
      <c r="Z654" s="10">
        <f t="shared" ca="1" si="156"/>
        <v>19.596444916438003</v>
      </c>
      <c r="AA654" s="10">
        <f t="shared" ca="1" si="157"/>
        <v>2.733696792881215</v>
      </c>
    </row>
    <row r="655" spans="1:27">
      <c r="A655" s="6">
        <f ca="1">LN((RAND()^(-Results!$E$4))-1)</f>
        <v>4.4316968532956837E-2</v>
      </c>
      <c r="B655" s="6">
        <f ca="1">LN((RAND()^(-Results!$E$4))-1)</f>
        <v>-0.36335849840101409</v>
      </c>
      <c r="C655" s="6">
        <f ca="1">LN((RAND()^(-Results!$E$4))-1)</f>
        <v>0.5371267496615586</v>
      </c>
      <c r="D655" s="6">
        <f ca="1">LN((RAND()^(-Results!$E$4))-1)</f>
        <v>2.2492736233899491</v>
      </c>
      <c r="E655" s="6">
        <f ca="1">LN((RAND()^(-Results!$E$4))-1)</f>
        <v>2.6803943135962434</v>
      </c>
      <c r="F655" s="6">
        <f ca="1">LN((RAND()^(-Results!$E$4))-1)</f>
        <v>0.26531865799831134</v>
      </c>
      <c r="G655" s="6">
        <f ca="1">LN((RAND()^(-Results!$E$4))-1)</f>
        <v>1.1987988223146449</v>
      </c>
      <c r="H655" s="6">
        <f t="shared" ca="1" si="152"/>
        <v>1.1389042856768874</v>
      </c>
      <c r="I655" s="10">
        <f ca="1">SUMPRODUCT(J655:O655,Results!B$12:G$12)+Results!$E$5*H655</f>
        <v>23.990599746870274</v>
      </c>
      <c r="J655" s="10">
        <f ca="1">SUMPRODUCT($A655:$F655,Results!$B$15:$G$15)</f>
        <v>-4.4647641860371747</v>
      </c>
      <c r="K655" s="10">
        <f ca="1">SUMPRODUCT($A655:$F655,Results!$B$16:$G$16)</f>
        <v>-0.4751203384822506</v>
      </c>
      <c r="L655" s="10">
        <f ca="1">SUMPRODUCT($A655:$F655,Results!$B$17:$G$17)</f>
        <v>-4.6325478270818889</v>
      </c>
      <c r="M655" s="10">
        <f ca="1">SUMPRODUCT($A655:$F655,Results!$B$18:$G$18)</f>
        <v>2.8608552517443662</v>
      </c>
      <c r="N655" s="10">
        <f ca="1">SUMPRODUCT($A655:$F655,Results!$B$19:$G$19)</f>
        <v>9.210621176163615</v>
      </c>
      <c r="O655" s="10">
        <f ca="1">SUMPRODUCT($A655:$F655,Results!$B$20:$G$20)</f>
        <v>-10.700787781475315</v>
      </c>
      <c r="P655" s="10" cm="1">
        <f t="array" aca="1" ref="P655" ca="1">SUMPRODUCT(J655:O655,TRANSPOSE(BL$20:BL$25))+$AD$20-$BL$27</f>
        <v>19.092626167784619</v>
      </c>
      <c r="Q655" s="10" cm="1">
        <f t="array" aca="1" ref="Q655" ca="1">SUMPRODUCT(J655:O655,TRANSPOSE(ES$20:ES$25))+$AD$20-$ES$27</f>
        <v>19.145574908531085</v>
      </c>
      <c r="R655" s="10">
        <f ca="1">I655-Results!$E$5*H655</f>
        <v>19.434982604162723</v>
      </c>
      <c r="S655" s="10" cm="1">
        <f t="array" aca="1" ref="S655" ca="1">SUMPRODUCT(J655:O655,TRANSPOSE(AR$28:AR$33))+$AD$20-$AC$26</f>
        <v>13.710499853955877</v>
      </c>
      <c r="T655" s="10">
        <f ca="1">SUMPRODUCT(J655:O655,Results!K$9:P$9)</f>
        <v>18.82269230858364</v>
      </c>
      <c r="U655" s="10">
        <f ca="1">SUMPRODUCT(J655:O655,Results!K$9:P$9)+$AD$20-$AC$31</f>
        <v>18.785894189882665</v>
      </c>
      <c r="V655" s="10">
        <f t="shared" ca="1" si="151"/>
        <v>4.8979735790856544</v>
      </c>
      <c r="W655" s="10">
        <f t="shared" ca="1" si="153"/>
        <v>4.8450248383391887</v>
      </c>
      <c r="X655" s="10">
        <f t="shared" ca="1" si="154"/>
        <v>4.5556171427075505</v>
      </c>
      <c r="Y655" s="10">
        <f t="shared" ca="1" si="155"/>
        <v>10.280099892914397</v>
      </c>
      <c r="Z655" s="10">
        <f t="shared" ca="1" si="156"/>
        <v>23.294496208220721</v>
      </c>
      <c r="AA655" s="10">
        <f t="shared" ca="1" si="157"/>
        <v>5.2047055569876086</v>
      </c>
    </row>
    <row r="656" spans="1:27">
      <c r="A656" s="6">
        <f ca="1">LN((RAND()^(-Results!$E$4))-1)</f>
        <v>-1.0024410617457893</v>
      </c>
      <c r="B656" s="6">
        <f ca="1">LN((RAND()^(-Results!$E$4))-1)</f>
        <v>-0.8323255263177296</v>
      </c>
      <c r="C656" s="6">
        <f ca="1">LN((RAND()^(-Results!$E$4))-1)</f>
        <v>0.18022474625868523</v>
      </c>
      <c r="D656" s="6">
        <f ca="1">LN((RAND()^(-Results!$E$4))-1)</f>
        <v>0.45953245651065522</v>
      </c>
      <c r="E656" s="6">
        <f ca="1">LN((RAND()^(-Results!$E$4))-1)</f>
        <v>0.65392337479119511</v>
      </c>
      <c r="F656" s="6">
        <f ca="1">LN((RAND()^(-Results!$E$4))-1)</f>
        <v>-0.31972189553980468</v>
      </c>
      <c r="G656" s="6">
        <f ca="1">LN((RAND()^(-Results!$E$4))-1)</f>
        <v>0.63458049431541985</v>
      </c>
      <c r="H656" s="6">
        <f t="shared" ca="1" si="152"/>
        <v>0.5746859576776624</v>
      </c>
      <c r="I656" s="10">
        <f ca="1">SUMPRODUCT(J656:O656,Results!B$12:G$12)+Results!$E$5*H656</f>
        <v>3.2154079791478436</v>
      </c>
      <c r="J656" s="10">
        <f ca="1">SUMPRODUCT($A656:$F656,Results!$B$15:$G$15)</f>
        <v>-3.6539500872937878</v>
      </c>
      <c r="K656" s="10">
        <f ca="1">SUMPRODUCT($A656:$F656,Results!$B$16:$G$16)</f>
        <v>-2.2193132500698947</v>
      </c>
      <c r="L656" s="10">
        <f ca="1">SUMPRODUCT($A656:$F656,Results!$B$17:$G$17)</f>
        <v>-9.3369715013849053E-3</v>
      </c>
      <c r="M656" s="10">
        <f ca="1">SUMPRODUCT($A656:$F656,Results!$B$18:$G$18)</f>
        <v>3.7758131513887645</v>
      </c>
      <c r="N656" s="10">
        <f ca="1">SUMPRODUCT($A656:$F656,Results!$B$19:$G$19)</f>
        <v>3.4890152806784069</v>
      </c>
      <c r="O656" s="10">
        <f ca="1">SUMPRODUCT($A656:$F656,Results!$B$20:$G$20)</f>
        <v>-7.2058747132887468</v>
      </c>
      <c r="P656" s="10" cm="1">
        <f t="array" aca="1" ref="P656" ca="1">SUMPRODUCT(J656:O656,TRANSPOSE(BL$20:BL$25))+$AD$20-$BL$27</f>
        <v>0.75795449038528728</v>
      </c>
      <c r="Q656" s="10" cm="1">
        <f t="array" aca="1" ref="Q656" ca="1">SUMPRODUCT(J656:O656,TRANSPOSE(ES$20:ES$25))+$AD$20-$ES$27</f>
        <v>0.7620619793000436</v>
      </c>
      <c r="R656" s="10">
        <f ca="1">I656-Results!$E$5*H656</f>
        <v>0.91666414843719402</v>
      </c>
      <c r="S656" s="10" cm="1">
        <f t="array" aca="1" ref="S656" ca="1">SUMPRODUCT(J656:O656,TRANSPOSE(AR$28:AR$33))+$AD$20-$AC$26</f>
        <v>-2.9484993945275586</v>
      </c>
      <c r="T656" s="10">
        <f ca="1">SUMPRODUCT(J656:O656,Results!K$9:P$9)</f>
        <v>0.78316601295830246</v>
      </c>
      <c r="U656" s="10">
        <f ca="1">SUMPRODUCT(J656:O656,Results!K$9:P$9)+$AD$20-$AC$31</f>
        <v>0.7463678942573273</v>
      </c>
      <c r="V656" s="10">
        <f t="shared" ca="1" si="151"/>
        <v>2.4574534887625563</v>
      </c>
      <c r="W656" s="10">
        <f t="shared" ca="1" si="153"/>
        <v>2.4533459998477998</v>
      </c>
      <c r="X656" s="10">
        <f t="shared" ca="1" si="154"/>
        <v>2.2987438307106496</v>
      </c>
      <c r="Y656" s="10">
        <f t="shared" ca="1" si="155"/>
        <v>6.1639073736754018</v>
      </c>
      <c r="Z656" s="10">
        <f t="shared" ca="1" si="156"/>
        <v>2.5193044404982898</v>
      </c>
      <c r="AA656" s="10">
        <f t="shared" ca="1" si="157"/>
        <v>2.4690400848905165</v>
      </c>
    </row>
    <row r="657" spans="1:27">
      <c r="A657" s="6">
        <f ca="1">LN((RAND()^(-Results!$E$4))-1)</f>
        <v>-0.53242224691615025</v>
      </c>
      <c r="B657" s="6">
        <f ca="1">LN((RAND()^(-Results!$E$4))-1)</f>
        <v>-0.39968099440145199</v>
      </c>
      <c r="C657" s="6">
        <f ca="1">LN((RAND()^(-Results!$E$4))-1)</f>
        <v>-0.47609463280633513</v>
      </c>
      <c r="D657" s="6">
        <f ca="1">LN((RAND()^(-Results!$E$4))-1)</f>
        <v>-0.74032784869885815</v>
      </c>
      <c r="E657" s="6">
        <f ca="1">LN((RAND()^(-Results!$E$4))-1)</f>
        <v>-2.4906657773996121</v>
      </c>
      <c r="F657" s="6">
        <f ca="1">LN((RAND()^(-Results!$E$4))-1)</f>
        <v>-2.3956313351692016</v>
      </c>
      <c r="G657" s="6">
        <f ca="1">LN((RAND()^(-Results!$E$4))-1)</f>
        <v>2.7547280367618439</v>
      </c>
      <c r="H657" s="6">
        <f t="shared" ca="1" si="152"/>
        <v>2.6948335001240862</v>
      </c>
      <c r="I657" s="10">
        <f ca="1">SUMPRODUCT(J657:O657,Results!B$12:G$12)+Results!$E$5*H657</f>
        <v>3.2558405540438971</v>
      </c>
      <c r="J657" s="10">
        <f ca="1">SUMPRODUCT($A657:$F657,Results!$B$15:$G$15)</f>
        <v>1.0232088049278549</v>
      </c>
      <c r="K657" s="10">
        <f ca="1">SUMPRODUCT($A657:$F657,Results!$B$16:$G$16)</f>
        <v>2.9938072100453073</v>
      </c>
      <c r="L657" s="10">
        <f ca="1">SUMPRODUCT($A657:$F657,Results!$B$17:$G$17)</f>
        <v>11.665587395737273</v>
      </c>
      <c r="M657" s="10">
        <f ca="1">SUMPRODUCT($A657:$F657,Results!$B$18:$G$18)</f>
        <v>-5.7192762561275856</v>
      </c>
      <c r="N657" s="10">
        <f ca="1">SUMPRODUCT($A657:$F657,Results!$B$19:$G$19)</f>
        <v>-5.2884492874568529</v>
      </c>
      <c r="O657" s="10">
        <f ca="1">SUMPRODUCT($A657:$F657,Results!$B$20:$G$20)</f>
        <v>-0.79876997765070534</v>
      </c>
      <c r="P657" s="10" cm="1">
        <f t="array" aca="1" ref="P657" ca="1">SUMPRODUCT(J657:O657,TRANSPOSE(BL$20:BL$25))+$AD$20-$BL$27</f>
        <v>-7.3363161977521631</v>
      </c>
      <c r="Q657" s="10" cm="1">
        <f t="array" aca="1" ref="Q657" ca="1">SUMPRODUCT(J657:O657,TRANSPOSE(ES$20:ES$25))+$AD$20-$ES$27</f>
        <v>-7.3139418106981351</v>
      </c>
      <c r="R657" s="10">
        <f ca="1">I657-Results!$E$5*H657</f>
        <v>-7.5234934464524477</v>
      </c>
      <c r="S657" s="10" cm="1">
        <f t="array" aca="1" ref="S657" ca="1">SUMPRODUCT(J657:O657,TRANSPOSE(AR$28:AR$33))+$AD$20-$AC$26</f>
        <v>-4.467337569206375</v>
      </c>
      <c r="T657" s="10">
        <f ca="1">SUMPRODUCT(J657:O657,Results!K$9:P$9)</f>
        <v>-6.9640525674330664</v>
      </c>
      <c r="U657" s="10">
        <f ca="1">SUMPRODUCT(J657:O657,Results!K$9:P$9)+$AD$20-$AC$31</f>
        <v>-7.0008506861340418</v>
      </c>
      <c r="V657" s="10">
        <f t="shared" ca="1" si="151"/>
        <v>10.592156751796061</v>
      </c>
      <c r="W657" s="10">
        <f t="shared" ca="1" si="153"/>
        <v>10.569782364742032</v>
      </c>
      <c r="X657" s="10">
        <f t="shared" ca="1" si="154"/>
        <v>10.779334000496345</v>
      </c>
      <c r="Y657" s="10">
        <f t="shared" ca="1" si="155"/>
        <v>7.7231781232502721</v>
      </c>
      <c r="Z657" s="10">
        <f t="shared" ca="1" si="156"/>
        <v>2.5597370153943433</v>
      </c>
      <c r="AA657" s="10">
        <f t="shared" ca="1" si="157"/>
        <v>10.25669124017794</v>
      </c>
    </row>
    <row r="658" spans="1:27">
      <c r="A658" s="6">
        <f ca="1">LN((RAND()^(-Results!$E$4))-1)</f>
        <v>0.79405521340911822</v>
      </c>
      <c r="B658" s="6">
        <f ca="1">LN((RAND()^(-Results!$E$4))-1)</f>
        <v>0.1927179894448672</v>
      </c>
      <c r="C658" s="6">
        <f ca="1">LN((RAND()^(-Results!$E$4))-1)</f>
        <v>1.7344719611472039</v>
      </c>
      <c r="D658" s="6">
        <f ca="1">LN((RAND()^(-Results!$E$4))-1)</f>
        <v>0.82585157768974149</v>
      </c>
      <c r="E658" s="6">
        <f ca="1">LN((RAND()^(-Results!$E$4))-1)</f>
        <v>-0.64435840845414516</v>
      </c>
      <c r="F658" s="6">
        <f ca="1">LN((RAND()^(-Results!$E$4))-1)</f>
        <v>0.26736756403076084</v>
      </c>
      <c r="G658" s="6">
        <f ca="1">LN((RAND()^(-Results!$E$4))-1)</f>
        <v>-2.2190553135718902</v>
      </c>
      <c r="H658" s="6">
        <f t="shared" ca="1" si="152"/>
        <v>-2.2789498502096479</v>
      </c>
      <c r="I658" s="10">
        <f ca="1">SUMPRODUCT(J658:O658,Results!B$12:G$12)+Results!$E$5*H658</f>
        <v>-3.178199701750394</v>
      </c>
      <c r="J658" s="10">
        <f ca="1">SUMPRODUCT($A658:$F658,Results!$B$15:$G$15)</f>
        <v>-0.57946835162379773</v>
      </c>
      <c r="K658" s="10">
        <f ca="1">SUMPRODUCT($A658:$F658,Results!$B$16:$G$16)</f>
        <v>1.0472193141983661</v>
      </c>
      <c r="L658" s="10">
        <f ca="1">SUMPRODUCT($A658:$F658,Results!$B$17:$G$17)</f>
        <v>-0.66486697156659635</v>
      </c>
      <c r="M658" s="10">
        <f ca="1">SUMPRODUCT($A658:$F658,Results!$B$18:$G$18)</f>
        <v>-6.5992888869755593</v>
      </c>
      <c r="N658" s="10">
        <f ca="1">SUMPRODUCT($A658:$F658,Results!$B$19:$G$19)</f>
        <v>6.027068296154539</v>
      </c>
      <c r="O658" s="10">
        <f ca="1">SUMPRODUCT($A658:$F658,Results!$B$20:$G$20)</f>
        <v>0.67558419677481718</v>
      </c>
      <c r="P658" s="10" cm="1">
        <f t="array" aca="1" ref="P658" ca="1">SUMPRODUCT(J658:O658,TRANSPOSE(BL$20:BL$25))+$AD$20-$BL$27</f>
        <v>6.2264651328766947</v>
      </c>
      <c r="Q658" s="10" cm="1">
        <f t="array" aca="1" ref="Q658" ca="1">SUMPRODUCT(J658:O658,TRANSPOSE(ES$20:ES$25))+$AD$20-$ES$27</f>
        <v>6.0799465611335837</v>
      </c>
      <c r="R658" s="10">
        <f ca="1">I658-Results!$E$5*H658</f>
        <v>5.9375996990881976</v>
      </c>
      <c r="S658" s="10" cm="1">
        <f t="array" aca="1" ref="S658" ca="1">SUMPRODUCT(J658:O658,TRANSPOSE(AR$28:AR$33))+$AD$20-$AC$26</f>
        <v>13.016397044489871</v>
      </c>
      <c r="T658" s="10">
        <f ca="1">SUMPRODUCT(J658:O658,Results!K$9:P$9)</f>
        <v>6.0997345523784734</v>
      </c>
      <c r="U658" s="10">
        <f ca="1">SUMPRODUCT(J658:O658,Results!K$9:P$9)+$AD$20-$AC$31</f>
        <v>6.062936433677498</v>
      </c>
      <c r="V658" s="10">
        <f t="shared" ca="1" si="151"/>
        <v>-9.4046648346270878</v>
      </c>
      <c r="W658" s="10">
        <f t="shared" ca="1" si="153"/>
        <v>-9.2581462628839777</v>
      </c>
      <c r="X658" s="10">
        <f t="shared" ca="1" si="154"/>
        <v>-9.1157994008385916</v>
      </c>
      <c r="Y658" s="10">
        <f t="shared" ca="1" si="155"/>
        <v>-16.194596746240265</v>
      </c>
      <c r="Z658" s="10">
        <f t="shared" ca="1" si="156"/>
        <v>-3.8743032403999478</v>
      </c>
      <c r="AA658" s="10">
        <f t="shared" ca="1" si="157"/>
        <v>-9.241136135427892</v>
      </c>
    </row>
    <row r="659" spans="1:27">
      <c r="A659" s="6">
        <f ca="1">LN((RAND()^(-Results!$E$4))-1)</f>
        <v>-1.5340297502147937</v>
      </c>
      <c r="B659" s="6">
        <f ca="1">LN((RAND()^(-Results!$E$4))-1)</f>
        <v>-0.18688932103568556</v>
      </c>
      <c r="C659" s="6">
        <f ca="1">LN((RAND()^(-Results!$E$4))-1)</f>
        <v>1.0546784000069183</v>
      </c>
      <c r="D659" s="6">
        <f ca="1">LN((RAND()^(-Results!$E$4))-1)</f>
        <v>0.37117337326401939</v>
      </c>
      <c r="E659" s="6">
        <f ca="1">LN((RAND()^(-Results!$E$4))-1)</f>
        <v>-4.1529037769987118</v>
      </c>
      <c r="F659" s="6">
        <f ca="1">LN((RAND()^(-Results!$E$4))-1)</f>
        <v>0.57946718658139096</v>
      </c>
      <c r="G659" s="6">
        <f ca="1">LN((RAND()^(-Results!$E$4))-1)</f>
        <v>-1.0481715556199789</v>
      </c>
      <c r="H659" s="6">
        <f t="shared" ca="1" si="152"/>
        <v>-1.1080660922577363</v>
      </c>
      <c r="I659" s="10">
        <f ca="1">SUMPRODUCT(J659:O659,Results!B$12:G$12)+Results!$E$5*H659</f>
        <v>-9.0129522622601179</v>
      </c>
      <c r="J659" s="10">
        <f ca="1">SUMPRODUCT($A659:$F659,Results!$B$15:$G$15)</f>
        <v>-0.59984014960539878</v>
      </c>
      <c r="K659" s="10">
        <f ca="1">SUMPRODUCT($A659:$F659,Results!$B$16:$G$16)</f>
        <v>2.3017122612854952</v>
      </c>
      <c r="L659" s="10">
        <f ca="1">SUMPRODUCT($A659:$F659,Results!$B$17:$G$17)</f>
        <v>2.1529178921956262</v>
      </c>
      <c r="M659" s="10">
        <f ca="1">SUMPRODUCT($A659:$F659,Results!$B$18:$G$18)</f>
        <v>-3.2958620911391274</v>
      </c>
      <c r="N659" s="10">
        <f ca="1">SUMPRODUCT($A659:$F659,Results!$B$19:$G$19)</f>
        <v>5.9268599484639992</v>
      </c>
      <c r="O659" s="10">
        <f ca="1">SUMPRODUCT($A659:$F659,Results!$B$20:$G$20)</f>
        <v>2.6538742266622433</v>
      </c>
      <c r="P659" s="10" cm="1">
        <f t="array" aca="1" ref="P659" ca="1">SUMPRODUCT(J659:O659,TRANSPOSE(BL$20:BL$25))+$AD$20-$BL$27</f>
        <v>-4.0798932304950899</v>
      </c>
      <c r="Q659" s="10" cm="1">
        <f t="array" aca="1" ref="Q659" ca="1">SUMPRODUCT(J659:O659,TRANSPOSE(ES$20:ES$25))+$AD$20-$ES$27</f>
        <v>-4.1371141796758133</v>
      </c>
      <c r="R659" s="10">
        <f ca="1">I659-Results!$E$5*H659</f>
        <v>-4.5806878932291726</v>
      </c>
      <c r="S659" s="10" cm="1">
        <f t="array" aca="1" ref="S659" ca="1">SUMPRODUCT(J659:O659,TRANSPOSE(AR$28:AR$33))+$AD$20-$AC$26</f>
        <v>3.9851416900994012</v>
      </c>
      <c r="T659" s="10">
        <f ca="1">SUMPRODUCT(J659:O659,Results!K$9:P$9)</f>
        <v>-3.4938554448116981</v>
      </c>
      <c r="U659" s="10">
        <f ca="1">SUMPRODUCT(J659:O659,Results!K$9:P$9)+$AD$20-$AC$31</f>
        <v>-3.530653563512673</v>
      </c>
      <c r="V659" s="10">
        <f t="shared" ca="1" si="151"/>
        <v>-4.933059031765028</v>
      </c>
      <c r="W659" s="10">
        <f t="shared" ca="1" si="153"/>
        <v>-4.8758380825843046</v>
      </c>
      <c r="X659" s="10">
        <f t="shared" ca="1" si="154"/>
        <v>-4.4322643690309453</v>
      </c>
      <c r="Y659" s="10">
        <f t="shared" ca="1" si="155"/>
        <v>-12.998093952359518</v>
      </c>
      <c r="Z659" s="10">
        <f t="shared" ca="1" si="156"/>
        <v>-9.7090558009096721</v>
      </c>
      <c r="AA659" s="10">
        <f t="shared" ca="1" si="157"/>
        <v>-5.4822986987474449</v>
      </c>
    </row>
    <row r="660" spans="1:27">
      <c r="A660" s="6">
        <f ca="1">LN((RAND()^(-Results!$E$4))-1)</f>
        <v>1.7138452692356057</v>
      </c>
      <c r="B660" s="6">
        <f ca="1">LN((RAND()^(-Results!$E$4))-1)</f>
        <v>-2.6529511496265243</v>
      </c>
      <c r="C660" s="6">
        <f ca="1">LN((RAND()^(-Results!$E$4))-1)</f>
        <v>-1.1105826582636149</v>
      </c>
      <c r="D660" s="6">
        <f ca="1">LN((RAND()^(-Results!$E$4))-1)</f>
        <v>-1.2151132918466561</v>
      </c>
      <c r="E660" s="6">
        <f ca="1">LN((RAND()^(-Results!$E$4))-1)</f>
        <v>1.5223038513802174</v>
      </c>
      <c r="F660" s="6">
        <f ca="1">LN((RAND()^(-Results!$E$4))-1)</f>
        <v>8.8114687222562202E-2</v>
      </c>
      <c r="G660" s="6">
        <f ca="1">LN((RAND()^(-Results!$E$4))-1)</f>
        <v>0.40598969590734935</v>
      </c>
      <c r="H660" s="6">
        <f t="shared" ca="1" si="152"/>
        <v>0.34609515926959183</v>
      </c>
      <c r="I660" s="10">
        <f ca="1">SUMPRODUCT(J660:O660,Results!B$12:G$12)+Results!$E$5*H660</f>
        <v>-34.835153756203752</v>
      </c>
      <c r="J660" s="10">
        <f ca="1">SUMPRODUCT($A660:$F660,Results!$B$15:$G$15)</f>
        <v>-4.6882464767948591</v>
      </c>
      <c r="K660" s="10">
        <f ca="1">SUMPRODUCT($A660:$F660,Results!$B$16:$G$16)</f>
        <v>-1.1345493623818645</v>
      </c>
      <c r="L660" s="10">
        <f ca="1">SUMPRODUCT($A660:$F660,Results!$B$17:$G$17)</f>
        <v>8.8099772809854677</v>
      </c>
      <c r="M660" s="10">
        <f ca="1">SUMPRODUCT($A660:$F660,Results!$B$18:$G$18)</f>
        <v>6.4245006957065698</v>
      </c>
      <c r="N660" s="10">
        <f ca="1">SUMPRODUCT($A660:$F660,Results!$B$19:$G$19)</f>
        <v>-2.4301200720976408</v>
      </c>
      <c r="O660" s="10">
        <f ca="1">SUMPRODUCT($A660:$F660,Results!$B$20:$G$20)</f>
        <v>2.2178675510328003</v>
      </c>
      <c r="P660" s="10" cm="1">
        <f t="array" aca="1" ref="P660" ca="1">SUMPRODUCT(J660:O660,TRANSPOSE(BL$20:BL$25))+$AD$20-$BL$27</f>
        <v>-36.737643053996791</v>
      </c>
      <c r="Q660" s="10" cm="1">
        <f t="array" aca="1" ref="Q660" ca="1">SUMPRODUCT(J660:O660,TRANSPOSE(ES$20:ES$25))+$AD$20-$ES$27</f>
        <v>-36.98433324894792</v>
      </c>
      <c r="R660" s="10">
        <f ca="1">I660-Results!$E$5*H660</f>
        <v>-36.219534393282117</v>
      </c>
      <c r="S660" s="10" cm="1">
        <f t="array" aca="1" ref="S660" ca="1">SUMPRODUCT(J660:O660,TRANSPOSE(AR$28:AR$33))+$AD$20-$AC$26</f>
        <v>-35.510954197607404</v>
      </c>
      <c r="T660" s="10">
        <f ca="1">SUMPRODUCT(J660:O660,Results!K$9:P$9)</f>
        <v>-37.328559822274116</v>
      </c>
      <c r="U660" s="10">
        <f ca="1">SUMPRODUCT(J660:O660,Results!K$9:P$9)+$AD$20-$AC$31</f>
        <v>-37.365357940975095</v>
      </c>
      <c r="V660" s="10">
        <f t="shared" ca="1" si="151"/>
        <v>1.9024892977930392</v>
      </c>
      <c r="W660" s="10">
        <f t="shared" ca="1" si="153"/>
        <v>2.1491794927441674</v>
      </c>
      <c r="X660" s="10">
        <f t="shared" ca="1" si="154"/>
        <v>1.3843806370783653</v>
      </c>
      <c r="Y660" s="10">
        <f t="shared" ca="1" si="155"/>
        <v>0.67580044140365203</v>
      </c>
      <c r="Z660" s="10">
        <f t="shared" ca="1" si="156"/>
        <v>-35.531257294853305</v>
      </c>
      <c r="AA660" s="10">
        <f t="shared" ca="1" si="157"/>
        <v>2.5302041847713426</v>
      </c>
    </row>
    <row r="661" spans="1:27">
      <c r="A661" s="6">
        <f ca="1">LN((RAND()^(-Results!$E$4))-1)</f>
        <v>-1.1620151046190172</v>
      </c>
      <c r="B661" s="6">
        <f ca="1">LN((RAND()^(-Results!$E$4))-1)</f>
        <v>-2.170865307066729</v>
      </c>
      <c r="C661" s="6">
        <f ca="1">LN((RAND()^(-Results!$E$4))-1)</f>
        <v>-0.30169240204865966</v>
      </c>
      <c r="D661" s="6">
        <f ca="1">LN((RAND()^(-Results!$E$4))-1)</f>
        <v>2.1871756024241157E-2</v>
      </c>
      <c r="E661" s="6">
        <f ca="1">LN((RAND()^(-Results!$E$4))-1)</f>
        <v>0.1641656331744436</v>
      </c>
      <c r="F661" s="6">
        <f ca="1">LN((RAND()^(-Results!$E$4))-1)</f>
        <v>-1.7832114026978829</v>
      </c>
      <c r="G661" s="6">
        <f ca="1">LN((RAND()^(-Results!$E$4))-1)</f>
        <v>1.2005265185362248</v>
      </c>
      <c r="H661" s="6">
        <f t="shared" ca="1" si="152"/>
        <v>1.1406319818984674</v>
      </c>
      <c r="I661" s="10">
        <f ca="1">SUMPRODUCT(J661:O661,Results!B$12:G$12)+Results!$E$5*H661</f>
        <v>-7.448880728440848</v>
      </c>
      <c r="J661" s="10">
        <f ca="1">SUMPRODUCT($A661:$F661,Results!$B$15:$G$15)</f>
        <v>-6.1450299909529829</v>
      </c>
      <c r="K661" s="10">
        <f ca="1">SUMPRODUCT($A661:$F661,Results!$B$16:$G$16)</f>
        <v>-1.7457221997412304</v>
      </c>
      <c r="L661" s="10">
        <f ca="1">SUMPRODUCT($A661:$F661,Results!$B$17:$G$17)</f>
        <v>8.8707039065318032</v>
      </c>
      <c r="M661" s="10">
        <f ca="1">SUMPRODUCT($A661:$F661,Results!$B$18:$G$18)</f>
        <v>3.9748385428016579</v>
      </c>
      <c r="N661" s="10">
        <f ca="1">SUMPRODUCT($A661:$F661,Results!$B$19:$G$19)</f>
        <v>1.7191000521150586</v>
      </c>
      <c r="O661" s="10">
        <f ca="1">SUMPRODUCT($A661:$F661,Results!$B$20:$G$20)</f>
        <v>-10.597734725719885</v>
      </c>
      <c r="P661" s="10" cm="1">
        <f t="array" aca="1" ref="P661" ca="1">SUMPRODUCT(J661:O661,TRANSPOSE(BL$20:BL$25))+$AD$20-$BL$27</f>
        <v>-12.288333354490474</v>
      </c>
      <c r="Q661" s="10" cm="1">
        <f t="array" aca="1" ref="Q661" ca="1">SUMPRODUCT(J661:O661,TRANSPOSE(ES$20:ES$25))+$AD$20-$ES$27</f>
        <v>-12.323274353685525</v>
      </c>
      <c r="R661" s="10">
        <f ca="1">I661-Results!$E$5*H661</f>
        <v>-12.011408656034718</v>
      </c>
      <c r="S661" s="10" cm="1">
        <f t="array" aca="1" ref="S661" ca="1">SUMPRODUCT(J661:O661,TRANSPOSE(AR$28:AR$33))+$AD$20-$AC$26</f>
        <v>-15.967851223570392</v>
      </c>
      <c r="T661" s="10">
        <f ca="1">SUMPRODUCT(J661:O661,Results!K$9:P$9)</f>
        <v>-12.254462873192747</v>
      </c>
      <c r="U661" s="10">
        <f ca="1">SUMPRODUCT(J661:O661,Results!K$9:P$9)+$AD$20-$AC$31</f>
        <v>-12.291260991893722</v>
      </c>
      <c r="V661" s="10">
        <f t="shared" ca="1" si="151"/>
        <v>4.839452626049626</v>
      </c>
      <c r="W661" s="10">
        <f t="shared" ca="1" si="153"/>
        <v>4.8743936252446769</v>
      </c>
      <c r="X661" s="10">
        <f t="shared" ca="1" si="154"/>
        <v>4.5625279275938695</v>
      </c>
      <c r="Y661" s="10">
        <f t="shared" ca="1" si="155"/>
        <v>8.518970495129544</v>
      </c>
      <c r="Z661" s="10">
        <f t="shared" ca="1" si="156"/>
        <v>-8.1449842670904022</v>
      </c>
      <c r="AA661" s="10">
        <f t="shared" ca="1" si="157"/>
        <v>4.8423802634528741</v>
      </c>
    </row>
    <row r="662" spans="1:27">
      <c r="A662" s="6">
        <f ca="1">LN((RAND()^(-Results!$E$4))-1)</f>
        <v>-2.6449093940913735</v>
      </c>
      <c r="B662" s="6">
        <f ca="1">LN((RAND()^(-Results!$E$4))-1)</f>
        <v>0.31189952024894019</v>
      </c>
      <c r="C662" s="6">
        <f ca="1">LN((RAND()^(-Results!$E$4))-1)</f>
        <v>1.0965144369454609</v>
      </c>
      <c r="D662" s="6">
        <f ca="1">LN((RAND()^(-Results!$E$4))-1)</f>
        <v>0.55522160571363433</v>
      </c>
      <c r="E662" s="6">
        <f ca="1">LN((RAND()^(-Results!$E$4))-1)</f>
        <v>-0.76315005578565276</v>
      </c>
      <c r="F662" s="6">
        <f ca="1">LN((RAND()^(-Results!$E$4))-1)</f>
        <v>1.7856769898527258E-2</v>
      </c>
      <c r="G662" s="6">
        <f ca="1">LN((RAND()^(-Results!$E$4))-1)</f>
        <v>-0.8228592986847304</v>
      </c>
      <c r="H662" s="6">
        <f t="shared" ca="1" si="152"/>
        <v>-0.88275383532248786</v>
      </c>
      <c r="I662" s="10">
        <f ca="1">SUMPRODUCT(J662:O662,Results!B$12:G$12)+Results!$E$5*H662</f>
        <v>9.9008806096893238</v>
      </c>
      <c r="J662" s="10">
        <f ca="1">SUMPRODUCT($A662:$F662,Results!$B$15:$G$15)</f>
        <v>-1.9004298370322226</v>
      </c>
      <c r="K662" s="10">
        <f ca="1">SUMPRODUCT($A662:$F662,Results!$B$16:$G$16)</f>
        <v>-3.8917447495693995</v>
      </c>
      <c r="L662" s="10">
        <f ca="1">SUMPRODUCT($A662:$F662,Results!$B$17:$G$17)</f>
        <v>-5.8705958084586198</v>
      </c>
      <c r="M662" s="10">
        <f ca="1">SUMPRODUCT($A662:$F662,Results!$B$18:$G$18)</f>
        <v>2.3468323115597673</v>
      </c>
      <c r="N662" s="10">
        <f ca="1">SUMPRODUCT($A662:$F662,Results!$B$19:$G$19)</f>
        <v>5.1462535450259157</v>
      </c>
      <c r="O662" s="10">
        <f ca="1">SUMPRODUCT($A662:$F662,Results!$B$20:$G$20)</f>
        <v>-7.7265051820060116</v>
      </c>
      <c r="P662" s="10" cm="1">
        <f t="array" aca="1" ref="P662" ca="1">SUMPRODUCT(J662:O662,TRANSPOSE(BL$20:BL$25))+$AD$20-$BL$27</f>
        <v>13.638369471707504</v>
      </c>
      <c r="Q662" s="10" cm="1">
        <f t="array" aca="1" ref="Q662" ca="1">SUMPRODUCT(J662:O662,TRANSPOSE(ES$20:ES$25))+$AD$20-$ES$27</f>
        <v>13.716540089151666</v>
      </c>
      <c r="R662" s="10">
        <f ca="1">I662-Results!$E$5*H662</f>
        <v>13.431895950979275</v>
      </c>
      <c r="S662" s="10" cm="1">
        <f t="array" aca="1" ref="S662" ca="1">SUMPRODUCT(J662:O662,TRANSPOSE(AR$28:AR$33))+$AD$20-$AC$26</f>
        <v>9.8188886013790793</v>
      </c>
      <c r="T662" s="10">
        <f ca="1">SUMPRODUCT(J662:O662,Results!K$9:P$9)</f>
        <v>14.076843991441848</v>
      </c>
      <c r="U662" s="10">
        <f ca="1">SUMPRODUCT(J662:O662,Results!K$9:P$9)+$AD$20-$AC$31</f>
        <v>14.040045872740873</v>
      </c>
      <c r="V662" s="10">
        <f t="shared" ca="1" si="151"/>
        <v>-3.7374888620181803</v>
      </c>
      <c r="W662" s="10">
        <f t="shared" ca="1" si="153"/>
        <v>-3.815659479462342</v>
      </c>
      <c r="X662" s="10">
        <f t="shared" ca="1" si="154"/>
        <v>-3.531015341289951</v>
      </c>
      <c r="Y662" s="10">
        <f t="shared" ca="1" si="155"/>
        <v>8.1992008310244557E-2</v>
      </c>
      <c r="Z662" s="10">
        <f t="shared" ca="1" si="156"/>
        <v>9.2047770710397696</v>
      </c>
      <c r="AA662" s="10">
        <f t="shared" ca="1" si="157"/>
        <v>-4.1391652630515487</v>
      </c>
    </row>
    <row r="663" spans="1:27">
      <c r="A663" s="6">
        <f ca="1">LN((RAND()^(-Results!$E$4))-1)</f>
        <v>4.3980774856105942</v>
      </c>
      <c r="B663" s="6">
        <f ca="1">LN((RAND()^(-Results!$E$4))-1)</f>
        <v>-0.48409696463486007</v>
      </c>
      <c r="C663" s="6">
        <f ca="1">LN((RAND()^(-Results!$E$4))-1)</f>
        <v>-1.6217897499902125E-2</v>
      </c>
      <c r="D663" s="6">
        <f ca="1">LN((RAND()^(-Results!$E$4))-1)</f>
        <v>0.11489580555512856</v>
      </c>
      <c r="E663" s="6">
        <f ca="1">LN((RAND()^(-Results!$E$4))-1)</f>
        <v>-0.39031258916764872</v>
      </c>
      <c r="F663" s="6">
        <f ca="1">LN((RAND()^(-Results!$E$4))-1)</f>
        <v>-0.38257244096040016</v>
      </c>
      <c r="G663" s="6">
        <f ca="1">LN((RAND()^(-Results!$E$4))-1)</f>
        <v>-1.1063335496952367</v>
      </c>
      <c r="H663" s="6">
        <f t="shared" ca="1" si="152"/>
        <v>-1.1662280863329941</v>
      </c>
      <c r="I663" s="10">
        <f ca="1">SUMPRODUCT(J663:O663,Results!B$12:G$12)+Results!$E$5*H663</f>
        <v>-19.375828397873921</v>
      </c>
      <c r="J663" s="10">
        <f ca="1">SUMPRODUCT($A663:$F663,Results!$B$15:$G$15)</f>
        <v>1.9670224190595922</v>
      </c>
      <c r="K663" s="10">
        <f ca="1">SUMPRODUCT($A663:$F663,Results!$B$16:$G$16)</f>
        <v>8.2236510746638647</v>
      </c>
      <c r="L663" s="10">
        <f ca="1">SUMPRODUCT($A663:$F663,Results!$B$17:$G$17)</f>
        <v>11.522110099547152</v>
      </c>
      <c r="M663" s="10">
        <f ca="1">SUMPRODUCT($A663:$F663,Results!$B$18:$G$18)</f>
        <v>-11.469905572456623</v>
      </c>
      <c r="N663" s="10">
        <f ca="1">SUMPRODUCT($A663:$F663,Results!$B$19:$G$19)</f>
        <v>-1.6470166369627544</v>
      </c>
      <c r="O663" s="10">
        <f ca="1">SUMPRODUCT($A663:$F663,Results!$B$20:$G$20)</f>
        <v>10.95296461836222</v>
      </c>
      <c r="P663" s="10" cm="1">
        <f t="array" aca="1" ref="P663" ca="1">SUMPRODUCT(J663:O663,TRANSPOSE(BL$20:BL$25))+$AD$20-$BL$27</f>
        <v>-14.695986161326811</v>
      </c>
      <c r="Q663" s="10" cm="1">
        <f t="array" aca="1" ref="Q663" ca="1">SUMPRODUCT(J663:O663,TRANSPOSE(ES$20:ES$25))+$AD$20-$ES$27</f>
        <v>-14.950327809343463</v>
      </c>
      <c r="R663" s="10">
        <f ca="1">I663-Results!$E$5*H663</f>
        <v>-14.710916052541943</v>
      </c>
      <c r="S663" s="10" cm="1">
        <f t="array" aca="1" ref="S663" ca="1">SUMPRODUCT(J663:O663,TRANSPOSE(AR$28:AR$33))+$AD$20-$AC$26</f>
        <v>-1.3235036243872886</v>
      </c>
      <c r="T663" s="10">
        <f ca="1">SUMPRODUCT(J663:O663,Results!K$9:P$9)</f>
        <v>-15.309125999181148</v>
      </c>
      <c r="U663" s="10">
        <f ca="1">SUMPRODUCT(J663:O663,Results!K$9:P$9)+$AD$20-$AC$31</f>
        <v>-15.345924117882124</v>
      </c>
      <c r="V663" s="10">
        <f t="shared" ca="1" si="151"/>
        <v>-4.6798422365471097</v>
      </c>
      <c r="W663" s="10">
        <f t="shared" ca="1" si="153"/>
        <v>-4.4255005885304577</v>
      </c>
      <c r="X663" s="10">
        <f t="shared" ca="1" si="154"/>
        <v>-4.6649123453319774</v>
      </c>
      <c r="Y663" s="10">
        <f t="shared" ca="1" si="155"/>
        <v>-18.052324773486632</v>
      </c>
      <c r="Z663" s="10">
        <f t="shared" ca="1" si="156"/>
        <v>-20.071931936523473</v>
      </c>
      <c r="AA663" s="10">
        <f t="shared" ca="1" si="157"/>
        <v>-4.029904279991797</v>
      </c>
    </row>
    <row r="664" spans="1:27">
      <c r="A664" s="6">
        <f ca="1">LN((RAND()^(-Results!$E$4))-1)</f>
        <v>-0.43937717939844773</v>
      </c>
      <c r="B664" s="6">
        <f ca="1">LN((RAND()^(-Results!$E$4))-1)</f>
        <v>4.3758450285728535E-2</v>
      </c>
      <c r="C664" s="6">
        <f ca="1">LN((RAND()^(-Results!$E$4))-1)</f>
        <v>-1.147905862853229</v>
      </c>
      <c r="D664" s="6">
        <f ca="1">LN((RAND()^(-Results!$E$4))-1)</f>
        <v>-3.011156370174036</v>
      </c>
      <c r="E664" s="6">
        <f ca="1">LN((RAND()^(-Results!$E$4))-1)</f>
        <v>0.30417388108853427</v>
      </c>
      <c r="F664" s="6">
        <f ca="1">LN((RAND()^(-Results!$E$4))-1)</f>
        <v>-0.87064506602662928</v>
      </c>
      <c r="G664" s="6">
        <f ca="1">LN((RAND()^(-Results!$E$4))-1)</f>
        <v>-1.3068477202400919</v>
      </c>
      <c r="H664" s="6">
        <f t="shared" ca="1" si="152"/>
        <v>-1.3667422568778493</v>
      </c>
      <c r="I664" s="10">
        <f ca="1">SUMPRODUCT(J664:O664,Results!B$12:G$12)+Results!$E$5*H664</f>
        <v>-24.995790985761374</v>
      </c>
      <c r="J664" s="10">
        <f ca="1">SUMPRODUCT($A664:$F664,Results!$B$15:$G$15)</f>
        <v>2.9758498016173127</v>
      </c>
      <c r="K664" s="10">
        <f ca="1">SUMPRODUCT($A664:$F664,Results!$B$16:$G$16)</f>
        <v>-5.0665165625841899</v>
      </c>
      <c r="L664" s="10">
        <f ca="1">SUMPRODUCT($A664:$F664,Results!$B$17:$G$17)</f>
        <v>1.7185352356897363</v>
      </c>
      <c r="M664" s="10">
        <f ca="1">SUMPRODUCT($A664:$F664,Results!$B$18:$G$18)</f>
        <v>3.7419846315353866</v>
      </c>
      <c r="N664" s="10">
        <f ca="1">SUMPRODUCT($A664:$F664,Results!$B$19:$G$19)</f>
        <v>-13.36634367428957</v>
      </c>
      <c r="O664" s="10">
        <f ca="1">SUMPRODUCT($A664:$F664,Results!$B$20:$G$20)</f>
        <v>4.6423446985486967</v>
      </c>
      <c r="P664" s="10" cm="1">
        <f t="array" aca="1" ref="P664" ca="1">SUMPRODUCT(J664:O664,TRANSPOSE(BL$20:BL$25))+$AD$20-$BL$27</f>
        <v>-19.58720329748288</v>
      </c>
      <c r="Q664" s="10" cm="1">
        <f t="array" aca="1" ref="Q664" ca="1">SUMPRODUCT(J664:O664,TRANSPOSE(ES$20:ES$25))+$AD$20-$ES$27</f>
        <v>-19.620218879315622</v>
      </c>
      <c r="R664" s="10">
        <f ca="1">I664-Results!$E$5*H664</f>
        <v>-19.528821958249978</v>
      </c>
      <c r="S664" s="10" cm="1">
        <f t="array" aca="1" ref="S664" ca="1">SUMPRODUCT(J664:O664,TRANSPOSE(AR$28:AR$33))+$AD$20-$AC$26</f>
        <v>-23.394370791428404</v>
      </c>
      <c r="T664" s="10">
        <f ca="1">SUMPRODUCT(J664:O664,Results!K$9:P$9)</f>
        <v>-19.559957069800213</v>
      </c>
      <c r="U664" s="10">
        <f ca="1">SUMPRODUCT(J664:O664,Results!K$9:P$9)+$AD$20-$AC$31</f>
        <v>-19.596755188501188</v>
      </c>
      <c r="V664" s="10">
        <f t="shared" ca="1" si="151"/>
        <v>-5.4085876882784945</v>
      </c>
      <c r="W664" s="10">
        <f t="shared" ca="1" si="153"/>
        <v>-5.3755721064457518</v>
      </c>
      <c r="X664" s="10">
        <f t="shared" ca="1" si="154"/>
        <v>-5.4669690275113965</v>
      </c>
      <c r="Y664" s="10">
        <f t="shared" ca="1" si="155"/>
        <v>-1.6014201943329702</v>
      </c>
      <c r="Z664" s="10">
        <f t="shared" ca="1" si="156"/>
        <v>-25.691894524410927</v>
      </c>
      <c r="AA664" s="10">
        <f t="shared" ca="1" si="157"/>
        <v>-5.3990357972601863</v>
      </c>
    </row>
    <row r="665" spans="1:27">
      <c r="A665" s="6">
        <f ca="1">LN((RAND()^(-Results!$E$4))-1)</f>
        <v>-0.66331376727827818</v>
      </c>
      <c r="B665" s="6">
        <f ca="1">LN((RAND()^(-Results!$E$4))-1)</f>
        <v>3.2312706211835289</v>
      </c>
      <c r="C665" s="6">
        <f ca="1">LN((RAND()^(-Results!$E$4))-1)</f>
        <v>-3.0097305403211969</v>
      </c>
      <c r="D665" s="6">
        <f ca="1">LN((RAND()^(-Results!$E$4))-1)</f>
        <v>-1.8615060441584326</v>
      </c>
      <c r="E665" s="6">
        <f ca="1">LN((RAND()^(-Results!$E$4))-1)</f>
        <v>-1.5219571827151415</v>
      </c>
      <c r="F665" s="6">
        <f ca="1">LN((RAND()^(-Results!$E$4))-1)</f>
        <v>2.4072258639619255</v>
      </c>
      <c r="G665" s="6">
        <f ca="1">LN((RAND()^(-Results!$E$4))-1)</f>
        <v>0.26924795744591534</v>
      </c>
      <c r="H665" s="6">
        <f t="shared" ca="1" si="152"/>
        <v>0.20935342080815786</v>
      </c>
      <c r="I665" s="10">
        <f ca="1">SUMPRODUCT(J665:O665,Results!B$12:G$12)+Results!$E$5*H665</f>
        <v>4.5980638626567565</v>
      </c>
      <c r="J665" s="10">
        <f ca="1">SUMPRODUCT($A665:$F665,Results!$B$15:$G$15)</f>
        <v>12.137392789044464</v>
      </c>
      <c r="K665" s="10">
        <f ca="1">SUMPRODUCT($A665:$F665,Results!$B$16:$G$16)</f>
        <v>2.6408753530041613</v>
      </c>
      <c r="L665" s="10">
        <f ca="1">SUMPRODUCT($A665:$F665,Results!$B$17:$G$17)</f>
        <v>-10.729500076970218</v>
      </c>
      <c r="M665" s="10">
        <f ca="1">SUMPRODUCT($A665:$F665,Results!$B$18:$G$18)</f>
        <v>5.2441798139262854</v>
      </c>
      <c r="N665" s="10">
        <f ca="1">SUMPRODUCT($A665:$F665,Results!$B$19:$G$19)</f>
        <v>-14.750666713329895</v>
      </c>
      <c r="O665" s="10">
        <f ca="1">SUMPRODUCT($A665:$F665,Results!$B$20:$G$20)</f>
        <v>18.601195080294101</v>
      </c>
      <c r="P665" s="10" cm="1">
        <f t="array" aca="1" ref="P665" ca="1">SUMPRODUCT(J665:O665,TRANSPOSE(BL$20:BL$25))+$AD$20-$BL$27</f>
        <v>3.8420026952459141</v>
      </c>
      <c r="Q665" s="10" cm="1">
        <f t="array" aca="1" ref="Q665" ca="1">SUMPRODUCT(J665:O665,TRANSPOSE(ES$20:ES$25))+$AD$20-$ES$27</f>
        <v>4.1666818622845589</v>
      </c>
      <c r="R665" s="10">
        <f ca="1">I665-Results!$E$5*H665</f>
        <v>3.7606501794241249</v>
      </c>
      <c r="S665" s="10" cm="1">
        <f t="array" aca="1" ref="S665" ca="1">SUMPRODUCT(J665:O665,TRANSPOSE(AR$28:AR$33))+$AD$20-$AC$26</f>
        <v>6.1797276805912182E-2</v>
      </c>
      <c r="T665" s="10">
        <f ca="1">SUMPRODUCT(J665:O665,Results!K$9:P$9)</f>
        <v>4.50492197958107</v>
      </c>
      <c r="U665" s="10">
        <f ca="1">SUMPRODUCT(J665:O665,Results!K$9:P$9)+$AD$20-$AC$31</f>
        <v>4.4681238608800946</v>
      </c>
      <c r="V665" s="10">
        <f t="shared" ca="1" si="151"/>
        <v>0.75606116741084239</v>
      </c>
      <c r="W665" s="10">
        <f t="shared" ca="1" si="153"/>
        <v>0.43138200037219754</v>
      </c>
      <c r="X665" s="10">
        <f t="shared" ca="1" si="154"/>
        <v>0.83741368323263154</v>
      </c>
      <c r="Y665" s="10">
        <f t="shared" ca="1" si="155"/>
        <v>4.5362665858508446</v>
      </c>
      <c r="Z665" s="10">
        <f t="shared" ca="1" si="156"/>
        <v>3.9019603240072027</v>
      </c>
      <c r="AA665" s="10">
        <f t="shared" ca="1" si="157"/>
        <v>0.12994000177666187</v>
      </c>
    </row>
    <row r="666" spans="1:27">
      <c r="A666" s="6">
        <f ca="1">LN((RAND()^(-Results!$E$4))-1)</f>
        <v>-1.6299219364843851</v>
      </c>
      <c r="B666" s="6">
        <f ca="1">LN((RAND()^(-Results!$E$4))-1)</f>
        <v>0.89739606581642706</v>
      </c>
      <c r="C666" s="6">
        <f ca="1">LN((RAND()^(-Results!$E$4))-1)</f>
        <v>0.65025958544431106</v>
      </c>
      <c r="D666" s="6">
        <f ca="1">LN((RAND()^(-Results!$E$4))-1)</f>
        <v>-1.0181104002187458</v>
      </c>
      <c r="E666" s="6">
        <f ca="1">LN((RAND()^(-Results!$E$4))-1)</f>
        <v>-2.8263409663977046</v>
      </c>
      <c r="F666" s="6">
        <f ca="1">LN((RAND()^(-Results!$E$4))-1)</f>
        <v>1.1978890058687697</v>
      </c>
      <c r="G666" s="6">
        <f ca="1">LN((RAND()^(-Results!$E$4))-1)</f>
        <v>0.8772657113290554</v>
      </c>
      <c r="H666" s="6">
        <f t="shared" ca="1" si="152"/>
        <v>0.81737117469129794</v>
      </c>
      <c r="I666" s="10">
        <f ca="1">SUMPRODUCT(J666:O666,Results!B$12:G$12)+Results!$E$5*H666</f>
        <v>-0.75745149052765548</v>
      </c>
      <c r="J666" s="10">
        <f ca="1">SUMPRODUCT($A666:$F666,Results!$B$15:$G$15)</f>
        <v>2.8196764424196847</v>
      </c>
      <c r="K666" s="10">
        <f ca="1">SUMPRODUCT($A666:$F666,Results!$B$16:$G$16)</f>
        <v>-1.8598393068121208</v>
      </c>
      <c r="L666" s="10">
        <f ca="1">SUMPRODUCT($A666:$F666,Results!$B$17:$G$17)</f>
        <v>-4.926963901166026</v>
      </c>
      <c r="M666" s="10">
        <f ca="1">SUMPRODUCT($A666:$F666,Results!$B$18:$G$18)</f>
        <v>-2.5989561364664571E-2</v>
      </c>
      <c r="N666" s="10">
        <f ca="1">SUMPRODUCT($A666:$F666,Results!$B$19:$G$19)</f>
        <v>-0.80016578967313823</v>
      </c>
      <c r="O666" s="10">
        <f ca="1">SUMPRODUCT($A666:$F666,Results!$B$20:$G$20)</f>
        <v>6.7152503981395375</v>
      </c>
      <c r="P666" s="10" cm="1">
        <f t="array" aca="1" ref="P666" ca="1">SUMPRODUCT(J666:O666,TRANSPOSE(BL$20:BL$25))+$AD$20-$BL$27</f>
        <v>-3.5536671037672876</v>
      </c>
      <c r="Q666" s="10" cm="1">
        <f t="array" aca="1" ref="Q666" ca="1">SUMPRODUCT(J666:O666,TRANSPOSE(ES$20:ES$25))+$AD$20-$ES$27</f>
        <v>-3.5772404607101214</v>
      </c>
      <c r="R666" s="10">
        <f ca="1">I666-Results!$E$5*H666</f>
        <v>-4.0269361892928472</v>
      </c>
      <c r="S666" s="10" cm="1">
        <f t="array" aca="1" ref="S666" ca="1">SUMPRODUCT(J666:O666,TRANSPOSE(AR$28:AR$33))+$AD$20-$AC$26</f>
        <v>0.24509263282968552</v>
      </c>
      <c r="T666" s="10">
        <f ca="1">SUMPRODUCT(J666:O666,Results!K$9:P$9)</f>
        <v>-3.041156918161473</v>
      </c>
      <c r="U666" s="10">
        <f ca="1">SUMPRODUCT(J666:O666,Results!K$9:P$9)+$AD$20-$AC$31</f>
        <v>-3.0779550368624484</v>
      </c>
      <c r="V666" s="10">
        <f t="shared" ca="1" si="151"/>
        <v>2.7962156132396321</v>
      </c>
      <c r="W666" s="10">
        <f t="shared" ca="1" si="153"/>
        <v>2.8197889701824659</v>
      </c>
      <c r="X666" s="10">
        <f t="shared" ca="1" si="154"/>
        <v>3.2694846987651918</v>
      </c>
      <c r="Y666" s="10">
        <f t="shared" ca="1" si="155"/>
        <v>-1.0025441233573411</v>
      </c>
      <c r="Z666" s="10">
        <f t="shared" ca="1" si="156"/>
        <v>-1.4535550291772092</v>
      </c>
      <c r="AA666" s="10">
        <f t="shared" ca="1" si="157"/>
        <v>2.3205035463347929</v>
      </c>
    </row>
    <row r="667" spans="1:27">
      <c r="A667" s="6">
        <f ca="1">LN((RAND()^(-Results!$E$4))-1)</f>
        <v>-1.5751560922009058</v>
      </c>
      <c r="B667" s="6">
        <f ca="1">LN((RAND()^(-Results!$E$4))-1)</f>
        <v>-0.72290216616798741</v>
      </c>
      <c r="C667" s="6">
        <f ca="1">LN((RAND()^(-Results!$E$4))-1)</f>
        <v>-2.4954539937030518</v>
      </c>
      <c r="D667" s="6">
        <f ca="1">LN((RAND()^(-Results!$E$4))-1)</f>
        <v>1.5006253462789263</v>
      </c>
      <c r="E667" s="6">
        <f ca="1">LN((RAND()^(-Results!$E$4))-1)</f>
        <v>0.54729762191649578</v>
      </c>
      <c r="F667" s="6">
        <f ca="1">LN((RAND()^(-Results!$E$4))-1)</f>
        <v>0.95382594279919741</v>
      </c>
      <c r="G667" s="6">
        <f ca="1">LN((RAND()^(-Results!$E$4))-1)</f>
        <v>-0.51722176988746837</v>
      </c>
      <c r="H667" s="6">
        <f t="shared" ca="1" si="152"/>
        <v>-0.57711630652522583</v>
      </c>
      <c r="I667" s="10">
        <f ca="1">SUMPRODUCT(J667:O667,Results!B$12:G$12)+Results!$E$5*H667</f>
        <v>1.9090873891775324</v>
      </c>
      <c r="J667" s="10">
        <f ca="1">SUMPRODUCT($A667:$F667,Results!$B$15:$G$15)</f>
        <v>-2.7047945983996868</v>
      </c>
      <c r="K667" s="10">
        <f ca="1">SUMPRODUCT($A667:$F667,Results!$B$16:$G$16)</f>
        <v>3.1056296005160351</v>
      </c>
      <c r="L667" s="10">
        <f ca="1">SUMPRODUCT($A667:$F667,Results!$B$17:$G$17)</f>
        <v>-1.0621360165166789</v>
      </c>
      <c r="M667" s="10">
        <f ca="1">SUMPRODUCT($A667:$F667,Results!$B$18:$G$18)</f>
        <v>12.00916822637185</v>
      </c>
      <c r="N667" s="10">
        <f ca="1">SUMPRODUCT($A667:$F667,Results!$B$19:$G$19)</f>
        <v>3.0638506506445271</v>
      </c>
      <c r="O667" s="10">
        <f ca="1">SUMPRODUCT($A667:$F667,Results!$B$20:$G$20)</f>
        <v>-5.5293609669796862</v>
      </c>
      <c r="P667" s="10" cm="1">
        <f t="array" aca="1" ref="P667" ca="1">SUMPRODUCT(J667:O667,TRANSPOSE(BL$20:BL$25))+$AD$20-$BL$27</f>
        <v>3.628068787619446</v>
      </c>
      <c r="Q667" s="10" cm="1">
        <f t="array" aca="1" ref="Q667" ca="1">SUMPRODUCT(J667:O667,TRANSPOSE(ES$20:ES$25))+$AD$20-$ES$27</f>
        <v>3.9141630176883337</v>
      </c>
      <c r="R667" s="10">
        <f ca="1">I667-Results!$E$5*H667</f>
        <v>4.2175526152784357</v>
      </c>
      <c r="S667" s="10" cm="1">
        <f t="array" aca="1" ref="S667" ca="1">SUMPRODUCT(J667:O667,TRANSPOSE(AR$28:AR$33))+$AD$20-$AC$26</f>
        <v>-5.7267839787951056</v>
      </c>
      <c r="T667" s="10">
        <f ca="1">SUMPRODUCT(J667:O667,Results!K$9:P$9)</f>
        <v>3.98894639792604</v>
      </c>
      <c r="U667" s="10">
        <f ca="1">SUMPRODUCT(J667:O667,Results!K$9:P$9)+$AD$20-$AC$31</f>
        <v>3.9521482792250646</v>
      </c>
      <c r="V667" s="10">
        <f t="shared" ca="1" si="151"/>
        <v>-1.7189813984419136</v>
      </c>
      <c r="W667" s="10">
        <f t="shared" ca="1" si="153"/>
        <v>-2.0050756285108013</v>
      </c>
      <c r="X667" s="10">
        <f t="shared" ca="1" si="154"/>
        <v>-2.3084652261009033</v>
      </c>
      <c r="Y667" s="10">
        <f t="shared" ca="1" si="155"/>
        <v>7.635871367972638</v>
      </c>
      <c r="Z667" s="10">
        <f t="shared" ca="1" si="156"/>
        <v>1.2129838505279786</v>
      </c>
      <c r="AA667" s="10">
        <f t="shared" ca="1" si="157"/>
        <v>-2.0430608900475322</v>
      </c>
    </row>
    <row r="668" spans="1:27">
      <c r="A668" s="6">
        <f ca="1">LN((RAND()^(-Results!$E$4))-1)</f>
        <v>-1.0438719107021344</v>
      </c>
      <c r="B668" s="6">
        <f ca="1">LN((RAND()^(-Results!$E$4))-1)</f>
        <v>1.6820889062361366</v>
      </c>
      <c r="C668" s="6">
        <f ca="1">LN((RAND()^(-Results!$E$4))-1)</f>
        <v>-3.508699890036183</v>
      </c>
      <c r="D668" s="6">
        <f ca="1">LN((RAND()^(-Results!$E$4))-1)</f>
        <v>-0.47396515381740673</v>
      </c>
      <c r="E668" s="6">
        <f ca="1">LN((RAND()^(-Results!$E$4))-1)</f>
        <v>-0.73780792763797698</v>
      </c>
      <c r="F668" s="6">
        <f ca="1">LN((RAND()^(-Results!$E$4))-1)</f>
        <v>0.37051837172293517</v>
      </c>
      <c r="G668" s="6">
        <f ca="1">LN((RAND()^(-Results!$E$4))-1)</f>
        <v>1.3138097604139471</v>
      </c>
      <c r="H668" s="6">
        <f t="shared" ca="1" si="152"/>
        <v>1.2539152237761897</v>
      </c>
      <c r="I668" s="10">
        <f ca="1">SUMPRODUCT(J668:O668,Results!B$12:G$12)+Results!$E$5*H668</f>
        <v>12.630910673859779</v>
      </c>
      <c r="J668" s="10">
        <f ca="1">SUMPRODUCT($A668:$F668,Results!$B$15:$G$15)</f>
        <v>6.9288664380338219</v>
      </c>
      <c r="K668" s="10">
        <f ca="1">SUMPRODUCT($A668:$F668,Results!$B$16:$G$16)</f>
        <v>4.7847880929143498</v>
      </c>
      <c r="L668" s="10">
        <f ca="1">SUMPRODUCT($A668:$F668,Results!$B$17:$G$17)</f>
        <v>-1.9399143061849211</v>
      </c>
      <c r="M668" s="10">
        <f ca="1">SUMPRODUCT($A668:$F668,Results!$B$18:$G$18)</f>
        <v>5.9336852007576679</v>
      </c>
      <c r="N668" s="10">
        <f ca="1">SUMPRODUCT($A668:$F668,Results!$B$19:$G$19)</f>
        <v>-10.959616816252323</v>
      </c>
      <c r="O668" s="10">
        <f ca="1">SUMPRODUCT($A668:$F668,Results!$B$20:$G$20)</f>
        <v>6.1823773324537292</v>
      </c>
      <c r="P668" s="10" cm="1">
        <f t="array" aca="1" ref="P668" ca="1">SUMPRODUCT(J668:O668,TRANSPOSE(BL$20:BL$25))+$AD$20-$BL$27</f>
        <v>7.3494163871085352</v>
      </c>
      <c r="Q668" s="10" cm="1">
        <f t="array" aca="1" ref="Q668" ca="1">SUMPRODUCT(J668:O668,TRANSPOSE(ES$20:ES$25))+$AD$20-$ES$27</f>
        <v>7.7542694938039807</v>
      </c>
      <c r="R668" s="10">
        <f ca="1">I668-Results!$E$5*H668</f>
        <v>7.61524977875502</v>
      </c>
      <c r="S668" s="10" cm="1">
        <f t="array" aca="1" ref="S668" ca="1">SUMPRODUCT(J668:O668,TRANSPOSE(AR$28:AR$33))+$AD$20-$AC$26</f>
        <v>-0.67181827059027788</v>
      </c>
      <c r="T668" s="10">
        <f ca="1">SUMPRODUCT(J668:O668,Results!K$9:P$9)</f>
        <v>7.9848926126617084</v>
      </c>
      <c r="U668" s="10">
        <f ca="1">SUMPRODUCT(J668:O668,Results!K$9:P$9)+$AD$20-$AC$31</f>
        <v>7.9480944939607339</v>
      </c>
      <c r="V668" s="10">
        <f t="shared" ca="1" si="151"/>
        <v>5.2814942867512435</v>
      </c>
      <c r="W668" s="10">
        <f t="shared" ca="1" si="153"/>
        <v>4.8766411800557981</v>
      </c>
      <c r="X668" s="10">
        <f t="shared" ca="1" si="154"/>
        <v>5.0156608951047588</v>
      </c>
      <c r="Y668" s="10">
        <f t="shared" ca="1" si="155"/>
        <v>13.302728944450056</v>
      </c>
      <c r="Z668" s="10">
        <f t="shared" ca="1" si="156"/>
        <v>11.934807135210225</v>
      </c>
      <c r="AA668" s="10">
        <f t="shared" ca="1" si="157"/>
        <v>4.6828161798990449</v>
      </c>
    </row>
    <row r="669" spans="1:27">
      <c r="A669" s="6">
        <f ca="1">LN((RAND()^(-Results!$E$4))-1)</f>
        <v>-1.5879789320641171</v>
      </c>
      <c r="B669" s="6">
        <f ca="1">LN((RAND()^(-Results!$E$4))-1)</f>
        <v>-0.36315278096730708</v>
      </c>
      <c r="C669" s="6">
        <f ca="1">LN((RAND()^(-Results!$E$4))-1)</f>
        <v>1.0135956589666681</v>
      </c>
      <c r="D669" s="6">
        <f ca="1">LN((RAND()^(-Results!$E$4))-1)</f>
        <v>5.8754191492715417</v>
      </c>
      <c r="E669" s="6">
        <f ca="1">LN((RAND()^(-Results!$E$4))-1)</f>
        <v>0.16633569934037676</v>
      </c>
      <c r="F669" s="6">
        <f ca="1">LN((RAND()^(-Results!$E$4))-1)</f>
        <v>-0.29804724620962686</v>
      </c>
      <c r="G669" s="6">
        <f ca="1">LN((RAND()^(-Results!$E$4))-1)</f>
        <v>7.6418836492916517E-2</v>
      </c>
      <c r="H669" s="6">
        <f t="shared" ca="1" si="152"/>
        <v>1.6524299855159026E-2</v>
      </c>
      <c r="I669" s="10">
        <f ca="1">SUMPRODUCT(J669:O669,Results!B$12:G$12)+Results!$E$5*H669</f>
        <v>47.517327765394079</v>
      </c>
      <c r="J669" s="10">
        <f ca="1">SUMPRODUCT($A669:$F669,Results!$B$15:$G$15)</f>
        <v>-7.5097826842820163</v>
      </c>
      <c r="K669" s="10">
        <f ca="1">SUMPRODUCT($A669:$F669,Results!$B$16:$G$16)</f>
        <v>7.4509439220689355</v>
      </c>
      <c r="L669" s="10">
        <f ca="1">SUMPRODUCT($A669:$F669,Results!$B$17:$G$17)</f>
        <v>-1.4631577806314628</v>
      </c>
      <c r="M669" s="10">
        <f ca="1">SUMPRODUCT($A669:$F669,Results!$B$18:$G$18)</f>
        <v>-1.6141783807041254</v>
      </c>
      <c r="N669" s="10">
        <f ca="1">SUMPRODUCT($A669:$F669,Results!$B$19:$G$19)</f>
        <v>22.6011683178059</v>
      </c>
      <c r="O669" s="10">
        <f ca="1">SUMPRODUCT($A669:$F669,Results!$B$20:$G$20)</f>
        <v>-21.12118549933156</v>
      </c>
      <c r="P669" s="10" cm="1">
        <f t="array" aca="1" ref="P669" ca="1">SUMPRODUCT(J669:O669,TRANSPOSE(BL$20:BL$25))+$AD$20-$BL$27</f>
        <v>47.256343410054683</v>
      </c>
      <c r="Q669" s="10" cm="1">
        <f t="array" aca="1" ref="Q669" ca="1">SUMPRODUCT(J669:O669,TRANSPOSE(ES$20:ES$25))+$AD$20-$ES$27</f>
        <v>47.542780866540632</v>
      </c>
      <c r="R669" s="10">
        <f ca="1">I669-Results!$E$5*H669</f>
        <v>47.451230565973439</v>
      </c>
      <c r="S669" s="10" cm="1">
        <f t="array" aca="1" ref="S669" ca="1">SUMPRODUCT(J669:O669,TRANSPOSE(AR$28:AR$33))+$AD$20-$AC$26</f>
        <v>43.19954694481261</v>
      </c>
      <c r="T669" s="10">
        <f ca="1">SUMPRODUCT(J669:O669,Results!K$9:P$9)</f>
        <v>47.616118242733648</v>
      </c>
      <c r="U669" s="10">
        <f ca="1">SUMPRODUCT(J669:O669,Results!K$9:P$9)+$AD$20-$AC$31</f>
        <v>47.57932012403267</v>
      </c>
      <c r="V669" s="10">
        <f t="shared" ca="1" si="151"/>
        <v>0.26098435533939579</v>
      </c>
      <c r="W669" s="10">
        <f t="shared" ca="1" si="153"/>
        <v>-2.5453101146553081E-2</v>
      </c>
      <c r="X669" s="10">
        <f t="shared" ca="1" si="154"/>
        <v>6.6097199420639186E-2</v>
      </c>
      <c r="Y669" s="10">
        <f t="shared" ca="1" si="155"/>
        <v>4.3177808205814685</v>
      </c>
      <c r="Z669" s="10">
        <f t="shared" ca="1" si="156"/>
        <v>46.821224226744526</v>
      </c>
      <c r="AA669" s="10">
        <f t="shared" ca="1" si="157"/>
        <v>-6.1992358638590872E-2</v>
      </c>
    </row>
    <row r="670" spans="1:27">
      <c r="A670" s="6">
        <f ca="1">LN((RAND()^(-Results!$E$4))-1)</f>
        <v>-0.51987655372303909</v>
      </c>
      <c r="B670" s="6">
        <f ca="1">LN((RAND()^(-Results!$E$4))-1)</f>
        <v>2.4713159024032194</v>
      </c>
      <c r="C670" s="6">
        <f ca="1">LN((RAND()^(-Results!$E$4))-1)</f>
        <v>0.79277899461206003</v>
      </c>
      <c r="D670" s="6">
        <f ca="1">LN((RAND()^(-Results!$E$4))-1)</f>
        <v>-1.367393551104481</v>
      </c>
      <c r="E670" s="6">
        <f ca="1">LN((RAND()^(-Results!$E$4))-1)</f>
        <v>-8.5569347336953622E-2</v>
      </c>
      <c r="F670" s="6">
        <f ca="1">LN((RAND()^(-Results!$E$4))-1)</f>
        <v>1.6575059135281742</v>
      </c>
      <c r="G670" s="6">
        <f ca="1">LN((RAND()^(-Results!$E$4))-1)</f>
        <v>0.20614846782257709</v>
      </c>
      <c r="H670" s="6">
        <f t="shared" ca="1" si="152"/>
        <v>0.14625393118481961</v>
      </c>
      <c r="I670" s="10">
        <f ca="1">SUMPRODUCT(J670:O670,Results!B$12:G$12)+Results!$E$5*H670</f>
        <v>10.657008054466697</v>
      </c>
      <c r="J670" s="10">
        <f ca="1">SUMPRODUCT($A670:$F670,Results!$B$15:$G$15)</f>
        <v>6.4316152185021149</v>
      </c>
      <c r="K670" s="10">
        <f ca="1">SUMPRODUCT($A670:$F670,Results!$B$16:$G$16)</f>
        <v>-4.622369417907926</v>
      </c>
      <c r="L670" s="10">
        <f ca="1">SUMPRODUCT($A670:$F670,Results!$B$17:$G$17)</f>
        <v>-13.634601573561095</v>
      </c>
      <c r="M670" s="10">
        <f ca="1">SUMPRODUCT($A670:$F670,Results!$B$18:$G$18)</f>
        <v>-0.57279974902763087</v>
      </c>
      <c r="N670" s="10">
        <f ca="1">SUMPRODUCT($A670:$F670,Results!$B$19:$G$19)</f>
        <v>-4.9093018746329378</v>
      </c>
      <c r="O670" s="10">
        <f ca="1">SUMPRODUCT($A670:$F670,Results!$B$20:$G$20)</f>
        <v>8.7940180297918893</v>
      </c>
      <c r="P670" s="10" cm="1">
        <f t="array" aca="1" ref="P670" ca="1">SUMPRODUCT(J670:O670,TRANSPOSE(BL$20:BL$25))+$AD$20-$BL$27</f>
        <v>10.468883079528032</v>
      </c>
      <c r="Q670" s="10" cm="1">
        <f t="array" aca="1" ref="Q670" ca="1">SUMPRODUCT(J670:O670,TRANSPOSE(ES$20:ES$25))+$AD$20-$ES$27</f>
        <v>10.477355474098443</v>
      </c>
      <c r="R670" s="10">
        <f ca="1">I670-Results!$E$5*H670</f>
        <v>10.071992329727419</v>
      </c>
      <c r="S670" s="10" cm="1">
        <f t="array" aca="1" ref="S670" ca="1">SUMPRODUCT(J670:O670,TRANSPOSE(AR$28:AR$33))+$AD$20-$AC$26</f>
        <v>10.313519924491651</v>
      </c>
      <c r="T670" s="10">
        <f ca="1">SUMPRODUCT(J670:O670,Results!K$9:P$9)</f>
        <v>10.624719498900891</v>
      </c>
      <c r="U670" s="10">
        <f ca="1">SUMPRODUCT(J670:O670,Results!K$9:P$9)+$AD$20-$AC$31</f>
        <v>10.587921380199916</v>
      </c>
      <c r="V670" s="10">
        <f t="shared" ca="1" si="151"/>
        <v>0.18812497493866509</v>
      </c>
      <c r="W670" s="10">
        <f t="shared" ca="1" si="153"/>
        <v>0.17965258036825382</v>
      </c>
      <c r="X670" s="10">
        <f t="shared" ca="1" si="154"/>
        <v>0.58501572473927865</v>
      </c>
      <c r="Y670" s="10">
        <f t="shared" ca="1" si="155"/>
        <v>0.34348812997504652</v>
      </c>
      <c r="Z670" s="10">
        <f t="shared" ca="1" si="156"/>
        <v>9.960904515817143</v>
      </c>
      <c r="AA670" s="10">
        <f t="shared" ca="1" si="157"/>
        <v>6.90866742667815E-2</v>
      </c>
    </row>
    <row r="671" spans="1:27">
      <c r="A671" s="6">
        <f ca="1">LN((RAND()^(-Results!$E$4))-1)</f>
        <v>0.47796423692904244</v>
      </c>
      <c r="B671" s="6">
        <f ca="1">LN((RAND()^(-Results!$E$4))-1)</f>
        <v>-3.173641274667049</v>
      </c>
      <c r="C671" s="6">
        <f ca="1">LN((RAND()^(-Results!$E$4))-1)</f>
        <v>-5.5560251003028381E-2</v>
      </c>
      <c r="D671" s="6">
        <f ca="1">LN((RAND()^(-Results!$E$4))-1)</f>
        <v>-0.22279881143020488</v>
      </c>
      <c r="E671" s="6">
        <f ca="1">LN((RAND()^(-Results!$E$4))-1)</f>
        <v>-0.20804076163334881</v>
      </c>
      <c r="F671" s="6">
        <f ca="1">LN((RAND()^(-Results!$E$4))-1)</f>
        <v>1.1951863865311041</v>
      </c>
      <c r="G671" s="6">
        <f ca="1">LN((RAND()^(-Results!$E$4))-1)</f>
        <v>-1.3008004030384157</v>
      </c>
      <c r="H671" s="6">
        <f t="shared" ca="1" si="152"/>
        <v>-1.3606949396761732</v>
      </c>
      <c r="I671" s="10">
        <f ca="1">SUMPRODUCT(J671:O671,Results!B$12:G$12)+Results!$E$5*H671</f>
        <v>-41.417257424521367</v>
      </c>
      <c r="J671" s="10">
        <f ca="1">SUMPRODUCT($A671:$F671,Results!$B$15:$G$15)</f>
        <v>-7.7103046186800546</v>
      </c>
      <c r="K671" s="10">
        <f ca="1">SUMPRODUCT($A671:$F671,Results!$B$16:$G$16)</f>
        <v>-1.0457122791842925</v>
      </c>
      <c r="L671" s="10">
        <f ca="1">SUMPRODUCT($A671:$F671,Results!$B$17:$G$17)</f>
        <v>6.7890174880501757</v>
      </c>
      <c r="M671" s="10">
        <f ca="1">SUMPRODUCT($A671:$F671,Results!$B$18:$G$18)</f>
        <v>7.5889065053521003</v>
      </c>
      <c r="N671" s="10">
        <f ca="1">SUMPRODUCT($A671:$F671,Results!$B$19:$G$19)</f>
        <v>6.4021226347812359</v>
      </c>
      <c r="O671" s="10">
        <f ca="1">SUMPRODUCT($A671:$F671,Results!$B$20:$G$20)</f>
        <v>0.45307302514884373</v>
      </c>
      <c r="P671" s="10" cm="1">
        <f t="array" aca="1" ref="P671" ca="1">SUMPRODUCT(J671:O671,TRANSPOSE(BL$20:BL$25))+$AD$20-$BL$27</f>
        <v>-36.288478523014859</v>
      </c>
      <c r="Q671" s="10" cm="1">
        <f t="array" aca="1" ref="Q671" ca="1">SUMPRODUCT(J671:O671,TRANSPOSE(ES$20:ES$25))+$AD$20-$ES$27</f>
        <v>-36.579250305967896</v>
      </c>
      <c r="R671" s="10">
        <f ca="1">I671-Results!$E$5*H671</f>
        <v>-35.974477665816671</v>
      </c>
      <c r="S671" s="10" cm="1">
        <f t="array" aca="1" ref="S671" ca="1">SUMPRODUCT(J671:O671,TRANSPOSE(AR$28:AR$33))+$AD$20-$AC$26</f>
        <v>-31.727661125978944</v>
      </c>
      <c r="T671" s="10">
        <f ca="1">SUMPRODUCT(J671:O671,Results!K$9:P$9)</f>
        <v>-36.620316225876572</v>
      </c>
      <c r="U671" s="10">
        <f ca="1">SUMPRODUCT(J671:O671,Results!K$9:P$9)+$AD$20-$AC$31</f>
        <v>-36.65711434457755</v>
      </c>
      <c r="V671" s="10">
        <f t="shared" ca="1" si="151"/>
        <v>-5.1287789015065073</v>
      </c>
      <c r="W671" s="10">
        <f t="shared" ca="1" si="153"/>
        <v>-4.8380071185534703</v>
      </c>
      <c r="X671" s="10">
        <f t="shared" ca="1" si="154"/>
        <v>-5.4427797587046953</v>
      </c>
      <c r="Y671" s="10">
        <f t="shared" ca="1" si="155"/>
        <v>-9.6895962985424227</v>
      </c>
      <c r="Z671" s="10">
        <f t="shared" ca="1" si="156"/>
        <v>-42.113360963170919</v>
      </c>
      <c r="AA671" s="10">
        <f t="shared" ca="1" si="157"/>
        <v>-4.7601430799438162</v>
      </c>
    </row>
    <row r="672" spans="1:27">
      <c r="A672" s="6">
        <f ca="1">LN((RAND()^(-Results!$E$4))-1)</f>
        <v>-2.314809998898339</v>
      </c>
      <c r="B672" s="6">
        <f ca="1">LN((RAND()^(-Results!$E$4))-1)</f>
        <v>-1.964995161700509</v>
      </c>
      <c r="C672" s="6">
        <f ca="1">LN((RAND()^(-Results!$E$4))-1)</f>
        <v>-0.3298548855135347</v>
      </c>
      <c r="D672" s="6">
        <f ca="1">LN((RAND()^(-Results!$E$4))-1)</f>
        <v>-0.44111092587046563</v>
      </c>
      <c r="E672" s="6">
        <f ca="1">LN((RAND()^(-Results!$E$4))-1)</f>
        <v>1.7003228231146112</v>
      </c>
      <c r="F672" s="6">
        <f ca="1">LN((RAND()^(-Results!$E$4))-1)</f>
        <v>0.28242457387428421</v>
      </c>
      <c r="G672" s="6">
        <f ca="1">LN((RAND()^(-Results!$E$4))-1)</f>
        <v>-3.4679084915752307</v>
      </c>
      <c r="H672" s="6">
        <f t="shared" ca="1" si="152"/>
        <v>-3.5278030282129884</v>
      </c>
      <c r="I672" s="10">
        <f ca="1">SUMPRODUCT(J672:O672,Results!B$12:G$12)+Results!$E$5*H672</f>
        <v>-27.001333788320999</v>
      </c>
      <c r="J672" s="10">
        <f ca="1">SUMPRODUCT($A672:$F672,Results!$B$15:$G$15)</f>
        <v>-7.0092749683473317</v>
      </c>
      <c r="K672" s="10">
        <f ca="1">SUMPRODUCT($A672:$F672,Results!$B$16:$G$16)</f>
        <v>-7.7098417383088318</v>
      </c>
      <c r="L672" s="10">
        <f ca="1">SUMPRODUCT($A672:$F672,Results!$B$17:$G$17)</f>
        <v>-2.4571540794356359</v>
      </c>
      <c r="M672" s="10">
        <f ca="1">SUMPRODUCT($A672:$F672,Results!$B$18:$G$18)</f>
        <v>13.786320508226074</v>
      </c>
      <c r="N672" s="10">
        <f ca="1">SUMPRODUCT($A672:$F672,Results!$B$19:$G$19)</f>
        <v>2.9514999845440926</v>
      </c>
      <c r="O672" s="10">
        <f ca="1">SUMPRODUCT($A672:$F672,Results!$B$20:$G$20)</f>
        <v>-10.333641367009495</v>
      </c>
      <c r="P672" s="10" cm="1">
        <f t="array" aca="1" ref="P672" ca="1">SUMPRODUCT(J672:O672,TRANSPOSE(BL$20:BL$25))+$AD$20-$BL$27</f>
        <v>-13.317150624189063</v>
      </c>
      <c r="Q672" s="10" cm="1">
        <f t="array" aca="1" ref="Q672" ca="1">SUMPRODUCT(J672:O672,TRANSPOSE(ES$20:ES$25))+$AD$20-$ES$27</f>
        <v>-13.33744707333471</v>
      </c>
      <c r="R672" s="10">
        <f ca="1">I672-Results!$E$5*H672</f>
        <v>-12.890121675469045</v>
      </c>
      <c r="S672" s="10" cm="1">
        <f t="array" aca="1" ref="S672" ca="1">SUMPRODUCT(J672:O672,TRANSPOSE(AR$28:AR$33))+$AD$20-$AC$26</f>
        <v>-22.886694474902072</v>
      </c>
      <c r="T672" s="10">
        <f ca="1">SUMPRODUCT(J672:O672,Results!K$9:P$9)</f>
        <v>-13.318188354997655</v>
      </c>
      <c r="U672" s="10">
        <f ca="1">SUMPRODUCT(J672:O672,Results!K$9:P$9)+$AD$20-$AC$31</f>
        <v>-13.354986473698631</v>
      </c>
      <c r="V672" s="10">
        <f t="shared" ca="1" si="151"/>
        <v>-13.684183164131936</v>
      </c>
      <c r="W672" s="10">
        <f t="shared" ca="1" si="153"/>
        <v>-13.663886714986289</v>
      </c>
      <c r="X672" s="10">
        <f t="shared" ca="1" si="154"/>
        <v>-14.111212112851954</v>
      </c>
      <c r="Y672" s="10">
        <f t="shared" ca="1" si="155"/>
        <v>-4.1146393134189267</v>
      </c>
      <c r="Z672" s="10">
        <f t="shared" ca="1" si="156"/>
        <v>-27.697437326970551</v>
      </c>
      <c r="AA672" s="10">
        <f t="shared" ca="1" si="157"/>
        <v>-13.646347314622368</v>
      </c>
    </row>
    <row r="673" spans="1:27">
      <c r="A673" s="6">
        <f ca="1">LN((RAND()^(-Results!$E$4))-1)</f>
        <v>-0.14013464226691191</v>
      </c>
      <c r="B673" s="6">
        <f ca="1">LN((RAND()^(-Results!$E$4))-1)</f>
        <v>-0.21828532424048297</v>
      </c>
      <c r="C673" s="6">
        <f ca="1">LN((RAND()^(-Results!$E$4))-1)</f>
        <v>-1.1409220655019576</v>
      </c>
      <c r="D673" s="6">
        <f ca="1">LN((RAND()^(-Results!$E$4))-1)</f>
        <v>4.2013505813447004E-2</v>
      </c>
      <c r="E673" s="6">
        <f ca="1">LN((RAND()^(-Results!$E$4))-1)</f>
        <v>-1.0911226521606536</v>
      </c>
      <c r="F673" s="6">
        <f ca="1">LN((RAND()^(-Results!$E$4))-1)</f>
        <v>2.6738680880102947</v>
      </c>
      <c r="G673" s="6">
        <f ca="1">LN((RAND()^(-Results!$E$4))-1)</f>
        <v>-0.34673832144774186</v>
      </c>
      <c r="H673" s="6">
        <f t="shared" ca="1" si="152"/>
        <v>-0.40663285808549937</v>
      </c>
      <c r="I673" s="10">
        <f ca="1">SUMPRODUCT(J673:O673,Results!B$12:G$12)+Results!$E$5*H673</f>
        <v>-14.125197368579409</v>
      </c>
      <c r="J673" s="10">
        <f ca="1">SUMPRODUCT($A673:$F673,Results!$B$15:$G$15)</f>
        <v>0.41487135388009494</v>
      </c>
      <c r="K673" s="10">
        <f ca="1">SUMPRODUCT($A673:$F673,Results!$B$16:$G$16)</f>
        <v>2.14989072166928</v>
      </c>
      <c r="L673" s="10">
        <f ca="1">SUMPRODUCT($A673:$F673,Results!$B$17:$G$17)</f>
        <v>-3.6558704783187785</v>
      </c>
      <c r="M673" s="10">
        <f ca="1">SUMPRODUCT($A673:$F673,Results!$B$18:$G$18)</f>
        <v>7.1298725872066484</v>
      </c>
      <c r="N673" s="10">
        <f ca="1">SUMPRODUCT($A673:$F673,Results!$B$19:$G$19)</f>
        <v>1.8943897662690818</v>
      </c>
      <c r="O673" s="10">
        <f ca="1">SUMPRODUCT($A673:$F673,Results!$B$20:$G$20)</f>
        <v>8.4920771925540635</v>
      </c>
      <c r="P673" s="10" cm="1">
        <f t="array" aca="1" ref="P673" ca="1">SUMPRODUCT(J673:O673,TRANSPOSE(BL$20:BL$25))+$AD$20-$BL$27</f>
        <v>-12.620608389702193</v>
      </c>
      <c r="Q673" s="10" cm="1">
        <f t="array" aca="1" ref="Q673" ca="1">SUMPRODUCT(J673:O673,TRANSPOSE(ES$20:ES$25))+$AD$20-$ES$27</f>
        <v>-12.613220200514586</v>
      </c>
      <c r="R673" s="10">
        <f ca="1">I673-Results!$E$5*H673</f>
        <v>-12.498665936237412</v>
      </c>
      <c r="S673" s="10" cm="1">
        <f t="array" aca="1" ref="S673" ca="1">SUMPRODUCT(J673:O673,TRANSPOSE(AR$28:AR$33))+$AD$20-$AC$26</f>
        <v>-10.703368626341742</v>
      </c>
      <c r="T673" s="10">
        <f ca="1">SUMPRODUCT(J673:O673,Results!K$9:P$9)</f>
        <v>-12.446661181648853</v>
      </c>
      <c r="U673" s="10">
        <f ca="1">SUMPRODUCT(J673:O673,Results!K$9:P$9)+$AD$20-$AC$31</f>
        <v>-12.483459300349828</v>
      </c>
      <c r="V673" s="10">
        <f t="shared" ca="1" si="151"/>
        <v>-1.5045889788772158</v>
      </c>
      <c r="W673" s="10">
        <f t="shared" ca="1" si="153"/>
        <v>-1.5119771680648224</v>
      </c>
      <c r="X673" s="10">
        <f t="shared" ca="1" si="154"/>
        <v>-1.6265314323419968</v>
      </c>
      <c r="Y673" s="10">
        <f t="shared" ca="1" si="155"/>
        <v>-3.4218287422376665</v>
      </c>
      <c r="Z673" s="10">
        <f t="shared" ca="1" si="156"/>
        <v>-14.821300907228963</v>
      </c>
      <c r="AA673" s="10">
        <f t="shared" ca="1" si="157"/>
        <v>-1.6417380682295803</v>
      </c>
    </row>
    <row r="674" spans="1:27">
      <c r="A674" s="6">
        <f ca="1">LN((RAND()^(-Results!$E$4))-1)</f>
        <v>1.8974228300712552</v>
      </c>
      <c r="B674" s="6">
        <f ca="1">LN((RAND()^(-Results!$E$4))-1)</f>
        <v>-1.8250143226830187</v>
      </c>
      <c r="C674" s="6">
        <f ca="1">LN((RAND()^(-Results!$E$4))-1)</f>
        <v>-2.2618710882823456</v>
      </c>
      <c r="D674" s="6">
        <f ca="1">LN((RAND()^(-Results!$E$4))-1)</f>
        <v>3.1987466716766066</v>
      </c>
      <c r="E674" s="6">
        <f ca="1">LN((RAND()^(-Results!$E$4))-1)</f>
        <v>0.87917440665003899</v>
      </c>
      <c r="F674" s="6">
        <f ca="1">LN((RAND()^(-Results!$E$4))-1)</f>
        <v>1.7816906193529218</v>
      </c>
      <c r="G674" s="6">
        <f ca="1">LN((RAND()^(-Results!$E$4))-1)</f>
        <v>-1.597796232136887</v>
      </c>
      <c r="H674" s="6">
        <f t="shared" ca="1" si="152"/>
        <v>-1.6576907687746445</v>
      </c>
      <c r="I674" s="10">
        <f ca="1">SUMPRODUCT(J674:O674,Results!B$12:G$12)+Results!$E$5*H674</f>
        <v>-9.8997738364090822</v>
      </c>
      <c r="J674" s="10">
        <f ca="1">SUMPRODUCT($A674:$F674,Results!$B$15:$G$15)</f>
        <v>-4.91469199652719</v>
      </c>
      <c r="K674" s="10">
        <f ca="1">SUMPRODUCT($A674:$F674,Results!$B$16:$G$16)</f>
        <v>10.752630647930587</v>
      </c>
      <c r="L674" s="10">
        <f ca="1">SUMPRODUCT($A674:$F674,Results!$B$17:$G$17)</f>
        <v>5.7908301717678743</v>
      </c>
      <c r="M674" s="10">
        <f ca="1">SUMPRODUCT($A674:$F674,Results!$B$18:$G$18)</f>
        <v>6.3230480313709414</v>
      </c>
      <c r="N674" s="10">
        <f ca="1">SUMPRODUCT($A674:$F674,Results!$B$19:$G$19)</f>
        <v>10.33406920969492</v>
      </c>
      <c r="O674" s="10">
        <f ca="1">SUMPRODUCT($A674:$F674,Results!$B$20:$G$20)</f>
        <v>-0.61288449843293069</v>
      </c>
      <c r="P674" s="10" cm="1">
        <f t="array" aca="1" ref="P674" ca="1">SUMPRODUCT(J674:O674,TRANSPOSE(BL$20:BL$25))+$AD$20-$BL$27</f>
        <v>-4.0250526403333655</v>
      </c>
      <c r="Q674" s="10" cm="1">
        <f t="array" aca="1" ref="Q674" ca="1">SUMPRODUCT(J674:O674,TRANSPOSE(ES$20:ES$25))+$AD$20-$ES$27</f>
        <v>-3.9344659687585564</v>
      </c>
      <c r="R674" s="10">
        <f ca="1">I674-Results!$E$5*H674</f>
        <v>-3.2690107613105042</v>
      </c>
      <c r="S674" s="10" cm="1">
        <f t="array" aca="1" ref="S674" ca="1">SUMPRODUCT(J674:O674,TRANSPOSE(AR$28:AR$33))+$AD$20-$AC$26</f>
        <v>-3.2435039274178048</v>
      </c>
      <c r="T674" s="10">
        <f ca="1">SUMPRODUCT(J674:O674,Results!K$9:P$9)</f>
        <v>-4.2600303763311915</v>
      </c>
      <c r="U674" s="10">
        <f ca="1">SUMPRODUCT(J674:O674,Results!K$9:P$9)+$AD$20-$AC$31</f>
        <v>-4.2968284950321669</v>
      </c>
      <c r="V674" s="10">
        <f t="shared" ca="1" si="151"/>
        <v>-5.8747211960757166</v>
      </c>
      <c r="W674" s="10">
        <f t="shared" ca="1" si="153"/>
        <v>-5.9653078676505258</v>
      </c>
      <c r="X674" s="10">
        <f t="shared" ca="1" si="154"/>
        <v>-6.630763075098578</v>
      </c>
      <c r="Y674" s="10">
        <f t="shared" ca="1" si="155"/>
        <v>-6.6562699089912769</v>
      </c>
      <c r="Z674" s="10">
        <f t="shared" ca="1" si="156"/>
        <v>-10.595877375058636</v>
      </c>
      <c r="AA674" s="10">
        <f t="shared" ca="1" si="157"/>
        <v>-5.6029453413769152</v>
      </c>
    </row>
    <row r="675" spans="1:27">
      <c r="A675" s="6">
        <f ca="1">LN((RAND()^(-Results!$E$4))-1)</f>
        <v>-2.750902351061892</v>
      </c>
      <c r="B675" s="6">
        <f ca="1">LN((RAND()^(-Results!$E$4))-1)</f>
        <v>-4.7737671634720896E-2</v>
      </c>
      <c r="C675" s="6">
        <f ca="1">LN((RAND()^(-Results!$E$4))-1)</f>
        <v>1.4460310160652372</v>
      </c>
      <c r="D675" s="6">
        <f ca="1">LN((RAND()^(-Results!$E$4))-1)</f>
        <v>0.92139598242839793</v>
      </c>
      <c r="E675" s="6">
        <f ca="1">LN((RAND()^(-Results!$E$4))-1)</f>
        <v>1.6786300815485531</v>
      </c>
      <c r="F675" s="6">
        <f ca="1">LN((RAND()^(-Results!$E$4))-1)</f>
        <v>2.2755032632098411</v>
      </c>
      <c r="G675" s="6">
        <f ca="1">LN((RAND()^(-Results!$E$4))-1)</f>
        <v>-0.13167368374064445</v>
      </c>
      <c r="H675" s="6">
        <f t="shared" ca="1" si="152"/>
        <v>-0.19156822037840193</v>
      </c>
      <c r="I675" s="10">
        <f ca="1">SUMPRODUCT(J675:O675,Results!B$12:G$12)+Results!$E$5*H675</f>
        <v>12.111757009803734</v>
      </c>
      <c r="J675" s="10">
        <f ca="1">SUMPRODUCT($A675:$F675,Results!$B$15:$G$15)</f>
        <v>-4.9128847918704954</v>
      </c>
      <c r="K675" s="10">
        <f ca="1">SUMPRODUCT($A675:$F675,Results!$B$16:$G$16)</f>
        <v>-8.6894825666550659</v>
      </c>
      <c r="L675" s="10">
        <f ca="1">SUMPRODUCT($A675:$F675,Results!$B$17:$G$17)</f>
        <v>-16.093723035768093</v>
      </c>
      <c r="M675" s="10">
        <f ca="1">SUMPRODUCT($A675:$F675,Results!$B$18:$G$18)</f>
        <v>11.239115397448472</v>
      </c>
      <c r="N675" s="10">
        <f ca="1">SUMPRODUCT($A675:$F675,Results!$B$19:$G$19)</f>
        <v>10.523277443160712</v>
      </c>
      <c r="O675" s="10">
        <f ca="1">SUMPRODUCT($A675:$F675,Results!$B$20:$G$20)</f>
        <v>-8.9953774028473674</v>
      </c>
      <c r="P675" s="10" cm="1">
        <f t="array" aca="1" ref="P675" ca="1">SUMPRODUCT(J675:O675,TRANSPOSE(BL$20:BL$25))+$AD$20-$BL$27</f>
        <v>12.810892130867238</v>
      </c>
      <c r="Q675" s="10" cm="1">
        <f t="array" aca="1" ref="Q675" ca="1">SUMPRODUCT(J675:O675,TRANSPOSE(ES$20:ES$25))+$AD$20-$ES$27</f>
        <v>12.82804747818491</v>
      </c>
      <c r="R675" s="10">
        <f ca="1">I675-Results!$E$5*H675</f>
        <v>12.878029891317341</v>
      </c>
      <c r="S675" s="10" cm="1">
        <f t="array" aca="1" ref="S675" ca="1">SUMPRODUCT(J675:O675,TRANSPOSE(AR$28:AR$33))+$AD$20-$AC$26</f>
        <v>4.8079878420590241</v>
      </c>
      <c r="T675" s="10">
        <f ca="1">SUMPRODUCT(J675:O675,Results!K$9:P$9)</f>
        <v>12.918060204511754</v>
      </c>
      <c r="U675" s="10">
        <f ca="1">SUMPRODUCT(J675:O675,Results!K$9:P$9)+$AD$20-$AC$31</f>
        <v>12.881262085810778</v>
      </c>
      <c r="V675" s="10">
        <f t="shared" ca="1" si="151"/>
        <v>-0.69913512106350417</v>
      </c>
      <c r="W675" s="10">
        <f t="shared" ca="1" si="153"/>
        <v>-0.71629046838117638</v>
      </c>
      <c r="X675" s="10">
        <f t="shared" ca="1" si="154"/>
        <v>-0.76627288151360773</v>
      </c>
      <c r="Y675" s="10">
        <f t="shared" ca="1" si="155"/>
        <v>7.3037691677447096</v>
      </c>
      <c r="Z675" s="10">
        <f t="shared" ca="1" si="156"/>
        <v>11.415653471154179</v>
      </c>
      <c r="AA675" s="10">
        <f t="shared" ca="1" si="157"/>
        <v>-0.76950507600704476</v>
      </c>
    </row>
    <row r="676" spans="1:27">
      <c r="A676" s="6">
        <f ca="1">LN((RAND()^(-Results!$E$4))-1)</f>
        <v>-0.78829873781440274</v>
      </c>
      <c r="B676" s="6">
        <f ca="1">LN((RAND()^(-Results!$E$4))-1)</f>
        <v>2.6171731292839788</v>
      </c>
      <c r="C676" s="6">
        <f ca="1">LN((RAND()^(-Results!$E$4))-1)</f>
        <v>-3.669537646243894</v>
      </c>
      <c r="D676" s="6">
        <f ca="1">LN((RAND()^(-Results!$E$4))-1)</f>
        <v>2.9436823942742416</v>
      </c>
      <c r="E676" s="6">
        <f ca="1">LN((RAND()^(-Results!$E$4))-1)</f>
        <v>-0.53373711170369398</v>
      </c>
      <c r="F676" s="6">
        <f ca="1">LN((RAND()^(-Results!$E$4))-1)</f>
        <v>-0.70772249161769485</v>
      </c>
      <c r="G676" s="6">
        <f ca="1">LN((RAND()^(-Results!$E$4))-1)</f>
        <v>-1.0179430434689447</v>
      </c>
      <c r="H676" s="6">
        <f t="shared" ca="1" si="152"/>
        <v>-1.0778375801067022</v>
      </c>
      <c r="I676" s="10">
        <f ca="1">SUMPRODUCT(J676:O676,Results!B$12:G$12)+Results!$E$5*H676</f>
        <v>40.244406782724852</v>
      </c>
      <c r="J676" s="10">
        <f ca="1">SUMPRODUCT($A676:$F676,Results!$B$15:$G$15)</f>
        <v>6.9513078061447739</v>
      </c>
      <c r="K676" s="10">
        <f ca="1">SUMPRODUCT($A676:$F676,Results!$B$16:$G$16)</f>
        <v>13.059676674537892</v>
      </c>
      <c r="L676" s="10">
        <f ca="1">SUMPRODUCT($A676:$F676,Results!$B$17:$G$17)</f>
        <v>-0.43659465429175959</v>
      </c>
      <c r="M676" s="10">
        <f ca="1">SUMPRODUCT($A676:$F676,Results!$B$18:$G$18)</f>
        <v>-0.58622686307518901</v>
      </c>
      <c r="N676" s="10">
        <f ca="1">SUMPRODUCT($A676:$F676,Results!$B$19:$G$19)</f>
        <v>-3.4022304981486853</v>
      </c>
      <c r="O676" s="10">
        <f ca="1">SUMPRODUCT($A676:$F676,Results!$B$20:$G$20)</f>
        <v>-2.8087982308798294</v>
      </c>
      <c r="P676" s="10" cm="1">
        <f t="array" aca="1" ref="P676" ca="1">SUMPRODUCT(J676:O676,TRANSPOSE(BL$20:BL$25))+$AD$20-$BL$27</f>
        <v>44.19900910608952</v>
      </c>
      <c r="Q676" s="10" cm="1">
        <f t="array" aca="1" ref="Q676" ca="1">SUMPRODUCT(J676:O676,TRANSPOSE(ES$20:ES$25))+$AD$20-$ES$27</f>
        <v>44.879193848306301</v>
      </c>
      <c r="R676" s="10">
        <f ca="1">I676-Results!$E$5*H676</f>
        <v>44.555757103151663</v>
      </c>
      <c r="S676" s="10" cm="1">
        <f t="array" aca="1" ref="S676" ca="1">SUMPRODUCT(J676:O676,TRANSPOSE(AR$28:AR$33))+$AD$20-$AC$26</f>
        <v>34.246144965925225</v>
      </c>
      <c r="T676" s="10">
        <f ca="1">SUMPRODUCT(J676:O676,Results!K$9:P$9)</f>
        <v>45.027992788527079</v>
      </c>
      <c r="U676" s="10">
        <f ca="1">SUMPRODUCT(J676:O676,Results!K$9:P$9)+$AD$20-$AC$31</f>
        <v>44.9911946698261</v>
      </c>
      <c r="V676" s="10">
        <f t="shared" ca="1" si="151"/>
        <v>-3.9546023233646679</v>
      </c>
      <c r="W676" s="10">
        <f t="shared" ca="1" si="153"/>
        <v>-4.6347870655814489</v>
      </c>
      <c r="X676" s="10">
        <f t="shared" ca="1" si="154"/>
        <v>-4.3113503204268113</v>
      </c>
      <c r="Y676" s="10">
        <f t="shared" ca="1" si="155"/>
        <v>5.9982618167996264</v>
      </c>
      <c r="Z676" s="10">
        <f t="shared" ca="1" si="156"/>
        <v>39.548303244075299</v>
      </c>
      <c r="AA676" s="10">
        <f t="shared" ca="1" si="157"/>
        <v>-4.7467878871012488</v>
      </c>
    </row>
    <row r="677" spans="1:27">
      <c r="A677" s="6">
        <f ca="1">LN((RAND()^(-Results!$E$4))-1)</f>
        <v>-0.61102075827741675</v>
      </c>
      <c r="B677" s="6">
        <f ca="1">LN((RAND()^(-Results!$E$4))-1)</f>
        <v>2.145409734142635</v>
      </c>
      <c r="C677" s="6">
        <f ca="1">LN((RAND()^(-Results!$E$4))-1)</f>
        <v>-0.11928699311211521</v>
      </c>
      <c r="D677" s="6">
        <f ca="1">LN((RAND()^(-Results!$E$4))-1)</f>
        <v>-0.72508570088146584</v>
      </c>
      <c r="E677" s="6">
        <f ca="1">LN((RAND()^(-Results!$E$4))-1)</f>
        <v>0.73177588866861576</v>
      </c>
      <c r="F677" s="6">
        <f ca="1">LN((RAND()^(-Results!$E$4))-1)</f>
        <v>-0.1358454844618662</v>
      </c>
      <c r="G677" s="6">
        <f ca="1">LN((RAND()^(-Results!$E$4))-1)</f>
        <v>-1.0229630643581578</v>
      </c>
      <c r="H677" s="6">
        <f t="shared" ca="1" si="152"/>
        <v>-1.0828576009959152</v>
      </c>
      <c r="I677" s="10">
        <f ca="1">SUMPRODUCT(J677:O677,Results!B$12:G$12)+Results!$E$5*H677</f>
        <v>13.416642393662265</v>
      </c>
      <c r="J677" s="10">
        <f ca="1">SUMPRODUCT($A677:$F677,Results!$B$15:$G$15)</f>
        <v>5.4557056951326457</v>
      </c>
      <c r="K677" s="10">
        <f ca="1">SUMPRODUCT($A677:$F677,Results!$B$16:$G$16)</f>
        <v>-2.4947235832655399</v>
      </c>
      <c r="L677" s="10">
        <f ca="1">SUMPRODUCT($A677:$F677,Results!$B$17:$G$17)</f>
        <v>-8.060407775006377</v>
      </c>
      <c r="M677" s="10">
        <f ca="1">SUMPRODUCT($A677:$F677,Results!$B$18:$G$18)</f>
        <v>-1.1142118871861197</v>
      </c>
      <c r="N677" s="10">
        <f ca="1">SUMPRODUCT($A677:$F677,Results!$B$19:$G$19)</f>
        <v>-6.5584648355850392</v>
      </c>
      <c r="O677" s="10">
        <f ca="1">SUMPRODUCT($A677:$F677,Results!$B$20:$G$20)</f>
        <v>1.6525525523378255</v>
      </c>
      <c r="P677" s="10" cm="1">
        <f t="array" aca="1" ref="P677" ca="1">SUMPRODUCT(J677:O677,TRANSPOSE(BL$20:BL$25))+$AD$20-$BL$27</f>
        <v>17.890527521853972</v>
      </c>
      <c r="Q677" s="10" cm="1">
        <f t="array" aca="1" ref="Q677" ca="1">SUMPRODUCT(J677:O677,TRANSPOSE(ES$20:ES$25))+$AD$20-$ES$27</f>
        <v>18.03717717370797</v>
      </c>
      <c r="R677" s="10">
        <f ca="1">I677-Results!$E$5*H677</f>
        <v>17.748072797645925</v>
      </c>
      <c r="S677" s="10" cm="1">
        <f t="array" aca="1" ref="S677" ca="1">SUMPRODUCT(J677:O677,TRANSPOSE(AR$28:AR$33))+$AD$20-$AC$26</f>
        <v>12.991789563732777</v>
      </c>
      <c r="T677" s="10">
        <f ca="1">SUMPRODUCT(J677:O677,Results!K$9:P$9)</f>
        <v>18.074717390852889</v>
      </c>
      <c r="U677" s="10">
        <f ca="1">SUMPRODUCT(J677:O677,Results!K$9:P$9)+$AD$20-$AC$31</f>
        <v>18.037919272151914</v>
      </c>
      <c r="V677" s="10">
        <f t="shared" ca="1" si="151"/>
        <v>-4.4738851281917071</v>
      </c>
      <c r="W677" s="10">
        <f t="shared" ca="1" si="153"/>
        <v>-4.6205347800457055</v>
      </c>
      <c r="X677" s="10">
        <f t="shared" ca="1" si="154"/>
        <v>-4.33143040398366</v>
      </c>
      <c r="Y677" s="10">
        <f t="shared" ca="1" si="155"/>
        <v>0.42485282992948825</v>
      </c>
      <c r="Z677" s="10">
        <f t="shared" ca="1" si="156"/>
        <v>12.720538855012711</v>
      </c>
      <c r="AA677" s="10">
        <f t="shared" ca="1" si="157"/>
        <v>-4.621276878489649</v>
      </c>
    </row>
    <row r="678" spans="1:27">
      <c r="A678" s="6">
        <f ca="1">LN((RAND()^(-Results!$E$4))-1)</f>
        <v>1.0498004155415206</v>
      </c>
      <c r="B678" s="6">
        <f ca="1">LN((RAND()^(-Results!$E$4))-1)</f>
        <v>1.2787854980915834</v>
      </c>
      <c r="C678" s="6">
        <f ca="1">LN((RAND()^(-Results!$E$4))-1)</f>
        <v>1.7038534967261429</v>
      </c>
      <c r="D678" s="6">
        <f ca="1">LN((RAND()^(-Results!$E$4))-1)</f>
        <v>-3.8428500980664562</v>
      </c>
      <c r="E678" s="6">
        <f ca="1">LN((RAND()^(-Results!$E$4))-1)</f>
        <v>-1.427531347571497</v>
      </c>
      <c r="F678" s="6">
        <f ca="1">LN((RAND()^(-Results!$E$4))-1)</f>
        <v>-1.8939502085305966</v>
      </c>
      <c r="G678" s="6">
        <f ca="1">LN((RAND()^(-Results!$E$4))-1)</f>
        <v>-1.117302765526387</v>
      </c>
      <c r="H678" s="6">
        <f t="shared" ca="1" si="152"/>
        <v>-1.1771973021641444</v>
      </c>
      <c r="I678" s="10">
        <f ca="1">SUMPRODUCT(J678:O678,Results!B$12:G$12)+Results!$E$5*H678</f>
        <v>-20.491981974841874</v>
      </c>
      <c r="J678" s="10">
        <f ca="1">SUMPRODUCT($A678:$F678,Results!$B$15:$G$15)</f>
        <v>6.7601010424162915</v>
      </c>
      <c r="K678" s="10">
        <f ca="1">SUMPRODUCT($A678:$F678,Results!$B$16:$G$16)</f>
        <v>-5.5287444794958551</v>
      </c>
      <c r="L678" s="10">
        <f ca="1">SUMPRODUCT($A678:$F678,Results!$B$17:$G$17)</f>
        <v>3.2025781107811593</v>
      </c>
      <c r="M678" s="10">
        <f ca="1">SUMPRODUCT($A678:$F678,Results!$B$18:$G$18)</f>
        <v>-12.186164729241311</v>
      </c>
      <c r="N678" s="10">
        <f ca="1">SUMPRODUCT($A678:$F678,Results!$B$19:$G$19)</f>
        <v>-14.328672728921964</v>
      </c>
      <c r="O678" s="10">
        <f ca="1">SUMPRODUCT($A678:$F678,Results!$B$20:$G$20)</f>
        <v>10.751335174095075</v>
      </c>
      <c r="P678" s="10" cm="1">
        <f t="array" aca="1" ref="P678" ca="1">SUMPRODUCT(J678:O678,TRANSPOSE(BL$20:BL$25))+$AD$20-$BL$27</f>
        <v>-15.072248400415539</v>
      </c>
      <c r="Q678" s="10" cm="1">
        <f t="array" aca="1" ref="Q678" ca="1">SUMPRODUCT(J678:O678,TRANSPOSE(ES$20:ES$25))+$AD$20-$ES$27</f>
        <v>-15.363471833303182</v>
      </c>
      <c r="R678" s="10">
        <f ca="1">I678-Results!$E$5*H678</f>
        <v>-15.783192766185296</v>
      </c>
      <c r="S678" s="10" cm="1">
        <f t="array" aca="1" ref="S678" ca="1">SUMPRODUCT(J678:O678,TRANSPOSE(AR$28:AR$33))+$AD$20-$AC$26</f>
        <v>-6.6815927671616855</v>
      </c>
      <c r="T678" s="10">
        <f ca="1">SUMPRODUCT(J678:O678,Results!K$9:P$9)</f>
        <v>-15.211132330657856</v>
      </c>
      <c r="U678" s="10">
        <f ca="1">SUMPRODUCT(J678:O678,Results!K$9:P$9)+$AD$20-$AC$31</f>
        <v>-15.247930449358831</v>
      </c>
      <c r="V678" s="10">
        <f t="shared" ca="1" si="151"/>
        <v>-5.4197335744263349</v>
      </c>
      <c r="W678" s="10">
        <f t="shared" ca="1" si="153"/>
        <v>-5.1285101415386922</v>
      </c>
      <c r="X678" s="10">
        <f t="shared" ca="1" si="154"/>
        <v>-4.7087892086565777</v>
      </c>
      <c r="Y678" s="10">
        <f t="shared" ca="1" si="155"/>
        <v>-13.810389207680188</v>
      </c>
      <c r="Z678" s="10">
        <f t="shared" ca="1" si="156"/>
        <v>-21.188085513491426</v>
      </c>
      <c r="AA678" s="10">
        <f t="shared" ca="1" si="157"/>
        <v>-5.2440515254830427</v>
      </c>
    </row>
    <row r="679" spans="1:27">
      <c r="A679" s="6">
        <f ca="1">LN((RAND()^(-Results!$E$4))-1)</f>
        <v>-4.0344059477099341</v>
      </c>
      <c r="B679" s="6">
        <f ca="1">LN((RAND()^(-Results!$E$4))-1)</f>
        <v>-2.1350664325952184</v>
      </c>
      <c r="C679" s="6">
        <f ca="1">LN((RAND()^(-Results!$E$4))-1)</f>
        <v>0.39098338269844529</v>
      </c>
      <c r="D679" s="6">
        <f ca="1">LN((RAND()^(-Results!$E$4))-1)</f>
        <v>0.25214812628982453</v>
      </c>
      <c r="E679" s="6">
        <f ca="1">LN((RAND()^(-Results!$E$4))-1)</f>
        <v>-0.74269913050122927</v>
      </c>
      <c r="F679" s="6">
        <f ca="1">LN((RAND()^(-Results!$E$4))-1)</f>
        <v>-2.782197980241301</v>
      </c>
      <c r="G679" s="6">
        <f ca="1">LN((RAND()^(-Results!$E$4))-1)</f>
        <v>2.4324203073729875</v>
      </c>
      <c r="H679" s="6">
        <f t="shared" ca="1" si="152"/>
        <v>2.3725257707352299</v>
      </c>
      <c r="I679" s="10">
        <f ca="1">SUMPRODUCT(J679:O679,Results!B$12:G$12)+Results!$E$5*H679</f>
        <v>8.455565551908002</v>
      </c>
      <c r="J679" s="10">
        <f ca="1">SUMPRODUCT($A679:$F679,Results!$B$15:$G$15)</f>
        <v>-8.1904936526225018</v>
      </c>
      <c r="K679" s="10">
        <f ca="1">SUMPRODUCT($A679:$F679,Results!$B$16:$G$16)</f>
        <v>-5.463162142108871</v>
      </c>
      <c r="L679" s="10">
        <f ca="1">SUMPRODUCT($A679:$F679,Results!$B$17:$G$17)</f>
        <v>6.8654384366782457</v>
      </c>
      <c r="M679" s="10">
        <f ca="1">SUMPRODUCT($A679:$F679,Results!$B$18:$G$18)</f>
        <v>5.9255824184227439</v>
      </c>
      <c r="N679" s="10">
        <f ca="1">SUMPRODUCT($A679:$F679,Results!$B$19:$G$19)</f>
        <v>4.2453667618682402</v>
      </c>
      <c r="O679" s="10">
        <f ca="1">SUMPRODUCT($A679:$F679,Results!$B$20:$G$20)</f>
        <v>-20.297187828241732</v>
      </c>
      <c r="P679" s="10" cm="1">
        <f t="array" aca="1" ref="P679" ca="1">SUMPRODUCT(J679:O679,TRANSPOSE(BL$20:BL$25))+$AD$20-$BL$27</f>
        <v>-1.1410149852133764</v>
      </c>
      <c r="Q679" s="10" cm="1">
        <f t="array" aca="1" ref="Q679" ca="1">SUMPRODUCT(J679:O679,TRANSPOSE(ES$20:ES$25))+$AD$20-$ES$27</f>
        <v>-1.05642370917101</v>
      </c>
      <c r="R679" s="10">
        <f ca="1">I679-Results!$E$5*H679</f>
        <v>-1.0345375310329175</v>
      </c>
      <c r="S679" s="10" cm="1">
        <f t="array" aca="1" ref="S679" ca="1">SUMPRODUCT(J679:O679,TRANSPOSE(AR$28:AR$33))+$AD$20-$AC$26</f>
        <v>-10.048854549325842</v>
      </c>
      <c r="T679" s="10">
        <f ca="1">SUMPRODUCT(J679:O679,Results!K$9:P$9)</f>
        <v>-0.61738092868356631</v>
      </c>
      <c r="U679" s="10">
        <f ca="1">SUMPRODUCT(J679:O679,Results!K$9:P$9)+$AD$20-$AC$31</f>
        <v>-0.65417904738454158</v>
      </c>
      <c r="V679" s="10">
        <f t="shared" ca="1" si="151"/>
        <v>9.5965805371213779</v>
      </c>
      <c r="W679" s="10">
        <f t="shared" ca="1" si="153"/>
        <v>9.5119892610790124</v>
      </c>
      <c r="X679" s="10">
        <f t="shared" ca="1" si="154"/>
        <v>9.4901030829409194</v>
      </c>
      <c r="Y679" s="10">
        <f t="shared" ca="1" si="155"/>
        <v>18.504420101233844</v>
      </c>
      <c r="Z679" s="10">
        <f t="shared" ca="1" si="156"/>
        <v>7.7594620132584486</v>
      </c>
      <c r="AA679" s="10">
        <f t="shared" ca="1" si="157"/>
        <v>9.1097445992925437</v>
      </c>
    </row>
    <row r="680" spans="1:27">
      <c r="A680" s="6">
        <f ca="1">LN((RAND()^(-Results!$E$4))-1)</f>
        <v>-0.6545411864260624</v>
      </c>
      <c r="B680" s="6">
        <f ca="1">LN((RAND()^(-Results!$E$4))-1)</f>
        <v>-0.96911960701230027</v>
      </c>
      <c r="C680" s="6">
        <f ca="1">LN((RAND()^(-Results!$E$4))-1)</f>
        <v>-2.7180195330614785</v>
      </c>
      <c r="D680" s="6">
        <f ca="1">LN((RAND()^(-Results!$E$4))-1)</f>
        <v>-1.3446312377730978</v>
      </c>
      <c r="E680" s="6">
        <f ca="1">LN((RAND()^(-Results!$E$4))-1)</f>
        <v>-0.42759027411617651</v>
      </c>
      <c r="F680" s="6">
        <f ca="1">LN((RAND()^(-Results!$E$4))-1)</f>
        <v>1.0054784864256836</v>
      </c>
      <c r="G680" s="6">
        <f ca="1">LN((RAND()^(-Results!$E$4))-1)</f>
        <v>0.30891441376051554</v>
      </c>
      <c r="H680" s="6">
        <f t="shared" ca="1" si="152"/>
        <v>0.24901987712275805</v>
      </c>
      <c r="I680" s="10">
        <f ca="1">SUMPRODUCT(J680:O680,Results!B$12:G$12)+Results!$E$5*H680</f>
        <v>-23.465058657796511</v>
      </c>
      <c r="J680" s="10">
        <f ca="1">SUMPRODUCT($A680:$F680,Results!$B$15:$G$15)</f>
        <v>0.20261787300463382</v>
      </c>
      <c r="K680" s="10">
        <f ca="1">SUMPRODUCT($A680:$F680,Results!$B$16:$G$16)</f>
        <v>0.51190950562363857</v>
      </c>
      <c r="L680" s="10">
        <f ca="1">SUMPRODUCT($A680:$F680,Results!$B$17:$G$17)</f>
        <v>2.6201542278093677</v>
      </c>
      <c r="M680" s="10">
        <f ca="1">SUMPRODUCT($A680:$F680,Results!$B$18:$G$18)</f>
        <v>11.12397725455077</v>
      </c>
      <c r="N680" s="10">
        <f ca="1">SUMPRODUCT($A680:$F680,Results!$B$19:$G$19)</f>
        <v>-6.625875305472225</v>
      </c>
      <c r="O680" s="10">
        <f ca="1">SUMPRODUCT($A680:$F680,Results!$B$20:$G$20)</f>
        <v>5.6887477446292358</v>
      </c>
      <c r="P680" s="10" cm="1">
        <f t="array" aca="1" ref="P680" ca="1">SUMPRODUCT(J680:O680,TRANSPOSE(BL$20:BL$25))+$AD$20-$BL$27</f>
        <v>-24.873054937962113</v>
      </c>
      <c r="Q680" s="10" cm="1">
        <f t="array" aca="1" ref="Q680" ca="1">SUMPRODUCT(J680:O680,TRANSPOSE(ES$20:ES$25))+$AD$20-$ES$27</f>
        <v>-24.794593798557845</v>
      </c>
      <c r="R680" s="10">
        <f ca="1">I680-Results!$E$5*H680</f>
        <v>-24.461138166287544</v>
      </c>
      <c r="S680" s="10" cm="1">
        <f t="array" aca="1" ref="S680" ca="1">SUMPRODUCT(J680:O680,TRANSPOSE(AR$28:AR$33))+$AD$20-$AC$26</f>
        <v>-28.941667110902433</v>
      </c>
      <c r="T680" s="10">
        <f ca="1">SUMPRODUCT(J680:O680,Results!K$9:P$9)</f>
        <v>-24.662285889546503</v>
      </c>
      <c r="U680" s="10">
        <f ca="1">SUMPRODUCT(J680:O680,Results!K$9:P$9)+$AD$20-$AC$31</f>
        <v>-24.699084008247478</v>
      </c>
      <c r="V680" s="10">
        <f t="shared" ca="1" si="151"/>
        <v>1.4079962801656016</v>
      </c>
      <c r="W680" s="10">
        <f t="shared" ca="1" si="153"/>
        <v>1.3295351407613332</v>
      </c>
      <c r="X680" s="10">
        <f t="shared" ca="1" si="154"/>
        <v>0.99607950849103233</v>
      </c>
      <c r="Y680" s="10">
        <f t="shared" ca="1" si="155"/>
        <v>5.4766084531059214</v>
      </c>
      <c r="Z680" s="10">
        <f t="shared" ca="1" si="156"/>
        <v>-24.161162196446064</v>
      </c>
      <c r="AA680" s="10">
        <f t="shared" ca="1" si="157"/>
        <v>1.2340253504509668</v>
      </c>
    </row>
    <row r="681" spans="1:27">
      <c r="A681" s="6">
        <f ca="1">LN((RAND()^(-Results!$E$4))-1)</f>
        <v>-0.40652575639906963</v>
      </c>
      <c r="B681" s="6">
        <f ca="1">LN((RAND()^(-Results!$E$4))-1)</f>
        <v>0.29443559533347491</v>
      </c>
      <c r="C681" s="6">
        <f ca="1">LN((RAND()^(-Results!$E$4))-1)</f>
        <v>-0.90555665579225952</v>
      </c>
      <c r="D681" s="6">
        <f ca="1">LN((RAND()^(-Results!$E$4))-1)</f>
        <v>-2.1153510630116541</v>
      </c>
      <c r="E681" s="6">
        <f ca="1">LN((RAND()^(-Results!$E$4))-1)</f>
        <v>0.96595842672247212</v>
      </c>
      <c r="F681" s="6">
        <f ca="1">LN((RAND()^(-Results!$E$4))-1)</f>
        <v>-1.3894128173485805</v>
      </c>
      <c r="G681" s="6">
        <f ca="1">LN((RAND()^(-Results!$E$4))-1)</f>
        <v>0.21597979457000349</v>
      </c>
      <c r="H681" s="6">
        <f t="shared" ca="1" si="152"/>
        <v>0.15608525793224601</v>
      </c>
      <c r="I681" s="10">
        <f ca="1">SUMPRODUCT(J681:O681,Results!B$12:G$12)+Results!$E$5*H681</f>
        <v>-6.7236697495923385</v>
      </c>
      <c r="J681" s="10">
        <f ca="1">SUMPRODUCT($A681:$F681,Results!$B$15:$G$15)</f>
        <v>2.4820136129553174</v>
      </c>
      <c r="K681" s="10">
        <f ca="1">SUMPRODUCT($A681:$F681,Results!$B$16:$G$16)</f>
        <v>-4.2392278687525007</v>
      </c>
      <c r="L681" s="10">
        <f ca="1">SUMPRODUCT($A681:$F681,Results!$B$17:$G$17)</f>
        <v>1.2312467211990255</v>
      </c>
      <c r="M681" s="10">
        <f ca="1">SUMPRODUCT($A681:$F681,Results!$B$18:$G$18)</f>
        <v>1.9969935456629422</v>
      </c>
      <c r="N681" s="10">
        <f ca="1">SUMPRODUCT($A681:$F681,Results!$B$19:$G$19)</f>
        <v>-11.162600690410905</v>
      </c>
      <c r="O681" s="10">
        <f ca="1">SUMPRODUCT($A681:$F681,Results!$B$20:$G$20)</f>
        <v>0.2651201905629601</v>
      </c>
      <c r="P681" s="10" cm="1">
        <f t="array" aca="1" ref="P681" ca="1">SUMPRODUCT(J681:O681,TRANSPOSE(BL$20:BL$25))+$AD$20-$BL$27</f>
        <v>-7.4470279566562931</v>
      </c>
      <c r="Q681" s="10" cm="1">
        <f t="array" aca="1" ref="Q681" ca="1">SUMPRODUCT(J681:O681,TRANSPOSE(ES$20:ES$25))+$AD$20-$ES$27</f>
        <v>-7.4191099763120674</v>
      </c>
      <c r="R681" s="10">
        <f ca="1">I681-Results!$E$5*H681</f>
        <v>-7.3480107813213227</v>
      </c>
      <c r="S681" s="10" cm="1">
        <f t="array" aca="1" ref="S681" ca="1">SUMPRODUCT(J681:O681,TRANSPOSE(AR$28:AR$33))+$AD$20-$AC$26</f>
        <v>-12.956111579310882</v>
      </c>
      <c r="T681" s="10">
        <f ca="1">SUMPRODUCT(J681:O681,Results!K$9:P$9)</f>
        <v>-7.4474651733790793</v>
      </c>
      <c r="U681" s="10">
        <f ca="1">SUMPRODUCT(J681:O681,Results!K$9:P$9)+$AD$20-$AC$31</f>
        <v>-7.4842632920800547</v>
      </c>
      <c r="V681" s="10">
        <f t="shared" ca="1" si="151"/>
        <v>0.72335820706395459</v>
      </c>
      <c r="W681" s="10">
        <f t="shared" ca="1" si="153"/>
        <v>0.69544022671972883</v>
      </c>
      <c r="X681" s="10">
        <f t="shared" ca="1" si="154"/>
        <v>0.62434103172898414</v>
      </c>
      <c r="Y681" s="10">
        <f t="shared" ca="1" si="155"/>
        <v>6.2324418297185433</v>
      </c>
      <c r="Z681" s="10">
        <f t="shared" ca="1" si="156"/>
        <v>-7.4197732882418919</v>
      </c>
      <c r="AA681" s="10">
        <f t="shared" ca="1" si="157"/>
        <v>0.76059354248771616</v>
      </c>
    </row>
    <row r="682" spans="1:27">
      <c r="A682" s="6">
        <f ca="1">LN((RAND()^(-Results!$E$4))-1)</f>
        <v>-1.0496174294691953</v>
      </c>
      <c r="B682" s="6">
        <f ca="1">LN((RAND()^(-Results!$E$4))-1)</f>
        <v>4.7055702016428995</v>
      </c>
      <c r="C682" s="6">
        <f ca="1">LN((RAND()^(-Results!$E$4))-1)</f>
        <v>3.301819937403125</v>
      </c>
      <c r="D682" s="6">
        <f ca="1">LN((RAND()^(-Results!$E$4))-1)</f>
        <v>0.89099126051512301</v>
      </c>
      <c r="E682" s="6">
        <f ca="1">LN((RAND()^(-Results!$E$4))-1)</f>
        <v>-3.9585637177611932E-2</v>
      </c>
      <c r="F682" s="6">
        <f ca="1">LN((RAND()^(-Results!$E$4))-1)</f>
        <v>1.1413729558946049</v>
      </c>
      <c r="G682" s="6">
        <f ca="1">LN((RAND()^(-Results!$E$4))-1)</f>
        <v>0.98874260595560426</v>
      </c>
      <c r="H682" s="6">
        <f t="shared" ca="1" si="152"/>
        <v>0.9288480693178468</v>
      </c>
      <c r="I682" s="10">
        <f ca="1">SUMPRODUCT(J682:O682,Results!B$12:G$12)+Results!$E$5*H682</f>
        <v>57.387906287144752</v>
      </c>
      <c r="J682" s="10">
        <f ca="1">SUMPRODUCT($A682:$F682,Results!$B$15:$G$15)</f>
        <v>8.2592503141264668</v>
      </c>
      <c r="K682" s="10">
        <f ca="1">SUMPRODUCT($A682:$F682,Results!$B$16:$G$16)</f>
        <v>-4.0287634626736928</v>
      </c>
      <c r="L682" s="10">
        <f ca="1">SUMPRODUCT($A682:$F682,Results!$B$17:$G$17)</f>
        <v>-22.219338042118594</v>
      </c>
      <c r="M682" s="10">
        <f ca="1">SUMPRODUCT($A682:$F682,Results!$B$18:$G$18)</f>
        <v>-10.957645649463576</v>
      </c>
      <c r="N682" s="10">
        <f ca="1">SUMPRODUCT($A682:$F682,Results!$B$19:$G$19)</f>
        <v>3.2774778739599038</v>
      </c>
      <c r="O682" s="10">
        <f ca="1">SUMPRODUCT($A682:$F682,Results!$B$20:$G$20)</f>
        <v>1.5072775915172207</v>
      </c>
      <c r="P682" s="10" cm="1">
        <f t="array" aca="1" ref="P682" ca="1">SUMPRODUCT(J682:O682,TRANSPOSE(BL$20:BL$25))+$AD$20-$BL$27</f>
        <v>54.547537739789192</v>
      </c>
      <c r="Q682" s="10" cm="1">
        <f t="array" aca="1" ref="Q682" ca="1">SUMPRODUCT(J682:O682,TRANSPOSE(ES$20:ES$25))+$AD$20-$ES$27</f>
        <v>54.665848908939111</v>
      </c>
      <c r="R682" s="10">
        <f ca="1">I682-Results!$E$5*H682</f>
        <v>53.672514009873368</v>
      </c>
      <c r="S682" s="10" cm="1">
        <f t="array" aca="1" ref="S682" ca="1">SUMPRODUCT(J682:O682,TRANSPOSE(AR$28:AR$33))+$AD$20-$AC$26</f>
        <v>55.072154292751854</v>
      </c>
      <c r="T682" s="10">
        <f ca="1">SUMPRODUCT(J682:O682,Results!K$9:P$9)</f>
        <v>54.868754377920979</v>
      </c>
      <c r="U682" s="10">
        <f ca="1">SUMPRODUCT(J682:O682,Results!K$9:P$9)+$AD$20-$AC$31</f>
        <v>54.83195625922</v>
      </c>
      <c r="V682" s="10">
        <f t="shared" ca="1" si="151"/>
        <v>2.8403685473555598</v>
      </c>
      <c r="W682" s="10">
        <f t="shared" ca="1" si="153"/>
        <v>2.7220573782056405</v>
      </c>
      <c r="X682" s="10">
        <f t="shared" ca="1" si="154"/>
        <v>3.7153922772713841</v>
      </c>
      <c r="Y682" s="10">
        <f t="shared" ca="1" si="155"/>
        <v>2.3157519943928975</v>
      </c>
      <c r="Z682" s="10">
        <f t="shared" ca="1" si="156"/>
        <v>56.691802748495199</v>
      </c>
      <c r="AA682" s="10">
        <f t="shared" ca="1" si="157"/>
        <v>2.5559500279247516</v>
      </c>
    </row>
    <row r="683" spans="1:27">
      <c r="A683" s="6">
        <f ca="1">LN((RAND()^(-Results!$E$4))-1)</f>
        <v>-0.9093152637852121</v>
      </c>
      <c r="B683" s="6">
        <f ca="1">LN((RAND()^(-Results!$E$4))-1)</f>
        <v>1.693779453328752</v>
      </c>
      <c r="C683" s="6">
        <f ca="1">LN((RAND()^(-Results!$E$4))-1)</f>
        <v>-2.6078315699351045</v>
      </c>
      <c r="D683" s="6">
        <f ca="1">LN((RAND()^(-Results!$E$4))-1)</f>
        <v>-0.41679671619480974</v>
      </c>
      <c r="E683" s="6">
        <f ca="1">LN((RAND()^(-Results!$E$4))-1)</f>
        <v>0.42040983934760806</v>
      </c>
      <c r="F683" s="6">
        <f ca="1">LN((RAND()^(-Results!$E$4))-1)</f>
        <v>0.75072943543930859</v>
      </c>
      <c r="G683" s="6">
        <f ca="1">LN((RAND()^(-Results!$E$4))-1)</f>
        <v>2.5983935891219119E-3</v>
      </c>
      <c r="H683" s="6">
        <f t="shared" ca="1" si="152"/>
        <v>-5.7296143048635576E-2</v>
      </c>
      <c r="I683" s="10">
        <f ca="1">SUMPRODUCT(J683:O683,Results!B$12:G$12)+Results!$E$5*H683</f>
        <v>10.248065084802073</v>
      </c>
      <c r="J683" s="10">
        <f ca="1">SUMPRODUCT($A683:$F683,Results!$B$15:$G$15)</f>
        <v>5.7250688733991728</v>
      </c>
      <c r="K683" s="10">
        <f ca="1">SUMPRODUCT($A683:$F683,Results!$B$16:$G$16)</f>
        <v>1.7190133260986935</v>
      </c>
      <c r="L683" s="10">
        <f ca="1">SUMPRODUCT($A683:$F683,Results!$B$17:$G$17)</f>
        <v>-5.9987153478885613</v>
      </c>
      <c r="M683" s="10">
        <f ca="1">SUMPRODUCT($A683:$F683,Results!$B$18:$G$18)</f>
        <v>6.4912626760642809</v>
      </c>
      <c r="N683" s="10">
        <f ca="1">SUMPRODUCT($A683:$F683,Results!$B$19:$G$19)</f>
        <v>-8.5947776677646583</v>
      </c>
      <c r="O683" s="10">
        <f ca="1">SUMPRODUCT($A683:$F683,Results!$B$20:$G$20)</f>
        <v>4.3520077604683411</v>
      </c>
      <c r="P683" s="10" cm="1">
        <f t="array" aca="1" ref="P683" ca="1">SUMPRODUCT(J683:O683,TRANSPOSE(BL$20:BL$25))+$AD$20-$BL$27</f>
        <v>10.220603905446662</v>
      </c>
      <c r="Q683" s="10" cm="1">
        <f t="array" aca="1" ref="Q683" ca="1">SUMPRODUCT(J683:O683,TRANSPOSE(ES$20:ES$25))+$AD$20-$ES$27</f>
        <v>10.54895900441268</v>
      </c>
      <c r="R683" s="10">
        <f ca="1">I683-Results!$E$5*H683</f>
        <v>10.477249656996616</v>
      </c>
      <c r="S683" s="10" cm="1">
        <f t="array" aca="1" ref="S683" ca="1">SUMPRODUCT(J683:O683,TRANSPOSE(AR$28:AR$33))+$AD$20-$AC$26</f>
        <v>1.5580142003167423</v>
      </c>
      <c r="T683" s="10">
        <f ca="1">SUMPRODUCT(J683:O683,Results!K$9:P$9)</f>
        <v>10.637013438540599</v>
      </c>
      <c r="U683" s="10">
        <f ca="1">SUMPRODUCT(J683:O683,Results!K$9:P$9)+$AD$20-$AC$31</f>
        <v>10.600215319839624</v>
      </c>
      <c r="V683" s="10">
        <f t="shared" ca="1" si="151"/>
        <v>2.7461179355411147E-2</v>
      </c>
      <c r="W683" s="10">
        <f t="shared" ca="1" si="153"/>
        <v>-0.30089391961060663</v>
      </c>
      <c r="X683" s="10">
        <f t="shared" ca="1" si="154"/>
        <v>-0.22918457219454247</v>
      </c>
      <c r="Y683" s="10">
        <f t="shared" ca="1" si="155"/>
        <v>8.6900508844853306</v>
      </c>
      <c r="Z683" s="10">
        <f t="shared" ca="1" si="156"/>
        <v>9.5519615461525191</v>
      </c>
      <c r="AA683" s="10">
        <f t="shared" ca="1" si="157"/>
        <v>-0.35215023503755027</v>
      </c>
    </row>
    <row r="684" spans="1:27">
      <c r="A684" s="6">
        <f ca="1">LN((RAND()^(-Results!$E$4))-1)</f>
        <v>4.3380522463892257</v>
      </c>
      <c r="B684" s="6">
        <f ca="1">LN((RAND()^(-Results!$E$4))-1)</f>
        <v>1.2872551802379707E-2</v>
      </c>
      <c r="C684" s="6">
        <f ca="1">LN((RAND()^(-Results!$E$4))-1)</f>
        <v>2.1752190027353735</v>
      </c>
      <c r="D684" s="6">
        <f ca="1">LN((RAND()^(-Results!$E$4))-1)</f>
        <v>0.68814105596536235</v>
      </c>
      <c r="E684" s="6">
        <f ca="1">LN((RAND()^(-Results!$E$4))-1)</f>
        <v>-1.4220610565318499</v>
      </c>
      <c r="F684" s="6">
        <f ca="1">LN((RAND()^(-Results!$E$4))-1)</f>
        <v>-3.0214592148502115</v>
      </c>
      <c r="G684" s="6">
        <f ca="1">LN((RAND()^(-Results!$E$4))-1)</f>
        <v>-0.72017423587668861</v>
      </c>
      <c r="H684" s="6">
        <f t="shared" ca="1" si="152"/>
        <v>-0.78006877251444606</v>
      </c>
      <c r="I684" s="10">
        <f ca="1">SUMPRODUCT(J684:O684,Results!B$12:G$12)+Results!$E$5*H684</f>
        <v>-1.1649387607070847</v>
      </c>
      <c r="J684" s="10">
        <f ca="1">SUMPRODUCT($A684:$F684,Results!$B$15:$G$15)</f>
        <v>1.9382605867294003</v>
      </c>
      <c r="K684" s="10">
        <f ca="1">SUMPRODUCT($A684:$F684,Results!$B$16:$G$16)</f>
        <v>8.5139315609136439</v>
      </c>
      <c r="L684" s="10">
        <f ca="1">SUMPRODUCT($A684:$F684,Results!$B$17:$G$17)</f>
        <v>16.513400154012764</v>
      </c>
      <c r="M684" s="10">
        <f ca="1">SUMPRODUCT($A684:$F684,Results!$B$18:$G$18)</f>
        <v>-24.296574500373097</v>
      </c>
      <c r="N684" s="10">
        <f ca="1">SUMPRODUCT($A684:$F684,Results!$B$19:$G$19)</f>
        <v>0.60483068515361627</v>
      </c>
      <c r="O684" s="10">
        <f ca="1">SUMPRODUCT($A684:$F684,Results!$B$20:$G$20)</f>
        <v>3.8549766886549488</v>
      </c>
      <c r="P684" s="10" cm="1">
        <f t="array" aca="1" ref="P684" ca="1">SUMPRODUCT(J684:O684,TRANSPOSE(BL$20:BL$25))+$AD$20-$BL$27</f>
        <v>2.442712024813614</v>
      </c>
      <c r="Q684" s="10" cm="1">
        <f t="array" aca="1" ref="Q684" ca="1">SUMPRODUCT(J684:O684,TRANSPOSE(ES$20:ES$25))+$AD$20-$ES$27</f>
        <v>2.1294507175093491</v>
      </c>
      <c r="R684" s="10">
        <f ca="1">I684-Results!$E$5*H684</f>
        <v>1.9553363293506996</v>
      </c>
      <c r="S684" s="10" cm="1">
        <f t="array" aca="1" ref="S684" ca="1">SUMPRODUCT(J684:O684,TRANSPOSE(AR$28:AR$33))+$AD$20-$AC$26</f>
        <v>20.133130666395086</v>
      </c>
      <c r="T684" s="10">
        <f ca="1">SUMPRODUCT(J684:O684,Results!K$9:P$9)</f>
        <v>1.8892254872619549</v>
      </c>
      <c r="U684" s="10">
        <f ca="1">SUMPRODUCT(J684:O684,Results!K$9:P$9)+$AD$20-$AC$31</f>
        <v>1.8524273685609798</v>
      </c>
      <c r="V684" s="10">
        <f t="shared" ref="V684:V747" ca="1" si="158">I684-P684</f>
        <v>-3.6076507855206987</v>
      </c>
      <c r="W684" s="10">
        <f t="shared" ca="1" si="153"/>
        <v>-3.2943894782164338</v>
      </c>
      <c r="X684" s="10">
        <f t="shared" ca="1" si="154"/>
        <v>-3.1202750900577843</v>
      </c>
      <c r="Y684" s="10">
        <f t="shared" ca="1" si="155"/>
        <v>-21.29806942710217</v>
      </c>
      <c r="Z684" s="10">
        <f t="shared" ca="1" si="156"/>
        <v>-1.8610422993566385</v>
      </c>
      <c r="AA684" s="10">
        <f t="shared" ca="1" si="157"/>
        <v>-3.0173661292680647</v>
      </c>
    </row>
    <row r="685" spans="1:27">
      <c r="A685" s="6">
        <f ca="1">LN((RAND()^(-Results!$E$4))-1)</f>
        <v>1.7003044444209188</v>
      </c>
      <c r="B685" s="6">
        <f ca="1">LN((RAND()^(-Results!$E$4))-1)</f>
        <v>-0.76753442554132612</v>
      </c>
      <c r="C685" s="6">
        <f ca="1">LN((RAND()^(-Results!$E$4))-1)</f>
        <v>0.42264607694635437</v>
      </c>
      <c r="D685" s="6">
        <f ca="1">LN((RAND()^(-Results!$E$4))-1)</f>
        <v>-0.89160221436636378</v>
      </c>
      <c r="E685" s="6">
        <f ca="1">LN((RAND()^(-Results!$E$4))-1)</f>
        <v>-1.9174057024807041</v>
      </c>
      <c r="F685" s="6">
        <f ca="1">LN((RAND()^(-Results!$E$4))-1)</f>
        <v>2.9059732767453017</v>
      </c>
      <c r="G685" s="6">
        <f ca="1">LN((RAND()^(-Results!$E$4))-1)</f>
        <v>2.4808927496807778</v>
      </c>
      <c r="H685" s="6">
        <f t="shared" ca="1" si="152"/>
        <v>2.4209982130430201</v>
      </c>
      <c r="I685" s="10">
        <f ca="1">SUMPRODUCT(J685:O685,Results!B$12:G$12)+Results!$E$5*H685</f>
        <v>-20.18663111902481</v>
      </c>
      <c r="J685" s="10">
        <f ca="1">SUMPRODUCT($A685:$F685,Results!$B$15:$G$15)</f>
        <v>0.25441639556868351</v>
      </c>
      <c r="K685" s="10">
        <f ca="1">SUMPRODUCT($A685:$F685,Results!$B$16:$G$16)</f>
        <v>1.6138948691474093</v>
      </c>
      <c r="L685" s="10">
        <f ca="1">SUMPRODUCT($A685:$F685,Results!$B$17:$G$17)</f>
        <v>-2.3751407795565171E-2</v>
      </c>
      <c r="M685" s="10">
        <f ca="1">SUMPRODUCT($A685:$F685,Results!$B$18:$G$18)</f>
        <v>0.5239821037074357</v>
      </c>
      <c r="N685" s="10">
        <f ca="1">SUMPRODUCT($A685:$F685,Results!$B$19:$G$19)</f>
        <v>2.551243995664735</v>
      </c>
      <c r="O685" s="10">
        <f ca="1">SUMPRODUCT($A685:$F685,Results!$B$20:$G$20)</f>
        <v>15.654180140316749</v>
      </c>
      <c r="P685" s="10" cm="1">
        <f t="array" aca="1" ref="P685" ca="1">SUMPRODUCT(J685:O685,TRANSPOSE(BL$20:BL$25))+$AD$20-$BL$27</f>
        <v>-29.684146133587976</v>
      </c>
      <c r="Q685" s="10" cm="1">
        <f t="array" aca="1" ref="Q685" ca="1">SUMPRODUCT(J685:O685,TRANSPOSE(ES$20:ES$25))+$AD$20-$ES$27</f>
        <v>-29.997640288310787</v>
      </c>
      <c r="R685" s="10">
        <f ca="1">I685-Results!$E$5*H685</f>
        <v>-29.870623971196892</v>
      </c>
      <c r="S685" s="10" cm="1">
        <f t="array" aca="1" ref="S685" ca="1">SUMPRODUCT(J685:O685,TRANSPOSE(AR$28:AR$33))+$AD$20-$AC$26</f>
        <v>-17.200861690323599</v>
      </c>
      <c r="T685" s="10">
        <f ca="1">SUMPRODUCT(J685:O685,Results!K$9:P$9)</f>
        <v>-29.900990907605046</v>
      </c>
      <c r="U685" s="10">
        <f ca="1">SUMPRODUCT(J685:O685,Results!K$9:P$9)+$AD$20-$AC$31</f>
        <v>-29.937789026306021</v>
      </c>
      <c r="V685" s="10">
        <f t="shared" ca="1" si="158"/>
        <v>9.4975150145631666</v>
      </c>
      <c r="W685" s="10">
        <f t="shared" ca="1" si="153"/>
        <v>9.8110091692859775</v>
      </c>
      <c r="X685" s="10">
        <f t="shared" ca="1" si="154"/>
        <v>9.6839928521720822</v>
      </c>
      <c r="Y685" s="10">
        <f t="shared" ca="1" si="155"/>
        <v>-2.9857694287012109</v>
      </c>
      <c r="Z685" s="10">
        <f t="shared" ca="1" si="156"/>
        <v>-20.882734657674362</v>
      </c>
      <c r="AA685" s="10">
        <f t="shared" ca="1" si="157"/>
        <v>9.7511579072812111</v>
      </c>
    </row>
    <row r="686" spans="1:27">
      <c r="A686" s="6">
        <f ca="1">LN((RAND()^(-Results!$E$4))-1)</f>
        <v>1.0473667619778644</v>
      </c>
      <c r="B686" s="6">
        <f ca="1">LN((RAND()^(-Results!$E$4))-1)</f>
        <v>-0.95301698383783806</v>
      </c>
      <c r="C686" s="6">
        <f ca="1">LN((RAND()^(-Results!$E$4))-1)</f>
        <v>1.1940589387476006</v>
      </c>
      <c r="D686" s="6">
        <f ca="1">LN((RAND()^(-Results!$E$4))-1)</f>
        <v>-3.8987721419829691</v>
      </c>
      <c r="E686" s="6">
        <f ca="1">LN((RAND()^(-Results!$E$4))-1)</f>
        <v>1.8617325066487043</v>
      </c>
      <c r="F686" s="6">
        <f ca="1">LN((RAND()^(-Results!$E$4))-1)</f>
        <v>-1.1858997573319836</v>
      </c>
      <c r="G686" s="6">
        <f ca="1">LN((RAND()^(-Results!$E$4))-1)</f>
        <v>4.1000197011232098</v>
      </c>
      <c r="H686" s="6">
        <f t="shared" ca="1" si="152"/>
        <v>4.0401251644854526</v>
      </c>
      <c r="I686" s="10">
        <f ca="1">SUMPRODUCT(J686:O686,Results!B$12:G$12)+Results!$E$5*H686</f>
        <v>-15.81785780632088</v>
      </c>
      <c r="J686" s="10">
        <f ca="1">SUMPRODUCT($A686:$F686,Results!$B$15:$G$15)</f>
        <v>-0.34338299176691822</v>
      </c>
      <c r="K686" s="10">
        <f ca="1">SUMPRODUCT($A686:$F686,Results!$B$16:$G$16)</f>
        <v>-10.92357344955469</v>
      </c>
      <c r="L686" s="10">
        <f ca="1">SUMPRODUCT($A686:$F686,Results!$B$17:$G$17)</f>
        <v>2.1750025865791081</v>
      </c>
      <c r="M686" s="10">
        <f ca="1">SUMPRODUCT($A686:$F686,Results!$B$18:$G$18)</f>
        <v>-9.8401659615694026E-2</v>
      </c>
      <c r="N686" s="10">
        <f ca="1">SUMPRODUCT($A686:$F686,Results!$B$19:$G$19)</f>
        <v>-10.900623226842026</v>
      </c>
      <c r="O686" s="10">
        <f ca="1">SUMPRODUCT($A686:$F686,Results!$B$20:$G$20)</f>
        <v>3.6762283982509323</v>
      </c>
      <c r="P686" s="10" cm="1">
        <f t="array" aca="1" ref="P686" ca="1">SUMPRODUCT(J686:O686,TRANSPOSE(BL$20:BL$25))+$AD$20-$BL$27</f>
        <v>-31.897850309643722</v>
      </c>
      <c r="Q686" s="10" cm="1">
        <f t="array" aca="1" ref="Q686" ca="1">SUMPRODUCT(J686:O686,TRANSPOSE(ES$20:ES$25))+$AD$20-$ES$27</f>
        <v>-32.29557472023356</v>
      </c>
      <c r="R686" s="10">
        <f ca="1">I686-Results!$E$5*H686</f>
        <v>-31.978358464262691</v>
      </c>
      <c r="S686" s="10" cm="1">
        <f t="array" aca="1" ref="S686" ca="1">SUMPRODUCT(J686:O686,TRANSPOSE(AR$28:AR$33))+$AD$20-$AC$26</f>
        <v>-30.535099528273157</v>
      </c>
      <c r="T686" s="10">
        <f ca="1">SUMPRODUCT(J686:O686,Results!K$9:P$9)</f>
        <v>-32.554848889426935</v>
      </c>
      <c r="U686" s="10">
        <f ca="1">SUMPRODUCT(J686:O686,Results!K$9:P$9)+$AD$20-$AC$31</f>
        <v>-32.591647008127914</v>
      </c>
      <c r="V686" s="10">
        <f t="shared" ca="1" si="158"/>
        <v>16.079992503322842</v>
      </c>
      <c r="W686" s="10">
        <f t="shared" ca="1" si="153"/>
        <v>16.47771691391268</v>
      </c>
      <c r="X686" s="10">
        <f t="shared" ca="1" si="154"/>
        <v>16.16050065794181</v>
      </c>
      <c r="Y686" s="10">
        <f t="shared" ca="1" si="155"/>
        <v>14.717241721952277</v>
      </c>
      <c r="Z686" s="10">
        <f t="shared" ca="1" si="156"/>
        <v>-16.513961344970433</v>
      </c>
      <c r="AA686" s="10">
        <f t="shared" ca="1" si="157"/>
        <v>16.773789201807034</v>
      </c>
    </row>
    <row r="687" spans="1:27">
      <c r="A687" s="6">
        <f ca="1">LN((RAND()^(-Results!$E$4))-1)</f>
        <v>-0.19860923948490233</v>
      </c>
      <c r="B687" s="6">
        <f ca="1">LN((RAND()^(-Results!$E$4))-1)</f>
        <v>-0.96335882480102852</v>
      </c>
      <c r="C687" s="6">
        <f ca="1">LN((RAND()^(-Results!$E$4))-1)</f>
        <v>-3.3816287883511622</v>
      </c>
      <c r="D687" s="6">
        <f ca="1">LN((RAND()^(-Results!$E$4))-1)</f>
        <v>-1.8203724077401979</v>
      </c>
      <c r="E687" s="6">
        <f ca="1">LN((RAND()^(-Results!$E$4))-1)</f>
        <v>0.47372175973917618</v>
      </c>
      <c r="F687" s="6">
        <f ca="1">LN((RAND()^(-Results!$E$4))-1)</f>
        <v>-2.5670300596698774</v>
      </c>
      <c r="G687" s="6">
        <f ca="1">LN((RAND()^(-Results!$E$4))-1)</f>
        <v>0.96499167741007719</v>
      </c>
      <c r="H687" s="6">
        <f t="shared" ca="1" si="152"/>
        <v>0.90509714077231973</v>
      </c>
      <c r="I687" s="10">
        <f ca="1">SUMPRODUCT(J687:O687,Results!B$12:G$12)+Results!$E$5*H687</f>
        <v>-14.578284312533992</v>
      </c>
      <c r="J687" s="10">
        <f ca="1">SUMPRODUCT($A687:$F687,Results!$B$15:$G$15)</f>
        <v>1.3139918288340395</v>
      </c>
      <c r="K687" s="10">
        <f ca="1">SUMPRODUCT($A687:$F687,Results!$B$16:$G$16)</f>
        <v>1.6243377774468293</v>
      </c>
      <c r="L687" s="10">
        <f ca="1">SUMPRODUCT($A687:$F687,Results!$B$17:$G$17)</f>
        <v>12.536390065397182</v>
      </c>
      <c r="M687" s="10">
        <f ca="1">SUMPRODUCT($A687:$F687,Results!$B$18:$G$18)</f>
        <v>5.0414805179198705</v>
      </c>
      <c r="N687" s="10">
        <f ca="1">SUMPRODUCT($A687:$F687,Results!$B$19:$G$19)</f>
        <v>-14.720640003561982</v>
      </c>
      <c r="O687" s="10">
        <f ca="1">SUMPRODUCT($A687:$F687,Results!$B$20:$G$20)</f>
        <v>-1.2777405934189376</v>
      </c>
      <c r="P687" s="10" cm="1">
        <f t="array" aca="1" ref="P687" ca="1">SUMPRODUCT(J687:O687,TRANSPOSE(BL$20:BL$25))+$AD$20-$BL$27</f>
        <v>-18.728157573949076</v>
      </c>
      <c r="Q687" s="10" cm="1">
        <f t="array" aca="1" ref="Q687" ca="1">SUMPRODUCT(J687:O687,TRANSPOSE(ES$20:ES$25))+$AD$20-$ES$27</f>
        <v>-18.556148330537837</v>
      </c>
      <c r="R687" s="10">
        <f ca="1">I687-Results!$E$5*H687</f>
        <v>-18.19867287562327</v>
      </c>
      <c r="S687" s="10" cm="1">
        <f t="array" aca="1" ref="S687" ca="1">SUMPRODUCT(J687:O687,TRANSPOSE(AR$28:AR$33))+$AD$20-$AC$26</f>
        <v>-26.740863775433294</v>
      </c>
      <c r="T687" s="10">
        <f ca="1">SUMPRODUCT(J687:O687,Results!K$9:P$9)</f>
        <v>-18.583166666781239</v>
      </c>
      <c r="U687" s="10">
        <f ca="1">SUMPRODUCT(J687:O687,Results!K$9:P$9)+$AD$20-$AC$31</f>
        <v>-18.619964785482214</v>
      </c>
      <c r="V687" s="10">
        <f t="shared" ca="1" si="158"/>
        <v>4.1498732614150846</v>
      </c>
      <c r="W687" s="10">
        <f t="shared" ca="1" si="153"/>
        <v>3.9778640180038458</v>
      </c>
      <c r="X687" s="10">
        <f t="shared" ca="1" si="154"/>
        <v>3.6203885630892785</v>
      </c>
      <c r="Y687" s="10">
        <f t="shared" ca="1" si="155"/>
        <v>12.162579462899302</v>
      </c>
      <c r="Z687" s="10">
        <f t="shared" ca="1" si="156"/>
        <v>-15.274387851183546</v>
      </c>
      <c r="AA687" s="10">
        <f t="shared" ca="1" si="157"/>
        <v>4.0416804729482223</v>
      </c>
    </row>
    <row r="688" spans="1:27">
      <c r="A688" s="6">
        <f ca="1">LN((RAND()^(-Results!$E$4))-1)</f>
        <v>1.0131384793556417</v>
      </c>
      <c r="B688" s="6">
        <f ca="1">LN((RAND()^(-Results!$E$4))-1)</f>
        <v>-1.6192136236000583</v>
      </c>
      <c r="C688" s="6">
        <f ca="1">LN((RAND()^(-Results!$E$4))-1)</f>
        <v>-0.34559694168791533</v>
      </c>
      <c r="D688" s="6">
        <f ca="1">LN((RAND()^(-Results!$E$4))-1)</f>
        <v>2.2681575449057014</v>
      </c>
      <c r="E688" s="6">
        <f ca="1">LN((RAND()^(-Results!$E$4))-1)</f>
        <v>1.4768824343248188</v>
      </c>
      <c r="F688" s="6">
        <f ca="1">LN((RAND()^(-Results!$E$4))-1)</f>
        <v>-1.6354244059335348</v>
      </c>
      <c r="G688" s="6">
        <f ca="1">LN((RAND()^(-Results!$E$4))-1)</f>
        <v>-4.9401326165192813E-2</v>
      </c>
      <c r="H688" s="6">
        <f t="shared" ca="1" si="152"/>
        <v>-0.10929586280295031</v>
      </c>
      <c r="I688" s="10">
        <f ca="1">SUMPRODUCT(J688:O688,Results!B$12:G$12)+Results!$E$5*H688</f>
        <v>6.4855617631077251</v>
      </c>
      <c r="J688" s="10">
        <f ca="1">SUMPRODUCT($A688:$F688,Results!$B$15:$G$15)</f>
        <v>-5.6181595940941262</v>
      </c>
      <c r="K688" s="10">
        <f ca="1">SUMPRODUCT($A688:$F688,Results!$B$16:$G$16)</f>
        <v>4.8040604367681876</v>
      </c>
      <c r="L688" s="10">
        <f ca="1">SUMPRODUCT($A688:$F688,Results!$B$17:$G$17)</f>
        <v>9.2803003734340095</v>
      </c>
      <c r="M688" s="10">
        <f ca="1">SUMPRODUCT($A688:$F688,Results!$B$18:$G$18)</f>
        <v>-1.5358802062519028</v>
      </c>
      <c r="N688" s="10">
        <f ca="1">SUMPRODUCT($A688:$F688,Results!$B$19:$G$19)</f>
        <v>6.8211330209083911</v>
      </c>
      <c r="O688" s="10">
        <f ca="1">SUMPRODUCT($A688:$F688,Results!$B$20:$G$20)</f>
        <v>-11.313777020195376</v>
      </c>
      <c r="P688" s="10" cm="1">
        <f t="array" aca="1" ref="P688" ca="1">SUMPRODUCT(J688:O688,TRANSPOSE(BL$20:BL$25))+$AD$20-$BL$27</f>
        <v>6.4781149068298243</v>
      </c>
      <c r="Q688" s="10" cm="1">
        <f t="array" aca="1" ref="Q688" ca="1">SUMPRODUCT(J688:O688,TRANSPOSE(ES$20:ES$25))+$AD$20-$ES$27</f>
        <v>6.5025576829717977</v>
      </c>
      <c r="R688" s="10">
        <f ca="1">I688-Results!$E$5*H688</f>
        <v>6.9227452143195265</v>
      </c>
      <c r="S688" s="10" cm="1">
        <f t="array" aca="1" ref="S688" ca="1">SUMPRODUCT(J688:O688,TRANSPOSE(AR$28:AR$33))+$AD$20-$AC$26</f>
        <v>4.9093390642270656</v>
      </c>
      <c r="T688" s="10">
        <f ca="1">SUMPRODUCT(J688:O688,Results!K$9:P$9)</f>
        <v>6.195610259548701</v>
      </c>
      <c r="U688" s="10">
        <f ca="1">SUMPRODUCT(J688:O688,Results!K$9:P$9)+$AD$20-$AC$31</f>
        <v>6.1588121408477257</v>
      </c>
      <c r="V688" s="10">
        <f t="shared" ca="1" si="158"/>
        <v>7.4468562779008707E-3</v>
      </c>
      <c r="W688" s="10">
        <f t="shared" ca="1" si="153"/>
        <v>-1.6995919864072562E-2</v>
      </c>
      <c r="X688" s="10">
        <f t="shared" ca="1" si="154"/>
        <v>-0.43718345121180135</v>
      </c>
      <c r="Y688" s="10">
        <f t="shared" ca="1" si="155"/>
        <v>1.5762226988806596</v>
      </c>
      <c r="Z688" s="10">
        <f t="shared" ca="1" si="156"/>
        <v>5.7894582244581718</v>
      </c>
      <c r="AA688" s="10">
        <f t="shared" ca="1" si="157"/>
        <v>0.32674962225999948</v>
      </c>
    </row>
    <row r="689" spans="1:27">
      <c r="A689" s="6">
        <f ca="1">LN((RAND()^(-Results!$E$4))-1)</f>
        <v>-0.35555151123383993</v>
      </c>
      <c r="B689" s="6">
        <f ca="1">LN((RAND()^(-Results!$E$4))-1)</f>
        <v>2.1442962589654337</v>
      </c>
      <c r="C689" s="6">
        <f ca="1">LN((RAND()^(-Results!$E$4))-1)</f>
        <v>-0.21907227524708553</v>
      </c>
      <c r="D689" s="6">
        <f ca="1">LN((RAND()^(-Results!$E$4))-1)</f>
        <v>-0.24193282754820036</v>
      </c>
      <c r="E689" s="6">
        <f ca="1">LN((RAND()^(-Results!$E$4))-1)</f>
        <v>-2.5671945361687611</v>
      </c>
      <c r="F689" s="6">
        <f ca="1">LN((RAND()^(-Results!$E$4))-1)</f>
        <v>0.22833588452454209</v>
      </c>
      <c r="G689" s="6">
        <f ca="1">LN((RAND()^(-Results!$E$4))-1)</f>
        <v>-2.3498505872108315</v>
      </c>
      <c r="H689" s="6">
        <f t="shared" ca="1" si="152"/>
        <v>-2.4097451238485892</v>
      </c>
      <c r="I689" s="10">
        <f ca="1">SUMPRODUCT(J689:O689,Results!B$12:G$12)+Results!$E$5*H689</f>
        <v>2.5785741770430057</v>
      </c>
      <c r="J689" s="10">
        <f ca="1">SUMPRODUCT($A689:$F689,Results!$B$15:$G$15)</f>
        <v>6.9401821841918627</v>
      </c>
      <c r="K689" s="10">
        <f ca="1">SUMPRODUCT($A689:$F689,Results!$B$16:$G$16)</f>
        <v>3.8796109836613075</v>
      </c>
      <c r="L689" s="10">
        <f ca="1">SUMPRODUCT($A689:$F689,Results!$B$17:$G$17)</f>
        <v>-2.4339549482651037</v>
      </c>
      <c r="M689" s="10">
        <f ca="1">SUMPRODUCT($A689:$F689,Results!$B$18:$G$18)</f>
        <v>-6.2403515389648243</v>
      </c>
      <c r="N689" s="10">
        <f ca="1">SUMPRODUCT($A689:$F689,Results!$B$19:$G$19)</f>
        <v>-4.4334719618024785</v>
      </c>
      <c r="O689" s="10">
        <f ca="1">SUMPRODUCT($A689:$F689,Results!$B$20:$G$20)</f>
        <v>8.2081582477894521</v>
      </c>
      <c r="P689" s="10" cm="1">
        <f t="array" aca="1" ref="P689" ca="1">SUMPRODUCT(J689:O689,TRANSPOSE(BL$20:BL$25))+$AD$20-$BL$27</f>
        <v>12.651161404160751</v>
      </c>
      <c r="Q689" s="10" cm="1">
        <f t="array" aca="1" ref="Q689" ca="1">SUMPRODUCT(J689:O689,TRANSPOSE(ES$20:ES$25))+$AD$20-$ES$27</f>
        <v>12.786017925617154</v>
      </c>
      <c r="R689" s="10">
        <f ca="1">I689-Results!$E$5*H689</f>
        <v>12.217554672437362</v>
      </c>
      <c r="S689" s="10" cm="1">
        <f t="array" aca="1" ref="S689" ca="1">SUMPRODUCT(J689:O689,TRANSPOSE(AR$28:AR$33))+$AD$20-$AC$26</f>
        <v>16.365549272370821</v>
      </c>
      <c r="T689" s="10">
        <f ca="1">SUMPRODUCT(J689:O689,Results!K$9:P$9)</f>
        <v>13.175036443677033</v>
      </c>
      <c r="U689" s="10">
        <f ca="1">SUMPRODUCT(J689:O689,Results!K$9:P$9)+$AD$20-$AC$31</f>
        <v>13.138238324976058</v>
      </c>
      <c r="V689" s="10">
        <f t="shared" ca="1" si="158"/>
        <v>-10.072587227117745</v>
      </c>
      <c r="W689" s="10">
        <f t="shared" ca="1" si="153"/>
        <v>-10.207443748574148</v>
      </c>
      <c r="X689" s="10">
        <f t="shared" ca="1" si="154"/>
        <v>-9.6389804953943568</v>
      </c>
      <c r="Y689" s="10">
        <f t="shared" ca="1" si="155"/>
        <v>-13.786975095327815</v>
      </c>
      <c r="Z689" s="10">
        <f t="shared" ca="1" si="156"/>
        <v>1.882470638393452</v>
      </c>
      <c r="AA689" s="10">
        <f t="shared" ca="1" si="157"/>
        <v>-10.559664147933052</v>
      </c>
    </row>
    <row r="690" spans="1:27">
      <c r="A690" s="6">
        <f ca="1">LN((RAND()^(-Results!$E$4))-1)</f>
        <v>-0.19073588949026699</v>
      </c>
      <c r="B690" s="6">
        <f ca="1">LN((RAND()^(-Results!$E$4))-1)</f>
        <v>2.1552783509848482E-2</v>
      </c>
      <c r="C690" s="6">
        <f ca="1">LN((RAND()^(-Results!$E$4))-1)</f>
        <v>1.0492968245685761</v>
      </c>
      <c r="D690" s="6">
        <f ca="1">LN((RAND()^(-Results!$E$4))-1)</f>
        <v>-1.9650798536483693</v>
      </c>
      <c r="E690" s="6">
        <f ca="1">LN((RAND()^(-Results!$E$4))-1)</f>
        <v>0.44995820654585644</v>
      </c>
      <c r="F690" s="6">
        <f ca="1">LN((RAND()^(-Results!$E$4))-1)</f>
        <v>-5.1300431245657254</v>
      </c>
      <c r="G690" s="6">
        <f ca="1">LN((RAND()^(-Results!$E$4))-1)</f>
        <v>-9.0191939385489625E-2</v>
      </c>
      <c r="H690" s="6">
        <f t="shared" ca="1" si="152"/>
        <v>-0.15008647602324712</v>
      </c>
      <c r="I690" s="10">
        <f ca="1">SUMPRODUCT(J690:O690,Results!B$12:G$12)+Results!$E$5*H690</f>
        <v>1.5969715270792881</v>
      </c>
      <c r="J690" s="10">
        <f ca="1">SUMPRODUCT($A690:$F690,Results!$B$15:$G$15)</f>
        <v>1.009250664433416</v>
      </c>
      <c r="K690" s="10">
        <f ca="1">SUMPRODUCT($A690:$F690,Results!$B$16:$G$16)</f>
        <v>-4.5596213769122702</v>
      </c>
      <c r="L690" s="10">
        <f ca="1">SUMPRODUCT($A690:$F690,Results!$B$17:$G$17)</f>
        <v>11.232053370939175</v>
      </c>
      <c r="M690" s="10">
        <f ca="1">SUMPRODUCT($A690:$F690,Results!$B$18:$G$18)</f>
        <v>-10.916747777867361</v>
      </c>
      <c r="N690" s="10">
        <f ca="1">SUMPRODUCT($A690:$F690,Results!$B$19:$G$19)</f>
        <v>-11.052011332107721</v>
      </c>
      <c r="O690" s="10">
        <f ca="1">SUMPRODUCT($A690:$F690,Results!$B$20:$G$20)</f>
        <v>-9.4717319921891665</v>
      </c>
      <c r="P690" s="10" cm="1">
        <f t="array" aca="1" ref="P690" ca="1">SUMPRODUCT(J690:O690,TRANSPOSE(BL$20:BL$25))+$AD$20-$BL$27</f>
        <v>2.4429061939118966</v>
      </c>
      <c r="Q690" s="10" cm="1">
        <f t="array" aca="1" ref="Q690" ca="1">SUMPRODUCT(J690:O690,TRANSPOSE(ES$20:ES$25))+$AD$20-$ES$27</f>
        <v>2.3701401726367175</v>
      </c>
      <c r="R690" s="10">
        <f ca="1">I690-Results!$E$5*H690</f>
        <v>2.1973174311722765</v>
      </c>
      <c r="S690" s="10" cm="1">
        <f t="array" aca="1" ref="S690" ca="1">SUMPRODUCT(J690:O690,TRANSPOSE(AR$28:AR$33))+$AD$20-$AC$26</f>
        <v>0.33085549032869854</v>
      </c>
      <c r="T690" s="10">
        <f ca="1">SUMPRODUCT(J690:O690,Results!K$9:P$9)</f>
        <v>2.362265620638258</v>
      </c>
      <c r="U690" s="10">
        <f ca="1">SUMPRODUCT(J690:O690,Results!K$9:P$9)+$AD$20-$AC$31</f>
        <v>2.3254675019372826</v>
      </c>
      <c r="V690" s="10">
        <f t="shared" ca="1" si="158"/>
        <v>-0.84593466683260843</v>
      </c>
      <c r="W690" s="10">
        <f t="shared" ca="1" si="153"/>
        <v>-0.77316864555742937</v>
      </c>
      <c r="X690" s="10">
        <f t="shared" ca="1" si="154"/>
        <v>-0.60034590409298838</v>
      </c>
      <c r="Y690" s="10">
        <f t="shared" ca="1" si="155"/>
        <v>1.2661160367505895</v>
      </c>
      <c r="Z690" s="10">
        <f t="shared" ca="1" si="156"/>
        <v>0.90086798842973448</v>
      </c>
      <c r="AA690" s="10">
        <f t="shared" ca="1" si="157"/>
        <v>-0.72849597485799444</v>
      </c>
    </row>
    <row r="691" spans="1:27">
      <c r="A691" s="6">
        <f ca="1">LN((RAND()^(-Results!$E$4))-1)</f>
        <v>0.48447064633139736</v>
      </c>
      <c r="B691" s="6">
        <f ca="1">LN((RAND()^(-Results!$E$4))-1)</f>
        <v>2.373367016658591</v>
      </c>
      <c r="C691" s="6">
        <f ca="1">LN((RAND()^(-Results!$E$4))-1)</f>
        <v>1.222387806643912</v>
      </c>
      <c r="D691" s="6">
        <f ca="1">LN((RAND()^(-Results!$E$4))-1)</f>
        <v>-1.1574804990391456</v>
      </c>
      <c r="E691" s="6">
        <f ca="1">LN((RAND()^(-Results!$E$4))-1)</f>
        <v>-0.39222917312020517</v>
      </c>
      <c r="F691" s="6">
        <f ca="1">LN((RAND()^(-Results!$E$4))-1)</f>
        <v>2.2292742525438873</v>
      </c>
      <c r="G691" s="6">
        <f ca="1">LN((RAND()^(-Results!$E$4))-1)</f>
        <v>0.84432016633122497</v>
      </c>
      <c r="H691" s="6">
        <f t="shared" ca="1" si="152"/>
        <v>0.78442562969346752</v>
      </c>
      <c r="I691" s="10">
        <f ca="1">SUMPRODUCT(J691:O691,Results!B$12:G$12)+Results!$E$5*H691</f>
        <v>9.5975646493177074</v>
      </c>
      <c r="J691" s="10">
        <f ca="1">SUMPRODUCT($A691:$F691,Results!$B$15:$G$15)</f>
        <v>6.4910403049429073</v>
      </c>
      <c r="K691" s="10">
        <f ca="1">SUMPRODUCT($A691:$F691,Results!$B$16:$G$16)</f>
        <v>-3.0509649109714849</v>
      </c>
      <c r="L691" s="10">
        <f ca="1">SUMPRODUCT($A691:$F691,Results!$B$17:$G$17)</f>
        <v>-12.998656227408125</v>
      </c>
      <c r="M691" s="10">
        <f ca="1">SUMPRODUCT($A691:$F691,Results!$B$18:$G$18)</f>
        <v>-3.0382914913457952</v>
      </c>
      <c r="N691" s="10">
        <f ca="1">SUMPRODUCT($A691:$F691,Results!$B$19:$G$19)</f>
        <v>-2.8836499708246883</v>
      </c>
      <c r="O691" s="10">
        <f ca="1">SUMPRODUCT($A691:$F691,Results!$B$20:$G$20)</f>
        <v>12.407586466409267</v>
      </c>
      <c r="P691" s="10" cm="1">
        <f t="array" aca="1" ref="P691" ca="1">SUMPRODUCT(J691:O691,TRANSPOSE(BL$20:BL$25))+$AD$20-$BL$27</f>
        <v>6.9318471747692323</v>
      </c>
      <c r="Q691" s="10" cm="1">
        <f t="array" aca="1" ref="Q691" ca="1">SUMPRODUCT(J691:O691,TRANSPOSE(ES$20:ES$25))+$AD$20-$ES$27</f>
        <v>6.8436534972024923</v>
      </c>
      <c r="R691" s="10">
        <f ca="1">I691-Results!$E$5*H691</f>
        <v>6.4598621305438373</v>
      </c>
      <c r="S691" s="10" cm="1">
        <f t="array" aca="1" ref="S691" ca="1">SUMPRODUCT(J691:O691,TRANSPOSE(AR$28:AR$33))+$AD$20-$AC$26</f>
        <v>11.417510515964953</v>
      </c>
      <c r="T691" s="10">
        <f ca="1">SUMPRODUCT(J691:O691,Results!K$9:P$9)</f>
        <v>6.9312467642484421</v>
      </c>
      <c r="U691" s="10">
        <f ca="1">SUMPRODUCT(J691:O691,Results!K$9:P$9)+$AD$20-$AC$31</f>
        <v>6.8944486455474667</v>
      </c>
      <c r="V691" s="10">
        <f t="shared" ca="1" si="158"/>
        <v>2.6657174745484751</v>
      </c>
      <c r="W691" s="10">
        <f t="shared" ca="1" si="153"/>
        <v>2.7539111521152151</v>
      </c>
      <c r="X691" s="10">
        <f t="shared" ca="1" si="154"/>
        <v>3.1377025187738701</v>
      </c>
      <c r="Y691" s="10">
        <f t="shared" ca="1" si="155"/>
        <v>-1.8199458666472452</v>
      </c>
      <c r="Z691" s="10">
        <f t="shared" ca="1" si="156"/>
        <v>8.9014611106681532</v>
      </c>
      <c r="AA691" s="10">
        <f t="shared" ca="1" si="157"/>
        <v>2.7031160037702406</v>
      </c>
    </row>
    <row r="692" spans="1:27">
      <c r="A692" s="6">
        <f ca="1">LN((RAND()^(-Results!$E$4))-1)</f>
        <v>-1.7213477604624274</v>
      </c>
      <c r="B692" s="6">
        <f ca="1">LN((RAND()^(-Results!$E$4))-1)</f>
        <v>4.1557305002446387</v>
      </c>
      <c r="C692" s="6">
        <f ca="1">LN((RAND()^(-Results!$E$4))-1)</f>
        <v>3.15575669949069</v>
      </c>
      <c r="D692" s="6">
        <f ca="1">LN((RAND()^(-Results!$E$4))-1)</f>
        <v>-3.7337224967363567</v>
      </c>
      <c r="E692" s="6">
        <f ca="1">LN((RAND()^(-Results!$E$4))-1)</f>
        <v>1.1814323535041393</v>
      </c>
      <c r="F692" s="6">
        <f ca="1">LN((RAND()^(-Results!$E$4))-1)</f>
        <v>3.6226842721762043</v>
      </c>
      <c r="G692" s="6">
        <f ca="1">LN((RAND()^(-Results!$E$4))-1)</f>
        <v>0.41676872019101741</v>
      </c>
      <c r="H692" s="6">
        <f t="shared" ca="1" si="152"/>
        <v>0.35687418355325989</v>
      </c>
      <c r="I692" s="10">
        <f ca="1">SUMPRODUCT(J692:O692,Results!B$12:G$12)+Results!$E$5*H692</f>
        <v>12.656761360225541</v>
      </c>
      <c r="J692" s="10">
        <f ca="1">SUMPRODUCT($A692:$F692,Results!$B$15:$G$15)</f>
        <v>9.27113611780754</v>
      </c>
      <c r="K692" s="10">
        <f ca="1">SUMPRODUCT($A692:$F692,Results!$B$16:$G$16)</f>
        <v>-17.563641901584621</v>
      </c>
      <c r="L692" s="10">
        <f ca="1">SUMPRODUCT($A692:$F692,Results!$B$17:$G$17)</f>
        <v>-31.914276453057496</v>
      </c>
      <c r="M692" s="10">
        <f ca="1">SUMPRODUCT($A692:$F692,Results!$B$18:$G$18)</f>
        <v>2.579313841420471</v>
      </c>
      <c r="N692" s="10">
        <f ca="1">SUMPRODUCT($A692:$F692,Results!$B$19:$G$19)</f>
        <v>-7.6927656733173961</v>
      </c>
      <c r="O692" s="10">
        <f ca="1">SUMPRODUCT($A692:$F692,Results!$B$20:$G$20)</f>
        <v>13.775510596417842</v>
      </c>
      <c r="P692" s="10" cm="1">
        <f t="array" aca="1" ref="P692" ca="1">SUMPRODUCT(J692:O692,TRANSPOSE(BL$20:BL$25))+$AD$20-$BL$27</f>
        <v>12.081913014839143</v>
      </c>
      <c r="Q692" s="10" cm="1">
        <f t="array" aca="1" ref="Q692" ca="1">SUMPRODUCT(J692:O692,TRANSPOSE(ES$20:ES$25))+$AD$20-$ES$27</f>
        <v>11.911370395664671</v>
      </c>
      <c r="R692" s="10">
        <f ca="1">I692-Results!$E$5*H692</f>
        <v>11.229264626012501</v>
      </c>
      <c r="S692" s="10" cm="1">
        <f t="array" aca="1" ref="S692" ca="1">SUMPRODUCT(J692:O692,TRANSPOSE(AR$28:AR$33))+$AD$20-$AC$26</f>
        <v>10.152384738690085</v>
      </c>
      <c r="T692" s="10">
        <f ca="1">SUMPRODUCT(J692:O692,Results!K$9:P$9)</f>
        <v>12.098329846019666</v>
      </c>
      <c r="U692" s="10">
        <f ca="1">SUMPRODUCT(J692:O692,Results!K$9:P$9)+$AD$20-$AC$31</f>
        <v>12.061531727318691</v>
      </c>
      <c r="V692" s="10">
        <f t="shared" ca="1" si="158"/>
        <v>0.57484834538639795</v>
      </c>
      <c r="W692" s="10">
        <f t="shared" ca="1" si="153"/>
        <v>0.74539096456087073</v>
      </c>
      <c r="X692" s="10">
        <f t="shared" ca="1" si="154"/>
        <v>1.4274967342130402</v>
      </c>
      <c r="Y692" s="10">
        <f t="shared" ca="1" si="155"/>
        <v>2.5043766215354566</v>
      </c>
      <c r="Z692" s="10">
        <f t="shared" ca="1" si="156"/>
        <v>11.960657821575987</v>
      </c>
      <c r="AA692" s="10">
        <f t="shared" ca="1" si="157"/>
        <v>0.59522963290685027</v>
      </c>
    </row>
    <row r="693" spans="1:27">
      <c r="A693" s="6">
        <f ca="1">LN((RAND()^(-Results!$E$4))-1)</f>
        <v>-1.0780947454344052</v>
      </c>
      <c r="B693" s="6">
        <f ca="1">LN((RAND()^(-Results!$E$4))-1)</f>
        <v>2.2599969862969775</v>
      </c>
      <c r="C693" s="6">
        <f ca="1">LN((RAND()^(-Results!$E$4))-1)</f>
        <v>1.7379295405025541</v>
      </c>
      <c r="D693" s="6">
        <f ca="1">LN((RAND()^(-Results!$E$4))-1)</f>
        <v>-8.6494993569856279E-2</v>
      </c>
      <c r="E693" s="6">
        <f ca="1">LN((RAND()^(-Results!$E$4))-1)</f>
        <v>2.0722028115417599</v>
      </c>
      <c r="F693" s="6">
        <f ca="1">LN((RAND()^(-Results!$E$4))-1)</f>
        <v>-1.1314452288265917</v>
      </c>
      <c r="G693" s="6">
        <f ca="1">LN((RAND()^(-Results!$E$4))-1)</f>
        <v>1.8174570531366152</v>
      </c>
      <c r="H693" s="6">
        <f t="shared" ca="1" si="152"/>
        <v>1.7575625164988578</v>
      </c>
      <c r="I693" s="10">
        <f ca="1">SUMPRODUCT(J693:O693,Results!B$12:G$12)+Results!$E$5*H693</f>
        <v>39.862866463500495</v>
      </c>
      <c r="J693" s="10">
        <f ca="1">SUMPRODUCT($A693:$F693,Results!$B$15:$G$15)</f>
        <v>2.9844614360303394</v>
      </c>
      <c r="K693" s="10">
        <f ca="1">SUMPRODUCT($A693:$F693,Results!$B$16:$G$16)</f>
        <v>-6.6161171192164199</v>
      </c>
      <c r="L693" s="10">
        <f ca="1">SUMPRODUCT($A693:$F693,Results!$B$17:$G$17)</f>
        <v>-11.154840209356838</v>
      </c>
      <c r="M693" s="10">
        <f ca="1">SUMPRODUCT($A693:$F693,Results!$B$18:$G$18)</f>
        <v>-4.2336345920809002</v>
      </c>
      <c r="N693" s="10">
        <f ca="1">SUMPRODUCT($A693:$F693,Results!$B$19:$G$19)</f>
        <v>-1.967334292250744</v>
      </c>
      <c r="O693" s="10">
        <f ca="1">SUMPRODUCT($A693:$F693,Results!$B$20:$G$20)</f>
        <v>-7.5200047836683197</v>
      </c>
      <c r="P693" s="10" cm="1">
        <f t="array" aca="1" ref="P693" ca="1">SUMPRODUCT(J693:O693,TRANSPOSE(BL$20:BL$25))+$AD$20-$BL$27</f>
        <v>33.098477845384707</v>
      </c>
      <c r="Q693" s="10" cm="1">
        <f t="array" aca="1" ref="Q693" ca="1">SUMPRODUCT(J693:O693,TRANSPOSE(ES$20:ES$25))+$AD$20-$ES$27</f>
        <v>33.191922250263005</v>
      </c>
      <c r="R693" s="10">
        <f ca="1">I693-Results!$E$5*H693</f>
        <v>32.832616397505063</v>
      </c>
      <c r="S693" s="10" cm="1">
        <f t="array" aca="1" ref="S693" ca="1">SUMPRODUCT(J693:O693,TRANSPOSE(AR$28:AR$33))+$AD$20-$AC$26</f>
        <v>26.190675266663447</v>
      </c>
      <c r="T693" s="10">
        <f ca="1">SUMPRODUCT(J693:O693,Results!K$9:P$9)</f>
        <v>33.112926782040716</v>
      </c>
      <c r="U693" s="10">
        <f ca="1">SUMPRODUCT(J693:O693,Results!K$9:P$9)+$AD$20-$AC$31</f>
        <v>33.076128663339738</v>
      </c>
      <c r="V693" s="10">
        <f t="shared" ca="1" si="158"/>
        <v>6.7643886181157882</v>
      </c>
      <c r="W693" s="10">
        <f t="shared" ca="1" si="153"/>
        <v>6.6709442132374903</v>
      </c>
      <c r="X693" s="10">
        <f t="shared" ca="1" si="154"/>
        <v>7.0302500659954319</v>
      </c>
      <c r="Y693" s="10">
        <f t="shared" ca="1" si="155"/>
        <v>13.672191196837048</v>
      </c>
      <c r="Z693" s="10">
        <f t="shared" ca="1" si="156"/>
        <v>39.166762924850943</v>
      </c>
      <c r="AA693" s="10">
        <f t="shared" ca="1" si="157"/>
        <v>6.7867378001607577</v>
      </c>
    </row>
    <row r="694" spans="1:27">
      <c r="A694" s="6">
        <f ca="1">LN((RAND()^(-Results!$E$4))-1)</f>
        <v>0.18896417594763562</v>
      </c>
      <c r="B694" s="6">
        <f ca="1">LN((RAND()^(-Results!$E$4))-1)</f>
        <v>1.8591904910122276E-2</v>
      </c>
      <c r="C694" s="6">
        <f ca="1">LN((RAND()^(-Results!$E$4))-1)</f>
        <v>2.8382472257304681</v>
      </c>
      <c r="D694" s="6">
        <f ca="1">LN((RAND()^(-Results!$E$4))-1)</f>
        <v>3.6272293737578254</v>
      </c>
      <c r="E694" s="6">
        <f ca="1">LN((RAND()^(-Results!$E$4))-1)</f>
        <v>5.3921089189342712</v>
      </c>
      <c r="F694" s="6">
        <f ca="1">LN((RAND()^(-Results!$E$4))-1)</f>
        <v>1.8194413693715712</v>
      </c>
      <c r="G694" s="6">
        <f ca="1">LN((RAND()^(-Results!$E$4))-1)</f>
        <v>-0.86827199589717174</v>
      </c>
      <c r="H694" s="6">
        <f t="shared" ca="1" si="152"/>
        <v>-0.9281665325349292</v>
      </c>
      <c r="I694" s="10">
        <f ca="1">SUMPRODUCT(J694:O694,Results!B$12:G$12)+Results!$E$5*H694</f>
        <v>33.93130771720994</v>
      </c>
      <c r="J694" s="10">
        <f ca="1">SUMPRODUCT($A694:$F694,Results!$B$15:$G$15)</f>
        <v>-7.6769316389773685</v>
      </c>
      <c r="K694" s="10">
        <f ca="1">SUMPRODUCT($A694:$F694,Results!$B$16:$G$16)</f>
        <v>-5.8484205258215525</v>
      </c>
      <c r="L694" s="10">
        <f ca="1">SUMPRODUCT($A694:$F694,Results!$B$17:$G$17)</f>
        <v>-17.255616614711101</v>
      </c>
      <c r="M694" s="10">
        <f ca="1">SUMPRODUCT($A694:$F694,Results!$B$18:$G$18)</f>
        <v>4.1723375524560922</v>
      </c>
      <c r="N694" s="10">
        <f ca="1">SUMPRODUCT($A694:$F694,Results!$B$19:$G$19)</f>
        <v>19.562581882955705</v>
      </c>
      <c r="O694" s="10">
        <f ca="1">SUMPRODUCT($A694:$F694,Results!$B$20:$G$20)</f>
        <v>-16.592034384132042</v>
      </c>
      <c r="P694" s="10" cm="1">
        <f t="array" aca="1" ref="P694" ca="1">SUMPRODUCT(J694:O694,TRANSPOSE(BL$20:BL$25))+$AD$20-$BL$27</f>
        <v>37.320274313707742</v>
      </c>
      <c r="Q694" s="10" cm="1">
        <f t="array" aca="1" ref="Q694" ca="1">SUMPRODUCT(J694:O694,TRANSPOSE(ES$20:ES$25))+$AD$20-$ES$27</f>
        <v>37.263700080458364</v>
      </c>
      <c r="R694" s="10">
        <f ca="1">I694-Results!$E$5*H694</f>
        <v>37.643973847349656</v>
      </c>
      <c r="S694" s="10" cm="1">
        <f t="array" aca="1" ref="S694" ca="1">SUMPRODUCT(J694:O694,TRANSPOSE(AR$28:AR$33))+$AD$20-$AC$26</f>
        <v>30.189472053846487</v>
      </c>
      <c r="T694" s="10">
        <f ca="1">SUMPRODUCT(J694:O694,Results!K$9:P$9)</f>
        <v>36.616507542447373</v>
      </c>
      <c r="U694" s="10">
        <f ca="1">SUMPRODUCT(J694:O694,Results!K$9:P$9)+$AD$20-$AC$31</f>
        <v>36.579709423746394</v>
      </c>
      <c r="V694" s="10">
        <f t="shared" ca="1" si="158"/>
        <v>-3.3889665964978022</v>
      </c>
      <c r="W694" s="10">
        <f t="shared" ca="1" si="153"/>
        <v>-3.3323923632484238</v>
      </c>
      <c r="X694" s="10">
        <f t="shared" ca="1" si="154"/>
        <v>-3.7126661301397164</v>
      </c>
      <c r="Y694" s="10">
        <f t="shared" ca="1" si="155"/>
        <v>3.7418356633634531</v>
      </c>
      <c r="Z694" s="10">
        <f t="shared" ca="1" si="156"/>
        <v>33.235204178560387</v>
      </c>
      <c r="AA694" s="10">
        <f t="shared" ca="1" si="157"/>
        <v>-2.648401706536454</v>
      </c>
    </row>
    <row r="695" spans="1:27">
      <c r="A695" s="6">
        <f ca="1">LN((RAND()^(-Results!$E$4))-1)</f>
        <v>-0.35886413462359412</v>
      </c>
      <c r="B695" s="6">
        <f ca="1">LN((RAND()^(-Results!$E$4))-1)</f>
        <v>1.2726078170065749</v>
      </c>
      <c r="C695" s="6">
        <f ca="1">LN((RAND()^(-Results!$E$4))-1)</f>
        <v>0.91056761540349906</v>
      </c>
      <c r="D695" s="6">
        <f ca="1">LN((RAND()^(-Results!$E$4))-1)</f>
        <v>1.9668351460920426</v>
      </c>
      <c r="E695" s="6">
        <f ca="1">LN((RAND()^(-Results!$E$4))-1)</f>
        <v>-1.6888600676916568</v>
      </c>
      <c r="F695" s="6">
        <f ca="1">LN((RAND()^(-Results!$E$4))-1)</f>
        <v>-3.0022497309243974</v>
      </c>
      <c r="G695" s="6">
        <f ca="1">LN((RAND()^(-Results!$E$4))-1)</f>
        <v>-2.0184633733456656</v>
      </c>
      <c r="H695" s="6">
        <f t="shared" ca="1" si="152"/>
        <v>-2.0783579099834233</v>
      </c>
      <c r="I695" s="10">
        <f ca="1">SUMPRODUCT(J695:O695,Results!B$12:G$12)+Results!$E$5*H695</f>
        <v>24.717273280819452</v>
      </c>
      <c r="J695" s="10">
        <f ca="1">SUMPRODUCT($A695:$F695,Results!$B$15:$G$15)</f>
        <v>1.9808140622651738</v>
      </c>
      <c r="K695" s="10">
        <f ca="1">SUMPRODUCT($A695:$F695,Results!$B$16:$G$16)</f>
        <v>6.2628680336564511</v>
      </c>
      <c r="L695" s="10">
        <f ca="1">SUMPRODUCT($A695:$F695,Results!$B$17:$G$17)</f>
        <v>6.4263461786898848</v>
      </c>
      <c r="M695" s="10">
        <f ca="1">SUMPRODUCT($A695:$F695,Results!$B$18:$G$18)</f>
        <v>-13.944690493921534</v>
      </c>
      <c r="N695" s="10">
        <f ca="1">SUMPRODUCT($A695:$F695,Results!$B$19:$G$19)</f>
        <v>2.4401334982520653</v>
      </c>
      <c r="O695" s="10">
        <f ca="1">SUMPRODUCT($A695:$F695,Results!$B$20:$G$20)</f>
        <v>-8.6373465231862578</v>
      </c>
      <c r="P695" s="10" cm="1">
        <f t="array" aca="1" ref="P695" ca="1">SUMPRODUCT(J695:O695,TRANSPOSE(BL$20:BL$25))+$AD$20-$BL$27</f>
        <v>33.389579853557095</v>
      </c>
      <c r="Q695" s="10" cm="1">
        <f t="array" aca="1" ref="Q695" ca="1">SUMPRODUCT(J695:O695,TRANSPOSE(ES$20:ES$25))+$AD$20-$ES$27</f>
        <v>33.571171340967872</v>
      </c>
      <c r="R695" s="10">
        <f ca="1">I695-Results!$E$5*H695</f>
        <v>33.030704920753145</v>
      </c>
      <c r="S695" s="10" cm="1">
        <f t="array" aca="1" ref="S695" ca="1">SUMPRODUCT(J695:O695,TRANSPOSE(AR$28:AR$33))+$AD$20-$AC$26</f>
        <v>35.315513595273146</v>
      </c>
      <c r="T695" s="10">
        <f ca="1">SUMPRODUCT(J695:O695,Results!K$9:P$9)</f>
        <v>33.805118486899943</v>
      </c>
      <c r="U695" s="10">
        <f ca="1">SUMPRODUCT(J695:O695,Results!K$9:P$9)+$AD$20-$AC$31</f>
        <v>33.768320368198964</v>
      </c>
      <c r="V695" s="10">
        <f t="shared" ca="1" si="158"/>
        <v>-8.6723065727376429</v>
      </c>
      <c r="W695" s="10">
        <f t="shared" ca="1" si="153"/>
        <v>-8.8538980601484205</v>
      </c>
      <c r="X695" s="10">
        <f t="shared" ca="1" si="154"/>
        <v>-8.3134316399336932</v>
      </c>
      <c r="Y695" s="10">
        <f t="shared" ca="1" si="155"/>
        <v>-10.598240314453694</v>
      </c>
      <c r="Z695" s="10">
        <f t="shared" ca="1" si="156"/>
        <v>24.021169742169899</v>
      </c>
      <c r="AA695" s="10">
        <f t="shared" ca="1" si="157"/>
        <v>-9.0510470873795121</v>
      </c>
    </row>
    <row r="696" spans="1:27">
      <c r="A696" s="6">
        <f ca="1">LN((RAND()^(-Results!$E$4))-1)</f>
        <v>-0.8446472423908582</v>
      </c>
      <c r="B696" s="6">
        <f ca="1">LN((RAND()^(-Results!$E$4))-1)</f>
        <v>-1.9256702824774756</v>
      </c>
      <c r="C696" s="6">
        <f ca="1">LN((RAND()^(-Results!$E$4))-1)</f>
        <v>-1.6680786923038931</v>
      </c>
      <c r="D696" s="6">
        <f ca="1">LN((RAND()^(-Results!$E$4))-1)</f>
        <v>2.8981426967067843</v>
      </c>
      <c r="E696" s="6">
        <f ca="1">LN((RAND()^(-Results!$E$4))-1)</f>
        <v>-1.0983858330437555</v>
      </c>
      <c r="F696" s="6">
        <f ca="1">LN((RAND()^(-Results!$E$4))-1)</f>
        <v>-0.76916636025360929</v>
      </c>
      <c r="G696" s="6">
        <f ca="1">LN((RAND()^(-Results!$E$4))-1)</f>
        <v>-0.25833748260130801</v>
      </c>
      <c r="H696" s="6">
        <f t="shared" ca="1" si="152"/>
        <v>-0.31823201923906552</v>
      </c>
      <c r="I696" s="10">
        <f ca="1">SUMPRODUCT(J696:O696,Results!B$12:G$12)+Results!$E$5*H696</f>
        <v>2.5613215441857768</v>
      </c>
      <c r="J696" s="10">
        <f ca="1">SUMPRODUCT($A696:$F696,Results!$B$15:$G$15)</f>
        <v>-6.0335222153194321</v>
      </c>
      <c r="K696" s="10">
        <f ca="1">SUMPRODUCT($A696:$F696,Results!$B$16:$G$16)</f>
        <v>8.5530333652575568</v>
      </c>
      <c r="L696" s="10">
        <f ca="1">SUMPRODUCT($A696:$F696,Results!$B$17:$G$17)</f>
        <v>10.652217998798552</v>
      </c>
      <c r="M696" s="10">
        <f ca="1">SUMPRODUCT($A696:$F696,Results!$B$18:$G$18)</f>
        <v>3.6392122559772728</v>
      </c>
      <c r="N696" s="10">
        <f ca="1">SUMPRODUCT($A696:$F696,Results!$B$19:$G$19)</f>
        <v>9.1533290400121174</v>
      </c>
      <c r="O696" s="10">
        <f ca="1">SUMPRODUCT($A696:$F696,Results!$B$20:$G$20)</f>
        <v>-10.413786374580612</v>
      </c>
      <c r="P696" s="10" cm="1">
        <f t="array" aca="1" ref="P696" ca="1">SUMPRODUCT(J696:O696,TRANSPOSE(BL$20:BL$25))+$AD$20-$BL$27</f>
        <v>3.3712766825769451</v>
      </c>
      <c r="Q696" s="10" cm="1">
        <f t="array" aca="1" ref="Q696" ca="1">SUMPRODUCT(J696:O696,TRANSPOSE(ES$20:ES$25))+$AD$20-$ES$27</f>
        <v>3.5718780531004874</v>
      </c>
      <c r="R696" s="10">
        <f ca="1">I696-Results!$E$5*H696</f>
        <v>3.8342496211420389</v>
      </c>
      <c r="S696" s="10" cm="1">
        <f t="array" aca="1" ref="S696" ca="1">SUMPRODUCT(J696:O696,TRANSPOSE(AR$28:AR$33))+$AD$20-$AC$26</f>
        <v>1.0429243591481936</v>
      </c>
      <c r="T696" s="10">
        <f ca="1">SUMPRODUCT(J696:O696,Results!K$9:P$9)</f>
        <v>3.7247111502329062</v>
      </c>
      <c r="U696" s="10">
        <f ca="1">SUMPRODUCT(J696:O696,Results!K$9:P$9)+$AD$20-$AC$31</f>
        <v>3.6879130315319308</v>
      </c>
      <c r="V696" s="10">
        <f t="shared" ca="1" si="158"/>
        <v>-0.80995513839116828</v>
      </c>
      <c r="W696" s="10">
        <f t="shared" ca="1" si="153"/>
        <v>-1.0105565089147106</v>
      </c>
      <c r="X696" s="10">
        <f t="shared" ca="1" si="154"/>
        <v>-1.2729280769562621</v>
      </c>
      <c r="Y696" s="10">
        <f t="shared" ca="1" si="155"/>
        <v>1.5183971850375833</v>
      </c>
      <c r="Z696" s="10">
        <f t="shared" ca="1" si="156"/>
        <v>1.8652180055362231</v>
      </c>
      <c r="AA696" s="10">
        <f t="shared" ca="1" si="157"/>
        <v>-1.126591487346154</v>
      </c>
    </row>
    <row r="697" spans="1:27">
      <c r="A697" s="6">
        <f ca="1">LN((RAND()^(-Results!$E$4))-1)</f>
        <v>1.200265333381811</v>
      </c>
      <c r="B697" s="6">
        <f ca="1">LN((RAND()^(-Results!$E$4))-1)</f>
        <v>-0.10592295038373467</v>
      </c>
      <c r="C697" s="6">
        <f ca="1">LN((RAND()^(-Results!$E$4))-1)</f>
        <v>-1.2287271263278021</v>
      </c>
      <c r="D697" s="6">
        <f ca="1">LN((RAND()^(-Results!$E$4))-1)</f>
        <v>-2.2861652473720464</v>
      </c>
      <c r="E697" s="6">
        <f ca="1">LN((RAND()^(-Results!$E$4))-1)</f>
        <v>-2.3852051283897087</v>
      </c>
      <c r="F697" s="6">
        <f ca="1">LN((RAND()^(-Results!$E$4))-1)</f>
        <v>-0.79585883164979354</v>
      </c>
      <c r="G697" s="6">
        <f ca="1">LN((RAND()^(-Results!$E$4))-1)</f>
        <v>1.1243615730929459</v>
      </c>
      <c r="H697" s="6">
        <f t="shared" ca="1" si="152"/>
        <v>1.0644670364551885</v>
      </c>
      <c r="I697" s="10">
        <f ca="1">SUMPRODUCT(J697:O697,Results!B$12:G$12)+Results!$E$5*H697</f>
        <v>-21.713502460999241</v>
      </c>
      <c r="J697" s="10">
        <f ca="1">SUMPRODUCT($A697:$F697,Results!$B$15:$G$15)</f>
        <v>4.5579654031058219</v>
      </c>
      <c r="K697" s="10">
        <f ca="1">SUMPRODUCT($A697:$F697,Results!$B$16:$G$16)</f>
        <v>3.2569607840979047</v>
      </c>
      <c r="L697" s="10">
        <f ca="1">SUMPRODUCT($A697:$F697,Results!$B$17:$G$17)</f>
        <v>10.133477562337349</v>
      </c>
      <c r="M697" s="10">
        <f ca="1">SUMPRODUCT($A697:$F697,Results!$B$18:$G$18)</f>
        <v>-4.4126199112595295</v>
      </c>
      <c r="N697" s="10">
        <f ca="1">SUMPRODUCT($A697:$F697,Results!$B$19:$G$19)</f>
        <v>-11.353624519995595</v>
      </c>
      <c r="O697" s="10">
        <f ca="1">SUMPRODUCT($A697:$F697,Results!$B$20:$G$20)</f>
        <v>12.382226461103929</v>
      </c>
      <c r="P697" s="10" cm="1">
        <f t="array" aca="1" ref="P697" ca="1">SUMPRODUCT(J697:O697,TRANSPOSE(BL$20:BL$25))+$AD$20-$BL$27</f>
        <v>-25.807315440709644</v>
      </c>
      <c r="Q697" s="10" cm="1">
        <f t="array" aca="1" ref="Q697" ca="1">SUMPRODUCT(J697:O697,TRANSPOSE(ES$20:ES$25))+$AD$20-$ES$27</f>
        <v>-25.909821792905383</v>
      </c>
      <c r="R697" s="10">
        <f ca="1">I697-Results!$E$5*H697</f>
        <v>-25.971370606819995</v>
      </c>
      <c r="S697" s="10" cm="1">
        <f t="array" aca="1" ref="S697" ca="1">SUMPRODUCT(J697:O697,TRANSPOSE(AR$28:AR$33))+$AD$20-$AC$26</f>
        <v>-18.684424169806647</v>
      </c>
      <c r="T697" s="10">
        <f ca="1">SUMPRODUCT(J697:O697,Results!K$9:P$9)</f>
        <v>-25.705649417162906</v>
      </c>
      <c r="U697" s="10">
        <f ca="1">SUMPRODUCT(J697:O697,Results!K$9:P$9)+$AD$20-$AC$31</f>
        <v>-25.742447535863882</v>
      </c>
      <c r="V697" s="10">
        <f t="shared" ca="1" si="158"/>
        <v>4.0938129797104033</v>
      </c>
      <c r="W697" s="10">
        <f t="shared" ca="1" si="153"/>
        <v>4.1963193319061425</v>
      </c>
      <c r="X697" s="10">
        <f t="shared" ca="1" si="154"/>
        <v>4.2578681458207548</v>
      </c>
      <c r="Y697" s="10">
        <f t="shared" ca="1" si="155"/>
        <v>-3.0290782911925938</v>
      </c>
      <c r="Z697" s="10">
        <f t="shared" ca="1" si="156"/>
        <v>-22.409605999648793</v>
      </c>
      <c r="AA697" s="10">
        <f t="shared" ca="1" si="157"/>
        <v>4.0289450748646409</v>
      </c>
    </row>
    <row r="698" spans="1:27">
      <c r="A698" s="6">
        <f ca="1">LN((RAND()^(-Results!$E$4))-1)</f>
        <v>-0.87248666571971045</v>
      </c>
      <c r="B698" s="6">
        <f ca="1">LN((RAND()^(-Results!$E$4))-1)</f>
        <v>-1.2485765469726531</v>
      </c>
      <c r="C698" s="6">
        <f ca="1">LN((RAND()^(-Results!$E$4))-1)</f>
        <v>3.3824206100923133</v>
      </c>
      <c r="D698" s="6">
        <f ca="1">LN((RAND()^(-Results!$E$4))-1)</f>
        <v>2.8081736491700746</v>
      </c>
      <c r="E698" s="6">
        <f ca="1">LN((RAND()^(-Results!$E$4))-1)</f>
        <v>0.29271632615758542</v>
      </c>
      <c r="F698" s="6">
        <f ca="1">LN((RAND()^(-Results!$E$4))-1)</f>
        <v>-1.4817145751936009</v>
      </c>
      <c r="G698" s="6">
        <f ca="1">LN((RAND()^(-Results!$E$4))-1)</f>
        <v>-1.7195321934046721</v>
      </c>
      <c r="H698" s="6">
        <f t="shared" ca="1" si="152"/>
        <v>-1.7794267300424296</v>
      </c>
      <c r="I698" s="10">
        <f ca="1">SUMPRODUCT(J698:O698,Results!B$12:G$12)+Results!$E$5*H698</f>
        <v>13.654704940391122</v>
      </c>
      <c r="J698" s="10">
        <f ca="1">SUMPRODUCT($A698:$F698,Results!$B$15:$G$15)</f>
        <v>-8.5613558732888873</v>
      </c>
      <c r="K698" s="10">
        <f ca="1">SUMPRODUCT($A698:$F698,Results!$B$16:$G$16)</f>
        <v>-1.6689238964700341</v>
      </c>
      <c r="L698" s="10">
        <f ca="1">SUMPRODUCT($A698:$F698,Results!$B$17:$G$17)</f>
        <v>1.6676006602348936</v>
      </c>
      <c r="M698" s="10">
        <f ca="1">SUMPRODUCT($A698:$F698,Results!$B$18:$G$18)</f>
        <v>-6.5167286545139325</v>
      </c>
      <c r="N698" s="10">
        <f ca="1">SUMPRODUCT($A698:$F698,Results!$B$19:$G$19)</f>
        <v>17.195517853246198</v>
      </c>
      <c r="O698" s="10">
        <f ca="1">SUMPRODUCT($A698:$F698,Results!$B$20:$G$20)</f>
        <v>-18.152575035148395</v>
      </c>
      <c r="P698" s="10" cm="1">
        <f t="array" aca="1" ref="P698" ca="1">SUMPRODUCT(J698:O698,TRANSPOSE(BL$20:BL$25))+$AD$20-$BL$27</f>
        <v>20.977108283606032</v>
      </c>
      <c r="Q698" s="10" cm="1">
        <f t="array" aca="1" ref="Q698" ca="1">SUMPRODUCT(J698:O698,TRANSPOSE(ES$20:ES$25))+$AD$20-$ES$27</f>
        <v>20.834524092184829</v>
      </c>
      <c r="R698" s="10">
        <f ca="1">I698-Results!$E$5*H698</f>
        <v>20.77241186056084</v>
      </c>
      <c r="S698" s="10" cm="1">
        <f t="array" aca="1" ref="S698" ca="1">SUMPRODUCT(J698:O698,TRANSPOSE(AR$28:AR$33))+$AD$20-$AC$26</f>
        <v>23.326228789807608</v>
      </c>
      <c r="T698" s="10">
        <f ca="1">SUMPRODUCT(J698:O698,Results!K$9:P$9)</f>
        <v>20.851546691697457</v>
      </c>
      <c r="U698" s="10">
        <f ca="1">SUMPRODUCT(J698:O698,Results!K$9:P$9)+$AD$20-$AC$31</f>
        <v>20.814748572996482</v>
      </c>
      <c r="V698" s="10">
        <f t="shared" ca="1" si="158"/>
        <v>-7.3224033432149103</v>
      </c>
      <c r="W698" s="10">
        <f t="shared" ca="1" si="153"/>
        <v>-7.1798191517937067</v>
      </c>
      <c r="X698" s="10">
        <f t="shared" ca="1" si="154"/>
        <v>-7.1177069201697183</v>
      </c>
      <c r="Y698" s="10">
        <f t="shared" ca="1" si="155"/>
        <v>-9.6715238494164861</v>
      </c>
      <c r="Z698" s="10">
        <f t="shared" ca="1" si="156"/>
        <v>12.958601401741568</v>
      </c>
      <c r="AA698" s="10">
        <f t="shared" ca="1" si="157"/>
        <v>-7.16004363260536</v>
      </c>
    </row>
    <row r="699" spans="1:27">
      <c r="A699" s="6">
        <f ca="1">LN((RAND()^(-Results!$E$4))-1)</f>
        <v>1.0084586208816642</v>
      </c>
      <c r="B699" s="6">
        <f ca="1">LN((RAND()^(-Results!$E$4))-1)</f>
        <v>2.0727601854513993</v>
      </c>
      <c r="C699" s="6">
        <f ca="1">LN((RAND()^(-Results!$E$4))-1)</f>
        <v>-1.3997838425610474</v>
      </c>
      <c r="D699" s="6">
        <f ca="1">LN((RAND()^(-Results!$E$4))-1)</f>
        <v>-0.12683921330112649</v>
      </c>
      <c r="E699" s="6">
        <f ca="1">LN((RAND()^(-Results!$E$4))-1)</f>
        <v>1.5633705502095225</v>
      </c>
      <c r="F699" s="6">
        <f ca="1">LN((RAND()^(-Results!$E$4))-1)</f>
        <v>3.1380651656291589</v>
      </c>
      <c r="G699" s="6">
        <f ca="1">LN((RAND()^(-Results!$E$4))-1)</f>
        <v>-0.41027646678946683</v>
      </c>
      <c r="H699" s="6">
        <f t="shared" ca="1" si="152"/>
        <v>-0.47017100342722434</v>
      </c>
      <c r="I699" s="10">
        <f ca="1">SUMPRODUCT(J699:O699,Results!B$12:G$12)+Results!$E$5*H699</f>
        <v>6.8934841862633149</v>
      </c>
      <c r="J699" s="10">
        <f ca="1">SUMPRODUCT($A699:$F699,Results!$B$15:$G$15)</f>
        <v>6.1112482164635251</v>
      </c>
      <c r="K699" s="10">
        <f ca="1">SUMPRODUCT($A699:$F699,Results!$B$16:$G$16)</f>
        <v>0.91382282931107439</v>
      </c>
      <c r="L699" s="10">
        <f ca="1">SUMPRODUCT($A699:$F699,Results!$B$17:$G$17)</f>
        <v>-13.579514922531217</v>
      </c>
      <c r="M699" s="10">
        <f ca="1">SUMPRODUCT($A699:$F699,Results!$B$18:$G$18)</f>
        <v>5.6018941592427609</v>
      </c>
      <c r="N699" s="10">
        <f ca="1">SUMPRODUCT($A699:$F699,Results!$B$19:$G$19)</f>
        <v>-3.8099096813269036</v>
      </c>
      <c r="O699" s="10">
        <f ca="1">SUMPRODUCT($A699:$F699,Results!$B$20:$G$20)</f>
        <v>11.821785395619589</v>
      </c>
      <c r="P699" s="10" cm="1">
        <f t="array" aca="1" ref="P699" ca="1">SUMPRODUCT(J699:O699,TRANSPOSE(BL$20:BL$25))+$AD$20-$BL$27</f>
        <v>8.59028281716561</v>
      </c>
      <c r="Q699" s="10" cm="1">
        <f t="array" aca="1" ref="Q699" ca="1">SUMPRODUCT(J699:O699,TRANSPOSE(ES$20:ES$25))+$AD$20-$ES$27</f>
        <v>8.7190658750910917</v>
      </c>
      <c r="R699" s="10">
        <f ca="1">I699-Results!$E$5*H699</f>
        <v>8.7741681999722125</v>
      </c>
      <c r="S699" s="10" cm="1">
        <f t="array" aca="1" ref="S699" ca="1">SUMPRODUCT(J699:O699,TRANSPOSE(AR$28:AR$33))+$AD$20-$AC$26</f>
        <v>5.668345820420404</v>
      </c>
      <c r="T699" s="10">
        <f ca="1">SUMPRODUCT(J699:O699,Results!K$9:P$9)</f>
        <v>8.5112363982100661</v>
      </c>
      <c r="U699" s="10">
        <f ca="1">SUMPRODUCT(J699:O699,Results!K$9:P$9)+$AD$20-$AC$31</f>
        <v>8.4744382795090907</v>
      </c>
      <c r="V699" s="10">
        <f t="shared" ca="1" si="158"/>
        <v>-1.6967986309022951</v>
      </c>
      <c r="W699" s="10">
        <f t="shared" ca="1" si="153"/>
        <v>-1.8255816888277767</v>
      </c>
      <c r="X699" s="10">
        <f t="shared" ca="1" si="154"/>
        <v>-1.8806840137088976</v>
      </c>
      <c r="Y699" s="10">
        <f t="shared" ca="1" si="155"/>
        <v>1.2251383658429109</v>
      </c>
      <c r="Z699" s="10">
        <f t="shared" ca="1" si="156"/>
        <v>6.1973806476137616</v>
      </c>
      <c r="AA699" s="10">
        <f t="shared" ca="1" si="157"/>
        <v>-1.5809540932457757</v>
      </c>
    </row>
    <row r="700" spans="1:27">
      <c r="A700" s="6">
        <f ca="1">LN((RAND()^(-Results!$E$4))-1)</f>
        <v>0.70455229433496835</v>
      </c>
      <c r="B700" s="6">
        <f ca="1">LN((RAND()^(-Results!$E$4))-1)</f>
        <v>-0.28509369321906525</v>
      </c>
      <c r="C700" s="6">
        <f ca="1">LN((RAND()^(-Results!$E$4))-1)</f>
        <v>0.4797724914290985</v>
      </c>
      <c r="D700" s="6">
        <f ca="1">LN((RAND()^(-Results!$E$4))-1)</f>
        <v>2.9117676396990682</v>
      </c>
      <c r="E700" s="6">
        <f ca="1">LN((RAND()^(-Results!$E$4))-1)</f>
        <v>-1.3837286343948052</v>
      </c>
      <c r="F700" s="6">
        <f ca="1">LN((RAND()^(-Results!$E$4))-1)</f>
        <v>0.4179147542507638</v>
      </c>
      <c r="G700" s="6">
        <f ca="1">LN((RAND()^(-Results!$E$4))-1)</f>
        <v>-1.2120521434979994</v>
      </c>
      <c r="H700" s="6">
        <f t="shared" ca="1" si="152"/>
        <v>-1.2719466801357568</v>
      </c>
      <c r="I700" s="10">
        <f ca="1">SUMPRODUCT(J700:O700,Results!B$12:G$12)+Results!$E$5*H700</f>
        <v>8.7808826391592216</v>
      </c>
      <c r="J700" s="10">
        <f ca="1">SUMPRODUCT($A700:$F700,Results!$B$15:$G$15)</f>
        <v>-2.2593415521428919</v>
      </c>
      <c r="K700" s="10">
        <f ca="1">SUMPRODUCT($A700:$F700,Results!$B$16:$G$16)</f>
        <v>8.1485142571466156</v>
      </c>
      <c r="L700" s="10">
        <f ca="1">SUMPRODUCT($A700:$F700,Results!$B$17:$G$17)</f>
        <v>3.4888358254584277</v>
      </c>
      <c r="M700" s="10">
        <f ca="1">SUMPRODUCT($A700:$F700,Results!$B$18:$G$18)</f>
        <v>-5.2928179921266851</v>
      </c>
      <c r="N700" s="10">
        <f ca="1">SUMPRODUCT($A700:$F700,Results!$B$19:$G$19)</f>
        <v>11.45587229233788</v>
      </c>
      <c r="O700" s="10">
        <f ca="1">SUMPRODUCT($A700:$F700,Results!$B$20:$G$20)</f>
        <v>-2.4727814411408895</v>
      </c>
      <c r="P700" s="10" cm="1">
        <f t="array" aca="1" ref="P700" ca="1">SUMPRODUCT(J700:O700,TRANSPOSE(BL$20:BL$25))+$AD$20-$BL$27</f>
        <v>13.905754897645192</v>
      </c>
      <c r="Q700" s="10" cm="1">
        <f t="array" aca="1" ref="Q700" ca="1">SUMPRODUCT(J700:O700,TRANSPOSE(ES$20:ES$25))+$AD$20-$ES$27</f>
        <v>13.937148437822534</v>
      </c>
      <c r="R700" s="10">
        <f ca="1">I700-Results!$E$5*H700</f>
        <v>13.868669359702249</v>
      </c>
      <c r="S700" s="10" cm="1">
        <f t="array" aca="1" ref="S700" ca="1">SUMPRODUCT(J700:O700,TRANSPOSE(AR$28:AR$33))+$AD$20-$AC$26</f>
        <v>19.989182793853438</v>
      </c>
      <c r="T700" s="10">
        <f ca="1">SUMPRODUCT(J700:O700,Results!K$9:P$9)</f>
        <v>14.013862980454023</v>
      </c>
      <c r="U700" s="10">
        <f ca="1">SUMPRODUCT(J700:O700,Results!K$9:P$9)+$AD$20-$AC$31</f>
        <v>13.977064861753048</v>
      </c>
      <c r="V700" s="10">
        <f t="shared" ca="1" si="158"/>
        <v>-5.1248722584859703</v>
      </c>
      <c r="W700" s="10">
        <f t="shared" ca="1" si="153"/>
        <v>-5.1562657986633127</v>
      </c>
      <c r="X700" s="10">
        <f t="shared" ca="1" si="154"/>
        <v>-5.0877867205430274</v>
      </c>
      <c r="Y700" s="10">
        <f t="shared" ca="1" si="155"/>
        <v>-11.208300154694216</v>
      </c>
      <c r="Z700" s="10">
        <f t="shared" ca="1" si="156"/>
        <v>8.0847791005096674</v>
      </c>
      <c r="AA700" s="10">
        <f t="shared" ca="1" si="157"/>
        <v>-5.1961822225938263</v>
      </c>
    </row>
    <row r="701" spans="1:27">
      <c r="A701" s="6">
        <f ca="1">LN((RAND()^(-Results!$E$4))-1)</f>
        <v>-6.6302415455762649</v>
      </c>
      <c r="B701" s="6">
        <f ca="1">LN((RAND()^(-Results!$E$4))-1)</f>
        <v>-0.32044853526568384</v>
      </c>
      <c r="C701" s="6">
        <f ca="1">LN((RAND()^(-Results!$E$4))-1)</f>
        <v>-1.018221571606996</v>
      </c>
      <c r="D701" s="6">
        <f ca="1">LN((RAND()^(-Results!$E$4))-1)</f>
        <v>-1.4159939931109824</v>
      </c>
      <c r="E701" s="6">
        <f ca="1">LN((RAND()^(-Results!$E$4))-1)</f>
        <v>-0.11633937227297049</v>
      </c>
      <c r="F701" s="6">
        <f ca="1">LN((RAND()^(-Results!$E$4))-1)</f>
        <v>-1.9475990715670375</v>
      </c>
      <c r="G701" s="6">
        <f ca="1">LN((RAND()^(-Results!$E$4))-1)</f>
        <v>1.0278035008624065</v>
      </c>
      <c r="H701" s="6">
        <f t="shared" ca="1" si="152"/>
        <v>0.967908964224649</v>
      </c>
      <c r="I701" s="10">
        <f ca="1">SUMPRODUCT(J701:O701,Results!B$12:G$12)+Results!$E$5*H701</f>
        <v>11.026504337038862</v>
      </c>
      <c r="J701" s="10">
        <f ca="1">SUMPRODUCT($A701:$F701,Results!$B$15:$G$15)</f>
        <v>-3.3288636522103228</v>
      </c>
      <c r="K701" s="10">
        <f ca="1">SUMPRODUCT($A701:$F701,Results!$B$16:$G$16)</f>
        <v>-11.46971261578962</v>
      </c>
      <c r="L701" s="10">
        <f ca="1">SUMPRODUCT($A701:$F701,Results!$B$17:$G$17)</f>
        <v>-5.1104073729828903</v>
      </c>
      <c r="M701" s="10">
        <f ca="1">SUMPRODUCT($A701:$F701,Results!$B$18:$G$18)</f>
        <v>15.442712116262234</v>
      </c>
      <c r="N701" s="10">
        <f ca="1">SUMPRODUCT($A701:$F701,Results!$B$19:$G$19)</f>
        <v>-5.1313036506373377</v>
      </c>
      <c r="O701" s="10">
        <f ca="1">SUMPRODUCT($A701:$F701,Results!$B$20:$G$20)</f>
        <v>-18.648618635597966</v>
      </c>
      <c r="P701" s="10" cm="1">
        <f t="array" aca="1" ref="P701" ca="1">SUMPRODUCT(J701:O701,TRANSPOSE(BL$20:BL$25))+$AD$20-$BL$27</f>
        <v>7.0077093381452231</v>
      </c>
      <c r="Q701" s="10" cm="1">
        <f t="array" aca="1" ref="Q701" ca="1">SUMPRODUCT(J701:O701,TRANSPOSE(ES$20:ES$25))+$AD$20-$ES$27</f>
        <v>7.3598904164921111</v>
      </c>
      <c r="R701" s="10">
        <f ca="1">I701-Results!$E$5*H701</f>
        <v>7.1548684801402658</v>
      </c>
      <c r="S701" s="10" cm="1">
        <f t="array" aca="1" ref="S701" ca="1">SUMPRODUCT(J701:O701,TRANSPOSE(AR$28:AR$33))+$AD$20-$AC$26</f>
        <v>-13.528993305433691</v>
      </c>
      <c r="T701" s="10">
        <f ca="1">SUMPRODUCT(J701:O701,Results!K$9:P$9)</f>
        <v>8.0217355188889741</v>
      </c>
      <c r="U701" s="10">
        <f ca="1">SUMPRODUCT(J701:O701,Results!K$9:P$9)+$AD$20-$AC$31</f>
        <v>7.9849374001879996</v>
      </c>
      <c r="V701" s="10">
        <f t="shared" ca="1" si="158"/>
        <v>4.0187949988936387</v>
      </c>
      <c r="W701" s="10">
        <f t="shared" ca="1" si="153"/>
        <v>3.6666139205467507</v>
      </c>
      <c r="X701" s="10">
        <f t="shared" ca="1" si="154"/>
        <v>3.871635856898596</v>
      </c>
      <c r="Y701" s="10">
        <f t="shared" ca="1" si="155"/>
        <v>24.555497642472552</v>
      </c>
      <c r="Z701" s="10">
        <f t="shared" ca="1" si="156"/>
        <v>10.330400798389308</v>
      </c>
      <c r="AA701" s="10">
        <f t="shared" ca="1" si="157"/>
        <v>3.0415669368508622</v>
      </c>
    </row>
    <row r="702" spans="1:27">
      <c r="A702" s="6">
        <f ca="1">LN((RAND()^(-Results!$E$4))-1)</f>
        <v>3.9503022063272586</v>
      </c>
      <c r="B702" s="6">
        <f ca="1">LN((RAND()^(-Results!$E$4))-1)</f>
        <v>1.1126420318141463</v>
      </c>
      <c r="C702" s="6">
        <f ca="1">LN((RAND()^(-Results!$E$4))-1)</f>
        <v>-0.99553815062641571</v>
      </c>
      <c r="D702" s="6">
        <f ca="1">LN((RAND()^(-Results!$E$4))-1)</f>
        <v>-0.70789955322294584</v>
      </c>
      <c r="E702" s="6">
        <f ca="1">LN((RAND()^(-Results!$E$4))-1)</f>
        <v>-1.8502258430692788</v>
      </c>
      <c r="F702" s="6">
        <f ca="1">LN((RAND()^(-Results!$E$4))-1)</f>
        <v>2.1132742332741996</v>
      </c>
      <c r="G702" s="6">
        <f ca="1">LN((RAND()^(-Results!$E$4))-1)</f>
        <v>-1.6172752350346435</v>
      </c>
      <c r="H702" s="6">
        <f t="shared" ca="1" si="152"/>
        <v>-1.677169771672401</v>
      </c>
      <c r="I702" s="10">
        <f ca="1">SUMPRODUCT(J702:O702,Results!B$12:G$12)+Results!$E$5*H702</f>
        <v>-23.050758891476065</v>
      </c>
      <c r="J702" s="10">
        <f ca="1">SUMPRODUCT($A702:$F702,Results!$B$15:$G$15)</f>
        <v>7.6522847027195944</v>
      </c>
      <c r="K702" s="10">
        <f ca="1">SUMPRODUCT($A702:$F702,Results!$B$16:$G$16)</f>
        <v>9.1637795047178301</v>
      </c>
      <c r="L702" s="10">
        <f ca="1">SUMPRODUCT($A702:$F702,Results!$B$17:$G$17)</f>
        <v>2.9951604761115131</v>
      </c>
      <c r="M702" s="10">
        <f ca="1">SUMPRODUCT($A702:$F702,Results!$B$18:$G$18)</f>
        <v>-7.8175728382032501</v>
      </c>
      <c r="N702" s="10">
        <f ca="1">SUMPRODUCT($A702:$F702,Results!$B$19:$G$19)</f>
        <v>-5.6505681578898397</v>
      </c>
      <c r="O702" s="10">
        <f ca="1">SUMPRODUCT($A702:$F702,Results!$B$20:$G$20)</f>
        <v>23.465203757426195</v>
      </c>
      <c r="P702" s="10" cm="1">
        <f t="array" aca="1" ref="P702" ca="1">SUMPRODUCT(J702:O702,TRANSPOSE(BL$20:BL$25))+$AD$20-$BL$27</f>
        <v>-16.158663078035026</v>
      </c>
      <c r="Q702" s="10" cm="1">
        <f t="array" aca="1" ref="Q702" ca="1">SUMPRODUCT(J702:O702,TRANSPOSE(ES$20:ES$25))+$AD$20-$ES$27</f>
        <v>-16.312013876611314</v>
      </c>
      <c r="R702" s="10">
        <f ca="1">I702-Results!$E$5*H702</f>
        <v>-16.342079804786461</v>
      </c>
      <c r="S702" s="10" cm="1">
        <f t="array" aca="1" ref="S702" ca="1">SUMPRODUCT(J702:O702,TRANSPOSE(AR$28:AR$33))+$AD$20-$AC$26</f>
        <v>-1.7296295951389058</v>
      </c>
      <c r="T702" s="10">
        <f ca="1">SUMPRODUCT(J702:O702,Results!K$9:P$9)</f>
        <v>-16.41536813757925</v>
      </c>
      <c r="U702" s="10">
        <f ca="1">SUMPRODUCT(J702:O702,Results!K$9:P$9)+$AD$20-$AC$31</f>
        <v>-16.452166256280226</v>
      </c>
      <c r="V702" s="10">
        <f t="shared" ca="1" si="158"/>
        <v>-6.8920958134410384</v>
      </c>
      <c r="W702" s="10">
        <f t="shared" ca="1" si="153"/>
        <v>-6.738745014864751</v>
      </c>
      <c r="X702" s="10">
        <f t="shared" ca="1" si="154"/>
        <v>-6.7086790866896031</v>
      </c>
      <c r="Y702" s="10">
        <f t="shared" ca="1" si="155"/>
        <v>-21.321129296337158</v>
      </c>
      <c r="Z702" s="10">
        <f t="shared" ca="1" si="156"/>
        <v>-23.746862430125617</v>
      </c>
      <c r="AA702" s="10">
        <f t="shared" ca="1" si="157"/>
        <v>-6.5985926351958391</v>
      </c>
    </row>
    <row r="703" spans="1:27">
      <c r="A703" s="6">
        <f ca="1">LN((RAND()^(-Results!$E$4))-1)</f>
        <v>-3.2442185366888916</v>
      </c>
      <c r="B703" s="6">
        <f ca="1">LN((RAND()^(-Results!$E$4))-1)</f>
        <v>4.179326883045122</v>
      </c>
      <c r="C703" s="6">
        <f ca="1">LN((RAND()^(-Results!$E$4))-1)</f>
        <v>-1.1438204805134087</v>
      </c>
      <c r="D703" s="6">
        <f ca="1">LN((RAND()^(-Results!$E$4))-1)</f>
        <v>-0.83795630432293489</v>
      </c>
      <c r="E703" s="6">
        <f ca="1">LN((RAND()^(-Results!$E$4))-1)</f>
        <v>0.53695433234733148</v>
      </c>
      <c r="F703" s="6">
        <f ca="1">LN((RAND()^(-Results!$E$4))-1)</f>
        <v>0.8891341141197816</v>
      </c>
      <c r="G703" s="6">
        <f ca="1">LN((RAND()^(-Results!$E$4))-1)</f>
        <v>-0.91957460235315014</v>
      </c>
      <c r="H703" s="6">
        <f t="shared" ca="1" si="152"/>
        <v>-0.9794691389909076</v>
      </c>
      <c r="I703" s="10">
        <f ca="1">SUMPRODUCT(J703:O703,Results!B$12:G$12)+Results!$E$5*H703</f>
        <v>33.978185644236355</v>
      </c>
      <c r="J703" s="10">
        <f ca="1">SUMPRODUCT($A703:$F703,Results!$B$15:$G$15)</f>
        <v>9.7372513118897608</v>
      </c>
      <c r="K703" s="10">
        <f ca="1">SUMPRODUCT($A703:$F703,Results!$B$16:$G$16)</f>
        <v>-4.7744180712586664</v>
      </c>
      <c r="L703" s="10">
        <f ca="1">SUMPRODUCT($A703:$F703,Results!$B$17:$G$17)</f>
        <v>-19.918548577837971</v>
      </c>
      <c r="M703" s="10">
        <f ca="1">SUMPRODUCT($A703:$F703,Results!$B$18:$G$18)</f>
        <v>5.4321521581340306</v>
      </c>
      <c r="N703" s="10">
        <f ca="1">SUMPRODUCT($A703:$F703,Results!$B$19:$G$19)</f>
        <v>-10.040242485845729</v>
      </c>
      <c r="O703" s="10">
        <f ca="1">SUMPRODUCT($A703:$F703,Results!$B$20:$G$20)</f>
        <v>1.3412338390629146</v>
      </c>
      <c r="P703" s="10" cm="1">
        <f t="array" aca="1" ref="P703" ca="1">SUMPRODUCT(J703:O703,TRANSPOSE(BL$20:BL$25))+$AD$20-$BL$27</f>
        <v>38.083837495331736</v>
      </c>
      <c r="Q703" s="10" cm="1">
        <f t="array" aca="1" ref="Q703" ca="1">SUMPRODUCT(J703:O703,TRANSPOSE(ES$20:ES$25))+$AD$20-$ES$27</f>
        <v>38.557187169979827</v>
      </c>
      <c r="R703" s="10">
        <f ca="1">I703-Results!$E$5*H703</f>
        <v>37.896062200199985</v>
      </c>
      <c r="S703" s="10" cm="1">
        <f t="array" aca="1" ref="S703" ca="1">SUMPRODUCT(J703:O703,TRANSPOSE(AR$28:AR$33))+$AD$20-$AC$26</f>
        <v>23.770622744280118</v>
      </c>
      <c r="T703" s="10">
        <f ca="1">SUMPRODUCT(J703:O703,Results!K$9:P$9)</f>
        <v>38.901308036364995</v>
      </c>
      <c r="U703" s="10">
        <f ca="1">SUMPRODUCT(J703:O703,Results!K$9:P$9)+$AD$20-$AC$31</f>
        <v>38.864509917664016</v>
      </c>
      <c r="V703" s="10">
        <f t="shared" ca="1" si="158"/>
        <v>-4.1056518510953808</v>
      </c>
      <c r="W703" s="10">
        <f t="shared" ca="1" si="153"/>
        <v>-4.5790015257434717</v>
      </c>
      <c r="X703" s="10">
        <f t="shared" ca="1" si="154"/>
        <v>-3.9178765559636304</v>
      </c>
      <c r="Y703" s="10">
        <f t="shared" ca="1" si="155"/>
        <v>10.207562899956237</v>
      </c>
      <c r="Z703" s="10">
        <f t="shared" ca="1" si="156"/>
        <v>33.282082105586802</v>
      </c>
      <c r="AA703" s="10">
        <f t="shared" ca="1" si="157"/>
        <v>-4.8863242734276611</v>
      </c>
    </row>
    <row r="704" spans="1:27">
      <c r="A704" s="6">
        <f ca="1">LN((RAND()^(-Results!$E$4))-1)</f>
        <v>3.6981851400043415</v>
      </c>
      <c r="B704" s="6">
        <f ca="1">LN((RAND()^(-Results!$E$4))-1)</f>
        <v>0.32683850646773865</v>
      </c>
      <c r="C704" s="6">
        <f ca="1">LN((RAND()^(-Results!$E$4))-1)</f>
        <v>-1.0538030371858225</v>
      </c>
      <c r="D704" s="6">
        <f ca="1">LN((RAND()^(-Results!$E$4))-1)</f>
        <v>4.2238288430149137E-2</v>
      </c>
      <c r="E704" s="6">
        <f ca="1">LN((RAND()^(-Results!$E$4))-1)</f>
        <v>-7.2935326242229946E-4</v>
      </c>
      <c r="F704" s="6">
        <f ca="1">LN((RAND()^(-Results!$E$4))-1)</f>
        <v>-1.3545713395239354</v>
      </c>
      <c r="G704" s="6">
        <f ca="1">LN((RAND()^(-Results!$E$4))-1)</f>
        <v>-0.90146717445333535</v>
      </c>
      <c r="H704" s="6">
        <f t="shared" ca="1" si="152"/>
        <v>-0.96136171109109281</v>
      </c>
      <c r="I704" s="10">
        <f ca="1">SUMPRODUCT(J704:O704,Results!B$12:G$12)+Results!$E$5*H704</f>
        <v>-7.5847028982730649</v>
      </c>
      <c r="J704" s="10">
        <f ca="1">SUMPRODUCT($A704:$F704,Results!$B$15:$G$15)</f>
        <v>4.3094161034532545</v>
      </c>
      <c r="K704" s="10">
        <f ca="1">SUMPRODUCT($A704:$F704,Results!$B$16:$G$16)</f>
        <v>8.8059581024782396</v>
      </c>
      <c r="L704" s="10">
        <f ca="1">SUMPRODUCT($A704:$F704,Results!$B$17:$G$17)</f>
        <v>11.266640441371067</v>
      </c>
      <c r="M704" s="10">
        <f ca="1">SUMPRODUCT($A704:$F704,Results!$B$18:$G$18)</f>
        <v>-10.850173138193483</v>
      </c>
      <c r="N704" s="10">
        <f ca="1">SUMPRODUCT($A704:$F704,Results!$B$19:$G$19)</f>
        <v>-6.5457532080476861</v>
      </c>
      <c r="O704" s="10">
        <f ca="1">SUMPRODUCT($A704:$F704,Results!$B$20:$G$20)</f>
        <v>8.3539268707517387</v>
      </c>
      <c r="P704" s="10" cm="1">
        <f t="array" aca="1" ref="P704" ca="1">SUMPRODUCT(J704:O704,TRANSPOSE(BL$20:BL$25))+$AD$20-$BL$27</f>
        <v>-3.8230476130821889</v>
      </c>
      <c r="Q704" s="10" cm="1">
        <f t="array" aca="1" ref="Q704" ca="1">SUMPRODUCT(J704:O704,TRANSPOSE(ES$20:ES$25))+$AD$20-$ES$27</f>
        <v>-3.8801240670939015</v>
      </c>
      <c r="R704" s="10">
        <f ca="1">I704-Results!$E$5*H704</f>
        <v>-3.7392560539086936</v>
      </c>
      <c r="S704" s="10" cm="1">
        <f t="array" aca="1" ref="S704" ca="1">SUMPRODUCT(J704:O704,TRANSPOSE(AR$28:AR$33))+$AD$20-$AC$26</f>
        <v>3.7818708813642665</v>
      </c>
      <c r="T704" s="10">
        <f ca="1">SUMPRODUCT(J704:O704,Results!K$9:P$9)</f>
        <v>-4.2113743088261586</v>
      </c>
      <c r="U704" s="10">
        <f ca="1">SUMPRODUCT(J704:O704,Results!K$9:P$9)+$AD$20-$AC$31</f>
        <v>-4.248172427527134</v>
      </c>
      <c r="V704" s="10">
        <f t="shared" ca="1" si="158"/>
        <v>-3.761655285190876</v>
      </c>
      <c r="W704" s="10">
        <f t="shared" ca="1" si="153"/>
        <v>-3.7045788311791634</v>
      </c>
      <c r="X704" s="10">
        <f t="shared" ca="1" si="154"/>
        <v>-3.8454468443643712</v>
      </c>
      <c r="Y704" s="10">
        <f t="shared" ca="1" si="155"/>
        <v>-11.366573779637331</v>
      </c>
      <c r="Z704" s="10">
        <f t="shared" ca="1" si="156"/>
        <v>-8.2808064369226191</v>
      </c>
      <c r="AA704" s="10">
        <f t="shared" ca="1" si="157"/>
        <v>-3.3365304707459309</v>
      </c>
    </row>
    <row r="705" spans="1:27">
      <c r="A705" s="6">
        <f ca="1">LN((RAND()^(-Results!$E$4))-1)</f>
        <v>-0.3334714379990209</v>
      </c>
      <c r="B705" s="6">
        <f ca="1">LN((RAND()^(-Results!$E$4))-1)</f>
        <v>-1.6411516977053122</v>
      </c>
      <c r="C705" s="6">
        <f ca="1">LN((RAND()^(-Results!$E$4))-1)</f>
        <v>0.23573712719793366</v>
      </c>
      <c r="D705" s="6">
        <f ca="1">LN((RAND()^(-Results!$E$4))-1)</f>
        <v>1.226976427650875</v>
      </c>
      <c r="E705" s="6">
        <f ca="1">LN((RAND()^(-Results!$E$4))-1)</f>
        <v>-2.1483426713753508</v>
      </c>
      <c r="F705" s="6">
        <f ca="1">LN((RAND()^(-Results!$E$4))-1)</f>
        <v>-0.69120807058369282</v>
      </c>
      <c r="G705" s="6">
        <f ca="1">LN((RAND()^(-Results!$E$4))-1)</f>
        <v>-7.5109411824414787E-2</v>
      </c>
      <c r="H705" s="6">
        <f t="shared" ca="1" si="152"/>
        <v>-0.13500394846217229</v>
      </c>
      <c r="I705" s="10">
        <f ca="1">SUMPRODUCT(J705:O705,Results!B$12:G$12)+Results!$E$5*H705</f>
        <v>-8.2037827384900215</v>
      </c>
      <c r="J705" s="10">
        <f ca="1">SUMPRODUCT($A705:$F705,Results!$B$15:$G$15)</f>
        <v>-4.4927576022303581</v>
      </c>
      <c r="K705" s="10">
        <f ca="1">SUMPRODUCT($A705:$F705,Results!$B$16:$G$16)</f>
        <v>4.4269588243720346</v>
      </c>
      <c r="L705" s="10">
        <f ca="1">SUMPRODUCT($A705:$F705,Results!$B$17:$G$17)</f>
        <v>9.66426982657973</v>
      </c>
      <c r="M705" s="10">
        <f ca="1">SUMPRODUCT($A705:$F705,Results!$B$18:$G$18)</f>
        <v>-2.1388422766946595</v>
      </c>
      <c r="N705" s="10">
        <f ca="1">SUMPRODUCT($A705:$F705,Results!$B$19:$G$19)</f>
        <v>7.1120394089633789</v>
      </c>
      <c r="O705" s="10">
        <f ca="1">SUMPRODUCT($A705:$F705,Results!$B$20:$G$20)</f>
        <v>-4.1570751310724017</v>
      </c>
      <c r="P705" s="10" cm="1">
        <f t="array" aca="1" ref="P705" ca="1">SUMPRODUCT(J705:O705,TRANSPOSE(BL$20:BL$25))+$AD$20-$BL$27</f>
        <v>-7.6399117889177885</v>
      </c>
      <c r="Q705" s="10" cm="1">
        <f t="array" aca="1" ref="Q705" ca="1">SUMPRODUCT(J705:O705,TRANSPOSE(ES$20:ES$25))+$AD$20-$ES$27</f>
        <v>-7.7012154092647407</v>
      </c>
      <c r="R705" s="10">
        <f ca="1">I705-Results!$E$5*H705</f>
        <v>-7.6637669446413321</v>
      </c>
      <c r="S705" s="10" cm="1">
        <f t="array" aca="1" ref="S705" ca="1">SUMPRODUCT(J705:O705,TRANSPOSE(AR$28:AR$33))+$AD$20-$AC$26</f>
        <v>-2.4466434408670632</v>
      </c>
      <c r="T705" s="10">
        <f ca="1">SUMPRODUCT(J705:O705,Results!K$9:P$9)</f>
        <v>-7.4443573912190217</v>
      </c>
      <c r="U705" s="10">
        <f ca="1">SUMPRODUCT(J705:O705,Results!K$9:P$9)+$AD$20-$AC$31</f>
        <v>-7.4811555099199971</v>
      </c>
      <c r="V705" s="10">
        <f t="shared" ca="1" si="158"/>
        <v>-0.56387094957223294</v>
      </c>
      <c r="W705" s="10">
        <f t="shared" ca="1" si="153"/>
        <v>-0.5025673292252808</v>
      </c>
      <c r="X705" s="10">
        <f t="shared" ca="1" si="154"/>
        <v>-0.54001579384868936</v>
      </c>
      <c r="Y705" s="10">
        <f t="shared" ca="1" si="155"/>
        <v>-5.7571392976229578</v>
      </c>
      <c r="Z705" s="10">
        <f t="shared" ca="1" si="156"/>
        <v>-8.8998862771395757</v>
      </c>
      <c r="AA705" s="10">
        <f t="shared" ca="1" si="157"/>
        <v>-0.72262722857002437</v>
      </c>
    </row>
    <row r="706" spans="1:27">
      <c r="A706" s="6">
        <f ca="1">LN((RAND()^(-Results!$E$4))-1)</f>
        <v>4.4007117544994881E-2</v>
      </c>
      <c r="B706" s="6">
        <f ca="1">LN((RAND()^(-Results!$E$4))-1)</f>
        <v>3.3777868353400518</v>
      </c>
      <c r="C706" s="6">
        <f ca="1">LN((RAND()^(-Results!$E$4))-1)</f>
        <v>-1.9175347881200113</v>
      </c>
      <c r="D706" s="6">
        <f ca="1">LN((RAND()^(-Results!$E$4))-1)</f>
        <v>1.1136791280408489</v>
      </c>
      <c r="E706" s="6">
        <f ca="1">LN((RAND()^(-Results!$E$4))-1)</f>
        <v>0.19191885219739546</v>
      </c>
      <c r="F706" s="6">
        <f ca="1">LN((RAND()^(-Results!$E$4))-1)</f>
        <v>0.22810994801283685</v>
      </c>
      <c r="G706" s="6">
        <f ca="1">LN((RAND()^(-Results!$E$4))-1)</f>
        <v>1.9520490569824946</v>
      </c>
      <c r="H706" s="6">
        <f t="shared" ref="H706:H769" ca="1" si="159">G706-$AL$10</f>
        <v>1.8921545203447372</v>
      </c>
      <c r="I706" s="10">
        <f ca="1">SUMPRODUCT(J706:O706,Results!B$12:G$12)+Results!$E$5*H706</f>
        <v>44.442654039968446</v>
      </c>
      <c r="J706" s="10">
        <f ca="1">SUMPRODUCT($A706:$F706,Results!$B$15:$G$15)</f>
        <v>9.2111295931313713</v>
      </c>
      <c r="K706" s="10">
        <f ca="1">SUMPRODUCT($A706:$F706,Results!$B$16:$G$16)</f>
        <v>6.5605320422189433</v>
      </c>
      <c r="L706" s="10">
        <f ca="1">SUMPRODUCT($A706:$F706,Results!$B$17:$G$17)</f>
        <v>-7.5411185983112627</v>
      </c>
      <c r="M706" s="10">
        <f ca="1">SUMPRODUCT($A706:$F706,Results!$B$18:$G$18)</f>
        <v>-3.0106948233471815</v>
      </c>
      <c r="N706" s="10">
        <f ca="1">SUMPRODUCT($A706:$F706,Results!$B$19:$G$19)</f>
        <v>-6.4254244418241679</v>
      </c>
      <c r="O706" s="10">
        <f ca="1">SUMPRODUCT($A706:$F706,Results!$B$20:$G$20)</f>
        <v>4.2742684602101946</v>
      </c>
      <c r="P706" s="10" cm="1">
        <f t="array" aca="1" ref="P706" ca="1">SUMPRODUCT(J706:O706,TRANSPOSE(BL$20:BL$25))+$AD$20-$BL$27</f>
        <v>36.852227706559816</v>
      </c>
      <c r="Q706" s="10" cm="1">
        <f t="array" aca="1" ref="Q706" ca="1">SUMPRODUCT(J706:O706,TRANSPOSE(ES$20:ES$25))+$AD$20-$ES$27</f>
        <v>37.284847819176434</v>
      </c>
      <c r="R706" s="10">
        <f ca="1">I706-Results!$E$5*H706</f>
        <v>36.874035958589495</v>
      </c>
      <c r="S706" s="10" cm="1">
        <f t="array" aca="1" ref="S706" ca="1">SUMPRODUCT(J706:O706,TRANSPOSE(AR$28:AR$33))+$AD$20-$AC$26</f>
        <v>30.957216201680865</v>
      </c>
      <c r="T706" s="10">
        <f ca="1">SUMPRODUCT(J706:O706,Results!K$9:P$9)</f>
        <v>37.315895962775961</v>
      </c>
      <c r="U706" s="10">
        <f ca="1">SUMPRODUCT(J706:O706,Results!K$9:P$9)+$AD$20-$AC$31</f>
        <v>37.279097844074983</v>
      </c>
      <c r="V706" s="10">
        <f t="shared" ca="1" si="158"/>
        <v>7.5904263334086295</v>
      </c>
      <c r="W706" s="10">
        <f t="shared" ca="1" si="153"/>
        <v>7.1578062207920112</v>
      </c>
      <c r="X706" s="10">
        <f t="shared" ca="1" si="154"/>
        <v>7.5686180813789505</v>
      </c>
      <c r="Y706" s="10">
        <f t="shared" ca="1" si="155"/>
        <v>13.485437838287581</v>
      </c>
      <c r="Z706" s="10">
        <f t="shared" ca="1" si="156"/>
        <v>43.746550501318893</v>
      </c>
      <c r="AA706" s="10">
        <f t="shared" ca="1" si="157"/>
        <v>7.163556195893463</v>
      </c>
    </row>
    <row r="707" spans="1:27">
      <c r="A707" s="6">
        <f ca="1">LN((RAND()^(-Results!$E$4))-1)</f>
        <v>0.1995829675022063</v>
      </c>
      <c r="B707" s="6">
        <f ca="1">LN((RAND()^(-Results!$E$4))-1)</f>
        <v>-1.1485843011546288</v>
      </c>
      <c r="C707" s="6">
        <f ca="1">LN((RAND()^(-Results!$E$4))-1)</f>
        <v>2.0361813904092472</v>
      </c>
      <c r="D707" s="6">
        <f ca="1">LN((RAND()^(-Results!$E$4))-1)</f>
        <v>-1.5280852685309334</v>
      </c>
      <c r="E707" s="6">
        <f ca="1">LN((RAND()^(-Results!$E$4))-1)</f>
        <v>-1.3073763095774096</v>
      </c>
      <c r="F707" s="6">
        <f ca="1">LN((RAND()^(-Results!$E$4))-1)</f>
        <v>0.14623635272702867</v>
      </c>
      <c r="G707" s="6">
        <f ca="1">LN((RAND()^(-Results!$E$4))-1)</f>
        <v>-0.78246654651677472</v>
      </c>
      <c r="H707" s="6">
        <f t="shared" ca="1" si="159"/>
        <v>-0.84236108315453218</v>
      </c>
      <c r="I707" s="10">
        <f ca="1">SUMPRODUCT(J707:O707,Results!B$12:G$12)+Results!$E$5*H707</f>
        <v>-26.807608949092973</v>
      </c>
      <c r="J707" s="10">
        <f ca="1">SUMPRODUCT($A707:$F707,Results!$B$15:$G$15)</f>
        <v>-2.4876544835758168</v>
      </c>
      <c r="K707" s="10">
        <f ca="1">SUMPRODUCT($A707:$F707,Results!$B$16:$G$16)</f>
        <v>-4.7989347096524826</v>
      </c>
      <c r="L707" s="10">
        <f ca="1">SUMPRODUCT($A707:$F707,Results!$B$17:$G$17)</f>
        <v>2.5293367096929504</v>
      </c>
      <c r="M707" s="10">
        <f ca="1">SUMPRODUCT($A707:$F707,Results!$B$18:$G$18)</f>
        <v>-2.8068967104286351</v>
      </c>
      <c r="N707" s="10">
        <f ca="1">SUMPRODUCT($A707:$F707,Results!$B$19:$G$19)</f>
        <v>1.668643883190158</v>
      </c>
      <c r="O707" s="10">
        <f ca="1">SUMPRODUCT($A707:$F707,Results!$B$20:$G$20)</f>
        <v>3.4757329270946355</v>
      </c>
      <c r="P707" s="10" cm="1">
        <f t="array" aca="1" ref="P707" ca="1">SUMPRODUCT(J707:O707,TRANSPOSE(BL$20:BL$25))+$AD$20-$BL$27</f>
        <v>-23.069991324171649</v>
      </c>
      <c r="Q707" s="10" cm="1">
        <f t="array" aca="1" ref="Q707" ca="1">SUMPRODUCT(J707:O707,TRANSPOSE(ES$20:ES$25))+$AD$20-$ES$27</f>
        <v>-23.43304626555469</v>
      </c>
      <c r="R707" s="10">
        <f ca="1">I707-Results!$E$5*H707</f>
        <v>-23.438164616474843</v>
      </c>
      <c r="S707" s="10" cm="1">
        <f t="array" aca="1" ref="S707" ca="1">SUMPRODUCT(J707:O707,TRANSPOSE(AR$28:AR$33))+$AD$20-$AC$26</f>
        <v>-14.546797993871479</v>
      </c>
      <c r="T707" s="10">
        <f ca="1">SUMPRODUCT(J707:O707,Results!K$9:P$9)</f>
        <v>-23.27181138127937</v>
      </c>
      <c r="U707" s="10">
        <f ca="1">SUMPRODUCT(J707:O707,Results!K$9:P$9)+$AD$20-$AC$31</f>
        <v>-23.308609499980346</v>
      </c>
      <c r="V707" s="10">
        <f t="shared" ca="1" si="158"/>
        <v>-3.7376176249213238</v>
      </c>
      <c r="W707" s="10">
        <f t="shared" ref="W707:W770" ca="1" si="160">I707-Q707</f>
        <v>-3.3745626835382829</v>
      </c>
      <c r="X707" s="10">
        <f t="shared" ref="X707:X770" ca="1" si="161">I707-R707</f>
        <v>-3.36944433261813</v>
      </c>
      <c r="Y707" s="10">
        <f t="shared" ref="Y707:Y770" ca="1" si="162">I707-S707</f>
        <v>-12.260810955221494</v>
      </c>
      <c r="Z707" s="10">
        <f t="shared" ref="Z707:Z770" ca="1" si="163">I707-$AD$20</f>
        <v>-27.503712487742526</v>
      </c>
      <c r="AA707" s="10">
        <f t="shared" ref="AA707:AA770" ca="1" si="164">I707-U707</f>
        <v>-3.4989994491126275</v>
      </c>
    </row>
    <row r="708" spans="1:27">
      <c r="A708" s="6">
        <f ca="1">LN((RAND()^(-Results!$E$4))-1)</f>
        <v>1.7527818032884457</v>
      </c>
      <c r="B708" s="6">
        <f ca="1">LN((RAND()^(-Results!$E$4))-1)</f>
        <v>-2.8754702123386986</v>
      </c>
      <c r="C708" s="6">
        <f ca="1">LN((RAND()^(-Results!$E$4))-1)</f>
        <v>0.39672856439275489</v>
      </c>
      <c r="D708" s="6">
        <f ca="1">LN((RAND()^(-Results!$E$4))-1)</f>
        <v>-1.4720786400902131</v>
      </c>
      <c r="E708" s="6">
        <f ca="1">LN((RAND()^(-Results!$E$4))-1)</f>
        <v>0.81321366072414203</v>
      </c>
      <c r="F708" s="6">
        <f ca="1">LN((RAND()^(-Results!$E$4))-1)</f>
        <v>-0.33546577202538469</v>
      </c>
      <c r="G708" s="6">
        <f ca="1">LN((RAND()^(-Results!$E$4))-1)</f>
        <v>-2.2265345003338992</v>
      </c>
      <c r="H708" s="6">
        <f t="shared" ca="1" si="159"/>
        <v>-2.2864290369716569</v>
      </c>
      <c r="I708" s="10">
        <f ca="1">SUMPRODUCT(J708:O708,Results!B$12:G$12)+Results!$E$5*H708</f>
        <v>-48.023766108034067</v>
      </c>
      <c r="J708" s="10">
        <f ca="1">SUMPRODUCT($A708:$F708,Results!$B$15:$G$15)</f>
        <v>-5.7440401189482486</v>
      </c>
      <c r="K708" s="10">
        <f ca="1">SUMPRODUCT($A708:$F708,Results!$B$16:$G$16)</f>
        <v>-2.9742532689446941</v>
      </c>
      <c r="L708" s="10">
        <f ca="1">SUMPRODUCT($A708:$F708,Results!$B$17:$G$17)</f>
        <v>9.9456516781544995</v>
      </c>
      <c r="M708" s="10">
        <f ca="1">SUMPRODUCT($A708:$F708,Results!$B$18:$G$18)</f>
        <v>2.0300977477332318</v>
      </c>
      <c r="N708" s="10">
        <f ca="1">SUMPRODUCT($A708:$F708,Results!$B$19:$G$19)</f>
        <v>-0.16659734944583443</v>
      </c>
      <c r="O708" s="10">
        <f ca="1">SUMPRODUCT($A708:$F708,Results!$B$20:$G$20)</f>
        <v>1.5621815518183197</v>
      </c>
      <c r="P708" s="10" cm="1">
        <f t="array" aca="1" ref="P708" ca="1">SUMPRODUCT(J708:O708,TRANSPOSE(BL$20:BL$25))+$AD$20-$BL$27</f>
        <v>-39.11353970263022</v>
      </c>
      <c r="Q708" s="10" cm="1">
        <f t="array" aca="1" ref="Q708" ca="1">SUMPRODUCT(J708:O708,TRANSPOSE(ES$20:ES$25))+$AD$20-$ES$27</f>
        <v>-39.510448473720196</v>
      </c>
      <c r="R708" s="10">
        <f ca="1">I708-Results!$E$5*H708</f>
        <v>-38.878049960147436</v>
      </c>
      <c r="S708" s="10" cm="1">
        <f t="array" aca="1" ref="S708" ca="1">SUMPRODUCT(J708:O708,TRANSPOSE(AR$28:AR$33))+$AD$20-$AC$26</f>
        <v>-33.440632321177631</v>
      </c>
      <c r="T708" s="10">
        <f ca="1">SUMPRODUCT(J708:O708,Results!K$9:P$9)</f>
        <v>-39.774852668802239</v>
      </c>
      <c r="U708" s="10">
        <f ca="1">SUMPRODUCT(J708:O708,Results!K$9:P$9)+$AD$20-$AC$31</f>
        <v>-39.811650787503218</v>
      </c>
      <c r="V708" s="10">
        <f t="shared" ca="1" si="158"/>
        <v>-8.9102264054038471</v>
      </c>
      <c r="W708" s="10">
        <f t="shared" ca="1" si="160"/>
        <v>-8.5133176343138715</v>
      </c>
      <c r="X708" s="10">
        <f t="shared" ca="1" si="161"/>
        <v>-9.1457161478866311</v>
      </c>
      <c r="Y708" s="10">
        <f t="shared" ca="1" si="162"/>
        <v>-14.583133786856436</v>
      </c>
      <c r="Z708" s="10">
        <f t="shared" ca="1" si="163"/>
        <v>-48.71986964668362</v>
      </c>
      <c r="AA708" s="10">
        <f t="shared" ca="1" si="164"/>
        <v>-8.2121153205308488</v>
      </c>
    </row>
    <row r="709" spans="1:27">
      <c r="A709" s="6">
        <f ca="1">LN((RAND()^(-Results!$E$4))-1)</f>
        <v>2.3448615568807103</v>
      </c>
      <c r="B709" s="6">
        <f ca="1">LN((RAND()^(-Results!$E$4))-1)</f>
        <v>0.56453674868661818</v>
      </c>
      <c r="C709" s="6">
        <f ca="1">LN((RAND()^(-Results!$E$4))-1)</f>
        <v>0.97269317745074002</v>
      </c>
      <c r="D709" s="6">
        <f ca="1">LN((RAND()^(-Results!$E$4))-1)</f>
        <v>2.0876285888804405</v>
      </c>
      <c r="E709" s="6">
        <f ca="1">LN((RAND()^(-Results!$E$4))-1)</f>
        <v>-1.4409127114205236</v>
      </c>
      <c r="F709" s="6">
        <f ca="1">LN((RAND()^(-Results!$E$4))-1)</f>
        <v>1.2682316897435566</v>
      </c>
      <c r="G709" s="6">
        <f ca="1">LN((RAND()^(-Results!$E$4))-1)</f>
        <v>0.85828573208818071</v>
      </c>
      <c r="H709" s="6">
        <f t="shared" ca="1" si="159"/>
        <v>0.79839119545042325</v>
      </c>
      <c r="I709" s="10">
        <f ca="1">SUMPRODUCT(J709:O709,Results!B$12:G$12)+Results!$E$5*H709</f>
        <v>12.640609560659101</v>
      </c>
      <c r="J709" s="10">
        <f ca="1">SUMPRODUCT($A709:$F709,Results!$B$15:$G$15)</f>
        <v>1.3250304394247352</v>
      </c>
      <c r="K709" s="10">
        <f ca="1">SUMPRODUCT($A709:$F709,Results!$B$16:$G$16)</f>
        <v>8.4416576123983429</v>
      </c>
      <c r="L709" s="10">
        <f ca="1">SUMPRODUCT($A709:$F709,Results!$B$17:$G$17)</f>
        <v>1.1682068312375056</v>
      </c>
      <c r="M709" s="10">
        <f ca="1">SUMPRODUCT($A709:$F709,Results!$B$18:$G$18)</f>
        <v>-9.6020235446111268</v>
      </c>
      <c r="N709" s="10">
        <f ca="1">SUMPRODUCT($A709:$F709,Results!$B$19:$G$19)</f>
        <v>8.4425727426478829</v>
      </c>
      <c r="O709" s="10">
        <f ca="1">SUMPRODUCT($A709:$F709,Results!$B$20:$G$20)</f>
        <v>6.9172035518643682</v>
      </c>
      <c r="P709" s="10" cm="1">
        <f t="array" aca="1" ref="P709" ca="1">SUMPRODUCT(J709:O709,TRANSPOSE(BL$20:BL$25))+$AD$20-$BL$27</f>
        <v>9.687143360155666</v>
      </c>
      <c r="Q709" s="10" cm="1">
        <f t="array" aca="1" ref="Q709" ca="1">SUMPRODUCT(J709:O709,TRANSPOSE(ES$20:ES$25))+$AD$20-$ES$27</f>
        <v>9.5895642869961328</v>
      </c>
      <c r="R709" s="10">
        <f ca="1">I709-Results!$E$5*H709</f>
        <v>9.447044778857407</v>
      </c>
      <c r="S709" s="10" cm="1">
        <f t="array" aca="1" ref="S709" ca="1">SUMPRODUCT(J709:O709,TRANSPOSE(AR$28:AR$33))+$AD$20-$AC$26</f>
        <v>21.449812276904808</v>
      </c>
      <c r="T709" s="10">
        <f ca="1">SUMPRODUCT(J709:O709,Results!K$9:P$9)</f>
        <v>9.5474226059724998</v>
      </c>
      <c r="U709" s="10">
        <f ca="1">SUMPRODUCT(J709:O709,Results!K$9:P$9)+$AD$20-$AC$31</f>
        <v>9.5106244872715244</v>
      </c>
      <c r="V709" s="10">
        <f t="shared" ca="1" si="158"/>
        <v>2.9534662005034349</v>
      </c>
      <c r="W709" s="10">
        <f t="shared" ca="1" si="160"/>
        <v>3.0510452736629681</v>
      </c>
      <c r="X709" s="10">
        <f t="shared" ca="1" si="161"/>
        <v>3.1935647818016939</v>
      </c>
      <c r="Y709" s="10">
        <f t="shared" ca="1" si="162"/>
        <v>-8.8092027162457072</v>
      </c>
      <c r="Z709" s="10">
        <f t="shared" ca="1" si="163"/>
        <v>11.944506022009547</v>
      </c>
      <c r="AA709" s="10">
        <f t="shared" ca="1" si="164"/>
        <v>3.1299850733875765</v>
      </c>
    </row>
    <row r="710" spans="1:27">
      <c r="A710" s="6">
        <f ca="1">LN((RAND()^(-Results!$E$4))-1)</f>
        <v>1.9220584490801291</v>
      </c>
      <c r="B710" s="6">
        <f ca="1">LN((RAND()^(-Results!$E$4))-1)</f>
        <v>1.3161932846062361</v>
      </c>
      <c r="C710" s="6">
        <f ca="1">LN((RAND()^(-Results!$E$4))-1)</f>
        <v>-2.0507384052520914</v>
      </c>
      <c r="D710" s="6">
        <f ca="1">LN((RAND()^(-Results!$E$4))-1)</f>
        <v>-1.8895853033830696</v>
      </c>
      <c r="E710" s="6">
        <f ca="1">LN((RAND()^(-Results!$E$4))-1)</f>
        <v>-2.6109655858432695E-2</v>
      </c>
      <c r="F710" s="6">
        <f ca="1">LN((RAND()^(-Results!$E$4))-1)</f>
        <v>3.6586800802033426</v>
      </c>
      <c r="G710" s="6">
        <f ca="1">LN((RAND()^(-Results!$E$4))-1)</f>
        <v>-2.9482490726306878</v>
      </c>
      <c r="H710" s="6">
        <f t="shared" ca="1" si="159"/>
        <v>-3.0081436092684455</v>
      </c>
      <c r="I710" s="10">
        <f ca="1">SUMPRODUCT(J710:O710,Results!B$12:G$12)+Results!$E$5*H710</f>
        <v>-31.652368476586794</v>
      </c>
      <c r="J710" s="10">
        <f ca="1">SUMPRODUCT($A710:$F710,Results!$B$15:$G$15)</f>
        <v>7.4050067598916698</v>
      </c>
      <c r="K710" s="10">
        <f ca="1">SUMPRODUCT($A710:$F710,Results!$B$16:$G$16)</f>
        <v>1.7674361533227336</v>
      </c>
      <c r="L710" s="10">
        <f ca="1">SUMPRODUCT($A710:$F710,Results!$B$17:$G$17)</f>
        <v>-7.898645782714695</v>
      </c>
      <c r="M710" s="10">
        <f ca="1">SUMPRODUCT($A710:$F710,Results!$B$18:$G$18)</f>
        <v>5.8928583767151776</v>
      </c>
      <c r="N710" s="10">
        <f ca="1">SUMPRODUCT($A710:$F710,Results!$B$19:$G$19)</f>
        <v>-9.1962490193343065</v>
      </c>
      <c r="O710" s="10">
        <f ca="1">SUMPRODUCT($A710:$F710,Results!$B$20:$G$20)</f>
        <v>22.265096425631423</v>
      </c>
      <c r="P710" s="10" cm="1">
        <f t="array" aca="1" ref="P710" ca="1">SUMPRODUCT(J710:O710,TRANSPOSE(BL$20:BL$25))+$AD$20-$BL$27</f>
        <v>-19.732051080582263</v>
      </c>
      <c r="Q710" s="10" cm="1">
        <f t="array" aca="1" ref="Q710" ca="1">SUMPRODUCT(J710:O710,TRANSPOSE(ES$20:ES$25))+$AD$20-$ES$27</f>
        <v>-19.767474984875793</v>
      </c>
      <c r="R710" s="10">
        <f ca="1">I710-Results!$E$5*H710</f>
        <v>-19.61979403951301</v>
      </c>
      <c r="S710" s="10" cm="1">
        <f t="array" aca="1" ref="S710" ca="1">SUMPRODUCT(J710:O710,TRANSPOSE(AR$28:AR$33))+$AD$20-$AC$26</f>
        <v>-16.290624702889474</v>
      </c>
      <c r="T710" s="10">
        <f ca="1">SUMPRODUCT(J710:O710,Results!K$9:P$9)</f>
        <v>-19.867067424939354</v>
      </c>
      <c r="U710" s="10">
        <f ca="1">SUMPRODUCT(J710:O710,Results!K$9:P$9)+$AD$20-$AC$31</f>
        <v>-19.903865543640329</v>
      </c>
      <c r="V710" s="10">
        <f t="shared" ca="1" si="158"/>
        <v>-11.920317396004531</v>
      </c>
      <c r="W710" s="10">
        <f t="shared" ca="1" si="160"/>
        <v>-11.884893491711001</v>
      </c>
      <c r="X710" s="10">
        <f t="shared" ca="1" si="161"/>
        <v>-12.032574437073784</v>
      </c>
      <c r="Y710" s="10">
        <f t="shared" ca="1" si="162"/>
        <v>-15.36174377369732</v>
      </c>
      <c r="Z710" s="10">
        <f t="shared" ca="1" si="163"/>
        <v>-32.348472015236347</v>
      </c>
      <c r="AA710" s="10">
        <f t="shared" ca="1" si="164"/>
        <v>-11.748502932946465</v>
      </c>
    </row>
    <row r="711" spans="1:27">
      <c r="A711" s="6">
        <f ca="1">LN((RAND()^(-Results!$E$4))-1)</f>
        <v>-1.610910899046109</v>
      </c>
      <c r="B711" s="6">
        <f ca="1">LN((RAND()^(-Results!$E$4))-1)</f>
        <v>0.95204547773038195</v>
      </c>
      <c r="C711" s="6">
        <f ca="1">LN((RAND()^(-Results!$E$4))-1)</f>
        <v>-0.5100526646630269</v>
      </c>
      <c r="D711" s="6">
        <f ca="1">LN((RAND()^(-Results!$E$4))-1)</f>
        <v>-0.40025638756323217</v>
      </c>
      <c r="E711" s="6">
        <f ca="1">LN((RAND()^(-Results!$E$4))-1)</f>
        <v>1.5851019068586203</v>
      </c>
      <c r="F711" s="6">
        <f ca="1">LN((RAND()^(-Results!$E$4))-1)</f>
        <v>1.9465483788255376</v>
      </c>
      <c r="G711" s="6">
        <f ca="1">LN((RAND()^(-Results!$E$4))-1)</f>
        <v>1.9215530261093443</v>
      </c>
      <c r="H711" s="6">
        <f t="shared" ca="1" si="159"/>
        <v>1.8616584894715869</v>
      </c>
      <c r="I711" s="10">
        <f ca="1">SUMPRODUCT(J711:O711,Results!B$12:G$12)+Results!$E$5*H711</f>
        <v>14.93584136491928</v>
      </c>
      <c r="J711" s="10">
        <f ca="1">SUMPRODUCT($A711:$F711,Results!$B$15:$G$15)</f>
        <v>1.0464411057088094</v>
      </c>
      <c r="K711" s="10">
        <f ca="1">SUMPRODUCT($A711:$F711,Results!$B$16:$G$16)</f>
        <v>-5.517611175547037</v>
      </c>
      <c r="L711" s="10">
        <f ca="1">SUMPRODUCT($A711:$F711,Results!$B$17:$G$17)</f>
        <v>-13.390785803369354</v>
      </c>
      <c r="M711" s="10">
        <f ca="1">SUMPRODUCT($A711:$F711,Results!$B$18:$G$18)</f>
        <v>10.174190028969509</v>
      </c>
      <c r="N711" s="10">
        <f ca="1">SUMPRODUCT($A711:$F711,Results!$B$19:$G$19)</f>
        <v>-0.88100909170233654</v>
      </c>
      <c r="O711" s="10">
        <f ca="1">SUMPRODUCT($A711:$F711,Results!$B$20:$G$20)</f>
        <v>1.377030815488034E-2</v>
      </c>
      <c r="P711" s="10" cm="1">
        <f t="array" aca="1" ref="P711" ca="1">SUMPRODUCT(J711:O711,TRANSPOSE(BL$20:BL$25))+$AD$20-$BL$27</f>
        <v>7.3233436301014248</v>
      </c>
      <c r="Q711" s="10" cm="1">
        <f t="array" aca="1" ref="Q711" ca="1">SUMPRODUCT(J711:O711,TRANSPOSE(ES$20:ES$25))+$AD$20-$ES$27</f>
        <v>7.4470600314115911</v>
      </c>
      <c r="R711" s="10">
        <f ca="1">I711-Results!$E$5*H711</f>
        <v>7.4892074070329331</v>
      </c>
      <c r="S711" s="10" cm="1">
        <f t="array" aca="1" ref="S711" ca="1">SUMPRODUCT(J711:O711,TRANSPOSE(AR$28:AR$33))+$AD$20-$AC$26</f>
        <v>-1.2810094925342974</v>
      </c>
      <c r="T711" s="10">
        <f ca="1">SUMPRODUCT(J711:O711,Results!K$9:P$9)</f>
        <v>7.4662585769260428</v>
      </c>
      <c r="U711" s="10">
        <f ca="1">SUMPRODUCT(J711:O711,Results!K$9:P$9)+$AD$20-$AC$31</f>
        <v>7.4294604582250683</v>
      </c>
      <c r="V711" s="10">
        <f t="shared" ca="1" si="158"/>
        <v>7.6124977348178557</v>
      </c>
      <c r="W711" s="10">
        <f t="shared" ca="1" si="160"/>
        <v>7.4887813335076894</v>
      </c>
      <c r="X711" s="10">
        <f t="shared" ca="1" si="161"/>
        <v>7.4466339578863474</v>
      </c>
      <c r="Y711" s="10">
        <f t="shared" ca="1" si="162"/>
        <v>16.216850857453579</v>
      </c>
      <c r="Z711" s="10">
        <f t="shared" ca="1" si="163"/>
        <v>14.239737826269726</v>
      </c>
      <c r="AA711" s="10">
        <f t="shared" ca="1" si="164"/>
        <v>7.5063809066942122</v>
      </c>
    </row>
    <row r="712" spans="1:27">
      <c r="A712" s="6">
        <f ca="1">LN((RAND()^(-Results!$E$4))-1)</f>
        <v>1.3161143647646034</v>
      </c>
      <c r="B712" s="6">
        <f ca="1">LN((RAND()^(-Results!$E$4))-1)</f>
        <v>0.23323540821036784</v>
      </c>
      <c r="C712" s="6">
        <f ca="1">LN((RAND()^(-Results!$E$4))-1)</f>
        <v>-0.73477219036023433</v>
      </c>
      <c r="D712" s="6">
        <f ca="1">LN((RAND()^(-Results!$E$4))-1)</f>
        <v>3.215219074302722</v>
      </c>
      <c r="E712" s="6">
        <f ca="1">LN((RAND()^(-Results!$E$4))-1)</f>
        <v>0.21915787332112158</v>
      </c>
      <c r="F712" s="6">
        <f ca="1">LN((RAND()^(-Results!$E$4))-1)</f>
        <v>1.8899748644002474</v>
      </c>
      <c r="G712" s="6">
        <f ca="1">LN((RAND()^(-Results!$E$4))-1)</f>
        <v>-0.13897138863819042</v>
      </c>
      <c r="H712" s="6">
        <f t="shared" ca="1" si="159"/>
        <v>-0.1988659252759479</v>
      </c>
      <c r="I712" s="10">
        <f ca="1">SUMPRODUCT(J712:O712,Results!B$12:G$12)+Results!$E$5*H712</f>
        <v>16.64244756568111</v>
      </c>
      <c r="J712" s="10">
        <f ca="1">SUMPRODUCT($A712:$F712,Results!$B$15:$G$15)</f>
        <v>-0.78946763900379358</v>
      </c>
      <c r="K712" s="10">
        <f ca="1">SUMPRODUCT($A712:$F712,Results!$B$16:$G$16)</f>
        <v>9.0101911706985867</v>
      </c>
      <c r="L712" s="10">
        <f ca="1">SUMPRODUCT($A712:$F712,Results!$B$17:$G$17)</f>
        <v>-2.1135416103105387</v>
      </c>
      <c r="M712" s="10">
        <f ca="1">SUMPRODUCT($A712:$F712,Results!$B$18:$G$18)</f>
        <v>5.2328867692092551E-2</v>
      </c>
      <c r="N712" s="10">
        <f ca="1">SUMPRODUCT($A712:$F712,Results!$B$19:$G$19)</f>
        <v>10.341761260254959</v>
      </c>
      <c r="O712" s="10">
        <f ca="1">SUMPRODUCT($A712:$F712,Results!$B$20:$G$20)</f>
        <v>0.81661373836680751</v>
      </c>
      <c r="P712" s="10" cm="1">
        <f t="array" aca="1" ref="P712" ca="1">SUMPRODUCT(J712:O712,TRANSPOSE(BL$20:BL$25))+$AD$20-$BL$27</f>
        <v>17.165881218981649</v>
      </c>
      <c r="Q712" s="10" cm="1">
        <f t="array" aca="1" ref="Q712" ca="1">SUMPRODUCT(J712:O712,TRANSPOSE(ES$20:ES$25))+$AD$20-$ES$27</f>
        <v>17.296504856952559</v>
      </c>
      <c r="R712" s="10">
        <f ca="1">I712-Results!$E$5*H712</f>
        <v>17.437911266784901</v>
      </c>
      <c r="S712" s="10" cm="1">
        <f t="array" aca="1" ref="S712" ca="1">SUMPRODUCT(J712:O712,TRANSPOSE(AR$28:AR$33))+$AD$20-$AC$26</f>
        <v>19.354894516823627</v>
      </c>
      <c r="T712" s="10">
        <f ca="1">SUMPRODUCT(J712:O712,Results!K$9:P$9)</f>
        <v>17.138815216998694</v>
      </c>
      <c r="U712" s="10">
        <f ca="1">SUMPRODUCT(J712:O712,Results!K$9:P$9)+$AD$20-$AC$31</f>
        <v>17.102017098297718</v>
      </c>
      <c r="V712" s="10">
        <f t="shared" ca="1" si="158"/>
        <v>-0.5234336533005397</v>
      </c>
      <c r="W712" s="10">
        <f t="shared" ca="1" si="160"/>
        <v>-0.65405729127144951</v>
      </c>
      <c r="X712" s="10">
        <f t="shared" ca="1" si="161"/>
        <v>-0.79546370110379172</v>
      </c>
      <c r="Y712" s="10">
        <f t="shared" ca="1" si="162"/>
        <v>-2.7124469511425175</v>
      </c>
      <c r="Z712" s="10">
        <f t="shared" ca="1" si="163"/>
        <v>15.946344027031556</v>
      </c>
      <c r="AA712" s="10">
        <f t="shared" ca="1" si="164"/>
        <v>-0.45956953261660871</v>
      </c>
    </row>
    <row r="713" spans="1:27">
      <c r="A713" s="6">
        <f ca="1">LN((RAND()^(-Results!$E$4))-1)</f>
        <v>1.146040240900924</v>
      </c>
      <c r="B713" s="6">
        <f ca="1">LN((RAND()^(-Results!$E$4))-1)</f>
        <v>0.73826029346981736</v>
      </c>
      <c r="C713" s="6">
        <f ca="1">LN((RAND()^(-Results!$E$4))-1)</f>
        <v>-0.83672036220501811</v>
      </c>
      <c r="D713" s="6">
        <f ca="1">LN((RAND()^(-Results!$E$4))-1)</f>
        <v>-1.6007225606155921</v>
      </c>
      <c r="E713" s="6">
        <f ca="1">LN((RAND()^(-Results!$E$4))-1)</f>
        <v>1.7793725704721444</v>
      </c>
      <c r="F713" s="6">
        <f ca="1">LN((RAND()^(-Results!$E$4))-1)</f>
        <v>-2.1014273260524803</v>
      </c>
      <c r="G713" s="6">
        <f ca="1">LN((RAND()^(-Results!$E$4))-1)</f>
        <v>-1.3541904014971369</v>
      </c>
      <c r="H713" s="6">
        <f t="shared" ca="1" si="159"/>
        <v>-1.4140849381348943</v>
      </c>
      <c r="I713" s="10">
        <f ca="1">SUMPRODUCT(J713:O713,Results!B$12:G$12)+Results!$E$5*H713</f>
        <v>-5.154401330499403</v>
      </c>
      <c r="J713" s="10">
        <f ca="1">SUMPRODUCT($A713:$F713,Results!$B$15:$G$15)</f>
        <v>3.9237493262429992</v>
      </c>
      <c r="K713" s="10">
        <f ca="1">SUMPRODUCT($A713:$F713,Results!$B$16:$G$16)</f>
        <v>-1.4119847403084189</v>
      </c>
      <c r="L713" s="10">
        <f ca="1">SUMPRODUCT($A713:$F713,Results!$B$17:$G$17)</f>
        <v>3.5029585581905183</v>
      </c>
      <c r="M713" s="10">
        <f ca="1">SUMPRODUCT($A713:$F713,Results!$B$18:$G$18)</f>
        <v>-3.5011361585983618</v>
      </c>
      <c r="N713" s="10">
        <f ca="1">SUMPRODUCT($A713:$F713,Results!$B$19:$G$19)</f>
        <v>-12.053851797481336</v>
      </c>
      <c r="O713" s="10">
        <f ca="1">SUMPRODUCT($A713:$F713,Results!$B$20:$G$20)</f>
        <v>0.70473472668315296</v>
      </c>
      <c r="P713" s="10" cm="1">
        <f t="array" aca="1" ref="P713" ca="1">SUMPRODUCT(J713:O713,TRANSPOSE(BL$20:BL$25))+$AD$20-$BL$27</f>
        <v>0.37408687804325647</v>
      </c>
      <c r="Q713" s="10" cm="1">
        <f t="array" aca="1" ref="Q713" ca="1">SUMPRODUCT(J713:O713,TRANSPOSE(ES$20:ES$25))+$AD$20-$ES$27</f>
        <v>0.39841432691491874</v>
      </c>
      <c r="R713" s="10">
        <f ca="1">I713-Results!$E$5*H713</f>
        <v>0.50193842204017436</v>
      </c>
      <c r="S713" s="10" cm="1">
        <f t="array" aca="1" ref="S713" ca="1">SUMPRODUCT(J713:O713,TRANSPOSE(AR$28:AR$33))+$AD$20-$AC$26</f>
        <v>-3.4168060548936636</v>
      </c>
      <c r="T713" s="10">
        <f ca="1">SUMPRODUCT(J713:O713,Results!K$9:P$9)</f>
        <v>0.12716947923610489</v>
      </c>
      <c r="U713" s="10">
        <f ca="1">SUMPRODUCT(J713:O713,Results!K$9:P$9)+$AD$20-$AC$31</f>
        <v>9.0371360535129619E-2</v>
      </c>
      <c r="V713" s="10">
        <f t="shared" ca="1" si="158"/>
        <v>-5.5284882085426599</v>
      </c>
      <c r="W713" s="10">
        <f t="shared" ca="1" si="160"/>
        <v>-5.5528156574143219</v>
      </c>
      <c r="X713" s="10">
        <f t="shared" ca="1" si="161"/>
        <v>-5.6563397525395773</v>
      </c>
      <c r="Y713" s="10">
        <f t="shared" ca="1" si="162"/>
        <v>-1.7375952756057393</v>
      </c>
      <c r="Z713" s="10">
        <f t="shared" ca="1" si="163"/>
        <v>-5.8505048691489563</v>
      </c>
      <c r="AA713" s="10">
        <f t="shared" ca="1" si="164"/>
        <v>-5.2447726910345329</v>
      </c>
    </row>
    <row r="714" spans="1:27">
      <c r="A714" s="6">
        <f ca="1">LN((RAND()^(-Results!$E$4))-1)</f>
        <v>2.4985128409673506E-2</v>
      </c>
      <c r="B714" s="6">
        <f ca="1">LN((RAND()^(-Results!$E$4))-1)</f>
        <v>-5.5114295905358178E-2</v>
      </c>
      <c r="C714" s="6">
        <f ca="1">LN((RAND()^(-Results!$E$4))-1)</f>
        <v>1.5886482499681633</v>
      </c>
      <c r="D714" s="6">
        <f ca="1">LN((RAND()^(-Results!$E$4))-1)</f>
        <v>-1.1701256439915184</v>
      </c>
      <c r="E714" s="6">
        <f ca="1">LN((RAND()^(-Results!$E$4))-1)</f>
        <v>1.9255708610384377</v>
      </c>
      <c r="F714" s="6">
        <f ca="1">LN((RAND()^(-Results!$E$4))-1)</f>
        <v>-1.212143232034089</v>
      </c>
      <c r="G714" s="6">
        <f ca="1">LN((RAND()^(-Results!$E$4))-1)</f>
        <v>-1.4469193533493221</v>
      </c>
      <c r="H714" s="6">
        <f t="shared" ca="1" si="159"/>
        <v>-1.5068138899870795</v>
      </c>
      <c r="I714" s="10">
        <f ca="1">SUMPRODUCT(J714:O714,Results!B$12:G$12)+Results!$E$5*H714</f>
        <v>-5.8329450087028603</v>
      </c>
      <c r="J714" s="10">
        <f ca="1">SUMPRODUCT($A714:$F714,Results!$B$15:$G$15)</f>
        <v>-1.2082291619576047</v>
      </c>
      <c r="K714" s="10">
        <f ca="1">SUMPRODUCT($A714:$F714,Results!$B$16:$G$16)</f>
        <v>-7.4147762296967343</v>
      </c>
      <c r="L714" s="10">
        <f ca="1">SUMPRODUCT($A714:$F714,Results!$B$17:$G$17)</f>
        <v>-2.1960904936296841</v>
      </c>
      <c r="M714" s="10">
        <f ca="1">SUMPRODUCT($A714:$F714,Results!$B$18:$G$18)</f>
        <v>-1.8507515380354884</v>
      </c>
      <c r="N714" s="10">
        <f ca="1">SUMPRODUCT($A714:$F714,Results!$B$19:$G$19)</f>
        <v>-2.2405168849461941</v>
      </c>
      <c r="O714" s="10">
        <f ca="1">SUMPRODUCT($A714:$F714,Results!$B$20:$G$20)</f>
        <v>-5.0054318736694912</v>
      </c>
      <c r="P714" s="10" cm="1">
        <f t="array" aca="1" ref="P714" ca="1">SUMPRODUCT(J714:O714,TRANSPOSE(BL$20:BL$25))+$AD$20-$BL$27</f>
        <v>0.28217906902409184</v>
      </c>
      <c r="Q714" s="10" cm="1">
        <f t="array" aca="1" ref="Q714" ca="1">SUMPRODUCT(J714:O714,TRANSPOSE(ES$20:ES$25))+$AD$20-$ES$27</f>
        <v>0.11441293617699577</v>
      </c>
      <c r="R714" s="10">
        <f ca="1">I714-Results!$E$5*H714</f>
        <v>0.19431055124545793</v>
      </c>
      <c r="S714" s="10" cm="1">
        <f t="array" aca="1" ref="S714" ca="1">SUMPRODUCT(J714:O714,TRANSPOSE(AR$28:AR$33))+$AD$20-$AC$26</f>
        <v>-1.8002955104427705</v>
      </c>
      <c r="T714" s="10">
        <f ca="1">SUMPRODUCT(J714:O714,Results!K$9:P$9)</f>
        <v>-7.5379282782574109E-2</v>
      </c>
      <c r="U714" s="10">
        <f ca="1">SUMPRODUCT(J714:O714,Results!K$9:P$9)+$AD$20-$AC$31</f>
        <v>-0.11217740148354938</v>
      </c>
      <c r="V714" s="10">
        <f t="shared" ca="1" si="158"/>
        <v>-6.1151240777269518</v>
      </c>
      <c r="W714" s="10">
        <f t="shared" ca="1" si="160"/>
        <v>-5.9473579448798564</v>
      </c>
      <c r="X714" s="10">
        <f t="shared" ca="1" si="161"/>
        <v>-6.0272555599483182</v>
      </c>
      <c r="Y714" s="10">
        <f t="shared" ca="1" si="162"/>
        <v>-4.0326494982600902</v>
      </c>
      <c r="Z714" s="10">
        <f t="shared" ca="1" si="163"/>
        <v>-6.5290485473524136</v>
      </c>
      <c r="AA714" s="10">
        <f t="shared" ca="1" si="164"/>
        <v>-5.7207676072193108</v>
      </c>
    </row>
    <row r="715" spans="1:27">
      <c r="A715" s="6">
        <f ca="1">LN((RAND()^(-Results!$E$4))-1)</f>
        <v>0.87335113908254469</v>
      </c>
      <c r="B715" s="6">
        <f ca="1">LN((RAND()^(-Results!$E$4))-1)</f>
        <v>-1.3095649887930072</v>
      </c>
      <c r="C715" s="6">
        <f ca="1">LN((RAND()^(-Results!$E$4))-1)</f>
        <v>0.34965409811937942</v>
      </c>
      <c r="D715" s="6">
        <f ca="1">LN((RAND()^(-Results!$E$4))-1)</f>
        <v>-1.2117301198290766</v>
      </c>
      <c r="E715" s="6">
        <f ca="1">LN((RAND()^(-Results!$E$4))-1)</f>
        <v>-0.19442193700331059</v>
      </c>
      <c r="F715" s="6">
        <f ca="1">LN((RAND()^(-Results!$E$4))-1)</f>
        <v>-4.9660650830086546</v>
      </c>
      <c r="G715" s="6">
        <f ca="1">LN((RAND()^(-Results!$E$4))-1)</f>
        <v>0.58063410666571214</v>
      </c>
      <c r="H715" s="6">
        <f t="shared" ca="1" si="159"/>
        <v>0.52073957002795468</v>
      </c>
      <c r="I715" s="10">
        <f ca="1">SUMPRODUCT(J715:O715,Results!B$12:G$12)+Results!$E$5*H715</f>
        <v>-7.7975055818951686</v>
      </c>
      <c r="J715" s="10">
        <f ca="1">SUMPRODUCT($A715:$F715,Results!$B$15:$G$15)</f>
        <v>-1.4823504808947794</v>
      </c>
      <c r="K715" s="10">
        <f ca="1">SUMPRODUCT($A715:$F715,Results!$B$16:$G$16)</f>
        <v>0.31662341534786465</v>
      </c>
      <c r="L715" s="10">
        <f ca="1">SUMPRODUCT($A715:$F715,Results!$B$17:$G$17)</f>
        <v>18.72351160091495</v>
      </c>
      <c r="M715" s="10">
        <f ca="1">SUMPRODUCT($A715:$F715,Results!$B$18:$G$18)</f>
        <v>-10.784464734874774</v>
      </c>
      <c r="N715" s="10">
        <f ca="1">SUMPRODUCT($A715:$F715,Results!$B$19:$G$19)</f>
        <v>-7.8730663006483956</v>
      </c>
      <c r="O715" s="10">
        <f ca="1">SUMPRODUCT($A715:$F715,Results!$B$20:$G$20)</f>
        <v>-8.1037545088224903</v>
      </c>
      <c r="P715" s="10" cm="1">
        <f t="array" aca="1" ref="P715" ca="1">SUMPRODUCT(J715:O715,TRANSPOSE(BL$20:BL$25))+$AD$20-$BL$27</f>
        <v>-9.8309779841491665</v>
      </c>
      <c r="Q715" s="10" cm="1">
        <f t="array" aca="1" ref="Q715" ca="1">SUMPRODUCT(J715:O715,TRANSPOSE(ES$20:ES$25))+$AD$20-$ES$27</f>
        <v>-9.9601090894634456</v>
      </c>
      <c r="R715" s="10">
        <f ca="1">I715-Results!$E$5*H715</f>
        <v>-9.8804638620069873</v>
      </c>
      <c r="S715" s="10" cm="1">
        <f t="array" aca="1" ref="S715" ca="1">SUMPRODUCT(J715:O715,TRANSPOSE(AR$28:AR$33))+$AD$20-$AC$26</f>
        <v>-7.8566902213011698</v>
      </c>
      <c r="T715" s="10">
        <f ca="1">SUMPRODUCT(J715:O715,Results!K$9:P$9)</f>
        <v>-10.025829722728169</v>
      </c>
      <c r="U715" s="10">
        <f ca="1">SUMPRODUCT(J715:O715,Results!K$9:P$9)+$AD$20-$AC$31</f>
        <v>-10.062627841429144</v>
      </c>
      <c r="V715" s="10">
        <f t="shared" ca="1" si="158"/>
        <v>2.0334724022539978</v>
      </c>
      <c r="W715" s="10">
        <f t="shared" ca="1" si="160"/>
        <v>2.162603507568277</v>
      </c>
      <c r="X715" s="10">
        <f t="shared" ca="1" si="161"/>
        <v>2.0829582801118187</v>
      </c>
      <c r="Y715" s="10">
        <f t="shared" ca="1" si="162"/>
        <v>5.918463940600116E-2</v>
      </c>
      <c r="Z715" s="10">
        <f t="shared" ca="1" si="163"/>
        <v>-8.4936091205447219</v>
      </c>
      <c r="AA715" s="10">
        <f t="shared" ca="1" si="164"/>
        <v>2.2651222595339755</v>
      </c>
    </row>
    <row r="716" spans="1:27">
      <c r="A716" s="6">
        <f ca="1">LN((RAND()^(-Results!$E$4))-1)</f>
        <v>-4.646819411096053</v>
      </c>
      <c r="B716" s="6">
        <f ca="1">LN((RAND()^(-Results!$E$4))-1)</f>
        <v>4.6474274689466855</v>
      </c>
      <c r="C716" s="6">
        <f ca="1">LN((RAND()^(-Results!$E$4))-1)</f>
        <v>1.0837991008948809</v>
      </c>
      <c r="D716" s="6">
        <f ca="1">LN((RAND()^(-Results!$E$4))-1)</f>
        <v>-0.9066964798973367</v>
      </c>
      <c r="E716" s="6">
        <f ca="1">LN((RAND()^(-Results!$E$4))-1)</f>
        <v>0.14942199831497252</v>
      </c>
      <c r="F716" s="6">
        <f ca="1">LN((RAND()^(-Results!$E$4))-1)</f>
        <v>-1.0361798942637372</v>
      </c>
      <c r="G716" s="6">
        <f ca="1">LN((RAND()^(-Results!$E$4))-1)</f>
        <v>2.5746474744137062</v>
      </c>
      <c r="H716" s="6">
        <f t="shared" ca="1" si="159"/>
        <v>2.5147529377759485</v>
      </c>
      <c r="I716" s="10">
        <f ca="1">SUMPRODUCT(J716:O716,Results!B$12:G$12)+Results!$E$5*H716</f>
        <v>62.491048102130421</v>
      </c>
      <c r="J716" s="10">
        <f ca="1">SUMPRODUCT($A716:$F716,Results!$B$15:$G$15)</f>
        <v>8.7829466977132125</v>
      </c>
      <c r="K716" s="10">
        <f ca="1">SUMPRODUCT($A716:$F716,Results!$B$16:$G$16)</f>
        <v>-9.4136592675560635</v>
      </c>
      <c r="L716" s="10">
        <f ca="1">SUMPRODUCT($A716:$F716,Results!$B$17:$G$17)</f>
        <v>-20.731669815922473</v>
      </c>
      <c r="M716" s="10">
        <f ca="1">SUMPRODUCT($A716:$F716,Results!$B$18:$G$18)</f>
        <v>-1.0535937777917075</v>
      </c>
      <c r="N716" s="10">
        <f ca="1">SUMPRODUCT($A716:$F716,Results!$B$19:$G$19)</f>
        <v>-8.156697249556208</v>
      </c>
      <c r="O716" s="10">
        <f ca="1">SUMPRODUCT($A716:$F716,Results!$B$20:$G$20)</f>
        <v>-7.4874446096414156</v>
      </c>
      <c r="P716" s="10" cm="1">
        <f t="array" aca="1" ref="P716" ca="1">SUMPRODUCT(J716:O716,TRANSPOSE(BL$20:BL$25))+$AD$20-$BL$27</f>
        <v>53.039504010256493</v>
      </c>
      <c r="Q716" s="10" cm="1">
        <f t="array" aca="1" ref="Q716" ca="1">SUMPRODUCT(J716:O716,TRANSPOSE(ES$20:ES$25))+$AD$20-$ES$27</f>
        <v>53.470972011877855</v>
      </c>
      <c r="R716" s="10">
        <f ca="1">I716-Results!$E$5*H716</f>
        <v>52.432036351026625</v>
      </c>
      <c r="S716" s="10" cm="1">
        <f t="array" aca="1" ref="S716" ca="1">SUMPRODUCT(J716:O716,TRANSPOSE(AR$28:AR$33))+$AD$20-$AC$26</f>
        <v>38.337074145563207</v>
      </c>
      <c r="T716" s="10">
        <f ca="1">SUMPRODUCT(J716:O716,Results!K$9:P$9)</f>
        <v>53.997201034547736</v>
      </c>
      <c r="U716" s="10">
        <f ca="1">SUMPRODUCT(J716:O716,Results!K$9:P$9)+$AD$20-$AC$31</f>
        <v>53.960402915846757</v>
      </c>
      <c r="V716" s="10">
        <f t="shared" ca="1" si="158"/>
        <v>9.4515440918739273</v>
      </c>
      <c r="W716" s="10">
        <f t="shared" ca="1" si="160"/>
        <v>9.0200760902525658</v>
      </c>
      <c r="X716" s="10">
        <f t="shared" ca="1" si="161"/>
        <v>10.059011751103796</v>
      </c>
      <c r="Y716" s="10">
        <f t="shared" ca="1" si="162"/>
        <v>24.153973956567214</v>
      </c>
      <c r="Z716" s="10">
        <f t="shared" ca="1" si="163"/>
        <v>61.794944563480868</v>
      </c>
      <c r="AA716" s="10">
        <f t="shared" ca="1" si="164"/>
        <v>8.5306451862836639</v>
      </c>
    </row>
    <row r="717" spans="1:27">
      <c r="A717" s="6">
        <f ca="1">LN((RAND()^(-Results!$E$4))-1)</f>
        <v>1.8495322238963072</v>
      </c>
      <c r="B717" s="6">
        <f ca="1">LN((RAND()^(-Results!$E$4))-1)</f>
        <v>1.9241698990631149</v>
      </c>
      <c r="C717" s="6">
        <f ca="1">LN((RAND()^(-Results!$E$4))-1)</f>
        <v>1.8989400185277714</v>
      </c>
      <c r="D717" s="6">
        <f ca="1">LN((RAND()^(-Results!$E$4))-1)</f>
        <v>4.7743837148513126</v>
      </c>
      <c r="E717" s="6">
        <f ca="1">LN((RAND()^(-Results!$E$4))-1)</f>
        <v>0.66150810814308747</v>
      </c>
      <c r="F717" s="6">
        <f ca="1">LN((RAND()^(-Results!$E$4))-1)</f>
        <v>0.95328251233719397</v>
      </c>
      <c r="G717" s="6">
        <f ca="1">LN((RAND()^(-Results!$E$4))-1)</f>
        <v>-0.5865250417192025</v>
      </c>
      <c r="H717" s="6">
        <f t="shared" ca="1" si="159"/>
        <v>-0.64641957835695996</v>
      </c>
      <c r="I717" s="10">
        <f ca="1">SUMPRODUCT(J717:O717,Results!B$12:G$12)+Results!$E$5*H717</f>
        <v>47.638956970164756</v>
      </c>
      <c r="J717" s="10">
        <f ca="1">SUMPRODUCT($A717:$F717,Results!$B$15:$G$15)</f>
        <v>0.67567546614539808</v>
      </c>
      <c r="K717" s="10">
        <f ca="1">SUMPRODUCT($A717:$F717,Results!$B$16:$G$16)</f>
        <v>9.1157947882956982</v>
      </c>
      <c r="L717" s="10">
        <f ca="1">SUMPRODUCT($A717:$F717,Results!$B$17:$G$17)</f>
        <v>-7.0276987699960829</v>
      </c>
      <c r="M717" s="10">
        <f ca="1">SUMPRODUCT($A717:$F717,Results!$B$18:$G$18)</f>
        <v>-11.98838515579261</v>
      </c>
      <c r="N717" s="10">
        <f ca="1">SUMPRODUCT($A717:$F717,Results!$B$19:$G$19)</f>
        <v>16.308863707254392</v>
      </c>
      <c r="O717" s="10">
        <f ca="1">SUMPRODUCT($A717:$F717,Results!$B$20:$G$20)</f>
        <v>-4.464377560371446</v>
      </c>
      <c r="P717" s="10" cm="1">
        <f t="array" aca="1" ref="P717" ca="1">SUMPRODUCT(J717:O717,TRANSPOSE(BL$20:BL$25))+$AD$20-$BL$27</f>
        <v>50.400764565088863</v>
      </c>
      <c r="Q717" s="10" cm="1">
        <f t="array" aca="1" ref="Q717" ca="1">SUMPRODUCT(J717:O717,TRANSPOSE(ES$20:ES$25))+$AD$20-$ES$27</f>
        <v>50.514427468292681</v>
      </c>
      <c r="R717" s="10">
        <f ca="1">I717-Results!$E$5*H717</f>
        <v>50.224635283592598</v>
      </c>
      <c r="S717" s="10" cm="1">
        <f t="array" aca="1" ref="S717" ca="1">SUMPRODUCT(J717:O717,TRANSPOSE(AR$28:AR$33))+$AD$20-$AC$26</f>
        <v>55.759207754072534</v>
      </c>
      <c r="T717" s="10">
        <f ca="1">SUMPRODUCT(J717:O717,Results!K$9:P$9)</f>
        <v>50.264958216688967</v>
      </c>
      <c r="U717" s="10">
        <f ca="1">SUMPRODUCT(J717:O717,Results!K$9:P$9)+$AD$20-$AC$31</f>
        <v>50.228160097987988</v>
      </c>
      <c r="V717" s="10">
        <f t="shared" ca="1" si="158"/>
        <v>-2.7618075949241074</v>
      </c>
      <c r="W717" s="10">
        <f t="shared" ca="1" si="160"/>
        <v>-2.8754704981279247</v>
      </c>
      <c r="X717" s="10">
        <f t="shared" ca="1" si="161"/>
        <v>-2.5856783134278416</v>
      </c>
      <c r="Y717" s="10">
        <f t="shared" ca="1" si="162"/>
        <v>-8.1202507839077782</v>
      </c>
      <c r="Z717" s="10">
        <f t="shared" ca="1" si="163"/>
        <v>46.942853431515204</v>
      </c>
      <c r="AA717" s="10">
        <f t="shared" ca="1" si="164"/>
        <v>-2.5892031278232324</v>
      </c>
    </row>
    <row r="718" spans="1:27">
      <c r="A718" s="6">
        <f ca="1">LN((RAND()^(-Results!$E$4))-1)</f>
        <v>3.4226714065434591</v>
      </c>
      <c r="B718" s="6">
        <f ca="1">LN((RAND()^(-Results!$E$4))-1)</f>
        <v>0.62412591354007563</v>
      </c>
      <c r="C718" s="6">
        <f ca="1">LN((RAND()^(-Results!$E$4))-1)</f>
        <v>-0.11154607517302217</v>
      </c>
      <c r="D718" s="6">
        <f ca="1">LN((RAND()^(-Results!$E$4))-1)</f>
        <v>1.7884316561422047</v>
      </c>
      <c r="E718" s="6">
        <f ca="1">LN((RAND()^(-Results!$E$4))-1)</f>
        <v>1.0624398232772763</v>
      </c>
      <c r="F718" s="6">
        <f ca="1">LN((RAND()^(-Results!$E$4))-1)</f>
        <v>0.51291418461341787</v>
      </c>
      <c r="G718" s="6">
        <f ca="1">LN((RAND()^(-Results!$E$4))-1)</f>
        <v>0.69935588358929124</v>
      </c>
      <c r="H718" s="6">
        <f t="shared" ca="1" si="159"/>
        <v>0.63946134695153378</v>
      </c>
      <c r="I718" s="10">
        <f ca="1">SUMPRODUCT(J718:O718,Results!B$12:G$12)+Results!$E$5*H718</f>
        <v>13.871589201703777</v>
      </c>
      <c r="J718" s="10">
        <f ca="1">SUMPRODUCT($A718:$F718,Results!$B$15:$G$15)</f>
        <v>2.0867074691393857</v>
      </c>
      <c r="K718" s="10">
        <f ca="1">SUMPRODUCT($A718:$F718,Results!$B$16:$G$16)</f>
        <v>8.0659804099251815</v>
      </c>
      <c r="L718" s="10">
        <f ca="1">SUMPRODUCT($A718:$F718,Results!$B$17:$G$17)</f>
        <v>1.9995840853118063</v>
      </c>
      <c r="M718" s="10">
        <f ca="1">SUMPRODUCT($A718:$F718,Results!$B$18:$G$18)</f>
        <v>-7.8927460012842898</v>
      </c>
      <c r="N718" s="10">
        <f ca="1">SUMPRODUCT($A718:$F718,Results!$B$19:$G$19)</f>
        <v>3.1457205773335124</v>
      </c>
      <c r="O718" s="10">
        <f ca="1">SUMPRODUCT($A718:$F718,Results!$B$20:$G$20)</f>
        <v>5.3096820587906253</v>
      </c>
      <c r="P718" s="10" cm="1">
        <f t="array" aca="1" ref="P718" ca="1">SUMPRODUCT(J718:O718,TRANSPOSE(BL$20:BL$25))+$AD$20-$BL$27</f>
        <v>11.185283886953879</v>
      </c>
      <c r="Q718" s="10" cm="1">
        <f t="array" aca="1" ref="Q718" ca="1">SUMPRODUCT(J718:O718,TRANSPOSE(ES$20:ES$25))+$AD$20-$ES$27</f>
        <v>11.145660543067814</v>
      </c>
      <c r="R718" s="10">
        <f ca="1">I718-Results!$E$5*H718</f>
        <v>11.313743813897641</v>
      </c>
      <c r="S718" s="10" cm="1">
        <f t="array" aca="1" ref="S718" ca="1">SUMPRODUCT(J718:O718,TRANSPOSE(AR$28:AR$33))+$AD$20-$AC$26</f>
        <v>17.602847392186231</v>
      </c>
      <c r="T718" s="10">
        <f ca="1">SUMPRODUCT(J718:O718,Results!K$9:P$9)</f>
        <v>10.711605947967307</v>
      </c>
      <c r="U718" s="10">
        <f ca="1">SUMPRODUCT(J718:O718,Results!K$9:P$9)+$AD$20-$AC$31</f>
        <v>10.674807829266332</v>
      </c>
      <c r="V718" s="10">
        <f t="shared" ca="1" si="158"/>
        <v>2.6863053147498981</v>
      </c>
      <c r="W718" s="10">
        <f t="shared" ca="1" si="160"/>
        <v>2.7259286586359632</v>
      </c>
      <c r="X718" s="10">
        <f t="shared" ca="1" si="161"/>
        <v>2.557845387806136</v>
      </c>
      <c r="Y718" s="10">
        <f t="shared" ca="1" si="162"/>
        <v>-3.7312581904824533</v>
      </c>
      <c r="Z718" s="10">
        <f t="shared" ca="1" si="163"/>
        <v>13.175485663054223</v>
      </c>
      <c r="AA718" s="10">
        <f t="shared" ca="1" si="164"/>
        <v>3.1967813724374459</v>
      </c>
    </row>
    <row r="719" spans="1:27">
      <c r="A719" s="6">
        <f ca="1">LN((RAND()^(-Results!$E$4))-1)</f>
        <v>2.2752667687495101</v>
      </c>
      <c r="B719" s="6">
        <f ca="1">LN((RAND()^(-Results!$E$4))-1)</f>
        <v>0.35175091934795988</v>
      </c>
      <c r="C719" s="6">
        <f ca="1">LN((RAND()^(-Results!$E$4))-1)</f>
        <v>-1.8522004883739382</v>
      </c>
      <c r="D719" s="6">
        <f ca="1">LN((RAND()^(-Results!$E$4))-1)</f>
        <v>-0.20678043397428855</v>
      </c>
      <c r="E719" s="6">
        <f ca="1">LN((RAND()^(-Results!$E$4))-1)</f>
        <v>-0.37341397683691224</v>
      </c>
      <c r="F719" s="6">
        <f ca="1">LN((RAND()^(-Results!$E$4))-1)</f>
        <v>3.1770846566638413</v>
      </c>
      <c r="G719" s="6">
        <f ca="1">LN((RAND()^(-Results!$E$4))-1)</f>
        <v>-0.76383111188709285</v>
      </c>
      <c r="H719" s="6">
        <f t="shared" ca="1" si="159"/>
        <v>-0.82372564852485031</v>
      </c>
      <c r="I719" s="10">
        <f ca="1">SUMPRODUCT(J719:O719,Results!B$12:G$12)+Results!$E$5*H719</f>
        <v>-19.243936734323714</v>
      </c>
      <c r="J719" s="10">
        <f ca="1">SUMPRODUCT($A719:$F719,Results!$B$15:$G$15)</f>
        <v>3.8892054882308784</v>
      </c>
      <c r="K719" s="10">
        <f ca="1">SUMPRODUCT($A719:$F719,Results!$B$16:$G$16)</f>
        <v>5.8341301096299487</v>
      </c>
      <c r="L719" s="10">
        <f ca="1">SUMPRODUCT($A719:$F719,Results!$B$17:$G$17)</f>
        <v>-2.4646476057382971</v>
      </c>
      <c r="M719" s="10">
        <f ca="1">SUMPRODUCT($A719:$F719,Results!$B$18:$G$18)</f>
        <v>3.7814131232033423</v>
      </c>
      <c r="N719" s="10">
        <f ca="1">SUMPRODUCT($A719:$F719,Results!$B$19:$G$19)</f>
        <v>-2.2426719278953957</v>
      </c>
      <c r="O719" s="10">
        <f ca="1">SUMPRODUCT($A719:$F719,Results!$B$20:$G$20)</f>
        <v>17.072828995471475</v>
      </c>
      <c r="P719" s="10" cm="1">
        <f t="array" aca="1" ref="P719" ca="1">SUMPRODUCT(J719:O719,TRANSPOSE(BL$20:BL$25))+$AD$20-$BL$27</f>
        <v>-16.162053032807059</v>
      </c>
      <c r="Q719" s="10" cm="1">
        <f t="array" aca="1" ref="Q719" ca="1">SUMPRODUCT(J719:O719,TRANSPOSE(ES$20:ES$25))+$AD$20-$ES$27</f>
        <v>-16.198928276536062</v>
      </c>
      <c r="R719" s="10">
        <f ca="1">I719-Results!$E$5*H719</f>
        <v>-15.949034140224313</v>
      </c>
      <c r="S719" s="10" cm="1">
        <f t="array" aca="1" ref="S719" ca="1">SUMPRODUCT(J719:O719,TRANSPOSE(AR$28:AR$33))+$AD$20-$AC$26</f>
        <v>-10.525111806117682</v>
      </c>
      <c r="T719" s="10">
        <f ca="1">SUMPRODUCT(J719:O719,Results!K$9:P$9)</f>
        <v>-16.330241019739592</v>
      </c>
      <c r="U719" s="10">
        <f ca="1">SUMPRODUCT(J719:O719,Results!K$9:P$9)+$AD$20-$AC$31</f>
        <v>-16.367039138440568</v>
      </c>
      <c r="V719" s="10">
        <f t="shared" ca="1" si="158"/>
        <v>-3.0818837015166558</v>
      </c>
      <c r="W719" s="10">
        <f t="shared" ca="1" si="160"/>
        <v>-3.0450084577876524</v>
      </c>
      <c r="X719" s="10">
        <f t="shared" ca="1" si="161"/>
        <v>-3.2949025940994012</v>
      </c>
      <c r="Y719" s="10">
        <f t="shared" ca="1" si="162"/>
        <v>-8.7188249282060326</v>
      </c>
      <c r="Z719" s="10">
        <f t="shared" ca="1" si="163"/>
        <v>-19.940040272973267</v>
      </c>
      <c r="AA719" s="10">
        <f t="shared" ca="1" si="164"/>
        <v>-2.8768975958831469</v>
      </c>
    </row>
    <row r="720" spans="1:27">
      <c r="A720" s="6">
        <f ca="1">LN((RAND()^(-Results!$E$4))-1)</f>
        <v>-0.19164571525594468</v>
      </c>
      <c r="B720" s="6">
        <f ca="1">LN((RAND()^(-Results!$E$4))-1)</f>
        <v>9.2991588028303873E-2</v>
      </c>
      <c r="C720" s="6">
        <f ca="1">LN((RAND()^(-Results!$E$4))-1)</f>
        <v>-1.9239645801761629</v>
      </c>
      <c r="D720" s="6">
        <f ca="1">LN((RAND()^(-Results!$E$4))-1)</f>
        <v>-0.74996474467083318</v>
      </c>
      <c r="E720" s="6">
        <f ca="1">LN((RAND()^(-Results!$E$4))-1)</f>
        <v>-1.9365897872931668</v>
      </c>
      <c r="F720" s="6">
        <f ca="1">LN((RAND()^(-Results!$E$4))-1)</f>
        <v>1.2352687173200918</v>
      </c>
      <c r="G720" s="6">
        <f ca="1">LN((RAND()^(-Results!$E$4))-1)</f>
        <v>0.26468689519709548</v>
      </c>
      <c r="H720" s="6">
        <f t="shared" ca="1" si="159"/>
        <v>0.204792358559338</v>
      </c>
      <c r="I720" s="10">
        <f ca="1">SUMPRODUCT(J720:O720,Results!B$12:G$12)+Results!$E$5*H720</f>
        <v>-13.576482732193904</v>
      </c>
      <c r="J720" s="10">
        <f ca="1">SUMPRODUCT($A720:$F720,Results!$B$15:$G$15)</f>
        <v>2.9630305715210721</v>
      </c>
      <c r="K720" s="10">
        <f ca="1">SUMPRODUCT($A720:$F720,Results!$B$16:$G$16)</f>
        <v>3.7675192783713984</v>
      </c>
      <c r="L720" s="10">
        <f ca="1">SUMPRODUCT($A720:$F720,Results!$B$17:$G$17)</f>
        <v>1.7279502702472769</v>
      </c>
      <c r="M720" s="10">
        <f ca="1">SUMPRODUCT($A720:$F720,Results!$B$18:$G$18)</f>
        <v>4.1471355817613382</v>
      </c>
      <c r="N720" s="10">
        <f ca="1">SUMPRODUCT($A720:$F720,Results!$B$19:$G$19)</f>
        <v>-4.7293344895056855</v>
      </c>
      <c r="O720" s="10">
        <f ca="1">SUMPRODUCT($A720:$F720,Results!$B$20:$G$20)</f>
        <v>9.6551150484840136</v>
      </c>
      <c r="P720" s="10" cm="1">
        <f t="array" aca="1" ref="P720" ca="1">SUMPRODUCT(J720:O720,TRANSPOSE(BL$20:BL$25))+$AD$20-$BL$27</f>
        <v>-14.462319894750168</v>
      </c>
      <c r="Q720" s="10" cm="1">
        <f t="array" aca="1" ref="Q720" ca="1">SUMPRODUCT(J720:O720,TRANSPOSE(ES$20:ES$25))+$AD$20-$ES$27</f>
        <v>-14.383375724150916</v>
      </c>
      <c r="R720" s="10">
        <f ca="1">I720-Results!$E$5*H720</f>
        <v>-14.395652166431256</v>
      </c>
      <c r="S720" s="10" cm="1">
        <f t="array" aca="1" ref="S720" ca="1">SUMPRODUCT(J720:O720,TRANSPOSE(AR$28:AR$33))+$AD$20-$AC$26</f>
        <v>-12.860123132917092</v>
      </c>
      <c r="T720" s="10">
        <f ca="1">SUMPRODUCT(J720:O720,Results!K$9:P$9)</f>
        <v>-14.108329371241982</v>
      </c>
      <c r="U720" s="10">
        <f ca="1">SUMPRODUCT(J720:O720,Results!K$9:P$9)+$AD$20-$AC$31</f>
        <v>-14.145127489942958</v>
      </c>
      <c r="V720" s="10">
        <f t="shared" ca="1" si="158"/>
        <v>0.88583716255626399</v>
      </c>
      <c r="W720" s="10">
        <f t="shared" ca="1" si="160"/>
        <v>0.80689299195701203</v>
      </c>
      <c r="X720" s="10">
        <f t="shared" ca="1" si="161"/>
        <v>0.81916943423735233</v>
      </c>
      <c r="Y720" s="10">
        <f t="shared" ca="1" si="162"/>
        <v>-0.71635959927681192</v>
      </c>
      <c r="Z720" s="10">
        <f t="shared" ca="1" si="163"/>
        <v>-14.272586270843458</v>
      </c>
      <c r="AA720" s="10">
        <f t="shared" ca="1" si="164"/>
        <v>0.56864475774905365</v>
      </c>
    </row>
    <row r="721" spans="1:27">
      <c r="A721" s="6">
        <f ca="1">LN((RAND()^(-Results!$E$4))-1)</f>
        <v>0.5237942827804235</v>
      </c>
      <c r="B721" s="6">
        <f ca="1">LN((RAND()^(-Results!$E$4))-1)</f>
        <v>-0.18636063286989327</v>
      </c>
      <c r="C721" s="6">
        <f ca="1">LN((RAND()^(-Results!$E$4))-1)</f>
        <v>1.7059324885820939</v>
      </c>
      <c r="D721" s="6">
        <f ca="1">LN((RAND()^(-Results!$E$4))-1)</f>
        <v>0.43634821190099871</v>
      </c>
      <c r="E721" s="6">
        <f ca="1">LN((RAND()^(-Results!$E$4))-1)</f>
        <v>-0.65790418856987787</v>
      </c>
      <c r="F721" s="6">
        <f ca="1">LN((RAND()^(-Results!$E$4))-1)</f>
        <v>0.92920606417058871</v>
      </c>
      <c r="G721" s="6">
        <f ca="1">LN((RAND()^(-Results!$E$4))-1)</f>
        <v>-6.6901953265322667E-2</v>
      </c>
      <c r="H721" s="6">
        <f t="shared" ca="1" si="159"/>
        <v>-0.12679648990308015</v>
      </c>
      <c r="I721" s="10">
        <f ca="1">SUMPRODUCT(J721:O721,Results!B$12:G$12)+Results!$E$5*H721</f>
        <v>-2.1844875666064296</v>
      </c>
      <c r="J721" s="10">
        <f ca="1">SUMPRODUCT($A721:$F721,Results!$B$15:$G$15)</f>
        <v>-1.4836750231020532</v>
      </c>
      <c r="K721" s="10">
        <f ca="1">SUMPRODUCT($A721:$F721,Results!$B$16:$G$16)</f>
        <v>-0.58188914954167925</v>
      </c>
      <c r="L721" s="10">
        <f ca="1">SUMPRODUCT($A721:$F721,Results!$B$17:$G$17)</f>
        <v>-1.993792500663325</v>
      </c>
      <c r="M721" s="10">
        <f ca="1">SUMPRODUCT($A721:$F721,Results!$B$18:$G$18)</f>
        <v>-3.4264284306645383</v>
      </c>
      <c r="N721" s="10">
        <f ca="1">SUMPRODUCT($A721:$F721,Results!$B$19:$G$19)</f>
        <v>6.4221193477255758</v>
      </c>
      <c r="O721" s="10">
        <f ca="1">SUMPRODUCT($A721:$F721,Results!$B$20:$G$20)</f>
        <v>1.9220439726172751</v>
      </c>
      <c r="P721" s="10" cm="1">
        <f t="array" aca="1" ref="P721" ca="1">SUMPRODUCT(J721:O721,TRANSPOSE(BL$20:BL$25))+$AD$20-$BL$27</f>
        <v>-1.4213599429107253</v>
      </c>
      <c r="Q721" s="10" cm="1">
        <f t="array" aca="1" ref="Q721" ca="1">SUMPRODUCT(J721:O721,TRANSPOSE(ES$20:ES$25))+$AD$20-$ES$27</f>
        <v>-1.6141462511313183</v>
      </c>
      <c r="R721" s="10">
        <f ca="1">I721-Results!$E$5*H721</f>
        <v>-1.6773016069941091</v>
      </c>
      <c r="S721" s="10" cm="1">
        <f t="array" aca="1" ref="S721" ca="1">SUMPRODUCT(J721:O721,TRANSPOSE(AR$28:AR$33))+$AD$20-$AC$26</f>
        <v>5.2784663510175047</v>
      </c>
      <c r="T721" s="10">
        <f ca="1">SUMPRODUCT(J721:O721,Results!K$9:P$9)</f>
        <v>-1.565315086338861</v>
      </c>
      <c r="U721" s="10">
        <f ca="1">SUMPRODUCT(J721:O721,Results!K$9:P$9)+$AD$20-$AC$31</f>
        <v>-1.6021132050398363</v>
      </c>
      <c r="V721" s="10">
        <f t="shared" ca="1" si="158"/>
        <v>-0.7631276236957043</v>
      </c>
      <c r="W721" s="10">
        <f t="shared" ca="1" si="160"/>
        <v>-0.57034131547511135</v>
      </c>
      <c r="X721" s="10">
        <f t="shared" ca="1" si="161"/>
        <v>-0.50718595961232049</v>
      </c>
      <c r="Y721" s="10">
        <f t="shared" ca="1" si="162"/>
        <v>-7.4629539176239348</v>
      </c>
      <c r="Z721" s="10">
        <f t="shared" ca="1" si="163"/>
        <v>-2.8805911052559834</v>
      </c>
      <c r="AA721" s="10">
        <f t="shared" ca="1" si="164"/>
        <v>-0.58237436156659328</v>
      </c>
    </row>
    <row r="722" spans="1:27">
      <c r="A722" s="6">
        <f ca="1">LN((RAND()^(-Results!$E$4))-1)</f>
        <v>2.195523292158311</v>
      </c>
      <c r="B722" s="6">
        <f ca="1">LN((RAND()^(-Results!$E$4))-1)</f>
        <v>-3.486952127896418</v>
      </c>
      <c r="C722" s="6">
        <f ca="1">LN((RAND()^(-Results!$E$4))-1)</f>
        <v>-2.70209982564573</v>
      </c>
      <c r="D722" s="6">
        <f ca="1">LN((RAND()^(-Results!$E$4))-1)</f>
        <v>1.20062350159942</v>
      </c>
      <c r="E722" s="6">
        <f ca="1">LN((RAND()^(-Results!$E$4))-1)</f>
        <v>-1.1805633395227317</v>
      </c>
      <c r="F722" s="6">
        <f ca="1">LN((RAND()^(-Results!$E$4))-1)</f>
        <v>-2.748973603093908</v>
      </c>
      <c r="G722" s="6">
        <f ca="1">LN((RAND()^(-Results!$E$4))-1)</f>
        <v>-0.22417330617517553</v>
      </c>
      <c r="H722" s="6">
        <f t="shared" ca="1" si="159"/>
        <v>-0.28406784281293301</v>
      </c>
      <c r="I722" s="10">
        <f ca="1">SUMPRODUCT(J722:O722,Results!B$12:G$12)+Results!$E$5*H722</f>
        <v>-28.334772177684155</v>
      </c>
      <c r="J722" s="10">
        <f ca="1">SUMPRODUCT($A722:$F722,Results!$B$15:$G$15)</f>
        <v>-5.6172726132467261</v>
      </c>
      <c r="K722" s="10">
        <f ca="1">SUMPRODUCT($A722:$F722,Results!$B$16:$G$16)</f>
        <v>12.272550292456049</v>
      </c>
      <c r="L722" s="10">
        <f ca="1">SUMPRODUCT($A722:$F722,Results!$B$17:$G$17)</f>
        <v>27.371733934737808</v>
      </c>
      <c r="M722" s="10">
        <f ca="1">SUMPRODUCT($A722:$F722,Results!$B$18:$G$18)</f>
        <v>-2.2797979143123155</v>
      </c>
      <c r="N722" s="10">
        <f ca="1">SUMPRODUCT($A722:$F722,Results!$B$19:$G$19)</f>
        <v>-1.8321120498813404E-2</v>
      </c>
      <c r="O722" s="10">
        <f ca="1">SUMPRODUCT($A722:$F722,Results!$B$20:$G$20)</f>
        <v>-3.7156035085853985</v>
      </c>
      <c r="P722" s="10" cm="1">
        <f t="array" aca="1" ref="P722" ca="1">SUMPRODUCT(J722:O722,TRANSPOSE(BL$20:BL$25))+$AD$20-$BL$27</f>
        <v>-27.831236109234066</v>
      </c>
      <c r="Q722" s="10" cm="1">
        <f t="array" aca="1" ref="Q722" ca="1">SUMPRODUCT(J722:O722,TRANSPOSE(ES$20:ES$25))+$AD$20-$ES$27</f>
        <v>-27.855255525125763</v>
      </c>
      <c r="R722" s="10">
        <f ca="1">I722-Results!$E$5*H722</f>
        <v>-27.198500806432424</v>
      </c>
      <c r="S722" s="10" cm="1">
        <f t="array" aca="1" ref="S722" ca="1">SUMPRODUCT(J722:O722,TRANSPOSE(AR$28:AR$33))+$AD$20-$AC$26</f>
        <v>-23.04148890439545</v>
      </c>
      <c r="T722" s="10">
        <f ca="1">SUMPRODUCT(J722:O722,Results!K$9:P$9)</f>
        <v>-27.994877466256607</v>
      </c>
      <c r="U722" s="10">
        <f ca="1">SUMPRODUCT(J722:O722,Results!K$9:P$9)+$AD$20-$AC$31</f>
        <v>-28.031675584957583</v>
      </c>
      <c r="V722" s="10">
        <f t="shared" ca="1" si="158"/>
        <v>-0.50353606845008869</v>
      </c>
      <c r="W722" s="10">
        <f t="shared" ca="1" si="160"/>
        <v>-0.4795166525583916</v>
      </c>
      <c r="X722" s="10">
        <f t="shared" ca="1" si="161"/>
        <v>-1.1362713712517305</v>
      </c>
      <c r="Y722" s="10">
        <f t="shared" ca="1" si="162"/>
        <v>-5.2932832732887043</v>
      </c>
      <c r="Z722" s="10">
        <f t="shared" ca="1" si="163"/>
        <v>-29.030875716333707</v>
      </c>
      <c r="AA722" s="10">
        <f t="shared" ca="1" si="164"/>
        <v>-0.30309659272657186</v>
      </c>
    </row>
    <row r="723" spans="1:27">
      <c r="A723" s="6">
        <f ca="1">LN((RAND()^(-Results!$E$4))-1)</f>
        <v>-2.4178327520219809</v>
      </c>
      <c r="B723" s="6">
        <f ca="1">LN((RAND()^(-Results!$E$4))-1)</f>
        <v>2.0139666696493479</v>
      </c>
      <c r="C723" s="6">
        <f ca="1">LN((RAND()^(-Results!$E$4))-1)</f>
        <v>1.7918593163852166</v>
      </c>
      <c r="D723" s="6">
        <f ca="1">LN((RAND()^(-Results!$E$4))-1)</f>
        <v>-4.1410501063593799</v>
      </c>
      <c r="E723" s="6">
        <f ca="1">LN((RAND()^(-Results!$E$4))-1)</f>
        <v>0.33577317519709621</v>
      </c>
      <c r="F723" s="6">
        <f ca="1">LN((RAND()^(-Results!$E$4))-1)</f>
        <v>-1.5126019290742398E-3</v>
      </c>
      <c r="G723" s="6">
        <f ca="1">LN((RAND()^(-Results!$E$4))-1)</f>
        <v>0.37216952763046635</v>
      </c>
      <c r="H723" s="6">
        <f t="shared" ca="1" si="159"/>
        <v>0.31227499099270883</v>
      </c>
      <c r="I723" s="10">
        <f ca="1">SUMPRODUCT(J723:O723,Results!B$12:G$12)+Results!$E$5*H723</f>
        <v>-2.2347693818755014</v>
      </c>
      <c r="J723" s="10">
        <f ca="1">SUMPRODUCT($A723:$F723,Results!$B$15:$G$15)</f>
        <v>5.3432334575386351</v>
      </c>
      <c r="K723" s="10">
        <f ca="1">SUMPRODUCT($A723:$F723,Results!$B$16:$G$16)</f>
        <v>-15.29746798756841</v>
      </c>
      <c r="L723" s="10">
        <f ca="1">SUMPRODUCT($A723:$F723,Results!$B$17:$G$17)</f>
        <v>-14.037312341090081</v>
      </c>
      <c r="M723" s="10">
        <f ca="1">SUMPRODUCT($A723:$F723,Results!$B$18:$G$18)</f>
        <v>1.97449304584371</v>
      </c>
      <c r="N723" s="10">
        <f ca="1">SUMPRODUCT($A723:$F723,Results!$B$19:$G$19)</f>
        <v>-12.272085622182185</v>
      </c>
      <c r="O723" s="10">
        <f ca="1">SUMPRODUCT($A723:$F723,Results!$B$20:$G$20)</f>
        <v>4.0902711172223976</v>
      </c>
      <c r="P723" s="10" cm="1">
        <f t="array" aca="1" ref="P723" ca="1">SUMPRODUCT(J723:O723,TRANSPOSE(BL$20:BL$25))+$AD$20-$BL$27</f>
        <v>-2.9015829888048867</v>
      </c>
      <c r="Q723" s="10" cm="1">
        <f t="array" aca="1" ref="Q723" ca="1">SUMPRODUCT(J723:O723,TRANSPOSE(ES$20:ES$25))+$AD$20-$ES$27</f>
        <v>-3.019380719063987</v>
      </c>
      <c r="R723" s="10">
        <f ca="1">I723-Results!$E$5*H723</f>
        <v>-3.4838693458463368</v>
      </c>
      <c r="S723" s="10" cm="1">
        <f t="array" aca="1" ref="S723" ca="1">SUMPRODUCT(J723:O723,TRANSPOSE(AR$28:AR$33))+$AD$20-$AC$26</f>
        <v>-7.6796781596223571</v>
      </c>
      <c r="T723" s="10">
        <f ca="1">SUMPRODUCT(J723:O723,Results!K$9:P$9)</f>
        <v>-2.7186664379444636</v>
      </c>
      <c r="U723" s="10">
        <f ca="1">SUMPRODUCT(J723:O723,Results!K$9:P$9)+$AD$20-$AC$31</f>
        <v>-2.755464556645439</v>
      </c>
      <c r="V723" s="10">
        <f t="shared" ca="1" si="158"/>
        <v>0.66681360692938529</v>
      </c>
      <c r="W723" s="10">
        <f t="shared" ca="1" si="160"/>
        <v>0.78461133718848552</v>
      </c>
      <c r="X723" s="10">
        <f t="shared" ca="1" si="161"/>
        <v>1.2490999639708353</v>
      </c>
      <c r="Y723" s="10">
        <f t="shared" ca="1" si="162"/>
        <v>5.4449087777468552</v>
      </c>
      <c r="Z723" s="10">
        <f t="shared" ca="1" si="163"/>
        <v>-2.9308729205250552</v>
      </c>
      <c r="AA723" s="10">
        <f t="shared" ca="1" si="164"/>
        <v>0.52069517476993754</v>
      </c>
    </row>
    <row r="724" spans="1:27">
      <c r="A724" s="6">
        <f ca="1">LN((RAND()^(-Results!$E$4))-1)</f>
        <v>-1.9547735245995306</v>
      </c>
      <c r="B724" s="6">
        <f ca="1">LN((RAND()^(-Results!$E$4))-1)</f>
        <v>0.83516174504814689</v>
      </c>
      <c r="C724" s="6">
        <f ca="1">LN((RAND()^(-Results!$E$4))-1)</f>
        <v>0.7735997608471602</v>
      </c>
      <c r="D724" s="6">
        <f ca="1">LN((RAND()^(-Results!$E$4))-1)</f>
        <v>2.4030962038095889</v>
      </c>
      <c r="E724" s="6">
        <f ca="1">LN((RAND()^(-Results!$E$4))-1)</f>
        <v>0.94525980221084427</v>
      </c>
      <c r="F724" s="6">
        <f ca="1">LN((RAND()^(-Results!$E$4))-1)</f>
        <v>0.25406000005297003</v>
      </c>
      <c r="G724" s="6">
        <f ca="1">LN((RAND()^(-Results!$E$4))-1)</f>
        <v>-2.686347432172735</v>
      </c>
      <c r="H724" s="6">
        <f t="shared" ca="1" si="159"/>
        <v>-2.7462419688104927</v>
      </c>
      <c r="I724" s="10">
        <f ca="1">SUMPRODUCT(J724:O724,Results!B$12:G$12)+Results!$E$5*H724</f>
        <v>22.219020587820317</v>
      </c>
      <c r="J724" s="10">
        <f ca="1">SUMPRODUCT($A724:$F724,Results!$B$15:$G$15)</f>
        <v>-2.1699721158257161</v>
      </c>
      <c r="K724" s="10">
        <f ca="1">SUMPRODUCT($A724:$F724,Results!$B$16:$G$16)</f>
        <v>-0.83534811408614673</v>
      </c>
      <c r="L724" s="10">
        <f ca="1">SUMPRODUCT($A724:$F724,Results!$B$17:$G$17)</f>
        <v>-8.8926888598180991</v>
      </c>
      <c r="M724" s="10">
        <f ca="1">SUMPRODUCT($A724:$F724,Results!$B$18:$G$18)</f>
        <v>2.1861146634806912</v>
      </c>
      <c r="N724" s="10">
        <f ca="1">SUMPRODUCT($A724:$F724,Results!$B$19:$G$19)</f>
        <v>9.2896379029410934</v>
      </c>
      <c r="O724" s="10">
        <f ca="1">SUMPRODUCT($A724:$F724,Results!$B$20:$G$20)</f>
        <v>-11.866567735938894</v>
      </c>
      <c r="P724" s="10" cm="1">
        <f t="array" aca="1" ref="P724" ca="1">SUMPRODUCT(J724:O724,TRANSPOSE(BL$20:BL$25))+$AD$20-$BL$27</f>
        <v>33.164544393334623</v>
      </c>
      <c r="Q724" s="10" cm="1">
        <f t="array" aca="1" ref="Q724" ca="1">SUMPRODUCT(J724:O724,TRANSPOSE(ES$20:ES$25))+$AD$20-$ES$27</f>
        <v>33.377609176027818</v>
      </c>
      <c r="R724" s="10">
        <f ca="1">I724-Results!$E$5*H724</f>
        <v>33.203988463062288</v>
      </c>
      <c r="S724" s="10" cm="1">
        <f t="array" aca="1" ref="S724" ca="1">SUMPRODUCT(J724:O724,TRANSPOSE(AR$28:AR$33))+$AD$20-$AC$26</f>
        <v>26.002763828438098</v>
      </c>
      <c r="T724" s="10">
        <f ca="1">SUMPRODUCT(J724:O724,Results!K$9:P$9)</f>
        <v>33.460901568358487</v>
      </c>
      <c r="U724" s="10">
        <f ca="1">SUMPRODUCT(J724:O724,Results!K$9:P$9)+$AD$20-$AC$31</f>
        <v>33.424103449657508</v>
      </c>
      <c r="V724" s="10">
        <f t="shared" ca="1" si="158"/>
        <v>-10.945523805514306</v>
      </c>
      <c r="W724" s="10">
        <f t="shared" ca="1" si="160"/>
        <v>-11.1585885882075</v>
      </c>
      <c r="X724" s="10">
        <f t="shared" ca="1" si="161"/>
        <v>-10.984967875241971</v>
      </c>
      <c r="Y724" s="10">
        <f t="shared" ca="1" si="162"/>
        <v>-3.7837432406177811</v>
      </c>
      <c r="Z724" s="10">
        <f t="shared" ca="1" si="163"/>
        <v>21.522917049170765</v>
      </c>
      <c r="AA724" s="10">
        <f t="shared" ca="1" si="164"/>
        <v>-11.205082861837191</v>
      </c>
    </row>
    <row r="725" spans="1:27">
      <c r="A725" s="6">
        <f ca="1">LN((RAND()^(-Results!$E$4))-1)</f>
        <v>1.4124459603608495</v>
      </c>
      <c r="B725" s="6">
        <f ca="1">LN((RAND()^(-Results!$E$4))-1)</f>
        <v>-4.6231441420956094E-2</v>
      </c>
      <c r="C725" s="6">
        <f ca="1">LN((RAND()^(-Results!$E$4))-1)</f>
        <v>-0.87959927496233847</v>
      </c>
      <c r="D725" s="6">
        <f ca="1">LN((RAND()^(-Results!$E$4))-1)</f>
        <v>1.6932186775194196</v>
      </c>
      <c r="E725" s="6">
        <f ca="1">LN((RAND()^(-Results!$E$4))-1)</f>
        <v>3.6006138055472E-3</v>
      </c>
      <c r="F725" s="6">
        <f ca="1">LN((RAND()^(-Results!$E$4))-1)</f>
        <v>0.19041131482990178</v>
      </c>
      <c r="G725" s="6">
        <f ca="1">LN((RAND()^(-Results!$E$4))-1)</f>
        <v>-0.48516439525024802</v>
      </c>
      <c r="H725" s="6">
        <f t="shared" ca="1" si="159"/>
        <v>-0.54505893188800547</v>
      </c>
      <c r="I725" s="10">
        <f ca="1">SUMPRODUCT(J725:O725,Results!B$12:G$12)+Results!$E$5*H725</f>
        <v>4.9426083045878393</v>
      </c>
      <c r="J725" s="10">
        <f ca="1">SUMPRODUCT($A725:$F725,Results!$B$15:$G$15)</f>
        <v>0.14769698633788164</v>
      </c>
      <c r="K725" s="10">
        <f ca="1">SUMPRODUCT($A725:$F725,Results!$B$16:$G$16)</f>
        <v>7.2340980168875388</v>
      </c>
      <c r="L725" s="10">
        <f ca="1">SUMPRODUCT($A725:$F725,Results!$B$17:$G$17)</f>
        <v>3.7987052959083059</v>
      </c>
      <c r="M725" s="10">
        <f ca="1">SUMPRODUCT($A725:$F725,Results!$B$18:$G$18)</f>
        <v>-2.4552244760634689</v>
      </c>
      <c r="N725" s="10">
        <f ca="1">SUMPRODUCT($A725:$F725,Results!$B$19:$G$19)</f>
        <v>3.262561291361644</v>
      </c>
      <c r="O725" s="10">
        <f ca="1">SUMPRODUCT($A725:$F725,Results!$B$20:$G$20)</f>
        <v>0.94352416781475457</v>
      </c>
      <c r="P725" s="10" cm="1">
        <f t="array" aca="1" ref="P725" ca="1">SUMPRODUCT(J725:O725,TRANSPOSE(BL$20:BL$25))+$AD$20-$BL$27</f>
        <v>6.9136273657140022</v>
      </c>
      <c r="Q725" s="10" cm="1">
        <f t="array" aca="1" ref="Q725" ca="1">SUMPRODUCT(J725:O725,TRANSPOSE(ES$20:ES$25))+$AD$20-$ES$27</f>
        <v>6.9865674432919924</v>
      </c>
      <c r="R725" s="10">
        <f ca="1">I725-Results!$E$5*H725</f>
        <v>7.1228440321398612</v>
      </c>
      <c r="S725" s="10" cm="1">
        <f t="array" aca="1" ref="S725" ca="1">SUMPRODUCT(J725:O725,TRANSPOSE(AR$28:AR$33))+$AD$20-$AC$26</f>
        <v>9.1861502141407065</v>
      </c>
      <c r="T725" s="10">
        <f ca="1">SUMPRODUCT(J725:O725,Results!K$9:P$9)</f>
        <v>6.8512074911850114</v>
      </c>
      <c r="U725" s="10">
        <f ca="1">SUMPRODUCT(J725:O725,Results!K$9:P$9)+$AD$20-$AC$31</f>
        <v>6.814409372484036</v>
      </c>
      <c r="V725" s="10">
        <f t="shared" ca="1" si="158"/>
        <v>-1.9710190611261629</v>
      </c>
      <c r="W725" s="10">
        <f t="shared" ca="1" si="160"/>
        <v>-2.0439591387041531</v>
      </c>
      <c r="X725" s="10">
        <f t="shared" ca="1" si="161"/>
        <v>-2.1802357275520219</v>
      </c>
      <c r="Y725" s="10">
        <f t="shared" ca="1" si="162"/>
        <v>-4.2435419095528673</v>
      </c>
      <c r="Z725" s="10">
        <f t="shared" ca="1" si="163"/>
        <v>4.246504765938286</v>
      </c>
      <c r="AA725" s="10">
        <f t="shared" ca="1" si="164"/>
        <v>-1.8718010678961967</v>
      </c>
    </row>
    <row r="726" spans="1:27">
      <c r="A726" s="6">
        <f ca="1">LN((RAND()^(-Results!$E$4))-1)</f>
        <v>-0.43395100953950488</v>
      </c>
      <c r="B726" s="6">
        <f ca="1">LN((RAND()^(-Results!$E$4))-1)</f>
        <v>-2.2835066441828293</v>
      </c>
      <c r="C726" s="6">
        <f ca="1">LN((RAND()^(-Results!$E$4))-1)</f>
        <v>0.41239621287113154</v>
      </c>
      <c r="D726" s="6">
        <f ca="1">LN((RAND()^(-Results!$E$4))-1)</f>
        <v>-2.3505955326592489</v>
      </c>
      <c r="E726" s="6">
        <f ca="1">LN((RAND()^(-Results!$E$4))-1)</f>
        <v>-3.1537550639031164</v>
      </c>
      <c r="F726" s="6">
        <f ca="1">LN((RAND()^(-Results!$E$4))-1)</f>
        <v>-1.6555619118962963</v>
      </c>
      <c r="G726" s="6">
        <f ca="1">LN((RAND()^(-Results!$E$4))-1)</f>
        <v>1.6090065176087083</v>
      </c>
      <c r="H726" s="6">
        <f t="shared" ca="1" si="159"/>
        <v>1.5491119809709508</v>
      </c>
      <c r="I726" s="10">
        <f ca="1">SUMPRODUCT(J726:O726,Results!B$12:G$12)+Results!$E$5*H726</f>
        <v>-33.50379528996546</v>
      </c>
      <c r="J726" s="10">
        <f ca="1">SUMPRODUCT($A726:$F726,Results!$B$15:$G$15)</f>
        <v>-2.9200646842104527</v>
      </c>
      <c r="K726" s="10">
        <f ca="1">SUMPRODUCT($A726:$F726,Results!$B$16:$G$16)</f>
        <v>-1.7347672576297004</v>
      </c>
      <c r="L726" s="10">
        <f ca="1">SUMPRODUCT($A726:$F726,Results!$B$17:$G$17)</f>
        <v>14.700877100659426</v>
      </c>
      <c r="M726" s="10">
        <f ca="1">SUMPRODUCT($A726:$F726,Results!$B$18:$G$18)</f>
        <v>-2.2855588546835515</v>
      </c>
      <c r="N726" s="10">
        <f ca="1">SUMPRODUCT($A726:$F726,Results!$B$19:$G$19)</f>
        <v>-4.1870056247288812</v>
      </c>
      <c r="O726" s="10">
        <f ca="1">SUMPRODUCT($A726:$F726,Results!$B$20:$G$20)</f>
        <v>2.7770237843959062</v>
      </c>
      <c r="P726" s="10" cm="1">
        <f t="array" aca="1" ref="P726" ca="1">SUMPRODUCT(J726:O726,TRANSPOSE(BL$20:BL$25))+$AD$20-$BL$27</f>
        <v>-39.441365200837666</v>
      </c>
      <c r="Q726" s="10" cm="1">
        <f t="array" aca="1" ref="Q726" ca="1">SUMPRODUCT(J726:O726,TRANSPOSE(ES$20:ES$25))+$AD$20-$ES$27</f>
        <v>-39.735362015550947</v>
      </c>
      <c r="R726" s="10">
        <f ca="1">I726-Results!$E$5*H726</f>
        <v>-39.700243213849262</v>
      </c>
      <c r="S726" s="10" cm="1">
        <f t="array" aca="1" ref="S726" ca="1">SUMPRODUCT(J726:O726,TRANSPOSE(AR$28:AR$33))+$AD$20-$AC$26</f>
        <v>-31.194367296114091</v>
      </c>
      <c r="T726" s="10">
        <f ca="1">SUMPRODUCT(J726:O726,Results!K$9:P$9)</f>
        <v>-39.321827679315028</v>
      </c>
      <c r="U726" s="10">
        <f ca="1">SUMPRODUCT(J726:O726,Results!K$9:P$9)+$AD$20-$AC$31</f>
        <v>-39.358625798016007</v>
      </c>
      <c r="V726" s="10">
        <f t="shared" ca="1" si="158"/>
        <v>5.937569910872206</v>
      </c>
      <c r="W726" s="10">
        <f t="shared" ca="1" si="160"/>
        <v>6.2315667255854876</v>
      </c>
      <c r="X726" s="10">
        <f t="shared" ca="1" si="161"/>
        <v>6.1964479238838024</v>
      </c>
      <c r="Y726" s="10">
        <f t="shared" ca="1" si="162"/>
        <v>-2.3094279938513687</v>
      </c>
      <c r="Z726" s="10">
        <f t="shared" ca="1" si="163"/>
        <v>-34.199898828615012</v>
      </c>
      <c r="AA726" s="10">
        <f t="shared" ca="1" si="164"/>
        <v>5.8548305080505472</v>
      </c>
    </row>
    <row r="727" spans="1:27">
      <c r="A727" s="6">
        <f ca="1">LN((RAND()^(-Results!$E$4))-1)</f>
        <v>-1.6359962159614521</v>
      </c>
      <c r="B727" s="6">
        <f ca="1">LN((RAND()^(-Results!$E$4))-1)</f>
        <v>2.1861016668325046</v>
      </c>
      <c r="C727" s="6">
        <f ca="1">LN((RAND()^(-Results!$E$4))-1)</f>
        <v>0.75049802523036724</v>
      </c>
      <c r="D727" s="6">
        <f ca="1">LN((RAND()^(-Results!$E$4))-1)</f>
        <v>-3.5509657396632819</v>
      </c>
      <c r="E727" s="6">
        <f ca="1">LN((RAND()^(-Results!$E$4))-1)</f>
        <v>-2.3620761317834047</v>
      </c>
      <c r="F727" s="6">
        <f ca="1">LN((RAND()^(-Results!$E$4))-1)</f>
        <v>-0.92768630924639472</v>
      </c>
      <c r="G727" s="6">
        <f ca="1">LN((RAND()^(-Results!$E$4))-1)</f>
        <v>-0.374387184593442</v>
      </c>
      <c r="H727" s="6">
        <f t="shared" ca="1" si="159"/>
        <v>-0.43428172123119951</v>
      </c>
      <c r="I727" s="10">
        <f ca="1">SUMPRODUCT(J727:O727,Results!B$12:G$12)+Results!$E$5*H727</f>
        <v>-5.9851098757354713</v>
      </c>
      <c r="J727" s="10">
        <f ca="1">SUMPRODUCT($A727:$F727,Results!$B$15:$G$15)</f>
        <v>8.0826279243093868</v>
      </c>
      <c r="K727" s="10">
        <f ca="1">SUMPRODUCT($A727:$F727,Results!$B$16:$G$16)</f>
        <v>-6.5029455078126635</v>
      </c>
      <c r="L727" s="10">
        <f ca="1">SUMPRODUCT($A727:$F727,Results!$B$17:$G$17)</f>
        <v>-4.1406486836017926</v>
      </c>
      <c r="M727" s="10">
        <f ca="1">SUMPRODUCT($A727:$F727,Results!$B$18:$G$18)</f>
        <v>-5.0061341059329418</v>
      </c>
      <c r="N727" s="10">
        <f ca="1">SUMPRODUCT($A727:$F727,Results!$B$19:$G$19)</f>
        <v>-14.192833661722558</v>
      </c>
      <c r="O727" s="10">
        <f ca="1">SUMPRODUCT($A727:$F727,Results!$B$20:$G$20)</f>
        <v>8.8317280414227692</v>
      </c>
      <c r="P727" s="10" cm="1">
        <f t="array" aca="1" ref="P727" ca="1">SUMPRODUCT(J727:O727,TRANSPOSE(BL$20:BL$25))+$AD$20-$BL$27</f>
        <v>-3.5380775579999981</v>
      </c>
      <c r="Q727" s="10" cm="1">
        <f t="array" aca="1" ref="Q727" ca="1">SUMPRODUCT(J727:O727,TRANSPOSE(ES$20:ES$25))+$AD$20-$ES$27</f>
        <v>-3.5658515832041742</v>
      </c>
      <c r="R727" s="10">
        <f ca="1">I727-Results!$E$5*H727</f>
        <v>-4.247982990810673</v>
      </c>
      <c r="S727" s="10" cm="1">
        <f t="array" aca="1" ref="S727" ca="1">SUMPRODUCT(J727:O727,TRANSPOSE(AR$28:AR$33))+$AD$20-$AC$26</f>
        <v>-2.1876416534728889</v>
      </c>
      <c r="T727" s="10">
        <f ca="1">SUMPRODUCT(J727:O727,Results!K$9:P$9)</f>
        <v>-3.0397871560259464</v>
      </c>
      <c r="U727" s="10">
        <f ca="1">SUMPRODUCT(J727:O727,Results!K$9:P$9)+$AD$20-$AC$31</f>
        <v>-3.0765852747269218</v>
      </c>
      <c r="V727" s="10">
        <f t="shared" ca="1" si="158"/>
        <v>-2.4470323177354731</v>
      </c>
      <c r="W727" s="10">
        <f t="shared" ca="1" si="160"/>
        <v>-2.4192582925312971</v>
      </c>
      <c r="X727" s="10">
        <f t="shared" ca="1" si="161"/>
        <v>-1.7371268849247983</v>
      </c>
      <c r="Y727" s="10">
        <f t="shared" ca="1" si="162"/>
        <v>-3.7974682222625824</v>
      </c>
      <c r="Z727" s="10">
        <f t="shared" ca="1" si="163"/>
        <v>-6.6812134143850246</v>
      </c>
      <c r="AA727" s="10">
        <f t="shared" ca="1" si="164"/>
        <v>-2.9085246010085495</v>
      </c>
    </row>
    <row r="728" spans="1:27">
      <c r="A728" s="6">
        <f ca="1">LN((RAND()^(-Results!$E$4))-1)</f>
        <v>2.3060453574825668</v>
      </c>
      <c r="B728" s="6">
        <f ca="1">LN((RAND()^(-Results!$E$4))-1)</f>
        <v>0.47539758655003778</v>
      </c>
      <c r="C728" s="6">
        <f ca="1">LN((RAND()^(-Results!$E$4))-1)</f>
        <v>-0.531856053548458</v>
      </c>
      <c r="D728" s="6">
        <f ca="1">LN((RAND()^(-Results!$E$4))-1)</f>
        <v>1.3199030822383182</v>
      </c>
      <c r="E728" s="6">
        <f ca="1">LN((RAND()^(-Results!$E$4))-1)</f>
        <v>-0.97094468161615666</v>
      </c>
      <c r="F728" s="6">
        <f ca="1">LN((RAND()^(-Results!$E$4))-1)</f>
        <v>-1.4028643940922667</v>
      </c>
      <c r="G728" s="6">
        <f ca="1">LN((RAND()^(-Results!$E$4))-1)</f>
        <v>-1.0278675250115363</v>
      </c>
      <c r="H728" s="6">
        <f t="shared" ca="1" si="159"/>
        <v>-1.0877620616492938</v>
      </c>
      <c r="I728" s="10">
        <f ca="1">SUMPRODUCT(J728:O728,Results!B$12:G$12)+Results!$E$5*H728</f>
        <v>5.0806528543854679</v>
      </c>
      <c r="J728" s="10">
        <f ca="1">SUMPRODUCT($A728:$F728,Results!$B$15:$G$15)</f>
        <v>2.8188724007657648</v>
      </c>
      <c r="K728" s="10">
        <f ca="1">SUMPRODUCT($A728:$F728,Results!$B$16:$G$16)</f>
        <v>9.7489798218269339</v>
      </c>
      <c r="L728" s="10">
        <f ca="1">SUMPRODUCT($A728:$F728,Results!$B$17:$G$17)</f>
        <v>9.6932456336894379</v>
      </c>
      <c r="M728" s="10">
        <f ca="1">SUMPRODUCT($A728:$F728,Results!$B$18:$G$18)</f>
        <v>-11.159623410934161</v>
      </c>
      <c r="N728" s="10">
        <f ca="1">SUMPRODUCT($A728:$F728,Results!$B$19:$G$19)</f>
        <v>-0.69228434302973274</v>
      </c>
      <c r="O728" s="10">
        <f ca="1">SUMPRODUCT($A728:$F728,Results!$B$20:$G$20)</f>
        <v>2.8328304725104201</v>
      </c>
      <c r="P728" s="10" cm="1">
        <f t="array" aca="1" ref="P728" ca="1">SUMPRODUCT(J728:O728,TRANSPOSE(BL$20:BL$25))+$AD$20-$BL$27</f>
        <v>9.4652911880733352</v>
      </c>
      <c r="Q728" s="10" cm="1">
        <f t="array" aca="1" ref="Q728" ca="1">SUMPRODUCT(J728:O728,TRANSPOSE(ES$20:ES$25))+$AD$20-$ES$27</f>
        <v>9.5091119558612487</v>
      </c>
      <c r="R728" s="10">
        <f ca="1">I728-Results!$E$5*H728</f>
        <v>9.431701100982643</v>
      </c>
      <c r="S728" s="10" cm="1">
        <f t="array" aca="1" ref="S728" ca="1">SUMPRODUCT(J728:O728,TRANSPOSE(AR$28:AR$33))+$AD$20-$AC$26</f>
        <v>16.070876792400629</v>
      </c>
      <c r="T728" s="10">
        <f ca="1">SUMPRODUCT(J728:O728,Results!K$9:P$9)</f>
        <v>9.4082545274766467</v>
      </c>
      <c r="U728" s="10">
        <f ca="1">SUMPRODUCT(J728:O728,Results!K$9:P$9)+$AD$20-$AC$31</f>
        <v>9.3714564087756713</v>
      </c>
      <c r="V728" s="10">
        <f t="shared" ca="1" si="158"/>
        <v>-4.3846383336878674</v>
      </c>
      <c r="W728" s="10">
        <f t="shared" ca="1" si="160"/>
        <v>-4.4284591014757808</v>
      </c>
      <c r="X728" s="10">
        <f t="shared" ca="1" si="161"/>
        <v>-4.3510482465971752</v>
      </c>
      <c r="Y728" s="10">
        <f t="shared" ca="1" si="162"/>
        <v>-10.990223938015161</v>
      </c>
      <c r="Z728" s="10">
        <f t="shared" ca="1" si="163"/>
        <v>4.3845493157359146</v>
      </c>
      <c r="AA728" s="10">
        <f t="shared" ca="1" si="164"/>
        <v>-4.2908035543902034</v>
      </c>
    </row>
    <row r="729" spans="1:27">
      <c r="A729" s="6">
        <f ca="1">LN((RAND()^(-Results!$E$4))-1)</f>
        <v>-0.2126714746183524</v>
      </c>
      <c r="B729" s="6">
        <f ca="1">LN((RAND()^(-Results!$E$4))-1)</f>
        <v>-0.3358874916963519</v>
      </c>
      <c r="C729" s="6">
        <f ca="1">LN((RAND()^(-Results!$E$4))-1)</f>
        <v>0.76750832534432656</v>
      </c>
      <c r="D729" s="6">
        <f ca="1">LN((RAND()^(-Results!$E$4))-1)</f>
        <v>1.9059588712944397</v>
      </c>
      <c r="E729" s="6">
        <f ca="1">LN((RAND()^(-Results!$E$4))-1)</f>
        <v>1.6835308520133605</v>
      </c>
      <c r="F729" s="6">
        <f ca="1">LN((RAND()^(-Results!$E$4))-1)</f>
        <v>-1.1135460072108345</v>
      </c>
      <c r="G729" s="6">
        <f ca="1">LN((RAND()^(-Results!$E$4))-1)</f>
        <v>-1.5449043939570393</v>
      </c>
      <c r="H729" s="6">
        <f t="shared" ca="1" si="159"/>
        <v>-1.6047989305947967</v>
      </c>
      <c r="I729" s="10">
        <f ca="1">SUMPRODUCT(J729:O729,Results!B$12:G$12)+Results!$E$5*H729</f>
        <v>13.159137747007811</v>
      </c>
      <c r="J729" s="10">
        <f ca="1">SUMPRODUCT($A729:$F729,Results!$B$15:$G$15)</f>
        <v>-3.8281804752856847</v>
      </c>
      <c r="K729" s="10">
        <f ca="1">SUMPRODUCT($A729:$F729,Results!$B$16:$G$16)</f>
        <v>0.10333362750386371</v>
      </c>
      <c r="L729" s="10">
        <f ca="1">SUMPRODUCT($A729:$F729,Results!$B$17:$G$17)</f>
        <v>4.6312598749953082E-2</v>
      </c>
      <c r="M729" s="10">
        <f ca="1">SUMPRODUCT($A729:$F729,Results!$B$18:$G$18)</f>
        <v>-1.3826703938006639</v>
      </c>
      <c r="N729" s="10">
        <f ca="1">SUMPRODUCT($A729:$F729,Results!$B$19:$G$19)</f>
        <v>6.9481082213633778</v>
      </c>
      <c r="O729" s="10">
        <f ca="1">SUMPRODUCT($A729:$F729,Results!$B$20:$G$20)</f>
        <v>-12.11987305236716</v>
      </c>
      <c r="P729" s="10" cm="1">
        <f t="array" aca="1" ref="P729" ca="1">SUMPRODUCT(J729:O729,TRANSPOSE(BL$20:BL$25))+$AD$20-$BL$27</f>
        <v>19.401072200061964</v>
      </c>
      <c r="Q729" s="10" cm="1">
        <f t="array" aca="1" ref="Q729" ca="1">SUMPRODUCT(J729:O729,TRANSPOSE(ES$20:ES$25))+$AD$20-$ES$27</f>
        <v>19.45527111043851</v>
      </c>
      <c r="R729" s="10">
        <f ca="1">I729-Results!$E$5*H729</f>
        <v>19.578333469386997</v>
      </c>
      <c r="S729" s="10" cm="1">
        <f t="array" aca="1" ref="S729" ca="1">SUMPRODUCT(J729:O729,TRANSPOSE(AR$28:AR$33))+$AD$20-$AC$26</f>
        <v>15.411059004703638</v>
      </c>
      <c r="T729" s="10">
        <f ca="1">SUMPRODUCT(J729:O729,Results!K$9:P$9)</f>
        <v>19.270471109489563</v>
      </c>
      <c r="U729" s="10">
        <f ca="1">SUMPRODUCT(J729:O729,Results!K$9:P$9)+$AD$20-$AC$31</f>
        <v>19.233672990788587</v>
      </c>
      <c r="V729" s="10">
        <f t="shared" ca="1" si="158"/>
        <v>-6.241934453054153</v>
      </c>
      <c r="W729" s="10">
        <f t="shared" ca="1" si="160"/>
        <v>-6.2961333634306982</v>
      </c>
      <c r="X729" s="10">
        <f t="shared" ca="1" si="161"/>
        <v>-6.419195722379186</v>
      </c>
      <c r="Y729" s="10">
        <f t="shared" ca="1" si="162"/>
        <v>-2.2519212576958267</v>
      </c>
      <c r="Z729" s="10">
        <f t="shared" ca="1" si="163"/>
        <v>12.463034208358257</v>
      </c>
      <c r="AA729" s="10">
        <f t="shared" ca="1" si="164"/>
        <v>-6.074535243780776</v>
      </c>
    </row>
    <row r="730" spans="1:27">
      <c r="A730" s="6">
        <f ca="1">LN((RAND()^(-Results!$E$4))-1)</f>
        <v>-0.13268324294775785</v>
      </c>
      <c r="B730" s="6">
        <f ca="1">LN((RAND()^(-Results!$E$4))-1)</f>
        <v>-3.1891122031275292</v>
      </c>
      <c r="C730" s="6">
        <f ca="1">LN((RAND()^(-Results!$E$4))-1)</f>
        <v>-0.80830838542690375</v>
      </c>
      <c r="D730" s="6">
        <f ca="1">LN((RAND()^(-Results!$E$4))-1)</f>
        <v>1.2787272918969186</v>
      </c>
      <c r="E730" s="6">
        <f ca="1">LN((RAND()^(-Results!$E$4))-1)</f>
        <v>0.11684431751559335</v>
      </c>
      <c r="F730" s="6">
        <f ca="1">LN((RAND()^(-Results!$E$4))-1)</f>
        <v>0.75776247139843789</v>
      </c>
      <c r="G730" s="6">
        <f ca="1">LN((RAND()^(-Results!$E$4))-1)</f>
        <v>0.82454260823710068</v>
      </c>
      <c r="H730" s="6">
        <f t="shared" ca="1" si="159"/>
        <v>0.76464807159934323</v>
      </c>
      <c r="I730" s="10">
        <f ca="1">SUMPRODUCT(J730:O730,Results!B$12:G$12)+Results!$E$5*H730</f>
        <v>-19.180967951713203</v>
      </c>
      <c r="J730" s="10">
        <f ca="1">SUMPRODUCT($A730:$F730,Results!$B$15:$G$15)</f>
        <v>-8.9324932913714932</v>
      </c>
      <c r="K730" s="10">
        <f ca="1">SUMPRODUCT($A730:$F730,Results!$B$16:$G$16)</f>
        <v>1.9798349275360607</v>
      </c>
      <c r="L730" s="10">
        <f ca="1">SUMPRODUCT($A730:$F730,Results!$B$17:$G$17)</f>
        <v>7.6151148602227341</v>
      </c>
      <c r="M730" s="10">
        <f ca="1">SUMPRODUCT($A730:$F730,Results!$B$18:$G$18)</f>
        <v>9.0896720688745241</v>
      </c>
      <c r="N730" s="10">
        <f ca="1">SUMPRODUCT($A730:$F730,Results!$B$19:$G$19)</f>
        <v>9.4890355669546782</v>
      </c>
      <c r="O730" s="10">
        <f ca="1">SUMPRODUCT($A730:$F730,Results!$B$20:$G$20)</f>
        <v>-5.8296687825907938</v>
      </c>
      <c r="P730" s="10" cm="1">
        <f t="array" aca="1" ref="P730" ca="1">SUMPRODUCT(J730:O730,TRANSPOSE(BL$20:BL$25))+$AD$20-$BL$27</f>
        <v>-22.764341055634961</v>
      </c>
      <c r="Q730" s="10" cm="1">
        <f t="array" aca="1" ref="Q730" ca="1">SUMPRODUCT(J730:O730,TRANSPOSE(ES$20:ES$25))+$AD$20-$ES$27</f>
        <v>-22.870220183725021</v>
      </c>
      <c r="R730" s="10">
        <f ca="1">I730-Results!$E$5*H730</f>
        <v>-22.239560238110577</v>
      </c>
      <c r="S730" s="10" cm="1">
        <f t="array" aca="1" ref="S730" ca="1">SUMPRODUCT(J730:O730,TRANSPOSE(AR$28:AR$33))+$AD$20-$AC$26</f>
        <v>-22.553139004057748</v>
      </c>
      <c r="T730" s="10">
        <f ca="1">SUMPRODUCT(J730:O730,Results!K$9:P$9)</f>
        <v>-22.914559455447748</v>
      </c>
      <c r="U730" s="10">
        <f ca="1">SUMPRODUCT(J730:O730,Results!K$9:P$9)+$AD$20-$AC$31</f>
        <v>-22.951357574148723</v>
      </c>
      <c r="V730" s="10">
        <f t="shared" ca="1" si="158"/>
        <v>3.5833731039217582</v>
      </c>
      <c r="W730" s="10">
        <f t="shared" ca="1" si="160"/>
        <v>3.6892522320118175</v>
      </c>
      <c r="X730" s="10">
        <f t="shared" ca="1" si="161"/>
        <v>3.0585922863973742</v>
      </c>
      <c r="Y730" s="10">
        <f t="shared" ca="1" si="162"/>
        <v>3.3721710523445445</v>
      </c>
      <c r="Z730" s="10">
        <f t="shared" ca="1" si="163"/>
        <v>-19.877071490362756</v>
      </c>
      <c r="AA730" s="10">
        <f t="shared" ca="1" si="164"/>
        <v>3.7703896224355198</v>
      </c>
    </row>
    <row r="731" spans="1:27">
      <c r="A731" s="6">
        <f ca="1">LN((RAND()^(-Results!$E$4))-1)</f>
        <v>0.58192720002827691</v>
      </c>
      <c r="B731" s="6">
        <f ca="1">LN((RAND()^(-Results!$E$4))-1)</f>
        <v>-0.20302731385516276</v>
      </c>
      <c r="C731" s="6">
        <f ca="1">LN((RAND()^(-Results!$E$4))-1)</f>
        <v>2.3982768115653617</v>
      </c>
      <c r="D731" s="6">
        <f ca="1">LN((RAND()^(-Results!$E$4))-1)</f>
        <v>2.0913765949255256</v>
      </c>
      <c r="E731" s="6">
        <f ca="1">LN((RAND()^(-Results!$E$4))-1)</f>
        <v>-3.1973413372783872</v>
      </c>
      <c r="F731" s="6">
        <f ca="1">LN((RAND()^(-Results!$E$4))-1)</f>
        <v>-1.1673146849743017</v>
      </c>
      <c r="G731" s="6">
        <f ca="1">LN((RAND()^(-Results!$E$4))-1)</f>
        <v>1.6029504721437435</v>
      </c>
      <c r="H731" s="6">
        <f t="shared" ca="1" si="159"/>
        <v>1.5430559355059861</v>
      </c>
      <c r="I731" s="10">
        <f ca="1">SUMPRODUCT(J731:O731,Results!B$12:G$12)+Results!$E$5*H731</f>
        <v>17.566106237272471</v>
      </c>
      <c r="J731" s="10">
        <f ca="1">SUMPRODUCT($A731:$F731,Results!$B$15:$G$15)</f>
        <v>-1.8186849173820636</v>
      </c>
      <c r="K731" s="10">
        <f ca="1">SUMPRODUCT($A731:$F731,Results!$B$16:$G$16)</f>
        <v>6.4689821017674349</v>
      </c>
      <c r="L731" s="10">
        <f ca="1">SUMPRODUCT($A731:$F731,Results!$B$17:$G$17)</f>
        <v>8.0217959458396617</v>
      </c>
      <c r="M731" s="10">
        <f ca="1">SUMPRODUCT($A731:$F731,Results!$B$18:$G$18)</f>
        <v>-14.589477253284326</v>
      </c>
      <c r="N731" s="10">
        <f ca="1">SUMPRODUCT($A731:$F731,Results!$B$19:$G$19)</f>
        <v>10.850291861315185</v>
      </c>
      <c r="O731" s="10">
        <f ca="1">SUMPRODUCT($A731:$F731,Results!$B$20:$G$20)</f>
        <v>-2.8065626915316257</v>
      </c>
      <c r="P731" s="10" cm="1">
        <f t="array" aca="1" ref="P731" ca="1">SUMPRODUCT(J731:O731,TRANSPOSE(BL$20:BL$25))+$AD$20-$BL$27</f>
        <v>11.951388016995386</v>
      </c>
      <c r="Q731" s="10" cm="1">
        <f t="array" aca="1" ref="Q731" ca="1">SUMPRODUCT(J731:O731,TRANSPOSE(ES$20:ES$25))+$AD$20-$ES$27</f>
        <v>11.815692705230658</v>
      </c>
      <c r="R731" s="10">
        <f ca="1">I731-Results!$E$5*H731</f>
        <v>11.393882495248526</v>
      </c>
      <c r="S731" s="10" cm="1">
        <f t="array" aca="1" ref="S731" ca="1">SUMPRODUCT(J731:O731,TRANSPOSE(AR$28:AR$33))+$AD$20-$AC$26</f>
        <v>24.704930873283008</v>
      </c>
      <c r="T731" s="10">
        <f ca="1">SUMPRODUCT(J731:O731,Results!K$9:P$9)</f>
        <v>12.122416908260188</v>
      </c>
      <c r="U731" s="10">
        <f ca="1">SUMPRODUCT(J731:O731,Results!K$9:P$9)+$AD$20-$AC$31</f>
        <v>12.085618789559213</v>
      </c>
      <c r="V731" s="10">
        <f t="shared" ca="1" si="158"/>
        <v>5.6147182202770853</v>
      </c>
      <c r="W731" s="10">
        <f t="shared" ca="1" si="160"/>
        <v>5.7504135320418133</v>
      </c>
      <c r="X731" s="10">
        <f t="shared" ca="1" si="161"/>
        <v>6.1722237420239452</v>
      </c>
      <c r="Y731" s="10">
        <f t="shared" ca="1" si="162"/>
        <v>-7.1388246360105363</v>
      </c>
      <c r="Z731" s="10">
        <f t="shared" ca="1" si="163"/>
        <v>16.870002698622919</v>
      </c>
      <c r="AA731" s="10">
        <f t="shared" ca="1" si="164"/>
        <v>5.4804874477132586</v>
      </c>
    </row>
    <row r="732" spans="1:27">
      <c r="A732" s="6">
        <f ca="1">LN((RAND()^(-Results!$E$4))-1)</f>
        <v>-3.3737570974224251</v>
      </c>
      <c r="B732" s="6">
        <f ca="1">LN((RAND()^(-Results!$E$4))-1)</f>
        <v>-1.1207580525858538</v>
      </c>
      <c r="C732" s="6">
        <f ca="1">LN((RAND()^(-Results!$E$4))-1)</f>
        <v>2.2788651023230959</v>
      </c>
      <c r="D732" s="6">
        <f ca="1">LN((RAND()^(-Results!$E$4))-1)</f>
        <v>2.2723518814787473</v>
      </c>
      <c r="E732" s="6">
        <f ca="1">LN((RAND()^(-Results!$E$4))-1)</f>
        <v>-1.0877623973946546</v>
      </c>
      <c r="F732" s="6">
        <f ca="1">LN((RAND()^(-Results!$E$4))-1)</f>
        <v>0.55442890544382917</v>
      </c>
      <c r="G732" s="6">
        <f ca="1">LN((RAND()^(-Results!$E$4))-1)</f>
        <v>-3.3621846944456819</v>
      </c>
      <c r="H732" s="6">
        <f t="shared" ca="1" si="159"/>
        <v>-3.4220792310834396</v>
      </c>
      <c r="I732" s="10">
        <f ca="1">SUMPRODUCT(J732:O732,Results!B$12:G$12)+Results!$E$5*H732</f>
        <v>0.60908920120680321</v>
      </c>
      <c r="J732" s="10">
        <f ca="1">SUMPRODUCT($A732:$F732,Results!$B$15:$G$15)</f>
        <v>-8.253460602920379</v>
      </c>
      <c r="K732" s="10">
        <f ca="1">SUMPRODUCT($A732:$F732,Results!$B$16:$G$16)</f>
        <v>-3.8952478605064957</v>
      </c>
      <c r="L732" s="10">
        <f ca="1">SUMPRODUCT($A732:$F732,Results!$B$17:$G$17)</f>
        <v>-5.3293778531393308</v>
      </c>
      <c r="M732" s="10">
        <f ca="1">SUMPRODUCT($A732:$F732,Results!$B$18:$G$18)</f>
        <v>4.2421109284555332</v>
      </c>
      <c r="N732" s="10">
        <f ca="1">SUMPRODUCT($A732:$F732,Results!$B$19:$G$19)</f>
        <v>17.116744173980383</v>
      </c>
      <c r="O732" s="10">
        <f ca="1">SUMPRODUCT($A732:$F732,Results!$B$20:$G$20)</f>
        <v>-15.231305667245364</v>
      </c>
      <c r="P732" s="10" cm="1">
        <f t="array" aca="1" ref="P732" ca="1">SUMPRODUCT(J732:O732,TRANSPOSE(BL$20:BL$25))+$AD$20-$BL$27</f>
        <v>14.472963691164614</v>
      </c>
      <c r="Q732" s="10" cm="1">
        <f t="array" aca="1" ref="Q732" ca="1">SUMPRODUCT(J732:O732,TRANSPOSE(ES$20:ES$25))+$AD$20-$ES$27</f>
        <v>14.470686217832752</v>
      </c>
      <c r="R732" s="10">
        <f ca="1">I732-Results!$E$5*H732</f>
        <v>14.297406125540562</v>
      </c>
      <c r="S732" s="10" cm="1">
        <f t="array" aca="1" ref="S732" ca="1">SUMPRODUCT(J732:O732,TRANSPOSE(AR$28:AR$33))+$AD$20-$AC$26</f>
        <v>12.35946329438697</v>
      </c>
      <c r="T732" s="10">
        <f ca="1">SUMPRODUCT(J732:O732,Results!K$9:P$9)</f>
        <v>14.898258216603644</v>
      </c>
      <c r="U732" s="10">
        <f ca="1">SUMPRODUCT(J732:O732,Results!K$9:P$9)+$AD$20-$AC$31</f>
        <v>14.861460097902668</v>
      </c>
      <c r="V732" s="10">
        <f t="shared" ca="1" si="158"/>
        <v>-13.86387448995781</v>
      </c>
      <c r="W732" s="10">
        <f t="shared" ca="1" si="160"/>
        <v>-13.861597016625948</v>
      </c>
      <c r="X732" s="10">
        <f t="shared" ca="1" si="161"/>
        <v>-13.688316924333758</v>
      </c>
      <c r="Y732" s="10">
        <f t="shared" ca="1" si="162"/>
        <v>-11.750374093180167</v>
      </c>
      <c r="Z732" s="10">
        <f t="shared" ca="1" si="163"/>
        <v>-8.7014337442750445E-2</v>
      </c>
      <c r="AA732" s="10">
        <f t="shared" ca="1" si="164"/>
        <v>-14.252370896695865</v>
      </c>
    </row>
    <row r="733" spans="1:27">
      <c r="A733" s="6">
        <f ca="1">LN((RAND()^(-Results!$E$4))-1)</f>
        <v>1.2445717007838237</v>
      </c>
      <c r="B733" s="6">
        <f ca="1">LN((RAND()^(-Results!$E$4))-1)</f>
        <v>1.1446486480246114</v>
      </c>
      <c r="C733" s="6">
        <f ca="1">LN((RAND()^(-Results!$E$4))-1)</f>
        <v>0.91184573767080135</v>
      </c>
      <c r="D733" s="6">
        <f ca="1">LN((RAND()^(-Results!$E$4))-1)</f>
        <v>1.3002162045215035</v>
      </c>
      <c r="E733" s="6">
        <f ca="1">LN((RAND()^(-Results!$E$4))-1)</f>
        <v>0.45949322177916785</v>
      </c>
      <c r="F733" s="6">
        <f ca="1">LN((RAND()^(-Results!$E$4))-1)</f>
        <v>2.4070195592076984</v>
      </c>
      <c r="G733" s="6">
        <f ca="1">LN((RAND()^(-Results!$E$4))-1)</f>
        <v>2.0180064558632584</v>
      </c>
      <c r="H733" s="6">
        <f t="shared" ca="1" si="159"/>
        <v>1.958111919225501</v>
      </c>
      <c r="I733" s="10">
        <f ca="1">SUMPRODUCT(J733:O733,Results!B$12:G$12)+Results!$E$5*H733</f>
        <v>20.580720136848825</v>
      </c>
      <c r="J733" s="10">
        <f ca="1">SUMPRODUCT($A733:$F733,Results!$B$15:$G$15)</f>
        <v>1.6628468507190703</v>
      </c>
      <c r="K733" s="10">
        <f ca="1">SUMPRODUCT($A733:$F733,Results!$B$16:$G$16)</f>
        <v>1.9617924502464594</v>
      </c>
      <c r="L733" s="10">
        <f ca="1">SUMPRODUCT($A733:$F733,Results!$B$17:$G$17)</f>
        <v>-9.2058533046184277</v>
      </c>
      <c r="M733" s="10">
        <f ca="1">SUMPRODUCT($A733:$F733,Results!$B$18:$G$18)</f>
        <v>-1.8577848584057897</v>
      </c>
      <c r="N733" s="10">
        <f ca="1">SUMPRODUCT($A733:$F733,Results!$B$19:$G$19)</f>
        <v>6.5367909358520322</v>
      </c>
      <c r="O733" s="10">
        <f ca="1">SUMPRODUCT($A733:$F733,Results!$B$20:$G$20)</f>
        <v>5.8564407879383511</v>
      </c>
      <c r="P733" s="10" cm="1">
        <f t="array" aca="1" ref="P733" ca="1">SUMPRODUCT(J733:O733,TRANSPOSE(BL$20:BL$25))+$AD$20-$BL$27</f>
        <v>12.860559829280479</v>
      </c>
      <c r="Q733" s="10" cm="1">
        <f t="array" aca="1" ref="Q733" ca="1">SUMPRODUCT(J733:O733,TRANSPOSE(ES$20:ES$25))+$AD$20-$ES$27</f>
        <v>12.809657833436281</v>
      </c>
      <c r="R733" s="10">
        <f ca="1">I733-Results!$E$5*H733</f>
        <v>12.748272459946822</v>
      </c>
      <c r="S733" s="10" cm="1">
        <f t="array" aca="1" ref="S733" ca="1">SUMPRODUCT(J733:O733,TRANSPOSE(AR$28:AR$33))+$AD$20-$AC$26</f>
        <v>17.258900436442573</v>
      </c>
      <c r="T733" s="10">
        <f ca="1">SUMPRODUCT(J733:O733,Results!K$9:P$9)</f>
        <v>12.676633455221396</v>
      </c>
      <c r="U733" s="10">
        <f ca="1">SUMPRODUCT(J733:O733,Results!K$9:P$9)+$AD$20-$AC$31</f>
        <v>12.63983533652042</v>
      </c>
      <c r="V733" s="10">
        <f t="shared" ca="1" si="158"/>
        <v>7.7201603075683458</v>
      </c>
      <c r="W733" s="10">
        <f t="shared" ca="1" si="160"/>
        <v>7.7710623034125437</v>
      </c>
      <c r="X733" s="10">
        <f t="shared" ca="1" si="161"/>
        <v>7.8324476769020031</v>
      </c>
      <c r="Y733" s="10">
        <f t="shared" ca="1" si="162"/>
        <v>3.3218197004062517</v>
      </c>
      <c r="Z733" s="10">
        <f t="shared" ca="1" si="163"/>
        <v>19.884616598199273</v>
      </c>
      <c r="AA733" s="10">
        <f t="shared" ca="1" si="164"/>
        <v>7.9408848003284049</v>
      </c>
    </row>
    <row r="734" spans="1:27">
      <c r="A734" s="6">
        <f ca="1">LN((RAND()^(-Results!$E$4))-1)</f>
        <v>-1.4297203067631725</v>
      </c>
      <c r="B734" s="6">
        <f ca="1">LN((RAND()^(-Results!$E$4))-1)</f>
        <v>7.5919996098731846E-2</v>
      </c>
      <c r="C734" s="6">
        <f ca="1">LN((RAND()^(-Results!$E$4))-1)</f>
        <v>-0.71125009492964275</v>
      </c>
      <c r="D734" s="6">
        <f ca="1">LN((RAND()^(-Results!$E$4))-1)</f>
        <v>0.36667290125215701</v>
      </c>
      <c r="E734" s="6">
        <f ca="1">LN((RAND()^(-Results!$E$4))-1)</f>
        <v>0.8040992667001563</v>
      </c>
      <c r="F734" s="6">
        <f ca="1">LN((RAND()^(-Results!$E$4))-1)</f>
        <v>6.0743034918866137E-2</v>
      </c>
      <c r="G734" s="6">
        <f ca="1">LN((RAND()^(-Results!$E$4))-1)</f>
        <v>1.6481711739074576</v>
      </c>
      <c r="H734" s="6">
        <f t="shared" ca="1" si="159"/>
        <v>1.5882766372697001</v>
      </c>
      <c r="I734" s="10">
        <f ca="1">SUMPRODUCT(J734:O734,Results!B$12:G$12)+Results!$E$5*H734</f>
        <v>14.23610550118245</v>
      </c>
      <c r="J734" s="10">
        <f ca="1">SUMPRODUCT($A734:$F734,Results!$B$15:$G$15)</f>
        <v>-0.97818971563242874</v>
      </c>
      <c r="K734" s="10">
        <f ca="1">SUMPRODUCT($A734:$F734,Results!$B$16:$G$16)</f>
        <v>-1.6567943741950344</v>
      </c>
      <c r="L734" s="10">
        <f ca="1">SUMPRODUCT($A734:$F734,Results!$B$17:$G$17)</f>
        <v>-3.5398130709954487</v>
      </c>
      <c r="M734" s="10">
        <f ca="1">SUMPRODUCT($A734:$F734,Results!$B$18:$G$18)</f>
        <v>5.8927312778744243</v>
      </c>
      <c r="N734" s="10">
        <f ca="1">SUMPRODUCT($A734:$F734,Results!$B$19:$G$19)</f>
        <v>0.33014347004221023</v>
      </c>
      <c r="O734" s="10">
        <f ca="1">SUMPRODUCT($A734:$F734,Results!$B$20:$G$20)</f>
        <v>-5.4023061294646668</v>
      </c>
      <c r="P734" s="10" cm="1">
        <f t="array" aca="1" ref="P734" ca="1">SUMPRODUCT(J734:O734,TRANSPOSE(BL$20:BL$25))+$AD$20-$BL$27</f>
        <v>7.6676324165497913</v>
      </c>
      <c r="Q734" s="10" cm="1">
        <f t="array" aca="1" ref="Q734" ca="1">SUMPRODUCT(J734:O734,TRANSPOSE(ES$20:ES$25))+$AD$20-$ES$27</f>
        <v>7.816447228750854</v>
      </c>
      <c r="R734" s="10">
        <f ca="1">I734-Results!$E$5*H734</f>
        <v>7.8829989521036499</v>
      </c>
      <c r="S734" s="10" cm="1">
        <f t="array" aca="1" ref="S734" ca="1">SUMPRODUCT(J734:O734,TRANSPOSE(AR$28:AR$33))+$AD$20-$AC$26</f>
        <v>0.4753582848915916</v>
      </c>
      <c r="T734" s="10">
        <f ca="1">SUMPRODUCT(J734:O734,Results!K$9:P$9)</f>
        <v>7.8755355602368642</v>
      </c>
      <c r="U734" s="10">
        <f ca="1">SUMPRODUCT(J734:O734,Results!K$9:P$9)+$AD$20-$AC$31</f>
        <v>7.8387374415358897</v>
      </c>
      <c r="V734" s="10">
        <f t="shared" ca="1" si="158"/>
        <v>6.5684730846326591</v>
      </c>
      <c r="W734" s="10">
        <f t="shared" ca="1" si="160"/>
        <v>6.4196582724315965</v>
      </c>
      <c r="X734" s="10">
        <f t="shared" ca="1" si="161"/>
        <v>6.3531065490788006</v>
      </c>
      <c r="Y734" s="10">
        <f t="shared" ca="1" si="162"/>
        <v>13.760747216290859</v>
      </c>
      <c r="Z734" s="10">
        <f t="shared" ca="1" si="163"/>
        <v>13.540001962532896</v>
      </c>
      <c r="AA734" s="10">
        <f t="shared" ca="1" si="164"/>
        <v>6.3973680596465607</v>
      </c>
    </row>
    <row r="735" spans="1:27">
      <c r="A735" s="6">
        <f ca="1">LN((RAND()^(-Results!$E$4))-1)</f>
        <v>0.99985503504143203</v>
      </c>
      <c r="B735" s="6">
        <f ca="1">LN((RAND()^(-Results!$E$4))-1)</f>
        <v>0.42016692241055481</v>
      </c>
      <c r="C735" s="6">
        <f ca="1">LN((RAND()^(-Results!$E$4))-1)</f>
        <v>-0.26918828520503679</v>
      </c>
      <c r="D735" s="6">
        <f ca="1">LN((RAND()^(-Results!$E$4))-1)</f>
        <v>1.4586853097112114</v>
      </c>
      <c r="E735" s="6">
        <f ca="1">LN((RAND()^(-Results!$E$4))-1)</f>
        <v>-0.56569910636120424</v>
      </c>
      <c r="F735" s="6">
        <f ca="1">LN((RAND()^(-Results!$E$4))-1)</f>
        <v>-0.13115432794183668</v>
      </c>
      <c r="G735" s="6">
        <f ca="1">LN((RAND()^(-Results!$E$4))-1)</f>
        <v>0.50936486882333787</v>
      </c>
      <c r="H735" s="6">
        <f t="shared" ca="1" si="159"/>
        <v>0.44947033218558036</v>
      </c>
      <c r="I735" s="10">
        <f ca="1">SUMPRODUCT(J735:O735,Results!B$12:G$12)+Results!$E$5*H735</f>
        <v>12.868108219532084</v>
      </c>
      <c r="J735" s="10">
        <f ca="1">SUMPRODUCT($A735:$F735,Results!$B$15:$G$15)</f>
        <v>1.1272918418183648</v>
      </c>
      <c r="K735" s="10">
        <f ca="1">SUMPRODUCT($A735:$F735,Results!$B$16:$G$16)</f>
        <v>6.211195797363783</v>
      </c>
      <c r="L735" s="10">
        <f ca="1">SUMPRODUCT($A735:$F735,Results!$B$17:$G$17)</f>
        <v>2.7921613606242439</v>
      </c>
      <c r="M735" s="10">
        <f ca="1">SUMPRODUCT($A735:$F735,Results!$B$18:$G$18)</f>
        <v>-4.9458122491186467</v>
      </c>
      <c r="N735" s="10">
        <f ca="1">SUMPRODUCT($A735:$F735,Results!$B$19:$G$19)</f>
        <v>2.7868789532268048</v>
      </c>
      <c r="O735" s="10">
        <f ca="1">SUMPRODUCT($A735:$F735,Results!$B$20:$G$20)</f>
        <v>0.7993402814252224</v>
      </c>
      <c r="P735" s="10" cm="1">
        <f t="array" aca="1" ref="P735" ca="1">SUMPRODUCT(J735:O735,TRANSPOSE(BL$20:BL$25))+$AD$20-$BL$27</f>
        <v>11.063168240407149</v>
      </c>
      <c r="Q735" s="10" cm="1">
        <f t="array" aca="1" ref="Q735" ca="1">SUMPRODUCT(J735:O735,TRANSPOSE(ES$20:ES$25))+$AD$20-$ES$27</f>
        <v>11.129592359652118</v>
      </c>
      <c r="R735" s="10">
        <f ca="1">I735-Results!$E$5*H735</f>
        <v>11.070226890789764</v>
      </c>
      <c r="S735" s="10" cm="1">
        <f t="array" aca="1" ref="S735" ca="1">SUMPRODUCT(J735:O735,TRANSPOSE(AR$28:AR$33))+$AD$20-$AC$26</f>
        <v>14.208568102281653</v>
      </c>
      <c r="T735" s="10">
        <f ca="1">SUMPRODUCT(J735:O735,Results!K$9:P$9)</f>
        <v>11.109256051708732</v>
      </c>
      <c r="U735" s="10">
        <f ca="1">SUMPRODUCT(J735:O735,Results!K$9:P$9)+$AD$20-$AC$31</f>
        <v>11.072457933007756</v>
      </c>
      <c r="V735" s="10">
        <f t="shared" ca="1" si="158"/>
        <v>1.804939979124935</v>
      </c>
      <c r="W735" s="10">
        <f t="shared" ca="1" si="160"/>
        <v>1.7385158598799659</v>
      </c>
      <c r="X735" s="10">
        <f t="shared" ca="1" si="161"/>
        <v>1.7978813287423208</v>
      </c>
      <c r="Y735" s="10">
        <f t="shared" ca="1" si="162"/>
        <v>-1.3404598827495686</v>
      </c>
      <c r="Z735" s="10">
        <f t="shared" ca="1" si="163"/>
        <v>12.17200468088253</v>
      </c>
      <c r="AA735" s="10">
        <f t="shared" ca="1" si="164"/>
        <v>1.795650286524328</v>
      </c>
    </row>
    <row r="736" spans="1:27">
      <c r="A736" s="6">
        <f ca="1">LN((RAND()^(-Results!$E$4))-1)</f>
        <v>6.2723007212955313</v>
      </c>
      <c r="B736" s="6">
        <f ca="1">LN((RAND()^(-Results!$E$4))-1)</f>
        <v>0.74737918035877737</v>
      </c>
      <c r="C736" s="6">
        <f ca="1">LN((RAND()^(-Results!$E$4))-1)</f>
        <v>0.54327485869024794</v>
      </c>
      <c r="D736" s="6">
        <f ca="1">LN((RAND()^(-Results!$E$4))-1)</f>
        <v>0.9076127987286412</v>
      </c>
      <c r="E736" s="6">
        <f ca="1">LN((RAND()^(-Results!$E$4))-1)</f>
        <v>-1.8911715903246569</v>
      </c>
      <c r="F736" s="6">
        <f ca="1">LN((RAND()^(-Results!$E$4))-1)</f>
        <v>0.46831747580857797</v>
      </c>
      <c r="G736" s="6">
        <f ca="1">LN((RAND()^(-Results!$E$4))-1)</f>
        <v>1.1278470004214182E-2</v>
      </c>
      <c r="H736" s="6">
        <f t="shared" ca="1" si="159"/>
        <v>-4.8616066633543308E-2</v>
      </c>
      <c r="I736" s="10">
        <f ca="1">SUMPRODUCT(J736:O736,Results!B$12:G$12)+Results!$E$5*H736</f>
        <v>-7.3682509751342993</v>
      </c>
      <c r="J736" s="10">
        <f ca="1">SUMPRODUCT($A736:$F736,Results!$B$15:$G$15)</f>
        <v>6.0997551677384987</v>
      </c>
      <c r="K736" s="10">
        <f ca="1">SUMPRODUCT($A736:$F736,Results!$B$16:$G$16)</f>
        <v>14.442137259856473</v>
      </c>
      <c r="L736" s="10">
        <f ca="1">SUMPRODUCT($A736:$F736,Results!$B$17:$G$17)</f>
        <v>11.451933535839427</v>
      </c>
      <c r="M736" s="10">
        <f ca="1">SUMPRODUCT($A736:$F736,Results!$B$18:$G$18)</f>
        <v>-20.575271405294409</v>
      </c>
      <c r="N736" s="10">
        <f ca="1">SUMPRODUCT($A736:$F736,Results!$B$19:$G$19)</f>
        <v>0.13454920581105406</v>
      </c>
      <c r="O736" s="10">
        <f ca="1">SUMPRODUCT($A736:$F736,Results!$B$20:$G$20)</f>
        <v>20.214628491557921</v>
      </c>
      <c r="P736" s="10" cm="1">
        <f t="array" aca="1" ref="P736" ca="1">SUMPRODUCT(J736:O736,TRANSPOSE(BL$20:BL$25))+$AD$20-$BL$27</f>
        <v>-6.8354537716761241</v>
      </c>
      <c r="Q736" s="10" cm="1">
        <f t="array" aca="1" ref="Q736" ca="1">SUMPRODUCT(J736:O736,TRANSPOSE(ES$20:ES$25))+$AD$20-$ES$27</f>
        <v>-7.1332193718102666</v>
      </c>
      <c r="R736" s="10">
        <f ca="1">I736-Results!$E$5*H736</f>
        <v>-7.1737867086001259</v>
      </c>
      <c r="S736" s="10" cm="1">
        <f t="array" aca="1" ref="S736" ca="1">SUMPRODUCT(J736:O736,TRANSPOSE(AR$28:AR$33))+$AD$20-$AC$26</f>
        <v>15.91054802397781</v>
      </c>
      <c r="T736" s="10">
        <f ca="1">SUMPRODUCT(J736:O736,Results!K$9:P$9)</f>
        <v>-7.4808689886708493</v>
      </c>
      <c r="U736" s="10">
        <f ca="1">SUMPRODUCT(J736:O736,Results!K$9:P$9)+$AD$20-$AC$31</f>
        <v>-7.5176671073718246</v>
      </c>
      <c r="V736" s="10">
        <f t="shared" ca="1" si="158"/>
        <v>-0.53279720345817516</v>
      </c>
      <c r="W736" s="10">
        <f t="shared" ca="1" si="160"/>
        <v>-0.23503160332403272</v>
      </c>
      <c r="X736" s="10">
        <f t="shared" ca="1" si="161"/>
        <v>-0.19446426653417337</v>
      </c>
      <c r="Y736" s="10">
        <f t="shared" ca="1" si="162"/>
        <v>-23.278798999112109</v>
      </c>
      <c r="Z736" s="10">
        <f t="shared" ca="1" si="163"/>
        <v>-8.0643545137838526</v>
      </c>
      <c r="AA736" s="10">
        <f t="shared" ca="1" si="164"/>
        <v>0.14941613223752537</v>
      </c>
    </row>
    <row r="737" spans="1:27">
      <c r="A737" s="6">
        <f ca="1">LN((RAND()^(-Results!$E$4))-1)</f>
        <v>-0.44174785112081127</v>
      </c>
      <c r="B737" s="6">
        <f ca="1">LN((RAND()^(-Results!$E$4))-1)</f>
        <v>8.7867224984077119E-2</v>
      </c>
      <c r="C737" s="6">
        <f ca="1">LN((RAND()^(-Results!$E$4))-1)</f>
        <v>-0.58166644818689706</v>
      </c>
      <c r="D737" s="6">
        <f ca="1">LN((RAND()^(-Results!$E$4))-1)</f>
        <v>-1.6880505852827377</v>
      </c>
      <c r="E737" s="6">
        <f ca="1">LN((RAND()^(-Results!$E$4))-1)</f>
        <v>2.1101702638733535</v>
      </c>
      <c r="F737" s="6">
        <f ca="1">LN((RAND()^(-Results!$E$4))-1)</f>
        <v>1.6218711343983714</v>
      </c>
      <c r="G737" s="6">
        <f ca="1">LN((RAND()^(-Results!$E$4))-1)</f>
        <v>-0.87219361876647927</v>
      </c>
      <c r="H737" s="6">
        <f t="shared" ca="1" si="159"/>
        <v>-0.93208815540423673</v>
      </c>
      <c r="I737" s="10">
        <f ca="1">SUMPRODUCT(J737:O737,Results!B$12:G$12)+Results!$E$5*H737</f>
        <v>-14.937001510190045</v>
      </c>
      <c r="J737" s="10">
        <f ca="1">SUMPRODUCT($A737:$F737,Results!$B$15:$G$15)</f>
        <v>0.46121602436847076</v>
      </c>
      <c r="K737" s="10">
        <f ca="1">SUMPRODUCT($A737:$F737,Results!$B$16:$G$16)</f>
        <v>-7.0722249313411139</v>
      </c>
      <c r="L737" s="10">
        <f ca="1">SUMPRODUCT($A737:$F737,Results!$B$17:$G$17)</f>
        <v>-9.0048890783724431</v>
      </c>
      <c r="M737" s="10">
        <f ca="1">SUMPRODUCT($A737:$F737,Results!$B$18:$G$18)</f>
        <v>10.062397051971573</v>
      </c>
      <c r="N737" s="10">
        <f ca="1">SUMPRODUCT($A737:$F737,Results!$B$19:$G$19)</f>
        <v>-4.8018210081956489</v>
      </c>
      <c r="O737" s="10">
        <f ca="1">SUMPRODUCT($A737:$F737,Results!$B$20:$G$20)</f>
        <v>3.44140652573265</v>
      </c>
      <c r="P737" s="10" cm="1">
        <f t="array" aca="1" ref="P737" ca="1">SUMPRODUCT(J737:O737,TRANSPOSE(BL$20:BL$25))+$AD$20-$BL$27</f>
        <v>-11.451038807057262</v>
      </c>
      <c r="Q737" s="10" cm="1">
        <f t="array" aca="1" ref="Q737" ca="1">SUMPRODUCT(J737:O737,TRANSPOSE(ES$20:ES$25))+$AD$20-$ES$27</f>
        <v>-11.498579609029205</v>
      </c>
      <c r="R737" s="10">
        <f ca="1">I737-Results!$E$5*H737</f>
        <v>-11.208648888573098</v>
      </c>
      <c r="S737" s="10" cm="1">
        <f t="array" aca="1" ref="S737" ca="1">SUMPRODUCT(J737:O737,TRANSPOSE(AR$28:AR$33))+$AD$20-$AC$26</f>
        <v>-17.552651832055297</v>
      </c>
      <c r="T737" s="10">
        <f ca="1">SUMPRODUCT(J737:O737,Results!K$9:P$9)</f>
        <v>-11.649196854555871</v>
      </c>
      <c r="U737" s="10">
        <f ca="1">SUMPRODUCT(J737:O737,Results!K$9:P$9)+$AD$20-$AC$31</f>
        <v>-11.685994973256847</v>
      </c>
      <c r="V737" s="10">
        <f t="shared" ca="1" si="158"/>
        <v>-3.4859627031327829</v>
      </c>
      <c r="W737" s="10">
        <f t="shared" ca="1" si="160"/>
        <v>-3.4384219011608401</v>
      </c>
      <c r="X737" s="10">
        <f t="shared" ca="1" si="161"/>
        <v>-3.7283526216169474</v>
      </c>
      <c r="Y737" s="10">
        <f t="shared" ca="1" si="162"/>
        <v>2.6156503218652514</v>
      </c>
      <c r="Z737" s="10">
        <f t="shared" ca="1" si="163"/>
        <v>-15.6331050488396</v>
      </c>
      <c r="AA737" s="10">
        <f t="shared" ca="1" si="164"/>
        <v>-3.2510065369331986</v>
      </c>
    </row>
    <row r="738" spans="1:27">
      <c r="A738" s="6">
        <f ca="1">LN((RAND()^(-Results!$E$4))-1)</f>
        <v>1.6713934270342055</v>
      </c>
      <c r="B738" s="6">
        <f ca="1">LN((RAND()^(-Results!$E$4))-1)</f>
        <v>0.98245382802536529</v>
      </c>
      <c r="C738" s="6">
        <f ca="1">LN((RAND()^(-Results!$E$4))-1)</f>
        <v>1.508044991222395</v>
      </c>
      <c r="D738" s="6">
        <f ca="1">LN((RAND()^(-Results!$E$4))-1)</f>
        <v>-1.3963392235757557</v>
      </c>
      <c r="E738" s="6">
        <f ca="1">LN((RAND()^(-Results!$E$4))-1)</f>
        <v>2.9172937212595182</v>
      </c>
      <c r="F738" s="6">
        <f ca="1">LN((RAND()^(-Results!$E$4))-1)</f>
        <v>-0.50442412923232716</v>
      </c>
      <c r="G738" s="6">
        <f ca="1">LN((RAND()^(-Results!$E$4))-1)</f>
        <v>-2.9523106334687705</v>
      </c>
      <c r="H738" s="6">
        <f t="shared" ca="1" si="159"/>
        <v>-3.0122051701065282</v>
      </c>
      <c r="I738" s="10">
        <f ca="1">SUMPRODUCT(J738:O738,Results!B$12:G$12)+Results!$E$5*H738</f>
        <v>-8.019615136638226</v>
      </c>
      <c r="J738" s="10">
        <f ca="1">SUMPRODUCT($A738:$F738,Results!$B$15:$G$15)</f>
        <v>2.303914965269271</v>
      </c>
      <c r="K738" s="10">
        <f ca="1">SUMPRODUCT($A738:$F738,Results!$B$16:$G$16)</f>
        <v>-6.3500952879390109</v>
      </c>
      <c r="L738" s="10">
        <f ca="1">SUMPRODUCT($A738:$F738,Results!$B$17:$G$17)</f>
        <v>-5.6342229973340867</v>
      </c>
      <c r="M738" s="10">
        <f ca="1">SUMPRODUCT($A738:$F738,Results!$B$18:$G$18)</f>
        <v>-4.5305031381922927</v>
      </c>
      <c r="N738" s="10">
        <f ca="1">SUMPRODUCT($A738:$F738,Results!$B$19:$G$19)</f>
        <v>-5.1732641016877929</v>
      </c>
      <c r="O738" s="10">
        <f ca="1">SUMPRODUCT($A738:$F738,Results!$B$20:$G$20)</f>
        <v>1.479025448856963</v>
      </c>
      <c r="P738" s="10" cm="1">
        <f t="array" aca="1" ref="P738" ca="1">SUMPRODUCT(J738:O738,TRANSPOSE(BL$20:BL$25))+$AD$20-$BL$27</f>
        <v>4.125982950571399</v>
      </c>
      <c r="Q738" s="10" cm="1">
        <f t="array" aca="1" ref="Q738" ca="1">SUMPRODUCT(J738:O738,TRANSPOSE(ES$20:ES$25))+$AD$20-$ES$27</f>
        <v>3.9322254659625679</v>
      </c>
      <c r="R738" s="10">
        <f ca="1">I738-Results!$E$5*H738</f>
        <v>4.0292055437878869</v>
      </c>
      <c r="S738" s="10" cm="1">
        <f t="array" aca="1" ref="S738" ca="1">SUMPRODUCT(J738:O738,TRANSPOSE(AR$28:AR$33))+$AD$20-$AC$26</f>
        <v>3.8749126448696121</v>
      </c>
      <c r="T738" s="10">
        <f ca="1">SUMPRODUCT(J738:O738,Results!K$9:P$9)</f>
        <v>3.495259944039057</v>
      </c>
      <c r="U738" s="10">
        <f ca="1">SUMPRODUCT(J738:O738,Results!K$9:P$9)+$AD$20-$AC$31</f>
        <v>3.4584618253380821</v>
      </c>
      <c r="V738" s="10">
        <f t="shared" ca="1" si="158"/>
        <v>-12.145598087209624</v>
      </c>
      <c r="W738" s="10">
        <f t="shared" ca="1" si="160"/>
        <v>-11.951840602600793</v>
      </c>
      <c r="X738" s="10">
        <f t="shared" ca="1" si="161"/>
        <v>-12.048820680426113</v>
      </c>
      <c r="Y738" s="10">
        <f t="shared" ca="1" si="162"/>
        <v>-11.894527781507838</v>
      </c>
      <c r="Z738" s="10">
        <f t="shared" ca="1" si="163"/>
        <v>-8.7157186752877802</v>
      </c>
      <c r="AA738" s="10">
        <f t="shared" ca="1" si="164"/>
        <v>-11.478076961976308</v>
      </c>
    </row>
    <row r="739" spans="1:27">
      <c r="A739" s="6">
        <f ca="1">LN((RAND()^(-Results!$E$4))-1)</f>
        <v>8.0750307345855407E-2</v>
      </c>
      <c r="B739" s="6">
        <f ca="1">LN((RAND()^(-Results!$E$4))-1)</f>
        <v>-0.46683727539783271</v>
      </c>
      <c r="C739" s="6">
        <f ca="1">LN((RAND()^(-Results!$E$4))-1)</f>
        <v>0.16559264431302209</v>
      </c>
      <c r="D739" s="6">
        <f ca="1">LN((RAND()^(-Results!$E$4))-1)</f>
        <v>1.9848613680637672</v>
      </c>
      <c r="E739" s="6">
        <f ca="1">LN((RAND()^(-Results!$E$4))-1)</f>
        <v>-2.4271744243329665</v>
      </c>
      <c r="F739" s="6">
        <f ca="1">LN((RAND()^(-Results!$E$4))-1)</f>
        <v>-0.58637816475497329</v>
      </c>
      <c r="G739" s="6">
        <f ca="1">LN((RAND()^(-Results!$E$4))-1)</f>
        <v>-2.4167679677709142</v>
      </c>
      <c r="H739" s="6">
        <f t="shared" ca="1" si="159"/>
        <v>-2.4766625044086719</v>
      </c>
      <c r="I739" s="10">
        <f ca="1">SUMPRODUCT(J739:O739,Results!B$12:G$12)+Results!$E$5*H739</f>
        <v>-3.0849862408005695</v>
      </c>
      <c r="J739" s="10">
        <f ca="1">SUMPRODUCT($A739:$F739,Results!$B$15:$G$15)</f>
        <v>-1.5738080604117837</v>
      </c>
      <c r="K739" s="10">
        <f ca="1">SUMPRODUCT($A739:$F739,Results!$B$16:$G$16)</f>
        <v>7.6461248767244543</v>
      </c>
      <c r="L739" s="10">
        <f ca="1">SUMPRODUCT($A739:$F739,Results!$B$17:$G$17)</f>
        <v>7.6636359043132796</v>
      </c>
      <c r="M739" s="10">
        <f ca="1">SUMPRODUCT($A739:$F739,Results!$B$18:$G$18)</f>
        <v>-6.037576987008725</v>
      </c>
      <c r="N739" s="10">
        <f ca="1">SUMPRODUCT($A739:$F739,Results!$B$19:$G$19)</f>
        <v>7.216473055805098</v>
      </c>
      <c r="O739" s="10">
        <f ca="1">SUMPRODUCT($A739:$F739,Results!$B$20:$G$20)</f>
        <v>-2.3262904424022004</v>
      </c>
      <c r="P739" s="10" cm="1">
        <f t="array" aca="1" ref="P739" ca="1">SUMPRODUCT(J739:O739,TRANSPOSE(BL$20:BL$25))+$AD$20-$BL$27</f>
        <v>6.9482544635945471</v>
      </c>
      <c r="Q739" s="10" cm="1">
        <f t="array" aca="1" ref="Q739" ca="1">SUMPRODUCT(J739:O739,TRANSPOSE(ES$20:ES$25))+$AD$20-$ES$27</f>
        <v>6.989211904246714</v>
      </c>
      <c r="R739" s="10">
        <f ca="1">I739-Results!$E$5*H739</f>
        <v>6.821663776834118</v>
      </c>
      <c r="S739" s="10" cm="1">
        <f t="array" aca="1" ref="S739" ca="1">SUMPRODUCT(J739:O739,TRANSPOSE(AR$28:AR$33))+$AD$20-$AC$26</f>
        <v>13.004443857367271</v>
      </c>
      <c r="T739" s="10">
        <f ca="1">SUMPRODUCT(J739:O739,Results!K$9:P$9)</f>
        <v>7.2484079539341861</v>
      </c>
      <c r="U739" s="10">
        <f ca="1">SUMPRODUCT(J739:O739,Results!K$9:P$9)+$AD$20-$AC$31</f>
        <v>7.2116098352332108</v>
      </c>
      <c r="V739" s="10">
        <f t="shared" ca="1" si="158"/>
        <v>-10.033240704395116</v>
      </c>
      <c r="W739" s="10">
        <f t="shared" ca="1" si="160"/>
        <v>-10.074198145047284</v>
      </c>
      <c r="X739" s="10">
        <f t="shared" ca="1" si="161"/>
        <v>-9.9066500176346874</v>
      </c>
      <c r="Y739" s="10">
        <f t="shared" ca="1" si="162"/>
        <v>-16.089430098167838</v>
      </c>
      <c r="Z739" s="10">
        <f t="shared" ca="1" si="163"/>
        <v>-3.7810897794501233</v>
      </c>
      <c r="AA739" s="10">
        <f t="shared" ca="1" si="164"/>
        <v>-10.296596076033779</v>
      </c>
    </row>
    <row r="740" spans="1:27">
      <c r="A740" s="6">
        <f ca="1">LN((RAND()^(-Results!$E$4))-1)</f>
        <v>5.2583997294632416E-2</v>
      </c>
      <c r="B740" s="6">
        <f ca="1">LN((RAND()^(-Results!$E$4))-1)</f>
        <v>-8.816921237218954E-2</v>
      </c>
      <c r="C740" s="6">
        <f ca="1">LN((RAND()^(-Results!$E$4))-1)</f>
        <v>1.0924860348292615</v>
      </c>
      <c r="D740" s="6">
        <f ca="1">LN((RAND()^(-Results!$E$4))-1)</f>
        <v>0.69002672165972234</v>
      </c>
      <c r="E740" s="6">
        <f ca="1">LN((RAND()^(-Results!$E$4))-1)</f>
        <v>-0.2373168210832273</v>
      </c>
      <c r="F740" s="6">
        <f ca="1">LN((RAND()^(-Results!$E$4))-1)</f>
        <v>-2.0319061106896963</v>
      </c>
      <c r="G740" s="6">
        <f ca="1">LN((RAND()^(-Results!$E$4))-1)</f>
        <v>-2.8381165504290027</v>
      </c>
      <c r="H740" s="6">
        <f t="shared" ca="1" si="159"/>
        <v>-2.8980110870667604</v>
      </c>
      <c r="I740" s="10">
        <f ca="1">SUMPRODUCT(J740:O740,Results!B$12:G$12)+Results!$E$5*H740</f>
        <v>-0.96680671486382508</v>
      </c>
      <c r="J740" s="10">
        <f ca="1">SUMPRODUCT($A740:$F740,Results!$B$15:$G$15)</f>
        <v>-1.2157536341789303</v>
      </c>
      <c r="K740" s="10">
        <f ca="1">SUMPRODUCT($A740:$F740,Results!$B$16:$G$16)</f>
        <v>0.8777188294947742</v>
      </c>
      <c r="L740" s="10">
        <f ca="1">SUMPRODUCT($A740:$F740,Results!$B$17:$G$17)</f>
        <v>5.1638266609168069</v>
      </c>
      <c r="M740" s="10">
        <f ca="1">SUMPRODUCT($A740:$F740,Results!$B$18:$G$18)</f>
        <v>-7.3704122609972371</v>
      </c>
      <c r="N740" s="10">
        <f ca="1">SUMPRODUCT($A740:$F740,Results!$B$19:$G$19)</f>
        <v>2.0441130888303376</v>
      </c>
      <c r="O740" s="10">
        <f ca="1">SUMPRODUCT($A740:$F740,Results!$B$20:$G$20)</f>
        <v>-6.9665958308706024</v>
      </c>
      <c r="P740" s="10" cm="1">
        <f t="array" aca="1" ref="P740" ca="1">SUMPRODUCT(J740:O740,TRANSPOSE(BL$20:BL$25))+$AD$20-$BL$27</f>
        <v>10.779772346172578</v>
      </c>
      <c r="Q740" s="10" cm="1">
        <f t="array" aca="1" ref="Q740" ca="1">SUMPRODUCT(J740:O740,TRANSPOSE(ES$20:ES$25))+$AD$20-$ES$27</f>
        <v>10.751713591532907</v>
      </c>
      <c r="R740" s="10">
        <f ca="1">I740-Results!$E$5*H740</f>
        <v>10.625237633403216</v>
      </c>
      <c r="S740" s="10" cm="1">
        <f t="array" aca="1" ref="S740" ca="1">SUMPRODUCT(J740:O740,TRANSPOSE(AR$28:AR$33))+$AD$20-$AC$26</f>
        <v>12.325956852477091</v>
      </c>
      <c r="T740" s="10">
        <f ca="1">SUMPRODUCT(J740:O740,Results!K$9:P$9)</f>
        <v>10.779269218159461</v>
      </c>
      <c r="U740" s="10">
        <f ca="1">SUMPRODUCT(J740:O740,Results!K$9:P$9)+$AD$20-$AC$31</f>
        <v>10.742471099458486</v>
      </c>
      <c r="V740" s="10">
        <f t="shared" ca="1" si="158"/>
        <v>-11.746579061036403</v>
      </c>
      <c r="W740" s="10">
        <f t="shared" ca="1" si="160"/>
        <v>-11.718520306396732</v>
      </c>
      <c r="X740" s="10">
        <f t="shared" ca="1" si="161"/>
        <v>-11.592044348267041</v>
      </c>
      <c r="Y740" s="10">
        <f t="shared" ca="1" si="162"/>
        <v>-13.292763567340916</v>
      </c>
      <c r="Z740" s="10">
        <f t="shared" ca="1" si="163"/>
        <v>-1.6629102535133788</v>
      </c>
      <c r="AA740" s="10">
        <f t="shared" ca="1" si="164"/>
        <v>-11.709277814322311</v>
      </c>
    </row>
    <row r="741" spans="1:27">
      <c r="A741" s="6">
        <f ca="1">LN((RAND()^(-Results!$E$4))-1)</f>
        <v>0.14858053991923137</v>
      </c>
      <c r="B741" s="6">
        <f ca="1">LN((RAND()^(-Results!$E$4))-1)</f>
        <v>1.7808611091618138</v>
      </c>
      <c r="C741" s="6">
        <f ca="1">LN((RAND()^(-Results!$E$4))-1)</f>
        <v>-0.13863339645288408</v>
      </c>
      <c r="D741" s="6">
        <f ca="1">LN((RAND()^(-Results!$E$4))-1)</f>
        <v>-1.8909338960834094</v>
      </c>
      <c r="E741" s="6">
        <f ca="1">LN((RAND()^(-Results!$E$4))-1)</f>
        <v>1.5367351107873364</v>
      </c>
      <c r="F741" s="6">
        <f ca="1">LN((RAND()^(-Results!$E$4))-1)</f>
        <v>2.1497949000411039</v>
      </c>
      <c r="G741" s="6">
        <f ca="1">LN((RAND()^(-Results!$E$4))-1)</f>
        <v>3.5716918406268494</v>
      </c>
      <c r="H741" s="6">
        <f t="shared" ca="1" si="159"/>
        <v>3.5117973039890917</v>
      </c>
      <c r="I741" s="10">
        <f ca="1">SUMPRODUCT(J741:O741,Results!B$12:G$12)+Results!$E$5*H741</f>
        <v>13.23078278276399</v>
      </c>
      <c r="J741" s="10">
        <f ca="1">SUMPRODUCT($A741:$F741,Results!$B$15:$G$15)</f>
        <v>5.3397132242638703</v>
      </c>
      <c r="K741" s="10">
        <f ca="1">SUMPRODUCT($A741:$F741,Results!$B$16:$G$16)</f>
        <v>-5.9311834224688029</v>
      </c>
      <c r="L741" s="10">
        <f ca="1">SUMPRODUCT($A741:$F741,Results!$B$17:$G$17)</f>
        <v>-13.637867490804361</v>
      </c>
      <c r="M741" s="10">
        <f ca="1">SUMPRODUCT($A741:$F741,Results!$B$18:$G$18)</f>
        <v>4.8650629431009023</v>
      </c>
      <c r="N741" s="10">
        <f ca="1">SUMPRODUCT($A741:$F741,Results!$B$19:$G$19)</f>
        <v>-7.2322243343141484</v>
      </c>
      <c r="O741" s="10">
        <f ca="1">SUMPRODUCT($A741:$F741,Results!$B$20:$G$20)</f>
        <v>9.9087158219149813</v>
      </c>
      <c r="P741" s="10" cm="1">
        <f t="array" aca="1" ref="P741" ca="1">SUMPRODUCT(J741:O741,TRANSPOSE(BL$20:BL$25))+$AD$20-$BL$27</f>
        <v>-0.76077175719722112</v>
      </c>
      <c r="Q741" s="10" cm="1">
        <f t="array" aca="1" ref="Q741" ca="1">SUMPRODUCT(J741:O741,TRANSPOSE(ES$20:ES$25))+$AD$20-$ES$27</f>
        <v>-0.78485688310252699</v>
      </c>
      <c r="R741" s="10">
        <f ca="1">I741-Results!$E$5*H741</f>
        <v>-0.81640643319237682</v>
      </c>
      <c r="S741" s="10" cm="1">
        <f t="array" aca="1" ref="S741" ca="1">SUMPRODUCT(J741:O741,TRANSPOSE(AR$28:AR$33))+$AD$20-$AC$26</f>
        <v>-3.7978227073628772</v>
      </c>
      <c r="T741" s="10">
        <f ca="1">SUMPRODUCT(J741:O741,Results!K$9:P$9)</f>
        <v>-0.89198351704495948</v>
      </c>
      <c r="U741" s="10">
        <f ca="1">SUMPRODUCT(J741:O741,Results!K$9:P$9)+$AD$20-$AC$31</f>
        <v>-0.92878163574593475</v>
      </c>
      <c r="V741" s="10">
        <f t="shared" ca="1" si="158"/>
        <v>13.991554539961211</v>
      </c>
      <c r="W741" s="10">
        <f t="shared" ca="1" si="160"/>
        <v>14.015639665866518</v>
      </c>
      <c r="X741" s="10">
        <f t="shared" ca="1" si="161"/>
        <v>14.047189215956367</v>
      </c>
      <c r="Y741" s="10">
        <f t="shared" ca="1" si="162"/>
        <v>17.028605490126868</v>
      </c>
      <c r="Z741" s="10">
        <f t="shared" ca="1" si="163"/>
        <v>12.534679244114436</v>
      </c>
      <c r="AA741" s="10">
        <f t="shared" ca="1" si="164"/>
        <v>14.159564418509925</v>
      </c>
    </row>
    <row r="742" spans="1:27">
      <c r="A742" s="6">
        <f ca="1">LN((RAND()^(-Results!$E$4))-1)</f>
        <v>-0.75988564814060899</v>
      </c>
      <c r="B742" s="6">
        <f ca="1">LN((RAND()^(-Results!$E$4))-1)</f>
        <v>0.76223937617306725</v>
      </c>
      <c r="C742" s="6">
        <f ca="1">LN((RAND()^(-Results!$E$4))-1)</f>
        <v>3.1821480218975582</v>
      </c>
      <c r="D742" s="6">
        <f ca="1">LN((RAND()^(-Results!$E$4))-1)</f>
        <v>1.1731886188371023</v>
      </c>
      <c r="E742" s="6">
        <f ca="1">LN((RAND()^(-Results!$E$4))-1)</f>
        <v>4.4928813712730262</v>
      </c>
      <c r="F742" s="6">
        <f ca="1">LN((RAND()^(-Results!$E$4))-1)</f>
        <v>0.21523670012889159</v>
      </c>
      <c r="G742" s="6">
        <f ca="1">LN((RAND()^(-Results!$E$4))-1)</f>
        <v>2.4003378458237794</v>
      </c>
      <c r="H742" s="6">
        <f t="shared" ca="1" si="159"/>
        <v>2.3404433091860217</v>
      </c>
      <c r="I742" s="10">
        <f ca="1">SUMPRODUCT(J742:O742,Results!B$12:G$12)+Results!$E$5*H742</f>
        <v>40.588111552486119</v>
      </c>
      <c r="J742" s="10">
        <f ca="1">SUMPRODUCT($A742:$F742,Results!$B$15:$G$15)</f>
        <v>-4.0979953470042485</v>
      </c>
      <c r="K742" s="10">
        <f ca="1">SUMPRODUCT($A742:$F742,Results!$B$16:$G$16)</f>
        <v>-10.729853953499431</v>
      </c>
      <c r="L742" s="10">
        <f ca="1">SUMPRODUCT($A742:$F742,Results!$B$17:$G$17)</f>
        <v>-16.053317053868223</v>
      </c>
      <c r="M742" s="10">
        <f ca="1">SUMPRODUCT($A742:$F742,Results!$B$18:$G$18)</f>
        <v>1.1010348039725024</v>
      </c>
      <c r="N742" s="10">
        <f ca="1">SUMPRODUCT($A742:$F742,Results!$B$19:$G$19)</f>
        <v>9.3393197067076645</v>
      </c>
      <c r="O742" s="10">
        <f ca="1">SUMPRODUCT($A742:$F742,Results!$B$20:$G$20)</f>
        <v>-14.545648208354294</v>
      </c>
      <c r="P742" s="10" cm="1">
        <f t="array" aca="1" ref="P742" ca="1">SUMPRODUCT(J742:O742,TRANSPOSE(BL$20:BL$25))+$AD$20-$BL$27</f>
        <v>31.238447181541101</v>
      </c>
      <c r="Q742" s="10" cm="1">
        <f t="array" aca="1" ref="Q742" ca="1">SUMPRODUCT(J742:O742,TRANSPOSE(ES$20:ES$25))+$AD$20-$ES$27</f>
        <v>31.150085565072047</v>
      </c>
      <c r="R742" s="10">
        <f ca="1">I742-Results!$E$5*H742</f>
        <v>31.226338315742034</v>
      </c>
      <c r="S742" s="10" cm="1">
        <f t="array" aca="1" ref="S742" ca="1">SUMPRODUCT(J742:O742,TRANSPOSE(AR$28:AR$33))+$AD$20-$AC$26</f>
        <v>23.368686167988891</v>
      </c>
      <c r="T742" s="10">
        <f ca="1">SUMPRODUCT(J742:O742,Results!K$9:P$9)</f>
        <v>30.732434008977236</v>
      </c>
      <c r="U742" s="10">
        <f ca="1">SUMPRODUCT(J742:O742,Results!K$9:P$9)+$AD$20-$AC$31</f>
        <v>30.695635890276261</v>
      </c>
      <c r="V742" s="10">
        <f t="shared" ca="1" si="158"/>
        <v>9.3496643709450176</v>
      </c>
      <c r="W742" s="10">
        <f t="shared" ca="1" si="160"/>
        <v>9.4380259874140719</v>
      </c>
      <c r="X742" s="10">
        <f t="shared" ca="1" si="161"/>
        <v>9.3617732367440851</v>
      </c>
      <c r="Y742" s="10">
        <f t="shared" ca="1" si="162"/>
        <v>17.219425384497228</v>
      </c>
      <c r="Z742" s="10">
        <f t="shared" ca="1" si="163"/>
        <v>39.892008013836566</v>
      </c>
      <c r="AA742" s="10">
        <f t="shared" ca="1" si="164"/>
        <v>9.8924756622098577</v>
      </c>
    </row>
    <row r="743" spans="1:27">
      <c r="A743" s="6">
        <f ca="1">LN((RAND()^(-Results!$E$4))-1)</f>
        <v>-0.87205713783233663</v>
      </c>
      <c r="B743" s="6">
        <f ca="1">LN((RAND()^(-Results!$E$4))-1)</f>
        <v>0.92574946767294086</v>
      </c>
      <c r="C743" s="6">
        <f ca="1">LN((RAND()^(-Results!$E$4))-1)</f>
        <v>-1.2667115305034624</v>
      </c>
      <c r="D743" s="6">
        <f ca="1">LN((RAND()^(-Results!$E$4))-1)</f>
        <v>-1.9016731996755454</v>
      </c>
      <c r="E743" s="6">
        <f ca="1">LN((RAND()^(-Results!$E$4))-1)</f>
        <v>0.9912085167116782</v>
      </c>
      <c r="F743" s="6">
        <f ca="1">LN((RAND()^(-Results!$E$4))-1)</f>
        <v>0.44053426399959028</v>
      </c>
      <c r="G743" s="6">
        <f ca="1">LN((RAND()^(-Results!$E$4))-1)</f>
        <v>-0.24198477353170483</v>
      </c>
      <c r="H743" s="6">
        <f t="shared" ca="1" si="159"/>
        <v>-0.30187931016946234</v>
      </c>
      <c r="I743" s="10">
        <f ca="1">SUMPRODUCT(J743:O743,Results!B$12:G$12)+Results!$E$5*H743</f>
        <v>-5.3208605655477692</v>
      </c>
      <c r="J743" s="10">
        <f ca="1">SUMPRODUCT($A743:$F743,Results!$B$15:$G$15)</f>
        <v>3.6931236739607409</v>
      </c>
      <c r="K743" s="10">
        <f ca="1">SUMPRODUCT($A743:$F743,Results!$B$16:$G$16)</f>
        <v>-4.5572634930275751</v>
      </c>
      <c r="L743" s="10">
        <f ca="1">SUMPRODUCT($A743:$F743,Results!$B$17:$G$17)</f>
        <v>-6.0240843413009175</v>
      </c>
      <c r="M743" s="10">
        <f ca="1">SUMPRODUCT($A743:$F743,Results!$B$18:$G$18)</f>
        <v>6.5604434066359563</v>
      </c>
      <c r="N743" s="10">
        <f ca="1">SUMPRODUCT($A743:$F743,Results!$B$19:$G$19)</f>
        <v>-9.7106953630778925</v>
      </c>
      <c r="O743" s="10">
        <f ca="1">SUMPRODUCT($A743:$F743,Results!$B$20:$G$20)</f>
        <v>3.9382285260559642</v>
      </c>
      <c r="P743" s="10" cm="1">
        <f t="array" aca="1" ref="P743" ca="1">SUMPRODUCT(J743:O743,TRANSPOSE(BL$20:BL$25))+$AD$20-$BL$27</f>
        <v>-4.2390856188411981</v>
      </c>
      <c r="Q743" s="10" cm="1">
        <f t="array" aca="1" ref="Q743" ca="1">SUMPRODUCT(J743:O743,TRANSPOSE(ES$20:ES$25))+$AD$20-$ES$27</f>
        <v>-4.144201073498941</v>
      </c>
      <c r="R743" s="10">
        <f ca="1">I743-Results!$E$5*H743</f>
        <v>-4.1133433248699198</v>
      </c>
      <c r="S743" s="10" cm="1">
        <f t="array" aca="1" ref="S743" ca="1">SUMPRODUCT(J743:O743,TRANSPOSE(AR$28:AR$33))+$AD$20-$AC$26</f>
        <v>-11.191098857686899</v>
      </c>
      <c r="T743" s="10">
        <f ca="1">SUMPRODUCT(J743:O743,Results!K$9:P$9)</f>
        <v>-4.1166250871856587</v>
      </c>
      <c r="U743" s="10">
        <f ca="1">SUMPRODUCT(J743:O743,Results!K$9:P$9)+$AD$20-$AC$31</f>
        <v>-4.1534232058866341</v>
      </c>
      <c r="V743" s="10">
        <f t="shared" ca="1" si="158"/>
        <v>-1.0817749467065711</v>
      </c>
      <c r="W743" s="10">
        <f t="shared" ca="1" si="160"/>
        <v>-1.1766594920488282</v>
      </c>
      <c r="X743" s="10">
        <f t="shared" ca="1" si="161"/>
        <v>-1.2075172406778494</v>
      </c>
      <c r="Y743" s="10">
        <f t="shared" ca="1" si="162"/>
        <v>5.8702382921391303</v>
      </c>
      <c r="Z743" s="10">
        <f t="shared" ca="1" si="163"/>
        <v>-6.0169641041973225</v>
      </c>
      <c r="AA743" s="10">
        <f t="shared" ca="1" si="164"/>
        <v>-1.1674373596611352</v>
      </c>
    </row>
    <row r="744" spans="1:27">
      <c r="A744" s="6">
        <f ca="1">LN((RAND()^(-Results!$E$4))-1)</f>
        <v>-0.79199775164682418</v>
      </c>
      <c r="B744" s="6">
        <f ca="1">LN((RAND()^(-Results!$E$4))-1)</f>
        <v>1.7164504190314924</v>
      </c>
      <c r="C744" s="6">
        <f ca="1">LN((RAND()^(-Results!$E$4))-1)</f>
        <v>-0.42914898280228897</v>
      </c>
      <c r="D744" s="6">
        <f ca="1">LN((RAND()^(-Results!$E$4))-1)</f>
        <v>0.52002787531382988</v>
      </c>
      <c r="E744" s="6">
        <f ca="1">LN((RAND()^(-Results!$E$4))-1)</f>
        <v>0.68857330408483608</v>
      </c>
      <c r="F744" s="6">
        <f ca="1">LN((RAND()^(-Results!$E$4))-1)</f>
        <v>-7.391455678148233E-2</v>
      </c>
      <c r="G744" s="6">
        <f ca="1">LN((RAND()^(-Results!$E$4))-1)</f>
        <v>-1.3184601828259017</v>
      </c>
      <c r="H744" s="6">
        <f t="shared" ca="1" si="159"/>
        <v>-1.3783547194636592</v>
      </c>
      <c r="I744" s="10">
        <f ca="1">SUMPRODUCT(J744:O744,Results!B$12:G$12)+Results!$E$5*H744</f>
        <v>17.480187819124897</v>
      </c>
      <c r="J744" s="10">
        <f ca="1">SUMPRODUCT($A744:$F744,Results!$B$15:$G$15)</f>
        <v>3.4707551507389551</v>
      </c>
      <c r="K744" s="10">
        <f ca="1">SUMPRODUCT($A744:$F744,Results!$B$16:$G$16)</f>
        <v>0.14944886000085997</v>
      </c>
      <c r="L744" s="10">
        <f ca="1">SUMPRODUCT($A744:$F744,Results!$B$17:$G$17)</f>
        <v>-6.6274173894704438</v>
      </c>
      <c r="M744" s="10">
        <f ca="1">SUMPRODUCT($A744:$F744,Results!$B$18:$G$18)</f>
        <v>-7.119804423872611E-3</v>
      </c>
      <c r="N744" s="10">
        <f ca="1">SUMPRODUCT($A744:$F744,Results!$B$19:$G$19)</f>
        <v>-2.1357359939200822</v>
      </c>
      <c r="O744" s="10">
        <f ca="1">SUMPRODUCT($A744:$F744,Results!$B$20:$G$20)</f>
        <v>-1.9903128235449896</v>
      </c>
      <c r="P744" s="10" cm="1">
        <f t="array" aca="1" ref="P744" ca="1">SUMPRODUCT(J744:O744,TRANSPOSE(BL$20:BL$25))+$AD$20-$BL$27</f>
        <v>22.994079588410418</v>
      </c>
      <c r="Q744" s="10" cm="1">
        <f t="array" aca="1" ref="Q744" ca="1">SUMPRODUCT(J744:O744,TRANSPOSE(ES$20:ES$25))+$AD$20-$ES$27</f>
        <v>23.211184648905753</v>
      </c>
      <c r="R744" s="10">
        <f ca="1">I744-Results!$E$5*H744</f>
        <v>22.993606696979533</v>
      </c>
      <c r="S744" s="10" cm="1">
        <f t="array" aca="1" ref="S744" ca="1">SUMPRODUCT(J744:O744,TRANSPOSE(AR$28:AR$33))+$AD$20-$AC$26</f>
        <v>17.207546536616032</v>
      </c>
      <c r="T744" s="10">
        <f ca="1">SUMPRODUCT(J744:O744,Results!K$9:P$9)</f>
        <v>23.247596144044735</v>
      </c>
      <c r="U744" s="10">
        <f ca="1">SUMPRODUCT(J744:O744,Results!K$9:P$9)+$AD$20-$AC$31</f>
        <v>23.21079802534376</v>
      </c>
      <c r="V744" s="10">
        <f t="shared" ca="1" si="158"/>
        <v>-5.5138917692855216</v>
      </c>
      <c r="W744" s="10">
        <f t="shared" ca="1" si="160"/>
        <v>-5.7309968297808567</v>
      </c>
      <c r="X744" s="10">
        <f t="shared" ca="1" si="161"/>
        <v>-5.5134188778546367</v>
      </c>
      <c r="Y744" s="10">
        <f t="shared" ca="1" si="162"/>
        <v>0.27264128250886444</v>
      </c>
      <c r="Z744" s="10">
        <f t="shared" ca="1" si="163"/>
        <v>16.784084280475344</v>
      </c>
      <c r="AA744" s="10">
        <f t="shared" ca="1" si="164"/>
        <v>-5.7306102062188629</v>
      </c>
    </row>
    <row r="745" spans="1:27">
      <c r="A745" s="6">
        <f ca="1">LN((RAND()^(-Results!$E$4))-1)</f>
        <v>-2.8562102280144979</v>
      </c>
      <c r="B745" s="6">
        <f ca="1">LN((RAND()^(-Results!$E$4))-1)</f>
        <v>-0.89628898486205777</v>
      </c>
      <c r="C745" s="6">
        <f ca="1">LN((RAND()^(-Results!$E$4))-1)</f>
        <v>2.5010314260547242</v>
      </c>
      <c r="D745" s="6">
        <f ca="1">LN((RAND()^(-Results!$E$4))-1)</f>
        <v>-1.7196409258521603</v>
      </c>
      <c r="E745" s="6">
        <f ca="1">LN((RAND()^(-Results!$E$4))-1)</f>
        <v>-0.83864763664327635</v>
      </c>
      <c r="F745" s="6">
        <f ca="1">LN((RAND()^(-Results!$E$4))-1)</f>
        <v>0.57250253328547129</v>
      </c>
      <c r="G745" s="6">
        <f ca="1">LN((RAND()^(-Results!$E$4))-1)</f>
        <v>0.24787208422087839</v>
      </c>
      <c r="H745" s="6">
        <f t="shared" ca="1" si="159"/>
        <v>0.18797754758312091</v>
      </c>
      <c r="I745" s="10">
        <f ca="1">SUMPRODUCT(J745:O745,Results!B$12:G$12)+Results!$E$5*H745</f>
        <v>-13.518515247366931</v>
      </c>
      <c r="J745" s="10">
        <f ca="1">SUMPRODUCT($A745:$F745,Results!$B$15:$G$15)</f>
        <v>-4.4331191753106109</v>
      </c>
      <c r="K745" s="10">
        <f ca="1">SUMPRODUCT($A745:$F745,Results!$B$16:$G$16)</f>
        <v>-11.904666243844122</v>
      </c>
      <c r="L745" s="10">
        <f ca="1">SUMPRODUCT($A745:$F745,Results!$B$17:$G$17)</f>
        <v>-6.6537992745071097</v>
      </c>
      <c r="M745" s="10">
        <f ca="1">SUMPRODUCT($A745:$F745,Results!$B$18:$G$18)</f>
        <v>5.2081594526749884</v>
      </c>
      <c r="N745" s="10">
        <f ca="1">SUMPRODUCT($A745:$F745,Results!$B$19:$G$19)</f>
        <v>3.7521672850676393</v>
      </c>
      <c r="O745" s="10">
        <f ca="1">SUMPRODUCT($A745:$F745,Results!$B$20:$G$20)</f>
        <v>-4.3921287079089755</v>
      </c>
      <c r="P745" s="10" cm="1">
        <f t="array" aca="1" ref="P745" ca="1">SUMPRODUCT(J745:O745,TRANSPOSE(BL$20:BL$25))+$AD$20-$BL$27</f>
        <v>-13.879573881386854</v>
      </c>
      <c r="Q745" s="10" cm="1">
        <f t="array" aca="1" ref="Q745" ca="1">SUMPRODUCT(J745:O745,TRANSPOSE(ES$20:ES$25))+$AD$20-$ES$27</f>
        <v>-14.124964544839537</v>
      </c>
      <c r="R745" s="10">
        <f ca="1">I745-Results!$E$5*H745</f>
        <v>-14.270425437699416</v>
      </c>
      <c r="S745" s="10" cm="1">
        <f t="array" aca="1" ref="S745" ca="1">SUMPRODUCT(J745:O745,TRANSPOSE(AR$28:AR$33))+$AD$20-$AC$26</f>
        <v>-14.096669533743924</v>
      </c>
      <c r="T745" s="10">
        <f ca="1">SUMPRODUCT(J745:O745,Results!K$9:P$9)</f>
        <v>-13.71987169156986</v>
      </c>
      <c r="U745" s="10">
        <f ca="1">SUMPRODUCT(J745:O745,Results!K$9:P$9)+$AD$20-$AC$31</f>
        <v>-13.756669810270836</v>
      </c>
      <c r="V745" s="10">
        <f t="shared" ca="1" si="158"/>
        <v>0.36105863401992266</v>
      </c>
      <c r="W745" s="10">
        <f t="shared" ca="1" si="160"/>
        <v>0.60644929747260612</v>
      </c>
      <c r="X745" s="10">
        <f t="shared" ca="1" si="161"/>
        <v>0.75191019033248452</v>
      </c>
      <c r="Y745" s="10">
        <f t="shared" ca="1" si="162"/>
        <v>0.57815428637699284</v>
      </c>
      <c r="Z745" s="10">
        <f t="shared" ca="1" si="163"/>
        <v>-14.214618786016485</v>
      </c>
      <c r="AA745" s="10">
        <f t="shared" ca="1" si="164"/>
        <v>0.23815456290390458</v>
      </c>
    </row>
    <row r="746" spans="1:27">
      <c r="A746" s="6">
        <f ca="1">LN((RAND()^(-Results!$E$4))-1)</f>
        <v>-2.8766060035739889</v>
      </c>
      <c r="B746" s="6">
        <f ca="1">LN((RAND()^(-Results!$E$4))-1)</f>
        <v>-2.3714714717746159</v>
      </c>
      <c r="C746" s="6">
        <f ca="1">LN((RAND()^(-Results!$E$4))-1)</f>
        <v>-0.70124323946377876</v>
      </c>
      <c r="D746" s="6">
        <f ca="1">LN((RAND()^(-Results!$E$4))-1)</f>
        <v>4.8087225162716187</v>
      </c>
      <c r="E746" s="6">
        <f ca="1">LN((RAND()^(-Results!$E$4))-1)</f>
        <v>-0.14370066985539945</v>
      </c>
      <c r="F746" s="6">
        <f ca="1">LN((RAND()^(-Results!$E$4))-1)</f>
        <v>-1.3473298320962903</v>
      </c>
      <c r="G746" s="6">
        <f ca="1">LN((RAND()^(-Results!$E$4))-1)</f>
        <v>3.0513581886025554</v>
      </c>
      <c r="H746" s="6">
        <f t="shared" ca="1" si="159"/>
        <v>2.9914636519647977</v>
      </c>
      <c r="I746" s="10">
        <f ca="1">SUMPRODUCT(J746:O746,Results!B$12:G$12)+Results!$E$5*H746</f>
        <v>36.209094506081044</v>
      </c>
      <c r="J746" s="10">
        <f ca="1">SUMPRODUCT($A746:$F746,Results!$B$15:$G$15)</f>
        <v>-11.255600275215446</v>
      </c>
      <c r="K746" s="10">
        <f ca="1">SUMPRODUCT($A746:$F746,Results!$B$16:$G$16)</f>
        <v>6.0826893288923749</v>
      </c>
      <c r="L746" s="10">
        <f ca="1">SUMPRODUCT($A746:$F746,Results!$B$17:$G$17)</f>
        <v>7.103286194958975</v>
      </c>
      <c r="M746" s="10">
        <f ca="1">SUMPRODUCT($A746:$F746,Results!$B$18:$G$18)</f>
        <v>6.6490303448287609</v>
      </c>
      <c r="N746" s="10">
        <f ca="1">SUMPRODUCT($A746:$F746,Results!$B$19:$G$19)</f>
        <v>18.549227936074992</v>
      </c>
      <c r="O746" s="10">
        <f ca="1">SUMPRODUCT($A746:$F746,Results!$B$20:$G$20)</f>
        <v>-25.297464885803493</v>
      </c>
      <c r="P746" s="10" cm="1">
        <f t="array" aca="1" ref="P746" ca="1">SUMPRODUCT(J746:O746,TRANSPOSE(BL$20:BL$25))+$AD$20-$BL$27</f>
        <v>23.681971760257785</v>
      </c>
      <c r="Q746" s="10" cm="1">
        <f t="array" aca="1" ref="Q746" ca="1">SUMPRODUCT(J746:O746,TRANSPOSE(ES$20:ES$25))+$AD$20-$ES$27</f>
        <v>23.999142934826303</v>
      </c>
      <c r="R746" s="10">
        <f ca="1">I746-Results!$E$5*H746</f>
        <v>24.243239898221852</v>
      </c>
      <c r="S746" s="10" cm="1">
        <f t="array" aca="1" ref="S746" ca="1">SUMPRODUCT(J746:O746,TRANSPOSE(AR$28:AR$33))+$AD$20-$AC$26</f>
        <v>14.665214352002998</v>
      </c>
      <c r="T746" s="10">
        <f ca="1">SUMPRODUCT(J746:O746,Results!K$9:P$9)</f>
        <v>24.20203310046443</v>
      </c>
      <c r="U746" s="10">
        <f ca="1">SUMPRODUCT(J746:O746,Results!K$9:P$9)+$AD$20-$AC$31</f>
        <v>24.165234981763454</v>
      </c>
      <c r="V746" s="10">
        <f t="shared" ca="1" si="158"/>
        <v>12.527122745823259</v>
      </c>
      <c r="W746" s="10">
        <f t="shared" ca="1" si="160"/>
        <v>12.209951571254742</v>
      </c>
      <c r="X746" s="10">
        <f t="shared" ca="1" si="161"/>
        <v>11.965854607859193</v>
      </c>
      <c r="Y746" s="10">
        <f t="shared" ca="1" si="162"/>
        <v>21.543880154078046</v>
      </c>
      <c r="Z746" s="10">
        <f t="shared" ca="1" si="163"/>
        <v>35.512990967431492</v>
      </c>
      <c r="AA746" s="10">
        <f t="shared" ca="1" si="164"/>
        <v>12.04385952431759</v>
      </c>
    </row>
    <row r="747" spans="1:27">
      <c r="A747" s="6">
        <f ca="1">LN((RAND()^(-Results!$E$4))-1)</f>
        <v>3.5354507024316244</v>
      </c>
      <c r="B747" s="6">
        <f ca="1">LN((RAND()^(-Results!$E$4))-1)</f>
        <v>-1.2478963796980054</v>
      </c>
      <c r="C747" s="6">
        <f ca="1">LN((RAND()^(-Results!$E$4))-1)</f>
        <v>1.7293190677400057</v>
      </c>
      <c r="D747" s="6">
        <f ca="1">LN((RAND()^(-Results!$E$4))-1)</f>
        <v>1.7960543551415817</v>
      </c>
      <c r="E747" s="6">
        <f ca="1">LN((RAND()^(-Results!$E$4))-1)</f>
        <v>-2.8575885508469678</v>
      </c>
      <c r="F747" s="6">
        <f ca="1">LN((RAND()^(-Results!$E$4))-1)</f>
        <v>-0.57091091717468478</v>
      </c>
      <c r="G747" s="6">
        <f ca="1">LN((RAND()^(-Results!$E$4))-1)</f>
        <v>-0.95275328062469744</v>
      </c>
      <c r="H747" s="6">
        <f t="shared" ca="1" si="159"/>
        <v>-1.0126478172624549</v>
      </c>
      <c r="I747" s="10">
        <f ca="1">SUMPRODUCT(J747:O747,Results!B$12:G$12)+Results!$E$5*H747</f>
        <v>-13.778841984798122</v>
      </c>
      <c r="J747" s="10">
        <f ca="1">SUMPRODUCT($A747:$F747,Results!$B$15:$G$15)</f>
        <v>-1.9775849299723096</v>
      </c>
      <c r="K747" s="10">
        <f ca="1">SUMPRODUCT($A747:$F747,Results!$B$16:$G$16)</f>
        <v>10.768365101883736</v>
      </c>
      <c r="L747" s="10">
        <f ca="1">SUMPRODUCT($A747:$F747,Results!$B$17:$G$17)</f>
        <v>15.071840218413815</v>
      </c>
      <c r="M747" s="10">
        <f ca="1">SUMPRODUCT($A747:$F747,Results!$B$18:$G$18)</f>
        <v>-16.555272655025824</v>
      </c>
      <c r="N747" s="10">
        <f ca="1">SUMPRODUCT($A747:$F747,Results!$B$19:$G$19)</f>
        <v>9.5255206942278701</v>
      </c>
      <c r="O747" s="10">
        <f ca="1">SUMPRODUCT($A747:$F747,Results!$B$20:$G$20)</f>
        <v>5.8894814357454539</v>
      </c>
      <c r="P747" s="10" cm="1">
        <f t="array" aca="1" ref="P747" ca="1">SUMPRODUCT(J747:O747,TRANSPOSE(BL$20:BL$25))+$AD$20-$BL$27</f>
        <v>-9.3733601603288843</v>
      </c>
      <c r="Q747" s="10" cm="1">
        <f t="array" aca="1" ref="Q747" ca="1">SUMPRODUCT(J747:O747,TRANSPOSE(ES$20:ES$25))+$AD$20-$ES$27</f>
        <v>-9.7029191509906898</v>
      </c>
      <c r="R747" s="10">
        <f ca="1">I747-Results!$E$5*H747</f>
        <v>-9.7282507157483025</v>
      </c>
      <c r="S747" s="10" cm="1">
        <f t="array" aca="1" ref="S747" ca="1">SUMPRODUCT(J747:O747,TRANSPOSE(AR$28:AR$33))+$AD$20-$AC$26</f>
        <v>10.685168157721005</v>
      </c>
      <c r="T747" s="10">
        <f ca="1">SUMPRODUCT(J747:O747,Results!K$9:P$9)</f>
        <v>-9.7256942840272789</v>
      </c>
      <c r="U747" s="10">
        <f ca="1">SUMPRODUCT(J747:O747,Results!K$9:P$9)+$AD$20-$AC$31</f>
        <v>-9.7624924027282542</v>
      </c>
      <c r="V747" s="10">
        <f t="shared" ca="1" si="158"/>
        <v>-4.4054818244692378</v>
      </c>
      <c r="W747" s="10">
        <f t="shared" ca="1" si="160"/>
        <v>-4.0759228338074323</v>
      </c>
      <c r="X747" s="10">
        <f t="shared" ca="1" si="161"/>
        <v>-4.0505912690498196</v>
      </c>
      <c r="Y747" s="10">
        <f t="shared" ca="1" si="162"/>
        <v>-24.464010142519129</v>
      </c>
      <c r="Z747" s="10">
        <f t="shared" ca="1" si="163"/>
        <v>-14.474945523447676</v>
      </c>
      <c r="AA747" s="10">
        <f t="shared" ca="1" si="164"/>
        <v>-4.0163495820698678</v>
      </c>
    </row>
    <row r="748" spans="1:27">
      <c r="A748" s="6">
        <f ca="1">LN((RAND()^(-Results!$E$4))-1)</f>
        <v>0.20020588785862212</v>
      </c>
      <c r="B748" s="6">
        <f ca="1">LN((RAND()^(-Results!$E$4))-1)</f>
        <v>1.9505990580799477</v>
      </c>
      <c r="C748" s="6">
        <f ca="1">LN((RAND()^(-Results!$E$4))-1)</f>
        <v>0.5651754369884997</v>
      </c>
      <c r="D748" s="6">
        <f ca="1">LN((RAND()^(-Results!$E$4))-1)</f>
        <v>-0.4188432204976637</v>
      </c>
      <c r="E748" s="6">
        <f ca="1">LN((RAND()^(-Results!$E$4))-1)</f>
        <v>-2.5778688565160977</v>
      </c>
      <c r="F748" s="6">
        <f ca="1">LN((RAND()^(-Results!$E$4))-1)</f>
        <v>1.0048980422472935</v>
      </c>
      <c r="G748" s="6">
        <f ca="1">LN((RAND()^(-Results!$E$4))-1)</f>
        <v>-3.4725621449168789</v>
      </c>
      <c r="H748" s="6">
        <f t="shared" ca="1" si="159"/>
        <v>-3.5324566815546365</v>
      </c>
      <c r="I748" s="10">
        <f ca="1">SUMPRODUCT(J748:O748,Results!B$12:G$12)+Results!$E$5*H748</f>
        <v>-7.6336082768480082</v>
      </c>
      <c r="J748" s="10">
        <f ca="1">SUMPRODUCT($A748:$F748,Results!$B$15:$G$15)</f>
        <v>6.3144647070610445</v>
      </c>
      <c r="K748" s="10">
        <f ca="1">SUMPRODUCT($A748:$F748,Results!$B$16:$G$16)</f>
        <v>2.732603290737563</v>
      </c>
      <c r="L748" s="10">
        <f ca="1">SUMPRODUCT($A748:$F748,Results!$B$17:$G$17)</f>
        <v>-4.0308483152158026</v>
      </c>
      <c r="M748" s="10">
        <f ca="1">SUMPRODUCT($A748:$F748,Results!$B$18:$G$18)</f>
        <v>-6.9002412069083423</v>
      </c>
      <c r="N748" s="10">
        <f ca="1">SUMPRODUCT($A748:$F748,Results!$B$19:$G$19)</f>
        <v>-2.2662760743454378</v>
      </c>
      <c r="O748" s="10">
        <f ca="1">SUMPRODUCT($A748:$F748,Results!$B$20:$G$20)</f>
        <v>10.995061410784979</v>
      </c>
      <c r="P748" s="10" cm="1">
        <f t="array" aca="1" ref="P748" ca="1">SUMPRODUCT(J748:O748,TRANSPOSE(BL$20:BL$25))+$AD$20-$BL$27</f>
        <v>7.0281765861888283</v>
      </c>
      <c r="Q748" s="10" cm="1">
        <f t="array" aca="1" ref="Q748" ca="1">SUMPRODUCT(J748:O748,TRANSPOSE(ES$20:ES$25))+$AD$20-$ES$27</f>
        <v>7.030162639473545</v>
      </c>
      <c r="R748" s="10">
        <f ca="1">I748-Results!$E$5*H748</f>
        <v>6.4962184493705379</v>
      </c>
      <c r="S748" s="10" cm="1">
        <f t="array" aca="1" ref="S748" ca="1">SUMPRODUCT(J748:O748,TRANSPOSE(AR$28:AR$33))+$AD$20-$AC$26</f>
        <v>14.291787311786443</v>
      </c>
      <c r="T748" s="10">
        <f ca="1">SUMPRODUCT(J748:O748,Results!K$9:P$9)</f>
        <v>7.3729127628874593</v>
      </c>
      <c r="U748" s="10">
        <f ca="1">SUMPRODUCT(J748:O748,Results!K$9:P$9)+$AD$20-$AC$31</f>
        <v>7.3361146441864848</v>
      </c>
      <c r="V748" s="10">
        <f t="shared" ref="V748:V811" ca="1" si="165">I748-P748</f>
        <v>-14.661784863036836</v>
      </c>
      <c r="W748" s="10">
        <f t="shared" ca="1" si="160"/>
        <v>-14.663770916321553</v>
      </c>
      <c r="X748" s="10">
        <f t="shared" ca="1" si="161"/>
        <v>-14.129826726218546</v>
      </c>
      <c r="Y748" s="10">
        <f t="shared" ca="1" si="162"/>
        <v>-21.925395588634451</v>
      </c>
      <c r="Z748" s="10">
        <f t="shared" ca="1" si="163"/>
        <v>-8.3297118154975625</v>
      </c>
      <c r="AA748" s="10">
        <f t="shared" ca="1" si="164"/>
        <v>-14.969722921034492</v>
      </c>
    </row>
    <row r="749" spans="1:27">
      <c r="A749" s="6">
        <f ca="1">LN((RAND()^(-Results!$E$4))-1)</f>
        <v>-1.6980694612545271</v>
      </c>
      <c r="B749" s="6">
        <f ca="1">LN((RAND()^(-Results!$E$4))-1)</f>
        <v>-1.505656178826456</v>
      </c>
      <c r="C749" s="6">
        <f ca="1">LN((RAND()^(-Results!$E$4))-1)</f>
        <v>3.2832759881280804</v>
      </c>
      <c r="D749" s="6">
        <f ca="1">LN((RAND()^(-Results!$E$4))-1)</f>
        <v>1.2262601718886426</v>
      </c>
      <c r="E749" s="6">
        <f ca="1">LN((RAND()^(-Results!$E$4))-1)</f>
        <v>1.2728759974271613</v>
      </c>
      <c r="F749" s="6">
        <f ca="1">LN((RAND()^(-Results!$E$4))-1)</f>
        <v>-6.0030892240338831</v>
      </c>
      <c r="G749" s="6">
        <f ca="1">LN((RAND()^(-Results!$E$4))-1)</f>
        <v>-7.7830978347342647E-4</v>
      </c>
      <c r="H749" s="6">
        <f t="shared" ca="1" si="159"/>
        <v>-6.0672846421230921E-2</v>
      </c>
      <c r="I749" s="10">
        <f ca="1">SUMPRODUCT(J749:O749,Results!B$12:G$12)+Results!$E$5*H749</f>
        <v>22.777759172127976</v>
      </c>
      <c r="J749" s="10">
        <f ca="1">SUMPRODUCT($A749:$F749,Results!$B$15:$G$15)</f>
        <v>-8.5068804630446788</v>
      </c>
      <c r="K749" s="10">
        <f ca="1">SUMPRODUCT($A749:$F749,Results!$B$16:$G$16)</f>
        <v>-5.7495631254667519</v>
      </c>
      <c r="L749" s="10">
        <f ca="1">SUMPRODUCT($A749:$F749,Results!$B$17:$G$17)</f>
        <v>11.39218942018732</v>
      </c>
      <c r="M749" s="10">
        <f ca="1">SUMPRODUCT($A749:$F749,Results!$B$18:$G$18)</f>
        <v>-11.216723507451642</v>
      </c>
      <c r="N749" s="10">
        <f ca="1">SUMPRODUCT($A749:$F749,Results!$B$19:$G$19)</f>
        <v>6.584205592154027</v>
      </c>
      <c r="O749" s="10">
        <f ca="1">SUMPRODUCT($A749:$F749,Results!$B$20:$G$20)</f>
        <v>-29.212607736699944</v>
      </c>
      <c r="P749" s="10" cm="1">
        <f t="array" aca="1" ref="P749" ca="1">SUMPRODUCT(J749:O749,TRANSPOSE(BL$20:BL$25))+$AD$20-$BL$27</f>
        <v>23.205162904189205</v>
      </c>
      <c r="Q749" s="10" cm="1">
        <f t="array" aca="1" ref="Q749" ca="1">SUMPRODUCT(J749:O749,TRANSPOSE(ES$20:ES$25))+$AD$20-$ES$27</f>
        <v>23.119040737570042</v>
      </c>
      <c r="R749" s="10">
        <f ca="1">I749-Results!$E$5*H749</f>
        <v>23.0204505578129</v>
      </c>
      <c r="S749" s="10" cm="1">
        <f t="array" aca="1" ref="S749" ca="1">SUMPRODUCT(J749:O749,TRANSPOSE(AR$28:AR$33))+$AD$20-$AC$26</f>
        <v>18.703418142229335</v>
      </c>
      <c r="T749" s="10">
        <f ca="1">SUMPRODUCT(J749:O749,Results!K$9:P$9)</f>
        <v>23.095468972351789</v>
      </c>
      <c r="U749" s="10">
        <f ca="1">SUMPRODUCT(J749:O749,Results!K$9:P$9)+$AD$20-$AC$31</f>
        <v>23.058670853650813</v>
      </c>
      <c r="V749" s="10">
        <f t="shared" ca="1" si="165"/>
        <v>-0.42740373206122939</v>
      </c>
      <c r="W749" s="10">
        <f t="shared" ca="1" si="160"/>
        <v>-0.34128156544206689</v>
      </c>
      <c r="X749" s="10">
        <f t="shared" ca="1" si="161"/>
        <v>-0.24269138568492465</v>
      </c>
      <c r="Y749" s="10">
        <f t="shared" ca="1" si="162"/>
        <v>4.0743410298986404</v>
      </c>
      <c r="Z749" s="10">
        <f t="shared" ca="1" si="163"/>
        <v>22.081655633478423</v>
      </c>
      <c r="AA749" s="10">
        <f t="shared" ca="1" si="164"/>
        <v>-0.28091168152283785</v>
      </c>
    </row>
    <row r="750" spans="1:27">
      <c r="A750" s="6">
        <f ca="1">LN((RAND()^(-Results!$E$4))-1)</f>
        <v>-0.29846070383238205</v>
      </c>
      <c r="B750" s="6">
        <f ca="1">LN((RAND()^(-Results!$E$4))-1)</f>
        <v>0.48390947758945335</v>
      </c>
      <c r="C750" s="6">
        <f ca="1">LN((RAND()^(-Results!$E$4))-1)</f>
        <v>-5.2897778427755675</v>
      </c>
      <c r="D750" s="6">
        <f ca="1">LN((RAND()^(-Results!$E$4))-1)</f>
        <v>-1.1829207323952056</v>
      </c>
      <c r="E750" s="6">
        <f ca="1">LN((RAND()^(-Results!$E$4))-1)</f>
        <v>-0.63714495972569363</v>
      </c>
      <c r="F750" s="6">
        <f ca="1">LN((RAND()^(-Results!$E$4))-1)</f>
        <v>-1.3630832147944907</v>
      </c>
      <c r="G750" s="6">
        <f ca="1">LN((RAND()^(-Results!$E$4))-1)</f>
        <v>1.0582736516673767</v>
      </c>
      <c r="H750" s="6">
        <f t="shared" ca="1" si="159"/>
        <v>0.99837911502961929</v>
      </c>
      <c r="I750" s="10">
        <f ca="1">SUMPRODUCT(J750:O750,Results!B$12:G$12)+Results!$E$5*H750</f>
        <v>-3.931324969468406</v>
      </c>
      <c r="J750" s="10">
        <f ca="1">SUMPRODUCT($A750:$F750,Results!$B$15:$G$15)</f>
        <v>6.3353068119769169</v>
      </c>
      <c r="K750" s="10">
        <f ca="1">SUMPRODUCT($A750:$F750,Results!$B$16:$G$16)</f>
        <v>7.6967693603119516</v>
      </c>
      <c r="L750" s="10">
        <f ca="1">SUMPRODUCT($A750:$F750,Results!$B$17:$G$17)</f>
        <v>9.5813307930190064</v>
      </c>
      <c r="M750" s="10">
        <f ca="1">SUMPRODUCT($A750:$F750,Results!$B$18:$G$18)</f>
        <v>6.5813941571694095</v>
      </c>
      <c r="N750" s="10">
        <f ca="1">SUMPRODUCT($A750:$F750,Results!$B$19:$G$19)</f>
        <v>-17.565915785515582</v>
      </c>
      <c r="O750" s="10">
        <f ca="1">SUMPRODUCT($A750:$F750,Results!$B$20:$G$20)</f>
        <v>5.6172836329845559</v>
      </c>
      <c r="P750" s="10" cm="1">
        <f t="array" aca="1" ref="P750" ca="1">SUMPRODUCT(J750:O750,TRANSPOSE(BL$20:BL$25))+$AD$20-$BL$27</f>
        <v>-8.5176061486914811</v>
      </c>
      <c r="Q750" s="10" cm="1">
        <f t="array" aca="1" ref="Q750" ca="1">SUMPRODUCT(J750:O750,TRANSPOSE(ES$20:ES$25))+$AD$20-$ES$27</f>
        <v>-8.0858023321271446</v>
      </c>
      <c r="R750" s="10">
        <f ca="1">I750-Results!$E$5*H750</f>
        <v>-7.9248414295868832</v>
      </c>
      <c r="S750" s="10" cm="1">
        <f t="array" aca="1" ref="S750" ca="1">SUMPRODUCT(J750:O750,TRANSPOSE(AR$28:AR$33))+$AD$20-$AC$26</f>
        <v>-17.88871984091903</v>
      </c>
      <c r="T750" s="10">
        <f ca="1">SUMPRODUCT(J750:O750,Results!K$9:P$9)</f>
        <v>-7.959931260736484</v>
      </c>
      <c r="U750" s="10">
        <f ca="1">SUMPRODUCT(J750:O750,Results!K$9:P$9)+$AD$20-$AC$31</f>
        <v>-7.9967293794374594</v>
      </c>
      <c r="V750" s="10">
        <f t="shared" ca="1" si="165"/>
        <v>4.5862811792230751</v>
      </c>
      <c r="W750" s="10">
        <f t="shared" ca="1" si="160"/>
        <v>4.1544773626587386</v>
      </c>
      <c r="X750" s="10">
        <f t="shared" ca="1" si="161"/>
        <v>3.9935164601184772</v>
      </c>
      <c r="Y750" s="10">
        <f t="shared" ca="1" si="162"/>
        <v>13.957394871450624</v>
      </c>
      <c r="Z750" s="10">
        <f t="shared" ca="1" si="163"/>
        <v>-4.6274285081179594</v>
      </c>
      <c r="AA750" s="10">
        <f t="shared" ca="1" si="164"/>
        <v>4.0654044099690534</v>
      </c>
    </row>
    <row r="751" spans="1:27">
      <c r="A751" s="6">
        <f ca="1">LN((RAND()^(-Results!$E$4))-1)</f>
        <v>-0.39766247762105394</v>
      </c>
      <c r="B751" s="6">
        <f ca="1">LN((RAND()^(-Results!$E$4))-1)</f>
        <v>-2.0350504451799649</v>
      </c>
      <c r="C751" s="6">
        <f ca="1">LN((RAND()^(-Results!$E$4))-1)</f>
        <v>0.46759259882715559</v>
      </c>
      <c r="D751" s="6">
        <f ca="1">LN((RAND()^(-Results!$E$4))-1)</f>
        <v>-0.12469324425553073</v>
      </c>
      <c r="E751" s="6">
        <f ca="1">LN((RAND()^(-Results!$E$4))-1)</f>
        <v>-6.1320215459806954E-2</v>
      </c>
      <c r="F751" s="6">
        <f ca="1">LN((RAND()^(-Results!$E$4))-1)</f>
        <v>0.1981217194060208</v>
      </c>
      <c r="G751" s="6">
        <f ca="1">LN((RAND()^(-Results!$E$4))-1)</f>
        <v>0.61843409957134443</v>
      </c>
      <c r="H751" s="6">
        <f t="shared" ca="1" si="159"/>
        <v>0.55853956293358697</v>
      </c>
      <c r="I751" s="10">
        <f ca="1">SUMPRODUCT(J751:O751,Results!B$12:G$12)+Results!$E$5*H751</f>
        <v>-16.557508289954505</v>
      </c>
      <c r="J751" s="10">
        <f ca="1">SUMPRODUCT($A751:$F751,Results!$B$15:$G$15)</f>
        <v>-5.7978157883334802</v>
      </c>
      <c r="K751" s="10">
        <f ca="1">SUMPRODUCT($A751:$F751,Results!$B$16:$G$16)</f>
        <v>-2.5246431246846055</v>
      </c>
      <c r="L751" s="10">
        <f ca="1">SUMPRODUCT($A751:$F751,Results!$B$17:$G$17)</f>
        <v>3.8184143156156525</v>
      </c>
      <c r="M751" s="10">
        <f ca="1">SUMPRODUCT($A751:$F751,Results!$B$18:$G$18)</f>
        <v>4.4995923916341045</v>
      </c>
      <c r="N751" s="10">
        <f ca="1">SUMPRODUCT($A751:$F751,Results!$B$19:$G$19)</f>
        <v>4.8552708795265955</v>
      </c>
      <c r="O751" s="10">
        <f ca="1">SUMPRODUCT($A751:$F751,Results!$B$20:$G$20)</f>
        <v>-3.6106989116089849</v>
      </c>
      <c r="P751" s="10" cm="1">
        <f t="array" aca="1" ref="P751" ca="1">SUMPRODUCT(J751:O751,TRANSPOSE(BL$20:BL$25))+$AD$20-$BL$27</f>
        <v>-18.93177866711623</v>
      </c>
      <c r="Q751" s="10" cm="1">
        <f t="array" aca="1" ref="Q751" ca="1">SUMPRODUCT(J751:O751,TRANSPOSE(ES$20:ES$25))+$AD$20-$ES$27</f>
        <v>-19.113451608331072</v>
      </c>
      <c r="R751" s="10">
        <f ca="1">I751-Results!$E$5*H751</f>
        <v>-18.791666541688855</v>
      </c>
      <c r="S751" s="10" cm="1">
        <f t="array" aca="1" ref="S751" ca="1">SUMPRODUCT(J751:O751,TRANSPOSE(AR$28:AR$33))+$AD$20-$AC$26</f>
        <v>-17.542800995071257</v>
      </c>
      <c r="T751" s="10">
        <f ca="1">SUMPRODUCT(J751:O751,Results!K$9:P$9)</f>
        <v>-19.075356570620023</v>
      </c>
      <c r="U751" s="10">
        <f ca="1">SUMPRODUCT(J751:O751,Results!K$9:P$9)+$AD$20-$AC$31</f>
        <v>-19.112154689320999</v>
      </c>
      <c r="V751" s="10">
        <f t="shared" ca="1" si="165"/>
        <v>2.3742703771617251</v>
      </c>
      <c r="W751" s="10">
        <f t="shared" ca="1" si="160"/>
        <v>2.555943318376567</v>
      </c>
      <c r="X751" s="10">
        <f t="shared" ca="1" si="161"/>
        <v>2.2341582517343497</v>
      </c>
      <c r="Y751" s="10">
        <f t="shared" ca="1" si="162"/>
        <v>0.98529270511675193</v>
      </c>
      <c r="Z751" s="10">
        <f t="shared" ca="1" si="163"/>
        <v>-17.253611828604058</v>
      </c>
      <c r="AA751" s="10">
        <f t="shared" ca="1" si="164"/>
        <v>2.5546463993664936</v>
      </c>
    </row>
    <row r="752" spans="1:27">
      <c r="A752" s="6">
        <f ca="1">LN((RAND()^(-Results!$E$4))-1)</f>
        <v>1.4250077048097753</v>
      </c>
      <c r="B752" s="6">
        <f ca="1">LN((RAND()^(-Results!$E$4))-1)</f>
        <v>2.5229346635255285</v>
      </c>
      <c r="C752" s="6">
        <f ca="1">LN((RAND()^(-Results!$E$4))-1)</f>
        <v>0.2845942592306373</v>
      </c>
      <c r="D752" s="6">
        <f ca="1">LN((RAND()^(-Results!$E$4))-1)</f>
        <v>-0.9371208961144043</v>
      </c>
      <c r="E752" s="6">
        <f ca="1">LN((RAND()^(-Results!$E$4))-1)</f>
        <v>-1.3044843600849494</v>
      </c>
      <c r="F752" s="6">
        <f ca="1">LN((RAND()^(-Results!$E$4))-1)</f>
        <v>-0.91225299135854832</v>
      </c>
      <c r="G752" s="6">
        <f ca="1">LN((RAND()^(-Results!$E$4))-1)</f>
        <v>2.37255336726064</v>
      </c>
      <c r="H752" s="6">
        <f t="shared" ca="1" si="159"/>
        <v>2.3126588306228824</v>
      </c>
      <c r="I752" s="10">
        <f ca="1">SUMPRODUCT(J752:O752,Results!B$12:G$12)+Results!$E$5*H752</f>
        <v>21.727028704243548</v>
      </c>
      <c r="J752" s="10">
        <f ca="1">SUMPRODUCT($A752:$F752,Results!$B$15:$G$15)</f>
        <v>8.829900940209237</v>
      </c>
      <c r="K752" s="10">
        <f ca="1">SUMPRODUCT($A752:$F752,Results!$B$16:$G$16)</f>
        <v>3.3572298158464191</v>
      </c>
      <c r="L752" s="10">
        <f ca="1">SUMPRODUCT($A752:$F752,Results!$B$17:$G$17)</f>
        <v>3.7504656556834881E-3</v>
      </c>
      <c r="M752" s="10">
        <f ca="1">SUMPRODUCT($A752:$F752,Results!$B$18:$G$18)</f>
        <v>-12.435645217881916</v>
      </c>
      <c r="N752" s="10">
        <f ca="1">SUMPRODUCT($A752:$F752,Results!$B$19:$G$19)</f>
        <v>-9.0110512509438365</v>
      </c>
      <c r="O752" s="10">
        <f ca="1">SUMPRODUCT($A752:$F752,Results!$B$20:$G$20)</f>
        <v>9.8944328521754343</v>
      </c>
      <c r="P752" s="10" cm="1">
        <f t="array" aca="1" ref="P752" ca="1">SUMPRODUCT(J752:O752,TRANSPOSE(BL$20:BL$25))+$AD$20-$BL$27</f>
        <v>12.954370515161044</v>
      </c>
      <c r="Q752" s="10" cm="1">
        <f t="array" aca="1" ref="Q752" ca="1">SUMPRODUCT(J752:O752,TRANSPOSE(ES$20:ES$25))+$AD$20-$ES$27</f>
        <v>12.981747652494162</v>
      </c>
      <c r="R752" s="10">
        <f ca="1">I752-Results!$E$5*H752</f>
        <v>12.476393381752018</v>
      </c>
      <c r="S752" s="10" cm="1">
        <f t="array" aca="1" ref="S752" ca="1">SUMPRODUCT(J752:O752,TRANSPOSE(AR$28:AR$33))+$AD$20-$AC$26</f>
        <v>18.753775075439663</v>
      </c>
      <c r="T752" s="10">
        <f ca="1">SUMPRODUCT(J752:O752,Results!K$9:P$9)</f>
        <v>13.068085972066456</v>
      </c>
      <c r="U752" s="10">
        <f ca="1">SUMPRODUCT(J752:O752,Results!K$9:P$9)+$AD$20-$AC$31</f>
        <v>13.03128785336548</v>
      </c>
      <c r="V752" s="10">
        <f t="shared" ca="1" si="165"/>
        <v>8.7726581890825042</v>
      </c>
      <c r="W752" s="10">
        <f t="shared" ca="1" si="160"/>
        <v>8.7452810517493855</v>
      </c>
      <c r="X752" s="10">
        <f t="shared" ca="1" si="161"/>
        <v>9.2506353224915294</v>
      </c>
      <c r="Y752" s="10">
        <f t="shared" ca="1" si="162"/>
        <v>2.9732536288038851</v>
      </c>
      <c r="Z752" s="10">
        <f t="shared" ca="1" si="163"/>
        <v>21.030925165593995</v>
      </c>
      <c r="AA752" s="10">
        <f t="shared" ca="1" si="164"/>
        <v>8.6957408508780674</v>
      </c>
    </row>
    <row r="753" spans="1:27">
      <c r="A753" s="6">
        <f ca="1">LN((RAND()^(-Results!$E$4))-1)</f>
        <v>1.4064397671547222</v>
      </c>
      <c r="B753" s="6">
        <f ca="1">LN((RAND()^(-Results!$E$4))-1)</f>
        <v>1.2657285140327665</v>
      </c>
      <c r="C753" s="6">
        <f ca="1">LN((RAND()^(-Results!$E$4))-1)</f>
        <v>1.7660088454685576</v>
      </c>
      <c r="D753" s="6">
        <f ca="1">LN((RAND()^(-Results!$E$4))-1)</f>
        <v>-0.46308455814916605</v>
      </c>
      <c r="E753" s="6">
        <f ca="1">LN((RAND()^(-Results!$E$4))-1)</f>
        <v>0.12768139602058759</v>
      </c>
      <c r="F753" s="6">
        <f ca="1">LN((RAND()^(-Results!$E$4))-1)</f>
        <v>-0.2954004134206018</v>
      </c>
      <c r="G753" s="6">
        <f ca="1">LN((RAND()^(-Results!$E$4))-1)</f>
        <v>-2.4472739831823485E-2</v>
      </c>
      <c r="H753" s="6">
        <f t="shared" ca="1" si="159"/>
        <v>-8.4367276469580976E-2</v>
      </c>
      <c r="I753" s="10">
        <f ca="1">SUMPRODUCT(J753:O753,Results!B$12:G$12)+Results!$E$5*H753</f>
        <v>7.5170221185938288</v>
      </c>
      <c r="J753" s="10">
        <f ca="1">SUMPRODUCT($A753:$F753,Results!$B$15:$G$15)</f>
        <v>3.3041059147708824</v>
      </c>
      <c r="K753" s="10">
        <f ca="1">SUMPRODUCT($A753:$F753,Results!$B$16:$G$16)</f>
        <v>-1.1076722347938037</v>
      </c>
      <c r="L753" s="10">
        <f ca="1">SUMPRODUCT($A753:$F753,Results!$B$17:$G$17)</f>
        <v>-2.6287902640895164</v>
      </c>
      <c r="M753" s="10">
        <f ca="1">SUMPRODUCT($A753:$F753,Results!$B$18:$G$18)</f>
        <v>-9.4465798888150552</v>
      </c>
      <c r="N753" s="10">
        <f ca="1">SUMPRODUCT($A753:$F753,Results!$B$19:$G$19)</f>
        <v>-1.3203367430017765</v>
      </c>
      <c r="O753" s="10">
        <f ca="1">SUMPRODUCT($A753:$F753,Results!$B$20:$G$20)</f>
        <v>4.2925290025071119</v>
      </c>
      <c r="P753" s="10" cm="1">
        <f t="array" aca="1" ref="P753" ca="1">SUMPRODUCT(J753:O753,TRANSPOSE(BL$20:BL$25))+$AD$20-$BL$27</f>
        <v>8.2482449594802585</v>
      </c>
      <c r="Q753" s="10" cm="1">
        <f t="array" aca="1" ref="Q753" ca="1">SUMPRODUCT(J753:O753,TRANSPOSE(ES$20:ES$25))+$AD$20-$ES$27</f>
        <v>8.0910746547200763</v>
      </c>
      <c r="R753" s="10">
        <f ca="1">I753-Results!$E$5*H753</f>
        <v>7.8544912244721523</v>
      </c>
      <c r="S753" s="10" cm="1">
        <f t="array" aca="1" ref="S753" ca="1">SUMPRODUCT(J753:O753,TRANSPOSE(AR$28:AR$33))+$AD$20-$AC$26</f>
        <v>14.200818418911073</v>
      </c>
      <c r="T753" s="10">
        <f ca="1">SUMPRODUCT(J753:O753,Results!K$9:P$9)</f>
        <v>7.9949506851294849</v>
      </c>
      <c r="U753" s="10">
        <f ca="1">SUMPRODUCT(J753:O753,Results!K$9:P$9)+$AD$20-$AC$31</f>
        <v>7.9581525664285104</v>
      </c>
      <c r="V753" s="10">
        <f t="shared" ca="1" si="165"/>
        <v>-0.73122284088642964</v>
      </c>
      <c r="W753" s="10">
        <f t="shared" ca="1" si="160"/>
        <v>-0.5740525361262474</v>
      </c>
      <c r="X753" s="10">
        <f t="shared" ca="1" si="161"/>
        <v>-0.33746910587832346</v>
      </c>
      <c r="Y753" s="10">
        <f t="shared" ca="1" si="162"/>
        <v>-6.683796300317244</v>
      </c>
      <c r="Z753" s="10">
        <f t="shared" ca="1" si="163"/>
        <v>6.8209185799442755</v>
      </c>
      <c r="AA753" s="10">
        <f t="shared" ca="1" si="164"/>
        <v>-0.44113044783468158</v>
      </c>
    </row>
    <row r="754" spans="1:27">
      <c r="A754" s="6">
        <f ca="1">LN((RAND()^(-Results!$E$4))-1)</f>
        <v>-0.12066271459158291</v>
      </c>
      <c r="B754" s="6">
        <f ca="1">LN((RAND()^(-Results!$E$4))-1)</f>
        <v>-1.7304785353505978</v>
      </c>
      <c r="C754" s="6">
        <f ca="1">LN((RAND()^(-Results!$E$4))-1)</f>
        <v>-2.2349016997732361</v>
      </c>
      <c r="D754" s="6">
        <f ca="1">LN((RAND()^(-Results!$E$4))-1)</f>
        <v>0.76716065583682069</v>
      </c>
      <c r="E754" s="6">
        <f ca="1">LN((RAND()^(-Results!$E$4))-1)</f>
        <v>0.32477960529833128</v>
      </c>
      <c r="F754" s="6">
        <f ca="1">LN((RAND()^(-Results!$E$4))-1)</f>
        <v>-2.2567189105275598</v>
      </c>
      <c r="G754" s="6">
        <f ca="1">LN((RAND()^(-Results!$E$4))-1)</f>
        <v>1.9913877411273013</v>
      </c>
      <c r="H754" s="6">
        <f t="shared" ca="1" si="159"/>
        <v>1.9314932044895439</v>
      </c>
      <c r="I754" s="10">
        <f ca="1">SUMPRODUCT(J754:O754,Results!B$12:G$12)+Results!$E$5*H754</f>
        <v>1.9944806121837209</v>
      </c>
      <c r="J754" s="10">
        <f ca="1">SUMPRODUCT($A754:$F754,Results!$B$15:$G$15)</f>
        <v>-3.4766626672998631</v>
      </c>
      <c r="K754" s="10">
        <f ca="1">SUMPRODUCT($A754:$F754,Results!$B$16:$G$16)</f>
        <v>4.9333062036937445</v>
      </c>
      <c r="L754" s="10">
        <f ca="1">SUMPRODUCT($A754:$F754,Results!$B$17:$G$17)</f>
        <v>13.32276086476649</v>
      </c>
      <c r="M754" s="10">
        <f ca="1">SUMPRODUCT($A754:$F754,Results!$B$18:$G$18)</f>
        <v>2.8936387750113743</v>
      </c>
      <c r="N754" s="10">
        <f ca="1">SUMPRODUCT($A754:$F754,Results!$B$19:$G$19)</f>
        <v>-1.969294825672538</v>
      </c>
      <c r="O754" s="10">
        <f ca="1">SUMPRODUCT($A754:$F754,Results!$B$20:$G$20)</f>
        <v>-8.5301837358741501</v>
      </c>
      <c r="P754" s="10" cm="1">
        <f t="array" aca="1" ref="P754" ca="1">SUMPRODUCT(J754:O754,TRANSPOSE(BL$20:BL$25))+$AD$20-$BL$27</f>
        <v>-6.278209191055967</v>
      </c>
      <c r="Q754" s="10" cm="1">
        <f t="array" aca="1" ref="Q754" ca="1">SUMPRODUCT(J754:O754,TRANSPOSE(ES$20:ES$25))+$AD$20-$ES$27</f>
        <v>-6.1252016546885031</v>
      </c>
      <c r="R754" s="10">
        <f ca="1">I754-Results!$E$5*H754</f>
        <v>-5.7314922057744546</v>
      </c>
      <c r="S754" s="10" cm="1">
        <f t="array" aca="1" ref="S754" ca="1">SUMPRODUCT(J754:O754,TRANSPOSE(AR$28:AR$33))+$AD$20-$AC$26</f>
        <v>-11.540581045382961</v>
      </c>
      <c r="T754" s="10">
        <f ca="1">SUMPRODUCT(J754:O754,Results!K$9:P$9)</f>
        <v>-6.1829932692492271</v>
      </c>
      <c r="U754" s="10">
        <f ca="1">SUMPRODUCT(J754:O754,Results!K$9:P$9)+$AD$20-$AC$31</f>
        <v>-6.2197913879502025</v>
      </c>
      <c r="V754" s="10">
        <f t="shared" ca="1" si="165"/>
        <v>8.2726898032396878</v>
      </c>
      <c r="W754" s="10">
        <f t="shared" ca="1" si="160"/>
        <v>8.1196822668722248</v>
      </c>
      <c r="X754" s="10">
        <f t="shared" ca="1" si="161"/>
        <v>7.7259728179581755</v>
      </c>
      <c r="Y754" s="10">
        <f t="shared" ca="1" si="162"/>
        <v>13.535061657566683</v>
      </c>
      <c r="Z754" s="10">
        <f t="shared" ca="1" si="163"/>
        <v>1.2983770735341671</v>
      </c>
      <c r="AA754" s="10">
        <f t="shared" ca="1" si="164"/>
        <v>8.2142720001339242</v>
      </c>
    </row>
    <row r="755" spans="1:27">
      <c r="A755" s="6">
        <f ca="1">LN((RAND()^(-Results!$E$4))-1)</f>
        <v>1.9570753152867086</v>
      </c>
      <c r="B755" s="6">
        <f ca="1">LN((RAND()^(-Results!$E$4))-1)</f>
        <v>-0.50167252780570415</v>
      </c>
      <c r="C755" s="6">
        <f ca="1">LN((RAND()^(-Results!$E$4))-1)</f>
        <v>0.50886985328294965</v>
      </c>
      <c r="D755" s="6">
        <f ca="1">LN((RAND()^(-Results!$E$4))-1)</f>
        <v>-1.5599507086216216</v>
      </c>
      <c r="E755" s="6">
        <f ca="1">LN((RAND()^(-Results!$E$4))-1)</f>
        <v>1.7431484935034922E-2</v>
      </c>
      <c r="F755" s="6">
        <f ca="1">LN((RAND()^(-Results!$E$4))-1)</f>
        <v>1.6156294376122597</v>
      </c>
      <c r="G755" s="6">
        <f ca="1">LN((RAND()^(-Results!$E$4))-1)</f>
        <v>0.49109825178749872</v>
      </c>
      <c r="H755" s="6">
        <f t="shared" ca="1" si="159"/>
        <v>0.43120371514974121</v>
      </c>
      <c r="I755" s="10">
        <f ca="1">SUMPRODUCT(J755:O755,Results!B$12:G$12)+Results!$E$5*H755</f>
        <v>-23.422827114996405</v>
      </c>
      <c r="J755" s="10">
        <f ca="1">SUMPRODUCT($A755:$F755,Results!$B$15:$G$15)</f>
        <v>0.75152949160533777</v>
      </c>
      <c r="K755" s="10">
        <f ca="1">SUMPRODUCT($A755:$F755,Results!$B$16:$G$16)</f>
        <v>-1.7034048399598412</v>
      </c>
      <c r="L755" s="10">
        <f ca="1">SUMPRODUCT($A755:$F755,Results!$B$17:$G$17)</f>
        <v>-0.41571924882074107</v>
      </c>
      <c r="M755" s="10">
        <f ca="1">SUMPRODUCT($A755:$F755,Results!$B$18:$G$18)</f>
        <v>-0.17917191165320467</v>
      </c>
      <c r="N755" s="10">
        <f ca="1">SUMPRODUCT($A755:$F755,Results!$B$19:$G$19)</f>
        <v>-2.0522361954268149</v>
      </c>
      <c r="O755" s="10">
        <f ca="1">SUMPRODUCT($A755:$F755,Results!$B$20:$G$20)</f>
        <v>11.713862892654724</v>
      </c>
      <c r="P755" s="10" cm="1">
        <f t="array" aca="1" ref="P755" ca="1">SUMPRODUCT(J755:O755,TRANSPOSE(BL$20:BL$25))+$AD$20-$BL$27</f>
        <v>-25.067856628284577</v>
      </c>
      <c r="Q755" s="10" cm="1">
        <f t="array" aca="1" ref="Q755" ca="1">SUMPRODUCT(J755:O755,TRANSPOSE(ES$20:ES$25))+$AD$20-$ES$27</f>
        <v>-25.375410204592644</v>
      </c>
      <c r="R755" s="10">
        <f ca="1">I755-Results!$E$5*H755</f>
        <v>-25.14764197559537</v>
      </c>
      <c r="S755" s="10" cm="1">
        <f t="array" aca="1" ref="S755" ca="1">SUMPRODUCT(J755:O755,TRANSPOSE(AR$28:AR$33))+$AD$20-$AC$26</f>
        <v>-17.134544401808494</v>
      </c>
      <c r="T755" s="10">
        <f ca="1">SUMPRODUCT(J755:O755,Results!K$9:P$9)</f>
        <v>-25.519141995905311</v>
      </c>
      <c r="U755" s="10">
        <f ca="1">SUMPRODUCT(J755:O755,Results!K$9:P$9)+$AD$20-$AC$31</f>
        <v>-25.555940114606287</v>
      </c>
      <c r="V755" s="10">
        <f t="shared" ca="1" si="165"/>
        <v>1.645029513288172</v>
      </c>
      <c r="W755" s="10">
        <f t="shared" ca="1" si="160"/>
        <v>1.9525830895962386</v>
      </c>
      <c r="X755" s="10">
        <f t="shared" ca="1" si="161"/>
        <v>1.7248148605989648</v>
      </c>
      <c r="Y755" s="10">
        <f t="shared" ca="1" si="162"/>
        <v>-6.2882827131879111</v>
      </c>
      <c r="Z755" s="10">
        <f t="shared" ca="1" si="163"/>
        <v>-24.118930653645958</v>
      </c>
      <c r="AA755" s="10">
        <f t="shared" ca="1" si="164"/>
        <v>2.1331129996098817</v>
      </c>
    </row>
    <row r="756" spans="1:27">
      <c r="A756" s="6">
        <f ca="1">LN((RAND()^(-Results!$E$4))-1)</f>
        <v>-0.1054008252763083</v>
      </c>
      <c r="B756" s="6">
        <f ca="1">LN((RAND()^(-Results!$E$4))-1)</f>
        <v>2.6444961942586671</v>
      </c>
      <c r="C756" s="6">
        <f ca="1">LN((RAND()^(-Results!$E$4))-1)</f>
        <v>0.40063309145055015</v>
      </c>
      <c r="D756" s="6">
        <f ca="1">LN((RAND()^(-Results!$E$4))-1)</f>
        <v>2.6411059180673071</v>
      </c>
      <c r="E756" s="6">
        <f ca="1">LN((RAND()^(-Results!$E$4))-1)</f>
        <v>-0.11737191499772875</v>
      </c>
      <c r="F756" s="6">
        <f ca="1">LN((RAND()^(-Results!$E$4))-1)</f>
        <v>-0.37198796894182989</v>
      </c>
      <c r="G756" s="6">
        <f ca="1">LN((RAND()^(-Results!$E$4))-1)</f>
        <v>6.1320917042625871E-2</v>
      </c>
      <c r="H756" s="6">
        <f t="shared" ca="1" si="159"/>
        <v>1.4263804048683798E-3</v>
      </c>
      <c r="I756" s="10">
        <f ca="1">SUMPRODUCT(J756:O756,Results!B$12:G$12)+Results!$E$5*H756</f>
        <v>45.824751382203758</v>
      </c>
      <c r="J756" s="10">
        <f ca="1">SUMPRODUCT($A756:$F756,Results!$B$15:$G$15)</f>
        <v>4.5030440881705101</v>
      </c>
      <c r="K756" s="10">
        <f ca="1">SUMPRODUCT($A756:$F756,Results!$B$16:$G$16)</f>
        <v>5.9862882340798578</v>
      </c>
      <c r="L756" s="10">
        <f ca="1">SUMPRODUCT($A756:$F756,Results!$B$17:$G$17)</f>
        <v>-6.2152948735386015</v>
      </c>
      <c r="M756" s="10">
        <f ca="1">SUMPRODUCT($A756:$F756,Results!$B$18:$G$18)</f>
        <v>-8.4388542552326786</v>
      </c>
      <c r="N756" s="10">
        <f ca="1">SUMPRODUCT($A756:$F756,Results!$B$19:$G$19)</f>
        <v>4.1931092344893841</v>
      </c>
      <c r="O756" s="10">
        <f ca="1">SUMPRODUCT($A756:$F756,Results!$B$20:$G$20)</f>
        <v>-3.8786499779520818</v>
      </c>
      <c r="P756" s="10" cm="1">
        <f t="array" aca="1" ref="P756" ca="1">SUMPRODUCT(J756:O756,TRANSPOSE(BL$20:BL$25))+$AD$20-$BL$27</f>
        <v>46.024959783356451</v>
      </c>
      <c r="Q756" s="10" cm="1">
        <f t="array" aca="1" ref="Q756" ca="1">SUMPRODUCT(J756:O756,TRANSPOSE(ES$20:ES$25))+$AD$20-$ES$27</f>
        <v>46.318756096660167</v>
      </c>
      <c r="R756" s="10">
        <f ca="1">I756-Results!$E$5*H756</f>
        <v>45.819045860584282</v>
      </c>
      <c r="S756" s="10" cm="1">
        <f t="array" aca="1" ref="S756" ca="1">SUMPRODUCT(J756:O756,TRANSPOSE(AR$28:AR$33))+$AD$20-$AC$26</f>
        <v>44.391746990156832</v>
      </c>
      <c r="T756" s="10">
        <f ca="1">SUMPRODUCT(J756:O756,Results!K$9:P$9)</f>
        <v>46.371816151861445</v>
      </c>
      <c r="U756" s="10">
        <f ca="1">SUMPRODUCT(J756:O756,Results!K$9:P$9)+$AD$20-$AC$31</f>
        <v>46.335018033160466</v>
      </c>
      <c r="V756" s="10">
        <f t="shared" ca="1" si="165"/>
        <v>-0.20020840115269323</v>
      </c>
      <c r="W756" s="10">
        <f t="shared" ca="1" si="160"/>
        <v>-0.49400471445640903</v>
      </c>
      <c r="X756" s="10">
        <f t="shared" ca="1" si="161"/>
        <v>5.7055216194754621E-3</v>
      </c>
      <c r="Y756" s="10">
        <f t="shared" ca="1" si="162"/>
        <v>1.4330043920469251</v>
      </c>
      <c r="Z756" s="10">
        <f t="shared" ca="1" si="163"/>
        <v>45.128647843554205</v>
      </c>
      <c r="AA756" s="10">
        <f t="shared" ca="1" si="164"/>
        <v>-0.51026665095670865</v>
      </c>
    </row>
    <row r="757" spans="1:27">
      <c r="A757" s="6">
        <f ca="1">LN((RAND()^(-Results!$E$4))-1)</f>
        <v>4.7093992864930589</v>
      </c>
      <c r="B757" s="6">
        <f ca="1">LN((RAND()^(-Results!$E$4))-1)</f>
        <v>-4.866583658999331</v>
      </c>
      <c r="C757" s="6">
        <f ca="1">LN((RAND()^(-Results!$E$4))-1)</f>
        <v>2.8912238287947316</v>
      </c>
      <c r="D757" s="6">
        <f ca="1">LN((RAND()^(-Results!$E$4))-1)</f>
        <v>-1.4350350977863857</v>
      </c>
      <c r="E757" s="6">
        <f ca="1">LN((RAND()^(-Results!$E$4))-1)</f>
        <v>1.2690978310925412</v>
      </c>
      <c r="F757" s="6">
        <f ca="1">LN((RAND()^(-Results!$E$4))-1)</f>
        <v>1.1327767630326409</v>
      </c>
      <c r="G757" s="6">
        <f ca="1">LN((RAND()^(-Results!$E$4))-1)</f>
        <v>-2.7394572611059353</v>
      </c>
      <c r="H757" s="6">
        <f t="shared" ca="1" si="159"/>
        <v>-2.799351797743693</v>
      </c>
      <c r="I757" s="10">
        <f ca="1">SUMPRODUCT(J757:O757,Results!B$12:G$12)+Results!$E$5*H757</f>
        <v>-75.642862703068445</v>
      </c>
      <c r="J757" s="10">
        <f ca="1">SUMPRODUCT($A757:$F757,Results!$B$15:$G$15)</f>
        <v>-11.095498181342325</v>
      </c>
      <c r="K757" s="10">
        <f ca="1">SUMPRODUCT($A757:$F757,Results!$B$16:$G$16)</f>
        <v>-4.2369835100697166</v>
      </c>
      <c r="L757" s="10">
        <f ca="1">SUMPRODUCT($A757:$F757,Results!$B$17:$G$17)</f>
        <v>12.987272773977182</v>
      </c>
      <c r="M757" s="10">
        <f ca="1">SUMPRODUCT($A757:$F757,Results!$B$18:$G$18)</f>
        <v>-2.1923343561415489</v>
      </c>
      <c r="N757" s="10">
        <f ca="1">SUMPRODUCT($A757:$F757,Results!$B$19:$G$19)</f>
        <v>9.2063548881955306</v>
      </c>
      <c r="O757" s="10">
        <f ca="1">SUMPRODUCT($A757:$F757,Results!$B$20:$G$20)</f>
        <v>6.9925882346877746</v>
      </c>
      <c r="P757" s="10" cm="1">
        <f t="array" aca="1" ref="P757" ca="1">SUMPRODUCT(J757:O757,TRANSPOSE(BL$20:BL$25))+$AD$20-$BL$27</f>
        <v>-64.55950759906878</v>
      </c>
      <c r="Q757" s="10" cm="1">
        <f t="array" aca="1" ref="Q757" ca="1">SUMPRODUCT(J757:O757,TRANSPOSE(ES$20:ES$25))+$AD$20-$ES$27</f>
        <v>-65.47535138157464</v>
      </c>
      <c r="R757" s="10">
        <f ca="1">I757-Results!$E$5*H757</f>
        <v>-64.445455512093673</v>
      </c>
      <c r="S757" s="10" cm="1">
        <f t="array" aca="1" ref="S757" ca="1">SUMPRODUCT(J757:O757,TRANSPOSE(AR$28:AR$33))+$AD$20-$AC$26</f>
        <v>-45.247437999969399</v>
      </c>
      <c r="T757" s="10">
        <f ca="1">SUMPRODUCT(J757:O757,Results!K$9:P$9)</f>
        <v>-66.089658128021796</v>
      </c>
      <c r="U757" s="10">
        <f ca="1">SUMPRODUCT(J757:O757,Results!K$9:P$9)+$AD$20-$AC$31</f>
        <v>-66.126456246722768</v>
      </c>
      <c r="V757" s="10">
        <f t="shared" ca="1" si="165"/>
        <v>-11.083355103999665</v>
      </c>
      <c r="W757" s="10">
        <f t="shared" ca="1" si="160"/>
        <v>-10.167511321493805</v>
      </c>
      <c r="X757" s="10">
        <f t="shared" ca="1" si="161"/>
        <v>-11.197407190974772</v>
      </c>
      <c r="Y757" s="10">
        <f t="shared" ca="1" si="162"/>
        <v>-30.395424703099046</v>
      </c>
      <c r="Z757" s="10">
        <f t="shared" ca="1" si="163"/>
        <v>-76.338966241717998</v>
      </c>
      <c r="AA757" s="10">
        <f t="shared" ca="1" si="164"/>
        <v>-9.5164064563456776</v>
      </c>
    </row>
    <row r="758" spans="1:27">
      <c r="A758" s="6">
        <f ca="1">LN((RAND()^(-Results!$E$4))-1)</f>
        <v>-0.48390855482938627</v>
      </c>
      <c r="B758" s="6">
        <f ca="1">LN((RAND()^(-Results!$E$4))-1)</f>
        <v>-2.681420116374603</v>
      </c>
      <c r="C758" s="6">
        <f ca="1">LN((RAND()^(-Results!$E$4))-1)</f>
        <v>1.7269398885026834</v>
      </c>
      <c r="D758" s="6">
        <f ca="1">LN((RAND()^(-Results!$E$4))-1)</f>
        <v>-1.1582202945265134</v>
      </c>
      <c r="E758" s="6">
        <f ca="1">LN((RAND()^(-Results!$E$4))-1)</f>
        <v>4.3598433036861906</v>
      </c>
      <c r="F758" s="6">
        <f ca="1">LN((RAND()^(-Results!$E$4))-1)</f>
        <v>-0.34190913751850788</v>
      </c>
      <c r="G758" s="6">
        <f ca="1">LN((RAND()^(-Results!$E$4))-1)</f>
        <v>-0.73937903167870378</v>
      </c>
      <c r="H758" s="6">
        <f t="shared" ca="1" si="159"/>
        <v>-0.79927356831646124</v>
      </c>
      <c r="I758" s="10">
        <f ca="1">SUMPRODUCT(J758:O758,Results!B$12:G$12)+Results!$E$5*H758</f>
        <v>-22.586079755783455</v>
      </c>
      <c r="J758" s="10">
        <f ca="1">SUMPRODUCT($A758:$F758,Results!$B$15:$G$15)</f>
        <v>-9.8073930831191696</v>
      </c>
      <c r="K758" s="10">
        <f ca="1">SUMPRODUCT($A758:$F758,Results!$B$16:$G$16)</f>
        <v>-13.560486211060789</v>
      </c>
      <c r="L758" s="10">
        <f ca="1">SUMPRODUCT($A758:$F758,Results!$B$17:$G$17)</f>
        <v>-2.8326120689712604</v>
      </c>
      <c r="M758" s="10">
        <f ca="1">SUMPRODUCT($A758:$F758,Results!$B$18:$G$18)</f>
        <v>10.011079391736896</v>
      </c>
      <c r="N758" s="10">
        <f ca="1">SUMPRODUCT($A758:$F758,Results!$B$19:$G$19)</f>
        <v>4.1167929165004722</v>
      </c>
      <c r="O758" s="10">
        <f ca="1">SUMPRODUCT($A758:$F758,Results!$B$20:$G$20)</f>
        <v>-12.852253688180722</v>
      </c>
      <c r="P758" s="10" cm="1">
        <f t="array" aca="1" ref="P758" ca="1">SUMPRODUCT(J758:O758,TRANSPOSE(BL$20:BL$25))+$AD$20-$BL$27</f>
        <v>-19.801509908920504</v>
      </c>
      <c r="Q758" s="10" cm="1">
        <f t="array" aca="1" ref="Q758" ca="1">SUMPRODUCT(J758:O758,TRANSPOSE(ES$20:ES$25))+$AD$20-$ES$27</f>
        <v>-20.136784700730974</v>
      </c>
      <c r="R758" s="10">
        <f ca="1">I758-Results!$E$5*H758</f>
        <v>-19.388985482517612</v>
      </c>
      <c r="S758" s="10" cm="1">
        <f t="array" aca="1" ref="S758" ca="1">SUMPRODUCT(J758:O758,TRANSPOSE(AR$28:AR$33))+$AD$20-$AC$26</f>
        <v>-26.788519898124523</v>
      </c>
      <c r="T758" s="10">
        <f ca="1">SUMPRODUCT(J758:O758,Results!K$9:P$9)</f>
        <v>-20.5964925280879</v>
      </c>
      <c r="U758" s="10">
        <f ca="1">SUMPRODUCT(J758:O758,Results!K$9:P$9)+$AD$20-$AC$31</f>
        <v>-20.633290646788875</v>
      </c>
      <c r="V758" s="10">
        <f t="shared" ca="1" si="165"/>
        <v>-2.7845698468629507</v>
      </c>
      <c r="W758" s="10">
        <f t="shared" ca="1" si="160"/>
        <v>-2.449295055052481</v>
      </c>
      <c r="X758" s="10">
        <f t="shared" ca="1" si="161"/>
        <v>-3.1970942732658436</v>
      </c>
      <c r="Y758" s="10">
        <f t="shared" ca="1" si="162"/>
        <v>4.202440142341068</v>
      </c>
      <c r="Z758" s="10">
        <f t="shared" ca="1" si="163"/>
        <v>-23.282183294433008</v>
      </c>
      <c r="AA758" s="10">
        <f t="shared" ca="1" si="164"/>
        <v>-1.9527891089945797</v>
      </c>
    </row>
    <row r="759" spans="1:27">
      <c r="A759" s="6">
        <f ca="1">LN((RAND()^(-Results!$E$4))-1)</f>
        <v>-1.0078266125741511</v>
      </c>
      <c r="B759" s="6">
        <f ca="1">LN((RAND()^(-Results!$E$4))-1)</f>
        <v>1.7749478107528116</v>
      </c>
      <c r="C759" s="6">
        <f ca="1">LN((RAND()^(-Results!$E$4))-1)</f>
        <v>1.8377248529338455</v>
      </c>
      <c r="D759" s="6">
        <f ca="1">LN((RAND()^(-Results!$E$4))-1)</f>
        <v>2.0348706199050342</v>
      </c>
      <c r="E759" s="6">
        <f ca="1">LN((RAND()^(-Results!$E$4))-1)</f>
        <v>-1.9477863387261438</v>
      </c>
      <c r="F759" s="6">
        <f ca="1">LN((RAND()^(-Results!$E$4))-1)</f>
        <v>-2.0308189253063147</v>
      </c>
      <c r="G759" s="6">
        <f ca="1">LN((RAND()^(-Results!$E$4))-1)</f>
        <v>1.2562195579562214</v>
      </c>
      <c r="H759" s="6">
        <f t="shared" ca="1" si="159"/>
        <v>1.196325021318464</v>
      </c>
      <c r="I759" s="10">
        <f ca="1">SUMPRODUCT(J759:O759,Results!B$12:G$12)+Results!$E$5*H759</f>
        <v>42.533772939366763</v>
      </c>
      <c r="J759" s="10">
        <f ca="1">SUMPRODUCT($A759:$F759,Results!$B$15:$G$15)</f>
        <v>2.1278456882512327</v>
      </c>
      <c r="K759" s="10">
        <f ca="1">SUMPRODUCT($A759:$F759,Results!$B$16:$G$16)</f>
        <v>3.9186982889058251</v>
      </c>
      <c r="L759" s="10">
        <f ca="1">SUMPRODUCT($A759:$F759,Results!$B$17:$G$17)</f>
        <v>0.37944345285725678</v>
      </c>
      <c r="M759" s="10">
        <f ca="1">SUMPRODUCT($A759:$F759,Results!$B$18:$G$18)</f>
        <v>-13.366322569356829</v>
      </c>
      <c r="N759" s="10">
        <f ca="1">SUMPRODUCT($A759:$F759,Results!$B$19:$G$19)</f>
        <v>5.3761500543251088</v>
      </c>
      <c r="O759" s="10">
        <f ca="1">SUMPRODUCT($A759:$F759,Results!$B$20:$G$20)</f>
        <v>-7.9633861716156567</v>
      </c>
      <c r="P759" s="10" cm="1">
        <f t="array" aca="1" ref="P759" ca="1">SUMPRODUCT(J759:O759,TRANSPOSE(BL$20:BL$25))+$AD$20-$BL$27</f>
        <v>38.296709696983697</v>
      </c>
      <c r="Q759" s="10" cm="1">
        <f t="array" aca="1" ref="Q759" ca="1">SUMPRODUCT(J759:O759,TRANSPOSE(ES$20:ES$25))+$AD$20-$ES$27</f>
        <v>38.449732493164056</v>
      </c>
      <c r="R759" s="10">
        <f ca="1">I759-Results!$E$5*H759</f>
        <v>37.74847285409291</v>
      </c>
      <c r="S759" s="10" cm="1">
        <f t="array" aca="1" ref="S759" ca="1">SUMPRODUCT(J759:O759,TRANSPOSE(AR$28:AR$33))+$AD$20-$AC$26</f>
        <v>40.870485998523499</v>
      </c>
      <c r="T759" s="10">
        <f ca="1">SUMPRODUCT(J759:O759,Results!K$9:P$9)</f>
        <v>38.788860952308468</v>
      </c>
      <c r="U759" s="10">
        <f ca="1">SUMPRODUCT(J759:O759,Results!K$9:P$9)+$AD$20-$AC$31</f>
        <v>38.752062833607489</v>
      </c>
      <c r="V759" s="10">
        <f t="shared" ca="1" si="165"/>
        <v>4.2370632423830656</v>
      </c>
      <c r="W759" s="10">
        <f t="shared" ca="1" si="160"/>
        <v>4.0840404462027067</v>
      </c>
      <c r="X759" s="10">
        <f t="shared" ca="1" si="161"/>
        <v>4.7853000852738532</v>
      </c>
      <c r="Y759" s="10">
        <f t="shared" ca="1" si="162"/>
        <v>1.663286940843264</v>
      </c>
      <c r="Z759" s="10">
        <f t="shared" ca="1" si="163"/>
        <v>41.837669400717211</v>
      </c>
      <c r="AA759" s="10">
        <f t="shared" ca="1" si="164"/>
        <v>3.7817101057592737</v>
      </c>
    </row>
    <row r="760" spans="1:27">
      <c r="A760" s="6">
        <f ca="1">LN((RAND()^(-Results!$E$4))-1)</f>
        <v>0.97842930101391279</v>
      </c>
      <c r="B760" s="6">
        <f ca="1">LN((RAND()^(-Results!$E$4))-1)</f>
        <v>1.0249569178117097</v>
      </c>
      <c r="C760" s="6">
        <f ca="1">LN((RAND()^(-Results!$E$4))-1)</f>
        <v>-0.54972159985065494</v>
      </c>
      <c r="D760" s="6">
        <f ca="1">LN((RAND()^(-Results!$E$4))-1)</f>
        <v>0.23156434191809058</v>
      </c>
      <c r="E760" s="6">
        <f ca="1">LN((RAND()^(-Results!$E$4))-1)</f>
        <v>-1.9008707472127664</v>
      </c>
      <c r="F760" s="6">
        <f ca="1">LN((RAND()^(-Results!$E$4))-1)</f>
        <v>-2.0232740159320324</v>
      </c>
      <c r="G760" s="6">
        <f ca="1">LN((RAND()^(-Results!$E$4))-1)</f>
        <v>2.4273574512924947</v>
      </c>
      <c r="H760" s="6">
        <f t="shared" ca="1" si="159"/>
        <v>2.367462914654737</v>
      </c>
      <c r="I760" s="10">
        <f ca="1">SUMPRODUCT(J760:O760,Results!B$12:G$12)+Results!$E$5*H760</f>
        <v>18.75559953788979</v>
      </c>
      <c r="J760" s="10">
        <f ca="1">SUMPRODUCT($A760:$F760,Results!$B$15:$G$15)</f>
        <v>4.7268281768135036</v>
      </c>
      <c r="K760" s="10">
        <f ca="1">SUMPRODUCT($A760:$F760,Results!$B$16:$G$16)</f>
        <v>7.1882990102597741</v>
      </c>
      <c r="L760" s="10">
        <f ca="1">SUMPRODUCT($A760:$F760,Results!$B$17:$G$17)</f>
        <v>8.8096834307786374</v>
      </c>
      <c r="M760" s="10">
        <f ca="1">SUMPRODUCT($A760:$F760,Results!$B$18:$G$18)</f>
        <v>-11.008936794324944</v>
      </c>
      <c r="N760" s="10">
        <f ca="1">SUMPRODUCT($A760:$F760,Results!$B$19:$G$19)</f>
        <v>-5.3089946550788367</v>
      </c>
      <c r="O760" s="10">
        <f ca="1">SUMPRODUCT($A760:$F760,Results!$B$20:$G$20)</f>
        <v>2.916012677484737</v>
      </c>
      <c r="P760" s="10" cm="1">
        <f t="array" aca="1" ref="P760" ca="1">SUMPRODUCT(J760:O760,TRANSPOSE(BL$20:BL$25))+$AD$20-$BL$27</f>
        <v>9.5098727840500761</v>
      </c>
      <c r="Q760" s="10" cm="1">
        <f t="array" aca="1" ref="Q760" ca="1">SUMPRODUCT(J760:O760,TRANSPOSE(ES$20:ES$25))+$AD$20-$ES$27</f>
        <v>9.6085623713232913</v>
      </c>
      <c r="R760" s="10">
        <f ca="1">I760-Results!$E$5*H760</f>
        <v>9.2857478792708417</v>
      </c>
      <c r="S760" s="10" cm="1">
        <f t="array" aca="1" ref="S760" ca="1">SUMPRODUCT(J760:O760,TRANSPOSE(AR$28:AR$33))+$AD$20-$AC$26</f>
        <v>14.145325274414098</v>
      </c>
      <c r="T760" s="10">
        <f ca="1">SUMPRODUCT(J760:O760,Results!K$9:P$9)</f>
        <v>9.7597168207163136</v>
      </c>
      <c r="U760" s="10">
        <f ca="1">SUMPRODUCT(J760:O760,Results!K$9:P$9)+$AD$20-$AC$31</f>
        <v>9.7229187020153383</v>
      </c>
      <c r="V760" s="10">
        <f t="shared" ca="1" si="165"/>
        <v>9.2457267538397137</v>
      </c>
      <c r="W760" s="10">
        <f t="shared" ca="1" si="160"/>
        <v>9.1470371665664985</v>
      </c>
      <c r="X760" s="10">
        <f t="shared" ca="1" si="161"/>
        <v>9.4698516586189481</v>
      </c>
      <c r="Y760" s="10">
        <f t="shared" ca="1" si="162"/>
        <v>4.6102742634756915</v>
      </c>
      <c r="Z760" s="10">
        <f t="shared" ca="1" si="163"/>
        <v>18.059495999240237</v>
      </c>
      <c r="AA760" s="10">
        <f t="shared" ca="1" si="164"/>
        <v>9.0326808358744515</v>
      </c>
    </row>
    <row r="761" spans="1:27">
      <c r="A761" s="6">
        <f ca="1">LN((RAND()^(-Results!$E$4))-1)</f>
        <v>-2.3987307982980939</v>
      </c>
      <c r="B761" s="6">
        <f ca="1">LN((RAND()^(-Results!$E$4))-1)</f>
        <v>1.0657180050728261</v>
      </c>
      <c r="C761" s="6">
        <f ca="1">LN((RAND()^(-Results!$E$4))-1)</f>
        <v>-8.6170757760213559E-2</v>
      </c>
      <c r="D761" s="6">
        <f ca="1">LN((RAND()^(-Results!$E$4))-1)</f>
        <v>-0.31955242587227456</v>
      </c>
      <c r="E761" s="6">
        <f ca="1">LN((RAND()^(-Results!$E$4))-1)</f>
        <v>-1.9626050592638344</v>
      </c>
      <c r="F761" s="6">
        <f ca="1">LN((RAND()^(-Results!$E$4))-1)</f>
        <v>-0.48696591978697912</v>
      </c>
      <c r="G761" s="6">
        <f ca="1">LN((RAND()^(-Results!$E$4))-1)</f>
        <v>0.68433314742345563</v>
      </c>
      <c r="H761" s="6">
        <f t="shared" ca="1" si="159"/>
        <v>0.62443861078569818</v>
      </c>
      <c r="I761" s="10">
        <f ca="1">SUMPRODUCT(J761:O761,Results!B$12:G$12)+Results!$E$5*H761</f>
        <v>12.888887603811696</v>
      </c>
      <c r="J761" s="10">
        <f ca="1">SUMPRODUCT($A761:$F761,Results!$B$15:$G$15)</f>
        <v>2.4465735658852266</v>
      </c>
      <c r="K761" s="10">
        <f ca="1">SUMPRODUCT($A761:$F761,Results!$B$16:$G$16)</f>
        <v>-0.97038257915107229</v>
      </c>
      <c r="L761" s="10">
        <f ca="1">SUMPRODUCT($A761:$F761,Results!$B$17:$G$17)</f>
        <v>-2.6126122711492474</v>
      </c>
      <c r="M761" s="10">
        <f ca="1">SUMPRODUCT($A761:$F761,Results!$B$18:$G$18)</f>
        <v>9.2007622878766293E-2</v>
      </c>
      <c r="N761" s="10">
        <f ca="1">SUMPRODUCT($A761:$F761,Results!$B$19:$G$19)</f>
        <v>-2.2983115338698816</v>
      </c>
      <c r="O761" s="10">
        <f ca="1">SUMPRODUCT($A761:$F761,Results!$B$20:$G$20)</f>
        <v>-1.7001938963290253</v>
      </c>
      <c r="P761" s="10" cm="1">
        <f t="array" aca="1" ref="P761" ca="1">SUMPRODUCT(J761:O761,TRANSPOSE(BL$20:BL$25))+$AD$20-$BL$27</f>
        <v>10.670243075044706</v>
      </c>
      <c r="Q761" s="10" cm="1">
        <f t="array" aca="1" ref="Q761" ca="1">SUMPRODUCT(J761:O761,TRANSPOSE(ES$20:ES$25))+$AD$20-$ES$27</f>
        <v>10.839832429452306</v>
      </c>
      <c r="R761" s="10">
        <f ca="1">I761-Results!$E$5*H761</f>
        <v>10.391133160668904</v>
      </c>
      <c r="S761" s="10" cm="1">
        <f t="array" aca="1" ref="S761" ca="1">SUMPRODUCT(J761:O761,TRANSPOSE(AR$28:AR$33))+$AD$20-$AC$26</f>
        <v>7.762227139114942</v>
      </c>
      <c r="T761" s="10">
        <f ca="1">SUMPRODUCT(J761:O761,Results!K$9:P$9)</f>
        <v>11.332751141684676</v>
      </c>
      <c r="U761" s="10">
        <f ca="1">SUMPRODUCT(J761:O761,Results!K$9:P$9)+$AD$20-$AC$31</f>
        <v>11.295953022983701</v>
      </c>
      <c r="V761" s="10">
        <f t="shared" ca="1" si="165"/>
        <v>2.2186445287669905</v>
      </c>
      <c r="W761" s="10">
        <f t="shared" ca="1" si="160"/>
        <v>2.0490551743593901</v>
      </c>
      <c r="X761" s="10">
        <f t="shared" ca="1" si="161"/>
        <v>2.4977544431427923</v>
      </c>
      <c r="Y761" s="10">
        <f t="shared" ca="1" si="162"/>
        <v>5.1266604646967542</v>
      </c>
      <c r="Z761" s="10">
        <f t="shared" ca="1" si="163"/>
        <v>12.192784065162142</v>
      </c>
      <c r="AA761" s="10">
        <f t="shared" ca="1" si="164"/>
        <v>1.5929345808279951</v>
      </c>
    </row>
    <row r="762" spans="1:27">
      <c r="A762" s="6">
        <f ca="1">LN((RAND()^(-Results!$E$4))-1)</f>
        <v>-0.70567156879881332</v>
      </c>
      <c r="B762" s="6">
        <f ca="1">LN((RAND()^(-Results!$E$4))-1)</f>
        <v>-0.23999027534747452</v>
      </c>
      <c r="C762" s="6">
        <f ca="1">LN((RAND()^(-Results!$E$4))-1)</f>
        <v>2.4076058199120847</v>
      </c>
      <c r="D762" s="6">
        <f ca="1">LN((RAND()^(-Results!$E$4))-1)</f>
        <v>2.6700164726673017</v>
      </c>
      <c r="E762" s="6">
        <f ca="1">LN((RAND()^(-Results!$E$4))-1)</f>
        <v>1.8452554474424012</v>
      </c>
      <c r="F762" s="6">
        <f ca="1">LN((RAND()^(-Results!$E$4))-1)</f>
        <v>0.7424222268176065</v>
      </c>
      <c r="G762" s="6">
        <f ca="1">LN((RAND()^(-Results!$E$4))-1)</f>
        <v>1.2216547368760435</v>
      </c>
      <c r="H762" s="6">
        <f t="shared" ca="1" si="159"/>
        <v>1.1617602002382861</v>
      </c>
      <c r="I762" s="10">
        <f ca="1">SUMPRODUCT(J762:O762,Results!B$12:G$12)+Results!$E$5*H762</f>
        <v>29.447665112126003</v>
      </c>
      <c r="J762" s="10">
        <f ca="1">SUMPRODUCT($A762:$F762,Results!$B$15:$G$15)</f>
        <v>-6.0059934129671051</v>
      </c>
      <c r="K762" s="10">
        <f ca="1">SUMPRODUCT($A762:$F762,Results!$B$16:$G$16)</f>
        <v>-2.9228914847907355</v>
      </c>
      <c r="L762" s="10">
        <f ca="1">SUMPRODUCT($A762:$F762,Results!$B$17:$G$17)</f>
        <v>-8.5513672416448188</v>
      </c>
      <c r="M762" s="10">
        <f ca="1">SUMPRODUCT($A762:$F762,Results!$B$18:$G$18)</f>
        <v>0.40719552728877972</v>
      </c>
      <c r="N762" s="10">
        <f ca="1">SUMPRODUCT($A762:$F762,Results!$B$19:$G$19)</f>
        <v>15.477886847340109</v>
      </c>
      <c r="O762" s="10">
        <f ca="1">SUMPRODUCT($A762:$F762,Results!$B$20:$G$20)</f>
        <v>-12.670726889902678</v>
      </c>
      <c r="P762" s="10" cm="1">
        <f t="array" aca="1" ref="P762" ca="1">SUMPRODUCT(J762:O762,TRANSPOSE(BL$20:BL$25))+$AD$20-$BL$27</f>
        <v>24.792081695591133</v>
      </c>
      <c r="Q762" s="10" cm="1">
        <f t="array" aca="1" ref="Q762" ca="1">SUMPRODUCT(J762:O762,TRANSPOSE(ES$20:ES$25))+$AD$20-$ES$27</f>
        <v>24.744202127483945</v>
      </c>
      <c r="R762" s="10">
        <f ca="1">I762-Results!$E$5*H762</f>
        <v>24.800624311172861</v>
      </c>
      <c r="S762" s="10" cm="1">
        <f t="array" aca="1" ref="S762" ca="1">SUMPRODUCT(J762:O762,TRANSPOSE(AR$28:AR$33))+$AD$20-$AC$26</f>
        <v>22.735603654608529</v>
      </c>
      <c r="T762" s="10">
        <f ca="1">SUMPRODUCT(J762:O762,Results!K$9:P$9)</f>
        <v>24.592136433534947</v>
      </c>
      <c r="U762" s="10">
        <f ca="1">SUMPRODUCT(J762:O762,Results!K$9:P$9)+$AD$20-$AC$31</f>
        <v>24.555338314833971</v>
      </c>
      <c r="V762" s="10">
        <f t="shared" ca="1" si="165"/>
        <v>4.6555834165348706</v>
      </c>
      <c r="W762" s="10">
        <f t="shared" ca="1" si="160"/>
        <v>4.7034629846420586</v>
      </c>
      <c r="X762" s="10">
        <f t="shared" ca="1" si="161"/>
        <v>4.6470408009531425</v>
      </c>
      <c r="Y762" s="10">
        <f t="shared" ca="1" si="162"/>
        <v>6.7120614575174748</v>
      </c>
      <c r="Z762" s="10">
        <f t="shared" ca="1" si="163"/>
        <v>28.751561573476451</v>
      </c>
      <c r="AA762" s="10">
        <f t="shared" ca="1" si="164"/>
        <v>4.8923267972920321</v>
      </c>
    </row>
    <row r="763" spans="1:27">
      <c r="A763" s="6">
        <f ca="1">LN((RAND()^(-Results!$E$4))-1)</f>
        <v>0.32191846090406112</v>
      </c>
      <c r="B763" s="6">
        <f ca="1">LN((RAND()^(-Results!$E$4))-1)</f>
        <v>-3.1183586987793914</v>
      </c>
      <c r="C763" s="6">
        <f ca="1">LN((RAND()^(-Results!$E$4))-1)</f>
        <v>4.2529721051907084E-3</v>
      </c>
      <c r="D763" s="6">
        <f ca="1">LN((RAND()^(-Results!$E$4))-1)</f>
        <v>-1.2472423147793616</v>
      </c>
      <c r="E763" s="6">
        <f ca="1">LN((RAND()^(-Results!$E$4))-1)</f>
        <v>-1.036755006175806</v>
      </c>
      <c r="F763" s="6">
        <f ca="1">LN((RAND()^(-Results!$E$4))-1)</f>
        <v>-0.8559188600814428</v>
      </c>
      <c r="G763" s="6">
        <f ca="1">LN((RAND()^(-Results!$E$4))-1)</f>
        <v>0.54520366328165182</v>
      </c>
      <c r="H763" s="6">
        <f t="shared" ca="1" si="159"/>
        <v>0.48530912664389431</v>
      </c>
      <c r="I763" s="10">
        <f ca="1">SUMPRODUCT(J763:O763,Results!B$12:G$12)+Results!$E$5*H763</f>
        <v>-37.023584802823628</v>
      </c>
      <c r="J763" s="10">
        <f ca="1">SUMPRODUCT($A763:$F763,Results!$B$15:$G$15)</f>
        <v>-6.2810121102990912</v>
      </c>
      <c r="K763" s="10">
        <f ca="1">SUMPRODUCT($A763:$F763,Results!$B$16:$G$16)</f>
        <v>-1.3603676820255923</v>
      </c>
      <c r="L763" s="10">
        <f ca="1">SUMPRODUCT($A763:$F763,Results!$B$17:$G$17)</f>
        <v>13.216269100953685</v>
      </c>
      <c r="M763" s="10">
        <f ca="1">SUMPRODUCT($A763:$F763,Results!$B$18:$G$18)</f>
        <v>2.5922164810620689</v>
      </c>
      <c r="N763" s="10">
        <f ca="1">SUMPRODUCT($A763:$F763,Results!$B$19:$G$19)</f>
        <v>0.51651798571020757</v>
      </c>
      <c r="O763" s="10">
        <f ca="1">SUMPRODUCT($A763:$F763,Results!$B$20:$G$20)</f>
        <v>-0.71256249915263403</v>
      </c>
      <c r="P763" s="10" cm="1">
        <f t="array" aca="1" ref="P763" ca="1">SUMPRODUCT(J763:O763,TRANSPOSE(BL$20:BL$25))+$AD$20-$BL$27</f>
        <v>-39.112575356519741</v>
      </c>
      <c r="Q763" s="10" cm="1">
        <f t="array" aca="1" ref="Q763" ca="1">SUMPRODUCT(J763:O763,TRANSPOSE(ES$20:ES$25))+$AD$20-$ES$27</f>
        <v>-39.411655030805811</v>
      </c>
      <c r="R763" s="10">
        <f ca="1">I763-Results!$E$5*H763</f>
        <v>-38.964821309399206</v>
      </c>
      <c r="S763" s="10" cm="1">
        <f t="array" aca="1" ref="S763" ca="1">SUMPRODUCT(J763:O763,TRANSPOSE(AR$28:AR$33))+$AD$20-$AC$26</f>
        <v>-33.836234963264502</v>
      </c>
      <c r="T763" s="10">
        <f ca="1">SUMPRODUCT(J763:O763,Results!K$9:P$9)</f>
        <v>-39.338046721374077</v>
      </c>
      <c r="U763" s="10">
        <f ca="1">SUMPRODUCT(J763:O763,Results!K$9:P$9)+$AD$20-$AC$31</f>
        <v>-39.374844840075056</v>
      </c>
      <c r="V763" s="10">
        <f t="shared" ca="1" si="165"/>
        <v>2.0889905536961137</v>
      </c>
      <c r="W763" s="10">
        <f t="shared" ca="1" si="160"/>
        <v>2.3880702279821833</v>
      </c>
      <c r="X763" s="10">
        <f t="shared" ca="1" si="161"/>
        <v>1.9412365065755779</v>
      </c>
      <c r="Y763" s="10">
        <f t="shared" ca="1" si="162"/>
        <v>-3.1873498395591255</v>
      </c>
      <c r="Z763" s="10">
        <f t="shared" ca="1" si="163"/>
        <v>-37.71968834147318</v>
      </c>
      <c r="AA763" s="10">
        <f t="shared" ca="1" si="164"/>
        <v>2.3512600372514285</v>
      </c>
    </row>
    <row r="764" spans="1:27">
      <c r="A764" s="6">
        <f ca="1">LN((RAND()^(-Results!$E$4))-1)</f>
        <v>0.44637078700374805</v>
      </c>
      <c r="B764" s="6">
        <f ca="1">LN((RAND()^(-Results!$E$4))-1)</f>
        <v>0.38517344260811315</v>
      </c>
      <c r="C764" s="6">
        <f ca="1">LN((RAND()^(-Results!$E$4))-1)</f>
        <v>-0.28114986077857118</v>
      </c>
      <c r="D764" s="6">
        <f ca="1">LN((RAND()^(-Results!$E$4))-1)</f>
        <v>0.13473025363848426</v>
      </c>
      <c r="E764" s="6">
        <f ca="1">LN((RAND()^(-Results!$E$4))-1)</f>
        <v>2.099913857505411</v>
      </c>
      <c r="F764" s="6">
        <f ca="1">LN((RAND()^(-Results!$E$4))-1)</f>
        <v>0.34135803369048018</v>
      </c>
      <c r="G764" s="6">
        <f ca="1">LN((RAND()^(-Results!$E$4))-1)</f>
        <v>-0.78179497980280577</v>
      </c>
      <c r="H764" s="6">
        <f t="shared" ca="1" si="159"/>
        <v>-0.84168951644056322</v>
      </c>
      <c r="I764" s="10">
        <f ca="1">SUMPRODUCT(J764:O764,Results!B$12:G$12)+Results!$E$5*H764</f>
        <v>3.4818823952693294</v>
      </c>
      <c r="J764" s="10">
        <f ca="1">SUMPRODUCT($A764:$F764,Results!$B$15:$G$15)</f>
        <v>0.32253817070947788</v>
      </c>
      <c r="K764" s="10">
        <f ca="1">SUMPRODUCT($A764:$F764,Results!$B$16:$G$16)</f>
        <v>-1.637904067938571</v>
      </c>
      <c r="L764" s="10">
        <f ca="1">SUMPRODUCT($A764:$F764,Results!$B$17:$G$17)</f>
        <v>-4.537910322426236</v>
      </c>
      <c r="M764" s="10">
        <f ca="1">SUMPRODUCT($A764:$F764,Results!$B$18:$G$18)</f>
        <v>2.6301209945968167</v>
      </c>
      <c r="N764" s="10">
        <f ca="1">SUMPRODUCT($A764:$F764,Results!$B$19:$G$19)</f>
        <v>-0.91740264695204699</v>
      </c>
      <c r="O764" s="10">
        <f ca="1">SUMPRODUCT($A764:$F764,Results!$B$20:$G$20)</f>
        <v>-1.3602475679607677</v>
      </c>
      <c r="P764" s="10" cm="1">
        <f t="array" aca="1" ref="P764" ca="1">SUMPRODUCT(J764:O764,TRANSPOSE(BL$20:BL$25))+$AD$20-$BL$27</f>
        <v>6.6199129868396724</v>
      </c>
      <c r="Q764" s="10" cm="1">
        <f t="array" aca="1" ref="Q764" ca="1">SUMPRODUCT(J764:O764,TRANSPOSE(ES$20:ES$25))+$AD$20-$ES$27</f>
        <v>6.6507349009816021</v>
      </c>
      <c r="R764" s="10">
        <f ca="1">I764-Results!$E$5*H764</f>
        <v>6.8486404610315823</v>
      </c>
      <c r="S764" s="10" cm="1">
        <f t="array" aca="1" ref="S764" ca="1">SUMPRODUCT(J764:O764,TRANSPOSE(AR$28:AR$33))+$AD$20-$AC$26</f>
        <v>2.3012718928607105</v>
      </c>
      <c r="T764" s="10">
        <f ca="1">SUMPRODUCT(J764:O764,Results!K$9:P$9)</f>
        <v>6.3938119035004517</v>
      </c>
      <c r="U764" s="10">
        <f ca="1">SUMPRODUCT(J764:O764,Results!K$9:P$9)+$AD$20-$AC$31</f>
        <v>6.3570137847994763</v>
      </c>
      <c r="V764" s="10">
        <f t="shared" ca="1" si="165"/>
        <v>-3.138030591570343</v>
      </c>
      <c r="W764" s="10">
        <f t="shared" ca="1" si="160"/>
        <v>-3.1688525057122727</v>
      </c>
      <c r="X764" s="10">
        <f t="shared" ca="1" si="161"/>
        <v>-3.3667580657622529</v>
      </c>
      <c r="Y764" s="10">
        <f t="shared" ca="1" si="162"/>
        <v>1.1806105024086189</v>
      </c>
      <c r="Z764" s="10">
        <f t="shared" ca="1" si="163"/>
        <v>2.7857788566197756</v>
      </c>
      <c r="AA764" s="10">
        <f t="shared" ca="1" si="164"/>
        <v>-2.8751313895301469</v>
      </c>
    </row>
    <row r="765" spans="1:27">
      <c r="A765" s="6">
        <f ca="1">LN((RAND()^(-Results!$E$4))-1)</f>
        <v>2.10206432819668</v>
      </c>
      <c r="B765" s="6">
        <f ca="1">LN((RAND()^(-Results!$E$4))-1)</f>
        <v>-2.3965578756954731</v>
      </c>
      <c r="C765" s="6">
        <f ca="1">LN((RAND()^(-Results!$E$4))-1)</f>
        <v>-4.756128497173049E-2</v>
      </c>
      <c r="D765" s="6">
        <f ca="1">LN((RAND()^(-Results!$E$4))-1)</f>
        <v>1.4245077805836568</v>
      </c>
      <c r="E765" s="6">
        <f ca="1">LN((RAND()^(-Results!$E$4))-1)</f>
        <v>0.87391115825066301</v>
      </c>
      <c r="F765" s="6">
        <f ca="1">LN((RAND()^(-Results!$E$4))-1)</f>
        <v>-0.74321371566457939</v>
      </c>
      <c r="G765" s="6">
        <f ca="1">LN((RAND()^(-Results!$E$4))-1)</f>
        <v>-2.0648936684358099</v>
      </c>
      <c r="H765" s="6">
        <f t="shared" ca="1" si="159"/>
        <v>-2.1247882050735676</v>
      </c>
      <c r="I765" s="10">
        <f ca="1">SUMPRODUCT(J765:O765,Results!B$12:G$12)+Results!$E$5*H765</f>
        <v>-21.31582975138928</v>
      </c>
      <c r="J765" s="10">
        <f ca="1">SUMPRODUCT($A765:$F765,Results!$B$15:$G$15)</f>
        <v>-6.2160573176561957</v>
      </c>
      <c r="K765" s="10">
        <f ca="1">SUMPRODUCT($A765:$F765,Results!$B$16:$G$16)</f>
        <v>4.6015728804513065</v>
      </c>
      <c r="L765" s="10">
        <f ca="1">SUMPRODUCT($A765:$F765,Results!$B$17:$G$17)</f>
        <v>11.534496502393102</v>
      </c>
      <c r="M765" s="10">
        <f ca="1">SUMPRODUCT($A765:$F765,Results!$B$18:$G$18)</f>
        <v>-1.6825020603965046</v>
      </c>
      <c r="N765" s="10">
        <f ca="1">SUMPRODUCT($A765:$F765,Results!$B$19:$G$19)</f>
        <v>6.7829212261167724</v>
      </c>
      <c r="O765" s="10">
        <f ca="1">SUMPRODUCT($A765:$F765,Results!$B$20:$G$20)</f>
        <v>-4.480020542470708</v>
      </c>
      <c r="P765" s="10" cm="1">
        <f t="array" aca="1" ref="P765" ca="1">SUMPRODUCT(J765:O765,TRANSPOSE(BL$20:BL$25))+$AD$20-$BL$27</f>
        <v>-13.198399320773827</v>
      </c>
      <c r="Q765" s="10" cm="1">
        <f t="array" aca="1" ref="Q765" ca="1">SUMPRODUCT(J765:O765,TRANSPOSE(ES$20:ES$25))+$AD$20-$ES$27</f>
        <v>-13.377428037654912</v>
      </c>
      <c r="R765" s="10">
        <f ca="1">I765-Results!$E$5*H765</f>
        <v>-12.81667693109501</v>
      </c>
      <c r="S765" s="10" cm="1">
        <f t="array" aca="1" ref="S765" ca="1">SUMPRODUCT(J765:O765,TRANSPOSE(AR$28:AR$33))+$AD$20-$AC$26</f>
        <v>-8.5865602755374031</v>
      </c>
      <c r="T765" s="10">
        <f ca="1">SUMPRODUCT(J765:O765,Results!K$9:P$9)</f>
        <v>-13.714158554816402</v>
      </c>
      <c r="U765" s="10">
        <f ca="1">SUMPRODUCT(J765:O765,Results!K$9:P$9)+$AD$20-$AC$31</f>
        <v>-13.750956673517377</v>
      </c>
      <c r="V765" s="10">
        <f t="shared" ca="1" si="165"/>
        <v>-8.1174304306154532</v>
      </c>
      <c r="W765" s="10">
        <f t="shared" ca="1" si="160"/>
        <v>-7.9384017137343683</v>
      </c>
      <c r="X765" s="10">
        <f t="shared" ca="1" si="161"/>
        <v>-8.4991528202942703</v>
      </c>
      <c r="Y765" s="10">
        <f t="shared" ca="1" si="162"/>
        <v>-12.729269475851877</v>
      </c>
      <c r="Z765" s="10">
        <f t="shared" ca="1" si="163"/>
        <v>-22.011933290038833</v>
      </c>
      <c r="AA765" s="10">
        <f t="shared" ca="1" si="164"/>
        <v>-7.5648730778719031</v>
      </c>
    </row>
    <row r="766" spans="1:27">
      <c r="A766" s="6">
        <f ca="1">LN((RAND()^(-Results!$E$4))-1)</f>
        <v>-1.4087286091412656</v>
      </c>
      <c r="B766" s="6">
        <f ca="1">LN((RAND()^(-Results!$E$4))-1)</f>
        <v>0.51257536671266168</v>
      </c>
      <c r="C766" s="6">
        <f ca="1">LN((RAND()^(-Results!$E$4))-1)</f>
        <v>0.16506987681737814</v>
      </c>
      <c r="D766" s="6">
        <f ca="1">LN((RAND()^(-Results!$E$4))-1)</f>
        <v>-0.13284925271455153</v>
      </c>
      <c r="E766" s="6">
        <f ca="1">LN((RAND()^(-Results!$E$4))-1)</f>
        <v>1.4367677800629157</v>
      </c>
      <c r="F766" s="6">
        <f ca="1">LN((RAND()^(-Results!$E$4))-1)</f>
        <v>-6.440154736121298E-2</v>
      </c>
      <c r="G766" s="6">
        <f ca="1">LN((RAND()^(-Results!$E$4))-1)</f>
        <v>-0.97443267251110466</v>
      </c>
      <c r="H766" s="6">
        <f t="shared" ca="1" si="159"/>
        <v>-1.0343272091488622</v>
      </c>
      <c r="I766" s="10">
        <f ca="1">SUMPRODUCT(J766:O766,Results!B$12:G$12)+Results!$E$5*H766</f>
        <v>6.7945954358098843</v>
      </c>
      <c r="J766" s="10">
        <f ca="1">SUMPRODUCT($A766:$F766,Results!$B$15:$G$15)</f>
        <v>-0.3821976724638958</v>
      </c>
      <c r="K766" s="10">
        <f ca="1">SUMPRODUCT($A766:$F766,Results!$B$16:$G$16)</f>
        <v>-4.84006280896305</v>
      </c>
      <c r="L766" s="10">
        <f ca="1">SUMPRODUCT($A766:$F766,Results!$B$17:$G$17)</f>
        <v>-6.7418144044040496</v>
      </c>
      <c r="M766" s="10">
        <f ca="1">SUMPRODUCT($A766:$F766,Results!$B$18:$G$18)</f>
        <v>4.3778819102727491</v>
      </c>
      <c r="N766" s="10">
        <f ca="1">SUMPRODUCT($A766:$F766,Results!$B$19:$G$19)</f>
        <v>-0.52301213006578151</v>
      </c>
      <c r="O766" s="10">
        <f ca="1">SUMPRODUCT($A766:$F766,Results!$B$20:$G$20)</f>
        <v>-5.7574893578400292</v>
      </c>
      <c r="P766" s="10" cm="1">
        <f t="array" aca="1" ref="P766" ca="1">SUMPRODUCT(J766:O766,TRANSPOSE(BL$20:BL$25))+$AD$20-$BL$27</f>
        <v>10.847364447828701</v>
      </c>
      <c r="Q766" s="10" cm="1">
        <f t="array" aca="1" ref="Q766" ca="1">SUMPRODUCT(J766:O766,TRANSPOSE(ES$20:ES$25))+$AD$20-$ES$27</f>
        <v>10.934176537912531</v>
      </c>
      <c r="R766" s="10">
        <f ca="1">I766-Results!$E$5*H766</f>
        <v>10.931904272405333</v>
      </c>
      <c r="S766" s="10" cm="1">
        <f t="array" aca="1" ref="S766" ca="1">SUMPRODUCT(J766:O766,TRANSPOSE(AR$28:AR$33))+$AD$20-$AC$26</f>
        <v>3.4845125137343906</v>
      </c>
      <c r="T766" s="10">
        <f ca="1">SUMPRODUCT(J766:O766,Results!K$9:P$9)</f>
        <v>10.933367660486301</v>
      </c>
      <c r="U766" s="10">
        <f ca="1">SUMPRODUCT(J766:O766,Results!K$9:P$9)+$AD$20-$AC$31</f>
        <v>10.896569541785325</v>
      </c>
      <c r="V766" s="10">
        <f t="shared" ca="1" si="165"/>
        <v>-4.0527690120188167</v>
      </c>
      <c r="W766" s="10">
        <f t="shared" ca="1" si="160"/>
        <v>-4.139581102102647</v>
      </c>
      <c r="X766" s="10">
        <f t="shared" ca="1" si="161"/>
        <v>-4.1373088365954489</v>
      </c>
      <c r="Y766" s="10">
        <f t="shared" ca="1" si="162"/>
        <v>3.3100829220754937</v>
      </c>
      <c r="Z766" s="10">
        <f t="shared" ca="1" si="163"/>
        <v>6.098491897160331</v>
      </c>
      <c r="AA766" s="10">
        <f t="shared" ca="1" si="164"/>
        <v>-4.1019741059754411</v>
      </c>
    </row>
    <row r="767" spans="1:27">
      <c r="A767" s="6">
        <f ca="1">LN((RAND()^(-Results!$E$4))-1)</f>
        <v>0.97224957793909494</v>
      </c>
      <c r="B767" s="6">
        <f ca="1">LN((RAND()^(-Results!$E$4))-1)</f>
        <v>-0.15767807216414953</v>
      </c>
      <c r="C767" s="6">
        <f ca="1">LN((RAND()^(-Results!$E$4))-1)</f>
        <v>-2.7005117523370292</v>
      </c>
      <c r="D767" s="6">
        <f ca="1">LN((RAND()^(-Results!$E$4))-1)</f>
        <v>-2.0002902834375886</v>
      </c>
      <c r="E767" s="6">
        <f ca="1">LN((RAND()^(-Results!$E$4))-1)</f>
        <v>0.75727780143248136</v>
      </c>
      <c r="F767" s="6">
        <f ca="1">LN((RAND()^(-Results!$E$4))-1)</f>
        <v>0.36658285759010323</v>
      </c>
      <c r="G767" s="6">
        <f ca="1">LN((RAND()^(-Results!$E$4))-1)</f>
        <v>-3.4605059952972348</v>
      </c>
      <c r="H767" s="6">
        <f t="shared" ca="1" si="159"/>
        <v>-3.5204005319349925</v>
      </c>
      <c r="I767" s="10">
        <f ca="1">SUMPRODUCT(J767:O767,Results!B$12:G$12)+Results!$E$5*H767</f>
        <v>-35.746399280928919</v>
      </c>
      <c r="J767" s="10">
        <f ca="1">SUMPRODUCT($A767:$F767,Results!$B$15:$G$15)</f>
        <v>3.42305315489623</v>
      </c>
      <c r="K767" s="10">
        <f ca="1">SUMPRODUCT($A767:$F767,Results!$B$16:$G$16)</f>
        <v>0.70122855196392586</v>
      </c>
      <c r="L767" s="10">
        <f ca="1">SUMPRODUCT($A767:$F767,Results!$B$17:$G$17)</f>
        <v>2.9455986881908611</v>
      </c>
      <c r="M767" s="10">
        <f ca="1">SUMPRODUCT($A767:$F767,Results!$B$18:$G$18)</f>
        <v>6.3507366684821234</v>
      </c>
      <c r="N767" s="10">
        <f ca="1">SUMPRODUCT($A767:$F767,Results!$B$19:$G$19)</f>
        <v>-12.146350595210032</v>
      </c>
      <c r="O767" s="10">
        <f ca="1">SUMPRODUCT($A767:$F767,Results!$B$20:$G$20)</f>
        <v>9.2470735531683523</v>
      </c>
      <c r="P767" s="10" cm="1">
        <f t="array" aca="1" ref="P767" ca="1">SUMPRODUCT(J767:O767,TRANSPOSE(BL$20:BL$25))+$AD$20-$BL$27</f>
        <v>-22.060380758442339</v>
      </c>
      <c r="Q767" s="10" cm="1">
        <f t="array" aca="1" ref="Q767" ca="1">SUMPRODUCT(J767:O767,TRANSPOSE(ES$20:ES$25))+$AD$20-$ES$27</f>
        <v>-22.021800650910951</v>
      </c>
      <c r="R767" s="10">
        <f ca="1">I767-Results!$E$5*H767</f>
        <v>-21.66479715318895</v>
      </c>
      <c r="S767" s="10" cm="1">
        <f t="array" aca="1" ref="S767" ca="1">SUMPRODUCT(J767:O767,TRANSPOSE(AR$28:AR$33))+$AD$20-$AC$26</f>
        <v>-25.154133990869159</v>
      </c>
      <c r="T767" s="10">
        <f ca="1">SUMPRODUCT(J767:O767,Results!K$9:P$9)</f>
        <v>-22.161272311236019</v>
      </c>
      <c r="U767" s="10">
        <f ca="1">SUMPRODUCT(J767:O767,Results!K$9:P$9)+$AD$20-$AC$31</f>
        <v>-22.198070429936994</v>
      </c>
      <c r="V767" s="10">
        <f t="shared" ca="1" si="165"/>
        <v>-13.686018522486581</v>
      </c>
      <c r="W767" s="10">
        <f t="shared" ca="1" si="160"/>
        <v>-13.724598630017969</v>
      </c>
      <c r="X767" s="10">
        <f t="shared" ca="1" si="161"/>
        <v>-14.08160212773997</v>
      </c>
      <c r="Y767" s="10">
        <f t="shared" ca="1" si="162"/>
        <v>-10.59226529005976</v>
      </c>
      <c r="Z767" s="10">
        <f t="shared" ca="1" si="163"/>
        <v>-36.442502819578472</v>
      </c>
      <c r="AA767" s="10">
        <f t="shared" ca="1" si="164"/>
        <v>-13.548328850991926</v>
      </c>
    </row>
    <row r="768" spans="1:27">
      <c r="A768" s="6">
        <f ca="1">LN((RAND()^(-Results!$E$4))-1)</f>
        <v>-0.29368635767156243</v>
      </c>
      <c r="B768" s="6">
        <f ca="1">LN((RAND()^(-Results!$E$4))-1)</f>
        <v>1.2983954619576397</v>
      </c>
      <c r="C768" s="6">
        <f ca="1">LN((RAND()^(-Results!$E$4))-1)</f>
        <v>0.34033963190433059</v>
      </c>
      <c r="D768" s="6">
        <f ca="1">LN((RAND()^(-Results!$E$4))-1)</f>
        <v>-0.31399508262904346</v>
      </c>
      <c r="E768" s="6">
        <f ca="1">LN((RAND()^(-Results!$E$4))-1)</f>
        <v>1.5479794026651821</v>
      </c>
      <c r="F768" s="6">
        <f ca="1">LN((RAND()^(-Results!$E$4))-1)</f>
        <v>-1.6925813846181175</v>
      </c>
      <c r="G768" s="6">
        <f ca="1">LN((RAND()^(-Results!$E$4))-1)</f>
        <v>-0.21392893621480419</v>
      </c>
      <c r="H768" s="6">
        <f t="shared" ca="1" si="159"/>
        <v>-0.2738234728525617</v>
      </c>
      <c r="I768" s="10">
        <f ca="1">SUMPRODUCT(J768:O768,Results!B$12:G$12)+Results!$E$5*H768</f>
        <v>17.778221006861255</v>
      </c>
      <c r="J768" s="10">
        <f ca="1">SUMPRODUCT($A768:$F768,Results!$B$15:$G$15)</f>
        <v>2.5625430764899231</v>
      </c>
      <c r="K768" s="10">
        <f ca="1">SUMPRODUCT($A768:$F768,Results!$B$16:$G$16)</f>
        <v>-2.7718413867984948</v>
      </c>
      <c r="L768" s="10">
        <f ca="1">SUMPRODUCT($A768:$F768,Results!$B$17:$G$17)</f>
        <v>-2.7415443773196637</v>
      </c>
      <c r="M768" s="10">
        <f ca="1">SUMPRODUCT($A768:$F768,Results!$B$18:$G$18)</f>
        <v>-3.5703372143396761</v>
      </c>
      <c r="N768" s="10">
        <f ca="1">SUMPRODUCT($A768:$F768,Results!$B$19:$G$19)</f>
        <v>-5.0037965339127464</v>
      </c>
      <c r="O768" s="10">
        <f ca="1">SUMPRODUCT($A768:$F768,Results!$B$20:$G$20)</f>
        <v>-5.2685598693050046</v>
      </c>
      <c r="P768" s="10" cm="1">
        <f t="array" aca="1" ref="P768" ca="1">SUMPRODUCT(J768:O768,TRANSPOSE(BL$20:BL$25))+$AD$20-$BL$27</f>
        <v>18.918371088963223</v>
      </c>
      <c r="Q768" s="10" cm="1">
        <f t="array" aca="1" ref="Q768" ca="1">SUMPRODUCT(J768:O768,TRANSPOSE(ES$20:ES$25))+$AD$20-$ES$27</f>
        <v>19.016517459379468</v>
      </c>
      <c r="R768" s="10">
        <f ca="1">I768-Results!$E$5*H768</f>
        <v>18.873514898271502</v>
      </c>
      <c r="S768" s="10" cm="1">
        <f t="array" aca="1" ref="S768" ca="1">SUMPRODUCT(J768:O768,TRANSPOSE(AR$28:AR$33))+$AD$20-$AC$26</f>
        <v>13.352894819543913</v>
      </c>
      <c r="T768" s="10">
        <f ca="1">SUMPRODUCT(J768:O768,Results!K$9:P$9)</f>
        <v>18.905280186919882</v>
      </c>
      <c r="U768" s="10">
        <f ca="1">SUMPRODUCT(J768:O768,Results!K$9:P$9)+$AD$20-$AC$31</f>
        <v>18.868482068218906</v>
      </c>
      <c r="V768" s="10">
        <f t="shared" ca="1" si="165"/>
        <v>-1.1401500821019681</v>
      </c>
      <c r="W768" s="10">
        <f t="shared" ca="1" si="160"/>
        <v>-1.2382964525182132</v>
      </c>
      <c r="X768" s="10">
        <f t="shared" ca="1" si="161"/>
        <v>-1.0952938914102468</v>
      </c>
      <c r="Y768" s="10">
        <f t="shared" ca="1" si="162"/>
        <v>4.4253261873173422</v>
      </c>
      <c r="Z768" s="10">
        <f t="shared" ca="1" si="163"/>
        <v>17.082117468211703</v>
      </c>
      <c r="AA768" s="10">
        <f t="shared" ca="1" si="164"/>
        <v>-1.0902610613576513</v>
      </c>
    </row>
    <row r="769" spans="1:27">
      <c r="A769" s="6">
        <f ca="1">LN((RAND()^(-Results!$E$4))-1)</f>
        <v>-1.1635496088584121</v>
      </c>
      <c r="B769" s="6">
        <f ca="1">LN((RAND()^(-Results!$E$4))-1)</f>
        <v>1.6828578534519265</v>
      </c>
      <c r="C769" s="6">
        <f ca="1">LN((RAND()^(-Results!$E$4))-1)</f>
        <v>3.8004863288813113</v>
      </c>
      <c r="D769" s="6">
        <f ca="1">LN((RAND()^(-Results!$E$4))-1)</f>
        <v>2.1496145432107352</v>
      </c>
      <c r="E769" s="6">
        <f ca="1">LN((RAND()^(-Results!$E$4))-1)</f>
        <v>1.1688637445584524</v>
      </c>
      <c r="F769" s="6">
        <f ca="1">LN((RAND()^(-Results!$E$4))-1)</f>
        <v>0.86379986112571094</v>
      </c>
      <c r="G769" s="6">
        <f ca="1">LN((RAND()^(-Results!$E$4))-1)</f>
        <v>1.0716863720476917</v>
      </c>
      <c r="H769" s="6">
        <f t="shared" ca="1" si="159"/>
        <v>1.0117918354099342</v>
      </c>
      <c r="I769" s="10">
        <f ca="1">SUMPRODUCT(J769:O769,Results!B$12:G$12)+Results!$E$5*H769</f>
        <v>43.704135965115412</v>
      </c>
      <c r="J769" s="10">
        <f ca="1">SUMPRODUCT($A769:$F769,Results!$B$15:$G$15)</f>
        <v>-1.6149512873561171</v>
      </c>
      <c r="K769" s="10">
        <f ca="1">SUMPRODUCT($A769:$F769,Results!$B$16:$G$16)</f>
        <v>-5.3725906369173844</v>
      </c>
      <c r="L769" s="10">
        <f ca="1">SUMPRODUCT($A769:$F769,Results!$B$17:$G$17)</f>
        <v>-15.800292825755449</v>
      </c>
      <c r="M769" s="10">
        <f ca="1">SUMPRODUCT($A769:$F769,Results!$B$18:$G$18)</f>
        <v>-5.2877474920909204</v>
      </c>
      <c r="N769" s="10">
        <f ca="1">SUMPRODUCT($A769:$F769,Results!$B$19:$G$19)</f>
        <v>13.639015600908365</v>
      </c>
      <c r="O769" s="10">
        <f ca="1">SUMPRODUCT($A769:$F769,Results!$B$20:$G$20)</f>
        <v>-9.6091797991563261</v>
      </c>
      <c r="P769" s="10" cm="1">
        <f t="array" aca="1" ref="P769" ca="1">SUMPRODUCT(J769:O769,TRANSPOSE(BL$20:BL$25))+$AD$20-$BL$27</f>
        <v>40.12658091780645</v>
      </c>
      <c r="Q769" s="10" cm="1">
        <f t="array" aca="1" ref="Q769" ca="1">SUMPRODUCT(J769:O769,TRANSPOSE(ES$20:ES$25))+$AD$20-$ES$27</f>
        <v>40.084695487207547</v>
      </c>
      <c r="R769" s="10">
        <f ca="1">I769-Results!$E$5*H769</f>
        <v>39.656968623475677</v>
      </c>
      <c r="S769" s="10" cm="1">
        <f t="array" aca="1" ref="S769" ca="1">SUMPRODUCT(J769:O769,TRANSPOSE(AR$28:AR$33))+$AD$20-$AC$26</f>
        <v>39.825428283490275</v>
      </c>
      <c r="T769" s="10">
        <f ca="1">SUMPRODUCT(J769:O769,Results!K$9:P$9)</f>
        <v>40.095145456047852</v>
      </c>
      <c r="U769" s="10">
        <f ca="1">SUMPRODUCT(J769:O769,Results!K$9:P$9)+$AD$20-$AC$31</f>
        <v>40.058347337346873</v>
      </c>
      <c r="V769" s="10">
        <f t="shared" ca="1" si="165"/>
        <v>3.5775550473089623</v>
      </c>
      <c r="W769" s="10">
        <f t="shared" ca="1" si="160"/>
        <v>3.6194404779078653</v>
      </c>
      <c r="X769" s="10">
        <f t="shared" ca="1" si="161"/>
        <v>4.0471673416397351</v>
      </c>
      <c r="Y769" s="10">
        <f t="shared" ca="1" si="162"/>
        <v>3.8787076816251371</v>
      </c>
      <c r="Z769" s="10">
        <f t="shared" ca="1" si="163"/>
        <v>43.00803242646586</v>
      </c>
      <c r="AA769" s="10">
        <f t="shared" ca="1" si="164"/>
        <v>3.645788627768539</v>
      </c>
    </row>
    <row r="770" spans="1:27">
      <c r="A770" s="6">
        <f ca="1">LN((RAND()^(-Results!$E$4))-1)</f>
        <v>-2.2874975630827867</v>
      </c>
      <c r="B770" s="6">
        <f ca="1">LN((RAND()^(-Results!$E$4))-1)</f>
        <v>0.1225771489536627</v>
      </c>
      <c r="C770" s="6">
        <f ca="1">LN((RAND()^(-Results!$E$4))-1)</f>
        <v>-0.8885482932831873</v>
      </c>
      <c r="D770" s="6">
        <f ca="1">LN((RAND()^(-Results!$E$4))-1)</f>
        <v>0.90004461456986762</v>
      </c>
      <c r="E770" s="6">
        <f ca="1">LN((RAND()^(-Results!$E$4))-1)</f>
        <v>0.18958532020275304</v>
      </c>
      <c r="F770" s="6">
        <f ca="1">LN((RAND()^(-Results!$E$4))-1)</f>
        <v>-1.1929998623080074</v>
      </c>
      <c r="G770" s="6">
        <f ca="1">LN((RAND()^(-Results!$E$4))-1)</f>
        <v>1.2242488413314709</v>
      </c>
      <c r="H770" s="6">
        <f t="shared" ref="H770:H833" ca="1" si="166">G770-$AL$10</f>
        <v>1.1643543046937135</v>
      </c>
      <c r="I770" s="10">
        <f ca="1">SUMPRODUCT(J770:O770,Results!B$12:G$12)+Results!$E$5*H770</f>
        <v>21.019755446837937</v>
      </c>
      <c r="J770" s="10">
        <f ca="1">SUMPRODUCT($A770:$F770,Results!$B$15:$G$15)</f>
        <v>-1.3113775498818065</v>
      </c>
      <c r="K770" s="10">
        <f ca="1">SUMPRODUCT($A770:$F770,Results!$B$16:$G$16)</f>
        <v>-0.21947639018250187</v>
      </c>
      <c r="L770" s="10">
        <f ca="1">SUMPRODUCT($A770:$F770,Results!$B$17:$G$17)</f>
        <v>-0.36576782984492962</v>
      </c>
      <c r="M770" s="10">
        <f ca="1">SUMPRODUCT($A770:$F770,Results!$B$18:$G$18)</f>
        <v>4.1621285151193534</v>
      </c>
      <c r="N770" s="10">
        <f ca="1">SUMPRODUCT($A770:$F770,Results!$B$19:$G$19)</f>
        <v>0.50249834836296525</v>
      </c>
      <c r="O770" s="10">
        <f ca="1">SUMPRODUCT($A770:$F770,Results!$B$20:$G$20)</f>
        <v>-10.617609502932286</v>
      </c>
      <c r="P770" s="10" cm="1">
        <f t="array" aca="1" ref="P770" ca="1">SUMPRODUCT(J770:O770,TRANSPOSE(BL$20:BL$25))+$AD$20-$BL$27</f>
        <v>16.170580477064142</v>
      </c>
      <c r="Q770" s="10" cm="1">
        <f t="array" aca="1" ref="Q770" ca="1">SUMPRODUCT(J770:O770,TRANSPOSE(ES$20:ES$25))+$AD$20-$ES$27</f>
        <v>16.433143170129402</v>
      </c>
      <c r="R770" s="10">
        <f ca="1">I770-Results!$E$5*H770</f>
        <v>16.362338228063084</v>
      </c>
      <c r="S770" s="10" cm="1">
        <f t="array" aca="1" ref="S770" ca="1">SUMPRODUCT(J770:O770,TRANSPOSE(AR$28:AR$33))+$AD$20-$AC$26</f>
        <v>6.9295701046247196</v>
      </c>
      <c r="T770" s="10">
        <f ca="1">SUMPRODUCT(J770:O770,Results!K$9:P$9)</f>
        <v>16.631553214774453</v>
      </c>
      <c r="U770" s="10">
        <f ca="1">SUMPRODUCT(J770:O770,Results!K$9:P$9)+$AD$20-$AC$31</f>
        <v>16.594755096073477</v>
      </c>
      <c r="V770" s="10">
        <f t="shared" ca="1" si="165"/>
        <v>4.8491749697737951</v>
      </c>
      <c r="W770" s="10">
        <f t="shared" ca="1" si="160"/>
        <v>4.5866122767085358</v>
      </c>
      <c r="X770" s="10">
        <f t="shared" ca="1" si="161"/>
        <v>4.657417218774853</v>
      </c>
      <c r="Y770" s="10">
        <f t="shared" ca="1" si="162"/>
        <v>14.090185342213218</v>
      </c>
      <c r="Z770" s="10">
        <f t="shared" ca="1" si="163"/>
        <v>20.323651908188385</v>
      </c>
      <c r="AA770" s="10">
        <f t="shared" ca="1" si="164"/>
        <v>4.42500035076446</v>
      </c>
    </row>
    <row r="771" spans="1:27">
      <c r="A771" s="6">
        <f ca="1">LN((RAND()^(-Results!$E$4))-1)</f>
        <v>-3.0110283864113998</v>
      </c>
      <c r="B771" s="6">
        <f ca="1">LN((RAND()^(-Results!$E$4))-1)</f>
        <v>0.57230982567240751</v>
      </c>
      <c r="C771" s="6">
        <f ca="1">LN((RAND()^(-Results!$E$4))-1)</f>
        <v>0.83040020937142389</v>
      </c>
      <c r="D771" s="6">
        <f ca="1">LN((RAND()^(-Results!$E$4))-1)</f>
        <v>-0.28837987953255878</v>
      </c>
      <c r="E771" s="6">
        <f ca="1">LN((RAND()^(-Results!$E$4))-1)</f>
        <v>2.2836763333544536</v>
      </c>
      <c r="F771" s="6">
        <f ca="1">LN((RAND()^(-Results!$E$4))-1)</f>
        <v>-1.3865571709973556</v>
      </c>
      <c r="G771" s="6">
        <f ca="1">LN((RAND()^(-Results!$E$4))-1)</f>
        <v>0.49732732577835637</v>
      </c>
      <c r="H771" s="6">
        <f t="shared" ca="1" si="166"/>
        <v>0.43743278914059885</v>
      </c>
      <c r="I771" s="10">
        <f ca="1">SUMPRODUCT(J771:O771,Results!B$12:G$12)+Results!$E$5*H771</f>
        <v>22.495938254780089</v>
      </c>
      <c r="J771" s="10">
        <f ca="1">SUMPRODUCT($A771:$F771,Results!$B$15:$G$15)</f>
        <v>-2.0006373415323737</v>
      </c>
      <c r="K771" s="10">
        <f ca="1">SUMPRODUCT($A771:$F771,Results!$B$16:$G$16)</f>
        <v>-9.6440974449712407</v>
      </c>
      <c r="L771" s="10">
        <f ca="1">SUMPRODUCT($A771:$F771,Results!$B$17:$G$17)</f>
        <v>-8.6929722453106599</v>
      </c>
      <c r="M771" s="10">
        <f ca="1">SUMPRODUCT($A771:$F771,Results!$B$18:$G$18)</f>
        <v>5.4725443277295831</v>
      </c>
      <c r="N771" s="10">
        <f ca="1">SUMPRODUCT($A771:$F771,Results!$B$19:$G$19)</f>
        <v>-0.71304002303050384</v>
      </c>
      <c r="O771" s="10">
        <f ca="1">SUMPRODUCT($A771:$F771,Results!$B$20:$G$20)</f>
        <v>-14.95629654270688</v>
      </c>
      <c r="P771" s="10" cm="1">
        <f t="array" aca="1" ref="P771" ca="1">SUMPRODUCT(J771:O771,TRANSPOSE(BL$20:BL$25))+$AD$20-$BL$27</f>
        <v>20.687560372947136</v>
      </c>
      <c r="Q771" s="10" cm="1">
        <f t="array" aca="1" ref="Q771" ca="1">SUMPRODUCT(J771:O771,TRANSPOSE(ES$20:ES$25))+$AD$20-$ES$27</f>
        <v>20.833127818436857</v>
      </c>
      <c r="R771" s="10">
        <f ca="1">I771-Results!$E$5*H771</f>
        <v>20.746207098217695</v>
      </c>
      <c r="S771" s="10" cm="1">
        <f t="array" aca="1" ref="S771" ca="1">SUMPRODUCT(J771:O771,TRANSPOSE(AR$28:AR$33))+$AD$20-$AC$26</f>
        <v>7.2439227161058959</v>
      </c>
      <c r="T771" s="10">
        <f ca="1">SUMPRODUCT(J771:O771,Results!K$9:P$9)</f>
        <v>20.884286910713058</v>
      </c>
      <c r="U771" s="10">
        <f ca="1">SUMPRODUCT(J771:O771,Results!K$9:P$9)+$AD$20-$AC$31</f>
        <v>20.847488792012083</v>
      </c>
      <c r="V771" s="10">
        <f t="shared" ca="1" si="165"/>
        <v>1.8083778818329534</v>
      </c>
      <c r="W771" s="10">
        <f t="shared" ref="W771:W834" ca="1" si="167">I771-Q771</f>
        <v>1.6628104363432321</v>
      </c>
      <c r="X771" s="10">
        <f t="shared" ref="X771:X834" ca="1" si="168">I771-R771</f>
        <v>1.7497311565623939</v>
      </c>
      <c r="Y771" s="10">
        <f t="shared" ref="Y771:Y834" ca="1" si="169">I771-S771</f>
        <v>15.252015538674193</v>
      </c>
      <c r="Z771" s="10">
        <f t="shared" ref="Z771:Z834" ca="1" si="170">I771-$AD$20</f>
        <v>21.799834716130537</v>
      </c>
      <c r="AA771" s="10">
        <f t="shared" ref="AA771:AA834" ca="1" si="171">I771-U771</f>
        <v>1.6484494627680064</v>
      </c>
    </row>
    <row r="772" spans="1:27">
      <c r="A772" s="6">
        <f ca="1">LN((RAND()^(-Results!$E$4))-1)</f>
        <v>1.4624299939009662</v>
      </c>
      <c r="B772" s="6">
        <f ca="1">LN((RAND()^(-Results!$E$4))-1)</f>
        <v>1.8860263417787269</v>
      </c>
      <c r="C772" s="6">
        <f ca="1">LN((RAND()^(-Results!$E$4))-1)</f>
        <v>1.8572197536042854</v>
      </c>
      <c r="D772" s="6">
        <f ca="1">LN((RAND()^(-Results!$E$4))-1)</f>
        <v>-0.67121501889041701</v>
      </c>
      <c r="E772" s="6">
        <f ca="1">LN((RAND()^(-Results!$E$4))-1)</f>
        <v>1.0188834811301746</v>
      </c>
      <c r="F772" s="6">
        <f ca="1">LN((RAND()^(-Results!$E$4))-1)</f>
        <v>-0.18575182684485705</v>
      </c>
      <c r="G772" s="6">
        <f ca="1">LN((RAND()^(-Results!$E$4))-1)</f>
        <v>-1.2181354246645251</v>
      </c>
      <c r="H772" s="6">
        <f t="shared" ca="1" si="166"/>
        <v>-1.2780299613022825</v>
      </c>
      <c r="I772" s="10">
        <f ca="1">SUMPRODUCT(J772:O772,Results!B$12:G$12)+Results!$E$5*H772</f>
        <v>8.559991735924001</v>
      </c>
      <c r="J772" s="10">
        <f ca="1">SUMPRODUCT($A772:$F772,Results!$B$15:$G$15)</f>
        <v>4.5937643442193421</v>
      </c>
      <c r="K772" s="10">
        <f ca="1">SUMPRODUCT($A772:$F772,Results!$B$16:$G$16)</f>
        <v>-2.7283456686883376</v>
      </c>
      <c r="L772" s="10">
        <f ca="1">SUMPRODUCT($A772:$F772,Results!$B$17:$G$17)</f>
        <v>-6.3103170731379636</v>
      </c>
      <c r="M772" s="10">
        <f ca="1">SUMPRODUCT($A772:$F772,Results!$B$18:$G$18)</f>
        <v>-9.1896533584761979</v>
      </c>
      <c r="N772" s="10">
        <f ca="1">SUMPRODUCT($A772:$F772,Results!$B$19:$G$19)</f>
        <v>-2.9586083806507602</v>
      </c>
      <c r="O772" s="10">
        <f ca="1">SUMPRODUCT($A772:$F772,Results!$B$20:$G$20)</f>
        <v>4.383951965063952</v>
      </c>
      <c r="P772" s="10" cm="1">
        <f t="array" aca="1" ref="P772" ca="1">SUMPRODUCT(J772:O772,TRANSPOSE(BL$20:BL$25))+$AD$20-$BL$27</f>
        <v>14.060456559279251</v>
      </c>
      <c r="Q772" s="10" cm="1">
        <f t="array" aca="1" ref="Q772" ca="1">SUMPRODUCT(J772:O772,TRANSPOSE(ES$20:ES$25))+$AD$20-$ES$27</f>
        <v>13.928760287066163</v>
      </c>
      <c r="R772" s="10">
        <f ca="1">I772-Results!$E$5*H772</f>
        <v>13.67211158113313</v>
      </c>
      <c r="S772" s="10" cm="1">
        <f t="array" aca="1" ref="S772" ca="1">SUMPRODUCT(J772:O772,TRANSPOSE(AR$28:AR$33))+$AD$20-$AC$26</f>
        <v>17.881900985144505</v>
      </c>
      <c r="T772" s="10">
        <f ca="1">SUMPRODUCT(J772:O772,Results!K$9:P$9)</f>
        <v>13.737856192306698</v>
      </c>
      <c r="U772" s="10">
        <f ca="1">SUMPRODUCT(J772:O772,Results!K$9:P$9)+$AD$20-$AC$31</f>
        <v>13.701058073605722</v>
      </c>
      <c r="V772" s="10">
        <f t="shared" ca="1" si="165"/>
        <v>-5.5004648233552498</v>
      </c>
      <c r="W772" s="10">
        <f t="shared" ca="1" si="167"/>
        <v>-5.3687685511421623</v>
      </c>
      <c r="X772" s="10">
        <f t="shared" ca="1" si="168"/>
        <v>-5.1121198452091292</v>
      </c>
      <c r="Y772" s="10">
        <f t="shared" ca="1" si="169"/>
        <v>-9.3219092492205036</v>
      </c>
      <c r="Z772" s="10">
        <f t="shared" ca="1" si="170"/>
        <v>7.8638881972744477</v>
      </c>
      <c r="AA772" s="10">
        <f t="shared" ca="1" si="171"/>
        <v>-5.1410663376817212</v>
      </c>
    </row>
    <row r="773" spans="1:27">
      <c r="A773" s="6">
        <f ca="1">LN((RAND()^(-Results!$E$4))-1)</f>
        <v>-3.6036486813817992</v>
      </c>
      <c r="B773" s="6">
        <f ca="1">LN((RAND()^(-Results!$E$4))-1)</f>
        <v>-1.4645774453090781</v>
      </c>
      <c r="C773" s="6">
        <f ca="1">LN((RAND()^(-Results!$E$4))-1)</f>
        <v>-1.7041541543906953</v>
      </c>
      <c r="D773" s="6">
        <f ca="1">LN((RAND()^(-Results!$E$4))-1)</f>
        <v>-4.8386069451611933</v>
      </c>
      <c r="E773" s="6">
        <f ca="1">LN((RAND()^(-Results!$E$4))-1)</f>
        <v>0.27738667848643966</v>
      </c>
      <c r="F773" s="6">
        <f ca="1">LN((RAND()^(-Results!$E$4))-1)</f>
        <v>-0.2664186948698784</v>
      </c>
      <c r="G773" s="6">
        <f ca="1">LN((RAND()^(-Results!$E$4))-1)</f>
        <v>-1.0772164090281569</v>
      </c>
      <c r="H773" s="6">
        <f t="shared" ca="1" si="166"/>
        <v>-1.1371109456659143</v>
      </c>
      <c r="I773" s="10">
        <f ca="1">SUMPRODUCT(J773:O773,Results!B$12:G$12)+Results!$E$5*H773</f>
        <v>-46.059761343312232</v>
      </c>
      <c r="J773" s="10">
        <f ca="1">SUMPRODUCT($A773:$F773,Results!$B$15:$G$15)</f>
        <v>-1.3396738597154603</v>
      </c>
      <c r="K773" s="10">
        <f ca="1">SUMPRODUCT($A773:$F773,Results!$B$16:$G$16)</f>
        <v>-14.048826539799258</v>
      </c>
      <c r="L773" s="10">
        <f ca="1">SUMPRODUCT($A773:$F773,Results!$B$17:$G$17)</f>
        <v>-1.443303363509667</v>
      </c>
      <c r="M773" s="10">
        <f ca="1">SUMPRODUCT($A773:$F773,Results!$B$18:$G$18)</f>
        <v>18.111237774297702</v>
      </c>
      <c r="N773" s="10">
        <f ca="1">SUMPRODUCT($A773:$F773,Results!$B$19:$G$19)</f>
        <v>-15.193912600513539</v>
      </c>
      <c r="O773" s="10">
        <f ca="1">SUMPRODUCT($A773:$F773,Results!$B$20:$G$20)</f>
        <v>0.15664564066090636</v>
      </c>
      <c r="P773" s="10" cm="1">
        <f t="array" aca="1" ref="P773" ca="1">SUMPRODUCT(J773:O773,TRANSPOSE(BL$20:BL$25))+$AD$20-$BL$27</f>
        <v>-41.748663550644608</v>
      </c>
      <c r="Q773" s="10" cm="1">
        <f t="array" aca="1" ref="Q773" ca="1">SUMPRODUCT(J773:O773,TRANSPOSE(ES$20:ES$25))+$AD$20-$ES$27</f>
        <v>-41.792630872995133</v>
      </c>
      <c r="R773" s="10">
        <f ca="1">I773-Results!$E$5*H773</f>
        <v>-41.511317560648578</v>
      </c>
      <c r="S773" s="10" cm="1">
        <f t="array" aca="1" ref="S773" ca="1">SUMPRODUCT(J773:O773,TRANSPOSE(AR$28:AR$33))+$AD$20-$AC$26</f>
        <v>-53.656851513413997</v>
      </c>
      <c r="T773" s="10">
        <f ca="1">SUMPRODUCT(J773:O773,Results!K$9:P$9)</f>
        <v>-41.43009951574971</v>
      </c>
      <c r="U773" s="10">
        <f ca="1">SUMPRODUCT(J773:O773,Results!K$9:P$9)+$AD$20-$AC$31</f>
        <v>-41.466897634450689</v>
      </c>
      <c r="V773" s="10">
        <f t="shared" ca="1" si="165"/>
        <v>-4.3110977926676242</v>
      </c>
      <c r="W773" s="10">
        <f t="shared" ca="1" si="167"/>
        <v>-4.2671304703170989</v>
      </c>
      <c r="X773" s="10">
        <f t="shared" ca="1" si="168"/>
        <v>-4.5484437826636537</v>
      </c>
      <c r="Y773" s="10">
        <f t="shared" ca="1" si="169"/>
        <v>7.5970901701017652</v>
      </c>
      <c r="Z773" s="10">
        <f t="shared" ca="1" si="170"/>
        <v>-46.755864881961784</v>
      </c>
      <c r="AA773" s="10">
        <f t="shared" ca="1" si="171"/>
        <v>-4.5928637088615432</v>
      </c>
    </row>
    <row r="774" spans="1:27">
      <c r="A774" s="6">
        <f ca="1">LN((RAND()^(-Results!$E$4))-1)</f>
        <v>1.0132743602025542</v>
      </c>
      <c r="B774" s="6">
        <f ca="1">LN((RAND()^(-Results!$E$4))-1)</f>
        <v>0.65721014557937996</v>
      </c>
      <c r="C774" s="6">
        <f ca="1">LN((RAND()^(-Results!$E$4))-1)</f>
        <v>-1.3458407802189272</v>
      </c>
      <c r="D774" s="6">
        <f ca="1">LN((RAND()^(-Results!$E$4))-1)</f>
        <v>1.0082358293655855</v>
      </c>
      <c r="E774" s="6">
        <f ca="1">LN((RAND()^(-Results!$E$4))-1)</f>
        <v>0.90517693168671298</v>
      </c>
      <c r="F774" s="6">
        <f ca="1">LN((RAND()^(-Results!$E$4))-1)</f>
        <v>-1.5633022840037287</v>
      </c>
      <c r="G774" s="6">
        <f ca="1">LN((RAND()^(-Results!$E$4))-1)</f>
        <v>0.77982125589322382</v>
      </c>
      <c r="H774" s="6">
        <f t="shared" ca="1" si="166"/>
        <v>0.71992671925546636</v>
      </c>
      <c r="I774" s="10">
        <f ca="1">SUMPRODUCT(J774:O774,Results!B$12:G$12)+Results!$E$5*H774</f>
        <v>18.585330056117002</v>
      </c>
      <c r="J774" s="10">
        <f ca="1">SUMPRODUCT($A774:$F774,Results!$B$15:$G$15)</f>
        <v>2.3092922509570157</v>
      </c>
      <c r="K774" s="10">
        <f ca="1">SUMPRODUCT($A774:$F774,Results!$B$16:$G$16)</f>
        <v>5.6324537648150539</v>
      </c>
      <c r="L774" s="10">
        <f ca="1">SUMPRODUCT($A774:$F774,Results!$B$17:$G$17)</f>
        <v>4.7932106504266567</v>
      </c>
      <c r="M774" s="10">
        <f ca="1">SUMPRODUCT($A774:$F774,Results!$B$18:$G$18)</f>
        <v>-3.9751929690310601</v>
      </c>
      <c r="N774" s="10">
        <f ca="1">SUMPRODUCT($A774:$F774,Results!$B$19:$G$19)</f>
        <v>-3.5076705447966834</v>
      </c>
      <c r="O774" s="10">
        <f ca="1">SUMPRODUCT($A774:$F774,Results!$B$20:$G$20)</f>
        <v>-2.7885949091014135</v>
      </c>
      <c r="P774" s="10" cm="1">
        <f t="array" aca="1" ref="P774" ca="1">SUMPRODUCT(J774:O774,TRANSPOSE(BL$20:BL$25))+$AD$20-$BL$27</f>
        <v>15.457641279930296</v>
      </c>
      <c r="Q774" s="10" cm="1">
        <f t="array" aca="1" ref="Q774" ca="1">SUMPRODUCT(J774:O774,TRANSPOSE(ES$20:ES$25))+$AD$20-$ES$27</f>
        <v>15.646941137774942</v>
      </c>
      <c r="R774" s="10">
        <f ca="1">I774-Results!$E$5*H774</f>
        <v>15.705623179095136</v>
      </c>
      <c r="S774" s="10" cm="1">
        <f t="array" aca="1" ref="S774" ca="1">SUMPRODUCT(J774:O774,TRANSPOSE(AR$28:AR$33))+$AD$20-$AC$26</f>
        <v>12.337047644975044</v>
      </c>
      <c r="T774" s="10">
        <f ca="1">SUMPRODUCT(J774:O774,Results!K$9:P$9)</f>
        <v>15.455675488534927</v>
      </c>
      <c r="U774" s="10">
        <f ca="1">SUMPRODUCT(J774:O774,Results!K$9:P$9)+$AD$20-$AC$31</f>
        <v>15.418877369833952</v>
      </c>
      <c r="V774" s="10">
        <f t="shared" ca="1" si="165"/>
        <v>3.1276887761867052</v>
      </c>
      <c r="W774" s="10">
        <f t="shared" ca="1" si="167"/>
        <v>2.93838891834206</v>
      </c>
      <c r="X774" s="10">
        <f t="shared" ca="1" si="168"/>
        <v>2.8797068770218655</v>
      </c>
      <c r="Y774" s="10">
        <f t="shared" ca="1" si="169"/>
        <v>6.2482824111419575</v>
      </c>
      <c r="Z774" s="10">
        <f t="shared" ca="1" si="170"/>
        <v>17.889226517467449</v>
      </c>
      <c r="AA774" s="10">
        <f t="shared" ca="1" si="171"/>
        <v>3.1664526862830495</v>
      </c>
    </row>
    <row r="775" spans="1:27">
      <c r="A775" s="6">
        <f ca="1">LN((RAND()^(-Results!$E$4))-1)</f>
        <v>2.6903899655850703</v>
      </c>
      <c r="B775" s="6">
        <f ca="1">LN((RAND()^(-Results!$E$4))-1)</f>
        <v>0.30782119592035928</v>
      </c>
      <c r="C775" s="6">
        <f ca="1">LN((RAND()^(-Results!$E$4))-1)</f>
        <v>-0.25965906163908031</v>
      </c>
      <c r="D775" s="6">
        <f ca="1">LN((RAND()^(-Results!$E$4))-1)</f>
        <v>0.27637356679474018</v>
      </c>
      <c r="E775" s="6">
        <f ca="1">LN((RAND()^(-Results!$E$4))-1)</f>
        <v>0.37982662871406908</v>
      </c>
      <c r="F775" s="6">
        <f ca="1">LN((RAND()^(-Results!$E$4))-1)</f>
        <v>1.7351753087040442</v>
      </c>
      <c r="G775" s="6">
        <f ca="1">LN((RAND()^(-Results!$E$4))-1)</f>
        <v>-0.50140930889459312</v>
      </c>
      <c r="H775" s="6">
        <f t="shared" ca="1" si="166"/>
        <v>-0.56130384553235058</v>
      </c>
      <c r="I775" s="10">
        <f ca="1">SUMPRODUCT(J775:O775,Results!B$12:G$12)+Results!$E$5*H775</f>
        <v>-8.4252055018071914</v>
      </c>
      <c r="J775" s="10">
        <f ca="1">SUMPRODUCT($A775:$F775,Results!$B$15:$G$15)</f>
        <v>2.2800776308664736</v>
      </c>
      <c r="K775" s="10">
        <f ca="1">SUMPRODUCT($A775:$F775,Results!$B$16:$G$16)</f>
        <v>4.3328867006685989</v>
      </c>
      <c r="L775" s="10">
        <f ca="1">SUMPRODUCT($A775:$F775,Results!$B$17:$G$17)</f>
        <v>-0.84112462559021628</v>
      </c>
      <c r="M775" s="10">
        <f ca="1">SUMPRODUCT($A775:$F775,Results!$B$18:$G$18)</f>
        <v>-2.5214914194416562</v>
      </c>
      <c r="N775" s="10">
        <f ca="1">SUMPRODUCT($A775:$F775,Results!$B$19:$G$19)</f>
        <v>0.56208297771806759</v>
      </c>
      <c r="O775" s="10">
        <f ca="1">SUMPRODUCT($A775:$F775,Results!$B$20:$G$20)</f>
        <v>10.759386014582025</v>
      </c>
      <c r="P775" s="10" cm="1">
        <f t="array" aca="1" ref="P775" ca="1">SUMPRODUCT(J775:O775,TRANSPOSE(BL$20:BL$25))+$AD$20-$BL$27</f>
        <v>-6.2449414530601439</v>
      </c>
      <c r="Q775" s="10" cm="1">
        <f t="array" aca="1" ref="Q775" ca="1">SUMPRODUCT(J775:O775,TRANSPOSE(ES$20:ES$25))+$AD$20-$ES$27</f>
        <v>-6.3716950802514241</v>
      </c>
      <c r="R775" s="10">
        <f ca="1">I775-Results!$E$5*H775</f>
        <v>-6.1799901196777896</v>
      </c>
      <c r="S775" s="10" cm="1">
        <f t="array" aca="1" ref="S775" ca="1">SUMPRODUCT(J775:O775,TRANSPOSE(AR$28:AR$33))+$AD$20-$AC$26</f>
        <v>0.68699083155487495</v>
      </c>
      <c r="T775" s="10">
        <f ca="1">SUMPRODUCT(J775:O775,Results!K$9:P$9)</f>
        <v>-6.6383969651692887</v>
      </c>
      <c r="U775" s="10">
        <f ca="1">SUMPRODUCT(J775:O775,Results!K$9:P$9)+$AD$20-$AC$31</f>
        <v>-6.6751950838702641</v>
      </c>
      <c r="V775" s="10">
        <f t="shared" ca="1" si="165"/>
        <v>-2.1802640487470475</v>
      </c>
      <c r="W775" s="10">
        <f t="shared" ca="1" si="167"/>
        <v>-2.0535104215557674</v>
      </c>
      <c r="X775" s="10">
        <f t="shared" ca="1" si="168"/>
        <v>-2.2452153821294019</v>
      </c>
      <c r="Y775" s="10">
        <f t="shared" ca="1" si="169"/>
        <v>-9.1121963333620659</v>
      </c>
      <c r="Z775" s="10">
        <f t="shared" ca="1" si="170"/>
        <v>-9.1213090404567456</v>
      </c>
      <c r="AA775" s="10">
        <f t="shared" ca="1" si="171"/>
        <v>-1.7500104179369274</v>
      </c>
    </row>
    <row r="776" spans="1:27">
      <c r="A776" s="6">
        <f ca="1">LN((RAND()^(-Results!$E$4))-1)</f>
        <v>3.0578764083334264</v>
      </c>
      <c r="B776" s="6">
        <f ca="1">LN((RAND()^(-Results!$E$4))-1)</f>
        <v>1.2738769844600077</v>
      </c>
      <c r="C776" s="6">
        <f ca="1">LN((RAND()^(-Results!$E$4))-1)</f>
        <v>9.146878639274</v>
      </c>
      <c r="D776" s="6">
        <f ca="1">LN((RAND()^(-Results!$E$4))-1)</f>
        <v>3.4931296670374605</v>
      </c>
      <c r="E776" s="6">
        <f ca="1">LN((RAND()^(-Results!$E$4))-1)</f>
        <v>-1.8920505488098991</v>
      </c>
      <c r="F776" s="6">
        <f ca="1">LN((RAND()^(-Results!$E$4))-1)</f>
        <v>-4.7860434212898229</v>
      </c>
      <c r="G776" s="6">
        <f ca="1">LN((RAND()^(-Results!$E$4))-1)</f>
        <v>0.92549819471927897</v>
      </c>
      <c r="H776" s="6">
        <f t="shared" ca="1" si="166"/>
        <v>0.86560365808152151</v>
      </c>
      <c r="I776" s="10">
        <f ca="1">SUMPRODUCT(J776:O776,Results!B$12:G$12)+Results!$E$5*H776</f>
        <v>53.852314037343838</v>
      </c>
      <c r="J776" s="10">
        <f ca="1">SUMPRODUCT($A776:$F776,Results!$B$15:$G$15)</f>
        <v>-2.6132744902613858</v>
      </c>
      <c r="K776" s="10">
        <f ca="1">SUMPRODUCT($A776:$F776,Results!$B$16:$G$16)</f>
        <v>2.3939640529217923</v>
      </c>
      <c r="L776" s="10">
        <f ca="1">SUMPRODUCT($A776:$F776,Results!$B$17:$G$17)</f>
        <v>7.9591043018065992</v>
      </c>
      <c r="M776" s="10">
        <f ca="1">SUMPRODUCT($A776:$F776,Results!$B$18:$G$18)</f>
        <v>-43.315228142955021</v>
      </c>
      <c r="N776" s="10">
        <f ca="1">SUMPRODUCT($A776:$F776,Results!$B$19:$G$19)</f>
        <v>20.66900482102411</v>
      </c>
      <c r="O776" s="10">
        <f ca="1">SUMPRODUCT($A776:$F776,Results!$B$20:$G$20)</f>
        <v>-14.301659436897118</v>
      </c>
      <c r="P776" s="10" cm="1">
        <f t="array" aca="1" ref="P776" ca="1">SUMPRODUCT(J776:O776,TRANSPOSE(BL$20:BL$25))+$AD$20-$BL$27</f>
        <v>51.935572393913432</v>
      </c>
      <c r="Q776" s="10" cm="1">
        <f t="array" aca="1" ref="Q776" ca="1">SUMPRODUCT(J776:O776,TRANSPOSE(ES$20:ES$25))+$AD$20-$ES$27</f>
        <v>51.391963185673731</v>
      </c>
      <c r="R776" s="10">
        <f ca="1">I776-Results!$E$5*H776</f>
        <v>50.389899405017751</v>
      </c>
      <c r="S776" s="10" cm="1">
        <f t="array" aca="1" ref="S776" ca="1">SUMPRODUCT(J776:O776,TRANSPOSE(AR$28:AR$33))+$AD$20-$AC$26</f>
        <v>77.169045835134284</v>
      </c>
      <c r="T776" s="10">
        <f ca="1">SUMPRODUCT(J776:O776,Results!K$9:P$9)</f>
        <v>51.321130264004282</v>
      </c>
      <c r="U776" s="10">
        <f ca="1">SUMPRODUCT(J776:O776,Results!K$9:P$9)+$AD$20-$AC$31</f>
        <v>51.284332145303303</v>
      </c>
      <c r="V776" s="10">
        <f t="shared" ca="1" si="165"/>
        <v>1.9167416434304059</v>
      </c>
      <c r="W776" s="10">
        <f t="shared" ca="1" si="167"/>
        <v>2.4603508516701069</v>
      </c>
      <c r="X776" s="10">
        <f t="shared" ca="1" si="168"/>
        <v>3.4624146323260874</v>
      </c>
      <c r="Y776" s="10">
        <f t="shared" ca="1" si="169"/>
        <v>-23.316731797790446</v>
      </c>
      <c r="Z776" s="10">
        <f t="shared" ca="1" si="170"/>
        <v>53.156210498694286</v>
      </c>
      <c r="AA776" s="10">
        <f t="shared" ca="1" si="171"/>
        <v>2.5679818920405353</v>
      </c>
    </row>
    <row r="777" spans="1:27">
      <c r="A777" s="6">
        <f ca="1">LN((RAND()^(-Results!$E$4))-1)</f>
        <v>2.2154600816070946</v>
      </c>
      <c r="B777" s="6">
        <f ca="1">LN((RAND()^(-Results!$E$4))-1)</f>
        <v>-1.1423103063005269</v>
      </c>
      <c r="C777" s="6">
        <f ca="1">LN((RAND()^(-Results!$E$4))-1)</f>
        <v>1.0513648558661399</v>
      </c>
      <c r="D777" s="6">
        <f ca="1">LN((RAND()^(-Results!$E$4))-1)</f>
        <v>-2.3354902071728572</v>
      </c>
      <c r="E777" s="6">
        <f ca="1">LN((RAND()^(-Results!$E$4))-1)</f>
        <v>2.1893145226588371</v>
      </c>
      <c r="F777" s="6">
        <f ca="1">LN((RAND()^(-Results!$E$4))-1)</f>
        <v>1.7427393771759627</v>
      </c>
      <c r="G777" s="6">
        <f ca="1">LN((RAND()^(-Results!$E$4))-1)</f>
        <v>-0.93361543030206351</v>
      </c>
      <c r="H777" s="6">
        <f t="shared" ca="1" si="166"/>
        <v>-0.99350996693982097</v>
      </c>
      <c r="I777" s="10">
        <f ca="1">SUMPRODUCT(J777:O777,Results!B$12:G$12)+Results!$E$5*H777</f>
        <v>-36.350931164884145</v>
      </c>
      <c r="J777" s="10">
        <f ca="1">SUMPRODUCT($A777:$F777,Results!$B$15:$G$15)</f>
        <v>-1.6193332209634772</v>
      </c>
      <c r="K777" s="10">
        <f ca="1">SUMPRODUCT($A777:$F777,Results!$B$16:$G$16)</f>
        <v>-7.3425737566327092</v>
      </c>
      <c r="L777" s="10">
        <f ca="1">SUMPRODUCT($A777:$F777,Results!$B$17:$G$17)</f>
        <v>-3.2670304718503114</v>
      </c>
      <c r="M777" s="10">
        <f ca="1">SUMPRODUCT($A777:$F777,Results!$B$18:$G$18)</f>
        <v>3.6075920348274702</v>
      </c>
      <c r="N777" s="10">
        <f ca="1">SUMPRODUCT($A777:$F777,Results!$B$19:$G$19)</f>
        <v>-2.50028189364994</v>
      </c>
      <c r="O777" s="10">
        <f ca="1">SUMPRODUCT($A777:$F777,Results!$B$20:$G$20)</f>
        <v>9.1666896550173718</v>
      </c>
      <c r="P777" s="10" cm="1">
        <f t="array" aca="1" ref="P777" ca="1">SUMPRODUCT(J777:O777,TRANSPOSE(BL$20:BL$25))+$AD$20-$BL$27</f>
        <v>-32.463945145139391</v>
      </c>
      <c r="Q777" s="10" cm="1">
        <f t="array" aca="1" ref="Q777" ca="1">SUMPRODUCT(J777:O777,TRANSPOSE(ES$20:ES$25))+$AD$20-$ES$27</f>
        <v>-32.901607132272375</v>
      </c>
      <c r="R777" s="10">
        <f ca="1">I777-Results!$E$5*H777</f>
        <v>-32.376891297124864</v>
      </c>
      <c r="S777" s="10" cm="1">
        <f t="array" aca="1" ref="S777" ca="1">SUMPRODUCT(J777:O777,TRANSPOSE(AR$28:AR$33))+$AD$20-$AC$26</f>
        <v>-27.464308935676357</v>
      </c>
      <c r="T777" s="10">
        <f ca="1">SUMPRODUCT(J777:O777,Results!K$9:P$9)</f>
        <v>-33.318314765925862</v>
      </c>
      <c r="U777" s="10">
        <f ca="1">SUMPRODUCT(J777:O777,Results!K$9:P$9)+$AD$20-$AC$31</f>
        <v>-33.355112884626841</v>
      </c>
      <c r="V777" s="10">
        <f t="shared" ca="1" si="165"/>
        <v>-3.8869860197447537</v>
      </c>
      <c r="W777" s="10">
        <f t="shared" ca="1" si="167"/>
        <v>-3.44932403261177</v>
      </c>
      <c r="X777" s="10">
        <f t="shared" ca="1" si="168"/>
        <v>-3.9740398677592808</v>
      </c>
      <c r="Y777" s="10">
        <f t="shared" ca="1" si="169"/>
        <v>-8.8866222292077879</v>
      </c>
      <c r="Z777" s="10">
        <f t="shared" ca="1" si="170"/>
        <v>-37.047034703533697</v>
      </c>
      <c r="AA777" s="10">
        <f t="shared" ca="1" si="171"/>
        <v>-2.9958182802573035</v>
      </c>
    </row>
    <row r="778" spans="1:27">
      <c r="A778" s="6">
        <f ca="1">LN((RAND()^(-Results!$E$4))-1)</f>
        <v>5.9493337258206186E-2</v>
      </c>
      <c r="B778" s="6">
        <f ca="1">LN((RAND()^(-Results!$E$4))-1)</f>
        <v>-0.48728475450197362</v>
      </c>
      <c r="C778" s="6">
        <f ca="1">LN((RAND()^(-Results!$E$4))-1)</f>
        <v>-0.48395965308112754</v>
      </c>
      <c r="D778" s="6">
        <f ca="1">LN((RAND()^(-Results!$E$4))-1)</f>
        <v>0.8204144577234227</v>
      </c>
      <c r="E778" s="6">
        <f ca="1">LN((RAND()^(-Results!$E$4))-1)</f>
        <v>1.5816828788680473</v>
      </c>
      <c r="F778" s="6">
        <f ca="1">LN((RAND()^(-Results!$E$4))-1)</f>
        <v>2.2607533040343473</v>
      </c>
      <c r="G778" s="6">
        <f ca="1">LN((RAND()^(-Results!$E$4))-1)</f>
        <v>-0.2277590930165958</v>
      </c>
      <c r="H778" s="6">
        <f t="shared" ca="1" si="166"/>
        <v>-0.28765362965435332</v>
      </c>
      <c r="I778" s="10">
        <f ca="1">SUMPRODUCT(J778:O778,Results!B$12:G$12)+Results!$E$5*H778</f>
        <v>-2.8454670555143116</v>
      </c>
      <c r="J778" s="10">
        <f ca="1">SUMPRODUCT($A778:$F778,Results!$B$15:$G$15)</f>
        <v>-2.5446058623224279</v>
      </c>
      <c r="K778" s="10">
        <f ca="1">SUMPRODUCT($A778:$F778,Results!$B$16:$G$16)</f>
        <v>-0.94773208491454553</v>
      </c>
      <c r="L778" s="10">
        <f ca="1">SUMPRODUCT($A778:$F778,Results!$B$17:$G$17)</f>
        <v>-6.8426526137645869</v>
      </c>
      <c r="M778" s="10">
        <f ca="1">SUMPRODUCT($A778:$F778,Results!$B$18:$G$18)</f>
        <v>8.6638078643369862</v>
      </c>
      <c r="N778" s="10">
        <f ca="1">SUMPRODUCT($A778:$F778,Results!$B$19:$G$19)</f>
        <v>5.3598783040063491</v>
      </c>
      <c r="O778" s="10">
        <f ca="1">SUMPRODUCT($A778:$F778,Results!$B$20:$G$20)</f>
        <v>0.25547862922427367</v>
      </c>
      <c r="P778" s="10" cm="1">
        <f t="array" aca="1" ref="P778" ca="1">SUMPRODUCT(J778:O778,TRANSPOSE(BL$20:BL$25))+$AD$20-$BL$27</f>
        <v>-2.0450115794839525</v>
      </c>
      <c r="Q778" s="10" cm="1">
        <f t="array" aca="1" ref="Q778" ca="1">SUMPRODUCT(J778:O778,TRANSPOSE(ES$20:ES$25))+$AD$20-$ES$27</f>
        <v>-2.0485192510549464</v>
      </c>
      <c r="R778" s="10">
        <f ca="1">I778-Results!$E$5*H778</f>
        <v>-1.6948525368968983</v>
      </c>
      <c r="S778" s="10" cm="1">
        <f t="array" aca="1" ref="S778" ca="1">SUMPRODUCT(J778:O778,TRANSPOSE(AR$28:AR$33))+$AD$20-$AC$26</f>
        <v>-5.0765357014655423</v>
      </c>
      <c r="T778" s="10">
        <f ca="1">SUMPRODUCT(J778:O778,Results!K$9:P$9)</f>
        <v>-2.2232716497040848</v>
      </c>
      <c r="U778" s="10">
        <f ca="1">SUMPRODUCT(J778:O778,Results!K$9:P$9)+$AD$20-$AC$31</f>
        <v>-2.2600697684050601</v>
      </c>
      <c r="V778" s="10">
        <f t="shared" ca="1" si="165"/>
        <v>-0.80045547603035905</v>
      </c>
      <c r="W778" s="10">
        <f t="shared" ca="1" si="167"/>
        <v>-0.79694780445936519</v>
      </c>
      <c r="X778" s="10">
        <f t="shared" ca="1" si="168"/>
        <v>-1.1506145186174133</v>
      </c>
      <c r="Y778" s="10">
        <f t="shared" ca="1" si="169"/>
        <v>2.2310686459512308</v>
      </c>
      <c r="Z778" s="10">
        <f t="shared" ca="1" si="170"/>
        <v>-3.5415705941638653</v>
      </c>
      <c r="AA778" s="10">
        <f t="shared" ca="1" si="171"/>
        <v>-0.58539728710925143</v>
      </c>
    </row>
    <row r="779" spans="1:27">
      <c r="A779" s="6">
        <f ca="1">LN((RAND()^(-Results!$E$4))-1)</f>
        <v>3.2206999648596857E-2</v>
      </c>
      <c r="B779" s="6">
        <f ca="1">LN((RAND()^(-Results!$E$4))-1)</f>
        <v>-1.3430307675943451</v>
      </c>
      <c r="C779" s="6">
        <f ca="1">LN((RAND()^(-Results!$E$4))-1)</f>
        <v>2.4719646687119217</v>
      </c>
      <c r="D779" s="6">
        <f ca="1">LN((RAND()^(-Results!$E$4))-1)</f>
        <v>0.29257631417139568</v>
      </c>
      <c r="E779" s="6">
        <f ca="1">LN((RAND()^(-Results!$E$4))-1)</f>
        <v>0.12138582061095075</v>
      </c>
      <c r="F779" s="6">
        <f ca="1">LN((RAND()^(-Results!$E$4))-1)</f>
        <v>8.7405688964736675E-2</v>
      </c>
      <c r="G779" s="6">
        <f ca="1">LN((RAND()^(-Results!$E$4))-1)</f>
        <v>-1.7474039208961059</v>
      </c>
      <c r="H779" s="6">
        <f t="shared" ca="1" si="166"/>
        <v>-1.8072984575338633</v>
      </c>
      <c r="I779" s="10">
        <f ca="1">SUMPRODUCT(J779:O779,Results!B$12:G$12)+Results!$E$5*H779</f>
        <v>-14.406631942119546</v>
      </c>
      <c r="J779" s="10">
        <f ca="1">SUMPRODUCT($A779:$F779,Results!$B$15:$G$15)</f>
        <v>-5.585329566268463</v>
      </c>
      <c r="K779" s="10">
        <f ca="1">SUMPRODUCT($A779:$F779,Results!$B$16:$G$16)</f>
        <v>-4.258387494737093</v>
      </c>
      <c r="L779" s="10">
        <f ca="1">SUMPRODUCT($A779:$F779,Results!$B$17:$G$17)</f>
        <v>0.20296413205895922</v>
      </c>
      <c r="M779" s="10">
        <f ca="1">SUMPRODUCT($A779:$F779,Results!$B$18:$G$18)</f>
        <v>-1.9511972919109382</v>
      </c>
      <c r="N779" s="10">
        <f ca="1">SUMPRODUCT($A779:$F779,Results!$B$19:$G$19)</f>
        <v>8.7796228271296766</v>
      </c>
      <c r="O779" s="10">
        <f ca="1">SUMPRODUCT($A779:$F779,Results!$B$20:$G$20)</f>
        <v>-4.8712046719758204</v>
      </c>
      <c r="P779" s="10" cm="1">
        <f t="array" aca="1" ref="P779" ca="1">SUMPRODUCT(J779:O779,TRANSPOSE(BL$20:BL$25))+$AD$20-$BL$27</f>
        <v>-6.9922797725380823</v>
      </c>
      <c r="Q779" s="10" cm="1">
        <f t="array" aca="1" ref="Q779" ca="1">SUMPRODUCT(J779:O779,TRANSPOSE(ES$20:ES$25))+$AD$20-$ES$27</f>
        <v>-7.2854730954099889</v>
      </c>
      <c r="R779" s="10">
        <f ca="1">I779-Results!$E$5*H779</f>
        <v>-7.1774381119840927</v>
      </c>
      <c r="S779" s="10" cm="1">
        <f t="array" aca="1" ref="S779" ca="1">SUMPRODUCT(J779:O779,TRANSPOSE(AR$28:AR$33))+$AD$20-$AC$26</f>
        <v>-1.8888170465363605</v>
      </c>
      <c r="T779" s="10">
        <f ca="1">SUMPRODUCT(J779:O779,Results!K$9:P$9)</f>
        <v>-7.2985332900871374</v>
      </c>
      <c r="U779" s="10">
        <f ca="1">SUMPRODUCT(J779:O779,Results!K$9:P$9)+$AD$20-$AC$31</f>
        <v>-7.3353314087881127</v>
      </c>
      <c r="V779" s="10">
        <f t="shared" ca="1" si="165"/>
        <v>-7.4143521695814636</v>
      </c>
      <c r="W779" s="10">
        <f t="shared" ca="1" si="167"/>
        <v>-7.121158846709557</v>
      </c>
      <c r="X779" s="10">
        <f t="shared" ca="1" si="168"/>
        <v>-7.2291938301354532</v>
      </c>
      <c r="Y779" s="10">
        <f t="shared" ca="1" si="169"/>
        <v>-12.517814895583186</v>
      </c>
      <c r="Z779" s="10">
        <f t="shared" ca="1" si="170"/>
        <v>-15.1027354807691</v>
      </c>
      <c r="AA779" s="10">
        <f t="shared" ca="1" si="171"/>
        <v>-7.0713005333314332</v>
      </c>
    </row>
    <row r="780" spans="1:27">
      <c r="A780" s="6">
        <f ca="1">LN((RAND()^(-Results!$E$4))-1)</f>
        <v>0.10479846173499009</v>
      </c>
      <c r="B780" s="6">
        <f ca="1">LN((RAND()^(-Results!$E$4))-1)</f>
        <v>-3.1607464194056623</v>
      </c>
      <c r="C780" s="6">
        <f ca="1">LN((RAND()^(-Results!$E$4))-1)</f>
        <v>0.72876070869329324</v>
      </c>
      <c r="D780" s="6">
        <f ca="1">LN((RAND()^(-Results!$E$4))-1)</f>
        <v>1.1589982202041036</v>
      </c>
      <c r="E780" s="6">
        <f ca="1">LN((RAND()^(-Results!$E$4))-1)</f>
        <v>-2.4147595314127215</v>
      </c>
      <c r="F780" s="6">
        <f ca="1">LN((RAND()^(-Results!$E$4))-1)</f>
        <v>-0.22132330244251952</v>
      </c>
      <c r="G780" s="6">
        <f ca="1">LN((RAND()^(-Results!$E$4))-1)</f>
        <v>-0.61694649258608047</v>
      </c>
      <c r="H780" s="6">
        <f t="shared" ca="1" si="166"/>
        <v>-0.67684102922383793</v>
      </c>
      <c r="I780" s="10">
        <f ca="1">SUMPRODUCT(J780:O780,Results!B$12:G$12)+Results!$E$5*H780</f>
        <v>-27.292992690412458</v>
      </c>
      <c r="J780" s="10">
        <f ca="1">SUMPRODUCT($A780:$F780,Results!$B$15:$G$15)</f>
        <v>-8.3569718263888948</v>
      </c>
      <c r="K780" s="10">
        <f ca="1">SUMPRODUCT($A780:$F780,Results!$B$16:$G$16)</f>
        <v>3.7794645996440659</v>
      </c>
      <c r="L780" s="10">
        <f ca="1">SUMPRODUCT($A780:$F780,Results!$B$17:$G$17)</f>
        <v>13.234886313180251</v>
      </c>
      <c r="M780" s="10">
        <f ca="1">SUMPRODUCT($A780:$F780,Results!$B$18:$G$18)</f>
        <v>-0.52276980736115553</v>
      </c>
      <c r="N780" s="10">
        <f ca="1">SUMPRODUCT($A780:$F780,Results!$B$19:$G$19)</f>
        <v>11.174006524564568</v>
      </c>
      <c r="O780" s="10">
        <f ca="1">SUMPRODUCT($A780:$F780,Results!$B$20:$G$20)</f>
        <v>-3.8665563079942555</v>
      </c>
      <c r="P780" s="10" cm="1">
        <f t="array" aca="1" ref="P780" ca="1">SUMPRODUCT(J780:O780,TRANSPOSE(BL$20:BL$25))+$AD$20-$BL$27</f>
        <v>-24.614379773545135</v>
      </c>
      <c r="Q780" s="10" cm="1">
        <f t="array" aca="1" ref="Q780" ca="1">SUMPRODUCT(J780:O780,TRANSPOSE(ES$20:ES$25))+$AD$20-$ES$27</f>
        <v>-24.859361124048153</v>
      </c>
      <c r="R780" s="10">
        <f ca="1">I780-Results!$E$5*H780</f>
        <v>-24.585628573517106</v>
      </c>
      <c r="S780" s="10" cm="1">
        <f t="array" aca="1" ref="S780" ca="1">SUMPRODUCT(J780:O780,TRANSPOSE(AR$28:AR$33))+$AD$20-$AC$26</f>
        <v>-15.438292541823014</v>
      </c>
      <c r="T780" s="10">
        <f ca="1">SUMPRODUCT(J780:O780,Results!K$9:P$9)</f>
        <v>-24.632818762294086</v>
      </c>
      <c r="U780" s="10">
        <f ca="1">SUMPRODUCT(J780:O780,Results!K$9:P$9)+$AD$20-$AC$31</f>
        <v>-24.669616880995061</v>
      </c>
      <c r="V780" s="10">
        <f t="shared" ca="1" si="165"/>
        <v>-2.6786129168673227</v>
      </c>
      <c r="W780" s="10">
        <f t="shared" ca="1" si="167"/>
        <v>-2.4336315663643049</v>
      </c>
      <c r="X780" s="10">
        <f t="shared" ca="1" si="168"/>
        <v>-2.7073641168953522</v>
      </c>
      <c r="Y780" s="10">
        <f t="shared" ca="1" si="169"/>
        <v>-11.854700148589444</v>
      </c>
      <c r="Z780" s="10">
        <f t="shared" ca="1" si="170"/>
        <v>-27.98909622906201</v>
      </c>
      <c r="AA780" s="10">
        <f t="shared" ca="1" si="171"/>
        <v>-2.6233758094173965</v>
      </c>
    </row>
    <row r="781" spans="1:27">
      <c r="A781" s="6">
        <f ca="1">LN((RAND()^(-Results!$E$4))-1)</f>
        <v>-3.3386121578502768</v>
      </c>
      <c r="B781" s="6">
        <f ca="1">LN((RAND()^(-Results!$E$4))-1)</f>
        <v>-1.5532474261595646</v>
      </c>
      <c r="C781" s="6">
        <f ca="1">LN((RAND()^(-Results!$E$4))-1)</f>
        <v>-1.644021905285753</v>
      </c>
      <c r="D781" s="6">
        <f ca="1">LN((RAND()^(-Results!$E$4))-1)</f>
        <v>-0.92966406956007563</v>
      </c>
      <c r="E781" s="6">
        <f ca="1">LN((RAND()^(-Results!$E$4))-1)</f>
        <v>-3.3238179010606537</v>
      </c>
      <c r="F781" s="6">
        <f ca="1">LN((RAND()^(-Results!$E$4))-1)</f>
        <v>-0.10002884707529247</v>
      </c>
      <c r="G781" s="6">
        <f ca="1">LN((RAND()^(-Results!$E$4))-1)</f>
        <v>1.3334962285957461</v>
      </c>
      <c r="H781" s="6">
        <f t="shared" ca="1" si="166"/>
        <v>1.2736016919579887</v>
      </c>
      <c r="I781" s="10">
        <f ca="1">SUMPRODUCT(J781:O781,Results!B$12:G$12)+Results!$E$5*H781</f>
        <v>-16.891418094647872</v>
      </c>
      <c r="J781" s="10">
        <f ca="1">SUMPRODUCT($A781:$F781,Results!$B$15:$G$15)</f>
        <v>-2.7388687045696107</v>
      </c>
      <c r="K781" s="10">
        <f ca="1">SUMPRODUCT($A781:$F781,Results!$B$16:$G$16)</f>
        <v>-0.37246596534127185</v>
      </c>
      <c r="L781" s="10">
        <f ca="1">SUMPRODUCT($A781:$F781,Results!$B$17:$G$17)</f>
        <v>6.1040517399725207</v>
      </c>
      <c r="M781" s="10">
        <f ca="1">SUMPRODUCT($A781:$F781,Results!$B$18:$G$18)</f>
        <v>9.6189713041328098</v>
      </c>
      <c r="N781" s="10">
        <f ca="1">SUMPRODUCT($A781:$F781,Results!$B$19:$G$19)</f>
        <v>-1.5349078359490649</v>
      </c>
      <c r="O781" s="10">
        <f ca="1">SUMPRODUCT($A781:$F781,Results!$B$20:$G$20)</f>
        <v>-1.7725207360119384</v>
      </c>
      <c r="P781" s="10" cm="1">
        <f t="array" aca="1" ref="P781" ca="1">SUMPRODUCT(J781:O781,TRANSPOSE(BL$20:BL$25))+$AD$20-$BL$27</f>
        <v>-22.040961003976989</v>
      </c>
      <c r="Q781" s="10" cm="1">
        <f t="array" aca="1" ref="Q781" ca="1">SUMPRODUCT(J781:O781,TRANSPOSE(ES$20:ES$25))+$AD$20-$ES$27</f>
        <v>-21.929025156964062</v>
      </c>
      <c r="R781" s="10">
        <f ca="1">I781-Results!$E$5*H781</f>
        <v>-21.985824862479827</v>
      </c>
      <c r="S781" s="10" cm="1">
        <f t="array" aca="1" ref="S781" ca="1">SUMPRODUCT(J781:O781,TRANSPOSE(AR$28:AR$33))+$AD$20-$AC$26</f>
        <v>-25.029681316584035</v>
      </c>
      <c r="T781" s="10">
        <f ca="1">SUMPRODUCT(J781:O781,Results!K$9:P$9)</f>
        <v>-21.226583450451376</v>
      </c>
      <c r="U781" s="10">
        <f ca="1">SUMPRODUCT(J781:O781,Results!K$9:P$9)+$AD$20-$AC$31</f>
        <v>-21.263381569152351</v>
      </c>
      <c r="V781" s="10">
        <f t="shared" ca="1" si="165"/>
        <v>5.1495429093291172</v>
      </c>
      <c r="W781" s="10">
        <f t="shared" ca="1" si="167"/>
        <v>5.0376070623161908</v>
      </c>
      <c r="X781" s="10">
        <f t="shared" ca="1" si="168"/>
        <v>5.0944067678319556</v>
      </c>
      <c r="Y781" s="10">
        <f t="shared" ca="1" si="169"/>
        <v>8.1382632219361639</v>
      </c>
      <c r="Z781" s="10">
        <f t="shared" ca="1" si="170"/>
        <v>-17.587521633297424</v>
      </c>
      <c r="AA781" s="10">
        <f t="shared" ca="1" si="171"/>
        <v>4.3719634745044793</v>
      </c>
    </row>
    <row r="782" spans="1:27">
      <c r="A782" s="6">
        <f ca="1">LN((RAND()^(-Results!$E$4))-1)</f>
        <v>0.2689255779018887</v>
      </c>
      <c r="B782" s="6">
        <f ca="1">LN((RAND()^(-Results!$E$4))-1)</f>
        <v>-0.47086141019583694</v>
      </c>
      <c r="C782" s="6">
        <f ca="1">LN((RAND()^(-Results!$E$4))-1)</f>
        <v>1.9203732803653952</v>
      </c>
      <c r="D782" s="6">
        <f ca="1">LN((RAND()^(-Results!$E$4))-1)</f>
        <v>-0.55456788317649974</v>
      </c>
      <c r="E782" s="6">
        <f ca="1">LN((RAND()^(-Results!$E$4))-1)</f>
        <v>0.2113099187773157</v>
      </c>
      <c r="F782" s="6">
        <f ca="1">LN((RAND()^(-Results!$E$4))-1)</f>
        <v>1.3282476600632283</v>
      </c>
      <c r="G782" s="6">
        <f ca="1">LN((RAND()^(-Results!$E$4))-1)</f>
        <v>0.52134253246528262</v>
      </c>
      <c r="H782" s="6">
        <f t="shared" ca="1" si="166"/>
        <v>0.4614479958275251</v>
      </c>
      <c r="I782" s="10">
        <f ca="1">SUMPRODUCT(J782:O782,Results!B$12:G$12)+Results!$E$5*H782</f>
        <v>-8.1518630789179802</v>
      </c>
      <c r="J782" s="10">
        <f ca="1">SUMPRODUCT($A782:$F782,Results!$B$15:$G$15)</f>
        <v>-2.2493748356277865</v>
      </c>
      <c r="K782" s="10">
        <f ca="1">SUMPRODUCT($A782:$F782,Results!$B$16:$G$16)</f>
        <v>-5.0010327973844522</v>
      </c>
      <c r="L782" s="10">
        <f ca="1">SUMPRODUCT($A782:$F782,Results!$B$17:$G$17)</f>
        <v>-4.8569343721095484</v>
      </c>
      <c r="M782" s="10">
        <f ca="1">SUMPRODUCT($A782:$F782,Results!$B$18:$G$18)</f>
        <v>0.26673734635749113</v>
      </c>
      <c r="N782" s="10">
        <f ca="1">SUMPRODUCT($A782:$F782,Results!$B$19:$G$19)</f>
        <v>4.7128584239789006</v>
      </c>
      <c r="O782" s="10">
        <f ca="1">SUMPRODUCT($A782:$F782,Results!$B$20:$G$20)</f>
        <v>2.3462252718858889</v>
      </c>
      <c r="P782" s="10" cm="1">
        <f t="array" aca="1" ref="P782" ca="1">SUMPRODUCT(J782:O782,TRANSPOSE(BL$20:BL$25))+$AD$20-$BL$27</f>
        <v>-9.787877840881329</v>
      </c>
      <c r="Q782" s="10" cm="1">
        <f t="array" aca="1" ref="Q782" ca="1">SUMPRODUCT(J782:O782,TRANSPOSE(ES$20:ES$25))+$AD$20-$ES$27</f>
        <v>-10.060965088130962</v>
      </c>
      <c r="R782" s="10">
        <f ca="1">I782-Results!$E$5*H782</f>
        <v>-9.9976550622280804</v>
      </c>
      <c r="S782" s="10" cm="1">
        <f t="array" aca="1" ref="S782" ca="1">SUMPRODUCT(J782:O782,TRANSPOSE(AR$28:AR$33))+$AD$20-$AC$26</f>
        <v>-4.923939884593171</v>
      </c>
      <c r="T782" s="10">
        <f ca="1">SUMPRODUCT(J782:O782,Results!K$9:P$9)</f>
        <v>-10.077740701787659</v>
      </c>
      <c r="U782" s="10">
        <f ca="1">SUMPRODUCT(J782:O782,Results!K$9:P$9)+$AD$20-$AC$31</f>
        <v>-10.114538820488635</v>
      </c>
      <c r="V782" s="10">
        <f t="shared" ca="1" si="165"/>
        <v>1.6360147619633487</v>
      </c>
      <c r="W782" s="10">
        <f t="shared" ca="1" si="167"/>
        <v>1.9091020092129813</v>
      </c>
      <c r="X782" s="10">
        <f t="shared" ca="1" si="168"/>
        <v>1.8457919833101002</v>
      </c>
      <c r="Y782" s="10">
        <f t="shared" ca="1" si="169"/>
        <v>-3.2279231943248092</v>
      </c>
      <c r="Z782" s="10">
        <f t="shared" ca="1" si="170"/>
        <v>-8.8479666175675344</v>
      </c>
      <c r="AA782" s="10">
        <f t="shared" ca="1" si="171"/>
        <v>1.9626757415706546</v>
      </c>
    </row>
    <row r="783" spans="1:27">
      <c r="A783" s="6">
        <f ca="1">LN((RAND()^(-Results!$E$4))-1)</f>
        <v>2.0235999795716086</v>
      </c>
      <c r="B783" s="6">
        <f ca="1">LN((RAND()^(-Results!$E$4))-1)</f>
        <v>0.59832364017673534</v>
      </c>
      <c r="C783" s="6">
        <f ca="1">LN((RAND()^(-Results!$E$4))-1)</f>
        <v>0.88948527645945452</v>
      </c>
      <c r="D783" s="6">
        <f ca="1">LN((RAND()^(-Results!$E$4))-1)</f>
        <v>-0.12513757511126006</v>
      </c>
      <c r="E783" s="6">
        <f ca="1">LN((RAND()^(-Results!$E$4))-1)</f>
        <v>-1.175469794962825</v>
      </c>
      <c r="F783" s="6">
        <f ca="1">LN((RAND()^(-Results!$E$4))-1)</f>
        <v>0.42674044749849405</v>
      </c>
      <c r="G783" s="6">
        <f ca="1">LN((RAND()^(-Results!$E$4))-1)</f>
        <v>1.4255349912247686</v>
      </c>
      <c r="H783" s="6">
        <f t="shared" ca="1" si="166"/>
        <v>1.3656404545870111</v>
      </c>
      <c r="I783" s="10">
        <f ca="1">SUMPRODUCT(J783:O783,Results!B$12:G$12)+Results!$E$5*H783</f>
        <v>2.1537297352678753</v>
      </c>
      <c r="J783" s="10">
        <f ca="1">SUMPRODUCT($A783:$F783,Results!$B$15:$G$15)</f>
        <v>2.9578255405106546</v>
      </c>
      <c r="K783" s="10">
        <f ca="1">SUMPRODUCT($A783:$F783,Results!$B$16:$G$16)</f>
        <v>3.4689713636438597</v>
      </c>
      <c r="L783" s="10">
        <f ca="1">SUMPRODUCT($A783:$F783,Results!$B$17:$G$17)</f>
        <v>1.9335836368476793</v>
      </c>
      <c r="M783" s="10">
        <f ca="1">SUMPRODUCT($A783:$F783,Results!$B$18:$G$18)</f>
        <v>-8.680826079923774</v>
      </c>
      <c r="N783" s="10">
        <f ca="1">SUMPRODUCT($A783:$F783,Results!$B$19:$G$19)</f>
        <v>-4.637349445548733E-2</v>
      </c>
      <c r="O783" s="10">
        <f ca="1">SUMPRODUCT($A783:$F783,Results!$B$20:$G$20)</f>
        <v>9.0893949478512397</v>
      </c>
      <c r="P783" s="10" cm="1">
        <f t="array" aca="1" ref="P783" ca="1">SUMPRODUCT(J783:O783,TRANSPOSE(BL$20:BL$25))+$AD$20-$BL$27</f>
        <v>-2.9961074794948179</v>
      </c>
      <c r="Q783" s="10" cm="1">
        <f t="array" aca="1" ref="Q783" ca="1">SUMPRODUCT(J783:O783,TRANSPOSE(ES$20:ES$25))+$AD$20-$ES$27</f>
        <v>-3.1667849902221468</v>
      </c>
      <c r="R783" s="10">
        <f ca="1">I783-Results!$E$5*H783</f>
        <v>-3.3088320830801692</v>
      </c>
      <c r="S783" s="10" cm="1">
        <f t="array" aca="1" ref="S783" ca="1">SUMPRODUCT(J783:O783,TRANSPOSE(AR$28:AR$33))+$AD$20-$AC$26</f>
        <v>7.0371128061863555</v>
      </c>
      <c r="T783" s="10">
        <f ca="1">SUMPRODUCT(J783:O783,Results!K$9:P$9)</f>
        <v>-3.1847003830841842</v>
      </c>
      <c r="U783" s="10">
        <f ca="1">SUMPRODUCT(J783:O783,Results!K$9:P$9)+$AD$20-$AC$31</f>
        <v>-3.2214985017851596</v>
      </c>
      <c r="V783" s="10">
        <f t="shared" ca="1" si="165"/>
        <v>5.1498372147626927</v>
      </c>
      <c r="W783" s="10">
        <f t="shared" ca="1" si="167"/>
        <v>5.320514725490022</v>
      </c>
      <c r="X783" s="10">
        <f t="shared" ca="1" si="168"/>
        <v>5.4625618183480444</v>
      </c>
      <c r="Y783" s="10">
        <f t="shared" ca="1" si="169"/>
        <v>-4.8833830709184802</v>
      </c>
      <c r="Z783" s="10">
        <f t="shared" ca="1" si="170"/>
        <v>1.4576261966183215</v>
      </c>
      <c r="AA783" s="10">
        <f t="shared" ca="1" si="171"/>
        <v>5.3752282370530349</v>
      </c>
    </row>
    <row r="784" spans="1:27">
      <c r="A784" s="6">
        <f ca="1">LN((RAND()^(-Results!$E$4))-1)</f>
        <v>-0.25241080858903014</v>
      </c>
      <c r="B784" s="6">
        <f ca="1">LN((RAND()^(-Results!$E$4))-1)</f>
        <v>-0.53359043537990647</v>
      </c>
      <c r="C784" s="6">
        <f ca="1">LN((RAND()^(-Results!$E$4))-1)</f>
        <v>1.1192413539346679</v>
      </c>
      <c r="D784" s="6">
        <f ca="1">LN((RAND()^(-Results!$E$4))-1)</f>
        <v>0.14179463517837085</v>
      </c>
      <c r="E784" s="6">
        <f ca="1">LN((RAND()^(-Results!$E$4))-1)</f>
        <v>0.1476810477251235</v>
      </c>
      <c r="F784" s="6">
        <f ca="1">LN((RAND()^(-Results!$E$4))-1)</f>
        <v>9.816573105083741E-2</v>
      </c>
      <c r="G784" s="6">
        <f ca="1">LN((RAND()^(-Results!$E$4))-1)</f>
        <v>0.47820982669917322</v>
      </c>
      <c r="H784" s="6">
        <f t="shared" ca="1" si="166"/>
        <v>0.41831529006141571</v>
      </c>
      <c r="I784" s="10">
        <f ca="1">SUMPRODUCT(J784:O784,Results!B$12:G$12)+Results!$E$5*H784</f>
        <v>-8.7776793275460507E-2</v>
      </c>
      <c r="J784" s="10">
        <f ca="1">SUMPRODUCT($A784:$F784,Results!$B$15:$G$15)</f>
        <v>-2.5816068090521873</v>
      </c>
      <c r="K784" s="10">
        <f ca="1">SUMPRODUCT($A784:$F784,Results!$B$16:$G$16)</f>
        <v>-2.4927767481352254</v>
      </c>
      <c r="L784" s="10">
        <f ca="1">SUMPRODUCT($A784:$F784,Results!$B$17:$G$17)</f>
        <v>-0.94980851059852223</v>
      </c>
      <c r="M784" s="10">
        <f ca="1">SUMPRODUCT($A784:$F784,Results!$B$18:$G$18)</f>
        <v>-9.7644912074668355E-2</v>
      </c>
      <c r="N784" s="10">
        <f ca="1">SUMPRODUCT($A784:$F784,Results!$B$19:$G$19)</f>
        <v>4.0814193589494483</v>
      </c>
      <c r="O784" s="10">
        <f ca="1">SUMPRODUCT($A784:$F784,Results!$B$20:$G$20)</f>
        <v>-2.8883849691410282</v>
      </c>
      <c r="P784" s="10" cm="1">
        <f t="array" aca="1" ref="P784" ca="1">SUMPRODUCT(J784:O784,TRANSPOSE(BL$20:BL$25))+$AD$20-$BL$27</f>
        <v>-1.6882052623313393</v>
      </c>
      <c r="Q784" s="10" cm="1">
        <f t="array" aca="1" ref="Q784" ca="1">SUMPRODUCT(J784:O784,TRANSPOSE(ES$20:ES$25))+$AD$20-$ES$27</f>
        <v>-1.8086999405433863</v>
      </c>
      <c r="R784" s="10">
        <f ca="1">I784-Results!$E$5*H784</f>
        <v>-1.7610379535211234</v>
      </c>
      <c r="S784" s="10" cm="1">
        <f t="array" aca="1" ref="S784" ca="1">SUMPRODUCT(J784:O784,TRANSPOSE(AR$28:AR$33))+$AD$20-$AC$26</f>
        <v>-0.31543607970841425</v>
      </c>
      <c r="T784" s="10">
        <f ca="1">SUMPRODUCT(J784:O784,Results!K$9:P$9)</f>
        <v>-1.7867427263028937</v>
      </c>
      <c r="U784" s="10">
        <f ca="1">SUMPRODUCT(J784:O784,Results!K$9:P$9)+$AD$20-$AC$31</f>
        <v>-1.8235408450038688</v>
      </c>
      <c r="V784" s="10">
        <f t="shared" ca="1" si="165"/>
        <v>1.6004284690558788</v>
      </c>
      <c r="W784" s="10">
        <f t="shared" ca="1" si="167"/>
        <v>1.7209231472679258</v>
      </c>
      <c r="X784" s="10">
        <f t="shared" ca="1" si="168"/>
        <v>1.6732611602456628</v>
      </c>
      <c r="Y784" s="10">
        <f t="shared" ca="1" si="169"/>
        <v>0.22765928643295374</v>
      </c>
      <c r="Z784" s="10">
        <f t="shared" ca="1" si="170"/>
        <v>-0.78388033192501416</v>
      </c>
      <c r="AA784" s="10">
        <f t="shared" ca="1" si="171"/>
        <v>1.7357640517284083</v>
      </c>
    </row>
    <row r="785" spans="1:27">
      <c r="A785" s="6">
        <f ca="1">LN((RAND()^(-Results!$E$4))-1)</f>
        <v>-1.2598733058880274</v>
      </c>
      <c r="B785" s="6">
        <f ca="1">LN((RAND()^(-Results!$E$4))-1)</f>
        <v>-1.58406863847608</v>
      </c>
      <c r="C785" s="6">
        <f ca="1">LN((RAND()^(-Results!$E$4))-1)</f>
        <v>-6.1402399215179981E-2</v>
      </c>
      <c r="D785" s="6">
        <f ca="1">LN((RAND()^(-Results!$E$4))-1)</f>
        <v>0.71571215675704813</v>
      </c>
      <c r="E785" s="6">
        <f ca="1">LN((RAND()^(-Results!$E$4))-1)</f>
        <v>1.4622948189091145</v>
      </c>
      <c r="F785" s="6">
        <f ca="1">LN((RAND()^(-Results!$E$4))-1)</f>
        <v>-0.75897130528522405</v>
      </c>
      <c r="G785" s="6">
        <f ca="1">LN((RAND()^(-Results!$E$4))-1)</f>
        <v>-1.5728510687945767</v>
      </c>
      <c r="H785" s="6">
        <f t="shared" ca="1" si="166"/>
        <v>-1.6327456054323342</v>
      </c>
      <c r="I785" s="10">
        <f ca="1">SUMPRODUCT(J785:O785,Results!B$12:G$12)+Results!$E$5*H785</f>
        <v>-7.2438391745836084</v>
      </c>
      <c r="J785" s="10">
        <f ca="1">SUMPRODUCT($A785:$F785,Results!$B$15:$G$15)</f>
        <v>-6.1726661753539709</v>
      </c>
      <c r="K785" s="10">
        <f ca="1">SUMPRODUCT($A785:$F785,Results!$B$16:$G$16)</f>
        <v>-3.0409105479036191</v>
      </c>
      <c r="L785" s="10">
        <f ca="1">SUMPRODUCT($A785:$F785,Results!$B$17:$G$17)</f>
        <v>1.7294327846469595</v>
      </c>
      <c r="M785" s="10">
        <f ca="1">SUMPRODUCT($A785:$F785,Results!$B$18:$G$18)</f>
        <v>6.4584208970347641</v>
      </c>
      <c r="N785" s="10">
        <f ca="1">SUMPRODUCT($A785:$F785,Results!$B$19:$G$19)</f>
        <v>4.6765642214956049</v>
      </c>
      <c r="O785" s="10">
        <f ca="1">SUMPRODUCT($A785:$F785,Results!$B$20:$G$20)</f>
        <v>-11.927209110074241</v>
      </c>
      <c r="P785" s="10" cm="1">
        <f t="array" aca="1" ref="P785" ca="1">SUMPRODUCT(J785:O785,TRANSPOSE(BL$20:BL$25))+$AD$20-$BL$27</f>
        <v>-1.0708137835009865</v>
      </c>
      <c r="Q785" s="10" cm="1">
        <f t="array" aca="1" ref="Q785" ca="1">SUMPRODUCT(J785:O785,TRANSPOSE(ES$20:ES$25))+$AD$20-$ES$27</f>
        <v>-1.055911831048554</v>
      </c>
      <c r="R785" s="10">
        <f ca="1">I785-Results!$E$5*H785</f>
        <v>-0.71285675285427175</v>
      </c>
      <c r="S785" s="10" cm="1">
        <f t="array" aca="1" ref="S785" ca="1">SUMPRODUCT(J785:O785,TRANSPOSE(AR$28:AR$33))+$AD$20-$AC$26</f>
        <v>-7.6875623506926765</v>
      </c>
      <c r="T785" s="10">
        <f ca="1">SUMPRODUCT(J785:O785,Results!K$9:P$9)</f>
        <v>-1.1215931419866578</v>
      </c>
      <c r="U785" s="10">
        <f ca="1">SUMPRODUCT(J785:O785,Results!K$9:P$9)+$AD$20-$AC$31</f>
        <v>-1.1583912606876332</v>
      </c>
      <c r="V785" s="10">
        <f t="shared" ca="1" si="165"/>
        <v>-6.1730253910826214</v>
      </c>
      <c r="W785" s="10">
        <f t="shared" ca="1" si="167"/>
        <v>-6.1879273435350548</v>
      </c>
      <c r="X785" s="10">
        <f t="shared" ca="1" si="168"/>
        <v>-6.5309824217293366</v>
      </c>
      <c r="Y785" s="10">
        <f t="shared" ca="1" si="169"/>
        <v>0.44372317610906808</v>
      </c>
      <c r="Z785" s="10">
        <f t="shared" ca="1" si="170"/>
        <v>-7.9399427132331617</v>
      </c>
      <c r="AA785" s="10">
        <f t="shared" ca="1" si="171"/>
        <v>-6.0854479138959752</v>
      </c>
    </row>
    <row r="786" spans="1:27">
      <c r="A786" s="6">
        <f ca="1">LN((RAND()^(-Results!$E$4))-1)</f>
        <v>2.490966617216678</v>
      </c>
      <c r="B786" s="6">
        <f ca="1">LN((RAND()^(-Results!$E$4))-1)</f>
        <v>-0.6935362245316109</v>
      </c>
      <c r="C786" s="6">
        <f ca="1">LN((RAND()^(-Results!$E$4))-1)</f>
        <v>-1.0110214652199399</v>
      </c>
      <c r="D786" s="6">
        <f ca="1">LN((RAND()^(-Results!$E$4))-1)</f>
        <v>-0.11028655163476322</v>
      </c>
      <c r="E786" s="6">
        <f ca="1">LN((RAND()^(-Results!$E$4))-1)</f>
        <v>3.0278783889568164</v>
      </c>
      <c r="F786" s="6">
        <f ca="1">LN((RAND()^(-Results!$E$4))-1)</f>
        <v>-1.6982750422411255</v>
      </c>
      <c r="G786" s="6">
        <f ca="1">LN((RAND()^(-Results!$E$4))-1)</f>
        <v>-2.3579179848959289</v>
      </c>
      <c r="H786" s="6">
        <f t="shared" ca="1" si="166"/>
        <v>-2.4178125215336865</v>
      </c>
      <c r="I786" s="10">
        <f ca="1">SUMPRODUCT(J786:O786,Results!B$12:G$12)+Results!$E$5*H786</f>
        <v>-13.102759054958339</v>
      </c>
      <c r="J786" s="10">
        <f ca="1">SUMPRODUCT($A786:$F786,Results!$B$15:$G$15)</f>
        <v>-0.57910776290079446</v>
      </c>
      <c r="K786" s="10">
        <f ca="1">SUMPRODUCT($A786:$F786,Results!$B$16:$G$16)</f>
        <v>1.5912062989913083</v>
      </c>
      <c r="L786" s="10">
        <f ca="1">SUMPRODUCT($A786:$F786,Results!$B$17:$G$17)</f>
        <v>7.2399722786132354</v>
      </c>
      <c r="M786" s="10">
        <f ca="1">SUMPRODUCT($A786:$F786,Results!$B$18:$G$18)</f>
        <v>-1.862093133844394</v>
      </c>
      <c r="N786" s="10">
        <f ca="1">SUMPRODUCT($A786:$F786,Results!$B$19:$G$19)</f>
        <v>-5.2191091714760756</v>
      </c>
      <c r="O786" s="10">
        <f ca="1">SUMPRODUCT($A786:$F786,Results!$B$20:$G$20)</f>
        <v>-2.5130456278636042</v>
      </c>
      <c r="P786" s="10" cm="1">
        <f t="array" aca="1" ref="P786" ca="1">SUMPRODUCT(J786:O786,TRANSPOSE(BL$20:BL$25))+$AD$20-$BL$27</f>
        <v>-3.9129695442692394</v>
      </c>
      <c r="Q786" s="10" cm="1">
        <f t="array" aca="1" ref="Q786" ca="1">SUMPRODUCT(J786:O786,TRANSPOSE(ES$20:ES$25))+$AD$20-$ES$27</f>
        <v>-3.960503307271166</v>
      </c>
      <c r="R786" s="10">
        <f ca="1">I786-Results!$E$5*H786</f>
        <v>-3.4315089688235929</v>
      </c>
      <c r="S786" s="10" cm="1">
        <f t="array" aca="1" ref="S786" ca="1">SUMPRODUCT(J786:O786,TRANSPOSE(AR$28:AR$33))+$AD$20-$AC$26</f>
        <v>-6.4292129102564139</v>
      </c>
      <c r="T786" s="10">
        <f ca="1">SUMPRODUCT(J786:O786,Results!K$9:P$9)</f>
        <v>-4.5427463548926896</v>
      </c>
      <c r="U786" s="10">
        <f ca="1">SUMPRODUCT(J786:O786,Results!K$9:P$9)+$AD$20-$AC$31</f>
        <v>-4.579544473593665</v>
      </c>
      <c r="V786" s="10">
        <f t="shared" ca="1" si="165"/>
        <v>-9.1897895106890992</v>
      </c>
      <c r="W786" s="10">
        <f t="shared" ca="1" si="167"/>
        <v>-9.1422557476871731</v>
      </c>
      <c r="X786" s="10">
        <f t="shared" ca="1" si="168"/>
        <v>-9.6712500861347461</v>
      </c>
      <c r="Y786" s="10">
        <f t="shared" ca="1" si="169"/>
        <v>-6.6735461447019251</v>
      </c>
      <c r="Z786" s="10">
        <f t="shared" ca="1" si="170"/>
        <v>-13.798862593607893</v>
      </c>
      <c r="AA786" s="10">
        <f t="shared" ca="1" si="171"/>
        <v>-8.5232145813646731</v>
      </c>
    </row>
    <row r="787" spans="1:27">
      <c r="A787" s="6">
        <f ca="1">LN((RAND()^(-Results!$E$4))-1)</f>
        <v>1.1518804910334504</v>
      </c>
      <c r="B787" s="6">
        <f ca="1">LN((RAND()^(-Results!$E$4))-1)</f>
        <v>-0.78465523424985106</v>
      </c>
      <c r="C787" s="6">
        <f ca="1">LN((RAND()^(-Results!$E$4))-1)</f>
        <v>1.1840906367179738</v>
      </c>
      <c r="D787" s="6">
        <f ca="1">LN((RAND()^(-Results!$E$4))-1)</f>
        <v>1.7208018099617906</v>
      </c>
      <c r="E787" s="6">
        <f ca="1">LN((RAND()^(-Results!$E$4))-1)</f>
        <v>-1.4910973147070905</v>
      </c>
      <c r="F787" s="6">
        <f ca="1">LN((RAND()^(-Results!$E$4))-1)</f>
        <v>2.066296893983275E-2</v>
      </c>
      <c r="G787" s="6">
        <f ca="1">LN((RAND()^(-Results!$E$4))-1)</f>
        <v>1.5204039198424661</v>
      </c>
      <c r="H787" s="6">
        <f t="shared" ca="1" si="166"/>
        <v>1.4605093832047087</v>
      </c>
      <c r="I787" s="10">
        <f ca="1">SUMPRODUCT(J787:O787,Results!B$12:G$12)+Results!$E$5*H787</f>
        <v>6.6941018101817402</v>
      </c>
      <c r="J787" s="10">
        <f ca="1">SUMPRODUCT($A787:$F787,Results!$B$15:$G$15)</f>
        <v>-2.7234140413823185</v>
      </c>
      <c r="K787" s="10">
        <f ca="1">SUMPRODUCT($A787:$F787,Results!$B$16:$G$16)</f>
        <v>5.3994262769341228</v>
      </c>
      <c r="L787" s="10">
        <f ca="1">SUMPRODUCT($A787:$F787,Results!$B$17:$G$17)</f>
        <v>5.8444810837638972</v>
      </c>
      <c r="M787" s="10">
        <f ca="1">SUMPRODUCT($A787:$F787,Results!$B$18:$G$18)</f>
        <v>-7.011625093687865</v>
      </c>
      <c r="N787" s="10">
        <f ca="1">SUMPRODUCT($A787:$F787,Results!$B$19:$G$19)</f>
        <v>9.198518378460605</v>
      </c>
      <c r="O787" s="10">
        <f ca="1">SUMPRODUCT($A787:$F787,Results!$B$20:$G$20)</f>
        <v>-0.44893532264609814</v>
      </c>
      <c r="P787" s="10" cm="1">
        <f t="array" aca="1" ref="P787" ca="1">SUMPRODUCT(J787:O787,TRANSPOSE(BL$20:BL$25))+$AD$20-$BL$27</f>
        <v>1.0141149519490082</v>
      </c>
      <c r="Q787" s="10" cm="1">
        <f t="array" aca="1" ref="Q787" ca="1">SUMPRODUCT(J787:O787,TRANSPOSE(ES$20:ES$25))+$AD$20-$ES$27</f>
        <v>0.87462728661011702</v>
      </c>
      <c r="R787" s="10">
        <f ca="1">I787-Results!$E$5*H787</f>
        <v>0.85206427736290546</v>
      </c>
      <c r="S787" s="10" cm="1">
        <f t="array" aca="1" ref="S787" ca="1">SUMPRODUCT(J787:O787,TRANSPOSE(AR$28:AR$33))+$AD$20-$AC$26</f>
        <v>10.18975752464722</v>
      </c>
      <c r="T787" s="10">
        <f ca="1">SUMPRODUCT(J787:O787,Results!K$9:P$9)</f>
        <v>0.92877505924001413</v>
      </c>
      <c r="U787" s="10">
        <f ca="1">SUMPRODUCT(J787:O787,Results!K$9:P$9)+$AD$20-$AC$31</f>
        <v>0.89197694053903898</v>
      </c>
      <c r="V787" s="10">
        <f t="shared" ca="1" si="165"/>
        <v>5.6799868582327324</v>
      </c>
      <c r="W787" s="10">
        <f t="shared" ca="1" si="167"/>
        <v>5.819474523571623</v>
      </c>
      <c r="X787" s="10">
        <f t="shared" ca="1" si="168"/>
        <v>5.8420375328188348</v>
      </c>
      <c r="Y787" s="10">
        <f t="shared" ca="1" si="169"/>
        <v>-3.4956557144654798</v>
      </c>
      <c r="Z787" s="10">
        <f t="shared" ca="1" si="170"/>
        <v>5.9979982715321869</v>
      </c>
      <c r="AA787" s="10">
        <f t="shared" ca="1" si="171"/>
        <v>5.802124869642701</v>
      </c>
    </row>
    <row r="788" spans="1:27">
      <c r="A788" s="6">
        <f ca="1">LN((RAND()^(-Results!$E$4))-1)</f>
        <v>-2.2076106868319751</v>
      </c>
      <c r="B788" s="6">
        <f ca="1">LN((RAND()^(-Results!$E$4))-1)</f>
        <v>3.5278712193961899</v>
      </c>
      <c r="C788" s="6">
        <f ca="1">LN((RAND()^(-Results!$E$4))-1)</f>
        <v>-2.4843308369148791</v>
      </c>
      <c r="D788" s="6">
        <f ca="1">LN((RAND()^(-Results!$E$4))-1)</f>
        <v>-2.2030588995601814</v>
      </c>
      <c r="E788" s="6">
        <f ca="1">LN((RAND()^(-Results!$E$4))-1)</f>
        <v>1.5217507797717327</v>
      </c>
      <c r="F788" s="6">
        <f ca="1">LN((RAND()^(-Results!$E$4))-1)</f>
        <v>1.6657824295233989</v>
      </c>
      <c r="G788" s="6">
        <f ca="1">LN((RAND()^(-Results!$E$4))-1)</f>
        <v>2.7067959083565607</v>
      </c>
      <c r="H788" s="6">
        <f t="shared" ca="1" si="166"/>
        <v>2.646901371718803</v>
      </c>
      <c r="I788" s="10">
        <f ca="1">SUMPRODUCT(J788:O788,Results!B$12:G$12)+Results!$E$5*H788</f>
        <v>27.957128529484098</v>
      </c>
      <c r="J788" s="10">
        <f ca="1">SUMPRODUCT($A788:$F788,Results!$B$15:$G$15)</f>
        <v>10.262761598570339</v>
      </c>
      <c r="K788" s="10">
        <f ca="1">SUMPRODUCT($A788:$F788,Results!$B$16:$G$16)</f>
        <v>-5.6613691610774701</v>
      </c>
      <c r="L788" s="10">
        <f ca="1">SUMPRODUCT($A788:$F788,Results!$B$17:$G$17)</f>
        <v>-18.639782393710309</v>
      </c>
      <c r="M788" s="10">
        <f ca="1">SUMPRODUCT($A788:$F788,Results!$B$18:$G$18)</f>
        <v>10.852321864904937</v>
      </c>
      <c r="N788" s="10">
        <f ca="1">SUMPRODUCT($A788:$F788,Results!$B$19:$G$19)</f>
        <v>-15.816705260129133</v>
      </c>
      <c r="O788" s="10">
        <f ca="1">SUMPRODUCT($A788:$F788,Results!$B$20:$G$20)</f>
        <v>7.7878616091952875</v>
      </c>
      <c r="P788" s="10" cm="1">
        <f t="array" aca="1" ref="P788" ca="1">SUMPRODUCT(J788:O788,TRANSPOSE(BL$20:BL$25))+$AD$20-$BL$27</f>
        <v>17.262867005814567</v>
      </c>
      <c r="Q788" s="10" cm="1">
        <f t="array" aca="1" ref="Q788" ca="1">SUMPRODUCT(J788:O788,TRANSPOSE(ES$20:ES$25))+$AD$20-$ES$27</f>
        <v>17.664462888019127</v>
      </c>
      <c r="R788" s="10">
        <f ca="1">I788-Results!$E$5*H788</f>
        <v>17.369523042608886</v>
      </c>
      <c r="S788" s="10" cm="1">
        <f t="array" aca="1" ref="S788" ca="1">SUMPRODUCT(J788:O788,TRANSPOSE(AR$28:AR$33))+$AD$20-$AC$26</f>
        <v>2.2125886782120863</v>
      </c>
      <c r="T788" s="10">
        <f ca="1">SUMPRODUCT(J788:O788,Results!K$9:P$9)</f>
        <v>17.804443251175233</v>
      </c>
      <c r="U788" s="10">
        <f ca="1">SUMPRODUCT(J788:O788,Results!K$9:P$9)+$AD$20-$AC$31</f>
        <v>17.767645132474257</v>
      </c>
      <c r="V788" s="10">
        <f t="shared" ca="1" si="165"/>
        <v>10.694261523669532</v>
      </c>
      <c r="W788" s="10">
        <f t="shared" ca="1" si="167"/>
        <v>10.292665641464971</v>
      </c>
      <c r="X788" s="10">
        <f t="shared" ca="1" si="168"/>
        <v>10.587605486875212</v>
      </c>
      <c r="Y788" s="10">
        <f t="shared" ca="1" si="169"/>
        <v>25.744539851272012</v>
      </c>
      <c r="Z788" s="10">
        <f t="shared" ca="1" si="170"/>
        <v>27.261024990834546</v>
      </c>
      <c r="AA788" s="10">
        <f t="shared" ca="1" si="171"/>
        <v>10.189483397009841</v>
      </c>
    </row>
    <row r="789" spans="1:27">
      <c r="A789" s="6">
        <f ca="1">LN((RAND()^(-Results!$E$4))-1)</f>
        <v>-0.11564194333840562</v>
      </c>
      <c r="B789" s="6">
        <f ca="1">LN((RAND()^(-Results!$E$4))-1)</f>
        <v>-0.1301252762911933</v>
      </c>
      <c r="C789" s="6">
        <f ca="1">LN((RAND()^(-Results!$E$4))-1)</f>
        <v>-1.5769256634339872</v>
      </c>
      <c r="D789" s="6">
        <f ca="1">LN((RAND()^(-Results!$E$4))-1)</f>
        <v>-0.7187888702447518</v>
      </c>
      <c r="E789" s="6">
        <f ca="1">LN((RAND()^(-Results!$E$4))-1)</f>
        <v>-1.7668056517827053</v>
      </c>
      <c r="F789" s="6">
        <f ca="1">LN((RAND()^(-Results!$E$4))-1)</f>
        <v>2.2268841794243484</v>
      </c>
      <c r="G789" s="6">
        <f ca="1">LN((RAND()^(-Results!$E$4))-1)</f>
        <v>0.80053770954396097</v>
      </c>
      <c r="H789" s="6">
        <f t="shared" ca="1" si="166"/>
        <v>0.74064317290620352</v>
      </c>
      <c r="I789" s="10">
        <f ca="1">SUMPRODUCT(J789:O789,Results!B$12:G$12)+Results!$E$5*H789</f>
        <v>-15.351752521753088</v>
      </c>
      <c r="J789" s="10">
        <f ca="1">SUMPRODUCT($A789:$F789,Results!$B$15:$G$15)</f>
        <v>1.9699348891618416</v>
      </c>
      <c r="K789" s="10">
        <f ca="1">SUMPRODUCT($A789:$F789,Results!$B$16:$G$16)</f>
        <v>2.6002886112319601</v>
      </c>
      <c r="L789" s="10">
        <f ca="1">SUMPRODUCT($A789:$F789,Results!$B$17:$G$17)</f>
        <v>-1.0098550978784733</v>
      </c>
      <c r="M789" s="10">
        <f ca="1">SUMPRODUCT($A789:$F789,Results!$B$18:$G$18)</f>
        <v>6.1825804762264971</v>
      </c>
      <c r="N789" s="10">
        <f ca="1">SUMPRODUCT($A789:$F789,Results!$B$19:$G$19)</f>
        <v>-2.220397449687725</v>
      </c>
      <c r="O789" s="10">
        <f ca="1">SUMPRODUCT($A789:$F789,Results!$B$20:$G$20)</f>
        <v>11.143651028346447</v>
      </c>
      <c r="P789" s="10" cm="1">
        <f t="array" aca="1" ref="P789" ca="1">SUMPRODUCT(J789:O789,TRANSPOSE(BL$20:BL$25))+$AD$20-$BL$27</f>
        <v>-18.382650530872017</v>
      </c>
      <c r="Q789" s="10" cm="1">
        <f t="array" aca="1" ref="Q789" ca="1">SUMPRODUCT(J789:O789,TRANSPOSE(ES$20:ES$25))+$AD$20-$ES$27</f>
        <v>-18.370825315153066</v>
      </c>
      <c r="R789" s="10">
        <f ca="1">I789-Results!$E$5*H789</f>
        <v>-18.314325213377902</v>
      </c>
      <c r="S789" s="10" cm="1">
        <f t="array" aca="1" ref="S789" ca="1">SUMPRODUCT(J789:O789,TRANSPOSE(AR$28:AR$33))+$AD$20-$AC$26</f>
        <v>-15.684932627242784</v>
      </c>
      <c r="T789" s="10">
        <f ca="1">SUMPRODUCT(J789:O789,Results!K$9:P$9)</f>
        <v>-18.120864315394961</v>
      </c>
      <c r="U789" s="10">
        <f ca="1">SUMPRODUCT(J789:O789,Results!K$9:P$9)+$AD$20-$AC$31</f>
        <v>-18.157662434095936</v>
      </c>
      <c r="V789" s="10">
        <f t="shared" ca="1" si="165"/>
        <v>3.0308980091189284</v>
      </c>
      <c r="W789" s="10">
        <f t="shared" ca="1" si="167"/>
        <v>3.0190727933999781</v>
      </c>
      <c r="X789" s="10">
        <f t="shared" ca="1" si="168"/>
        <v>2.9625726916248141</v>
      </c>
      <c r="Y789" s="10">
        <f t="shared" ca="1" si="169"/>
        <v>0.33318010548969568</v>
      </c>
      <c r="Z789" s="10">
        <f t="shared" ca="1" si="170"/>
        <v>-16.047856060402641</v>
      </c>
      <c r="AA789" s="10">
        <f t="shared" ca="1" si="171"/>
        <v>2.8059099123428481</v>
      </c>
    </row>
    <row r="790" spans="1:27">
      <c r="A790" s="6">
        <f ca="1">LN((RAND()^(-Results!$E$4))-1)</f>
        <v>0.48140366028482751</v>
      </c>
      <c r="B790" s="6">
        <f ca="1">LN((RAND()^(-Results!$E$4))-1)</f>
        <v>-1.2647070987405604</v>
      </c>
      <c r="C790" s="6">
        <f ca="1">LN((RAND()^(-Results!$E$4))-1)</f>
        <v>-0.71180648706662508</v>
      </c>
      <c r="D790" s="6">
        <f ca="1">LN((RAND()^(-Results!$E$4))-1)</f>
        <v>0.18294373715614468</v>
      </c>
      <c r="E790" s="6">
        <f ca="1">LN((RAND()^(-Results!$E$4))-1)</f>
        <v>0.98286644947672952</v>
      </c>
      <c r="F790" s="6">
        <f ca="1">LN((RAND()^(-Results!$E$4))-1)</f>
        <v>-1.1102172546617748</v>
      </c>
      <c r="G790" s="6">
        <f ca="1">LN((RAND()^(-Results!$E$4))-1)</f>
        <v>1.3645785055739774</v>
      </c>
      <c r="H790" s="6">
        <f t="shared" ca="1" si="166"/>
        <v>1.30468396893622</v>
      </c>
      <c r="I790" s="10">
        <f ca="1">SUMPRODUCT(J790:O790,Results!B$12:G$12)+Results!$E$5*H790</f>
        <v>-1.9419206527731987</v>
      </c>
      <c r="J790" s="10">
        <f ca="1">SUMPRODUCT($A790:$F790,Results!$B$15:$G$15)</f>
        <v>-2.9508317531926416</v>
      </c>
      <c r="K790" s="10">
        <f ca="1">SUMPRODUCT($A790:$F790,Results!$B$16:$G$16)</f>
        <v>0.88634512724653736</v>
      </c>
      <c r="L790" s="10">
        <f ca="1">SUMPRODUCT($A790:$F790,Results!$B$17:$G$17)</f>
        <v>6.7111297180769443</v>
      </c>
      <c r="M790" s="10">
        <f ca="1">SUMPRODUCT($A790:$F790,Results!$B$18:$G$18)</f>
        <v>1.5748970634392623</v>
      </c>
      <c r="N790" s="10">
        <f ca="1">SUMPRODUCT($A790:$F790,Results!$B$19:$G$19)</f>
        <v>-0.41739426436847449</v>
      </c>
      <c r="O790" s="10">
        <f ca="1">SUMPRODUCT($A790:$F790,Results!$B$20:$G$20)</f>
        <v>-4.7140984586931172</v>
      </c>
      <c r="P790" s="10" cm="1">
        <f t="array" aca="1" ref="P790" ca="1">SUMPRODUCT(J790:O790,TRANSPOSE(BL$20:BL$25))+$AD$20-$BL$27</f>
        <v>-7.4891511061042282</v>
      </c>
      <c r="Q790" s="10" cm="1">
        <f t="array" aca="1" ref="Q790" ca="1">SUMPRODUCT(J790:O790,TRANSPOSE(ES$20:ES$25))+$AD$20-$ES$27</f>
        <v>-7.5116400159661438</v>
      </c>
      <c r="R790" s="10">
        <f ca="1">I790-Results!$E$5*H790</f>
        <v>-7.1606565285180785</v>
      </c>
      <c r="S790" s="10" cm="1">
        <f t="array" aca="1" ref="S790" ca="1">SUMPRODUCT(J790:O790,TRANSPOSE(AR$28:AR$33))+$AD$20-$AC$26</f>
        <v>-9.5216160066637094</v>
      </c>
      <c r="T790" s="10">
        <f ca="1">SUMPRODUCT(J790:O790,Results!K$9:P$9)</f>
        <v>-7.6778248818831312</v>
      </c>
      <c r="U790" s="10">
        <f ca="1">SUMPRODUCT(J790:O790,Results!K$9:P$9)+$AD$20-$AC$31</f>
        <v>-7.7146230005841065</v>
      </c>
      <c r="V790" s="10">
        <f t="shared" ca="1" si="165"/>
        <v>5.5472304533310295</v>
      </c>
      <c r="W790" s="10">
        <f t="shared" ca="1" si="167"/>
        <v>5.5697193631929451</v>
      </c>
      <c r="X790" s="10">
        <f t="shared" ca="1" si="168"/>
        <v>5.2187358757448798</v>
      </c>
      <c r="Y790" s="10">
        <f t="shared" ca="1" si="169"/>
        <v>7.5796953538905107</v>
      </c>
      <c r="Z790" s="10">
        <f t="shared" ca="1" si="170"/>
        <v>-2.6380241914227525</v>
      </c>
      <c r="AA790" s="10">
        <f t="shared" ca="1" si="171"/>
        <v>5.7727023478109079</v>
      </c>
    </row>
    <row r="791" spans="1:27">
      <c r="A791" s="6">
        <f ca="1">LN((RAND()^(-Results!$E$4))-1)</f>
        <v>-0.12362436931258471</v>
      </c>
      <c r="B791" s="6">
        <f ca="1">LN((RAND()^(-Results!$E$4))-1)</f>
        <v>4.7336427175544573</v>
      </c>
      <c r="C791" s="6">
        <f ca="1">LN((RAND()^(-Results!$E$4))-1)</f>
        <v>-1.0281366656186501</v>
      </c>
      <c r="D791" s="6">
        <f ca="1">LN((RAND()^(-Results!$E$4))-1)</f>
        <v>2.3749685182064764</v>
      </c>
      <c r="E791" s="6">
        <f ca="1">LN((RAND()^(-Results!$E$4))-1)</f>
        <v>0.93655527962992624</v>
      </c>
      <c r="F791" s="6">
        <f ca="1">LN((RAND()^(-Results!$E$4))-1)</f>
        <v>1.1429168835956609</v>
      </c>
      <c r="G791" s="6">
        <f ca="1">LN((RAND()^(-Results!$E$4))-1)</f>
        <v>3.0754891842903795</v>
      </c>
      <c r="H791" s="6">
        <f t="shared" ca="1" si="166"/>
        <v>3.0155946476526219</v>
      </c>
      <c r="I791" s="10">
        <f ca="1">SUMPRODUCT(J791:O791,Results!B$12:G$12)+Results!$E$5*H791</f>
        <v>71.645261524840677</v>
      </c>
      <c r="J791" s="10">
        <f ca="1">SUMPRODUCT($A791:$F791,Results!$B$15:$G$15)</f>
        <v>10.494207288807175</v>
      </c>
      <c r="K791" s="10">
        <f ca="1">SUMPRODUCT($A791:$F791,Results!$B$16:$G$16)</f>
        <v>6.4107150943744529</v>
      </c>
      <c r="L791" s="10">
        <f ca="1">SUMPRODUCT($A791:$F791,Results!$B$17:$G$17)</f>
        <v>-16.363149577663361</v>
      </c>
      <c r="M791" s="10">
        <f ca="1">SUMPRODUCT($A791:$F791,Results!$B$18:$G$18)</f>
        <v>-4.5743219721419113</v>
      </c>
      <c r="N791" s="10">
        <f ca="1">SUMPRODUCT($A791:$F791,Results!$B$19:$G$19)</f>
        <v>-1.6966299645863367</v>
      </c>
      <c r="O791" s="10">
        <f ca="1">SUMPRODUCT($A791:$F791,Results!$B$20:$G$20)</f>
        <v>2.6637516385184847</v>
      </c>
      <c r="P791" s="10" cm="1">
        <f t="array" aca="1" ref="P791" ca="1">SUMPRODUCT(J791:O791,TRANSPOSE(BL$20:BL$25))+$AD$20-$BL$27</f>
        <v>59.680352766671916</v>
      </c>
      <c r="Q791" s="10" cm="1">
        <f t="array" aca="1" ref="Q791" ca="1">SUMPRODUCT(J791:O791,TRANSPOSE(ES$20:ES$25))+$AD$20-$ES$27</f>
        <v>60.195302285956188</v>
      </c>
      <c r="R791" s="10">
        <f ca="1">I791-Results!$E$5*H791</f>
        <v>59.582882934230192</v>
      </c>
      <c r="S791" s="10" cm="1">
        <f t="array" aca="1" ref="S791" ca="1">SUMPRODUCT(J791:O791,TRANSPOSE(AR$28:AR$33))+$AD$20-$AC$26</f>
        <v>52.4724721830286</v>
      </c>
      <c r="T791" s="10">
        <f ca="1">SUMPRODUCT(J791:O791,Results!K$9:P$9)</f>
        <v>60.168411566578769</v>
      </c>
      <c r="U791" s="10">
        <f ca="1">SUMPRODUCT(J791:O791,Results!K$9:P$9)+$AD$20-$AC$31</f>
        <v>60.13161344787779</v>
      </c>
      <c r="V791" s="10">
        <f t="shared" ca="1" si="165"/>
        <v>11.964908758168761</v>
      </c>
      <c r="W791" s="10">
        <f t="shared" ca="1" si="167"/>
        <v>11.449959238884489</v>
      </c>
      <c r="X791" s="10">
        <f t="shared" ca="1" si="168"/>
        <v>12.062378590610486</v>
      </c>
      <c r="Y791" s="10">
        <f t="shared" ca="1" si="169"/>
        <v>19.172789341812077</v>
      </c>
      <c r="Z791" s="10">
        <f t="shared" ca="1" si="170"/>
        <v>70.949157986191125</v>
      </c>
      <c r="AA791" s="10">
        <f t="shared" ca="1" si="171"/>
        <v>11.513648076962888</v>
      </c>
    </row>
    <row r="792" spans="1:27">
      <c r="A792" s="6">
        <f ca="1">LN((RAND()^(-Results!$E$4))-1)</f>
        <v>-0.26517641155687577</v>
      </c>
      <c r="B792" s="6">
        <f ca="1">LN((RAND()^(-Results!$E$4))-1)</f>
        <v>-0.58895479566755438</v>
      </c>
      <c r="C792" s="6">
        <f ca="1">LN((RAND()^(-Results!$E$4))-1)</f>
        <v>-0.63793499188767611</v>
      </c>
      <c r="D792" s="6">
        <f ca="1">LN((RAND()^(-Results!$E$4))-1)</f>
        <v>-2.2618853290451502</v>
      </c>
      <c r="E792" s="6">
        <f ca="1">LN((RAND()^(-Results!$E$4))-1)</f>
        <v>2.0610212603758309</v>
      </c>
      <c r="F792" s="6">
        <f ca="1">LN((RAND()^(-Results!$E$4))-1)</f>
        <v>-0.31744489247427365</v>
      </c>
      <c r="G792" s="6">
        <f ca="1">LN((RAND()^(-Results!$E$4))-1)</f>
        <v>-4.2066613042477288</v>
      </c>
      <c r="H792" s="6">
        <f t="shared" ca="1" si="166"/>
        <v>-4.266555840885486</v>
      </c>
      <c r="I792" s="10">
        <f ca="1">SUMPRODUCT(J792:O792,Results!B$12:G$12)+Results!$E$5*H792</f>
        <v>-34.17451574048043</v>
      </c>
      <c r="J792" s="10">
        <f ca="1">SUMPRODUCT($A792:$F792,Results!$B$15:$G$15)</f>
        <v>-0.45396235092856047</v>
      </c>
      <c r="K792" s="10">
        <f ca="1">SUMPRODUCT($A792:$F792,Results!$B$16:$G$16)</f>
        <v>-7.2151180617710784</v>
      </c>
      <c r="L792" s="10">
        <f ca="1">SUMPRODUCT($A792:$F792,Results!$B$17:$G$17)</f>
        <v>-1.3688276919842639</v>
      </c>
      <c r="M792" s="10">
        <f ca="1">SUMPRODUCT($A792:$F792,Results!$B$18:$G$18)</f>
        <v>7.0561694260072638</v>
      </c>
      <c r="N792" s="10">
        <f ca="1">SUMPRODUCT($A792:$F792,Results!$B$19:$G$19)</f>
        <v>-8.2205472571276079</v>
      </c>
      <c r="O792" s="10">
        <f ca="1">SUMPRODUCT($A792:$F792,Results!$B$20:$G$20)</f>
        <v>-4.4202798045066993E-2</v>
      </c>
      <c r="P792" s="10" cm="1">
        <f t="array" aca="1" ref="P792" ca="1">SUMPRODUCT(J792:O792,TRANSPOSE(BL$20:BL$25))+$AD$20-$BL$27</f>
        <v>-17.371008480786422</v>
      </c>
      <c r="Q792" s="10" cm="1">
        <f t="array" aca="1" ref="Q792" ca="1">SUMPRODUCT(J792:O792,TRANSPOSE(ES$20:ES$25))+$AD$20-$ES$27</f>
        <v>-17.457046245324172</v>
      </c>
      <c r="R792" s="10">
        <f ca="1">I792-Results!$E$5*H792</f>
        <v>-17.108292376938486</v>
      </c>
      <c r="S792" s="10" cm="1">
        <f t="array" aca="1" ref="S792" ca="1">SUMPRODUCT(J792:O792,TRANSPOSE(AR$28:AR$33))+$AD$20-$AC$26</f>
        <v>-23.476170176767656</v>
      </c>
      <c r="T792" s="10">
        <f ca="1">SUMPRODUCT(J792:O792,Results!K$9:P$9)</f>
        <v>-17.631344119685817</v>
      </c>
      <c r="U792" s="10">
        <f ca="1">SUMPRODUCT(J792:O792,Results!K$9:P$9)+$AD$20-$AC$31</f>
        <v>-17.668142238386793</v>
      </c>
      <c r="V792" s="10">
        <f t="shared" ca="1" si="165"/>
        <v>-16.803507259694008</v>
      </c>
      <c r="W792" s="10">
        <f t="shared" ca="1" si="167"/>
        <v>-16.717469495156259</v>
      </c>
      <c r="X792" s="10">
        <f t="shared" ca="1" si="168"/>
        <v>-17.066223363541944</v>
      </c>
      <c r="Y792" s="10">
        <f t="shared" ca="1" si="169"/>
        <v>-10.698345563712774</v>
      </c>
      <c r="Z792" s="10">
        <f t="shared" ca="1" si="170"/>
        <v>-34.870619279129983</v>
      </c>
      <c r="AA792" s="10">
        <f t="shared" ca="1" si="171"/>
        <v>-16.506373502093638</v>
      </c>
    </row>
    <row r="793" spans="1:27">
      <c r="A793" s="6">
        <f ca="1">LN((RAND()^(-Results!$E$4))-1)</f>
        <v>-2.8008130288939617</v>
      </c>
      <c r="B793" s="6">
        <f ca="1">LN((RAND()^(-Results!$E$4))-1)</f>
        <v>-0.55043276097720117</v>
      </c>
      <c r="C793" s="6">
        <f ca="1">LN((RAND()^(-Results!$E$4))-1)</f>
        <v>-1.1374188157163916</v>
      </c>
      <c r="D793" s="6">
        <f ca="1">LN((RAND()^(-Results!$E$4))-1)</f>
        <v>-0.17932360899606542</v>
      </c>
      <c r="E793" s="6">
        <f ca="1">LN((RAND()^(-Results!$E$4))-1)</f>
        <v>0.25089082329661644</v>
      </c>
      <c r="F793" s="6">
        <f ca="1">LN((RAND()^(-Results!$E$4))-1)</f>
        <v>2.6172570047623762</v>
      </c>
      <c r="G793" s="6">
        <f ca="1">LN((RAND()^(-Results!$E$4))-1)</f>
        <v>-1.6640484865344241</v>
      </c>
      <c r="H793" s="6">
        <f t="shared" ca="1" si="166"/>
        <v>-1.7239430231721815</v>
      </c>
      <c r="I793" s="10">
        <f ca="1">SUMPRODUCT(J793:O793,Results!B$12:G$12)+Results!$E$5*H793</f>
        <v>-14.147008433723798</v>
      </c>
      <c r="J793" s="10">
        <f ca="1">SUMPRODUCT($A793:$F793,Results!$B$15:$G$15)</f>
        <v>-2.7992317546651844</v>
      </c>
      <c r="K793" s="10">
        <f ca="1">SUMPRODUCT($A793:$F793,Results!$B$16:$G$16)</f>
        <v>-4.9092313295564125</v>
      </c>
      <c r="L793" s="10">
        <f ca="1">SUMPRODUCT($A793:$F793,Results!$B$17:$G$17)</f>
        <v>-10.098909940812486</v>
      </c>
      <c r="M793" s="10">
        <f ca="1">SUMPRODUCT($A793:$F793,Results!$B$18:$G$18)</f>
        <v>16.495330016493231</v>
      </c>
      <c r="N793" s="10">
        <f ca="1">SUMPRODUCT($A793:$F793,Results!$B$19:$G$19)</f>
        <v>3.0222942767060803</v>
      </c>
      <c r="O793" s="10">
        <f ca="1">SUMPRODUCT($A793:$F793,Results!$B$20:$G$20)</f>
        <v>-1.3828927158785822</v>
      </c>
      <c r="P793" s="10" cm="1">
        <f t="array" aca="1" ref="P793" ca="1">SUMPRODUCT(J793:O793,TRANSPOSE(BL$20:BL$25))+$AD$20-$BL$27</f>
        <v>-7.5520481413978944</v>
      </c>
      <c r="Q793" s="10" cm="1">
        <f t="array" aca="1" ref="Q793" ca="1">SUMPRODUCT(J793:O793,TRANSPOSE(ES$20:ES$25))+$AD$20-$ES$27</f>
        <v>-7.4337098013123661</v>
      </c>
      <c r="R793" s="10">
        <f ca="1">I793-Results!$E$5*H793</f>
        <v>-7.2512363410350718</v>
      </c>
      <c r="S793" s="10" cm="1">
        <f t="array" aca="1" ref="S793" ca="1">SUMPRODUCT(J793:O793,TRANSPOSE(AR$28:AR$33))+$AD$20-$AC$26</f>
        <v>-16.081013658817621</v>
      </c>
      <c r="T793" s="10">
        <f ca="1">SUMPRODUCT(J793:O793,Results!K$9:P$9)</f>
        <v>-7.1736053634896999</v>
      </c>
      <c r="U793" s="10">
        <f ca="1">SUMPRODUCT(J793:O793,Results!K$9:P$9)+$AD$20-$AC$31</f>
        <v>-7.2104034821906753</v>
      </c>
      <c r="V793" s="10">
        <f t="shared" ca="1" si="165"/>
        <v>-6.5949602923259034</v>
      </c>
      <c r="W793" s="10">
        <f t="shared" ca="1" si="167"/>
        <v>-6.7132986324114317</v>
      </c>
      <c r="X793" s="10">
        <f t="shared" ca="1" si="168"/>
        <v>-6.895772092688726</v>
      </c>
      <c r="Y793" s="10">
        <f t="shared" ca="1" si="169"/>
        <v>1.9340052250938236</v>
      </c>
      <c r="Z793" s="10">
        <f t="shared" ca="1" si="170"/>
        <v>-14.843111972373352</v>
      </c>
      <c r="AA793" s="10">
        <f t="shared" ca="1" si="171"/>
        <v>-6.9366049515331225</v>
      </c>
    </row>
    <row r="794" spans="1:27">
      <c r="A794" s="6">
        <f ca="1">LN((RAND()^(-Results!$E$4))-1)</f>
        <v>-1.9410964356248821</v>
      </c>
      <c r="B794" s="6">
        <f ca="1">LN((RAND()^(-Results!$E$4))-1)</f>
        <v>-2.4966048378979102</v>
      </c>
      <c r="C794" s="6">
        <f ca="1">LN((RAND()^(-Results!$E$4))-1)</f>
        <v>-1.0061551148153947</v>
      </c>
      <c r="D794" s="6">
        <f ca="1">LN((RAND()^(-Results!$E$4))-1)</f>
        <v>-3.4155635489710603</v>
      </c>
      <c r="E794" s="6">
        <f ca="1">LN((RAND()^(-Results!$E$4))-1)</f>
        <v>-1.7255243656133037</v>
      </c>
      <c r="F794" s="6">
        <f ca="1">LN((RAND()^(-Results!$E$4))-1)</f>
        <v>-1.7725637605139735</v>
      </c>
      <c r="G794" s="6">
        <f ca="1">LN((RAND()^(-Results!$E$4))-1)</f>
        <v>-2.4597407030175513</v>
      </c>
      <c r="H794" s="6">
        <f t="shared" ca="1" si="166"/>
        <v>-2.519635239655309</v>
      </c>
      <c r="I794" s="10">
        <f ca="1">SUMPRODUCT(J794:O794,Results!B$12:G$12)+Results!$E$5*H794</f>
        <v>-54.145694341788953</v>
      </c>
      <c r="J794" s="10">
        <f ca="1">SUMPRODUCT($A794:$F794,Results!$B$15:$G$15)</f>
        <v>-3.3425876048656651</v>
      </c>
      <c r="K794" s="10">
        <f ca="1">SUMPRODUCT($A794:$F794,Results!$B$16:$G$16)</f>
        <v>-6.2532880992279729</v>
      </c>
      <c r="L794" s="10">
        <f ca="1">SUMPRODUCT($A794:$F794,Results!$B$17:$G$17)</f>
        <v>11.780869950969976</v>
      </c>
      <c r="M794" s="10">
        <f ca="1">SUMPRODUCT($A794:$F794,Results!$B$18:$G$18)</f>
        <v>7.2459364805057884</v>
      </c>
      <c r="N794" s="10">
        <f ca="1">SUMPRODUCT($A794:$F794,Results!$B$19:$G$19)</f>
        <v>-9.7948466899338378</v>
      </c>
      <c r="O794" s="10">
        <f ca="1">SUMPRODUCT($A794:$F794,Results!$B$20:$G$20)</f>
        <v>-0.69393133007311425</v>
      </c>
      <c r="P794" s="10" cm="1">
        <f t="array" aca="1" ref="P794" ca="1">SUMPRODUCT(J794:O794,TRANSPOSE(BL$20:BL$25))+$AD$20-$BL$27</f>
        <v>-44.139576511113773</v>
      </c>
      <c r="Q794" s="10" cm="1">
        <f t="array" aca="1" ref="Q794" ca="1">SUMPRODUCT(J794:O794,TRANSPOSE(ES$20:ES$25))+$AD$20-$ES$27</f>
        <v>-44.300092718098966</v>
      </c>
      <c r="R794" s="10">
        <f ca="1">I794-Results!$E$5*H794</f>
        <v>-44.067153383167721</v>
      </c>
      <c r="S794" s="10" cm="1">
        <f t="array" aca="1" ref="S794" ca="1">SUMPRODUCT(J794:O794,TRANSPOSE(AR$28:AR$33))+$AD$20-$AC$26</f>
        <v>-45.777512203968833</v>
      </c>
      <c r="T794" s="10">
        <f ca="1">SUMPRODUCT(J794:O794,Results!K$9:P$9)</f>
        <v>-43.90318297271525</v>
      </c>
      <c r="U794" s="10">
        <f ca="1">SUMPRODUCT(J794:O794,Results!K$9:P$9)+$AD$20-$AC$31</f>
        <v>-43.939981091416229</v>
      </c>
      <c r="V794" s="10">
        <f t="shared" ca="1" si="165"/>
        <v>-10.00611783067518</v>
      </c>
      <c r="W794" s="10">
        <f t="shared" ca="1" si="167"/>
        <v>-9.845601623689987</v>
      </c>
      <c r="X794" s="10">
        <f t="shared" ca="1" si="168"/>
        <v>-10.078540958621232</v>
      </c>
      <c r="Y794" s="10">
        <f t="shared" ca="1" si="169"/>
        <v>-8.3681821378201207</v>
      </c>
      <c r="Z794" s="10">
        <f t="shared" ca="1" si="170"/>
        <v>-54.841797880438506</v>
      </c>
      <c r="AA794" s="10">
        <f t="shared" ca="1" si="171"/>
        <v>-10.205713250372725</v>
      </c>
    </row>
    <row r="795" spans="1:27">
      <c r="A795" s="6">
        <f ca="1">LN((RAND()^(-Results!$E$4))-1)</f>
        <v>-0.9947863241376429</v>
      </c>
      <c r="B795" s="6">
        <f ca="1">LN((RAND()^(-Results!$E$4))-1)</f>
        <v>-2.0254179348039432</v>
      </c>
      <c r="C795" s="6">
        <f ca="1">LN((RAND()^(-Results!$E$4))-1)</f>
        <v>1.184116115473367</v>
      </c>
      <c r="D795" s="6">
        <f ca="1">LN((RAND()^(-Results!$E$4))-1)</f>
        <v>1.5041626214208292</v>
      </c>
      <c r="E795" s="6">
        <f ca="1">LN((RAND()^(-Results!$E$4))-1)</f>
        <v>-1.9906768318538974</v>
      </c>
      <c r="F795" s="6">
        <f ca="1">LN((RAND()^(-Results!$E$4))-1)</f>
        <v>0.34595613894014382</v>
      </c>
      <c r="G795" s="6">
        <f ca="1">LN((RAND()^(-Results!$E$4))-1)</f>
        <v>-1.4363786273159234</v>
      </c>
      <c r="H795" s="6">
        <f t="shared" ca="1" si="166"/>
        <v>-1.4962731639536808</v>
      </c>
      <c r="I795" s="10">
        <f ca="1">SUMPRODUCT(J795:O795,Results!B$12:G$12)+Results!$E$5*H795</f>
        <v>-14.719820439700705</v>
      </c>
      <c r="J795" s="10">
        <f ca="1">SUMPRODUCT($A795:$F795,Results!$B$15:$G$15)</f>
        <v>-7.0546725052414345</v>
      </c>
      <c r="K795" s="10">
        <f ca="1">SUMPRODUCT($A795:$F795,Results!$B$16:$G$16)</f>
        <v>1.4477226681110369</v>
      </c>
      <c r="L795" s="10">
        <f ca="1">SUMPRODUCT($A795:$F795,Results!$B$17:$G$17)</f>
        <v>5.1451137085360594</v>
      </c>
      <c r="M795" s="10">
        <f ca="1">SUMPRODUCT($A795:$F795,Results!$B$18:$G$18)</f>
        <v>0.81831167385591019</v>
      </c>
      <c r="N795" s="10">
        <f ca="1">SUMPRODUCT($A795:$F795,Results!$B$19:$G$19)</f>
        <v>12.4727266012158</v>
      </c>
      <c r="O795" s="10">
        <f ca="1">SUMPRODUCT($A795:$F795,Results!$B$20:$G$20)</f>
        <v>-5.9532084504285265</v>
      </c>
      <c r="P795" s="10" cm="1">
        <f t="array" aca="1" ref="P795" ca="1">SUMPRODUCT(J795:O795,TRANSPOSE(BL$20:BL$25))+$AD$20-$BL$27</f>
        <v>-8.6588970461581809</v>
      </c>
      <c r="Q795" s="10" cm="1">
        <f t="array" aca="1" ref="Q795" ca="1">SUMPRODUCT(J795:O795,TRANSPOSE(ES$20:ES$25))+$AD$20-$ES$27</f>
        <v>-8.7981086977066791</v>
      </c>
      <c r="R795" s="10">
        <f ca="1">I795-Results!$E$5*H795</f>
        <v>-8.7347277838859814</v>
      </c>
      <c r="S795" s="10" cm="1">
        <f t="array" aca="1" ref="S795" ca="1">SUMPRODUCT(J795:O795,TRANSPOSE(AR$28:AR$33))+$AD$20-$AC$26</f>
        <v>-3.2596929641357018</v>
      </c>
      <c r="T795" s="10">
        <f ca="1">SUMPRODUCT(J795:O795,Results!K$9:P$9)</f>
        <v>-8.4992713893295466</v>
      </c>
      <c r="U795" s="10">
        <f ca="1">SUMPRODUCT(J795:O795,Results!K$9:P$9)+$AD$20-$AC$31</f>
        <v>-8.536069508030522</v>
      </c>
      <c r="V795" s="10">
        <f t="shared" ca="1" si="165"/>
        <v>-6.0609233935425237</v>
      </c>
      <c r="W795" s="10">
        <f t="shared" ca="1" si="167"/>
        <v>-5.9217117419940255</v>
      </c>
      <c r="X795" s="10">
        <f t="shared" ca="1" si="168"/>
        <v>-5.9850926558147233</v>
      </c>
      <c r="Y795" s="10">
        <f t="shared" ca="1" si="169"/>
        <v>-11.460127475565002</v>
      </c>
      <c r="Z795" s="10">
        <f t="shared" ca="1" si="170"/>
        <v>-15.415923978350259</v>
      </c>
      <c r="AA795" s="10">
        <f t="shared" ca="1" si="171"/>
        <v>-6.1837509316701826</v>
      </c>
    </row>
    <row r="796" spans="1:27">
      <c r="A796" s="6">
        <f ca="1">LN((RAND()^(-Results!$E$4))-1)</f>
        <v>-1.0012817817202297</v>
      </c>
      <c r="B796" s="6">
        <f ca="1">LN((RAND()^(-Results!$E$4))-1)</f>
        <v>-3.0302900059827991</v>
      </c>
      <c r="C796" s="6">
        <f ca="1">LN((RAND()^(-Results!$E$4))-1)</f>
        <v>0.6479586163869091</v>
      </c>
      <c r="D796" s="6">
        <f ca="1">LN((RAND()^(-Results!$E$4))-1)</f>
        <v>-0.47086961136096667</v>
      </c>
      <c r="E796" s="6">
        <f ca="1">LN((RAND()^(-Results!$E$4))-1)</f>
        <v>-0.42345296360934859</v>
      </c>
      <c r="F796" s="6">
        <f ca="1">LN((RAND()^(-Results!$E$4))-1)</f>
        <v>-3.1433422532592248</v>
      </c>
      <c r="G796" s="6">
        <f ca="1">LN((RAND()^(-Results!$E$4))-1)</f>
        <v>1.5454292449412999</v>
      </c>
      <c r="H796" s="6">
        <f t="shared" ca="1" si="166"/>
        <v>1.4855347083035424</v>
      </c>
      <c r="I796" s="10">
        <f ca="1">SUMPRODUCT(J796:O796,Results!B$12:G$12)+Results!$E$5*H796</f>
        <v>-14.548047940144144</v>
      </c>
      <c r="J796" s="10">
        <f ca="1">SUMPRODUCT($A796:$F796,Results!$B$15:$G$15)</f>
        <v>-8.138348437333649</v>
      </c>
      <c r="K796" s="10">
        <f ca="1">SUMPRODUCT($A796:$F796,Results!$B$16:$G$16)</f>
        <v>-2.9583532135292399</v>
      </c>
      <c r="L796" s="10">
        <f ca="1">SUMPRODUCT($A796:$F796,Results!$B$17:$G$17)</f>
        <v>15.058021707302709</v>
      </c>
      <c r="M796" s="10">
        <f ca="1">SUMPRODUCT($A796:$F796,Results!$B$18:$G$18)</f>
        <v>-0.15282221370407623</v>
      </c>
      <c r="N796" s="10">
        <f ca="1">SUMPRODUCT($A796:$F796,Results!$B$19:$G$19)</f>
        <v>1.8823911500194299</v>
      </c>
      <c r="O796" s="10">
        <f ca="1">SUMPRODUCT($A796:$F796,Results!$B$20:$G$20)</f>
        <v>-13.169545117078609</v>
      </c>
      <c r="P796" s="10" cm="1">
        <f t="array" aca="1" ref="P796" ca="1">SUMPRODUCT(J796:O796,TRANSPOSE(BL$20:BL$25))+$AD$20-$BL$27</f>
        <v>-20.617663493669419</v>
      </c>
      <c r="Q796" s="10" cm="1">
        <f t="array" aca="1" ref="Q796" ca="1">SUMPRODUCT(J796:O796,TRANSPOSE(ES$20:ES$25))+$AD$20-$ES$27</f>
        <v>-20.79794640626578</v>
      </c>
      <c r="R796" s="10">
        <f ca="1">I796-Results!$E$5*H796</f>
        <v>-20.490186773358314</v>
      </c>
      <c r="S796" s="10" cm="1">
        <f t="array" aca="1" ref="S796" ca="1">SUMPRODUCT(J796:O796,TRANSPOSE(AR$28:AR$33))+$AD$20-$AC$26</f>
        <v>-20.848507741494902</v>
      </c>
      <c r="T796" s="10">
        <f ca="1">SUMPRODUCT(J796:O796,Results!K$9:P$9)</f>
        <v>-20.687779125002713</v>
      </c>
      <c r="U796" s="10">
        <f ca="1">SUMPRODUCT(J796:O796,Results!K$9:P$9)+$AD$20-$AC$31</f>
        <v>-20.724577243703688</v>
      </c>
      <c r="V796" s="10">
        <f t="shared" ca="1" si="165"/>
        <v>6.0696155535252743</v>
      </c>
      <c r="W796" s="10">
        <f t="shared" ca="1" si="167"/>
        <v>6.2498984661216355</v>
      </c>
      <c r="X796" s="10">
        <f t="shared" ca="1" si="168"/>
        <v>5.9421388332141696</v>
      </c>
      <c r="Y796" s="10">
        <f t="shared" ca="1" si="169"/>
        <v>6.3004598013507582</v>
      </c>
      <c r="Z796" s="10">
        <f t="shared" ca="1" si="170"/>
        <v>-15.244151478793698</v>
      </c>
      <c r="AA796" s="10">
        <f t="shared" ca="1" si="171"/>
        <v>6.1765293035595441</v>
      </c>
    </row>
    <row r="797" spans="1:27">
      <c r="A797" s="6">
        <f ca="1">LN((RAND()^(-Results!$E$4))-1)</f>
        <v>-0.77537432655597782</v>
      </c>
      <c r="B797" s="6">
        <f ca="1">LN((RAND()^(-Results!$E$4))-1)</f>
        <v>-0.80922391321418785</v>
      </c>
      <c r="C797" s="6">
        <f ca="1">LN((RAND()^(-Results!$E$4))-1)</f>
        <v>-1.9348876218444868</v>
      </c>
      <c r="D797" s="6">
        <f ca="1">LN((RAND()^(-Results!$E$4))-1)</f>
        <v>0.5474471702932775</v>
      </c>
      <c r="E797" s="6">
        <f ca="1">LN((RAND()^(-Results!$E$4))-1)</f>
        <v>0.87469390798961344</v>
      </c>
      <c r="F797" s="6">
        <f ca="1">LN((RAND()^(-Results!$E$4))-1)</f>
        <v>-0.24296343305593449</v>
      </c>
      <c r="G797" s="6">
        <f ca="1">LN((RAND()^(-Results!$E$4))-1)</f>
        <v>5.5096423663497226E-3</v>
      </c>
      <c r="H797" s="6">
        <f t="shared" ca="1" si="166"/>
        <v>-5.4384894271407767E-2</v>
      </c>
      <c r="I797" s="10">
        <f ca="1">SUMPRODUCT(J797:O797,Results!B$12:G$12)+Results!$E$5*H797</f>
        <v>-1.3337746074216115</v>
      </c>
      <c r="J797" s="10">
        <f ca="1">SUMPRODUCT($A797:$F797,Results!$B$15:$G$15)</f>
        <v>-2.0689601744348849</v>
      </c>
      <c r="K797" s="10">
        <f ca="1">SUMPRODUCT($A797:$F797,Results!$B$16:$G$16)</f>
        <v>1.5441453550320732</v>
      </c>
      <c r="L797" s="10">
        <f ca="1">SUMPRODUCT($A797:$F797,Results!$B$17:$G$17)</f>
        <v>2.5001187396895324</v>
      </c>
      <c r="M797" s="10">
        <f ca="1">SUMPRODUCT($A797:$F797,Results!$B$18:$G$18)</f>
        <v>7.6292011567348652</v>
      </c>
      <c r="N797" s="10">
        <f ca="1">SUMPRODUCT($A797:$F797,Results!$B$19:$G$19)</f>
        <v>-0.79584779314829968</v>
      </c>
      <c r="O797" s="10">
        <f ca="1">SUMPRODUCT($A797:$F797,Results!$B$20:$G$20)</f>
        <v>-5.0474558403801337</v>
      </c>
      <c r="P797" s="10" cm="1">
        <f t="array" aca="1" ref="P797" ca="1">SUMPRODUCT(J797:O797,TRANSPOSE(BL$20:BL$25))+$AD$20-$BL$27</f>
        <v>-1.602093941206125</v>
      </c>
      <c r="Q797" s="10" cm="1">
        <f t="array" aca="1" ref="Q797" ca="1">SUMPRODUCT(J797:O797,TRANSPOSE(ES$20:ES$25))+$AD$20-$ES$27</f>
        <v>-1.4302410093800719</v>
      </c>
      <c r="R797" s="10">
        <f ca="1">I797-Results!$E$5*H797</f>
        <v>-1.1162350303359805</v>
      </c>
      <c r="S797" s="10" cm="1">
        <f t="array" aca="1" ref="S797" ca="1">SUMPRODUCT(J797:O797,TRANSPOSE(AR$28:AR$33))+$AD$20-$AC$26</f>
        <v>-8.934300361316442</v>
      </c>
      <c r="T797" s="10">
        <f ca="1">SUMPRODUCT(J797:O797,Results!K$9:P$9)</f>
        <v>-1.4620089803837022</v>
      </c>
      <c r="U797" s="10">
        <f ca="1">SUMPRODUCT(J797:O797,Results!K$9:P$9)+$AD$20-$AC$31</f>
        <v>-1.4988070990846776</v>
      </c>
      <c r="V797" s="10">
        <f t="shared" ca="1" si="165"/>
        <v>0.26831933378451356</v>
      </c>
      <c r="W797" s="10">
        <f t="shared" ca="1" si="167"/>
        <v>9.6466401958460457E-2</v>
      </c>
      <c r="X797" s="10">
        <f t="shared" ca="1" si="168"/>
        <v>-0.21753957708563099</v>
      </c>
      <c r="Y797" s="10">
        <f t="shared" ca="1" si="169"/>
        <v>7.6005257538948303</v>
      </c>
      <c r="Z797" s="10">
        <f t="shared" ca="1" si="170"/>
        <v>-2.029878146071165</v>
      </c>
      <c r="AA797" s="10">
        <f t="shared" ca="1" si="171"/>
        <v>0.16503249166306611</v>
      </c>
    </row>
    <row r="798" spans="1:27">
      <c r="A798" s="6">
        <f ca="1">LN((RAND()^(-Results!$E$4))-1)</f>
        <v>0.25688105040640025</v>
      </c>
      <c r="B798" s="6">
        <f ca="1">LN((RAND()^(-Results!$E$4))-1)</f>
        <v>2.7543533539100489</v>
      </c>
      <c r="C798" s="6">
        <f ca="1">LN((RAND()^(-Results!$E$4))-1)</f>
        <v>-2.7590971207126516</v>
      </c>
      <c r="D798" s="6">
        <f ca="1">LN((RAND()^(-Results!$E$4))-1)</f>
        <v>0.55319946420012678</v>
      </c>
      <c r="E798" s="6">
        <f ca="1">LN((RAND()^(-Results!$E$4))-1)</f>
        <v>-1.8041056604761385</v>
      </c>
      <c r="F798" s="6">
        <f ca="1">LN((RAND()^(-Results!$E$4))-1)</f>
        <v>0.34477884730298841</v>
      </c>
      <c r="G798" s="6">
        <f ca="1">LN((RAND()^(-Results!$E$4))-1)</f>
        <v>0.97169144955568831</v>
      </c>
      <c r="H798" s="6">
        <f t="shared" ca="1" si="166"/>
        <v>0.91179691291793086</v>
      </c>
      <c r="I798" s="10">
        <f ca="1">SUMPRODUCT(J798:O798,Results!B$12:G$12)+Results!$E$5*H798</f>
        <v>24.171539190887025</v>
      </c>
      <c r="J798" s="10">
        <f ca="1">SUMPRODUCT($A798:$F798,Results!$B$15:$G$15)</f>
        <v>9.7937408862066668</v>
      </c>
      <c r="K798" s="10">
        <f ca="1">SUMPRODUCT($A798:$F798,Results!$B$16:$G$16)</f>
        <v>9.8679745930619021</v>
      </c>
      <c r="L798" s="10">
        <f ca="1">SUMPRODUCT($A798:$F798,Results!$B$17:$G$17)</f>
        <v>-1.1937685593964504</v>
      </c>
      <c r="M798" s="10">
        <f ca="1">SUMPRODUCT($A798:$F798,Results!$B$18:$G$18)</f>
        <v>-3.2205331407763107</v>
      </c>
      <c r="N798" s="10">
        <f ca="1">SUMPRODUCT($A798:$F798,Results!$B$19:$G$19)</f>
        <v>-8.6107737885865614</v>
      </c>
      <c r="O798" s="10">
        <f ca="1">SUMPRODUCT($A798:$F798,Results!$B$20:$G$20)</f>
        <v>10.043443387376565</v>
      </c>
      <c r="P798" s="10" cm="1">
        <f t="array" aca="1" ref="P798" ca="1">SUMPRODUCT(J798:O798,TRANSPOSE(BL$20:BL$25))+$AD$20-$BL$27</f>
        <v>20.544664799876646</v>
      </c>
      <c r="Q798" s="10" cm="1">
        <f t="array" aca="1" ref="Q798" ca="1">SUMPRODUCT(J798:O798,TRANSPOSE(ES$20:ES$25))+$AD$20-$ES$27</f>
        <v>20.944387415298642</v>
      </c>
      <c r="R798" s="10">
        <f ca="1">I798-Results!$E$5*H798</f>
        <v>20.524351539215303</v>
      </c>
      <c r="S798" s="10" cm="1">
        <f t="array" aca="1" ref="S798" ca="1">SUMPRODUCT(J798:O798,TRANSPOSE(AR$28:AR$33))+$AD$20-$AC$26</f>
        <v>19.154853714417946</v>
      </c>
      <c r="T798" s="10">
        <f ca="1">SUMPRODUCT(J798:O798,Results!K$9:P$9)</f>
        <v>21.18102550045765</v>
      </c>
      <c r="U798" s="10">
        <f ca="1">SUMPRODUCT(J798:O798,Results!K$9:P$9)+$AD$20-$AC$31</f>
        <v>21.144227381756675</v>
      </c>
      <c r="V798" s="10">
        <f t="shared" ca="1" si="165"/>
        <v>3.6268743910103787</v>
      </c>
      <c r="W798" s="10">
        <f t="shared" ca="1" si="167"/>
        <v>3.2271517755883821</v>
      </c>
      <c r="X798" s="10">
        <f t="shared" ca="1" si="168"/>
        <v>3.6471876516717217</v>
      </c>
      <c r="Y798" s="10">
        <f t="shared" ca="1" si="169"/>
        <v>5.0166854764690783</v>
      </c>
      <c r="Z798" s="10">
        <f t="shared" ca="1" si="170"/>
        <v>23.475435652237472</v>
      </c>
      <c r="AA798" s="10">
        <f t="shared" ca="1" si="171"/>
        <v>3.0273118091303495</v>
      </c>
    </row>
    <row r="799" spans="1:27">
      <c r="A799" s="6">
        <f ca="1">LN((RAND()^(-Results!$E$4))-1)</f>
        <v>-0.83436825009190951</v>
      </c>
      <c r="B799" s="6">
        <f ca="1">LN((RAND()^(-Results!$E$4))-1)</f>
        <v>1.347105674055322</v>
      </c>
      <c r="C799" s="6">
        <f ca="1">LN((RAND()^(-Results!$E$4))-1)</f>
        <v>-1.574787145199068</v>
      </c>
      <c r="D799" s="6">
        <f ca="1">LN((RAND()^(-Results!$E$4))-1)</f>
        <v>-0.40460331087794538</v>
      </c>
      <c r="E799" s="6">
        <f ca="1">LN((RAND()^(-Results!$E$4))-1)</f>
        <v>2.374955335016165</v>
      </c>
      <c r="F799" s="6">
        <f ca="1">LN((RAND()^(-Results!$E$4))-1)</f>
        <v>-0.76766244440520193</v>
      </c>
      <c r="G799" s="6">
        <f ca="1">LN((RAND()^(-Results!$E$4))-1)</f>
        <v>1.7060319381196352</v>
      </c>
      <c r="H799" s="6">
        <f t="shared" ca="1" si="166"/>
        <v>1.6461374014818777</v>
      </c>
      <c r="I799" s="10">
        <f ca="1">SUMPRODUCT(J799:O799,Results!B$12:G$12)+Results!$E$5*H799</f>
        <v>23.568478762874665</v>
      </c>
      <c r="J799" s="10">
        <f ca="1">SUMPRODUCT($A799:$F799,Results!$B$15:$G$15)</f>
        <v>3.2818234071032673</v>
      </c>
      <c r="K799" s="10">
        <f ca="1">SUMPRODUCT($A799:$F799,Results!$B$16:$G$16)</f>
        <v>-2.2715129650895767</v>
      </c>
      <c r="L799" s="10">
        <f ca="1">SUMPRODUCT($A799:$F799,Results!$B$17:$G$17)</f>
        <v>-5.5065435671812821</v>
      </c>
      <c r="M799" s="10">
        <f ca="1">SUMPRODUCT($A799:$F799,Results!$B$18:$G$18)</f>
        <v>4.7101090580162737</v>
      </c>
      <c r="N799" s="10">
        <f ca="1">SUMPRODUCT($A799:$F799,Results!$B$19:$G$19)</f>
        <v>-8.0212303851801678</v>
      </c>
      <c r="O799" s="10">
        <f ca="1">SUMPRODUCT($A799:$F799,Results!$B$20:$G$20)</f>
        <v>-4.074373914770824</v>
      </c>
      <c r="P799" s="10" cm="1">
        <f t="array" aca="1" ref="P799" ca="1">SUMPRODUCT(J799:O799,TRANSPOSE(BL$20:BL$25))+$AD$20-$BL$27</f>
        <v>16.663972109173638</v>
      </c>
      <c r="Q799" s="10" cm="1">
        <f t="array" aca="1" ref="Q799" ca="1">SUMPRODUCT(J799:O799,TRANSPOSE(ES$20:ES$25))+$AD$20-$ES$27</f>
        <v>16.929861057255277</v>
      </c>
      <c r="R799" s="10">
        <f ca="1">I799-Results!$E$5*H799</f>
        <v>16.983929156947156</v>
      </c>
      <c r="S799" s="10" cm="1">
        <f t="array" aca="1" ref="S799" ca="1">SUMPRODUCT(J799:O799,TRANSPOSE(AR$28:AR$33))+$AD$20-$AC$26</f>
        <v>4.7000076511859339</v>
      </c>
      <c r="T799" s="10">
        <f ca="1">SUMPRODUCT(J799:O799,Results!K$9:P$9)</f>
        <v>16.775483233790737</v>
      </c>
      <c r="U799" s="10">
        <f ca="1">SUMPRODUCT(J799:O799,Results!K$9:P$9)+$AD$20-$AC$31</f>
        <v>16.738685115089762</v>
      </c>
      <c r="V799" s="10">
        <f t="shared" ca="1" si="165"/>
        <v>6.9045066537010271</v>
      </c>
      <c r="W799" s="10">
        <f t="shared" ca="1" si="167"/>
        <v>6.6386177056193887</v>
      </c>
      <c r="X799" s="10">
        <f t="shared" ca="1" si="168"/>
        <v>6.5845496059275099</v>
      </c>
      <c r="Y799" s="10">
        <f t="shared" ca="1" si="169"/>
        <v>18.868471111688731</v>
      </c>
      <c r="Z799" s="10">
        <f t="shared" ca="1" si="170"/>
        <v>22.872375224225113</v>
      </c>
      <c r="AA799" s="10">
        <f t="shared" ca="1" si="171"/>
        <v>6.8297936477849035</v>
      </c>
    </row>
    <row r="800" spans="1:27">
      <c r="A800" s="6">
        <f ca="1">LN((RAND()^(-Results!$E$4))-1)</f>
        <v>1.7533287137666476</v>
      </c>
      <c r="B800" s="6">
        <f ca="1">LN((RAND()^(-Results!$E$4))-1)</f>
        <v>-1.8387935397037631</v>
      </c>
      <c r="C800" s="6">
        <f ca="1">LN((RAND()^(-Results!$E$4))-1)</f>
        <v>0.25190421080124381</v>
      </c>
      <c r="D800" s="6">
        <f ca="1">LN((RAND()^(-Results!$E$4))-1)</f>
        <v>-0.69160307290629575</v>
      </c>
      <c r="E800" s="6">
        <f ca="1">LN((RAND()^(-Results!$E$4))-1)</f>
        <v>1.6008526006325519</v>
      </c>
      <c r="F800" s="6">
        <f ca="1">LN((RAND()^(-Results!$E$4))-1)</f>
        <v>-7.7544565802042303E-2</v>
      </c>
      <c r="G800" s="6">
        <f ca="1">LN((RAND()^(-Results!$E$4))-1)</f>
        <v>0.36605769335262195</v>
      </c>
      <c r="H800" s="6">
        <f t="shared" ca="1" si="166"/>
        <v>0.30616315671486444</v>
      </c>
      <c r="I800" s="10">
        <f ca="1">SUMPRODUCT(J800:O800,Results!B$12:G$12)+Results!$E$5*H800</f>
        <v>-21.329287433372826</v>
      </c>
      <c r="J800" s="10">
        <f ca="1">SUMPRODUCT($A800:$F800,Results!$B$15:$G$15)</f>
        <v>-3.9853368769932103</v>
      </c>
      <c r="K800" s="10">
        <f ca="1">SUMPRODUCT($A800:$F800,Results!$B$16:$G$16)</f>
        <v>-1.9988168178509047</v>
      </c>
      <c r="L800" s="10">
        <f ca="1">SUMPRODUCT($A800:$F800,Results!$B$17:$G$17)</f>
        <v>5.304782214192687</v>
      </c>
      <c r="M800" s="10">
        <f ca="1">SUMPRODUCT($A800:$F800,Results!$B$18:$G$18)</f>
        <v>1.5624709155838992</v>
      </c>
      <c r="N800" s="10">
        <f ca="1">SUMPRODUCT($A800:$F800,Results!$B$19:$G$19)</f>
        <v>0.41189837857150213</v>
      </c>
      <c r="O800" s="10">
        <f ca="1">SUMPRODUCT($A800:$F800,Results!$B$20:$G$20)</f>
        <v>0.45700972493177044</v>
      </c>
      <c r="P800" s="10" cm="1">
        <f t="array" aca="1" ref="P800" ca="1">SUMPRODUCT(J800:O800,TRANSPOSE(BL$20:BL$25))+$AD$20-$BL$27</f>
        <v>-22.824124139578903</v>
      </c>
      <c r="Q800" s="10" cm="1">
        <f t="array" aca="1" ref="Q800" ca="1">SUMPRODUCT(J800:O800,TRANSPOSE(ES$20:ES$25))+$AD$20-$ES$27</f>
        <v>-23.095441195104808</v>
      </c>
      <c r="R800" s="10">
        <f ca="1">I800-Results!$E$5*H800</f>
        <v>-22.553940060232286</v>
      </c>
      <c r="S800" s="10" cm="1">
        <f t="array" aca="1" ref="S800" ca="1">SUMPRODUCT(J800:O800,TRANSPOSE(AR$28:AR$33))+$AD$20-$AC$26</f>
        <v>-19.985577527668156</v>
      </c>
      <c r="T800" s="10">
        <f ca="1">SUMPRODUCT(J800:O800,Results!K$9:P$9)</f>
        <v>-23.443375398613377</v>
      </c>
      <c r="U800" s="10">
        <f ca="1">SUMPRODUCT(J800:O800,Results!K$9:P$9)+$AD$20-$AC$31</f>
        <v>-23.480173517314352</v>
      </c>
      <c r="V800" s="10">
        <f t="shared" ca="1" si="165"/>
        <v>1.4948367062060761</v>
      </c>
      <c r="W800" s="10">
        <f t="shared" ca="1" si="167"/>
        <v>1.7661537617319816</v>
      </c>
      <c r="X800" s="10">
        <f t="shared" ca="1" si="168"/>
        <v>1.2246526268594593</v>
      </c>
      <c r="Y800" s="10">
        <f t="shared" ca="1" si="169"/>
        <v>-1.3437099057046709</v>
      </c>
      <c r="Z800" s="10">
        <f t="shared" ca="1" si="170"/>
        <v>-22.025390972022379</v>
      </c>
      <c r="AA800" s="10">
        <f t="shared" ca="1" si="171"/>
        <v>2.1508860839415256</v>
      </c>
    </row>
    <row r="801" spans="1:27">
      <c r="A801" s="6">
        <f ca="1">LN((RAND()^(-Results!$E$4))-1)</f>
        <v>0.58585998123154892</v>
      </c>
      <c r="B801" s="6">
        <f ca="1">LN((RAND()^(-Results!$E$4))-1)</f>
        <v>-0.11027995264947071</v>
      </c>
      <c r="C801" s="6">
        <f ca="1">LN((RAND()^(-Results!$E$4))-1)</f>
        <v>2.5484891814163699</v>
      </c>
      <c r="D801" s="6">
        <f ca="1">LN((RAND()^(-Results!$E$4))-1)</f>
        <v>-1.5613566810682911</v>
      </c>
      <c r="E801" s="6">
        <f ca="1">LN((RAND()^(-Results!$E$4))-1)</f>
        <v>-0.61187230313996044</v>
      </c>
      <c r="F801" s="6">
        <f ca="1">LN((RAND()^(-Results!$E$4))-1)</f>
        <v>1.2679354335562583</v>
      </c>
      <c r="G801" s="6">
        <f ca="1">LN((RAND()^(-Results!$E$4))-1)</f>
        <v>0.15977135161588227</v>
      </c>
      <c r="H801" s="6">
        <f t="shared" ca="1" si="166"/>
        <v>9.9876814978124784E-2</v>
      </c>
      <c r="I801" s="10">
        <f ca="1">SUMPRODUCT(J801:O801,Results!B$12:G$12)+Results!$E$5*H801</f>
        <v>-15.577938645215985</v>
      </c>
      <c r="J801" s="10">
        <f ca="1">SUMPRODUCT($A801:$F801,Results!$B$15:$G$15)</f>
        <v>-0.33538047737937382</v>
      </c>
      <c r="K801" s="10">
        <f ca="1">SUMPRODUCT($A801:$F801,Results!$B$16:$G$16)</f>
        <v>-6.1912600241047482</v>
      </c>
      <c r="L801" s="10">
        <f ca="1">SUMPRODUCT($A801:$F801,Results!$B$17:$G$17)</f>
        <v>-4.6504257154197681</v>
      </c>
      <c r="M801" s="10">
        <f ca="1">SUMPRODUCT($A801:$F801,Results!$B$18:$G$18)</f>
        <v>-3.1600807613145263</v>
      </c>
      <c r="N801" s="10">
        <f ca="1">SUMPRODUCT($A801:$F801,Results!$B$19:$G$19)</f>
        <v>1.907812594396419</v>
      </c>
      <c r="O801" s="10">
        <f ca="1">SUMPRODUCT($A801:$F801,Results!$B$20:$G$20)</f>
        <v>6.9941682739511641</v>
      </c>
      <c r="P801" s="10" cm="1">
        <f t="array" aca="1" ref="P801" ca="1">SUMPRODUCT(J801:O801,TRANSPOSE(BL$20:BL$25))+$AD$20-$BL$27</f>
        <v>-15.509807847380875</v>
      </c>
      <c r="Q801" s="10" cm="1">
        <f t="array" aca="1" ref="Q801" ca="1">SUMPRODUCT(J801:O801,TRANSPOSE(ES$20:ES$25))+$AD$20-$ES$27</f>
        <v>-15.884653582520981</v>
      </c>
      <c r="R801" s="10">
        <f ca="1">I801-Results!$E$5*H801</f>
        <v>-15.977445905128484</v>
      </c>
      <c r="S801" s="10" cm="1">
        <f t="array" aca="1" ref="S801" ca="1">SUMPRODUCT(J801:O801,TRANSPOSE(AR$28:AR$33))+$AD$20-$AC$26</f>
        <v>-6.7252249515271911</v>
      </c>
      <c r="T801" s="10">
        <f ca="1">SUMPRODUCT(J801:O801,Results!K$9:P$9)</f>
        <v>-15.816515040558347</v>
      </c>
      <c r="U801" s="10">
        <f ca="1">SUMPRODUCT(J801:O801,Results!K$9:P$9)+$AD$20-$AC$31</f>
        <v>-15.853313159259322</v>
      </c>
      <c r="V801" s="10">
        <f t="shared" ca="1" si="165"/>
        <v>-6.8130797835110002E-2</v>
      </c>
      <c r="W801" s="10">
        <f t="shared" ca="1" si="167"/>
        <v>0.30671493730499577</v>
      </c>
      <c r="X801" s="10">
        <f t="shared" ca="1" si="168"/>
        <v>0.39950725991249847</v>
      </c>
      <c r="Y801" s="10">
        <f t="shared" ca="1" si="169"/>
        <v>-8.8527136936887949</v>
      </c>
      <c r="Z801" s="10">
        <f t="shared" ca="1" si="170"/>
        <v>-16.274042183865539</v>
      </c>
      <c r="AA801" s="10">
        <f t="shared" ca="1" si="171"/>
        <v>0.27537451404333702</v>
      </c>
    </row>
    <row r="802" spans="1:27">
      <c r="A802" s="6">
        <f ca="1">LN((RAND()^(-Results!$E$4))-1)</f>
        <v>-1.0729542991533503</v>
      </c>
      <c r="B802" s="6">
        <f ca="1">LN((RAND()^(-Results!$E$4))-1)</f>
        <v>-3.3732123801970859</v>
      </c>
      <c r="C802" s="6">
        <f ca="1">LN((RAND()^(-Results!$E$4))-1)</f>
        <v>-2.0722796042720248</v>
      </c>
      <c r="D802" s="6">
        <f ca="1">LN((RAND()^(-Results!$E$4))-1)</f>
        <v>-0.42869061634601047</v>
      </c>
      <c r="E802" s="6">
        <f ca="1">LN((RAND()^(-Results!$E$4))-1)</f>
        <v>-1.1923460198825431</v>
      </c>
      <c r="F802" s="6">
        <f ca="1">LN((RAND()^(-Results!$E$4))-1)</f>
        <v>0.12874959251597493</v>
      </c>
      <c r="G802" s="6">
        <f ca="1">LN((RAND()^(-Results!$E$4))-1)</f>
        <v>9.6445421984665297E-2</v>
      </c>
      <c r="H802" s="6">
        <f t="shared" ca="1" si="166"/>
        <v>3.6550885346907806E-2</v>
      </c>
      <c r="I802" s="10">
        <f ca="1">SUMPRODUCT(J802:O802,Results!B$12:G$12)+Results!$E$5*H802</f>
        <v>-37.029737739323494</v>
      </c>
      <c r="J802" s="10">
        <f ca="1">SUMPRODUCT($A802:$F802,Results!$B$15:$G$15)</f>
        <v>-7.0615006798915969</v>
      </c>
      <c r="K802" s="10">
        <f ca="1">SUMPRODUCT($A802:$F802,Results!$B$16:$G$16)</f>
        <v>1.1682830654703511</v>
      </c>
      <c r="L802" s="10">
        <f ca="1">SUMPRODUCT($A802:$F802,Results!$B$17:$G$17)</f>
        <v>11.676930015736703</v>
      </c>
      <c r="M802" s="10">
        <f ca="1">SUMPRODUCT($A802:$F802,Results!$B$18:$G$18)</f>
        <v>11.872707484133413</v>
      </c>
      <c r="N802" s="10">
        <f ca="1">SUMPRODUCT($A802:$F802,Results!$B$19:$G$19)</f>
        <v>1.3820543085686916</v>
      </c>
      <c r="O802" s="10">
        <f ca="1">SUMPRODUCT($A802:$F802,Results!$B$20:$G$20)</f>
        <v>-2.420300473847993</v>
      </c>
      <c r="P802" s="10" cm="1">
        <f t="array" aca="1" ref="P802" ca="1">SUMPRODUCT(J802:O802,TRANSPOSE(BL$20:BL$25))+$AD$20-$BL$27</f>
        <v>-37.693221671456456</v>
      </c>
      <c r="Q802" s="10" cm="1">
        <f t="array" aca="1" ref="Q802" ca="1">SUMPRODUCT(J802:O802,TRANSPOSE(ES$20:ES$25))+$AD$20-$ES$27</f>
        <v>-37.748662415266111</v>
      </c>
      <c r="R802" s="10">
        <f ca="1">I802-Results!$E$5*H802</f>
        <v>-37.175941280711122</v>
      </c>
      <c r="S802" s="10" cm="1">
        <f t="array" aca="1" ref="S802" ca="1">SUMPRODUCT(J802:O802,TRANSPOSE(AR$28:AR$33))+$AD$20-$AC$26</f>
        <v>-39.067101203787018</v>
      </c>
      <c r="T802" s="10">
        <f ca="1">SUMPRODUCT(J802:O802,Results!K$9:P$9)</f>
        <v>-37.540893395728787</v>
      </c>
      <c r="U802" s="10">
        <f ca="1">SUMPRODUCT(J802:O802,Results!K$9:P$9)+$AD$20-$AC$31</f>
        <v>-37.577691514429766</v>
      </c>
      <c r="V802" s="10">
        <f t="shared" ca="1" si="165"/>
        <v>0.6634839321329622</v>
      </c>
      <c r="W802" s="10">
        <f t="shared" ca="1" si="167"/>
        <v>0.71892467594261689</v>
      </c>
      <c r="X802" s="10">
        <f t="shared" ca="1" si="168"/>
        <v>0.14620354138762792</v>
      </c>
      <c r="Y802" s="10">
        <f t="shared" ca="1" si="169"/>
        <v>2.0373634644635246</v>
      </c>
      <c r="Z802" s="10">
        <f t="shared" ca="1" si="170"/>
        <v>-37.725841277973046</v>
      </c>
      <c r="AA802" s="10">
        <f t="shared" ca="1" si="171"/>
        <v>0.54795377510627219</v>
      </c>
    </row>
    <row r="803" spans="1:27">
      <c r="A803" s="6">
        <f ca="1">LN((RAND()^(-Results!$E$4))-1)</f>
        <v>-0.28330122457750961</v>
      </c>
      <c r="B803" s="6">
        <f ca="1">LN((RAND()^(-Results!$E$4))-1)</f>
        <v>-0.10224684377165986</v>
      </c>
      <c r="C803" s="6">
        <f ca="1">LN((RAND()^(-Results!$E$4))-1)</f>
        <v>-2.0680558461653313</v>
      </c>
      <c r="D803" s="6">
        <f ca="1">LN((RAND()^(-Results!$E$4))-1)</f>
        <v>1.5851377478468769</v>
      </c>
      <c r="E803" s="6">
        <f ca="1">LN((RAND()^(-Results!$E$4))-1)</f>
        <v>1.4629075486817567</v>
      </c>
      <c r="F803" s="6">
        <f ca="1">LN((RAND()^(-Results!$E$4))-1)</f>
        <v>-1.437520901621909</v>
      </c>
      <c r="G803" s="6">
        <f ca="1">LN((RAND()^(-Results!$E$4))-1)</f>
        <v>-1.3478742725801015E-2</v>
      </c>
      <c r="H803" s="6">
        <f t="shared" ca="1" si="166"/>
        <v>-7.3373279363558502E-2</v>
      </c>
      <c r="I803" s="10">
        <f ca="1">SUMPRODUCT(J803:O803,Results!B$12:G$12)+Results!$E$5*H803</f>
        <v>16.091457025394039</v>
      </c>
      <c r="J803" s="10">
        <f ca="1">SUMPRODUCT($A803:$F803,Results!$B$15:$G$15)</f>
        <v>-0.78753982111905252</v>
      </c>
      <c r="K803" s="10">
        <f ca="1">SUMPRODUCT($A803:$F803,Results!$B$16:$G$16)</f>
        <v>4.6557207416017903</v>
      </c>
      <c r="L803" s="10">
        <f ca="1">SUMPRODUCT($A803:$F803,Results!$B$17:$G$17)</f>
        <v>4.1475264958382887</v>
      </c>
      <c r="M803" s="10">
        <f ca="1">SUMPRODUCT($A803:$F803,Results!$B$18:$G$18)</f>
        <v>2.8556731878954063</v>
      </c>
      <c r="N803" s="10">
        <f ca="1">SUMPRODUCT($A803:$F803,Results!$B$19:$G$19)</f>
        <v>-0.91318207017729736</v>
      </c>
      <c r="O803" s="10">
        <f ca="1">SUMPRODUCT($A803:$F803,Results!$B$20:$G$20)</f>
        <v>-8.93725085837149</v>
      </c>
      <c r="P803" s="10" cm="1">
        <f t="array" aca="1" ref="P803" ca="1">SUMPRODUCT(J803:O803,TRANSPOSE(BL$20:BL$25))+$AD$20-$BL$27</f>
        <v>15.862678738439783</v>
      </c>
      <c r="Q803" s="10" cm="1">
        <f t="array" aca="1" ref="Q803" ca="1">SUMPRODUCT(J803:O803,TRANSPOSE(ES$20:ES$25))+$AD$20-$ES$27</f>
        <v>16.156818813141811</v>
      </c>
      <c r="R803" s="10">
        <f ca="1">I803-Results!$E$5*H803</f>
        <v>16.384950142848272</v>
      </c>
      <c r="S803" s="10" cm="1">
        <f t="array" aca="1" ref="S803" ca="1">SUMPRODUCT(J803:O803,TRANSPOSE(AR$28:AR$33))+$AD$20-$AC$26</f>
        <v>6.935522597325634</v>
      </c>
      <c r="T803" s="10">
        <f ca="1">SUMPRODUCT(J803:O803,Results!K$9:P$9)</f>
        <v>16.002848485375416</v>
      </c>
      <c r="U803" s="10">
        <f ca="1">SUMPRODUCT(J803:O803,Results!K$9:P$9)+$AD$20-$AC$31</f>
        <v>15.966050366674439</v>
      </c>
      <c r="V803" s="10">
        <f t="shared" ca="1" si="165"/>
        <v>0.22877828695425606</v>
      </c>
      <c r="W803" s="10">
        <f t="shared" ca="1" si="167"/>
        <v>-6.5361787747772127E-2</v>
      </c>
      <c r="X803" s="10">
        <f t="shared" ca="1" si="168"/>
        <v>-0.29349311745423279</v>
      </c>
      <c r="Y803" s="10">
        <f t="shared" ca="1" si="169"/>
        <v>9.1559344280684059</v>
      </c>
      <c r="Z803" s="10">
        <f t="shared" ca="1" si="170"/>
        <v>15.395353486744485</v>
      </c>
      <c r="AA803" s="10">
        <f t="shared" ca="1" si="171"/>
        <v>0.12540665871959966</v>
      </c>
    </row>
    <row r="804" spans="1:27">
      <c r="A804" s="6">
        <f ca="1">LN((RAND()^(-Results!$E$4))-1)</f>
        <v>2.5036300488640597</v>
      </c>
      <c r="B804" s="6">
        <f ca="1">LN((RAND()^(-Results!$E$4))-1)</f>
        <v>-0.25906614873981593</v>
      </c>
      <c r="C804" s="6">
        <f ca="1">LN((RAND()^(-Results!$E$4))-1)</f>
        <v>0.78879765790881928</v>
      </c>
      <c r="D804" s="6">
        <f ca="1">LN((RAND()^(-Results!$E$4))-1)</f>
        <v>-5.6354701255400381E-2</v>
      </c>
      <c r="E804" s="6">
        <f ca="1">LN((RAND()^(-Results!$E$4))-1)</f>
        <v>-1.2006294312223917</v>
      </c>
      <c r="F804" s="6">
        <f ca="1">LN((RAND()^(-Results!$E$4))-1)</f>
        <v>1.7191244107740045</v>
      </c>
      <c r="G804" s="6">
        <f ca="1">LN((RAND()^(-Results!$E$4))-1)</f>
        <v>-0.49777688509674034</v>
      </c>
      <c r="H804" s="6">
        <f t="shared" ca="1" si="166"/>
        <v>-0.5576714217344978</v>
      </c>
      <c r="I804" s="10">
        <f ca="1">SUMPRODUCT(J804:O804,Results!B$12:G$12)+Results!$E$5*H804</f>
        <v>-17.870724835202004</v>
      </c>
      <c r="J804" s="10">
        <f ca="1">SUMPRODUCT($A804:$F804,Results!$B$15:$G$15)</f>
        <v>0.96552857452345819</v>
      </c>
      <c r="K804" s="10">
        <f ca="1">SUMPRODUCT($A804:$F804,Results!$B$16:$G$16)</f>
        <v>3.7177267108792598</v>
      </c>
      <c r="L804" s="10">
        <f ca="1">SUMPRODUCT($A804:$F804,Results!$B$17:$G$17)</f>
        <v>1.8246326964957111</v>
      </c>
      <c r="M804" s="10">
        <f ca="1">SUMPRODUCT($A804:$F804,Results!$B$18:$G$18)</f>
        <v>-5.2251494436532129</v>
      </c>
      <c r="N804" s="10">
        <f ca="1">SUMPRODUCT($A804:$F804,Results!$B$19:$G$19)</f>
        <v>3.0178209919611323</v>
      </c>
      <c r="O804" s="10">
        <f ca="1">SUMPRODUCT($A804:$F804,Results!$B$20:$G$20)</f>
        <v>12.145540995444673</v>
      </c>
      <c r="P804" s="10" cm="1">
        <f t="array" aca="1" ref="P804" ca="1">SUMPRODUCT(J804:O804,TRANSPOSE(BL$20:BL$25))+$AD$20-$BL$27</f>
        <v>-15.438953813679428</v>
      </c>
      <c r="Q804" s="10" cm="1">
        <f t="array" aca="1" ref="Q804" ca="1">SUMPRODUCT(J804:O804,TRANSPOSE(ES$20:ES$25))+$AD$20-$ES$27</f>
        <v>-15.710601477492881</v>
      </c>
      <c r="R804" s="10">
        <f ca="1">I804-Results!$E$5*H804</f>
        <v>-15.640039148264012</v>
      </c>
      <c r="S804" s="10" cm="1">
        <f t="array" aca="1" ref="S804" ca="1">SUMPRODUCT(J804:O804,TRANSPOSE(AR$28:AR$33))+$AD$20-$AC$26</f>
        <v>-2.9378855999809068</v>
      </c>
      <c r="T804" s="10">
        <f ca="1">SUMPRODUCT(J804:O804,Results!K$9:P$9)</f>
        <v>-15.779537615624212</v>
      </c>
      <c r="U804" s="10">
        <f ca="1">SUMPRODUCT(J804:O804,Results!K$9:P$9)+$AD$20-$AC$31</f>
        <v>-15.816335734325188</v>
      </c>
      <c r="V804" s="10">
        <f t="shared" ca="1" si="165"/>
        <v>-2.431771021522577</v>
      </c>
      <c r="W804" s="10">
        <f t="shared" ca="1" si="167"/>
        <v>-2.1601233577091232</v>
      </c>
      <c r="X804" s="10">
        <f t="shared" ca="1" si="168"/>
        <v>-2.2306856869379921</v>
      </c>
      <c r="Y804" s="10">
        <f t="shared" ca="1" si="169"/>
        <v>-14.932839235221097</v>
      </c>
      <c r="Z804" s="10">
        <f t="shared" ca="1" si="170"/>
        <v>-18.566828373851557</v>
      </c>
      <c r="AA804" s="10">
        <f t="shared" ca="1" si="171"/>
        <v>-2.0543891008768167</v>
      </c>
    </row>
    <row r="805" spans="1:27">
      <c r="A805" s="6">
        <f ca="1">LN((RAND()^(-Results!$E$4))-1)</f>
        <v>0.45844718179212207</v>
      </c>
      <c r="B805" s="6">
        <f ca="1">LN((RAND()^(-Results!$E$4))-1)</f>
        <v>-1.560987804542997</v>
      </c>
      <c r="C805" s="6">
        <f ca="1">LN((RAND()^(-Results!$E$4))-1)</f>
        <v>-1.3924892950553054</v>
      </c>
      <c r="D805" s="6">
        <f ca="1">LN((RAND()^(-Results!$E$4))-1)</f>
        <v>0.312016570674857</v>
      </c>
      <c r="E805" s="6">
        <f ca="1">LN((RAND()^(-Results!$E$4))-1)</f>
        <v>-0.42359533434540009</v>
      </c>
      <c r="F805" s="6">
        <f ca="1">LN((RAND()^(-Results!$E$4))-1)</f>
        <v>0.40523902383749782</v>
      </c>
      <c r="G805" s="6">
        <f ca="1">LN((RAND()^(-Results!$E$4))-1)</f>
        <v>-1.6223106969137893</v>
      </c>
      <c r="H805" s="6">
        <f t="shared" ca="1" si="166"/>
        <v>-1.6822052335515467</v>
      </c>
      <c r="I805" s="10">
        <f ca="1">SUMPRODUCT(J805:O805,Results!B$12:G$12)+Results!$E$5*H805</f>
        <v>-23.723172925126729</v>
      </c>
      <c r="J805" s="10">
        <f ca="1">SUMPRODUCT($A805:$F805,Results!$B$15:$G$15)</f>
        <v>-2.7873483295368833</v>
      </c>
      <c r="K805" s="10">
        <f ca="1">SUMPRODUCT($A805:$F805,Results!$B$16:$G$16)</f>
        <v>3.5847342218612441</v>
      </c>
      <c r="L805" s="10">
        <f ca="1">SUMPRODUCT($A805:$F805,Results!$B$17:$G$17)</f>
        <v>6.7053498252014627</v>
      </c>
      <c r="M805" s="10">
        <f ca="1">SUMPRODUCT($A805:$F805,Results!$B$18:$G$18)</f>
        <v>4.5719745351993613</v>
      </c>
      <c r="N805" s="10">
        <f ca="1">SUMPRODUCT($A805:$F805,Results!$B$19:$G$19)</f>
        <v>1.3160490128549285</v>
      </c>
      <c r="O805" s="10">
        <f ca="1">SUMPRODUCT($A805:$F805,Results!$B$20:$G$20)</f>
        <v>1.2324207886935385</v>
      </c>
      <c r="P805" s="10" cm="1">
        <f t="array" aca="1" ref="P805" ca="1">SUMPRODUCT(J805:O805,TRANSPOSE(BL$20:BL$25))+$AD$20-$BL$27</f>
        <v>-17.333653876489109</v>
      </c>
      <c r="Q805" s="10" cm="1">
        <f t="array" aca="1" ref="Q805" ca="1">SUMPRODUCT(J805:O805,TRANSPOSE(ES$20:ES$25))+$AD$20-$ES$27</f>
        <v>-17.35766929150045</v>
      </c>
      <c r="R805" s="10">
        <f ca="1">I805-Results!$E$5*H805</f>
        <v>-16.994351990920542</v>
      </c>
      <c r="S805" s="10" cm="1">
        <f t="array" aca="1" ref="S805" ca="1">SUMPRODUCT(J805:O805,TRANSPOSE(AR$28:AR$33))+$AD$20-$AC$26</f>
        <v>-16.239594466591207</v>
      </c>
      <c r="T805" s="10">
        <f ca="1">SUMPRODUCT(J805:O805,Results!K$9:P$9)</f>
        <v>-17.36057021115969</v>
      </c>
      <c r="U805" s="10">
        <f ca="1">SUMPRODUCT(J805:O805,Results!K$9:P$9)+$AD$20-$AC$31</f>
        <v>-17.397368329860665</v>
      </c>
      <c r="V805" s="10">
        <f t="shared" ca="1" si="165"/>
        <v>-6.3895190486376201</v>
      </c>
      <c r="W805" s="10">
        <f t="shared" ca="1" si="167"/>
        <v>-6.3655036336262789</v>
      </c>
      <c r="X805" s="10">
        <f t="shared" ca="1" si="168"/>
        <v>-6.7288209342061869</v>
      </c>
      <c r="Y805" s="10">
        <f t="shared" ca="1" si="169"/>
        <v>-7.4835784585355221</v>
      </c>
      <c r="Z805" s="10">
        <f t="shared" ca="1" si="170"/>
        <v>-24.419276463776281</v>
      </c>
      <c r="AA805" s="10">
        <f t="shared" ca="1" si="171"/>
        <v>-6.3258045952660638</v>
      </c>
    </row>
    <row r="806" spans="1:27">
      <c r="A806" s="6">
        <f ca="1">LN((RAND()^(-Results!$E$4))-1)</f>
        <v>1.3860457164340483</v>
      </c>
      <c r="B806" s="6">
        <f ca="1">LN((RAND()^(-Results!$E$4))-1)</f>
        <v>-1.8481736052867623</v>
      </c>
      <c r="C806" s="6">
        <f ca="1">LN((RAND()^(-Results!$E$4))-1)</f>
        <v>-2.8950554617343824</v>
      </c>
      <c r="D806" s="6">
        <f ca="1">LN((RAND()^(-Results!$E$4))-1)</f>
        <v>-5.0071934108643372</v>
      </c>
      <c r="E806" s="6">
        <f ca="1">LN((RAND()^(-Results!$E$4))-1)</f>
        <v>-1.0293666308297257E-2</v>
      </c>
      <c r="F806" s="6">
        <f ca="1">LN((RAND()^(-Results!$E$4))-1)</f>
        <v>-0.22767779219512807</v>
      </c>
      <c r="G806" s="6">
        <f ca="1">LN((RAND()^(-Results!$E$4))-1)</f>
        <v>-1.6096907897043358</v>
      </c>
      <c r="H806" s="6">
        <f t="shared" ca="1" si="166"/>
        <v>-1.6695853263420932</v>
      </c>
      <c r="I806" s="10">
        <f ca="1">SUMPRODUCT(J806:O806,Results!B$12:G$12)+Results!$E$5*H806</f>
        <v>-67.998240509519803</v>
      </c>
      <c r="J806" s="10">
        <f ca="1">SUMPRODUCT($A806:$F806,Results!$B$15:$G$15)</f>
        <v>2.2949911393857656</v>
      </c>
      <c r="K806" s="10">
        <f ca="1">SUMPRODUCT($A806:$F806,Results!$B$16:$G$16)</f>
        <v>-3.735223080674007</v>
      </c>
      <c r="L806" s="10">
        <f ca="1">SUMPRODUCT($A806:$F806,Results!$B$17:$G$17)</f>
        <v>11.022986277039806</v>
      </c>
      <c r="M806" s="10">
        <f ca="1">SUMPRODUCT($A806:$F806,Results!$B$18:$G$18)</f>
        <v>8.4877731132985357</v>
      </c>
      <c r="N806" s="10">
        <f ca="1">SUMPRODUCT($A806:$F806,Results!$B$19:$G$19)</f>
        <v>-20.227235960379282</v>
      </c>
      <c r="O806" s="10">
        <f ca="1">SUMPRODUCT($A806:$F806,Results!$B$20:$G$20)</f>
        <v>15.444687939906878</v>
      </c>
      <c r="P806" s="10" cm="1">
        <f t="array" aca="1" ref="P806" ca="1">SUMPRODUCT(J806:O806,TRANSPOSE(BL$20:BL$25))+$AD$20-$BL$27</f>
        <v>-61.688063765062381</v>
      </c>
      <c r="Q806" s="10" cm="1">
        <f t="array" aca="1" ref="Q806" ca="1">SUMPRODUCT(J806:O806,TRANSPOSE(ES$20:ES$25))+$AD$20-$ES$27</f>
        <v>-61.925940690900191</v>
      </c>
      <c r="R806" s="10">
        <f ca="1">I806-Results!$E$5*H806</f>
        <v>-61.319899204151433</v>
      </c>
      <c r="S806" s="10" cm="1">
        <f t="array" aca="1" ref="S806" ca="1">SUMPRODUCT(J806:O806,TRANSPOSE(AR$28:AR$33))+$AD$20-$AC$26</f>
        <v>-60.761326411539713</v>
      </c>
      <c r="T806" s="10">
        <f ca="1">SUMPRODUCT(J806:O806,Results!K$9:P$9)</f>
        <v>-62.007773756563509</v>
      </c>
      <c r="U806" s="10">
        <f ca="1">SUMPRODUCT(J806:O806,Results!K$9:P$9)+$AD$20-$AC$31</f>
        <v>-62.044571875264488</v>
      </c>
      <c r="V806" s="10">
        <f t="shared" ca="1" si="165"/>
        <v>-6.3101767444574222</v>
      </c>
      <c r="W806" s="10">
        <f t="shared" ca="1" si="167"/>
        <v>-6.0722998186196122</v>
      </c>
      <c r="X806" s="10">
        <f t="shared" ca="1" si="168"/>
        <v>-6.6783413053683702</v>
      </c>
      <c r="Y806" s="10">
        <f t="shared" ca="1" si="169"/>
        <v>-7.2369140979800903</v>
      </c>
      <c r="Z806" s="10">
        <f t="shared" ca="1" si="170"/>
        <v>-68.694344048169356</v>
      </c>
      <c r="AA806" s="10">
        <f t="shared" ca="1" si="171"/>
        <v>-5.9536686342553153</v>
      </c>
    </row>
    <row r="807" spans="1:27">
      <c r="A807" s="6">
        <f ca="1">LN((RAND()^(-Results!$E$4))-1)</f>
        <v>-0.78740915628522623</v>
      </c>
      <c r="B807" s="6">
        <f ca="1">LN((RAND()^(-Results!$E$4))-1)</f>
        <v>-1.2657299655716101</v>
      </c>
      <c r="C807" s="6">
        <f ca="1">LN((RAND()^(-Results!$E$4))-1)</f>
        <v>1.2910285016013003</v>
      </c>
      <c r="D807" s="6">
        <f ca="1">LN((RAND()^(-Results!$E$4))-1)</f>
        <v>-2.8978835018516764</v>
      </c>
      <c r="E807" s="6">
        <f ca="1">LN((RAND()^(-Results!$E$4))-1)</f>
        <v>0.32538538782611276</v>
      </c>
      <c r="F807" s="6">
        <f ca="1">LN((RAND()^(-Results!$E$4))-1)</f>
        <v>-0.72319003978869256</v>
      </c>
      <c r="G807" s="6">
        <f ca="1">LN((RAND()^(-Results!$E$4))-1)</f>
        <v>-0.92759946662640635</v>
      </c>
      <c r="H807" s="6">
        <f t="shared" ca="1" si="166"/>
        <v>-0.98749400326416381</v>
      </c>
      <c r="I807" s="10">
        <f ca="1">SUMPRODUCT(J807:O807,Results!B$12:G$12)+Results!$E$5*H807</f>
        <v>-31.154146671883328</v>
      </c>
      <c r="J807" s="10">
        <f ca="1">SUMPRODUCT($A807:$F807,Results!$B$15:$G$15)</f>
        <v>-2.5769941032335928</v>
      </c>
      <c r="K807" s="10">
        <f ca="1">SUMPRODUCT($A807:$F807,Results!$B$16:$G$16)</f>
        <v>-10.141119750884251</v>
      </c>
      <c r="L807" s="10">
        <f ca="1">SUMPRODUCT($A807:$F807,Results!$B$17:$G$17)</f>
        <v>1.1195506123396091</v>
      </c>
      <c r="M807" s="10">
        <f ca="1">SUMPRODUCT($A807:$F807,Results!$B$18:$G$18)</f>
        <v>2.8275331928835952</v>
      </c>
      <c r="N807" s="10">
        <f ca="1">SUMPRODUCT($A807:$F807,Results!$B$19:$G$19)</f>
        <v>-5.0064884033343606</v>
      </c>
      <c r="O807" s="10">
        <f ca="1">SUMPRODUCT($A807:$F807,Results!$B$20:$G$20)</f>
        <v>-0.43422394630467842</v>
      </c>
      <c r="P807" s="10" cm="1">
        <f t="array" aca="1" ref="P807" ca="1">SUMPRODUCT(J807:O807,TRANSPOSE(BL$20:BL$25))+$AD$20-$BL$27</f>
        <v>-27.054082668715722</v>
      </c>
      <c r="Q807" s="10" cm="1">
        <f t="array" aca="1" ref="Q807" ca="1">SUMPRODUCT(J807:O807,TRANSPOSE(ES$20:ES$25))+$AD$20-$ES$27</f>
        <v>-27.356344841356531</v>
      </c>
      <c r="R807" s="10">
        <f ca="1">I807-Results!$E$5*H807</f>
        <v>-27.204170658826673</v>
      </c>
      <c r="S807" s="10" cm="1">
        <f t="array" aca="1" ref="S807" ca="1">SUMPRODUCT(J807:O807,TRANSPOSE(AR$28:AR$33))+$AD$20-$AC$26</f>
        <v>-26.680178890282615</v>
      </c>
      <c r="T807" s="10">
        <f ca="1">SUMPRODUCT(J807:O807,Results!K$9:P$9)</f>
        <v>-27.280724134226805</v>
      </c>
      <c r="U807" s="10">
        <f ca="1">SUMPRODUCT(J807:O807,Results!K$9:P$9)+$AD$20-$AC$31</f>
        <v>-27.31752225292778</v>
      </c>
      <c r="V807" s="10">
        <f t="shared" ca="1" si="165"/>
        <v>-4.1000640031676063</v>
      </c>
      <c r="W807" s="10">
        <f t="shared" ca="1" si="167"/>
        <v>-3.7978018305267973</v>
      </c>
      <c r="X807" s="10">
        <f t="shared" ca="1" si="168"/>
        <v>-3.9499760130566557</v>
      </c>
      <c r="Y807" s="10">
        <f t="shared" ca="1" si="169"/>
        <v>-4.4739677816007131</v>
      </c>
      <c r="Z807" s="10">
        <f t="shared" ca="1" si="170"/>
        <v>-31.850250210532881</v>
      </c>
      <c r="AA807" s="10">
        <f t="shared" ca="1" si="171"/>
        <v>-3.8366244189555481</v>
      </c>
    </row>
    <row r="808" spans="1:27">
      <c r="A808" s="6">
        <f ca="1">LN((RAND()^(-Results!$E$4))-1)</f>
        <v>2.9683706697351391</v>
      </c>
      <c r="B808" s="6">
        <f ca="1">LN((RAND()^(-Results!$E$4))-1)</f>
        <v>-1.2293603360287411</v>
      </c>
      <c r="C808" s="6">
        <f ca="1">LN((RAND()^(-Results!$E$4))-1)</f>
        <v>-3.4485651502602392</v>
      </c>
      <c r="D808" s="6">
        <f ca="1">LN((RAND()^(-Results!$E$4))-1)</f>
        <v>-1.2551973501906675</v>
      </c>
      <c r="E808" s="6">
        <f ca="1">LN((RAND()^(-Results!$E$4))-1)</f>
        <v>-0.42448055588501965</v>
      </c>
      <c r="F808" s="6">
        <f ca="1">LN((RAND()^(-Results!$E$4))-1)</f>
        <v>0.91196693425621456</v>
      </c>
      <c r="G808" s="6">
        <f ca="1">LN((RAND()^(-Results!$E$4))-1)</f>
        <v>-0.64058878188803892</v>
      </c>
      <c r="H808" s="6">
        <f t="shared" ca="1" si="166"/>
        <v>-0.70048331852579637</v>
      </c>
      <c r="I808" s="10">
        <f ca="1">SUMPRODUCT(J808:O808,Results!B$12:G$12)+Results!$E$5*H808</f>
        <v>-38.907027613272454</v>
      </c>
      <c r="J808" s="10">
        <f ca="1">SUMPRODUCT($A808:$F808,Results!$B$15:$G$15)</f>
        <v>2.5285213261182489</v>
      </c>
      <c r="K808" s="10">
        <f ca="1">SUMPRODUCT($A808:$F808,Results!$B$16:$G$16)</f>
        <v>7.9537715285220907</v>
      </c>
      <c r="L808" s="10">
        <f ca="1">SUMPRODUCT($A808:$F808,Results!$B$17:$G$17)</f>
        <v>11.453926728713128</v>
      </c>
      <c r="M808" s="10">
        <f ca="1">SUMPRODUCT($A808:$F808,Results!$B$18:$G$18)</f>
        <v>3.7669662954017409</v>
      </c>
      <c r="N808" s="10">
        <f ca="1">SUMPRODUCT($A808:$F808,Results!$B$19:$G$19)</f>
        <v>-9.5214181766535955</v>
      </c>
      <c r="O808" s="10">
        <f ca="1">SUMPRODUCT($A808:$F808,Results!$B$20:$G$20)</f>
        <v>15.502257630525184</v>
      </c>
      <c r="P808" s="10" cm="1">
        <f t="array" aca="1" ref="P808" ca="1">SUMPRODUCT(J808:O808,TRANSPOSE(BL$20:BL$25))+$AD$20-$BL$27</f>
        <v>-36.620259336689301</v>
      </c>
      <c r="Q808" s="10" cm="1">
        <f t="array" aca="1" ref="Q808" ca="1">SUMPRODUCT(J808:O808,TRANSPOSE(ES$20:ES$25))+$AD$20-$ES$27</f>
        <v>-36.676507578008135</v>
      </c>
      <c r="R808" s="10">
        <f ca="1">I808-Results!$E$5*H808</f>
        <v>-36.10509433916927</v>
      </c>
      <c r="S808" s="10" cm="1">
        <f t="array" aca="1" ref="S808" ca="1">SUMPRODUCT(J808:O808,TRANSPOSE(AR$28:AR$33))+$AD$20-$AC$26</f>
        <v>-31.765422406302271</v>
      </c>
      <c r="T808" s="10">
        <f ca="1">SUMPRODUCT(J808:O808,Results!K$9:P$9)</f>
        <v>-36.893904136574918</v>
      </c>
      <c r="U808" s="10">
        <f ca="1">SUMPRODUCT(J808:O808,Results!K$9:P$9)+$AD$20-$AC$31</f>
        <v>-36.930702255275897</v>
      </c>
      <c r="V808" s="10">
        <f t="shared" ca="1" si="165"/>
        <v>-2.2867682765831532</v>
      </c>
      <c r="W808" s="10">
        <f t="shared" ca="1" si="167"/>
        <v>-2.2305200352643197</v>
      </c>
      <c r="X808" s="10">
        <f t="shared" ca="1" si="168"/>
        <v>-2.8019332741031846</v>
      </c>
      <c r="Y808" s="10">
        <f t="shared" ca="1" si="169"/>
        <v>-7.1416052069701834</v>
      </c>
      <c r="Z808" s="10">
        <f t="shared" ca="1" si="170"/>
        <v>-39.603131151922007</v>
      </c>
      <c r="AA808" s="10">
        <f t="shared" ca="1" si="171"/>
        <v>-1.9763253579965578</v>
      </c>
    </row>
    <row r="809" spans="1:27">
      <c r="A809" s="6">
        <f ca="1">LN((RAND()^(-Results!$E$4))-1)</f>
        <v>-3.0641599071344339</v>
      </c>
      <c r="B809" s="6">
        <f ca="1">LN((RAND()^(-Results!$E$4))-1)</f>
        <v>0.90069854691121654</v>
      </c>
      <c r="C809" s="6">
        <f ca="1">LN((RAND()^(-Results!$E$4))-1)</f>
        <v>-2.0928332050388954</v>
      </c>
      <c r="D809" s="6">
        <f ca="1">LN((RAND()^(-Results!$E$4))-1)</f>
        <v>-3.8251874120633071</v>
      </c>
      <c r="E809" s="6">
        <f ca="1">LN((RAND()^(-Results!$E$4))-1)</f>
        <v>-1.2836445668543937</v>
      </c>
      <c r="F809" s="6">
        <f ca="1">LN((RAND()^(-Results!$E$4))-1)</f>
        <v>0.75291633657720258</v>
      </c>
      <c r="G809" s="6">
        <f ca="1">LN((RAND()^(-Results!$E$4))-1)</f>
        <v>-0.7834476533301763</v>
      </c>
      <c r="H809" s="6">
        <f t="shared" ca="1" si="166"/>
        <v>-0.84334218996793375</v>
      </c>
      <c r="I809" s="10">
        <f ca="1">SUMPRODUCT(J809:O809,Results!B$12:G$12)+Results!$E$5*H809</f>
        <v>-23.574757314629476</v>
      </c>
      <c r="J809" s="10">
        <f ca="1">SUMPRODUCT($A809:$F809,Results!$B$15:$G$15)</f>
        <v>5.3418264253996295</v>
      </c>
      <c r="K809" s="10">
        <f ca="1">SUMPRODUCT($A809:$F809,Results!$B$16:$G$16)</f>
        <v>-7.5565365467960293</v>
      </c>
      <c r="L809" s="10">
        <f ca="1">SUMPRODUCT($A809:$F809,Results!$B$17:$G$17)</f>
        <v>-6.2862759638787473</v>
      </c>
      <c r="M809" s="10">
        <f ca="1">SUMPRODUCT($A809:$F809,Results!$B$18:$G$18)</f>
        <v>12.03023634292725</v>
      </c>
      <c r="N809" s="10">
        <f ca="1">SUMPRODUCT($A809:$F809,Results!$B$19:$G$19)</f>
        <v>-15.834885191247988</v>
      </c>
      <c r="O809" s="10">
        <f ca="1">SUMPRODUCT($A809:$F809,Results!$B$20:$G$20)</f>
        <v>8.2381832186055739</v>
      </c>
      <c r="P809" s="10" cm="1">
        <f t="array" aca="1" ref="P809" ca="1">SUMPRODUCT(J809:O809,TRANSPOSE(BL$20:BL$25))+$AD$20-$BL$27</f>
        <v>-20.156211805618458</v>
      </c>
      <c r="Q809" s="10" cm="1">
        <f t="array" aca="1" ref="Q809" ca="1">SUMPRODUCT(J809:O809,TRANSPOSE(ES$20:ES$25))+$AD$20-$ES$27</f>
        <v>-20.012579380878446</v>
      </c>
      <c r="R809" s="10">
        <f ca="1">I809-Results!$E$5*H809</f>
        <v>-20.201388554757742</v>
      </c>
      <c r="S809" s="10" cm="1">
        <f t="array" aca="1" ref="S809" ca="1">SUMPRODUCT(J809:O809,TRANSPOSE(AR$28:AR$33))+$AD$20-$AC$26</f>
        <v>-28.627341297083269</v>
      </c>
      <c r="T809" s="10">
        <f ca="1">SUMPRODUCT(J809:O809,Results!K$9:P$9)</f>
        <v>-19.492644179185191</v>
      </c>
      <c r="U809" s="10">
        <f ca="1">SUMPRODUCT(J809:O809,Results!K$9:P$9)+$AD$20-$AC$31</f>
        <v>-19.529442297886167</v>
      </c>
      <c r="V809" s="10">
        <f t="shared" ca="1" si="165"/>
        <v>-3.4185455090110182</v>
      </c>
      <c r="W809" s="10">
        <f t="shared" ca="1" si="167"/>
        <v>-3.5621779337510304</v>
      </c>
      <c r="X809" s="10">
        <f t="shared" ca="1" si="168"/>
        <v>-3.3733687598717346</v>
      </c>
      <c r="Y809" s="10">
        <f t="shared" ca="1" si="169"/>
        <v>5.0525839824537933</v>
      </c>
      <c r="Z809" s="10">
        <f t="shared" ca="1" si="170"/>
        <v>-24.270860853279029</v>
      </c>
      <c r="AA809" s="10">
        <f t="shared" ca="1" si="171"/>
        <v>-4.0453150167433094</v>
      </c>
    </row>
    <row r="810" spans="1:27">
      <c r="A810" s="6">
        <f ca="1">LN((RAND()^(-Results!$E$4))-1)</f>
        <v>0.34782240699413125</v>
      </c>
      <c r="B810" s="6">
        <f ca="1">LN((RAND()^(-Results!$E$4))-1)</f>
        <v>-1.7670229445663597</v>
      </c>
      <c r="C810" s="6">
        <f ca="1">LN((RAND()^(-Results!$E$4))-1)</f>
        <v>0.75660424093524292</v>
      </c>
      <c r="D810" s="6">
        <f ca="1">LN((RAND()^(-Results!$E$4))-1)</f>
        <v>0.10635444043963767</v>
      </c>
      <c r="E810" s="6">
        <f ca="1">LN((RAND()^(-Results!$E$4))-1)</f>
        <v>-2.5111729006046764</v>
      </c>
      <c r="F810" s="6">
        <f ca="1">LN((RAND()^(-Results!$E$4))-1)</f>
        <v>0.33329254065431968</v>
      </c>
      <c r="G810" s="6">
        <f ca="1">LN((RAND()^(-Results!$E$4))-1)</f>
        <v>1.8340885914357037</v>
      </c>
      <c r="H810" s="6">
        <f t="shared" ca="1" si="166"/>
        <v>1.7741940547979462</v>
      </c>
      <c r="I810" s="10">
        <f ca="1">SUMPRODUCT(J810:O810,Results!B$12:G$12)+Results!$E$5*H810</f>
        <v>-14.890665829878554</v>
      </c>
      <c r="J810" s="10">
        <f ca="1">SUMPRODUCT($A810:$F810,Results!$B$15:$G$15)</f>
        <v>-3.7610982885239803</v>
      </c>
      <c r="K810" s="10">
        <f ca="1">SUMPRODUCT($A810:$F810,Results!$B$16:$G$16)</f>
        <v>2.4383043125180421</v>
      </c>
      <c r="L810" s="10">
        <f ca="1">SUMPRODUCT($A810:$F810,Results!$B$17:$G$17)</f>
        <v>8.1864420881334858</v>
      </c>
      <c r="M810" s="10">
        <f ca="1">SUMPRODUCT($A810:$F810,Results!$B$18:$G$18)</f>
        <v>-2.1121484661486361</v>
      </c>
      <c r="N810" s="10">
        <f ca="1">SUMPRODUCT($A810:$F810,Results!$B$19:$G$19)</f>
        <v>5.7956761714765728</v>
      </c>
      <c r="O810" s="10">
        <f ca="1">SUMPRODUCT($A810:$F810,Results!$B$20:$G$20)</f>
        <v>2.8395947570969904</v>
      </c>
      <c r="P810" s="10" cm="1">
        <f t="array" aca="1" ref="P810" ca="1">SUMPRODUCT(J810:O810,TRANSPOSE(BL$20:BL$25))+$AD$20-$BL$27</f>
        <v>-21.820089747548923</v>
      </c>
      <c r="Q810" s="10" cm="1">
        <f t="array" aca="1" ref="Q810" ca="1">SUMPRODUCT(J810:O810,TRANSPOSE(ES$20:ES$25))+$AD$20-$ES$27</f>
        <v>-22.053651205201348</v>
      </c>
      <c r="R810" s="10">
        <f ca="1">I810-Results!$E$5*H810</f>
        <v>-21.987442049070339</v>
      </c>
      <c r="S810" s="10" cm="1">
        <f t="array" aca="1" ref="S810" ca="1">SUMPRODUCT(J810:O810,TRANSPOSE(AR$28:AR$33))+$AD$20-$AC$26</f>
        <v>-12.061115817597258</v>
      </c>
      <c r="T810" s="10">
        <f ca="1">SUMPRODUCT(J810:O810,Results!K$9:P$9)</f>
        <v>-21.800750386423985</v>
      </c>
      <c r="U810" s="10">
        <f ca="1">SUMPRODUCT(J810:O810,Results!K$9:P$9)+$AD$20-$AC$31</f>
        <v>-21.83754850512496</v>
      </c>
      <c r="V810" s="10">
        <f t="shared" ca="1" si="165"/>
        <v>6.9294239176703698</v>
      </c>
      <c r="W810" s="10">
        <f t="shared" ca="1" si="167"/>
        <v>7.1629853753227941</v>
      </c>
      <c r="X810" s="10">
        <f t="shared" ca="1" si="168"/>
        <v>7.0967762191917849</v>
      </c>
      <c r="Y810" s="10">
        <f t="shared" ca="1" si="169"/>
        <v>-2.8295500122812953</v>
      </c>
      <c r="Z810" s="10">
        <f t="shared" ca="1" si="170"/>
        <v>-15.586769368528108</v>
      </c>
      <c r="AA810" s="10">
        <f t="shared" ca="1" si="171"/>
        <v>6.9468826752464068</v>
      </c>
    </row>
    <row r="811" spans="1:27">
      <c r="A811" s="6">
        <f ca="1">LN((RAND()^(-Results!$E$4))-1)</f>
        <v>-1.4928891184078483</v>
      </c>
      <c r="B811" s="6">
        <f ca="1">LN((RAND()^(-Results!$E$4))-1)</f>
        <v>1.9322360761169974</v>
      </c>
      <c r="C811" s="6">
        <f ca="1">LN((RAND()^(-Results!$E$4))-1)</f>
        <v>-1.487870557727472</v>
      </c>
      <c r="D811" s="6">
        <f ca="1">LN((RAND()^(-Results!$E$4))-1)</f>
        <v>2.1338168988189596</v>
      </c>
      <c r="E811" s="6">
        <f ca="1">LN((RAND()^(-Results!$E$4))-1)</f>
        <v>-0.42159643726314</v>
      </c>
      <c r="F811" s="6">
        <f ca="1">LN((RAND()^(-Results!$E$4))-1)</f>
        <v>-0.31838845500019936</v>
      </c>
      <c r="G811" s="6">
        <f ca="1">LN((RAND()^(-Results!$E$4))-1)</f>
        <v>5.9501994201203425</v>
      </c>
      <c r="H811" s="6">
        <f t="shared" ca="1" si="166"/>
        <v>5.8903048834825853</v>
      </c>
      <c r="I811" s="10">
        <f ca="1">SUMPRODUCT(J811:O811,Results!B$12:G$12)+Results!$E$5*H811</f>
        <v>59.380208051976801</v>
      </c>
      <c r="J811" s="10">
        <f ca="1">SUMPRODUCT($A811:$F811,Results!$B$15:$G$15)</f>
        <v>3.6229212475813939</v>
      </c>
      <c r="K811" s="10">
        <f ca="1">SUMPRODUCT($A811:$F811,Results!$B$16:$G$16)</f>
        <v>5.9268037098595689</v>
      </c>
      <c r="L811" s="10">
        <f ca="1">SUMPRODUCT($A811:$F811,Results!$B$17:$G$17)</f>
        <v>-4.1592905406510114</v>
      </c>
      <c r="M811" s="10">
        <f ca="1">SUMPRODUCT($A811:$F811,Results!$B$18:$G$18)</f>
        <v>-4.9617963060106018E-2</v>
      </c>
      <c r="N811" s="10">
        <f ca="1">SUMPRODUCT($A811:$F811,Results!$B$19:$G$19)</f>
        <v>0.72365375296368439</v>
      </c>
      <c r="O811" s="10">
        <f ca="1">SUMPRODUCT($A811:$F811,Results!$B$20:$G$20)</f>
        <v>-5.0775277886080863</v>
      </c>
      <c r="P811" s="10" cm="1">
        <f t="array" aca="1" ref="P811" ca="1">SUMPRODUCT(J811:O811,TRANSPOSE(BL$20:BL$25))+$AD$20-$BL$27</f>
        <v>35.722968491748389</v>
      </c>
      <c r="Q811" s="10" cm="1">
        <f t="array" aca="1" ref="Q811" ca="1">SUMPRODUCT(J811:O811,TRANSPOSE(ES$20:ES$25))+$AD$20-$ES$27</f>
        <v>36.16142494777084</v>
      </c>
      <c r="R811" s="10">
        <f ca="1">I811-Results!$E$5*H811</f>
        <v>35.81898851804646</v>
      </c>
      <c r="S811" s="10" cm="1">
        <f t="array" aca="1" ref="S811" ca="1">SUMPRODUCT(J811:O811,TRANSPOSE(AR$28:AR$33))+$AD$20-$AC$26</f>
        <v>28.197065664936858</v>
      </c>
      <c r="T811" s="10">
        <f ca="1">SUMPRODUCT(J811:O811,Results!K$9:P$9)</f>
        <v>36.370833121329866</v>
      </c>
      <c r="U811" s="10">
        <f ca="1">SUMPRODUCT(J811:O811,Results!K$9:P$9)+$AD$20-$AC$31</f>
        <v>36.334035002628887</v>
      </c>
      <c r="V811" s="10">
        <f t="shared" ca="1" si="165"/>
        <v>23.657239560228412</v>
      </c>
      <c r="W811" s="10">
        <f t="shared" ca="1" si="167"/>
        <v>23.218783104205961</v>
      </c>
      <c r="X811" s="10">
        <f t="shared" ca="1" si="168"/>
        <v>23.561219533930341</v>
      </c>
      <c r="Y811" s="10">
        <f t="shared" ca="1" si="169"/>
        <v>31.183142387039943</v>
      </c>
      <c r="Z811" s="10">
        <f t="shared" ca="1" si="170"/>
        <v>58.684104513327249</v>
      </c>
      <c r="AA811" s="10">
        <f t="shared" ca="1" si="171"/>
        <v>23.046173049347914</v>
      </c>
    </row>
    <row r="812" spans="1:27">
      <c r="A812" s="6">
        <f ca="1">LN((RAND()^(-Results!$E$4))-1)</f>
        <v>0.99350483108192755</v>
      </c>
      <c r="B812" s="6">
        <f ca="1">LN((RAND()^(-Results!$E$4))-1)</f>
        <v>2.4224065541826056</v>
      </c>
      <c r="C812" s="6">
        <f ca="1">LN((RAND()^(-Results!$E$4))-1)</f>
        <v>-3.2971693291615096E-2</v>
      </c>
      <c r="D812" s="6">
        <f ca="1">LN((RAND()^(-Results!$E$4))-1)</f>
        <v>0.93065012638505906</v>
      </c>
      <c r="E812" s="6">
        <f ca="1">LN((RAND()^(-Results!$E$4))-1)</f>
        <v>1.9466807220795443</v>
      </c>
      <c r="F812" s="6">
        <f ca="1">LN((RAND()^(-Results!$E$4))-1)</f>
        <v>-1.6816408919401511</v>
      </c>
      <c r="G812" s="6">
        <f ca="1">LN((RAND()^(-Results!$E$4))-1)</f>
        <v>-0.35131736508041039</v>
      </c>
      <c r="H812" s="6">
        <f t="shared" ca="1" si="166"/>
        <v>-0.4112119017181679</v>
      </c>
      <c r="I812" s="10">
        <f ca="1">SUMPRODUCT(J812:O812,Results!B$12:G$12)+Results!$E$5*H812</f>
        <v>34.084063886426854</v>
      </c>
      <c r="J812" s="10">
        <f ca="1">SUMPRODUCT($A812:$F812,Results!$B$15:$G$15)</f>
        <v>5.4661381040584498</v>
      </c>
      <c r="K812" s="10">
        <f ca="1">SUMPRODUCT($A812:$F812,Results!$B$16:$G$16)</f>
        <v>2.4340782116231896</v>
      </c>
      <c r="L812" s="10">
        <f ca="1">SUMPRODUCT($A812:$F812,Results!$B$17:$G$17)</f>
        <v>-3.3930788035162323</v>
      </c>
      <c r="M812" s="10">
        <f ca="1">SUMPRODUCT($A812:$F812,Results!$B$18:$G$18)</f>
        <v>-8.4355872415343693</v>
      </c>
      <c r="N812" s="10">
        <f ca="1">SUMPRODUCT($A812:$F812,Results!$B$19:$G$19)</f>
        <v>-4.5373214734392509</v>
      </c>
      <c r="O812" s="10">
        <f ca="1">SUMPRODUCT($A812:$F812,Results!$B$20:$G$20)</f>
        <v>-3.4854600314063768</v>
      </c>
      <c r="P812" s="10" cm="1">
        <f t="array" aca="1" ref="P812" ca="1">SUMPRODUCT(J812:O812,TRANSPOSE(BL$20:BL$25))+$AD$20-$BL$27</f>
        <v>35.74660376652875</v>
      </c>
      <c r="Q812" s="10" cm="1">
        <f t="array" aca="1" ref="Q812" ca="1">SUMPRODUCT(J812:O812,TRANSPOSE(ES$20:ES$25))+$AD$20-$ES$27</f>
        <v>35.957643246537373</v>
      </c>
      <c r="R812" s="10">
        <f ca="1">I812-Results!$E$5*H812</f>
        <v>35.728911493299528</v>
      </c>
      <c r="S812" s="10" cm="1">
        <f t="array" aca="1" ref="S812" ca="1">SUMPRODUCT(J812:O812,TRANSPOSE(AR$28:AR$33))+$AD$20-$AC$26</f>
        <v>31.194837861027054</v>
      </c>
      <c r="T812" s="10">
        <f ca="1">SUMPRODUCT(J812:O812,Results!K$9:P$9)</f>
        <v>35.680063622706314</v>
      </c>
      <c r="U812" s="10">
        <f ca="1">SUMPRODUCT(J812:O812,Results!K$9:P$9)+$AD$20-$AC$31</f>
        <v>35.643265504005335</v>
      </c>
      <c r="V812" s="10">
        <f t="shared" ref="V812:V875" ca="1" si="172">I812-P812</f>
        <v>-1.662539880101896</v>
      </c>
      <c r="W812" s="10">
        <f t="shared" ca="1" si="167"/>
        <v>-1.8735793601105186</v>
      </c>
      <c r="X812" s="10">
        <f t="shared" ca="1" si="168"/>
        <v>-1.6448476068726734</v>
      </c>
      <c r="Y812" s="10">
        <f t="shared" ca="1" si="169"/>
        <v>2.8892260253998003</v>
      </c>
      <c r="Z812" s="10">
        <f t="shared" ca="1" si="170"/>
        <v>33.387960347777302</v>
      </c>
      <c r="AA812" s="10">
        <f t="shared" ca="1" si="171"/>
        <v>-1.5592016175784806</v>
      </c>
    </row>
    <row r="813" spans="1:27">
      <c r="A813" s="6">
        <f ca="1">LN((RAND()^(-Results!$E$4))-1)</f>
        <v>-2.9585791968914732</v>
      </c>
      <c r="B813" s="6">
        <f ca="1">LN((RAND()^(-Results!$E$4))-1)</f>
        <v>1.0386119763992572</v>
      </c>
      <c r="C813" s="6">
        <f ca="1">LN((RAND()^(-Results!$E$4))-1)</f>
        <v>-2.5631780646152484</v>
      </c>
      <c r="D813" s="6">
        <f ca="1">LN((RAND()^(-Results!$E$4))-1)</f>
        <v>-1.9174745082022342</v>
      </c>
      <c r="E813" s="6">
        <f ca="1">LN((RAND()^(-Results!$E$4))-1)</f>
        <v>-1.9337337417098486</v>
      </c>
      <c r="F813" s="6">
        <f ca="1">LN((RAND()^(-Results!$E$4))-1)</f>
        <v>-2.5626358067977937</v>
      </c>
      <c r="G813" s="6">
        <f ca="1">LN((RAND()^(-Results!$E$4))-1)</f>
        <v>5.6698488512003573</v>
      </c>
      <c r="H813" s="6">
        <f t="shared" ca="1" si="166"/>
        <v>5.6099543145626001</v>
      </c>
      <c r="I813" s="10">
        <f ca="1">SUMPRODUCT(J813:O813,Results!B$12:G$12)+Results!$E$5*H813</f>
        <v>24.646923541005673</v>
      </c>
      <c r="J813" s="10">
        <f ca="1">SUMPRODUCT($A813:$F813,Results!$B$15:$G$15)</f>
        <v>5.2719840312543358</v>
      </c>
      <c r="K813" s="10">
        <f ca="1">SUMPRODUCT($A813:$F813,Results!$B$16:$G$16)</f>
        <v>-0.18810334746714363</v>
      </c>
      <c r="L813" s="10">
        <f ca="1">SUMPRODUCT($A813:$F813,Results!$B$17:$G$17)</f>
        <v>4.9517873701811563</v>
      </c>
      <c r="M813" s="10">
        <f ca="1">SUMPRODUCT($A813:$F813,Results!$B$18:$G$18)</f>
        <v>2.7339890062922683</v>
      </c>
      <c r="N813" s="10">
        <f ca="1">SUMPRODUCT($A813:$F813,Results!$B$19:$G$19)</f>
        <v>-15.204637913444738</v>
      </c>
      <c r="O813" s="10">
        <f ca="1">SUMPRODUCT($A813:$F813,Results!$B$20:$G$20)</f>
        <v>-2.0116461768144043</v>
      </c>
      <c r="P813" s="10" cm="1">
        <f t="array" aca="1" ref="P813" ca="1">SUMPRODUCT(J813:O813,TRANSPOSE(BL$20:BL$25))+$AD$20-$BL$27</f>
        <v>2.2163059565454954</v>
      </c>
      <c r="Q813" s="10" cm="1">
        <f t="array" aca="1" ref="Q813" ca="1">SUMPRODUCT(J813:O813,TRANSPOSE(ES$20:ES$25))+$AD$20-$ES$27</f>
        <v>2.5758379791643993</v>
      </c>
      <c r="R813" s="10">
        <f ca="1">I813-Results!$E$5*H813</f>
        <v>2.207106282755273</v>
      </c>
      <c r="S813" s="10" cm="1">
        <f t="array" aca="1" ref="S813" ca="1">SUMPRODUCT(J813:O813,TRANSPOSE(AR$28:AR$33))+$AD$20-$AC$26</f>
        <v>-7.5052454319037256</v>
      </c>
      <c r="T813" s="10">
        <f ca="1">SUMPRODUCT(J813:O813,Results!K$9:P$9)</f>
        <v>3.1218040415903845</v>
      </c>
      <c r="U813" s="10">
        <f ca="1">SUMPRODUCT(J813:O813,Results!K$9:P$9)+$AD$20-$AC$31</f>
        <v>3.0850059228894091</v>
      </c>
      <c r="V813" s="10">
        <f t="shared" ca="1" si="172"/>
        <v>22.43061758446018</v>
      </c>
      <c r="W813" s="10">
        <f t="shared" ca="1" si="167"/>
        <v>22.071085561841272</v>
      </c>
      <c r="X813" s="10">
        <f t="shared" ca="1" si="168"/>
        <v>22.4398172582504</v>
      </c>
      <c r="Y813" s="10">
        <f t="shared" ca="1" si="169"/>
        <v>32.152168972909401</v>
      </c>
      <c r="Z813" s="10">
        <f t="shared" ca="1" si="170"/>
        <v>23.950820002356121</v>
      </c>
      <c r="AA813" s="10">
        <f t="shared" ca="1" si="171"/>
        <v>21.561917618116265</v>
      </c>
    </row>
    <row r="814" spans="1:27">
      <c r="A814" s="6">
        <f ca="1">LN((RAND()^(-Results!$E$4))-1)</f>
        <v>-0.10233006907492989</v>
      </c>
      <c r="B814" s="6">
        <f ca="1">LN((RAND()^(-Results!$E$4))-1)</f>
        <v>1.243919705536435</v>
      </c>
      <c r="C814" s="6">
        <f ca="1">LN((RAND()^(-Results!$E$4))-1)</f>
        <v>-0.84096800755310352</v>
      </c>
      <c r="D814" s="6">
        <f ca="1">LN((RAND()^(-Results!$E$4))-1)</f>
        <v>-0.30091126602031004</v>
      </c>
      <c r="E814" s="6">
        <f ca="1">LN((RAND()^(-Results!$E$4))-1)</f>
        <v>2.1286762223051841</v>
      </c>
      <c r="F814" s="6">
        <f ca="1">LN((RAND()^(-Results!$E$4))-1)</f>
        <v>-1.7586596239464147</v>
      </c>
      <c r="G814" s="6">
        <f ca="1">LN((RAND()^(-Results!$E$4))-1)</f>
        <v>0.58698917253085381</v>
      </c>
      <c r="H814" s="6">
        <f t="shared" ca="1" si="166"/>
        <v>0.52709463589309635</v>
      </c>
      <c r="I814" s="10">
        <f ca="1">SUMPRODUCT(J814:O814,Results!B$12:G$12)+Results!$E$5*H814</f>
        <v>20.110636714081664</v>
      </c>
      <c r="J814" s="10">
        <f ca="1">SUMPRODUCT($A814:$F814,Results!$B$15:$G$15)</f>
        <v>3.1278669793600624</v>
      </c>
      <c r="K814" s="10">
        <f ca="1">SUMPRODUCT($A814:$F814,Results!$B$16:$G$16)</f>
        <v>-1.3001331188759644</v>
      </c>
      <c r="L814" s="10">
        <f ca="1">SUMPRODUCT($A814:$F814,Results!$B$17:$G$17)</f>
        <v>-1.5551070385182042</v>
      </c>
      <c r="M814" s="10">
        <f ca="1">SUMPRODUCT($A814:$F814,Results!$B$18:$G$18)</f>
        <v>-0.94788596982203099</v>
      </c>
      <c r="N814" s="10">
        <f ca="1">SUMPRODUCT($A814:$F814,Results!$B$19:$G$19)</f>
        <v>-7.6264292325062115</v>
      </c>
      <c r="O814" s="10">
        <f ca="1">SUMPRODUCT($A814:$F814,Results!$B$20:$G$20)</f>
        <v>-4.9944870608312844</v>
      </c>
      <c r="P814" s="10" cm="1">
        <f t="array" aca="1" ref="P814" ca="1">SUMPRODUCT(J814:O814,TRANSPOSE(BL$20:BL$25))+$AD$20-$BL$27</f>
        <v>17.815440814760059</v>
      </c>
      <c r="Q814" s="10" cm="1">
        <f t="array" aca="1" ref="Q814" ca="1">SUMPRODUCT(J814:O814,TRANSPOSE(ES$20:ES$25))+$AD$20-$ES$27</f>
        <v>18.003316380654361</v>
      </c>
      <c r="R814" s="10">
        <f ca="1">I814-Results!$E$5*H814</f>
        <v>18.002258170509279</v>
      </c>
      <c r="S814" s="10" cm="1">
        <f t="array" aca="1" ref="S814" ca="1">SUMPRODUCT(J814:O814,TRANSPOSE(AR$28:AR$33))+$AD$20-$AC$26</f>
        <v>9.2906489557607301</v>
      </c>
      <c r="T814" s="10">
        <f ca="1">SUMPRODUCT(J814:O814,Results!K$9:P$9)</f>
        <v>17.802614184721627</v>
      </c>
      <c r="U814" s="10">
        <f ca="1">SUMPRODUCT(J814:O814,Results!K$9:P$9)+$AD$20-$AC$31</f>
        <v>17.765816066020651</v>
      </c>
      <c r="V814" s="10">
        <f t="shared" ca="1" si="172"/>
        <v>2.2951958993216053</v>
      </c>
      <c r="W814" s="10">
        <f t="shared" ca="1" si="167"/>
        <v>2.1073203334273032</v>
      </c>
      <c r="X814" s="10">
        <f t="shared" ca="1" si="168"/>
        <v>2.1083785435723854</v>
      </c>
      <c r="Y814" s="10">
        <f t="shared" ca="1" si="169"/>
        <v>10.819987758320934</v>
      </c>
      <c r="Z814" s="10">
        <f t="shared" ca="1" si="170"/>
        <v>19.414533175432112</v>
      </c>
      <c r="AA814" s="10">
        <f t="shared" ca="1" si="171"/>
        <v>2.3448206480610132</v>
      </c>
    </row>
    <row r="815" spans="1:27">
      <c r="A815" s="6">
        <f ca="1">LN((RAND()^(-Results!$E$4))-1)</f>
        <v>-5.1235962318273947</v>
      </c>
      <c r="B815" s="6">
        <f ca="1">LN((RAND()^(-Results!$E$4))-1)</f>
        <v>1.5700010372584401</v>
      </c>
      <c r="C815" s="6">
        <f ca="1">LN((RAND()^(-Results!$E$4))-1)</f>
        <v>0.38005932240451828</v>
      </c>
      <c r="D815" s="6">
        <f ca="1">LN((RAND()^(-Results!$E$4))-1)</f>
        <v>-0.82309516981709197</v>
      </c>
      <c r="E815" s="6">
        <f ca="1">LN((RAND()^(-Results!$E$4))-1)</f>
        <v>-2.1417148350743824</v>
      </c>
      <c r="F815" s="6">
        <f ca="1">LN((RAND()^(-Results!$E$4))-1)</f>
        <v>2.6182953743230635</v>
      </c>
      <c r="G815" s="6">
        <f ca="1">LN((RAND()^(-Results!$E$4))-1)</f>
        <v>-0.53157109183279261</v>
      </c>
      <c r="H815" s="6">
        <f t="shared" ca="1" si="166"/>
        <v>-0.59146562847055006</v>
      </c>
      <c r="I815" s="10">
        <f ca="1">SUMPRODUCT(J815:O815,Results!B$12:G$12)+Results!$E$5*H815</f>
        <v>7.5459064091672889</v>
      </c>
      <c r="J815" s="10">
        <f ca="1">SUMPRODUCT($A815:$F815,Results!$B$15:$G$15)</f>
        <v>1.6840890927275467</v>
      </c>
      <c r="K815" s="10">
        <f ca="1">SUMPRODUCT($A815:$F815,Results!$B$16:$G$16)</f>
        <v>-8.2590174688616109</v>
      </c>
      <c r="L815" s="10">
        <f ca="1">SUMPRODUCT($A815:$F815,Results!$B$17:$G$17)</f>
        <v>-18.223733838294127</v>
      </c>
      <c r="M815" s="10">
        <f ca="1">SUMPRODUCT($A815:$F815,Results!$B$18:$G$18)</f>
        <v>11.931480166752049</v>
      </c>
      <c r="N815" s="10">
        <f ca="1">SUMPRODUCT($A815:$F815,Results!$B$19:$G$19)</f>
        <v>1.7536691292467965</v>
      </c>
      <c r="O815" s="10">
        <f ca="1">SUMPRODUCT($A815:$F815,Results!$B$20:$G$20)</f>
        <v>-8.93351787203569E-2</v>
      </c>
      <c r="P815" s="10" cm="1">
        <f t="array" aca="1" ref="P815" ca="1">SUMPRODUCT(J815:O815,TRANSPOSE(BL$20:BL$25))+$AD$20-$BL$27</f>
        <v>10.289251645117806</v>
      </c>
      <c r="Q815" s="10" cm="1">
        <f t="array" aca="1" ref="Q815" ca="1">SUMPRODUCT(J815:O815,TRANSPOSE(ES$20:ES$25))+$AD$20-$ES$27</f>
        <v>10.494629233601337</v>
      </c>
      <c r="R815" s="10">
        <f ca="1">I815-Results!$E$5*H815</f>
        <v>9.9117689230494896</v>
      </c>
      <c r="S815" s="10" cm="1">
        <f t="array" aca="1" ref="S815" ca="1">SUMPRODUCT(J815:O815,TRANSPOSE(AR$28:AR$33))+$AD$20-$AC$26</f>
        <v>2.5032138474001098</v>
      </c>
      <c r="T815" s="10">
        <f ca="1">SUMPRODUCT(J815:O815,Results!K$9:P$9)</f>
        <v>11.295447595081331</v>
      </c>
      <c r="U815" s="10">
        <f ca="1">SUMPRODUCT(J815:O815,Results!K$9:P$9)+$AD$20-$AC$31</f>
        <v>11.258649476380356</v>
      </c>
      <c r="V815" s="10">
        <f t="shared" ca="1" si="172"/>
        <v>-2.7433452359505175</v>
      </c>
      <c r="W815" s="10">
        <f t="shared" ca="1" si="167"/>
        <v>-2.9487228244340482</v>
      </c>
      <c r="X815" s="10">
        <f t="shared" ca="1" si="168"/>
        <v>-2.3658625138822007</v>
      </c>
      <c r="Y815" s="10">
        <f t="shared" ca="1" si="169"/>
        <v>5.0426925617671792</v>
      </c>
      <c r="Z815" s="10">
        <f t="shared" ca="1" si="170"/>
        <v>6.8498028705177356</v>
      </c>
      <c r="AA815" s="10">
        <f t="shared" ca="1" si="171"/>
        <v>-3.7127430672130668</v>
      </c>
    </row>
    <row r="816" spans="1:27">
      <c r="A816" s="6">
        <f ca="1">LN((RAND()^(-Results!$E$4))-1)</f>
        <v>-3.2539677964293703</v>
      </c>
      <c r="B816" s="6">
        <f ca="1">LN((RAND()^(-Results!$E$4))-1)</f>
        <v>-0.58071220029663728</v>
      </c>
      <c r="C816" s="6">
        <f ca="1">LN((RAND()^(-Results!$E$4))-1)</f>
        <v>0.18834525706767954</v>
      </c>
      <c r="D816" s="6">
        <f ca="1">LN((RAND()^(-Results!$E$4))-1)</f>
        <v>0.730738357912039</v>
      </c>
      <c r="E816" s="6">
        <f ca="1">LN((RAND()^(-Results!$E$4))-1)</f>
        <v>-1.2056953853980825</v>
      </c>
      <c r="F816" s="6">
        <f ca="1">LN((RAND()^(-Results!$E$4))-1)</f>
        <v>2.6305175510557905</v>
      </c>
      <c r="G816" s="6">
        <f ca="1">LN((RAND()^(-Results!$E$4))-1)</f>
        <v>2.9675775764841013</v>
      </c>
      <c r="H816" s="6">
        <f t="shared" ca="1" si="166"/>
        <v>2.9076830398463436</v>
      </c>
      <c r="I816" s="10">
        <f ca="1">SUMPRODUCT(J816:O816,Results!B$12:G$12)+Results!$E$5*H816</f>
        <v>10.459846874862476</v>
      </c>
      <c r="J816" s="10">
        <f ca="1">SUMPRODUCT($A816:$F816,Results!$B$15:$G$15)</f>
        <v>-4.160652265278479</v>
      </c>
      <c r="K816" s="10">
        <f ca="1">SUMPRODUCT($A816:$F816,Results!$B$16:$G$16)</f>
        <v>-3.8635276427979006</v>
      </c>
      <c r="L816" s="10">
        <f ca="1">SUMPRODUCT($A816:$F816,Results!$B$17:$G$17)</f>
        <v>-9.8096639302581714</v>
      </c>
      <c r="M816" s="10">
        <f ca="1">SUMPRODUCT($A816:$F816,Results!$B$18:$G$18)</f>
        <v>12.305554363337937</v>
      </c>
      <c r="N816" s="10">
        <f ca="1">SUMPRODUCT($A816:$F816,Results!$B$19:$G$19)</f>
        <v>9.3250147309428879</v>
      </c>
      <c r="O816" s="10">
        <f ca="1">SUMPRODUCT($A816:$F816,Results!$B$20:$G$20)</f>
        <v>-3.3852110951639212</v>
      </c>
      <c r="P816" s="10" cm="1">
        <f t="array" aca="1" ref="P816" ca="1">SUMPRODUCT(J816:O816,TRANSPOSE(BL$20:BL$25))+$AD$20-$BL$27</f>
        <v>-1.1837757659985946</v>
      </c>
      <c r="Q816" s="10" cm="1">
        <f t="array" aca="1" ref="Q816" ca="1">SUMPRODUCT(J816:O816,TRANSPOSE(ES$20:ES$25))+$AD$20-$ES$27</f>
        <v>-1.115081100374741</v>
      </c>
      <c r="R816" s="10">
        <f ca="1">I816-Results!$E$5*H816</f>
        <v>-1.1708852845228979</v>
      </c>
      <c r="S816" s="10" cm="1">
        <f t="array" aca="1" ref="S816" ca="1">SUMPRODUCT(J816:O816,TRANSPOSE(AR$28:AR$33))+$AD$20-$AC$26</f>
        <v>-5.2716246844969445</v>
      </c>
      <c r="T816" s="10">
        <f ca="1">SUMPRODUCT(J816:O816,Results!K$9:P$9)</f>
        <v>-0.65281030551127461</v>
      </c>
      <c r="U816" s="10">
        <f ca="1">SUMPRODUCT(J816:O816,Results!K$9:P$9)+$AD$20-$AC$31</f>
        <v>-0.68960842421224988</v>
      </c>
      <c r="V816" s="10">
        <f t="shared" ca="1" si="172"/>
        <v>11.643622640861071</v>
      </c>
      <c r="W816" s="10">
        <f t="shared" ca="1" si="167"/>
        <v>11.574927975237218</v>
      </c>
      <c r="X816" s="10">
        <f t="shared" ca="1" si="168"/>
        <v>11.630732159385374</v>
      </c>
      <c r="Y816" s="10">
        <f t="shared" ca="1" si="169"/>
        <v>15.73147155935942</v>
      </c>
      <c r="Z816" s="10">
        <f t="shared" ca="1" si="170"/>
        <v>9.7637433362129222</v>
      </c>
      <c r="AA816" s="10">
        <f t="shared" ca="1" si="171"/>
        <v>11.149455299074726</v>
      </c>
    </row>
    <row r="817" spans="1:27">
      <c r="A817" s="6">
        <f ca="1">LN((RAND()^(-Results!$E$4))-1)</f>
        <v>0.77419937889655788</v>
      </c>
      <c r="B817" s="6">
        <f ca="1">LN((RAND()^(-Results!$E$4))-1)</f>
        <v>1.0538649266510818</v>
      </c>
      <c r="C817" s="6">
        <f ca="1">LN((RAND()^(-Results!$E$4))-1)</f>
        <v>0.54051155739586887</v>
      </c>
      <c r="D817" s="6">
        <f ca="1">LN((RAND()^(-Results!$E$4))-1)</f>
        <v>-0.8354409701115153</v>
      </c>
      <c r="E817" s="6">
        <f ca="1">LN((RAND()^(-Results!$E$4))-1)</f>
        <v>-0.28965278960543955</v>
      </c>
      <c r="F817" s="6">
        <f ca="1">LN((RAND()^(-Results!$E$4))-1)</f>
        <v>0.92181913322754072</v>
      </c>
      <c r="G817" s="6">
        <f ca="1">LN((RAND()^(-Results!$E$4))-1)</f>
        <v>-1.544365911662801</v>
      </c>
      <c r="H817" s="6">
        <f t="shared" ca="1" si="166"/>
        <v>-1.6042604483005585</v>
      </c>
      <c r="I817" s="10">
        <f ca="1">SUMPRODUCT(J817:O817,Results!B$12:G$12)+Results!$E$5*H817</f>
        <v>-7.47952574809098</v>
      </c>
      <c r="J817" s="10">
        <f ca="1">SUMPRODUCT($A817:$F817,Results!$B$15:$G$15)</f>
        <v>3.5939514795895326</v>
      </c>
      <c r="K817" s="10">
        <f ca="1">SUMPRODUCT($A817:$F817,Results!$B$16:$G$16)</f>
        <v>-0.86886842052020208</v>
      </c>
      <c r="L817" s="10">
        <f ca="1">SUMPRODUCT($A817:$F817,Results!$B$17:$G$17)</f>
        <v>-4.3816891746520721</v>
      </c>
      <c r="M817" s="10">
        <f ca="1">SUMPRODUCT($A817:$F817,Results!$B$18:$G$18)</f>
        <v>-2.8476878469771618</v>
      </c>
      <c r="N817" s="10">
        <f ca="1">SUMPRODUCT($A817:$F817,Results!$B$19:$G$19)</f>
        <v>-2.7275367887863222</v>
      </c>
      <c r="O817" s="10">
        <f ca="1">SUMPRODUCT($A817:$F817,Results!$B$20:$G$20)</f>
        <v>7.8854213849570982</v>
      </c>
      <c r="P817" s="10" cm="1">
        <f t="array" aca="1" ref="P817" ca="1">SUMPRODUCT(J817:O817,TRANSPOSE(BL$20:BL$25))+$AD$20-$BL$27</f>
        <v>-0.82731600203557198</v>
      </c>
      <c r="Q817" s="10" cm="1">
        <f t="array" aca="1" ref="Q817" ca="1">SUMPRODUCT(J817:O817,TRANSPOSE(ES$20:ES$25))+$AD$20-$ES$27</f>
        <v>-0.91768001702226643</v>
      </c>
      <c r="R817" s="10">
        <f ca="1">I817-Results!$E$5*H817</f>
        <v>-1.0624839548887461</v>
      </c>
      <c r="S817" s="10" cm="1">
        <f t="array" aca="1" ref="S817" ca="1">SUMPRODUCT(J817:O817,TRANSPOSE(AR$28:AR$33))+$AD$20-$AC$26</f>
        <v>3.0787795193721608</v>
      </c>
      <c r="T817" s="10">
        <f ca="1">SUMPRODUCT(J817:O817,Results!K$9:P$9)</f>
        <v>-0.9022051056000393</v>
      </c>
      <c r="U817" s="10">
        <f ca="1">SUMPRODUCT(J817:O817,Results!K$9:P$9)+$AD$20-$AC$31</f>
        <v>-0.93900322430101457</v>
      </c>
      <c r="V817" s="10">
        <f t="shared" ca="1" si="172"/>
        <v>-6.6522097460554077</v>
      </c>
      <c r="W817" s="10">
        <f t="shared" ca="1" si="167"/>
        <v>-6.5618457310687139</v>
      </c>
      <c r="X817" s="10">
        <f t="shared" ca="1" si="168"/>
        <v>-6.4170417932022339</v>
      </c>
      <c r="Y817" s="10">
        <f t="shared" ca="1" si="169"/>
        <v>-10.55830526746314</v>
      </c>
      <c r="Z817" s="10">
        <f t="shared" ca="1" si="170"/>
        <v>-8.1756292867405342</v>
      </c>
      <c r="AA817" s="10">
        <f t="shared" ca="1" si="171"/>
        <v>-6.5405225237899653</v>
      </c>
    </row>
    <row r="818" spans="1:27">
      <c r="A818" s="6">
        <f ca="1">LN((RAND()^(-Results!$E$4))-1)</f>
        <v>0.96561505418840266</v>
      </c>
      <c r="B818" s="6">
        <f ca="1">LN((RAND()^(-Results!$E$4))-1)</f>
        <v>-0.40948809512205248</v>
      </c>
      <c r="C818" s="6">
        <f ca="1">LN((RAND()^(-Results!$E$4))-1)</f>
        <v>-8.1327520778050985E-2</v>
      </c>
      <c r="D818" s="6">
        <f ca="1">LN((RAND()^(-Results!$E$4))-1)</f>
        <v>0.26173315555680698</v>
      </c>
      <c r="E818" s="6">
        <f ca="1">LN((RAND()^(-Results!$E$4))-1)</f>
        <v>1.0543241637479768</v>
      </c>
      <c r="F818" s="6">
        <f ca="1">LN((RAND()^(-Results!$E$4))-1)</f>
        <v>-0.29020324194796077</v>
      </c>
      <c r="G818" s="6">
        <f ca="1">LN((RAND()^(-Results!$E$4))-1)</f>
        <v>-2.2076643839287819</v>
      </c>
      <c r="H818" s="6">
        <f t="shared" ca="1" si="166"/>
        <v>-2.2675589205665396</v>
      </c>
      <c r="I818" s="10">
        <f ca="1">SUMPRODUCT(J818:O818,Results!B$12:G$12)+Results!$E$5*H818</f>
        <v>-10.292127970716814</v>
      </c>
      <c r="J818" s="10">
        <f ca="1">SUMPRODUCT($A818:$F818,Results!$B$15:$G$15)</f>
        <v>-1.0373748304870822</v>
      </c>
      <c r="K818" s="10">
        <f ca="1">SUMPRODUCT($A818:$F818,Results!$B$16:$G$16)</f>
        <v>0.6834252798344127</v>
      </c>
      <c r="L818" s="10">
        <f ca="1">SUMPRODUCT($A818:$F818,Results!$B$17:$G$17)</f>
        <v>2.0554596929566396</v>
      </c>
      <c r="M818" s="10">
        <f ca="1">SUMPRODUCT($A818:$F818,Results!$B$18:$G$18)</f>
        <v>-0.60981135271239506</v>
      </c>
      <c r="N818" s="10">
        <f ca="1">SUMPRODUCT($A818:$F818,Results!$B$19:$G$19)</f>
        <v>0.40171220015210596</v>
      </c>
      <c r="O818" s="10">
        <f ca="1">SUMPRODUCT($A818:$F818,Results!$B$20:$G$20)</f>
        <v>-1.1261034020353859</v>
      </c>
      <c r="P818" s="10" cm="1">
        <f t="array" aca="1" ref="P818" ca="1">SUMPRODUCT(J818:O818,TRANSPOSE(BL$20:BL$25))+$AD$20-$BL$27</f>
        <v>-1.3905267091029887</v>
      </c>
      <c r="Q818" s="10" cm="1">
        <f t="array" aca="1" ref="Q818" ca="1">SUMPRODUCT(J818:O818,TRANSPOSE(ES$20:ES$25))+$AD$20-$ES$27</f>
        <v>-1.4438672489447857</v>
      </c>
      <c r="R818" s="10">
        <f ca="1">I818-Results!$E$5*H818</f>
        <v>-1.2218922884506558</v>
      </c>
      <c r="S818" s="10" cm="1">
        <f t="array" aca="1" ref="S818" ca="1">SUMPRODUCT(J818:O818,TRANSPOSE(AR$28:AR$33))+$AD$20-$AC$26</f>
        <v>-1.2418642597791867</v>
      </c>
      <c r="T818" s="10">
        <f ca="1">SUMPRODUCT(J818:O818,Results!K$9:P$9)</f>
        <v>-1.6458808375007998</v>
      </c>
      <c r="U818" s="10">
        <f ca="1">SUMPRODUCT(J818:O818,Results!K$9:P$9)+$AD$20-$AC$31</f>
        <v>-1.6826789562017752</v>
      </c>
      <c r="V818" s="10">
        <f t="shared" ca="1" si="172"/>
        <v>-8.9016012616138251</v>
      </c>
      <c r="W818" s="10">
        <f t="shared" ca="1" si="167"/>
        <v>-8.8482607217720286</v>
      </c>
      <c r="X818" s="10">
        <f t="shared" ca="1" si="168"/>
        <v>-9.0702356822661585</v>
      </c>
      <c r="Y818" s="10">
        <f t="shared" ca="1" si="169"/>
        <v>-9.050263710937628</v>
      </c>
      <c r="Z818" s="10">
        <f t="shared" ca="1" si="170"/>
        <v>-10.988231509366368</v>
      </c>
      <c r="AA818" s="10">
        <f t="shared" ca="1" si="171"/>
        <v>-8.6094490145150395</v>
      </c>
    </row>
    <row r="819" spans="1:27">
      <c r="A819" s="6">
        <f ca="1">LN((RAND()^(-Results!$E$4))-1)</f>
        <v>-2.3328128048722006</v>
      </c>
      <c r="B819" s="6">
        <f ca="1">LN((RAND()^(-Results!$E$4))-1)</f>
        <v>-1.4279311032756674</v>
      </c>
      <c r="C819" s="6">
        <f ca="1">LN((RAND()^(-Results!$E$4))-1)</f>
        <v>-0.47629332412661807</v>
      </c>
      <c r="D819" s="6">
        <f ca="1">LN((RAND()^(-Results!$E$4))-1)</f>
        <v>2.1371416853478444</v>
      </c>
      <c r="E819" s="6">
        <f ca="1">LN((RAND()^(-Results!$E$4))-1)</f>
        <v>0.48889788416803442</v>
      </c>
      <c r="F819" s="6">
        <f ca="1">LN((RAND()^(-Results!$E$4))-1)</f>
        <v>0.72717086895487215</v>
      </c>
      <c r="G819" s="6">
        <f ca="1">LN((RAND()^(-Results!$E$4))-1)</f>
        <v>-1.340934421018408</v>
      </c>
      <c r="H819" s="6">
        <f t="shared" ca="1" si="166"/>
        <v>-1.4008289576561654</v>
      </c>
      <c r="I819" s="10">
        <f ca="1">SUMPRODUCT(J819:O819,Results!B$12:G$12)+Results!$E$5*H819</f>
        <v>1.8331938154832672</v>
      </c>
      <c r="J819" s="10">
        <f ca="1">SUMPRODUCT($A819:$F819,Results!$B$15:$G$15)</f>
        <v>-7.0015335887255121</v>
      </c>
      <c r="K819" s="10">
        <f ca="1">SUMPRODUCT($A819:$F819,Results!$B$16:$G$16)</f>
        <v>-0.35071749619150522</v>
      </c>
      <c r="L819" s="10">
        <f ca="1">SUMPRODUCT($A819:$F819,Results!$B$17:$G$17)</f>
        <v>-2.2752644763024139</v>
      </c>
      <c r="M819" s="10">
        <f ca="1">SUMPRODUCT($A819:$F819,Results!$B$18:$G$18)</f>
        <v>10.419876581359894</v>
      </c>
      <c r="N819" s="10">
        <f ca="1">SUMPRODUCT($A819:$F819,Results!$B$19:$G$19)</f>
        <v>10.869230461637157</v>
      </c>
      <c r="O819" s="10">
        <f ca="1">SUMPRODUCT($A819:$F819,Results!$B$20:$G$20)</f>
        <v>-12.464194598094103</v>
      </c>
      <c r="P819" s="10" cm="1">
        <f t="array" aca="1" ref="P819" ca="1">SUMPRODUCT(J819:O819,TRANSPOSE(BL$20:BL$25))+$AD$20-$BL$27</f>
        <v>7.0403750246808245</v>
      </c>
      <c r="Q819" s="10" cm="1">
        <f t="array" aca="1" ref="Q819" ca="1">SUMPRODUCT(J819:O819,TRANSPOSE(ES$20:ES$25))+$AD$20-$ES$27</f>
        <v>7.1901462460600492</v>
      </c>
      <c r="R819" s="10">
        <f ca="1">I819-Results!$E$5*H819</f>
        <v>7.436509646107929</v>
      </c>
      <c r="S819" s="10" cm="1">
        <f t="array" aca="1" ref="S819" ca="1">SUMPRODUCT(J819:O819,TRANSPOSE(AR$28:AR$33))+$AD$20-$AC$26</f>
        <v>-0.52315435733576232</v>
      </c>
      <c r="T819" s="10">
        <f ca="1">SUMPRODUCT(J819:O819,Results!K$9:P$9)</f>
        <v>7.3281416940390507</v>
      </c>
      <c r="U819" s="10">
        <f ca="1">SUMPRODUCT(J819:O819,Results!K$9:P$9)+$AD$20-$AC$31</f>
        <v>7.2913435753380762</v>
      </c>
      <c r="V819" s="10">
        <f t="shared" ca="1" si="172"/>
        <v>-5.2071812091975573</v>
      </c>
      <c r="W819" s="10">
        <f t="shared" ca="1" si="167"/>
        <v>-5.3569524305767819</v>
      </c>
      <c r="X819" s="10">
        <f t="shared" ca="1" si="168"/>
        <v>-5.6033158306246618</v>
      </c>
      <c r="Y819" s="10">
        <f t="shared" ca="1" si="169"/>
        <v>2.3563481728190294</v>
      </c>
      <c r="Z819" s="10">
        <f t="shared" ca="1" si="170"/>
        <v>1.1370902768337134</v>
      </c>
      <c r="AA819" s="10">
        <f t="shared" ca="1" si="171"/>
        <v>-5.458149759854809</v>
      </c>
    </row>
    <row r="820" spans="1:27">
      <c r="A820" s="6">
        <f ca="1">LN((RAND()^(-Results!$E$4))-1)</f>
        <v>1.598280755460008</v>
      </c>
      <c r="B820" s="6">
        <f ca="1">LN((RAND()^(-Results!$E$4))-1)</f>
        <v>-0.54482064825800136</v>
      </c>
      <c r="C820" s="6">
        <f ca="1">LN((RAND()^(-Results!$E$4))-1)</f>
        <v>1.254548747604149</v>
      </c>
      <c r="D820" s="6">
        <f ca="1">LN((RAND()^(-Results!$E$4))-1)</f>
        <v>-0.55346199684970554</v>
      </c>
      <c r="E820" s="6">
        <f ca="1">LN((RAND()^(-Results!$E$4))-1)</f>
        <v>-0.35363172542742188</v>
      </c>
      <c r="F820" s="6">
        <f ca="1">LN((RAND()^(-Results!$E$4))-1)</f>
        <v>-3.5333104851212851</v>
      </c>
      <c r="G820" s="6">
        <f ca="1">LN((RAND()^(-Results!$E$4))-1)</f>
        <v>0.29326959886247905</v>
      </c>
      <c r="H820" s="6">
        <f t="shared" ca="1" si="166"/>
        <v>0.23337506222472157</v>
      </c>
      <c r="I820" s="10">
        <f ca="1">SUMPRODUCT(J820:O820,Results!B$12:G$12)+Results!$E$5*H820</f>
        <v>-1.9429581121832125</v>
      </c>
      <c r="J820" s="10">
        <f ca="1">SUMPRODUCT($A820:$F820,Results!$B$15:$G$15)</f>
        <v>-0.24423158369535569</v>
      </c>
      <c r="K820" s="10">
        <f ca="1">SUMPRODUCT($A820:$F820,Results!$B$16:$G$16)</f>
        <v>1.2925301118919055</v>
      </c>
      <c r="L820" s="10">
        <f ca="1">SUMPRODUCT($A820:$F820,Results!$B$17:$G$17)</f>
        <v>13.263849767671971</v>
      </c>
      <c r="M820" s="10">
        <f ca="1">SUMPRODUCT($A820:$F820,Results!$B$18:$G$18)</f>
        <v>-13.299479515125284</v>
      </c>
      <c r="N820" s="10">
        <f ca="1">SUMPRODUCT($A820:$F820,Results!$B$19:$G$19)</f>
        <v>-3.6888206272528361</v>
      </c>
      <c r="O820" s="10">
        <f ca="1">SUMPRODUCT($A820:$F820,Results!$B$20:$G$20)</f>
        <v>-3.7924491676674927</v>
      </c>
      <c r="P820" s="10" cm="1">
        <f t="array" aca="1" ref="P820" ca="1">SUMPRODUCT(J820:O820,TRANSPOSE(BL$20:BL$25))+$AD$20-$BL$27</f>
        <v>-2.6450598101073415</v>
      </c>
      <c r="Q820" s="10" cm="1">
        <f t="array" aca="1" ref="Q820" ca="1">SUMPRODUCT(J820:O820,TRANSPOSE(ES$20:ES$25))+$AD$20-$ES$27</f>
        <v>-2.8302180758599631</v>
      </c>
      <c r="R820" s="10">
        <f ca="1">I820-Results!$E$5*H820</f>
        <v>-2.8764583610820988</v>
      </c>
      <c r="S820" s="10" cm="1">
        <f t="array" aca="1" ref="S820" ca="1">SUMPRODUCT(J820:O820,TRANSPOSE(AR$28:AR$33))+$AD$20-$AC$26</f>
        <v>3.5038955809990453</v>
      </c>
      <c r="T820" s="10">
        <f ca="1">SUMPRODUCT(J820:O820,Results!K$9:P$9)</f>
        <v>-2.9330799729563228</v>
      </c>
      <c r="U820" s="10">
        <f ca="1">SUMPRODUCT(J820:O820,Results!K$9:P$9)+$AD$20-$AC$31</f>
        <v>-2.9698780916572982</v>
      </c>
      <c r="V820" s="10">
        <f t="shared" ca="1" si="172"/>
        <v>0.70210169792412902</v>
      </c>
      <c r="W820" s="10">
        <f t="shared" ca="1" si="167"/>
        <v>0.88725996367675064</v>
      </c>
      <c r="X820" s="10">
        <f t="shared" ca="1" si="168"/>
        <v>0.93350024889888639</v>
      </c>
      <c r="Y820" s="10">
        <f t="shared" ca="1" si="169"/>
        <v>-5.4468536931822573</v>
      </c>
      <c r="Z820" s="10">
        <f t="shared" ca="1" si="170"/>
        <v>-2.6390616508327662</v>
      </c>
      <c r="AA820" s="10">
        <f t="shared" ca="1" si="171"/>
        <v>1.0269199794740858</v>
      </c>
    </row>
    <row r="821" spans="1:27">
      <c r="A821" s="6">
        <f ca="1">LN((RAND()^(-Results!$E$4))-1)</f>
        <v>1.0409721473180487</v>
      </c>
      <c r="B821" s="6">
        <f ca="1">LN((RAND()^(-Results!$E$4))-1)</f>
        <v>-0.55898722576619619</v>
      </c>
      <c r="C821" s="6">
        <f ca="1">LN((RAND()^(-Results!$E$4))-1)</f>
        <v>-3.0435349789942974</v>
      </c>
      <c r="D821" s="6">
        <f ca="1">LN((RAND()^(-Results!$E$4))-1)</f>
        <v>-0.47576809635378348</v>
      </c>
      <c r="E821" s="6">
        <f ca="1">LN((RAND()^(-Results!$E$4))-1)</f>
        <v>2.7111714530713358</v>
      </c>
      <c r="F821" s="6">
        <f ca="1">LN((RAND()^(-Results!$E$4))-1)</f>
        <v>0.56915279778998662</v>
      </c>
      <c r="G821" s="6">
        <f ca="1">LN((RAND()^(-Results!$E$4))-1)</f>
        <v>-1.0852794607125824</v>
      </c>
      <c r="H821" s="6">
        <f t="shared" ca="1" si="166"/>
        <v>-1.1451739973503399</v>
      </c>
      <c r="I821" s="10">
        <f ca="1">SUMPRODUCT(J821:O821,Results!B$12:G$12)+Results!$E$5*H821</f>
        <v>-15.229713916295559</v>
      </c>
      <c r="J821" s="10">
        <f ca="1">SUMPRODUCT($A821:$F821,Results!$B$15:$G$15)</f>
        <v>0.46984568617852429</v>
      </c>
      <c r="K821" s="10">
        <f ca="1">SUMPRODUCT($A821:$F821,Results!$B$16:$G$16)</f>
        <v>1.3551026724080555</v>
      </c>
      <c r="L821" s="10">
        <f ca="1">SUMPRODUCT($A821:$F821,Results!$B$17:$G$17)</f>
        <v>0.91342226905336132</v>
      </c>
      <c r="M821" s="10">
        <f ca="1">SUMPRODUCT($A821:$F821,Results!$B$18:$G$18)</f>
        <v>10.100379374789771</v>
      </c>
      <c r="N821" s="10">
        <f ca="1">SUMPRODUCT($A821:$F821,Results!$B$19:$G$19)</f>
        <v>-7.1210178775956861</v>
      </c>
      <c r="O821" s="10">
        <f ca="1">SUMPRODUCT($A821:$F821,Results!$B$20:$G$20)</f>
        <v>2.323952807330758</v>
      </c>
      <c r="P821" s="10" cm="1">
        <f t="array" aca="1" ref="P821" ca="1">SUMPRODUCT(J821:O821,TRANSPOSE(BL$20:BL$25))+$AD$20-$BL$27</f>
        <v>-11.400388479221748</v>
      </c>
      <c r="Q821" s="10" cm="1">
        <f t="array" aca="1" ref="Q821" ca="1">SUMPRODUCT(J821:O821,TRANSPOSE(ES$20:ES$25))+$AD$20-$ES$27</f>
        <v>-11.272455508222714</v>
      </c>
      <c r="R821" s="10">
        <f ca="1">I821-Results!$E$5*H821</f>
        <v>-10.649017926894199</v>
      </c>
      <c r="S821" s="10" cm="1">
        <f t="array" aca="1" ref="S821" ca="1">SUMPRODUCT(J821:O821,TRANSPOSE(AR$28:AR$33))+$AD$20-$AC$26</f>
        <v>-19.564311721299262</v>
      </c>
      <c r="T821" s="10">
        <f ca="1">SUMPRODUCT(J821:O821,Results!K$9:P$9)</f>
        <v>-11.669370264995717</v>
      </c>
      <c r="U821" s="10">
        <f ca="1">SUMPRODUCT(J821:O821,Results!K$9:P$9)+$AD$20-$AC$31</f>
        <v>-11.706168383696692</v>
      </c>
      <c r="V821" s="10">
        <f t="shared" ca="1" si="172"/>
        <v>-3.8293254370738108</v>
      </c>
      <c r="W821" s="10">
        <f t="shared" ca="1" si="167"/>
        <v>-3.9572584080728443</v>
      </c>
      <c r="X821" s="10">
        <f t="shared" ca="1" si="168"/>
        <v>-4.5806959894013595</v>
      </c>
      <c r="Y821" s="10">
        <f t="shared" ca="1" si="169"/>
        <v>4.3345978050037033</v>
      </c>
      <c r="Z821" s="10">
        <f t="shared" ca="1" si="170"/>
        <v>-15.925817454945113</v>
      </c>
      <c r="AA821" s="10">
        <f t="shared" ca="1" si="171"/>
        <v>-3.5235455325988667</v>
      </c>
    </row>
    <row r="822" spans="1:27">
      <c r="A822" s="6">
        <f ca="1">LN((RAND()^(-Results!$E$4))-1)</f>
        <v>-1.6260689633421515</v>
      </c>
      <c r="B822" s="6">
        <f ca="1">LN((RAND()^(-Results!$E$4))-1)</f>
        <v>0.27871427273337934</v>
      </c>
      <c r="C822" s="6">
        <f ca="1">LN((RAND()^(-Results!$E$4))-1)</f>
        <v>-0.93715277153230658</v>
      </c>
      <c r="D822" s="6">
        <f ca="1">LN((RAND()^(-Results!$E$4))-1)</f>
        <v>-2.3448979698312375</v>
      </c>
      <c r="E822" s="6">
        <f ca="1">LN((RAND()^(-Results!$E$4))-1)</f>
        <v>-1.3806078396119268</v>
      </c>
      <c r="F822" s="6">
        <f ca="1">LN((RAND()^(-Results!$E$4))-1)</f>
        <v>-4.5131229801531276</v>
      </c>
      <c r="G822" s="6">
        <f ca="1">LN((RAND()^(-Results!$E$4))-1)</f>
        <v>0.9732365641441072</v>
      </c>
      <c r="H822" s="6">
        <f t="shared" ca="1" si="166"/>
        <v>0.91334202750634974</v>
      </c>
      <c r="I822" s="10">
        <f ca="1">SUMPRODUCT(J822:O822,Results!B$12:G$12)+Results!$E$5*H822</f>
        <v>0.79515762977677085</v>
      </c>
      <c r="J822" s="10">
        <f ca="1">SUMPRODUCT($A822:$F822,Results!$B$15:$G$15)</f>
        <v>3.2933688868270479</v>
      </c>
      <c r="K822" s="10">
        <f ca="1">SUMPRODUCT($A822:$F822,Results!$B$16:$G$16)</f>
        <v>-1.842125389761782</v>
      </c>
      <c r="L822" s="10">
        <f ca="1">SUMPRODUCT($A822:$F822,Results!$B$17:$G$17)</f>
        <v>11.831088165085852</v>
      </c>
      <c r="M822" s="10">
        <f ca="1">SUMPRODUCT($A822:$F822,Results!$B$18:$G$18)</f>
        <v>-5.3415882557467</v>
      </c>
      <c r="N822" s="10">
        <f ca="1">SUMPRODUCT($A822:$F822,Results!$B$19:$G$19)</f>
        <v>-15.150463933378857</v>
      </c>
      <c r="O822" s="10">
        <f ca="1">SUMPRODUCT($A822:$F822,Results!$B$20:$G$20)</f>
        <v>-5.4783450130055051</v>
      </c>
      <c r="P822" s="10" cm="1">
        <f t="array" aca="1" ref="P822" ca="1">SUMPRODUCT(J822:O822,TRANSPOSE(BL$20:BL$25))+$AD$20-$BL$27</f>
        <v>-2.692258036947488</v>
      </c>
      <c r="Q822" s="10" cm="1">
        <f t="array" aca="1" ref="Q822" ca="1">SUMPRODUCT(J822:O822,TRANSPOSE(ES$20:ES$25))+$AD$20-$ES$27</f>
        <v>-2.560386130333014</v>
      </c>
      <c r="R822" s="10">
        <f ca="1">I822-Results!$E$5*H822</f>
        <v>-2.8582104802486281</v>
      </c>
      <c r="S822" s="10" cm="1">
        <f t="array" aca="1" ref="S822" ca="1">SUMPRODUCT(J822:O822,TRANSPOSE(AR$28:AR$33))+$AD$20-$AC$26</f>
        <v>-7.6523836219533967</v>
      </c>
      <c r="T822" s="10">
        <f ca="1">SUMPRODUCT(J822:O822,Results!K$9:P$9)</f>
        <v>-2.2153220028336662</v>
      </c>
      <c r="U822" s="10">
        <f ca="1">SUMPRODUCT(J822:O822,Results!K$9:P$9)+$AD$20-$AC$31</f>
        <v>-2.2521201215346416</v>
      </c>
      <c r="V822" s="10">
        <f t="shared" ca="1" si="172"/>
        <v>3.4874156667242588</v>
      </c>
      <c r="W822" s="10">
        <f t="shared" ca="1" si="167"/>
        <v>3.3555437601097848</v>
      </c>
      <c r="X822" s="10">
        <f t="shared" ca="1" si="168"/>
        <v>3.653368110025399</v>
      </c>
      <c r="Y822" s="10">
        <f t="shared" ca="1" si="169"/>
        <v>8.4475412517301685</v>
      </c>
      <c r="Z822" s="10">
        <f t="shared" ca="1" si="170"/>
        <v>9.9054091127217192E-2</v>
      </c>
      <c r="AA822" s="10">
        <f t="shared" ca="1" si="171"/>
        <v>3.0472777513114124</v>
      </c>
    </row>
    <row r="823" spans="1:27">
      <c r="A823" s="6">
        <f ca="1">LN((RAND()^(-Results!$E$4))-1)</f>
        <v>1.4686834089443392</v>
      </c>
      <c r="B823" s="6">
        <f ca="1">LN((RAND()^(-Results!$E$4))-1)</f>
        <v>3.753258261890128</v>
      </c>
      <c r="C823" s="6">
        <f ca="1">LN((RAND()^(-Results!$E$4))-1)</f>
        <v>0.6811121079557847</v>
      </c>
      <c r="D823" s="6">
        <f ca="1">LN((RAND()^(-Results!$E$4))-1)</f>
        <v>-0.20383411920773042</v>
      </c>
      <c r="E823" s="6">
        <f ca="1">LN((RAND()^(-Results!$E$4))-1)</f>
        <v>-1.245666835068344</v>
      </c>
      <c r="F823" s="6">
        <f ca="1">LN((RAND()^(-Results!$E$4))-1)</f>
        <v>-1.3890604829565139</v>
      </c>
      <c r="G823" s="6">
        <f ca="1">LN((RAND()^(-Results!$E$4))-1)</f>
        <v>3.988018196790597</v>
      </c>
      <c r="H823" s="6">
        <f t="shared" ca="1" si="166"/>
        <v>3.9281236601528393</v>
      </c>
      <c r="I823" s="10">
        <f ca="1">SUMPRODUCT(J823:O823,Results!B$12:G$12)+Results!$E$5*H823</f>
        <v>46.876741126394315</v>
      </c>
      <c r="J823" s="10">
        <f ca="1">SUMPRODUCT($A823:$F823,Results!$B$15:$G$15)</f>
        <v>11.20223419866549</v>
      </c>
      <c r="K823" s="10">
        <f ca="1">SUMPRODUCT($A823:$F823,Results!$B$16:$G$16)</f>
        <v>4.887837636362331</v>
      </c>
      <c r="L823" s="10">
        <f ca="1">SUMPRODUCT($A823:$F823,Results!$B$17:$G$17)</f>
        <v>-2.4536754630389694</v>
      </c>
      <c r="M823" s="10">
        <f ca="1">SUMPRODUCT($A823:$F823,Results!$B$18:$G$18)</f>
        <v>-17.153499960170109</v>
      </c>
      <c r="N823" s="10">
        <f ca="1">SUMPRODUCT($A823:$F823,Results!$B$19:$G$19)</f>
        <v>-8.7132678119286133</v>
      </c>
      <c r="O823" s="10">
        <f ca="1">SUMPRODUCT($A823:$F823,Results!$B$20:$G$20)</f>
        <v>8.4393523208801788</v>
      </c>
      <c r="P823" s="10" cm="1">
        <f t="array" aca="1" ref="P823" ca="1">SUMPRODUCT(J823:O823,TRANSPOSE(BL$20:BL$25))+$AD$20-$BL$27</f>
        <v>31.788725992718529</v>
      </c>
      <c r="Q823" s="10" cm="1">
        <f t="array" aca="1" ref="Q823" ca="1">SUMPRODUCT(J823:O823,TRANSPOSE(ES$20:ES$25))+$AD$20-$ES$27</f>
        <v>31.917208886806581</v>
      </c>
      <c r="R823" s="10">
        <f ca="1">I823-Results!$E$5*H823</f>
        <v>31.164246485782957</v>
      </c>
      <c r="S823" s="10" cm="1">
        <f t="array" aca="1" ref="S823" ca="1">SUMPRODUCT(J823:O823,TRANSPOSE(AR$28:AR$33))+$AD$20-$AC$26</f>
        <v>37.074293158104958</v>
      </c>
      <c r="T823" s="10">
        <f ca="1">SUMPRODUCT(J823:O823,Results!K$9:P$9)</f>
        <v>32.001613652479193</v>
      </c>
      <c r="U823" s="10">
        <f ca="1">SUMPRODUCT(J823:O823,Results!K$9:P$9)+$AD$20-$AC$31</f>
        <v>31.964815533778218</v>
      </c>
      <c r="V823" s="10">
        <f t="shared" ca="1" si="172"/>
        <v>15.088015133675786</v>
      </c>
      <c r="W823" s="10">
        <f t="shared" ca="1" si="167"/>
        <v>14.959532239587734</v>
      </c>
      <c r="X823" s="10">
        <f t="shared" ca="1" si="168"/>
        <v>15.712494640611357</v>
      </c>
      <c r="Y823" s="10">
        <f t="shared" ca="1" si="169"/>
        <v>9.802447968289357</v>
      </c>
      <c r="Z823" s="10">
        <f t="shared" ca="1" si="170"/>
        <v>46.180637587744762</v>
      </c>
      <c r="AA823" s="10">
        <f t="shared" ca="1" si="171"/>
        <v>14.911925592616097</v>
      </c>
    </row>
    <row r="824" spans="1:27">
      <c r="A824" s="6">
        <f ca="1">LN((RAND()^(-Results!$E$4))-1)</f>
        <v>0.99197175478029664</v>
      </c>
      <c r="B824" s="6">
        <f ca="1">LN((RAND()^(-Results!$E$4))-1)</f>
        <v>1.4297104754891719</v>
      </c>
      <c r="C824" s="6">
        <f ca="1">LN((RAND()^(-Results!$E$4))-1)</f>
        <v>-3.2048663655753358</v>
      </c>
      <c r="D824" s="6">
        <f ca="1">LN((RAND()^(-Results!$E$4))-1)</f>
        <v>-1.1292864912246816</v>
      </c>
      <c r="E824" s="6">
        <f ca="1">LN((RAND()^(-Results!$E$4))-1)</f>
        <v>-1.8904508869788843</v>
      </c>
      <c r="F824" s="6">
        <f ca="1">LN((RAND()^(-Results!$E$4))-1)</f>
        <v>0.12611355726912543</v>
      </c>
      <c r="G824" s="6">
        <f ca="1">LN((RAND()^(-Results!$E$4))-1)</f>
        <v>0.19455804199143031</v>
      </c>
      <c r="H824" s="6">
        <f t="shared" ca="1" si="166"/>
        <v>0.13466350535367283</v>
      </c>
      <c r="I824" s="10">
        <f ca="1">SUMPRODUCT(J824:O824,Results!B$12:G$12)+Results!$E$5*H824</f>
        <v>-5.8668525229994568</v>
      </c>
      <c r="J824" s="10">
        <f ca="1">SUMPRODUCT($A824:$F824,Results!$B$15:$G$15)</f>
        <v>8.5938658629070552</v>
      </c>
      <c r="K824" s="10">
        <f ca="1">SUMPRODUCT($A824:$F824,Results!$B$16:$G$16)</f>
        <v>8.0836782233067481</v>
      </c>
      <c r="L824" s="10">
        <f ca="1">SUMPRODUCT($A824:$F824,Results!$B$17:$G$17)</f>
        <v>4.8387546431719191</v>
      </c>
      <c r="M824" s="10">
        <f ca="1">SUMPRODUCT($A824:$F824,Results!$B$18:$G$18)</f>
        <v>-1.1065325551741862</v>
      </c>
      <c r="N824" s="10">
        <f ca="1">SUMPRODUCT($A824:$F824,Results!$B$19:$G$19)</f>
        <v>-13.310399545092196</v>
      </c>
      <c r="O824" s="10">
        <f ca="1">SUMPRODUCT($A824:$F824,Results!$B$20:$G$20)</f>
        <v>14.285649007717483</v>
      </c>
      <c r="P824" s="10" cm="1">
        <f t="array" aca="1" ref="P824" ca="1">SUMPRODUCT(J824:O824,TRANSPOSE(BL$20:BL$25))+$AD$20-$BL$27</f>
        <v>-6.4874144995647631</v>
      </c>
      <c r="Q824" s="10" cm="1">
        <f t="array" aca="1" ref="Q824" ca="1">SUMPRODUCT(J824:O824,TRANSPOSE(ES$20:ES$25))+$AD$20-$ES$27</f>
        <v>-6.2664588788626965</v>
      </c>
      <c r="R824" s="10">
        <f ca="1">I824-Results!$E$5*H824</f>
        <v>-6.4055065444141484</v>
      </c>
      <c r="S824" s="10" cm="1">
        <f t="array" aca="1" ref="S824" ca="1">SUMPRODUCT(J824:O824,TRANSPOSE(AR$28:AR$33))+$AD$20-$AC$26</f>
        <v>-5.3400203146164973</v>
      </c>
      <c r="T824" s="10">
        <f ca="1">SUMPRODUCT(J824:O824,Results!K$9:P$9)</f>
        <v>-6.0909791447124313</v>
      </c>
      <c r="U824" s="10">
        <f ca="1">SUMPRODUCT(J824:O824,Results!K$9:P$9)+$AD$20-$AC$31</f>
        <v>-6.1277772634134067</v>
      </c>
      <c r="V824" s="10">
        <f t="shared" ca="1" si="172"/>
        <v>0.62056197656530632</v>
      </c>
      <c r="W824" s="10">
        <f t="shared" ca="1" si="167"/>
        <v>0.39960635586323967</v>
      </c>
      <c r="X824" s="10">
        <f t="shared" ca="1" si="168"/>
        <v>0.53865402141469154</v>
      </c>
      <c r="Y824" s="10">
        <f t="shared" ca="1" si="169"/>
        <v>-0.52683220838295952</v>
      </c>
      <c r="Z824" s="10">
        <f t="shared" ca="1" si="170"/>
        <v>-6.5629560616490101</v>
      </c>
      <c r="AA824" s="10">
        <f t="shared" ca="1" si="171"/>
        <v>0.26092474041394986</v>
      </c>
    </row>
    <row r="825" spans="1:27">
      <c r="A825" s="6">
        <f ca="1">LN((RAND()^(-Results!$E$4))-1)</f>
        <v>2.8691701722782086</v>
      </c>
      <c r="B825" s="6">
        <f ca="1">LN((RAND()^(-Results!$E$4))-1)</f>
        <v>-1.6998958520637248</v>
      </c>
      <c r="C825" s="6">
        <f ca="1">LN((RAND()^(-Results!$E$4))-1)</f>
        <v>5.525090143542883E-2</v>
      </c>
      <c r="D825" s="6">
        <f ca="1">LN((RAND()^(-Results!$E$4))-1)</f>
        <v>-0.7013676978370238</v>
      </c>
      <c r="E825" s="6">
        <f ca="1">LN((RAND()^(-Results!$E$4))-1)</f>
        <v>4.6688326356443195</v>
      </c>
      <c r="F825" s="6">
        <f ca="1">LN((RAND()^(-Results!$E$4))-1)</f>
        <v>1.3009846848461726</v>
      </c>
      <c r="G825" s="6">
        <f ca="1">LN((RAND()^(-Results!$E$4))-1)</f>
        <v>-2.4517619409551257</v>
      </c>
      <c r="H825" s="6">
        <f t="shared" ca="1" si="166"/>
        <v>-2.5116564775928834</v>
      </c>
      <c r="I825" s="10">
        <f ca="1">SUMPRODUCT(J825:O825,Results!B$12:G$12)+Results!$E$5*H825</f>
        <v>-31.38899184582165</v>
      </c>
      <c r="J825" s="10">
        <f ca="1">SUMPRODUCT($A825:$F825,Results!$B$15:$G$15)</f>
        <v>-4.3750717110437307</v>
      </c>
      <c r="K825" s="10">
        <f ca="1">SUMPRODUCT($A825:$F825,Results!$B$16:$G$16)</f>
        <v>-4.950096393922518</v>
      </c>
      <c r="L825" s="10">
        <f ca="1">SUMPRODUCT($A825:$F825,Results!$B$17:$G$17)</f>
        <v>-2.0352676536452186</v>
      </c>
      <c r="M825" s="10">
        <f ca="1">SUMPRODUCT($A825:$F825,Results!$B$18:$G$18)</f>
        <v>6.7678194189799719</v>
      </c>
      <c r="N825" s="10">
        <f ca="1">SUMPRODUCT($A825:$F825,Results!$B$19:$G$19)</f>
        <v>0.54814431834231003</v>
      </c>
      <c r="O825" s="10">
        <f ca="1">SUMPRODUCT($A825:$F825,Results!$B$20:$G$20)</f>
        <v>1.4849104612436754</v>
      </c>
      <c r="P825" s="10" cm="1">
        <f t="array" aca="1" ref="P825" ca="1">SUMPRODUCT(J825:O825,TRANSPOSE(BL$20:BL$25))+$AD$20-$BL$27</f>
        <v>-21.939725993535507</v>
      </c>
      <c r="Q825" s="10" cm="1">
        <f t="array" aca="1" ref="Q825" ca="1">SUMPRODUCT(J825:O825,TRANSPOSE(ES$20:ES$25))+$AD$20-$ES$27</f>
        <v>-22.250568296417015</v>
      </c>
      <c r="R825" s="10">
        <f ca="1">I825-Results!$E$5*H825</f>
        <v>-21.342365935450118</v>
      </c>
      <c r="S825" s="10" cm="1">
        <f t="array" aca="1" ref="S825" ca="1">SUMPRODUCT(J825:O825,TRANSPOSE(AR$28:AR$33))+$AD$20-$AC$26</f>
        <v>-23.074446353113327</v>
      </c>
      <c r="T825" s="10">
        <f ca="1">SUMPRODUCT(J825:O825,Results!K$9:P$9)</f>
        <v>-23.049122362610451</v>
      </c>
      <c r="U825" s="10">
        <f ca="1">SUMPRODUCT(J825:O825,Results!K$9:P$9)+$AD$20-$AC$31</f>
        <v>-23.085920481311426</v>
      </c>
      <c r="V825" s="10">
        <f t="shared" ca="1" si="172"/>
        <v>-9.4492658522861426</v>
      </c>
      <c r="W825" s="10">
        <f t="shared" ca="1" si="167"/>
        <v>-9.1384235494046351</v>
      </c>
      <c r="X825" s="10">
        <f t="shared" ca="1" si="168"/>
        <v>-10.046625910371532</v>
      </c>
      <c r="Y825" s="10">
        <f t="shared" ca="1" si="169"/>
        <v>-8.3145454927083229</v>
      </c>
      <c r="Z825" s="10">
        <f t="shared" ca="1" si="170"/>
        <v>-32.085095384471202</v>
      </c>
      <c r="AA825" s="10">
        <f t="shared" ca="1" si="171"/>
        <v>-8.3030713645102239</v>
      </c>
    </row>
    <row r="826" spans="1:27">
      <c r="A826" s="6">
        <f ca="1">LN((RAND()^(-Results!$E$4))-1)</f>
        <v>1.6388859922350785</v>
      </c>
      <c r="B826" s="6">
        <f ca="1">LN((RAND()^(-Results!$E$4))-1)</f>
        <v>-0.98666278373686911</v>
      </c>
      <c r="C826" s="6">
        <f ca="1">LN((RAND()^(-Results!$E$4))-1)</f>
        <v>-1.3163475832240361</v>
      </c>
      <c r="D826" s="6">
        <f ca="1">LN((RAND()^(-Results!$E$4))-1)</f>
        <v>-2.2486554558553111</v>
      </c>
      <c r="E826" s="6">
        <f ca="1">LN((RAND()^(-Results!$E$4))-1)</f>
        <v>-2.2314241421232928</v>
      </c>
      <c r="F826" s="6">
        <f ca="1">LN((RAND()^(-Results!$E$4))-1)</f>
        <v>-8.971898992871602E-2</v>
      </c>
      <c r="G826" s="6">
        <f ca="1">LN((RAND()^(-Results!$E$4))-1)</f>
        <v>-1.4334223138931832</v>
      </c>
      <c r="H826" s="6">
        <f t="shared" ca="1" si="166"/>
        <v>-1.4933168505309407</v>
      </c>
      <c r="I826" s="10">
        <f ca="1">SUMPRODUCT(J826:O826,Results!B$12:G$12)+Results!$E$5*H826</f>
        <v>-42.601658691359212</v>
      </c>
      <c r="J826" s="10">
        <f ca="1">SUMPRODUCT($A826:$F826,Results!$B$15:$G$15)</f>
        <v>2.4614782307508909</v>
      </c>
      <c r="K826" s="10">
        <f ca="1">SUMPRODUCT($A826:$F826,Results!$B$16:$G$16)</f>
        <v>3.3276799966412143</v>
      </c>
      <c r="L826" s="10">
        <f ca="1">SUMPRODUCT($A826:$F826,Results!$B$17:$G$17)</f>
        <v>11.295546204234778</v>
      </c>
      <c r="M826" s="10">
        <f ca="1">SUMPRODUCT($A826:$F826,Results!$B$18:$G$18)</f>
        <v>-1.8330859253773224</v>
      </c>
      <c r="N826" s="10">
        <f ca="1">SUMPRODUCT($A826:$F826,Results!$B$19:$G$19)</f>
        <v>-9.0999456545468966</v>
      </c>
      <c r="O826" s="10">
        <f ca="1">SUMPRODUCT($A826:$F826,Results!$B$20:$G$20)</f>
        <v>13.657006308025712</v>
      </c>
      <c r="P826" s="10" cm="1">
        <f t="array" aca="1" ref="P826" ca="1">SUMPRODUCT(J826:O826,TRANSPOSE(BL$20:BL$25))+$AD$20-$BL$27</f>
        <v>-36.586365037461775</v>
      </c>
      <c r="Q826" s="10" cm="1">
        <f t="array" aca="1" ref="Q826" ca="1">SUMPRODUCT(J826:O826,TRANSPOSE(ES$20:ES$25))+$AD$20-$ES$27</f>
        <v>-36.777493655732329</v>
      </c>
      <c r="R826" s="10">
        <f ca="1">I826-Results!$E$5*H826</f>
        <v>-36.628391289235452</v>
      </c>
      <c r="S826" s="10" cm="1">
        <f t="array" aca="1" ref="S826" ca="1">SUMPRODUCT(J826:O826,TRANSPOSE(AR$28:AR$33))+$AD$20-$AC$26</f>
        <v>-27.820917813551439</v>
      </c>
      <c r="T826" s="10">
        <f ca="1">SUMPRODUCT(J826:O826,Results!K$9:P$9)</f>
        <v>-36.643759664511506</v>
      </c>
      <c r="U826" s="10">
        <f ca="1">SUMPRODUCT(J826:O826,Results!K$9:P$9)+$AD$20-$AC$31</f>
        <v>-36.680557783212485</v>
      </c>
      <c r="V826" s="10">
        <f t="shared" ca="1" si="172"/>
        <v>-6.0152936538974373</v>
      </c>
      <c r="W826" s="10">
        <f t="shared" ca="1" si="167"/>
        <v>-5.8241650356268835</v>
      </c>
      <c r="X826" s="10">
        <f t="shared" ca="1" si="168"/>
        <v>-5.97326740212376</v>
      </c>
      <c r="Y826" s="10">
        <f t="shared" ca="1" si="169"/>
        <v>-14.780740877807773</v>
      </c>
      <c r="Z826" s="10">
        <f t="shared" ca="1" si="170"/>
        <v>-43.297762230008765</v>
      </c>
      <c r="AA826" s="10">
        <f t="shared" ca="1" si="171"/>
        <v>-5.9211009081467267</v>
      </c>
    </row>
    <row r="827" spans="1:27">
      <c r="A827" s="6">
        <f ca="1">LN((RAND()^(-Results!$E$4))-1)</f>
        <v>-1.5119410550290937</v>
      </c>
      <c r="B827" s="6">
        <f ca="1">LN((RAND()^(-Results!$E$4))-1)</f>
        <v>-1.3126143336945508</v>
      </c>
      <c r="C827" s="6">
        <f ca="1">LN((RAND()^(-Results!$E$4))-1)</f>
        <v>-3.8475336269541747</v>
      </c>
      <c r="D827" s="6">
        <f ca="1">LN((RAND()^(-Results!$E$4))-1)</f>
        <v>-2.476840586073159</v>
      </c>
      <c r="E827" s="6">
        <f ca="1">LN((RAND()^(-Results!$E$4))-1)</f>
        <v>-2.0499433315758426</v>
      </c>
      <c r="F827" s="6">
        <f ca="1">LN((RAND()^(-Results!$E$4))-1)</f>
        <v>-3.8045215788675431</v>
      </c>
      <c r="G827" s="6">
        <f ca="1">LN((RAND()^(-Results!$E$4))-1)</f>
        <v>-0.53757431409494583</v>
      </c>
      <c r="H827" s="6">
        <f t="shared" ca="1" si="166"/>
        <v>-0.59746885073270328</v>
      </c>
      <c r="I827" s="10">
        <f ca="1">SUMPRODUCT(J827:O827,Results!B$12:G$12)+Results!$E$5*H827</f>
        <v>-28.241493178205456</v>
      </c>
      <c r="J827" s="10">
        <f ca="1">SUMPRODUCT($A827:$F827,Results!$B$15:$G$15)</f>
        <v>1.7473785067818566</v>
      </c>
      <c r="K827" s="10">
        <f ca="1">SUMPRODUCT($A827:$F827,Results!$B$16:$G$16)</f>
        <v>3.0242581373526218</v>
      </c>
      <c r="L827" s="10">
        <f ca="1">SUMPRODUCT($A827:$F827,Results!$B$17:$G$17)</f>
        <v>19.421712532470821</v>
      </c>
      <c r="M827" s="10">
        <f ca="1">SUMPRODUCT($A827:$F827,Results!$B$18:$G$18)</f>
        <v>3.6033905686197638</v>
      </c>
      <c r="N827" s="10">
        <f ca="1">SUMPRODUCT($A827:$F827,Results!$B$19:$G$19)</f>
        <v>-17.829588614403292</v>
      </c>
      <c r="O827" s="10">
        <f ca="1">SUMPRODUCT($A827:$F827,Results!$B$20:$G$20)</f>
        <v>-1.6019618771502024</v>
      </c>
      <c r="P827" s="10" cm="1">
        <f t="array" aca="1" ref="P827" ca="1">SUMPRODUCT(J827:O827,TRANSPOSE(BL$20:BL$25))+$AD$20-$BL$27</f>
        <v>-26.197712338812259</v>
      </c>
      <c r="Q827" s="10" cm="1">
        <f t="array" aca="1" ref="Q827" ca="1">SUMPRODUCT(J827:O827,TRANSPOSE(ES$20:ES$25))+$AD$20-$ES$27</f>
        <v>-25.971603069291284</v>
      </c>
      <c r="R827" s="10">
        <f ca="1">I827-Results!$E$5*H827</f>
        <v>-25.851617775274644</v>
      </c>
      <c r="S827" s="10" cm="1">
        <f t="array" aca="1" ref="S827" ca="1">SUMPRODUCT(J827:O827,TRANSPOSE(AR$28:AR$33))+$AD$20-$AC$26</f>
        <v>-32.930443821726882</v>
      </c>
      <c r="T827" s="10">
        <f ca="1">SUMPRODUCT(J827:O827,Results!K$9:P$9)</f>
        <v>-25.588067425638883</v>
      </c>
      <c r="U827" s="10">
        <f ca="1">SUMPRODUCT(J827:O827,Results!K$9:P$9)+$AD$20-$AC$31</f>
        <v>-25.624865544339858</v>
      </c>
      <c r="V827" s="10">
        <f t="shared" ca="1" si="172"/>
        <v>-2.0437808393931967</v>
      </c>
      <c r="W827" s="10">
        <f t="shared" ca="1" si="167"/>
        <v>-2.2698901089141721</v>
      </c>
      <c r="X827" s="10">
        <f t="shared" ca="1" si="168"/>
        <v>-2.3898754029308122</v>
      </c>
      <c r="Y827" s="10">
        <f t="shared" ca="1" si="169"/>
        <v>4.6889506435214265</v>
      </c>
      <c r="Z827" s="10">
        <f t="shared" ca="1" si="170"/>
        <v>-28.937596716855008</v>
      </c>
      <c r="AA827" s="10">
        <f t="shared" ca="1" si="171"/>
        <v>-2.6166276338655976</v>
      </c>
    </row>
    <row r="828" spans="1:27">
      <c r="A828" s="6">
        <f ca="1">LN((RAND()^(-Results!$E$4))-1)</f>
        <v>1.0572038260543426</v>
      </c>
      <c r="B828" s="6">
        <f ca="1">LN((RAND()^(-Results!$E$4))-1)</f>
        <v>1.5666438753845549</v>
      </c>
      <c r="C828" s="6">
        <f ca="1">LN((RAND()^(-Results!$E$4))-1)</f>
        <v>-1.6615449439411121</v>
      </c>
      <c r="D828" s="6">
        <f ca="1">LN((RAND()^(-Results!$E$4))-1)</f>
        <v>0.86553977576742602</v>
      </c>
      <c r="E828" s="6">
        <f ca="1">LN((RAND()^(-Results!$E$4))-1)</f>
        <v>1.2049314533240902</v>
      </c>
      <c r="F828" s="6">
        <f ca="1">LN((RAND()^(-Results!$E$4))-1)</f>
        <v>-1.379833991761531</v>
      </c>
      <c r="G828" s="6">
        <f ca="1">LN((RAND()^(-Results!$E$4))-1)</f>
        <v>-0.34277806010073203</v>
      </c>
      <c r="H828" s="6">
        <f t="shared" ca="1" si="166"/>
        <v>-0.40267259673848954</v>
      </c>
      <c r="I828" s="10">
        <f ca="1">SUMPRODUCT(J828:O828,Results!B$12:G$12)+Results!$E$5*H828</f>
        <v>21.074222327775136</v>
      </c>
      <c r="J828" s="10">
        <f ca="1">SUMPRODUCT($A828:$F828,Results!$B$15:$G$15)</f>
        <v>4.8782017757240563</v>
      </c>
      <c r="K828" s="10">
        <f ca="1">SUMPRODUCT($A828:$F828,Results!$B$16:$G$16)</f>
        <v>5.7800761407873491</v>
      </c>
      <c r="L828" s="10">
        <f ca="1">SUMPRODUCT($A828:$F828,Results!$B$17:$G$17)</f>
        <v>1.6810526358068514</v>
      </c>
      <c r="M828" s="10">
        <f ca="1">SUMPRODUCT($A828:$F828,Results!$B$18:$G$18)</f>
        <v>-4.2887580334786648</v>
      </c>
      <c r="N828" s="10">
        <f ca="1">SUMPRODUCT($A828:$F828,Results!$B$19:$G$19)</f>
        <v>-6.1534466952722244</v>
      </c>
      <c r="O828" s="10">
        <f ca="1">SUMPRODUCT($A828:$F828,Results!$B$20:$G$20)</f>
        <v>-0.83054514545528635</v>
      </c>
      <c r="P828" s="10" cm="1">
        <f t="array" aca="1" ref="P828" ca="1">SUMPRODUCT(J828:O828,TRANSPOSE(BL$20:BL$25))+$AD$20-$BL$27</f>
        <v>22.456946265023308</v>
      </c>
      <c r="Q828" s="10" cm="1">
        <f t="array" aca="1" ref="Q828" ca="1">SUMPRODUCT(J828:O828,TRANSPOSE(ES$20:ES$25))+$AD$20-$ES$27</f>
        <v>22.722976874104063</v>
      </c>
      <c r="R828" s="10">
        <f ca="1">I828-Results!$E$5*H828</f>
        <v>22.684912714729094</v>
      </c>
      <c r="S828" s="10" cm="1">
        <f t="array" aca="1" ref="S828" ca="1">SUMPRODUCT(J828:O828,TRANSPOSE(AR$28:AR$33))+$AD$20-$AC$26</f>
        <v>17.724213458954221</v>
      </c>
      <c r="T828" s="10">
        <f ca="1">SUMPRODUCT(J828:O828,Results!K$9:P$9)</f>
        <v>22.5092637674271</v>
      </c>
      <c r="U828" s="10">
        <f ca="1">SUMPRODUCT(J828:O828,Results!K$9:P$9)+$AD$20-$AC$31</f>
        <v>22.472465648726125</v>
      </c>
      <c r="V828" s="10">
        <f t="shared" ca="1" si="172"/>
        <v>-1.3827239372481728</v>
      </c>
      <c r="W828" s="10">
        <f t="shared" ca="1" si="167"/>
        <v>-1.6487545463289273</v>
      </c>
      <c r="X828" s="10">
        <f t="shared" ca="1" si="168"/>
        <v>-1.6106903869539586</v>
      </c>
      <c r="Y828" s="10">
        <f t="shared" ca="1" si="169"/>
        <v>3.3500088688209146</v>
      </c>
      <c r="Z828" s="10">
        <f t="shared" ca="1" si="170"/>
        <v>20.378118789125583</v>
      </c>
      <c r="AA828" s="10">
        <f t="shared" ca="1" si="171"/>
        <v>-1.3982433209509892</v>
      </c>
    </row>
    <row r="829" spans="1:27">
      <c r="A829" s="6">
        <f ca="1">LN((RAND()^(-Results!$E$4))-1)</f>
        <v>-2.2824604078127901</v>
      </c>
      <c r="B829" s="6">
        <f ca="1">LN((RAND()^(-Results!$E$4))-1)</f>
        <v>-2.207288335474118</v>
      </c>
      <c r="C829" s="6">
        <f ca="1">LN((RAND()^(-Results!$E$4))-1)</f>
        <v>4.3596772657526133</v>
      </c>
      <c r="D829" s="6">
        <f ca="1">LN((RAND()^(-Results!$E$4))-1)</f>
        <v>0.10239752344202825</v>
      </c>
      <c r="E829" s="6">
        <f ca="1">LN((RAND()^(-Results!$E$4))-1)</f>
        <v>4.3642512577954182</v>
      </c>
      <c r="F829" s="6">
        <f ca="1">LN((RAND()^(-Results!$E$4))-1)</f>
        <v>0.25093284091878382</v>
      </c>
      <c r="G829" s="6">
        <f ca="1">LN((RAND()^(-Results!$E$4))-1)</f>
        <v>-0.41391498651465908</v>
      </c>
      <c r="H829" s="6">
        <f t="shared" ca="1" si="166"/>
        <v>-0.47380952315241659</v>
      </c>
      <c r="I829" s="10">
        <f ca="1">SUMPRODUCT(J829:O829,Results!B$12:G$12)+Results!$E$5*H829</f>
        <v>-1.1607510305479634</v>
      </c>
      <c r="J829" s="10">
        <f ca="1">SUMPRODUCT($A829:$F829,Results!$B$15:$G$15)</f>
        <v>-12.829034011395388</v>
      </c>
      <c r="K829" s="10">
        <f ca="1">SUMPRODUCT($A829:$F829,Results!$B$16:$G$16)</f>
        <v>-18.492744374951872</v>
      </c>
      <c r="L829" s="10">
        <f ca="1">SUMPRODUCT($A829:$F829,Results!$B$17:$G$17)</f>
        <v>-12.340382593523898</v>
      </c>
      <c r="M829" s="10">
        <f ca="1">SUMPRODUCT($A829:$F829,Results!$B$18:$G$18)</f>
        <v>9.0388833428555664</v>
      </c>
      <c r="N829" s="10">
        <f ca="1">SUMPRODUCT($A829:$F829,Results!$B$19:$G$19)</f>
        <v>14.738867449281882</v>
      </c>
      <c r="O829" s="10">
        <f ca="1">SUMPRODUCT($A829:$F829,Results!$B$20:$G$20)</f>
        <v>-21.217239698354721</v>
      </c>
      <c r="P829" s="10" cm="1">
        <f t="array" aca="1" ref="P829" ca="1">SUMPRODUCT(J829:O829,TRANSPOSE(BL$20:BL$25))+$AD$20-$BL$27</f>
        <v>0.66800132634219045</v>
      </c>
      <c r="Q829" s="10" cm="1">
        <f t="array" aca="1" ref="Q829" ca="1">SUMPRODUCT(J829:O829,TRANSPOSE(ES$20:ES$25))+$AD$20-$ES$27</f>
        <v>0.29592943594187626</v>
      </c>
      <c r="R829" s="10">
        <f ca="1">I829-Results!$E$5*H829</f>
        <v>0.734487062061703</v>
      </c>
      <c r="S829" s="10" cm="1">
        <f t="array" aca="1" ref="S829" ca="1">SUMPRODUCT(J829:O829,TRANSPOSE(AR$28:AR$33))+$AD$20-$AC$26</f>
        <v>-6.9332849106057921</v>
      </c>
      <c r="T829" s="10">
        <f ca="1">SUMPRODUCT(J829:O829,Results!K$9:P$9)</f>
        <v>6.589747002550439E-3</v>
      </c>
      <c r="U829" s="10">
        <f ca="1">SUMPRODUCT(J829:O829,Results!K$9:P$9)+$AD$20-$AC$31</f>
        <v>-3.020837169842483E-2</v>
      </c>
      <c r="V829" s="10">
        <f t="shared" ca="1" si="172"/>
        <v>-1.8287523568901538</v>
      </c>
      <c r="W829" s="10">
        <f t="shared" ca="1" si="167"/>
        <v>-1.4566804664898396</v>
      </c>
      <c r="X829" s="10">
        <f t="shared" ca="1" si="168"/>
        <v>-1.8952380926096664</v>
      </c>
      <c r="Y829" s="10">
        <f t="shared" ca="1" si="169"/>
        <v>5.7725338800578285</v>
      </c>
      <c r="Z829" s="10">
        <f t="shared" ca="1" si="170"/>
        <v>-1.8568545691975169</v>
      </c>
      <c r="AA829" s="10">
        <f t="shared" ca="1" si="171"/>
        <v>-1.1305426588495386</v>
      </c>
    </row>
    <row r="830" spans="1:27">
      <c r="A830" s="6">
        <f ca="1">LN((RAND()^(-Results!$E$4))-1)</f>
        <v>5.3213696775969446E-2</v>
      </c>
      <c r="B830" s="6">
        <f ca="1">LN((RAND()^(-Results!$E$4))-1)</f>
        <v>1.9466695199114037</v>
      </c>
      <c r="C830" s="6">
        <f ca="1">LN((RAND()^(-Results!$E$4))-1)</f>
        <v>-1.1233903056685515</v>
      </c>
      <c r="D830" s="6">
        <f ca="1">LN((RAND()^(-Results!$E$4))-1)</f>
        <v>0.44492803312324558</v>
      </c>
      <c r="E830" s="6">
        <f ca="1">LN((RAND()^(-Results!$E$4))-1)</f>
        <v>-1.93082253580825</v>
      </c>
      <c r="F830" s="6">
        <f ca="1">LN((RAND()^(-Results!$E$4))-1)</f>
        <v>0.36515288356202658</v>
      </c>
      <c r="G830" s="6">
        <f ca="1">LN((RAND()^(-Results!$E$4))-1)</f>
        <v>-0.65369358970582636</v>
      </c>
      <c r="H830" s="6">
        <f t="shared" ca="1" si="166"/>
        <v>-0.71358812634358382</v>
      </c>
      <c r="I830" s="10">
        <f ca="1">SUMPRODUCT(J830:O830,Results!B$12:G$12)+Results!$E$5*H830</f>
        <v>11.606740317933102</v>
      </c>
      <c r="J830" s="10">
        <f ca="1">SUMPRODUCT($A830:$F830,Results!$B$15:$G$15)</f>
        <v>6.4985697868757359</v>
      </c>
      <c r="K830" s="10">
        <f ca="1">SUMPRODUCT($A830:$F830,Results!$B$16:$G$16)</f>
        <v>6.4091585449942956</v>
      </c>
      <c r="L830" s="10">
        <f ca="1">SUMPRODUCT($A830:$F830,Results!$B$17:$G$17)</f>
        <v>-1.305511305995505</v>
      </c>
      <c r="M830" s="10">
        <f ca="1">SUMPRODUCT($A830:$F830,Results!$B$18:$G$18)</f>
        <v>-4.3166896067070422</v>
      </c>
      <c r="N830" s="10">
        <f ca="1">SUMPRODUCT($A830:$F830,Results!$B$19:$G$19)</f>
        <v>-3.8447501324731181</v>
      </c>
      <c r="O830" s="10">
        <f ca="1">SUMPRODUCT($A830:$F830,Results!$B$20:$G$20)</f>
        <v>7.3485641303035729</v>
      </c>
      <c r="P830" s="10" cm="1">
        <f t="array" aca="1" ref="P830" ca="1">SUMPRODUCT(J830:O830,TRANSPOSE(BL$20:BL$25))+$AD$20-$BL$27</f>
        <v>14.651896110587337</v>
      </c>
      <c r="Q830" s="10" cm="1">
        <f t="array" aca="1" ref="Q830" ca="1">SUMPRODUCT(J830:O830,TRANSPOSE(ES$20:ES$25))+$AD$20-$ES$27</f>
        <v>14.865169707736671</v>
      </c>
      <c r="R830" s="10">
        <f ca="1">I830-Results!$E$5*H830</f>
        <v>14.461092823307437</v>
      </c>
      <c r="S830" s="10" cm="1">
        <f t="array" aca="1" ref="S830" ca="1">SUMPRODUCT(J830:O830,TRANSPOSE(AR$28:AR$33))+$AD$20-$AC$26</f>
        <v>16.438281546445268</v>
      </c>
      <c r="T830" s="10">
        <f ca="1">SUMPRODUCT(J830:O830,Results!K$9:P$9)</f>
        <v>15.128643982251491</v>
      </c>
      <c r="U830" s="10">
        <f ca="1">SUMPRODUCT(J830:O830,Results!K$9:P$9)+$AD$20-$AC$31</f>
        <v>15.091845863550516</v>
      </c>
      <c r="V830" s="10">
        <f t="shared" ca="1" si="172"/>
        <v>-3.045155792654235</v>
      </c>
      <c r="W830" s="10">
        <f t="shared" ca="1" si="167"/>
        <v>-3.2584293898035686</v>
      </c>
      <c r="X830" s="10">
        <f t="shared" ca="1" si="168"/>
        <v>-2.8543525053743348</v>
      </c>
      <c r="Y830" s="10">
        <f t="shared" ca="1" si="169"/>
        <v>-4.8315412285121653</v>
      </c>
      <c r="Z830" s="10">
        <f t="shared" ca="1" si="170"/>
        <v>10.910636779283548</v>
      </c>
      <c r="AA830" s="10">
        <f t="shared" ca="1" si="171"/>
        <v>-3.4851055456174134</v>
      </c>
    </row>
    <row r="831" spans="1:27">
      <c r="A831" s="6">
        <f ca="1">LN((RAND()^(-Results!$E$4))-1)</f>
        <v>-7.6696772129995608E-2</v>
      </c>
      <c r="B831" s="6">
        <f ca="1">LN((RAND()^(-Results!$E$4))-1)</f>
        <v>-0.23239267923926857</v>
      </c>
      <c r="C831" s="6">
        <f ca="1">LN((RAND()^(-Results!$E$4))-1)</f>
        <v>-1.3467339928954023</v>
      </c>
      <c r="D831" s="6">
        <f ca="1">LN((RAND()^(-Results!$E$4))-1)</f>
        <v>1.7043623376693808</v>
      </c>
      <c r="E831" s="6">
        <f ca="1">LN((RAND()^(-Results!$E$4))-1)</f>
        <v>-0.41128061406622701</v>
      </c>
      <c r="F831" s="6">
        <f ca="1">LN((RAND()^(-Results!$E$4))-1)</f>
        <v>0.41870629491985401</v>
      </c>
      <c r="G831" s="6">
        <f ca="1">LN((RAND()^(-Results!$E$4))-1)</f>
        <v>-2.2171232528602021</v>
      </c>
      <c r="H831" s="6">
        <f t="shared" ca="1" si="166"/>
        <v>-2.2770177894979597</v>
      </c>
      <c r="I831" s="10">
        <f ca="1">SUMPRODUCT(J831:O831,Results!B$12:G$12)+Results!$E$5*H831</f>
        <v>-1.9345308053957595</v>
      </c>
      <c r="J831" s="10">
        <f ca="1">SUMPRODUCT($A831:$F831,Results!$B$15:$G$15)</f>
        <v>-0.85531692037301688</v>
      </c>
      <c r="K831" s="10">
        <f ca="1">SUMPRODUCT($A831:$F831,Results!$B$16:$G$16)</f>
        <v>5.9826466808202889</v>
      </c>
      <c r="L831" s="10">
        <f ca="1">SUMPRODUCT($A831:$F831,Results!$B$17:$G$17)</f>
        <v>2.1961723245011733</v>
      </c>
      <c r="M831" s="10">
        <f ca="1">SUMPRODUCT($A831:$F831,Results!$B$18:$G$18)</f>
        <v>2.3350015916429303</v>
      </c>
      <c r="N831" s="10">
        <f ca="1">SUMPRODUCT($A831:$F831,Results!$B$19:$G$19)</f>
        <v>3.8325738089094719</v>
      </c>
      <c r="O831" s="10">
        <f ca="1">SUMPRODUCT($A831:$F831,Results!$B$20:$G$20)</f>
        <v>-1.7229398812415295</v>
      </c>
      <c r="P831" s="10" cm="1">
        <f t="array" aca="1" ref="P831" ca="1">SUMPRODUCT(J831:O831,TRANSPOSE(BL$20:BL$25))+$AD$20-$BL$27</f>
        <v>6.9039975737887467</v>
      </c>
      <c r="Q831" s="10" cm="1">
        <f t="array" aca="1" ref="Q831" ca="1">SUMPRODUCT(J831:O831,TRANSPOSE(ES$20:ES$25))+$AD$20-$ES$27</f>
        <v>7.0700243118359811</v>
      </c>
      <c r="R831" s="10">
        <f ca="1">I831-Results!$E$5*H831</f>
        <v>7.1735403525960795</v>
      </c>
      <c r="S831" s="10" cm="1">
        <f t="array" aca="1" ref="S831" ca="1">SUMPRODUCT(J831:O831,TRANSPOSE(AR$28:AR$33))+$AD$20-$AC$26</f>
        <v>5.4343968671275817</v>
      </c>
      <c r="T831" s="10">
        <f ca="1">SUMPRODUCT(J831:O831,Results!K$9:P$9)</f>
        <v>7.1196862010177551</v>
      </c>
      <c r="U831" s="10">
        <f ca="1">SUMPRODUCT(J831:O831,Results!K$9:P$9)+$AD$20-$AC$31</f>
        <v>7.0828880823167797</v>
      </c>
      <c r="V831" s="10">
        <f t="shared" ca="1" si="172"/>
        <v>-8.8385283791845062</v>
      </c>
      <c r="W831" s="10">
        <f t="shared" ca="1" si="167"/>
        <v>-9.0045551172317406</v>
      </c>
      <c r="X831" s="10">
        <f t="shared" ca="1" si="168"/>
        <v>-9.108071157991839</v>
      </c>
      <c r="Y831" s="10">
        <f t="shared" ca="1" si="169"/>
        <v>-7.3689276725233412</v>
      </c>
      <c r="Z831" s="10">
        <f t="shared" ca="1" si="170"/>
        <v>-2.6306343440453133</v>
      </c>
      <c r="AA831" s="10">
        <f t="shared" ca="1" si="171"/>
        <v>-9.0174188877125392</v>
      </c>
    </row>
    <row r="832" spans="1:27">
      <c r="A832" s="6">
        <f ca="1">LN((RAND()^(-Results!$E$4))-1)</f>
        <v>-0.21735024332353836</v>
      </c>
      <c r="B832" s="6">
        <f ca="1">LN((RAND()^(-Results!$E$4))-1)</f>
        <v>-2.0077893192012199</v>
      </c>
      <c r="C832" s="6">
        <f ca="1">LN((RAND()^(-Results!$E$4))-1)</f>
        <v>4.1663781529446657</v>
      </c>
      <c r="D832" s="6">
        <f ca="1">LN((RAND()^(-Results!$E$4))-1)</f>
        <v>-2.0104676437283397</v>
      </c>
      <c r="E832" s="6">
        <f ca="1">LN((RAND()^(-Results!$E$4))-1)</f>
        <v>-2.8530014121396032</v>
      </c>
      <c r="F832" s="6">
        <f ca="1">LN((RAND()^(-Results!$E$4))-1)</f>
        <v>0.26918358561649558</v>
      </c>
      <c r="G832" s="6">
        <f ca="1">LN((RAND()^(-Results!$E$4))-1)</f>
        <v>-5.8673804186595215E-2</v>
      </c>
      <c r="H832" s="6">
        <f t="shared" ca="1" si="166"/>
        <v>-0.11856834082435271</v>
      </c>
      <c r="I832" s="10">
        <f ca="1">SUMPRODUCT(J832:O832,Results!B$12:G$12)+Results!$E$5*H832</f>
        <v>-35.573222612675657</v>
      </c>
      <c r="J832" s="10">
        <f ca="1">SUMPRODUCT($A832:$F832,Results!$B$15:$G$15)</f>
        <v>-5.4303666019503547</v>
      </c>
      <c r="K832" s="10">
        <f ca="1">SUMPRODUCT($A832:$F832,Results!$B$16:$G$16)</f>
        <v>-8.1580289889976072</v>
      </c>
      <c r="L832" s="10">
        <f ca="1">SUMPRODUCT($A832:$F832,Results!$B$17:$G$17)</f>
        <v>3.6892192890852407</v>
      </c>
      <c r="M832" s="10">
        <f ca="1">SUMPRODUCT($A832:$F832,Results!$B$18:$G$18)</f>
        <v>-5.9538384958280943</v>
      </c>
      <c r="N832" s="10">
        <f ca="1">SUMPRODUCT($A832:$F832,Results!$B$19:$G$19)</f>
        <v>6.7752461573535747</v>
      </c>
      <c r="O832" s="10">
        <f ca="1">SUMPRODUCT($A832:$F832,Results!$B$20:$G$20)</f>
        <v>3.4332274524876523</v>
      </c>
      <c r="P832" s="10" cm="1">
        <f t="array" aca="1" ref="P832" ca="1">SUMPRODUCT(J832:O832,TRANSPOSE(BL$20:BL$25))+$AD$20-$BL$27</f>
        <v>-34.338470060312176</v>
      </c>
      <c r="Q832" s="10" cm="1">
        <f t="array" aca="1" ref="Q832" ca="1">SUMPRODUCT(J832:O832,TRANSPOSE(ES$20:ES$25))+$AD$20-$ES$27</f>
        <v>-34.954370321010792</v>
      </c>
      <c r="R832" s="10">
        <f ca="1">I832-Results!$E$5*H832</f>
        <v>-35.098949249378244</v>
      </c>
      <c r="S832" s="10" cm="1">
        <f t="array" aca="1" ref="S832" ca="1">SUMPRODUCT(J832:O832,TRANSPOSE(AR$28:AR$33))+$AD$20-$AC$26</f>
        <v>-18.769475636412288</v>
      </c>
      <c r="T832" s="10">
        <f ca="1">SUMPRODUCT(J832:O832,Results!K$9:P$9)</f>
        <v>-34.576876342252085</v>
      </c>
      <c r="U832" s="10">
        <f ca="1">SUMPRODUCT(J832:O832,Results!K$9:P$9)+$AD$20-$AC$31</f>
        <v>-34.613674460953064</v>
      </c>
      <c r="V832" s="10">
        <f t="shared" ca="1" si="172"/>
        <v>-1.2347525523634815</v>
      </c>
      <c r="W832" s="10">
        <f t="shared" ca="1" si="167"/>
        <v>-0.61885229166486511</v>
      </c>
      <c r="X832" s="10">
        <f t="shared" ca="1" si="168"/>
        <v>-0.47427336329741365</v>
      </c>
      <c r="Y832" s="10">
        <f t="shared" ca="1" si="169"/>
        <v>-16.803746976263369</v>
      </c>
      <c r="Z832" s="10">
        <f t="shared" ca="1" si="170"/>
        <v>-36.26932615132521</v>
      </c>
      <c r="AA832" s="10">
        <f t="shared" ca="1" si="171"/>
        <v>-0.95954815172259345</v>
      </c>
    </row>
    <row r="833" spans="1:27">
      <c r="A833" s="6">
        <f ca="1">LN((RAND()^(-Results!$E$4))-1)</f>
        <v>-7.4580511258223486E-2</v>
      </c>
      <c r="B833" s="6">
        <f ca="1">LN((RAND()^(-Results!$E$4))-1)</f>
        <v>0.10954693188576414</v>
      </c>
      <c r="C833" s="6">
        <f ca="1">LN((RAND()^(-Results!$E$4))-1)</f>
        <v>1.243612630507682</v>
      </c>
      <c r="D833" s="6">
        <f ca="1">LN((RAND()^(-Results!$E$4))-1)</f>
        <v>-1.2106452734173683</v>
      </c>
      <c r="E833" s="6">
        <f ca="1">LN((RAND()^(-Results!$E$4))-1)</f>
        <v>0.86824201913639187</v>
      </c>
      <c r="F833" s="6">
        <f ca="1">LN((RAND()^(-Results!$E$4))-1)</f>
        <v>-5.5220777532826837E-2</v>
      </c>
      <c r="G833" s="6">
        <f ca="1">LN((RAND()^(-Results!$E$4))-1)</f>
        <v>1.7147645836359104</v>
      </c>
      <c r="H833" s="6">
        <f t="shared" ca="1" si="166"/>
        <v>1.654870046998153</v>
      </c>
      <c r="I833" s="10">
        <f ca="1">SUMPRODUCT(J833:O833,Results!B$12:G$12)+Results!$E$5*H833</f>
        <v>2.3253490680696283</v>
      </c>
      <c r="J833" s="10">
        <f ca="1">SUMPRODUCT($A833:$F833,Results!$B$15:$G$15)</f>
        <v>-0.15174032554780542</v>
      </c>
      <c r="K833" s="10">
        <f ca="1">SUMPRODUCT($A833:$F833,Results!$B$16:$G$16)</f>
        <v>-5.9399750915538618</v>
      </c>
      <c r="L833" s="10">
        <f ca="1">SUMPRODUCT($A833:$F833,Results!$B$17:$G$17)</f>
        <v>-3.7275418504366948</v>
      </c>
      <c r="M833" s="10">
        <f ca="1">SUMPRODUCT($A833:$F833,Results!$B$18:$G$18)</f>
        <v>-0.33361914728516984</v>
      </c>
      <c r="N833" s="10">
        <f ca="1">SUMPRODUCT($A833:$F833,Results!$B$19:$G$19)</f>
        <v>-1.687930907609192</v>
      </c>
      <c r="O833" s="10">
        <f ca="1">SUMPRODUCT($A833:$F833,Results!$B$20:$G$20)</f>
        <v>2.593508730209243E-2</v>
      </c>
      <c r="P833" s="10" cm="1">
        <f t="array" aca="1" ref="P833" ca="1">SUMPRODUCT(J833:O833,TRANSPOSE(BL$20:BL$25))+$AD$20-$BL$27</f>
        <v>-4.1464197425114175</v>
      </c>
      <c r="Q833" s="10" cm="1">
        <f t="array" aca="1" ref="Q833" ca="1">SUMPRODUCT(J833:O833,TRANSPOSE(ES$20:ES$25))+$AD$20-$ES$27</f>
        <v>-4.3058994254681835</v>
      </c>
      <c r="R833" s="10">
        <f ca="1">I833-Results!$E$5*H833</f>
        <v>-4.2941311199229837</v>
      </c>
      <c r="S833" s="10" cm="1">
        <f t="array" aca="1" ref="S833" ca="1">SUMPRODUCT(J833:O833,TRANSPOSE(AR$28:AR$33))+$AD$20-$AC$26</f>
        <v>-4.0248565474210682</v>
      </c>
      <c r="T833" s="10">
        <f ca="1">SUMPRODUCT(J833:O833,Results!K$9:P$9)</f>
        <v>-4.3567631375405176</v>
      </c>
      <c r="U833" s="10">
        <f ca="1">SUMPRODUCT(J833:O833,Results!K$9:P$9)+$AD$20-$AC$31</f>
        <v>-4.393561256241493</v>
      </c>
      <c r="V833" s="10">
        <f t="shared" ca="1" si="172"/>
        <v>6.4717688105810458</v>
      </c>
      <c r="W833" s="10">
        <f t="shared" ca="1" si="167"/>
        <v>6.6312484935378118</v>
      </c>
      <c r="X833" s="10">
        <f t="shared" ca="1" si="168"/>
        <v>6.619480187992612</v>
      </c>
      <c r="Y833" s="10">
        <f t="shared" ca="1" si="169"/>
        <v>6.3502056154906965</v>
      </c>
      <c r="Z833" s="10">
        <f t="shared" ca="1" si="170"/>
        <v>1.6292455294200745</v>
      </c>
      <c r="AA833" s="10">
        <f t="shared" ca="1" si="171"/>
        <v>6.7189103243111212</v>
      </c>
    </row>
    <row r="834" spans="1:27">
      <c r="A834" s="6">
        <f ca="1">LN((RAND()^(-Results!$E$4))-1)</f>
        <v>1.7030837598870847</v>
      </c>
      <c r="B834" s="6">
        <f ca="1">LN((RAND()^(-Results!$E$4))-1)</f>
        <v>2.5818693562834789</v>
      </c>
      <c r="C834" s="6">
        <f ca="1">LN((RAND()^(-Results!$E$4))-1)</f>
        <v>-0.65152963152761889</v>
      </c>
      <c r="D834" s="6">
        <f ca="1">LN((RAND()^(-Results!$E$4))-1)</f>
        <v>3.5433200544135381E-2</v>
      </c>
      <c r="E834" s="6">
        <f ca="1">LN((RAND()^(-Results!$E$4))-1)</f>
        <v>-1.6410098336918244</v>
      </c>
      <c r="F834" s="6">
        <f ca="1">LN((RAND()^(-Results!$E$4))-1)</f>
        <v>-1.422657570220603</v>
      </c>
      <c r="G834" s="6">
        <f ca="1">LN((RAND()^(-Results!$E$4))-1)</f>
        <v>3.2246734840814306</v>
      </c>
      <c r="H834" s="6">
        <f t="shared" ref="H834:H897" ca="1" si="173">G834-$AL$10</f>
        <v>3.1647789474436729</v>
      </c>
      <c r="I834" s="10">
        <f ca="1">SUMPRODUCT(J834:O834,Results!B$12:G$12)+Results!$E$5*H834</f>
        <v>31.78408382133729</v>
      </c>
      <c r="J834" s="10">
        <f ca="1">SUMPRODUCT($A834:$F834,Results!$B$15:$G$15)</f>
        <v>9.3149746453703877</v>
      </c>
      <c r="K834" s="10">
        <f ca="1">SUMPRODUCT($A834:$F834,Results!$B$16:$G$16)</f>
        <v>8.1506187301123703</v>
      </c>
      <c r="L834" s="10">
        <f ca="1">SUMPRODUCT($A834:$F834,Results!$B$17:$G$17)</f>
        <v>3.8196147583532585</v>
      </c>
      <c r="M834" s="10">
        <f ca="1">SUMPRODUCT($A834:$F834,Results!$B$18:$G$18)</f>
        <v>-13.780233345272627</v>
      </c>
      <c r="N834" s="10">
        <f ca="1">SUMPRODUCT($A834:$F834,Results!$B$19:$G$19)</f>
        <v>-8.6975085974614217</v>
      </c>
      <c r="O834" s="10">
        <f ca="1">SUMPRODUCT($A834:$F834,Results!$B$20:$G$20)</f>
        <v>8.6698776740310457</v>
      </c>
      <c r="P834" s="10" cm="1">
        <f t="array" aca="1" ref="P834" ca="1">SUMPRODUCT(J834:O834,TRANSPOSE(BL$20:BL$25))+$AD$20-$BL$27</f>
        <v>19.471844513063523</v>
      </c>
      <c r="Q834" s="10" cm="1">
        <f t="array" aca="1" ref="Q834" ca="1">SUMPRODUCT(J834:O834,TRANSPOSE(ES$20:ES$25))+$AD$20-$ES$27</f>
        <v>19.627338941256248</v>
      </c>
      <c r="R834" s="10">
        <f ca="1">I834-Results!$E$5*H834</f>
        <v>19.124968031562599</v>
      </c>
      <c r="S834" s="10" cm="1">
        <f t="array" aca="1" ref="S834" ca="1">SUMPRODUCT(J834:O834,TRANSPOSE(AR$28:AR$33))+$AD$20-$AC$26</f>
        <v>24.696811385011522</v>
      </c>
      <c r="T834" s="10">
        <f ca="1">SUMPRODUCT(J834:O834,Results!K$9:P$9)</f>
        <v>19.709909295628158</v>
      </c>
      <c r="U834" s="10">
        <f ca="1">SUMPRODUCT(J834:O834,Results!K$9:P$9)+$AD$20-$AC$31</f>
        <v>19.673111176927183</v>
      </c>
      <c r="V834" s="10">
        <f t="shared" ca="1" si="172"/>
        <v>12.312239308273767</v>
      </c>
      <c r="W834" s="10">
        <f t="shared" ca="1" si="167"/>
        <v>12.156744880081042</v>
      </c>
      <c r="X834" s="10">
        <f t="shared" ca="1" si="168"/>
        <v>12.659115789774692</v>
      </c>
      <c r="Y834" s="10">
        <f t="shared" ca="1" si="169"/>
        <v>7.0872724363257689</v>
      </c>
      <c r="Z834" s="10">
        <f t="shared" ca="1" si="170"/>
        <v>31.087980282687738</v>
      </c>
      <c r="AA834" s="10">
        <f t="shared" ca="1" si="171"/>
        <v>12.110972644410108</v>
      </c>
    </row>
    <row r="835" spans="1:27">
      <c r="A835" s="6">
        <f ca="1">LN((RAND()^(-Results!$E$4))-1)</f>
        <v>-1.8497026021644001</v>
      </c>
      <c r="B835" s="6">
        <f ca="1">LN((RAND()^(-Results!$E$4))-1)</f>
        <v>-0.34689230153358513</v>
      </c>
      <c r="C835" s="6">
        <f ca="1">LN((RAND()^(-Results!$E$4))-1)</f>
        <v>1.5342545330691719</v>
      </c>
      <c r="D835" s="6">
        <f ca="1">LN((RAND()^(-Results!$E$4))-1)</f>
        <v>-4.3794976876435996</v>
      </c>
      <c r="E835" s="6">
        <f ca="1">LN((RAND()^(-Results!$E$4))-1)</f>
        <v>0.17451343624074084</v>
      </c>
      <c r="F835" s="6">
        <f ca="1">LN((RAND()^(-Results!$E$4))-1)</f>
        <v>1.6748879915922157</v>
      </c>
      <c r="G835" s="6">
        <f ca="1">LN((RAND()^(-Results!$E$4))-1)</f>
        <v>1.4269361704698134</v>
      </c>
      <c r="H835" s="6">
        <f t="shared" ca="1" si="173"/>
        <v>1.3670416338320559</v>
      </c>
      <c r="I835" s="10">
        <f ca="1">SUMPRODUCT(J835:O835,Results!B$12:G$12)+Results!$E$5*H835</f>
        <v>-28.30297576747337</v>
      </c>
      <c r="J835" s="10">
        <f ca="1">SUMPRODUCT($A835:$F835,Results!$B$15:$G$15)</f>
        <v>-0.10474916381691705</v>
      </c>
      <c r="K835" s="10">
        <f ca="1">SUMPRODUCT($A835:$F835,Results!$B$16:$G$16)</f>
        <v>-15.836946635940404</v>
      </c>
      <c r="L835" s="10">
        <f ca="1">SUMPRODUCT($A835:$F835,Results!$B$17:$G$17)</f>
        <v>-10.496585770582596</v>
      </c>
      <c r="M835" s="10">
        <f ca="1">SUMPRODUCT($A835:$F835,Results!$B$18:$G$18)</f>
        <v>9.2878266745298035</v>
      </c>
      <c r="N835" s="10">
        <f ca="1">SUMPRODUCT($A835:$F835,Results!$B$19:$G$19)</f>
        <v>-7.2761268975396369</v>
      </c>
      <c r="O835" s="10">
        <f ca="1">SUMPRODUCT($A835:$F835,Results!$B$20:$G$20)</f>
        <v>7.2355678089905506</v>
      </c>
      <c r="P835" s="10" cm="1">
        <f t="array" aca="1" ref="P835" ca="1">SUMPRODUCT(J835:O835,TRANSPOSE(BL$20:BL$25))+$AD$20-$BL$27</f>
        <v>-33.449186943904621</v>
      </c>
      <c r="Q835" s="10" cm="1">
        <f t="array" aca="1" ref="Q835" ca="1">SUMPRODUCT(J835:O835,TRANSPOSE(ES$20:ES$25))+$AD$20-$ES$27</f>
        <v>-33.789635354973278</v>
      </c>
      <c r="R835" s="10">
        <f ca="1">I835-Results!$E$5*H835</f>
        <v>-33.771142302801593</v>
      </c>
      <c r="S835" s="10" cm="1">
        <f t="array" aca="1" ref="S835" ca="1">SUMPRODUCT(J835:O835,TRANSPOSE(AR$28:AR$33))+$AD$20-$AC$26</f>
        <v>-34.228116305835357</v>
      </c>
      <c r="T835" s="10">
        <f ca="1">SUMPRODUCT(J835:O835,Results!K$9:P$9)</f>
        <v>-33.55108043238944</v>
      </c>
      <c r="U835" s="10">
        <f ca="1">SUMPRODUCT(J835:O835,Results!K$9:P$9)+$AD$20-$AC$31</f>
        <v>-33.587878551090419</v>
      </c>
      <c r="V835" s="10">
        <f t="shared" ca="1" si="172"/>
        <v>5.146211176431251</v>
      </c>
      <c r="W835" s="10">
        <f t="shared" ref="W835:W898" ca="1" si="174">I835-Q835</f>
        <v>5.4866595874999078</v>
      </c>
      <c r="X835" s="10">
        <f t="shared" ref="X835:X898" ca="1" si="175">I835-R835</f>
        <v>5.4681665353282227</v>
      </c>
      <c r="Y835" s="10">
        <f t="shared" ref="Y835:Y898" ca="1" si="176">I835-S835</f>
        <v>5.9251405383619868</v>
      </c>
      <c r="Z835" s="10">
        <f t="shared" ref="Z835:Z898" ca="1" si="177">I835-$AD$20</f>
        <v>-28.999079306122923</v>
      </c>
      <c r="AA835" s="10">
        <f t="shared" ref="AA835:AA898" ca="1" si="178">I835-U835</f>
        <v>5.2849027836170492</v>
      </c>
    </row>
    <row r="836" spans="1:27">
      <c r="A836" s="6">
        <f ca="1">LN((RAND()^(-Results!$E$4))-1)</f>
        <v>-0.51326857918875357</v>
      </c>
      <c r="B836" s="6">
        <f ca="1">LN((RAND()^(-Results!$E$4))-1)</f>
        <v>-0.23833794180500345</v>
      </c>
      <c r="C836" s="6">
        <f ca="1">LN((RAND()^(-Results!$E$4))-1)</f>
        <v>2.3312368447009728</v>
      </c>
      <c r="D836" s="6">
        <f ca="1">LN((RAND()^(-Results!$E$4))-1)</f>
        <v>-1.0552114989375403</v>
      </c>
      <c r="E836" s="6">
        <f ca="1">LN((RAND()^(-Results!$E$4))-1)</f>
        <v>-2.0685629471561091</v>
      </c>
      <c r="F836" s="6">
        <f ca="1">LN((RAND()^(-Results!$E$4))-1)</f>
        <v>-1.9809754300104994</v>
      </c>
      <c r="G836" s="6">
        <f ca="1">LN((RAND()^(-Results!$E$4))-1)</f>
        <v>1.0608549235187992</v>
      </c>
      <c r="H836" s="6">
        <f t="shared" ca="1" si="173"/>
        <v>1.0009603868810417</v>
      </c>
      <c r="I836" s="10">
        <f ca="1">SUMPRODUCT(J836:O836,Results!B$12:G$12)+Results!$E$5*H836</f>
        <v>-1.175575172610003</v>
      </c>
      <c r="J836" s="10">
        <f ca="1">SUMPRODUCT($A836:$F836,Results!$B$15:$G$15)</f>
        <v>-0.6128194254215289</v>
      </c>
      <c r="K836" s="10">
        <f ca="1">SUMPRODUCT($A836:$F836,Results!$B$16:$G$16)</f>
        <v>-3.0886800663253262</v>
      </c>
      <c r="L836" s="10">
        <f ca="1">SUMPRODUCT($A836:$F836,Results!$B$17:$G$17)</f>
        <v>5.649813204907435</v>
      </c>
      <c r="M836" s="10">
        <f ca="1">SUMPRODUCT($A836:$F836,Results!$B$18:$G$18)</f>
        <v>-9.6040076402969561</v>
      </c>
      <c r="N836" s="10">
        <f ca="1">SUMPRODUCT($A836:$F836,Results!$B$19:$G$19)</f>
        <v>-0.18711623117073284</v>
      </c>
      <c r="O836" s="10">
        <f ca="1">SUMPRODUCT($A836:$F836,Results!$B$20:$G$20)</f>
        <v>-2.1353645418311338</v>
      </c>
      <c r="P836" s="10" cm="1">
        <f t="array" aca="1" ref="P836" ca="1">SUMPRODUCT(J836:O836,TRANSPOSE(BL$20:BL$25))+$AD$20-$BL$27</f>
        <v>-4.6046256730977007</v>
      </c>
      <c r="Q836" s="10" cm="1">
        <f t="array" aca="1" ref="Q836" ca="1">SUMPRODUCT(J836:O836,TRANSPOSE(ES$20:ES$25))+$AD$20-$ES$27</f>
        <v>-4.8249099505511577</v>
      </c>
      <c r="R836" s="10">
        <f ca="1">I836-Results!$E$5*H836</f>
        <v>-5.1794167201341699</v>
      </c>
      <c r="S836" s="10" cm="1">
        <f t="array" aca="1" ref="S836" ca="1">SUMPRODUCT(J836:O836,TRANSPOSE(AR$28:AR$33))+$AD$20-$AC$26</f>
        <v>2.4442908543359483</v>
      </c>
      <c r="T836" s="10">
        <f ca="1">SUMPRODUCT(J836:O836,Results!K$9:P$9)</f>
        <v>-4.5095185065776713</v>
      </c>
      <c r="U836" s="10">
        <f ca="1">SUMPRODUCT(J836:O836,Results!K$9:P$9)+$AD$20-$AC$31</f>
        <v>-4.5463166252786467</v>
      </c>
      <c r="V836" s="10">
        <f t="shared" ca="1" si="172"/>
        <v>3.4290505004876977</v>
      </c>
      <c r="W836" s="10">
        <f t="shared" ca="1" si="174"/>
        <v>3.6493347779411547</v>
      </c>
      <c r="X836" s="10">
        <f t="shared" ca="1" si="175"/>
        <v>4.0038415475241669</v>
      </c>
      <c r="Y836" s="10">
        <f t="shared" ca="1" si="176"/>
        <v>-3.6198660269459513</v>
      </c>
      <c r="Z836" s="10">
        <f t="shared" ca="1" si="177"/>
        <v>-1.8716787112595568</v>
      </c>
      <c r="AA836" s="10">
        <f t="shared" ca="1" si="178"/>
        <v>3.3707414526686437</v>
      </c>
    </row>
    <row r="837" spans="1:27">
      <c r="A837" s="6">
        <f ca="1">LN((RAND()^(-Results!$E$4))-1)</f>
        <v>-1.7135475100568678</v>
      </c>
      <c r="B837" s="6">
        <f ca="1">LN((RAND()^(-Results!$E$4))-1)</f>
        <v>3.0255187000836137</v>
      </c>
      <c r="C837" s="6">
        <f ca="1">LN((RAND()^(-Results!$E$4))-1)</f>
        <v>1.3576069912184101</v>
      </c>
      <c r="D837" s="6">
        <f ca="1">LN((RAND()^(-Results!$E$4))-1)</f>
        <v>-1.3373441797914351E-2</v>
      </c>
      <c r="E837" s="6">
        <f ca="1">LN((RAND()^(-Results!$E$4))-1)</f>
        <v>0.67713948185803863</v>
      </c>
      <c r="F837" s="6">
        <f ca="1">LN((RAND()^(-Results!$E$4))-1)</f>
        <v>-1.3537139665148226</v>
      </c>
      <c r="G837" s="6">
        <f ca="1">LN((RAND()^(-Results!$E$4))-1)</f>
        <v>0.54812576406007152</v>
      </c>
      <c r="H837" s="6">
        <f t="shared" ca="1" si="173"/>
        <v>0.48823122742231401</v>
      </c>
      <c r="I837" s="10">
        <f ca="1">SUMPRODUCT(J837:O837,Results!B$12:G$12)+Results!$E$5*H837</f>
        <v>41.037199027540531</v>
      </c>
      <c r="J837" s="10">
        <f ca="1">SUMPRODUCT($A837:$F837,Results!$B$15:$G$15)</f>
        <v>5.4742876026306684</v>
      </c>
      <c r="K837" s="10">
        <f ca="1">SUMPRODUCT($A837:$F837,Results!$B$16:$G$16)</f>
        <v>-4.4018480420486945</v>
      </c>
      <c r="L837" s="10">
        <f ca="1">SUMPRODUCT($A837:$F837,Results!$B$17:$G$17)</f>
        <v>-10.863315663919471</v>
      </c>
      <c r="M837" s="10">
        <f ca="1">SUMPRODUCT($A837:$F837,Results!$B$18:$G$18)</f>
        <v>-6.159070126194619</v>
      </c>
      <c r="N837" s="10">
        <f ca="1">SUMPRODUCT($A837:$F837,Results!$B$19:$G$19)</f>
        <v>-3.7305493992770167</v>
      </c>
      <c r="O837" s="10">
        <f ca="1">SUMPRODUCT($A837:$F837,Results!$B$20:$G$20)</f>
        <v>-5.9238144449378378</v>
      </c>
      <c r="P837" s="10" cm="1">
        <f t="array" aca="1" ref="P837" ca="1">SUMPRODUCT(J837:O837,TRANSPOSE(BL$20:BL$25))+$AD$20-$BL$27</f>
        <v>39.504967838524905</v>
      </c>
      <c r="Q837" s="10" cm="1">
        <f t="array" aca="1" ref="Q837" ca="1">SUMPRODUCT(J837:O837,TRANSPOSE(ES$20:ES$25))+$AD$20-$ES$27</f>
        <v>39.713012587975022</v>
      </c>
      <c r="R837" s="10">
        <f ca="1">I837-Results!$E$5*H837</f>
        <v>39.084274117851272</v>
      </c>
      <c r="S837" s="10" cm="1">
        <f t="array" aca="1" ref="S837" ca="1">SUMPRODUCT(J837:O837,TRANSPOSE(AR$28:AR$33))+$AD$20-$AC$26</f>
        <v>32.894156221416132</v>
      </c>
      <c r="T837" s="10">
        <f ca="1">SUMPRODUCT(J837:O837,Results!K$9:P$9)</f>
        <v>39.863911766323959</v>
      </c>
      <c r="U837" s="10">
        <f ca="1">SUMPRODUCT(J837:O837,Results!K$9:P$9)+$AD$20-$AC$31</f>
        <v>39.82711364762298</v>
      </c>
      <c r="V837" s="10">
        <f t="shared" ca="1" si="172"/>
        <v>1.5322311890156257</v>
      </c>
      <c r="W837" s="10">
        <f t="shared" ca="1" si="174"/>
        <v>1.3241864395655085</v>
      </c>
      <c r="X837" s="10">
        <f t="shared" ca="1" si="175"/>
        <v>1.9529249096892585</v>
      </c>
      <c r="Y837" s="10">
        <f t="shared" ca="1" si="176"/>
        <v>8.1430428061243987</v>
      </c>
      <c r="Z837" s="10">
        <f t="shared" ca="1" si="177"/>
        <v>40.341095488890979</v>
      </c>
      <c r="AA837" s="10">
        <f t="shared" ca="1" si="178"/>
        <v>1.2100853799175511</v>
      </c>
    </row>
    <row r="838" spans="1:27">
      <c r="A838" s="6">
        <f ca="1">LN((RAND()^(-Results!$E$4))-1)</f>
        <v>-2.0225790627956672</v>
      </c>
      <c r="B838" s="6">
        <f ca="1">LN((RAND()^(-Results!$E$4))-1)</f>
        <v>-3.3892437155938614E-2</v>
      </c>
      <c r="C838" s="6">
        <f ca="1">LN((RAND()^(-Results!$E$4))-1)</f>
        <v>-4.4130430119020776</v>
      </c>
      <c r="D838" s="6">
        <f ca="1">LN((RAND()^(-Results!$E$4))-1)</f>
        <v>-0.8231322494445682</v>
      </c>
      <c r="E838" s="6">
        <f ca="1">LN((RAND()^(-Results!$E$4))-1)</f>
        <v>5.6803671065532066E-2</v>
      </c>
      <c r="F838" s="6">
        <f ca="1">LN((RAND()^(-Results!$E$4))-1)</f>
        <v>1.9807988366881923</v>
      </c>
      <c r="G838" s="6">
        <f ca="1">LN((RAND()^(-Results!$E$4))-1)</f>
        <v>-1.5875961740935687</v>
      </c>
      <c r="H838" s="6">
        <f t="shared" ca="1" si="173"/>
        <v>-1.6474907107313261</v>
      </c>
      <c r="I838" s="10">
        <f ca="1">SUMPRODUCT(J838:O838,Results!B$12:G$12)+Results!$E$5*H838</f>
        <v>-18.664405333731267</v>
      </c>
      <c r="J838" s="10">
        <f ca="1">SUMPRODUCT($A838:$F838,Results!$B$15:$G$15)</f>
        <v>2.1668647159502306</v>
      </c>
      <c r="K838" s="10">
        <f ca="1">SUMPRODUCT($A838:$F838,Results!$B$16:$G$16)</f>
        <v>1.3570553091767361</v>
      </c>
      <c r="L838" s="10">
        <f ca="1">SUMPRODUCT($A838:$F838,Results!$B$17:$G$17)</f>
        <v>-3.8514311428285062</v>
      </c>
      <c r="M838" s="10">
        <f ca="1">SUMPRODUCT($A838:$F838,Results!$B$18:$G$18)</f>
        <v>18.474241623629801</v>
      </c>
      <c r="N838" s="10">
        <f ca="1">SUMPRODUCT($A838:$F838,Results!$B$19:$G$19)</f>
        <v>-8.2470239585666647</v>
      </c>
      <c r="O838" s="10">
        <f ca="1">SUMPRODUCT($A838:$F838,Results!$B$20:$G$20)</f>
        <v>4.9585692611358656</v>
      </c>
      <c r="P838" s="10" cm="1">
        <f t="array" aca="1" ref="P838" ca="1">SUMPRODUCT(J838:O838,TRANSPOSE(BL$20:BL$25))+$AD$20-$BL$27</f>
        <v>-12.73239231762641</v>
      </c>
      <c r="Q838" s="10" cm="1">
        <f t="array" aca="1" ref="Q838" ca="1">SUMPRODUCT(J838:O838,TRANSPOSE(ES$20:ES$25))+$AD$20-$ES$27</f>
        <v>-12.371768296644671</v>
      </c>
      <c r="R838" s="10">
        <f ca="1">I838-Results!$E$5*H838</f>
        <v>-12.074442490805962</v>
      </c>
      <c r="S838" s="10" cm="1">
        <f t="array" aca="1" ref="S838" ca="1">SUMPRODUCT(J838:O838,TRANSPOSE(AR$28:AR$33))+$AD$20-$AC$26</f>
        <v>-24.956076415342931</v>
      </c>
      <c r="T838" s="10">
        <f ca="1">SUMPRODUCT(J838:O838,Results!K$9:P$9)</f>
        <v>-12.158000622787821</v>
      </c>
      <c r="U838" s="10">
        <f ca="1">SUMPRODUCT(J838:O838,Results!K$9:P$9)+$AD$20-$AC$31</f>
        <v>-12.194798741488796</v>
      </c>
      <c r="V838" s="10">
        <f t="shared" ca="1" si="172"/>
        <v>-5.9320130161048574</v>
      </c>
      <c r="W838" s="10">
        <f t="shared" ca="1" si="174"/>
        <v>-6.2926370370865961</v>
      </c>
      <c r="X838" s="10">
        <f t="shared" ca="1" si="175"/>
        <v>-6.5899628429253045</v>
      </c>
      <c r="Y838" s="10">
        <f t="shared" ca="1" si="176"/>
        <v>6.2916710816116641</v>
      </c>
      <c r="Z838" s="10">
        <f t="shared" ca="1" si="177"/>
        <v>-19.360508872380819</v>
      </c>
      <c r="AA838" s="10">
        <f t="shared" ca="1" si="178"/>
        <v>-6.4696065922424708</v>
      </c>
    </row>
    <row r="839" spans="1:27">
      <c r="A839" s="6">
        <f ca="1">LN((RAND()^(-Results!$E$4))-1)</f>
        <v>-0.73812503943403929</v>
      </c>
      <c r="B839" s="6">
        <f ca="1">LN((RAND()^(-Results!$E$4))-1)</f>
        <v>-1.905223045931262</v>
      </c>
      <c r="C839" s="6">
        <f ca="1">LN((RAND()^(-Results!$E$4))-1)</f>
        <v>-2.0643877235909884</v>
      </c>
      <c r="D839" s="6">
        <f ca="1">LN((RAND()^(-Results!$E$4))-1)</f>
        <v>-0.38371687637274904</v>
      </c>
      <c r="E839" s="6">
        <f ca="1">LN((RAND()^(-Results!$E$4))-1)</f>
        <v>3.9244349367993387</v>
      </c>
      <c r="F839" s="6">
        <f ca="1">LN((RAND()^(-Results!$E$4))-1)</f>
        <v>1.6160332233753134</v>
      </c>
      <c r="G839" s="6">
        <f ca="1">LN((RAND()^(-Results!$E$4))-1)</f>
        <v>-0.6814885264423175</v>
      </c>
      <c r="H839" s="6">
        <f t="shared" ca="1" si="173"/>
        <v>-0.74138306308007496</v>
      </c>
      <c r="I839" s="10">
        <f ca="1">SUMPRODUCT(J839:O839,Results!B$12:G$12)+Results!$E$5*H839</f>
        <v>-19.714440471544634</v>
      </c>
      <c r="J839" s="10">
        <f ca="1">SUMPRODUCT($A839:$F839,Results!$B$15:$G$15)</f>
        <v>-5.7773916152936797</v>
      </c>
      <c r="K839" s="10">
        <f ca="1">SUMPRODUCT($A839:$F839,Results!$B$16:$G$16)</f>
        <v>-5.910547083944766</v>
      </c>
      <c r="L839" s="10">
        <f ca="1">SUMPRODUCT($A839:$F839,Results!$B$17:$G$17)</f>
        <v>-5.0631169958929503</v>
      </c>
      <c r="M839" s="10">
        <f ca="1">SUMPRODUCT($A839:$F839,Results!$B$18:$G$18)</f>
        <v>19.448100428698194</v>
      </c>
      <c r="N839" s="10">
        <f ca="1">SUMPRODUCT($A839:$F839,Results!$B$19:$G$19)</f>
        <v>-1.3582079006692283E-2</v>
      </c>
      <c r="O839" s="10">
        <f ca="1">SUMPRODUCT($A839:$F839,Results!$B$20:$G$20)</f>
        <v>-5.4518628682858985</v>
      </c>
      <c r="P839" s="10" cm="1">
        <f t="array" aca="1" ref="P839" ca="1">SUMPRODUCT(J839:O839,TRANSPOSE(BL$20:BL$25))+$AD$20-$BL$27</f>
        <v>-17.646598621077516</v>
      </c>
      <c r="Q839" s="10" cm="1">
        <f t="array" aca="1" ref="Q839" ca="1">SUMPRODUCT(J839:O839,TRANSPOSE(ES$20:ES$25))+$AD$20-$ES$27</f>
        <v>-17.611143366917275</v>
      </c>
      <c r="R839" s="10">
        <f ca="1">I839-Results!$E$5*H839</f>
        <v>-16.748908219224333</v>
      </c>
      <c r="S839" s="10" cm="1">
        <f t="array" aca="1" ref="S839" ca="1">SUMPRODUCT(J839:O839,TRANSPOSE(AR$28:AR$33))+$AD$20-$AC$26</f>
        <v>-30.566868666820316</v>
      </c>
      <c r="T839" s="10">
        <f ca="1">SUMPRODUCT(J839:O839,Results!K$9:P$9)</f>
        <v>-17.995094039337509</v>
      </c>
      <c r="U839" s="10">
        <f ca="1">SUMPRODUCT(J839:O839,Results!K$9:P$9)+$AD$20-$AC$31</f>
        <v>-18.031892158038485</v>
      </c>
      <c r="V839" s="10">
        <f t="shared" ca="1" si="172"/>
        <v>-2.0678418504671185</v>
      </c>
      <c r="W839" s="10">
        <f t="shared" ca="1" si="174"/>
        <v>-2.1032971046273587</v>
      </c>
      <c r="X839" s="10">
        <f t="shared" ca="1" si="175"/>
        <v>-2.9655322523203012</v>
      </c>
      <c r="Y839" s="10">
        <f t="shared" ca="1" si="176"/>
        <v>10.852428195275682</v>
      </c>
      <c r="Z839" s="10">
        <f t="shared" ca="1" si="177"/>
        <v>-20.410544010194187</v>
      </c>
      <c r="AA839" s="10">
        <f t="shared" ca="1" si="178"/>
        <v>-1.6825483135061496</v>
      </c>
    </row>
    <row r="840" spans="1:27">
      <c r="A840" s="6">
        <f ca="1">LN((RAND()^(-Results!$E$4))-1)</f>
        <v>-1.6214509391472829</v>
      </c>
      <c r="B840" s="6">
        <f ca="1">LN((RAND()^(-Results!$E$4))-1)</f>
        <v>1.0020183206561217</v>
      </c>
      <c r="C840" s="6">
        <f ca="1">LN((RAND()^(-Results!$E$4))-1)</f>
        <v>-0.17651579093803707</v>
      </c>
      <c r="D840" s="6">
        <f ca="1">LN((RAND()^(-Results!$E$4))-1)</f>
        <v>-1.8811170449371706</v>
      </c>
      <c r="E840" s="6">
        <f ca="1">LN((RAND()^(-Results!$E$4))-1)</f>
        <v>2.1074610410031882</v>
      </c>
      <c r="F840" s="6">
        <f ca="1">LN((RAND()^(-Results!$E$4))-1)</f>
        <v>-1.0386014304654012</v>
      </c>
      <c r="G840" s="6">
        <f ca="1">LN((RAND()^(-Results!$E$4))-1)</f>
        <v>0.11794923755223427</v>
      </c>
      <c r="H840" s="6">
        <f t="shared" ca="1" si="173"/>
        <v>5.805470091447678E-2</v>
      </c>
      <c r="I840" s="10">
        <f ca="1">SUMPRODUCT(J840:O840,Results!B$12:G$12)+Results!$E$5*H840</f>
        <v>6.7859077957569189</v>
      </c>
      <c r="J840" s="10">
        <f ca="1">SUMPRODUCT($A840:$F840,Results!$B$15:$G$15)</f>
        <v>2.1415232813216676</v>
      </c>
      <c r="K840" s="10">
        <f ca="1">SUMPRODUCT($A840:$F840,Results!$B$16:$G$16)</f>
        <v>-8.6056911032515995</v>
      </c>
      <c r="L840" s="10">
        <f ca="1">SUMPRODUCT($A840:$F840,Results!$B$17:$G$17)</f>
        <v>-6.9531388520614437</v>
      </c>
      <c r="M840" s="10">
        <f ca="1">SUMPRODUCT($A840:$F840,Results!$B$18:$G$18)</f>
        <v>4.6585651551244744</v>
      </c>
      <c r="N840" s="10">
        <f ca="1">SUMPRODUCT($A840:$F840,Results!$B$19:$G$19)</f>
        <v>-9.1652194511558562</v>
      </c>
      <c r="O840" s="10">
        <f ca="1">SUMPRODUCT($A840:$F840,Results!$B$20:$G$20)</f>
        <v>-4.5727158198441975</v>
      </c>
      <c r="P840" s="10" cm="1">
        <f t="array" aca="1" ref="P840" ca="1">SUMPRODUCT(J840:O840,TRANSPOSE(BL$20:BL$25))+$AD$20-$BL$27</f>
        <v>6.4908878585590646</v>
      </c>
      <c r="Q840" s="10" cm="1">
        <f t="array" aca="1" ref="Q840" ca="1">SUMPRODUCT(J840:O840,TRANSPOSE(ES$20:ES$25))+$AD$20-$ES$27</f>
        <v>6.5828219839841653</v>
      </c>
      <c r="R840" s="10">
        <f ca="1">I840-Results!$E$5*H840</f>
        <v>6.553688992099012</v>
      </c>
      <c r="S840" s="10" cm="1">
        <f t="array" aca="1" ref="S840" ca="1">SUMPRODUCT(J840:O840,TRANSPOSE(AR$28:AR$33))+$AD$20-$AC$26</f>
        <v>-4.190337178066164</v>
      </c>
      <c r="T840" s="10">
        <f ca="1">SUMPRODUCT(J840:O840,Results!K$9:P$9)</f>
        <v>6.5492819428027147</v>
      </c>
      <c r="U840" s="10">
        <f ca="1">SUMPRODUCT(J840:O840,Results!K$9:P$9)+$AD$20-$AC$31</f>
        <v>6.5124838241017393</v>
      </c>
      <c r="V840" s="10">
        <f t="shared" ca="1" si="172"/>
        <v>0.29501993719785435</v>
      </c>
      <c r="W840" s="10">
        <f t="shared" ca="1" si="174"/>
        <v>0.20308581177275364</v>
      </c>
      <c r="X840" s="10">
        <f t="shared" ca="1" si="175"/>
        <v>0.23221880365790692</v>
      </c>
      <c r="Y840" s="10">
        <f t="shared" ca="1" si="176"/>
        <v>10.976244973823082</v>
      </c>
      <c r="Z840" s="10">
        <f t="shared" ca="1" si="177"/>
        <v>6.0898042571073656</v>
      </c>
      <c r="AA840" s="10">
        <f t="shared" ca="1" si="178"/>
        <v>0.27342397165517962</v>
      </c>
    </row>
    <row r="841" spans="1:27">
      <c r="A841" s="6">
        <f ca="1">LN((RAND()^(-Results!$E$4))-1)</f>
        <v>0.73932246421016923</v>
      </c>
      <c r="B841" s="6">
        <f ca="1">LN((RAND()^(-Results!$E$4))-1)</f>
        <v>-0.74998193270813307</v>
      </c>
      <c r="C841" s="6">
        <f ca="1">LN((RAND()^(-Results!$E$4))-1)</f>
        <v>-0.11889986720711231</v>
      </c>
      <c r="D841" s="6">
        <f ca="1">LN((RAND()^(-Results!$E$4))-1)</f>
        <v>0.94531898633732114</v>
      </c>
      <c r="E841" s="6">
        <f ca="1">LN((RAND()^(-Results!$E$4))-1)</f>
        <v>-4.9356429723029542</v>
      </c>
      <c r="F841" s="6">
        <f ca="1">LN((RAND()^(-Results!$E$4))-1)</f>
        <v>-1.4428287811347129</v>
      </c>
      <c r="G841" s="6">
        <f ca="1">LN((RAND()^(-Results!$E$4))-1)</f>
        <v>1.8843646053441252</v>
      </c>
      <c r="H841" s="6">
        <f t="shared" ca="1" si="173"/>
        <v>1.8244700687063677</v>
      </c>
      <c r="I841" s="10">
        <f ca="1">SUMPRODUCT(J841:O841,Results!B$12:G$12)+Results!$E$5*H841</f>
        <v>-1.6451855574678236</v>
      </c>
      <c r="J841" s="10">
        <f ca="1">SUMPRODUCT($A841:$F841,Results!$B$15:$G$15)</f>
        <v>0.53096915431413516</v>
      </c>
      <c r="K841" s="10">
        <f ca="1">SUMPRODUCT($A841:$F841,Results!$B$16:$G$16)</f>
        <v>11.109774972106674</v>
      </c>
      <c r="L841" s="10">
        <f ca="1">SUMPRODUCT($A841:$F841,Results!$B$17:$G$17)</f>
        <v>16.710440540001411</v>
      </c>
      <c r="M841" s="10">
        <f ca="1">SUMPRODUCT($A841:$F841,Results!$B$18:$G$18)</f>
        <v>-11.712376331062867</v>
      </c>
      <c r="N841" s="10">
        <f ca="1">SUMPRODUCT($A841:$F841,Results!$B$19:$G$19)</f>
        <v>2.5251989729505606</v>
      </c>
      <c r="O841" s="10">
        <f ca="1">SUMPRODUCT($A841:$F841,Results!$B$20:$G$20)</f>
        <v>4.4945320549827121</v>
      </c>
      <c r="P841" s="10" cm="1">
        <f t="array" aca="1" ref="P841" ca="1">SUMPRODUCT(J841:O841,TRANSPOSE(BL$20:BL$25))+$AD$20-$BL$27</f>
        <v>-8.5719918206896288</v>
      </c>
      <c r="Q841" s="10" cm="1">
        <f t="array" aca="1" ref="Q841" ca="1">SUMPRODUCT(J841:O841,TRANSPOSE(ES$20:ES$25))+$AD$20-$ES$27</f>
        <v>-8.6162826010003606</v>
      </c>
      <c r="R841" s="10">
        <f ca="1">I841-Results!$E$5*H841</f>
        <v>-8.9430658322932945</v>
      </c>
      <c r="S841" s="10" cm="1">
        <f t="array" aca="1" ref="S841" ca="1">SUMPRODUCT(J841:O841,TRANSPOSE(AR$28:AR$33))+$AD$20-$AC$26</f>
        <v>4.80114417808635</v>
      </c>
      <c r="T841" s="10">
        <f ca="1">SUMPRODUCT(J841:O841,Results!K$9:P$9)</f>
        <v>-8.1260714804774494</v>
      </c>
      <c r="U841" s="10">
        <f ca="1">SUMPRODUCT(J841:O841,Results!K$9:P$9)+$AD$20-$AC$31</f>
        <v>-8.1628695991784248</v>
      </c>
      <c r="V841" s="10">
        <f t="shared" ca="1" si="172"/>
        <v>6.9268062632218053</v>
      </c>
      <c r="W841" s="10">
        <f t="shared" ca="1" si="174"/>
        <v>6.971097043532537</v>
      </c>
      <c r="X841" s="10">
        <f t="shared" ca="1" si="175"/>
        <v>7.297880274825471</v>
      </c>
      <c r="Y841" s="10">
        <f t="shared" ca="1" si="176"/>
        <v>-6.4463297355541735</v>
      </c>
      <c r="Z841" s="10">
        <f t="shared" ca="1" si="177"/>
        <v>-2.3412890961173773</v>
      </c>
      <c r="AA841" s="10">
        <f t="shared" ca="1" si="178"/>
        <v>6.5176840417106012</v>
      </c>
    </row>
    <row r="842" spans="1:27">
      <c r="A842" s="6">
        <f ca="1">LN((RAND()^(-Results!$E$4))-1)</f>
        <v>1.2021736679299362</v>
      </c>
      <c r="B842" s="6">
        <f ca="1">LN((RAND()^(-Results!$E$4))-1)</f>
        <v>1.1465569901217394</v>
      </c>
      <c r="C842" s="6">
        <f ca="1">LN((RAND()^(-Results!$E$4))-1)</f>
        <v>-0.25353396608651074</v>
      </c>
      <c r="D842" s="6">
        <f ca="1">LN((RAND()^(-Results!$E$4))-1)</f>
        <v>-1.5807485592118036</v>
      </c>
      <c r="E842" s="6">
        <f ca="1">LN((RAND()^(-Results!$E$4))-1)</f>
        <v>0.27341821326428301</v>
      </c>
      <c r="F842" s="6">
        <f ca="1">LN((RAND()^(-Results!$E$4))-1)</f>
        <v>-1.9762793078807892</v>
      </c>
      <c r="G842" s="6">
        <f ca="1">LN((RAND()^(-Results!$E$4))-1)</f>
        <v>0.99703887058291285</v>
      </c>
      <c r="H842" s="6">
        <f t="shared" ca="1" si="173"/>
        <v>0.93714433394515539</v>
      </c>
      <c r="I842" s="10">
        <f ca="1">SUMPRODUCT(J842:O842,Results!B$12:G$12)+Results!$E$5*H842</f>
        <v>5.0276406758553183</v>
      </c>
      <c r="J842" s="10">
        <f ca="1">SUMPRODUCT($A842:$F842,Results!$B$15:$G$15)</f>
        <v>5.3221375946835598</v>
      </c>
      <c r="K842" s="10">
        <f ca="1">SUMPRODUCT($A842:$F842,Results!$B$16:$G$16)</f>
        <v>0.10866612928498476</v>
      </c>
      <c r="L842" s="10">
        <f ca="1">SUMPRODUCT($A842:$F842,Results!$B$17:$G$17)</f>
        <v>4.0789380925973955</v>
      </c>
      <c r="M842" s="10">
        <f ca="1">SUMPRODUCT($A842:$F842,Results!$B$18:$G$18)</f>
        <v>-7.6359410246428787</v>
      </c>
      <c r="N842" s="10">
        <f ca="1">SUMPRODUCT($A842:$F842,Results!$B$19:$G$19)</f>
        <v>-11.192780899436029</v>
      </c>
      <c r="O842" s="10">
        <f ca="1">SUMPRODUCT($A842:$F842,Results!$B$20:$G$20)</f>
        <v>3.9414327102716946</v>
      </c>
      <c r="P842" s="10" cm="1">
        <f t="array" aca="1" ref="P842" ca="1">SUMPRODUCT(J842:O842,TRANSPOSE(BL$20:BL$25))+$AD$20-$BL$27</f>
        <v>1.4244741398413239</v>
      </c>
      <c r="Q842" s="10" cm="1">
        <f t="array" aca="1" ref="Q842" ca="1">SUMPRODUCT(J842:O842,TRANSPOSE(ES$20:ES$25))+$AD$20-$ES$27</f>
        <v>1.4133608252097154</v>
      </c>
      <c r="R842" s="10">
        <f ca="1">I842-Results!$E$5*H842</f>
        <v>1.2790633400746967</v>
      </c>
      <c r="S842" s="10" cm="1">
        <f t="array" aca="1" ref="S842" ca="1">SUMPRODUCT(J842:O842,TRANSPOSE(AR$28:AR$33))+$AD$20-$AC$26</f>
        <v>2.2629264174822308</v>
      </c>
      <c r="T842" s="10">
        <f ca="1">SUMPRODUCT(J842:O842,Results!K$9:P$9)</f>
        <v>1.3187738279309134</v>
      </c>
      <c r="U842" s="10">
        <f ca="1">SUMPRODUCT(J842:O842,Results!K$9:P$9)+$AD$20-$AC$31</f>
        <v>1.2819757092299382</v>
      </c>
      <c r="V842" s="10">
        <f t="shared" ca="1" si="172"/>
        <v>3.6031665360139944</v>
      </c>
      <c r="W842" s="10">
        <f t="shared" ca="1" si="174"/>
        <v>3.6142798506456026</v>
      </c>
      <c r="X842" s="10">
        <f t="shared" ca="1" si="175"/>
        <v>3.7485773357806216</v>
      </c>
      <c r="Y842" s="10">
        <f t="shared" ca="1" si="176"/>
        <v>2.7647142583730875</v>
      </c>
      <c r="Z842" s="10">
        <f t="shared" ca="1" si="177"/>
        <v>4.3315371372057649</v>
      </c>
      <c r="AA842" s="10">
        <f t="shared" ca="1" si="178"/>
        <v>3.7456649666253803</v>
      </c>
    </row>
    <row r="843" spans="1:27">
      <c r="A843" s="6">
        <f ca="1">LN((RAND()^(-Results!$E$4))-1)</f>
        <v>-0.28953979993301571</v>
      </c>
      <c r="B843" s="6">
        <f ca="1">LN((RAND()^(-Results!$E$4))-1)</f>
        <v>2.1736621789147801</v>
      </c>
      <c r="C843" s="6">
        <f ca="1">LN((RAND()^(-Results!$E$4))-1)</f>
        <v>-1.9525825566131434</v>
      </c>
      <c r="D843" s="6">
        <f ca="1">LN((RAND()^(-Results!$E$4))-1)</f>
        <v>-2.5048319343789216</v>
      </c>
      <c r="E843" s="6">
        <f ca="1">LN((RAND()^(-Results!$E$4))-1)</f>
        <v>-4.0565224472616963</v>
      </c>
      <c r="F843" s="6">
        <f ca="1">LN((RAND()^(-Results!$E$4))-1)</f>
        <v>0.1534886069889804</v>
      </c>
      <c r="G843" s="6">
        <f ca="1">LN((RAND()^(-Results!$E$4))-1)</f>
        <v>1.3223338236348559</v>
      </c>
      <c r="H843" s="6">
        <f t="shared" ca="1" si="173"/>
        <v>1.2624392869970984</v>
      </c>
      <c r="I843" s="10">
        <f ca="1">SUMPRODUCT(J843:O843,Results!B$12:G$12)+Results!$E$5*H843</f>
        <v>-4.9632037835012364</v>
      </c>
      <c r="J843" s="10">
        <f ca="1">SUMPRODUCT($A843:$F843,Results!$B$15:$G$15)</f>
        <v>10.887270978104105</v>
      </c>
      <c r="K843" s="10">
        <f ca="1">SUMPRODUCT($A843:$F843,Results!$B$16:$G$16)</f>
        <v>4.5220382288150782</v>
      </c>
      <c r="L843" s="10">
        <f ca="1">SUMPRODUCT($A843:$F843,Results!$B$17:$G$17)</f>
        <v>2.2131322491303811</v>
      </c>
      <c r="M843" s="10">
        <f ca="1">SUMPRODUCT($A843:$F843,Results!$B$18:$G$18)</f>
        <v>-4.1604327310595268</v>
      </c>
      <c r="N843" s="10">
        <f ca="1">SUMPRODUCT($A843:$F843,Results!$B$19:$G$19)</f>
        <v>-15.555165002886667</v>
      </c>
      <c r="O843" s="10">
        <f ca="1">SUMPRODUCT($A843:$F843,Results!$B$20:$G$20)</f>
        <v>18.103360309361133</v>
      </c>
      <c r="P843" s="10" cm="1">
        <f t="array" aca="1" ref="P843" ca="1">SUMPRODUCT(J843:O843,TRANSPOSE(BL$20:BL$25))+$AD$20-$BL$27</f>
        <v>-9.5727281711549299</v>
      </c>
      <c r="Q843" s="10" cm="1">
        <f t="array" aca="1" ref="Q843" ca="1">SUMPRODUCT(J843:O843,TRANSPOSE(ES$20:ES$25))+$AD$20-$ES$27</f>
        <v>-9.4291803708083766</v>
      </c>
      <c r="R843" s="10">
        <f ca="1">I843-Results!$E$5*H843</f>
        <v>-10.01296093148963</v>
      </c>
      <c r="S843" s="10" cm="1">
        <f t="array" aca="1" ref="S843" ca="1">SUMPRODUCT(J843:O843,TRANSPOSE(AR$28:AR$33))+$AD$20-$AC$26</f>
        <v>-4.747978248344257</v>
      </c>
      <c r="T843" s="10">
        <f ca="1">SUMPRODUCT(J843:O843,Results!K$9:P$9)</f>
        <v>-8.850383386142223</v>
      </c>
      <c r="U843" s="10">
        <f ca="1">SUMPRODUCT(J843:O843,Results!K$9:P$9)+$AD$20-$AC$31</f>
        <v>-8.8871815048431984</v>
      </c>
      <c r="V843" s="10">
        <f t="shared" ca="1" si="172"/>
        <v>4.6095243876536935</v>
      </c>
      <c r="W843" s="10">
        <f t="shared" ca="1" si="174"/>
        <v>4.4659765873071402</v>
      </c>
      <c r="X843" s="10">
        <f t="shared" ca="1" si="175"/>
        <v>5.0497571479883936</v>
      </c>
      <c r="Y843" s="10">
        <f t="shared" ca="1" si="176"/>
        <v>-0.2152255351569794</v>
      </c>
      <c r="Z843" s="10">
        <f t="shared" ca="1" si="177"/>
        <v>-5.6593073221507897</v>
      </c>
      <c r="AA843" s="10">
        <f t="shared" ca="1" si="178"/>
        <v>3.923977721341962</v>
      </c>
    </row>
    <row r="844" spans="1:27">
      <c r="A844" s="6">
        <f ca="1">LN((RAND()^(-Results!$E$4))-1)</f>
        <v>-2.8992573687036476</v>
      </c>
      <c r="B844" s="6">
        <f ca="1">LN((RAND()^(-Results!$E$4))-1)</f>
        <v>-0.51153671921220911</v>
      </c>
      <c r="C844" s="6">
        <f ca="1">LN((RAND()^(-Results!$E$4))-1)</f>
        <v>-1.0125263154203703</v>
      </c>
      <c r="D844" s="6">
        <f ca="1">LN((RAND()^(-Results!$E$4))-1)</f>
        <v>0.96464280654960921</v>
      </c>
      <c r="E844" s="6">
        <f ca="1">LN((RAND()^(-Results!$E$4))-1)</f>
        <v>-2.5255411467451627</v>
      </c>
      <c r="F844" s="6">
        <f ca="1">LN((RAND()^(-Results!$E$4))-1)</f>
        <v>-1.4473852811176948</v>
      </c>
      <c r="G844" s="6">
        <f ca="1">LN((RAND()^(-Results!$E$4))-1)</f>
        <v>2.1256359736190307</v>
      </c>
      <c r="H844" s="6">
        <f t="shared" ca="1" si="173"/>
        <v>2.065741436981273</v>
      </c>
      <c r="I844" s="10">
        <f ca="1">SUMPRODUCT(J844:O844,Results!B$12:G$12)+Results!$E$5*H844</f>
        <v>15.290956156277883</v>
      </c>
      <c r="J844" s="10">
        <f ca="1">SUMPRODUCT($A844:$F844,Results!$B$15:$G$15)</f>
        <v>-1.9562222390726411</v>
      </c>
      <c r="K844" s="10">
        <f ca="1">SUMPRODUCT($A844:$F844,Results!$B$16:$G$16)</f>
        <v>3.0147352434591901</v>
      </c>
      <c r="L844" s="10">
        <f ca="1">SUMPRODUCT($A844:$F844,Results!$B$17:$G$17)</f>
        <v>5.9770538884522324</v>
      </c>
      <c r="M844" s="10">
        <f ca="1">SUMPRODUCT($A844:$F844,Results!$B$18:$G$18)</f>
        <v>2.2905916544839506</v>
      </c>
      <c r="N844" s="10">
        <f ca="1">SUMPRODUCT($A844:$F844,Results!$B$19:$G$19)</f>
        <v>1.9620225326015188</v>
      </c>
      <c r="O844" s="10">
        <f ca="1">SUMPRODUCT($A844:$F844,Results!$B$20:$G$20)</f>
        <v>-8.8494699124885816</v>
      </c>
      <c r="P844" s="10" cm="1">
        <f t="array" aca="1" ref="P844" ca="1">SUMPRODUCT(J844:O844,TRANSPOSE(BL$20:BL$25))+$AD$20-$BL$27</f>
        <v>7.0212674502443511</v>
      </c>
      <c r="Q844" s="10" cm="1">
        <f t="array" aca="1" ref="Q844" ca="1">SUMPRODUCT(J844:O844,TRANSPOSE(ES$20:ES$25))+$AD$20-$ES$27</f>
        <v>7.2700408222173962</v>
      </c>
      <c r="R844" s="10">
        <f ca="1">I844-Results!$E$5*H844</f>
        <v>7.0279904083527907</v>
      </c>
      <c r="S844" s="10" cm="1">
        <f t="array" aca="1" ref="S844" ca="1">SUMPRODUCT(J844:O844,TRANSPOSE(AR$28:AR$33))+$AD$20-$AC$26</f>
        <v>2.6654590425533269</v>
      </c>
      <c r="T844" s="10">
        <f ca="1">SUMPRODUCT(J844:O844,Results!K$9:P$9)</f>
        <v>7.8267457292312006</v>
      </c>
      <c r="U844" s="10">
        <f ca="1">SUMPRODUCT(J844:O844,Results!K$9:P$9)+$AD$20-$AC$31</f>
        <v>7.7899476105302261</v>
      </c>
      <c r="V844" s="10">
        <f t="shared" ca="1" si="172"/>
        <v>8.2696887060335307</v>
      </c>
      <c r="W844" s="10">
        <f t="shared" ca="1" si="174"/>
        <v>8.0209153340604864</v>
      </c>
      <c r="X844" s="10">
        <f t="shared" ca="1" si="175"/>
        <v>8.262965747925092</v>
      </c>
      <c r="Y844" s="10">
        <f t="shared" ca="1" si="176"/>
        <v>12.625497113724556</v>
      </c>
      <c r="Z844" s="10">
        <f t="shared" ca="1" si="177"/>
        <v>14.594852617628328</v>
      </c>
      <c r="AA844" s="10">
        <f t="shared" ca="1" si="178"/>
        <v>7.5010085457476565</v>
      </c>
    </row>
    <row r="845" spans="1:27">
      <c r="A845" s="6">
        <f ca="1">LN((RAND()^(-Results!$E$4))-1)</f>
        <v>7.1035068888643721E-2</v>
      </c>
      <c r="B845" s="6">
        <f ca="1">LN((RAND()^(-Results!$E$4))-1)</f>
        <v>0.96996276430379247</v>
      </c>
      <c r="C845" s="6">
        <f ca="1">LN((RAND()^(-Results!$E$4))-1)</f>
        <v>0.80797365753629513</v>
      </c>
      <c r="D845" s="6">
        <f ca="1">LN((RAND()^(-Results!$E$4))-1)</f>
        <v>-1.8680887098979158</v>
      </c>
      <c r="E845" s="6">
        <f ca="1">LN((RAND()^(-Results!$E$4))-1)</f>
        <v>-0.18314633455931789</v>
      </c>
      <c r="F845" s="6">
        <f ca="1">LN((RAND()^(-Results!$E$4))-1)</f>
        <v>6.3964114317773033E-2</v>
      </c>
      <c r="G845" s="6">
        <f ca="1">LN((RAND()^(-Results!$E$4))-1)</f>
        <v>0.34328330109773703</v>
      </c>
      <c r="H845" s="6">
        <f t="shared" ca="1" si="173"/>
        <v>0.28338876445997951</v>
      </c>
      <c r="I845" s="10">
        <f ca="1">SUMPRODUCT(J845:O845,Results!B$12:G$12)+Results!$E$5*H845</f>
        <v>-3.7735080517994355</v>
      </c>
      <c r="J845" s="10">
        <f ca="1">SUMPRODUCT($A845:$F845,Results!$B$15:$G$15)</f>
        <v>3.5421917038574864</v>
      </c>
      <c r="K845" s="10">
        <f ca="1">SUMPRODUCT($A845:$F845,Results!$B$16:$G$16)</f>
        <v>-4.4470002684259979</v>
      </c>
      <c r="L845" s="10">
        <f ca="1">SUMPRODUCT($A845:$F845,Results!$B$17:$G$17)</f>
        <v>-3.8719231101001426</v>
      </c>
      <c r="M845" s="10">
        <f ca="1">SUMPRODUCT($A845:$F845,Results!$B$18:$G$18)</f>
        <v>-2.4905008816584573</v>
      </c>
      <c r="N845" s="10">
        <f ca="1">SUMPRODUCT($A845:$F845,Results!$B$19:$G$19)</f>
        <v>-6.1659990437357326</v>
      </c>
      <c r="O845" s="10">
        <f ca="1">SUMPRODUCT($A845:$F845,Results!$B$20:$G$20)</f>
        <v>5.8983311560262557</v>
      </c>
      <c r="P845" s="10" cm="1">
        <f t="array" aca="1" ref="P845" ca="1">SUMPRODUCT(J845:O845,TRANSPOSE(BL$20:BL$25))+$AD$20-$BL$27</f>
        <v>-4.6014205853273484</v>
      </c>
      <c r="Q845" s="10" cm="1">
        <f t="array" aca="1" ref="Q845" ca="1">SUMPRODUCT(J845:O845,TRANSPOSE(ES$20:ES$25))+$AD$20-$ES$27</f>
        <v>-4.7194044835603837</v>
      </c>
      <c r="R845" s="10">
        <f ca="1">I845-Results!$E$5*H845</f>
        <v>-4.9070631096393535</v>
      </c>
      <c r="S845" s="10" cm="1">
        <f t="array" aca="1" ref="S845" ca="1">SUMPRODUCT(J845:O845,TRANSPOSE(AR$28:AR$33))+$AD$20-$AC$26</f>
        <v>-2.6566303474365509</v>
      </c>
      <c r="T845" s="10">
        <f ca="1">SUMPRODUCT(J845:O845,Results!K$9:P$9)</f>
        <v>-4.6413959628327071</v>
      </c>
      <c r="U845" s="10">
        <f ca="1">SUMPRODUCT(J845:O845,Results!K$9:P$9)+$AD$20-$AC$31</f>
        <v>-4.6781940815336824</v>
      </c>
      <c r="V845" s="10">
        <f t="shared" ca="1" si="172"/>
        <v>0.82791253352791294</v>
      </c>
      <c r="W845" s="10">
        <f t="shared" ca="1" si="174"/>
        <v>0.94589643176094818</v>
      </c>
      <c r="X845" s="10">
        <f t="shared" ca="1" si="175"/>
        <v>1.1335550578399181</v>
      </c>
      <c r="Y845" s="10">
        <f t="shared" ca="1" si="176"/>
        <v>-1.1168777043628846</v>
      </c>
      <c r="Z845" s="10">
        <f t="shared" ca="1" si="177"/>
        <v>-4.4696115904489888</v>
      </c>
      <c r="AA845" s="10">
        <f t="shared" ca="1" si="178"/>
        <v>0.90468602973424694</v>
      </c>
    </row>
    <row r="846" spans="1:27">
      <c r="A846" s="6">
        <f ca="1">LN((RAND()^(-Results!$E$4))-1)</f>
        <v>0.70646180330815911</v>
      </c>
      <c r="B846" s="6">
        <f ca="1">LN((RAND()^(-Results!$E$4))-1)</f>
        <v>-1.6924861177376116</v>
      </c>
      <c r="C846" s="6">
        <f ca="1">LN((RAND()^(-Results!$E$4))-1)</f>
        <v>-0.86804970290932304</v>
      </c>
      <c r="D846" s="6">
        <f ca="1">LN((RAND()^(-Results!$E$4))-1)</f>
        <v>-0.57004366689273922</v>
      </c>
      <c r="E846" s="6">
        <f ca="1">LN((RAND()^(-Results!$E$4))-1)</f>
        <v>0.23803368937071279</v>
      </c>
      <c r="F846" s="6">
        <f ca="1">LN((RAND()^(-Results!$E$4))-1)</f>
        <v>-1.1725644025885449</v>
      </c>
      <c r="G846" s="6">
        <f ca="1">LN((RAND()^(-Results!$E$4))-1)</f>
        <v>1.7011472608355742</v>
      </c>
      <c r="H846" s="6">
        <f t="shared" ca="1" si="173"/>
        <v>1.6412527241978168</v>
      </c>
      <c r="I846" s="10">
        <f ca="1">SUMPRODUCT(J846:O846,Results!B$12:G$12)+Results!$E$5*H846</f>
        <v>-12.485070156063962</v>
      </c>
      <c r="J846" s="10">
        <f ca="1">SUMPRODUCT($A846:$F846,Results!$B$15:$G$15)</f>
        <v>-2.8124947745342261</v>
      </c>
      <c r="K846" s="10">
        <f ca="1">SUMPRODUCT($A846:$F846,Results!$B$16:$G$16)</f>
        <v>0.94877546528872081</v>
      </c>
      <c r="L846" s="10">
        <f ca="1">SUMPRODUCT($A846:$F846,Results!$B$17:$G$17)</f>
        <v>9.8659799954593144</v>
      </c>
      <c r="M846" s="10">
        <f ca="1">SUMPRODUCT($A846:$F846,Results!$B$18:$G$18)</f>
        <v>1.3473573110856925</v>
      </c>
      <c r="N846" s="10">
        <f ca="1">SUMPRODUCT($A846:$F846,Results!$B$19:$G$19)</f>
        <v>-2.5451766904872644</v>
      </c>
      <c r="O846" s="10">
        <f ca="1">SUMPRODUCT($A846:$F846,Results!$B$20:$G$20)</f>
        <v>-1.5142323227766188</v>
      </c>
      <c r="P846" s="10" cm="1">
        <f t="array" aca="1" ref="P846" ca="1">SUMPRODUCT(J846:O846,TRANSPOSE(BL$20:BL$25))+$AD$20-$BL$27</f>
        <v>-19.332374669188699</v>
      </c>
      <c r="Q846" s="10" cm="1">
        <f t="array" aca="1" ref="Q846" ca="1">SUMPRODUCT(J846:O846,TRANSPOSE(ES$20:ES$25))+$AD$20-$ES$27</f>
        <v>-19.427868463584534</v>
      </c>
      <c r="R846" s="10">
        <f ca="1">I846-Results!$E$5*H846</f>
        <v>-19.05008105285523</v>
      </c>
      <c r="S846" s="10" cm="1">
        <f t="array" aca="1" ref="S846" ca="1">SUMPRODUCT(J846:O846,TRANSPOSE(AR$28:AR$33))+$AD$20-$AC$26</f>
        <v>-18.823127157886823</v>
      </c>
      <c r="T846" s="10">
        <f ca="1">SUMPRODUCT(J846:O846,Results!K$9:P$9)</f>
        <v>-19.527318219542003</v>
      </c>
      <c r="U846" s="10">
        <f ca="1">SUMPRODUCT(J846:O846,Results!K$9:P$9)+$AD$20-$AC$31</f>
        <v>-19.564116338242979</v>
      </c>
      <c r="V846" s="10">
        <f t="shared" ca="1" si="172"/>
        <v>6.8473045131247368</v>
      </c>
      <c r="W846" s="10">
        <f t="shared" ca="1" si="174"/>
        <v>6.9427983075205724</v>
      </c>
      <c r="X846" s="10">
        <f t="shared" ca="1" si="175"/>
        <v>6.5650108967912679</v>
      </c>
      <c r="Y846" s="10">
        <f t="shared" ca="1" si="176"/>
        <v>6.338057001822861</v>
      </c>
      <c r="Z846" s="10">
        <f t="shared" ca="1" si="177"/>
        <v>-13.181173694713516</v>
      </c>
      <c r="AA846" s="10">
        <f t="shared" ca="1" si="178"/>
        <v>7.0790461821790167</v>
      </c>
    </row>
    <row r="847" spans="1:27">
      <c r="A847" s="6">
        <f ca="1">LN((RAND()^(-Results!$E$4))-1)</f>
        <v>-1.7834699060723038</v>
      </c>
      <c r="B847" s="6">
        <f ca="1">LN((RAND()^(-Results!$E$4))-1)</f>
        <v>1.0851543174115952</v>
      </c>
      <c r="C847" s="6">
        <f ca="1">LN((RAND()^(-Results!$E$4))-1)</f>
        <v>-0.65998128157478719</v>
      </c>
      <c r="D847" s="6">
        <f ca="1">LN((RAND()^(-Results!$E$4))-1)</f>
        <v>-0.35805426309549004</v>
      </c>
      <c r="E847" s="6">
        <f ca="1">LN((RAND()^(-Results!$E$4))-1)</f>
        <v>2.326914503872922</v>
      </c>
      <c r="F847" s="6">
        <f ca="1">LN((RAND()^(-Results!$E$4))-1)</f>
        <v>6.6848304261760694E-2</v>
      </c>
      <c r="G847" s="6">
        <f ca="1">LN((RAND()^(-Results!$E$4))-1)</f>
        <v>-2.4719504311277472E-2</v>
      </c>
      <c r="H847" s="6">
        <f t="shared" ca="1" si="173"/>
        <v>-8.4614040949034963E-2</v>
      </c>
      <c r="I847" s="10">
        <f ca="1">SUMPRODUCT(J847:O847,Results!B$12:G$12)+Results!$E$5*H847</f>
        <v>15.752474064374836</v>
      </c>
      <c r="J847" s="10">
        <f ca="1">SUMPRODUCT($A847:$F847,Results!$B$15:$G$15)</f>
        <v>1.1684673695027681</v>
      </c>
      <c r="K847" s="10">
        <f ca="1">SUMPRODUCT($A847:$F847,Results!$B$16:$G$16)</f>
        <v>-5.7078739293981871</v>
      </c>
      <c r="L847" s="10">
        <f ca="1">SUMPRODUCT($A847:$F847,Results!$B$17:$G$17)</f>
        <v>-9.9896541937806642</v>
      </c>
      <c r="M847" s="10">
        <f ca="1">SUMPRODUCT($A847:$F847,Results!$B$18:$G$18)</f>
        <v>7.5886575343587994</v>
      </c>
      <c r="N847" s="10">
        <f ca="1">SUMPRODUCT($A847:$F847,Results!$B$19:$G$19)</f>
        <v>-3.802959201622242</v>
      </c>
      <c r="O847" s="10">
        <f ca="1">SUMPRODUCT($A847:$F847,Results!$B$20:$G$20)</f>
        <v>-5.9847641957583679</v>
      </c>
      <c r="P847" s="10" cm="1">
        <f t="array" aca="1" ref="P847" ca="1">SUMPRODUCT(J847:O847,TRANSPOSE(BL$20:BL$25))+$AD$20-$BL$27</f>
        <v>15.861265197651129</v>
      </c>
      <c r="Q847" s="10" cm="1">
        <f t="array" aca="1" ref="Q847" ca="1">SUMPRODUCT(J847:O847,TRANSPOSE(ES$20:ES$25))+$AD$20-$ES$27</f>
        <v>16.065586839820337</v>
      </c>
      <c r="R847" s="10">
        <f ca="1">I847-Results!$E$5*H847</f>
        <v>16.090930228170976</v>
      </c>
      <c r="S847" s="10" cm="1">
        <f t="array" aca="1" ref="S847" ca="1">SUMPRODUCT(J847:O847,TRANSPOSE(AR$28:AR$33))+$AD$20-$AC$26</f>
        <v>3.5932067115300432</v>
      </c>
      <c r="T847" s="10">
        <f ca="1">SUMPRODUCT(J847:O847,Results!K$9:P$9)</f>
        <v>16.00787622861656</v>
      </c>
      <c r="U847" s="10">
        <f ca="1">SUMPRODUCT(J847:O847,Results!K$9:P$9)+$AD$20-$AC$31</f>
        <v>15.971078109915583</v>
      </c>
      <c r="V847" s="10">
        <f t="shared" ca="1" si="172"/>
        <v>-0.10879113327629319</v>
      </c>
      <c r="W847" s="10">
        <f t="shared" ca="1" si="174"/>
        <v>-0.31311277544550187</v>
      </c>
      <c r="X847" s="10">
        <f t="shared" ca="1" si="175"/>
        <v>-0.33845616379614007</v>
      </c>
      <c r="Y847" s="10">
        <f t="shared" ca="1" si="176"/>
        <v>12.159267352844793</v>
      </c>
      <c r="Z847" s="10">
        <f t="shared" ca="1" si="177"/>
        <v>15.056370525725281</v>
      </c>
      <c r="AA847" s="10">
        <f t="shared" ca="1" si="178"/>
        <v>-0.21860404554074719</v>
      </c>
    </row>
    <row r="848" spans="1:27">
      <c r="A848" s="6">
        <f ca="1">LN((RAND()^(-Results!$E$4))-1)</f>
        <v>-0.12081340603839387</v>
      </c>
      <c r="B848" s="6">
        <f ca="1">LN((RAND()^(-Results!$E$4))-1)</f>
        <v>0.20922438726198594</v>
      </c>
      <c r="C848" s="6">
        <f ca="1">LN((RAND()^(-Results!$E$4))-1)</f>
        <v>1.8947022604677672</v>
      </c>
      <c r="D848" s="6">
        <f ca="1">LN((RAND()^(-Results!$E$4))-1)</f>
        <v>0.24041962696455044</v>
      </c>
      <c r="E848" s="6">
        <f ca="1">LN((RAND()^(-Results!$E$4))-1)</f>
        <v>0.39802199897860191</v>
      </c>
      <c r="F848" s="6">
        <f ca="1">LN((RAND()^(-Results!$E$4))-1)</f>
        <v>-0.21077718207021987</v>
      </c>
      <c r="G848" s="6">
        <f ca="1">LN((RAND()^(-Results!$E$4))-1)</f>
        <v>-3.8615603012175233</v>
      </c>
      <c r="H848" s="6">
        <f t="shared" ca="1" si="173"/>
        <v>-3.9214548378552809</v>
      </c>
      <c r="I848" s="10">
        <f ca="1">SUMPRODUCT(J848:O848,Results!B$12:G$12)+Results!$E$5*H848</f>
        <v>-7.8268306828507175</v>
      </c>
      <c r="J848" s="10">
        <f ca="1">SUMPRODUCT($A848:$F848,Results!$B$15:$G$15)</f>
        <v>-1.3027402366534617</v>
      </c>
      <c r="K848" s="10">
        <f ca="1">SUMPRODUCT($A848:$F848,Results!$B$16:$G$16)</f>
        <v>-3.3133896768314108</v>
      </c>
      <c r="L848" s="10">
        <f ca="1">SUMPRODUCT($A848:$F848,Results!$B$17:$G$17)</f>
        <v>-3.3295253282608939</v>
      </c>
      <c r="M848" s="10">
        <f ca="1">SUMPRODUCT($A848:$F848,Results!$B$18:$G$18)</f>
        <v>-3.7013517833891525</v>
      </c>
      <c r="N848" s="10">
        <f ca="1">SUMPRODUCT($A848:$F848,Results!$B$19:$G$19)</f>
        <v>4.1530676763471366</v>
      </c>
      <c r="O848" s="10">
        <f ca="1">SUMPRODUCT($A848:$F848,Results!$B$20:$G$20)</f>
        <v>-3.5784869063312117</v>
      </c>
      <c r="P848" s="10" cm="1">
        <f t="array" aca="1" ref="P848" ca="1">SUMPRODUCT(J848:O848,TRANSPOSE(BL$20:BL$25))+$AD$20-$BL$27</f>
        <v>8.0927674761697759</v>
      </c>
      <c r="Q848" s="10" cm="1">
        <f t="array" aca="1" ref="Q848" ca="1">SUMPRODUCT(J848:O848,TRANSPOSE(ES$20:ES$25))+$AD$20-$ES$27</f>
        <v>7.9676468141971517</v>
      </c>
      <c r="R848" s="10">
        <f ca="1">I848-Results!$E$5*H848</f>
        <v>7.8589886685704062</v>
      </c>
      <c r="S848" s="10" cm="1">
        <f t="array" aca="1" ref="S848" ca="1">SUMPRODUCT(J848:O848,TRANSPOSE(AR$28:AR$33))+$AD$20-$AC$26</f>
        <v>9.9341447583491522</v>
      </c>
      <c r="T848" s="10">
        <f ca="1">SUMPRODUCT(J848:O848,Results!K$9:P$9)</f>
        <v>7.9594513001330185</v>
      </c>
      <c r="U848" s="10">
        <f ca="1">SUMPRODUCT(J848:O848,Results!K$9:P$9)+$AD$20-$AC$31</f>
        <v>7.922653181432044</v>
      </c>
      <c r="V848" s="10">
        <f t="shared" ca="1" si="172"/>
        <v>-15.919598159020493</v>
      </c>
      <c r="W848" s="10">
        <f t="shared" ca="1" si="174"/>
        <v>-15.794477497047868</v>
      </c>
      <c r="X848" s="10">
        <f t="shared" ca="1" si="175"/>
        <v>-15.685819351421124</v>
      </c>
      <c r="Y848" s="10">
        <f t="shared" ca="1" si="176"/>
        <v>-17.760975441199868</v>
      </c>
      <c r="Z848" s="10">
        <f t="shared" ca="1" si="177"/>
        <v>-8.5229342215002717</v>
      </c>
      <c r="AA848" s="10">
        <f t="shared" ca="1" si="178"/>
        <v>-15.749483864282762</v>
      </c>
    </row>
    <row r="849" spans="1:27">
      <c r="A849" s="6">
        <f ca="1">LN((RAND()^(-Results!$E$4))-1)</f>
        <v>1.7282646936733634</v>
      </c>
      <c r="B849" s="6">
        <f ca="1">LN((RAND()^(-Results!$E$4))-1)</f>
        <v>3.8173267560883368</v>
      </c>
      <c r="C849" s="6">
        <f ca="1">LN((RAND()^(-Results!$E$4))-1)</f>
        <v>-2.072223694546186</v>
      </c>
      <c r="D849" s="6">
        <f ca="1">LN((RAND()^(-Results!$E$4))-1)</f>
        <v>2.0631192535071801</v>
      </c>
      <c r="E849" s="6">
        <f ca="1">LN((RAND()^(-Results!$E$4))-1)</f>
        <v>0.57650416072949828</v>
      </c>
      <c r="F849" s="6">
        <f ca="1">LN((RAND()^(-Results!$E$4))-1)</f>
        <v>0.29150168080338895</v>
      </c>
      <c r="G849" s="6">
        <f ca="1">LN((RAND()^(-Results!$E$4))-1)</f>
        <v>0.23554234927028875</v>
      </c>
      <c r="H849" s="6">
        <f t="shared" ca="1" si="173"/>
        <v>0.17564781263253126</v>
      </c>
      <c r="I849" s="10">
        <f ca="1">SUMPRODUCT(J849:O849,Results!B$12:G$12)+Results!$E$5*H849</f>
        <v>44.971912072929307</v>
      </c>
      <c r="J849" s="10">
        <f ca="1">SUMPRODUCT($A849:$F849,Results!$B$15:$G$15)</f>
        <v>10.689003519684526</v>
      </c>
      <c r="K849" s="10">
        <f ca="1">SUMPRODUCT($A849:$F849,Results!$B$16:$G$16)</f>
        <v>11.182862544424136</v>
      </c>
      <c r="L849" s="10">
        <f ca="1">SUMPRODUCT($A849:$F849,Results!$B$17:$G$17)</f>
        <v>-6.0070185495436812</v>
      </c>
      <c r="M849" s="10">
        <f ca="1">SUMPRODUCT($A849:$F849,Results!$B$18:$G$18)</f>
        <v>-7.6465857868255087</v>
      </c>
      <c r="N849" s="10">
        <f ca="1">SUMPRODUCT($A849:$F849,Results!$B$19:$G$19)</f>
        <v>-5.3415466916537113</v>
      </c>
      <c r="O849" s="10">
        <f ca="1">SUMPRODUCT($A849:$F849,Results!$B$20:$G$20)</f>
        <v>6.8173379086621777</v>
      </c>
      <c r="P849" s="10" cm="1">
        <f t="array" aca="1" ref="P849" ca="1">SUMPRODUCT(J849:O849,TRANSPOSE(BL$20:BL$25))+$AD$20-$BL$27</f>
        <v>44.201193213674429</v>
      </c>
      <c r="Q849" s="10" cm="1">
        <f t="array" aca="1" ref="Q849" ca="1">SUMPRODUCT(J849:O849,TRANSPOSE(ES$20:ES$25))+$AD$20-$ES$27</f>
        <v>44.644249055814804</v>
      </c>
      <c r="R849" s="10">
        <f ca="1">I849-Results!$E$5*H849</f>
        <v>44.26932082239918</v>
      </c>
      <c r="S849" s="10" cm="1">
        <f t="array" aca="1" ref="S849" ca="1">SUMPRODUCT(J849:O849,TRANSPOSE(AR$28:AR$33))+$AD$20-$AC$26</f>
        <v>41.375151307425753</v>
      </c>
      <c r="T849" s="10">
        <f ca="1">SUMPRODUCT(J849:O849,Results!K$9:P$9)</f>
        <v>44.466872519512684</v>
      </c>
      <c r="U849" s="10">
        <f ca="1">SUMPRODUCT(J849:O849,Results!K$9:P$9)+$AD$20-$AC$31</f>
        <v>44.430074400811705</v>
      </c>
      <c r="V849" s="10">
        <f t="shared" ca="1" si="172"/>
        <v>0.77071885925487749</v>
      </c>
      <c r="W849" s="10">
        <f t="shared" ca="1" si="174"/>
        <v>0.32766301711450296</v>
      </c>
      <c r="X849" s="10">
        <f t="shared" ca="1" si="175"/>
        <v>0.70259125053012639</v>
      </c>
      <c r="Y849" s="10">
        <f t="shared" ca="1" si="176"/>
        <v>3.5967607655035536</v>
      </c>
      <c r="Z849" s="10">
        <f t="shared" ca="1" si="177"/>
        <v>44.275808534279754</v>
      </c>
      <c r="AA849" s="10">
        <f t="shared" ca="1" si="178"/>
        <v>0.5418376721176017</v>
      </c>
    </row>
    <row r="850" spans="1:27">
      <c r="A850" s="6">
        <f ca="1">LN((RAND()^(-Results!$E$4))-1)</f>
        <v>-0.45540872491861079</v>
      </c>
      <c r="B850" s="6">
        <f ca="1">LN((RAND()^(-Results!$E$4))-1)</f>
        <v>0.98362935319803368</v>
      </c>
      <c r="C850" s="6">
        <f ca="1">LN((RAND()^(-Results!$E$4))-1)</f>
        <v>0.3926135512976951</v>
      </c>
      <c r="D850" s="6">
        <f ca="1">LN((RAND()^(-Results!$E$4))-1)</f>
        <v>-1.0276006579476062</v>
      </c>
      <c r="E850" s="6">
        <f ca="1">LN((RAND()^(-Results!$E$4))-1)</f>
        <v>1.9356417311044389</v>
      </c>
      <c r="F850" s="6">
        <f ca="1">LN((RAND()^(-Results!$E$4))-1)</f>
        <v>-0.76058544766544633</v>
      </c>
      <c r="G850" s="6">
        <f ca="1">LN((RAND()^(-Results!$E$4))-1)</f>
        <v>2.5954596116393431</v>
      </c>
      <c r="H850" s="6">
        <f t="shared" ca="1" si="173"/>
        <v>2.5355650750015855</v>
      </c>
      <c r="I850" s="10">
        <f ca="1">SUMPRODUCT(J850:O850,Results!B$12:G$12)+Results!$E$5*H850</f>
        <v>19.532785994343875</v>
      </c>
      <c r="J850" s="10">
        <f ca="1">SUMPRODUCT($A850:$F850,Results!$B$15:$G$15)</f>
        <v>1.8697050727606017</v>
      </c>
      <c r="K850" s="10">
        <f ca="1">SUMPRODUCT($A850:$F850,Results!$B$16:$G$16)</f>
        <v>-5.7139338577420347</v>
      </c>
      <c r="L850" s="10">
        <f ca="1">SUMPRODUCT($A850:$F850,Results!$B$17:$G$17)</f>
        <v>-5.6899471447127201</v>
      </c>
      <c r="M850" s="10">
        <f ca="1">SUMPRODUCT($A850:$F850,Results!$B$18:$G$18)</f>
        <v>0.50023520048920433</v>
      </c>
      <c r="N850" s="10">
        <f ca="1">SUMPRODUCT($A850:$F850,Results!$B$19:$G$19)</f>
        <v>-5.3722926138083826</v>
      </c>
      <c r="O850" s="10">
        <f ca="1">SUMPRODUCT($A850:$F850,Results!$B$20:$G$20)</f>
        <v>-3.0261716388078699</v>
      </c>
      <c r="P850" s="10" cm="1">
        <f t="array" aca="1" ref="P850" ca="1">SUMPRODUCT(J850:O850,TRANSPOSE(BL$20:BL$25))+$AD$20-$BL$27</f>
        <v>9.3929178994730904</v>
      </c>
      <c r="Q850" s="10" cm="1">
        <f t="array" aca="1" ref="Q850" ca="1">SUMPRODUCT(J850:O850,TRANSPOSE(ES$20:ES$25))+$AD$20-$ES$27</f>
        <v>9.4165152148594444</v>
      </c>
      <c r="R850" s="10">
        <f ca="1">I850-Results!$E$5*H850</f>
        <v>9.3905256943375335</v>
      </c>
      <c r="S850" s="10" cm="1">
        <f t="array" aca="1" ref="S850" ca="1">SUMPRODUCT(J850:O850,TRANSPOSE(AR$28:AR$33))+$AD$20-$AC$26</f>
        <v>3.3853877097921652</v>
      </c>
      <c r="T850" s="10">
        <f ca="1">SUMPRODUCT(J850:O850,Results!K$9:P$9)</f>
        <v>9.2844648415876705</v>
      </c>
      <c r="U850" s="10">
        <f ca="1">SUMPRODUCT(J850:O850,Results!K$9:P$9)+$AD$20-$AC$31</f>
        <v>9.2476667228866951</v>
      </c>
      <c r="V850" s="10">
        <f t="shared" ca="1" si="172"/>
        <v>10.139868094870785</v>
      </c>
      <c r="W850" s="10">
        <f t="shared" ca="1" si="174"/>
        <v>10.116270779484431</v>
      </c>
      <c r="X850" s="10">
        <f t="shared" ca="1" si="175"/>
        <v>10.142260300006342</v>
      </c>
      <c r="Y850" s="10">
        <f t="shared" ca="1" si="176"/>
        <v>16.147398284551709</v>
      </c>
      <c r="Z850" s="10">
        <f t="shared" ca="1" si="177"/>
        <v>18.836682455694323</v>
      </c>
      <c r="AA850" s="10">
        <f t="shared" ca="1" si="178"/>
        <v>10.28511927145718</v>
      </c>
    </row>
    <row r="851" spans="1:27">
      <c r="A851" s="6">
        <f ca="1">LN((RAND()^(-Results!$E$4))-1)</f>
        <v>-7.2354008049615143E-2</v>
      </c>
      <c r="B851" s="6">
        <f ca="1">LN((RAND()^(-Results!$E$4))-1)</f>
        <v>1.5923564599656894</v>
      </c>
      <c r="C851" s="6">
        <f ca="1">LN((RAND()^(-Results!$E$4))-1)</f>
        <v>-0.21499255666050665</v>
      </c>
      <c r="D851" s="6">
        <f ca="1">LN((RAND()^(-Results!$E$4))-1)</f>
        <v>-4.0718922721069699</v>
      </c>
      <c r="E851" s="6">
        <f ca="1">LN((RAND()^(-Results!$E$4))-1)</f>
        <v>0.91594909910482336</v>
      </c>
      <c r="F851" s="6">
        <f ca="1">LN((RAND()^(-Results!$E$4))-1)</f>
        <v>-1.2413574446381945</v>
      </c>
      <c r="G851" s="6">
        <f ca="1">LN((RAND()^(-Results!$E$4))-1)</f>
        <v>-0.19554035885578053</v>
      </c>
      <c r="H851" s="6">
        <f t="shared" ca="1" si="173"/>
        <v>-0.25543489549353804</v>
      </c>
      <c r="I851" s="10">
        <f ca="1">SUMPRODUCT(J851:O851,Results!B$12:G$12)+Results!$E$5*H851</f>
        <v>-11.669496304070996</v>
      </c>
      <c r="J851" s="10">
        <f ca="1">SUMPRODUCT($A851:$F851,Results!$B$15:$G$15)</f>
        <v>7.1406940858155643</v>
      </c>
      <c r="K851" s="10">
        <f ca="1">SUMPRODUCT($A851:$F851,Results!$B$16:$G$16)</f>
        <v>-8.3321959505469252</v>
      </c>
      <c r="L851" s="10">
        <f ca="1">SUMPRODUCT($A851:$F851,Results!$B$17:$G$17)</f>
        <v>-3.390891640199762</v>
      </c>
      <c r="M851" s="10">
        <f ca="1">SUMPRODUCT($A851:$F851,Results!$B$18:$G$18)</f>
        <v>-1.1093406327034174</v>
      </c>
      <c r="N851" s="10">
        <f ca="1">SUMPRODUCT($A851:$F851,Results!$B$19:$G$19)</f>
        <v>-18.527690164469035</v>
      </c>
      <c r="O851" s="10">
        <f ca="1">SUMPRODUCT($A851:$F851,Results!$B$20:$G$20)</f>
        <v>7.6384909014881845</v>
      </c>
      <c r="P851" s="10" cm="1">
        <f t="array" aca="1" ref="P851" ca="1">SUMPRODUCT(J851:O851,TRANSPOSE(BL$20:BL$25))+$AD$20-$BL$27</f>
        <v>-10.422804641692778</v>
      </c>
      <c r="Q851" s="10" cm="1">
        <f t="array" aca="1" ref="Q851" ca="1">SUMPRODUCT(J851:O851,TRANSPOSE(ES$20:ES$25))+$AD$20-$ES$27</f>
        <v>-10.488173604477121</v>
      </c>
      <c r="R851" s="10">
        <f ca="1">I851-Results!$E$5*H851</f>
        <v>-10.647756722096844</v>
      </c>
      <c r="S851" s="10" cm="1">
        <f t="array" aca="1" ref="S851" ca="1">SUMPRODUCT(J851:O851,TRANSPOSE(AR$28:AR$33))+$AD$20-$AC$26</f>
        <v>-14.017628163243341</v>
      </c>
      <c r="T851" s="10">
        <f ca="1">SUMPRODUCT(J851:O851,Results!K$9:P$9)</f>
        <v>-10.494281172108201</v>
      </c>
      <c r="U851" s="10">
        <f ca="1">SUMPRODUCT(J851:O851,Results!K$9:P$9)+$AD$20-$AC$31</f>
        <v>-10.531079290809176</v>
      </c>
      <c r="V851" s="10">
        <f t="shared" ca="1" si="172"/>
        <v>-1.2466916623782183</v>
      </c>
      <c r="W851" s="10">
        <f t="shared" ca="1" si="174"/>
        <v>-1.1813226995938759</v>
      </c>
      <c r="X851" s="10">
        <f t="shared" ca="1" si="175"/>
        <v>-1.0217395819741526</v>
      </c>
      <c r="Y851" s="10">
        <f t="shared" ca="1" si="176"/>
        <v>2.3481318591723443</v>
      </c>
      <c r="Z851" s="10">
        <f t="shared" ca="1" si="177"/>
        <v>-12.365599842720551</v>
      </c>
      <c r="AA851" s="10">
        <f t="shared" ca="1" si="178"/>
        <v>-1.1384170132618205</v>
      </c>
    </row>
    <row r="852" spans="1:27">
      <c r="A852" s="6">
        <f ca="1">LN((RAND()^(-Results!$E$4))-1)</f>
        <v>5.1452954425748336</v>
      </c>
      <c r="B852" s="6">
        <f ca="1">LN((RAND()^(-Results!$E$4))-1)</f>
        <v>2.9680307898505802</v>
      </c>
      <c r="C852" s="6">
        <f ca="1">LN((RAND()^(-Results!$E$4))-1)</f>
        <v>0.61007745752685127</v>
      </c>
      <c r="D852" s="6">
        <f ca="1">LN((RAND()^(-Results!$E$4))-1)</f>
        <v>-0.45816744506960866</v>
      </c>
      <c r="E852" s="6">
        <f ca="1">LN((RAND()^(-Results!$E$4))-1)</f>
        <v>0.62293372619734755</v>
      </c>
      <c r="F852" s="6">
        <f ca="1">LN((RAND()^(-Results!$E$4))-1)</f>
        <v>-0.95404027210784348</v>
      </c>
      <c r="G852" s="6">
        <f ca="1">LN((RAND()^(-Results!$E$4))-1)</f>
        <v>5.0365776198181331</v>
      </c>
      <c r="H852" s="6">
        <f t="shared" ca="1" si="173"/>
        <v>4.9766830831803759</v>
      </c>
      <c r="I852" s="10">
        <f ca="1">SUMPRODUCT(J852:O852,Results!B$12:G$12)+Results!$E$5*H852</f>
        <v>35.404749470055627</v>
      </c>
      <c r="J852" s="10">
        <f ca="1">SUMPRODUCT($A852:$F852,Results!$B$15:$G$15)</f>
        <v>10.999106438762531</v>
      </c>
      <c r="K852" s="10">
        <f ca="1">SUMPRODUCT($A852:$F852,Results!$B$16:$G$16)</f>
        <v>7.3685212859909788</v>
      </c>
      <c r="L852" s="10">
        <f ca="1">SUMPRODUCT($A852:$F852,Results!$B$17:$G$17)</f>
        <v>2.198108718451687</v>
      </c>
      <c r="M852" s="10">
        <f ca="1">SUMPRODUCT($A852:$F852,Results!$B$18:$G$18)</f>
        <v>-20.542120241924525</v>
      </c>
      <c r="N852" s="10">
        <f ca="1">SUMPRODUCT($A852:$F852,Results!$B$19:$G$19)</f>
        <v>-9.9199378268109513</v>
      </c>
      <c r="O852" s="10">
        <f ca="1">SUMPRODUCT($A852:$F852,Results!$B$20:$G$20)</f>
        <v>15.655330459663563</v>
      </c>
      <c r="P852" s="10" cm="1">
        <f t="array" aca="1" ref="P852" ca="1">SUMPRODUCT(J852:O852,TRANSPOSE(BL$20:BL$25))+$AD$20-$BL$27</f>
        <v>15.885298034614916</v>
      </c>
      <c r="Q852" s="10" cm="1">
        <f t="array" aca="1" ref="Q852" ca="1">SUMPRODUCT(J852:O852,TRANSPOSE(ES$20:ES$25))+$AD$20-$ES$27</f>
        <v>15.769673810609145</v>
      </c>
      <c r="R852" s="10">
        <f ca="1">I852-Results!$E$5*H852</f>
        <v>15.498017137334124</v>
      </c>
      <c r="S852" s="10" cm="1">
        <f t="array" aca="1" ref="S852" ca="1">SUMPRODUCT(J852:O852,TRANSPOSE(AR$28:AR$33))+$AD$20-$AC$26</f>
        <v>27.596015958390332</v>
      </c>
      <c r="T852" s="10">
        <f ca="1">SUMPRODUCT(J852:O852,Results!K$9:P$9)</f>
        <v>15.284558456283605</v>
      </c>
      <c r="U852" s="10">
        <f ca="1">SUMPRODUCT(J852:O852,Results!K$9:P$9)+$AD$20-$AC$31</f>
        <v>15.24776033758263</v>
      </c>
      <c r="V852" s="10">
        <f t="shared" ca="1" si="172"/>
        <v>19.519451435440711</v>
      </c>
      <c r="W852" s="10">
        <f t="shared" ca="1" si="174"/>
        <v>19.635075659446482</v>
      </c>
      <c r="X852" s="10">
        <f t="shared" ca="1" si="175"/>
        <v>19.906732332721504</v>
      </c>
      <c r="Y852" s="10">
        <f t="shared" ca="1" si="176"/>
        <v>7.8087335116652952</v>
      </c>
      <c r="Z852" s="10">
        <f t="shared" ca="1" si="177"/>
        <v>34.708645931406075</v>
      </c>
      <c r="AA852" s="10">
        <f t="shared" ca="1" si="178"/>
        <v>20.156989132472997</v>
      </c>
    </row>
    <row r="853" spans="1:27">
      <c r="A853" s="6">
        <f ca="1">LN((RAND()^(-Results!$E$4))-1)</f>
        <v>0.61715008170737007</v>
      </c>
      <c r="B853" s="6">
        <f ca="1">LN((RAND()^(-Results!$E$4))-1)</f>
        <v>-0.61443249819208301</v>
      </c>
      <c r="C853" s="6">
        <f ca="1">LN((RAND()^(-Results!$E$4))-1)</f>
        <v>-0.82260901730063907</v>
      </c>
      <c r="D853" s="6">
        <f ca="1">LN((RAND()^(-Results!$E$4))-1)</f>
        <v>-2.0572621364078607</v>
      </c>
      <c r="E853" s="6">
        <f ca="1">LN((RAND()^(-Results!$E$4))-1)</f>
        <v>0.31993701044987966</v>
      </c>
      <c r="F853" s="6">
        <f ca="1">LN((RAND()^(-Results!$E$4))-1)</f>
        <v>-1.4901367907637928</v>
      </c>
      <c r="G853" s="6">
        <f ca="1">LN((RAND()^(-Results!$E$4))-1)</f>
        <v>-0.3661761820425003</v>
      </c>
      <c r="H853" s="6">
        <f t="shared" ca="1" si="173"/>
        <v>-0.42607071868025781</v>
      </c>
      <c r="I853" s="10">
        <f ca="1">SUMPRODUCT(J853:O853,Results!B$12:G$12)+Results!$E$5*H853</f>
        <v>-20.687652158863386</v>
      </c>
      <c r="J853" s="10">
        <f ca="1">SUMPRODUCT($A853:$F853,Results!$B$15:$G$15)</f>
        <v>1.0630532021774042</v>
      </c>
      <c r="K853" s="10">
        <f ca="1">SUMPRODUCT($A853:$F853,Results!$B$16:$G$16)</f>
        <v>-1.8898539930492753</v>
      </c>
      <c r="L853" s="10">
        <f ca="1">SUMPRODUCT($A853:$F853,Results!$B$17:$G$17)</f>
        <v>7.0451421393497871</v>
      </c>
      <c r="M853" s="10">
        <f ca="1">SUMPRODUCT($A853:$F853,Results!$B$18:$G$18)</f>
        <v>-0.19972330886870404</v>
      </c>
      <c r="N853" s="10">
        <f ca="1">SUMPRODUCT($A853:$F853,Results!$B$19:$G$19)</f>
        <v>-9.7265319762128009</v>
      </c>
      <c r="O853" s="10">
        <f ca="1">SUMPRODUCT($A853:$F853,Results!$B$20:$G$20)</f>
        <v>2.495539318917217</v>
      </c>
      <c r="P853" s="10" cm="1">
        <f t="array" aca="1" ref="P853" ca="1">SUMPRODUCT(J853:O853,TRANSPOSE(BL$20:BL$25))+$AD$20-$BL$27</f>
        <v>-19.089189292015451</v>
      </c>
      <c r="Q853" s="10" cm="1">
        <f t="array" aca="1" ref="Q853" ca="1">SUMPRODUCT(J853:O853,TRANSPOSE(ES$20:ES$25))+$AD$20-$ES$27</f>
        <v>-19.182041336434249</v>
      </c>
      <c r="R853" s="10">
        <f ca="1">I853-Results!$E$5*H853</f>
        <v>-18.983369284142356</v>
      </c>
      <c r="S853" s="10" cm="1">
        <f t="array" aca="1" ref="S853" ca="1">SUMPRODUCT(J853:O853,TRANSPOSE(AR$28:AR$33))+$AD$20-$AC$26</f>
        <v>-19.515451878805177</v>
      </c>
      <c r="T853" s="10">
        <f ca="1">SUMPRODUCT(J853:O853,Results!K$9:P$9)</f>
        <v>-19.247869307052653</v>
      </c>
      <c r="U853" s="10">
        <f ca="1">SUMPRODUCT(J853:O853,Results!K$9:P$9)+$AD$20-$AC$31</f>
        <v>-19.284667425753629</v>
      </c>
      <c r="V853" s="10">
        <f t="shared" ca="1" si="172"/>
        <v>-1.5984628668479353</v>
      </c>
      <c r="W853" s="10">
        <f t="shared" ca="1" si="174"/>
        <v>-1.5056108224291371</v>
      </c>
      <c r="X853" s="10">
        <f t="shared" ca="1" si="175"/>
        <v>-1.7042828747210308</v>
      </c>
      <c r="Y853" s="10">
        <f t="shared" ca="1" si="176"/>
        <v>-1.1722002800582096</v>
      </c>
      <c r="Z853" s="10">
        <f t="shared" ca="1" si="177"/>
        <v>-21.383755697512939</v>
      </c>
      <c r="AA853" s="10">
        <f t="shared" ca="1" si="178"/>
        <v>-1.4029847331097578</v>
      </c>
    </row>
    <row r="854" spans="1:27">
      <c r="A854" s="6">
        <f ca="1">LN((RAND()^(-Results!$E$4))-1)</f>
        <v>-0.77126914510058386</v>
      </c>
      <c r="B854" s="6">
        <f ca="1">LN((RAND()^(-Results!$E$4))-1)</f>
        <v>0.32776503128071616</v>
      </c>
      <c r="C854" s="6">
        <f ca="1">LN((RAND()^(-Results!$E$4))-1)</f>
        <v>1.4067666891610191</v>
      </c>
      <c r="D854" s="6">
        <f ca="1">LN((RAND()^(-Results!$E$4))-1)</f>
        <v>2.9430275310041463</v>
      </c>
      <c r="E854" s="6">
        <f ca="1">LN((RAND()^(-Results!$E$4))-1)</f>
        <v>2.280418569099667</v>
      </c>
      <c r="F854" s="6">
        <f ca="1">LN((RAND()^(-Results!$E$4))-1)</f>
        <v>2.1537703585079058</v>
      </c>
      <c r="G854" s="6">
        <f ca="1">LN((RAND()^(-Results!$E$4))-1)</f>
        <v>-7.4284810117613027</v>
      </c>
      <c r="H854" s="6">
        <f t="shared" ca="1" si="173"/>
        <v>-7.4883755483990599</v>
      </c>
      <c r="I854" s="10">
        <f ca="1">SUMPRODUCT(J854:O854,Results!B$12:G$12)+Results!$E$5*H854</f>
        <v>-1.8089687069730616</v>
      </c>
      <c r="J854" s="10">
        <f ca="1">SUMPRODUCT($A854:$F854,Results!$B$15:$G$15)</f>
        <v>-4.420683731483134</v>
      </c>
      <c r="K854" s="10">
        <f ca="1">SUMPRODUCT($A854:$F854,Results!$B$16:$G$16)</f>
        <v>-1.8275672061192658</v>
      </c>
      <c r="L854" s="10">
        <f ca="1">SUMPRODUCT($A854:$F854,Results!$B$17:$G$17)</f>
        <v>-13.600990548526838</v>
      </c>
      <c r="M854" s="10">
        <f ca="1">SUMPRODUCT($A854:$F854,Results!$B$18:$G$18)</f>
        <v>4.9872502518033448</v>
      </c>
      <c r="N854" s="10">
        <f ca="1">SUMPRODUCT($A854:$F854,Results!$B$19:$G$19)</f>
        <v>15.06020054621057</v>
      </c>
      <c r="O854" s="10">
        <f ca="1">SUMPRODUCT($A854:$F854,Results!$B$20:$G$20)</f>
        <v>-9.2800731160773076</v>
      </c>
      <c r="P854" s="10" cm="1">
        <f t="array" aca="1" ref="P854" ca="1">SUMPRODUCT(J854:O854,TRANSPOSE(BL$20:BL$25))+$AD$20-$BL$27</f>
        <v>27.975535456984392</v>
      </c>
      <c r="Q854" s="10" cm="1">
        <f t="array" aca="1" ref="Q854" ca="1">SUMPRODUCT(J854:O854,TRANSPOSE(ES$20:ES$25))+$AD$20-$ES$27</f>
        <v>28.038064487319946</v>
      </c>
      <c r="R854" s="10">
        <f ca="1">I854-Results!$E$5*H854</f>
        <v>28.144533486623178</v>
      </c>
      <c r="S854" s="10" cm="1">
        <f t="array" aca="1" ref="S854" ca="1">SUMPRODUCT(J854:O854,TRANSPOSE(AR$28:AR$33))+$AD$20-$AC$26</f>
        <v>23.272524774903054</v>
      </c>
      <c r="T854" s="10">
        <f ca="1">SUMPRODUCT(J854:O854,Results!K$9:P$9)</f>
        <v>27.851525923955979</v>
      </c>
      <c r="U854" s="10">
        <f ca="1">SUMPRODUCT(J854:O854,Results!K$9:P$9)+$AD$20-$AC$31</f>
        <v>27.814727805255004</v>
      </c>
      <c r="V854" s="10">
        <f t="shared" ca="1" si="172"/>
        <v>-29.784504163957454</v>
      </c>
      <c r="W854" s="10">
        <f t="shared" ca="1" si="174"/>
        <v>-29.847033194293008</v>
      </c>
      <c r="X854" s="10">
        <f t="shared" ca="1" si="175"/>
        <v>-29.95350219359624</v>
      </c>
      <c r="Y854" s="10">
        <f t="shared" ca="1" si="176"/>
        <v>-25.081493481876116</v>
      </c>
      <c r="Z854" s="10">
        <f t="shared" ca="1" si="177"/>
        <v>-2.5050722456226153</v>
      </c>
      <c r="AA854" s="10">
        <f t="shared" ca="1" si="178"/>
        <v>-29.623696512228065</v>
      </c>
    </row>
    <row r="855" spans="1:27">
      <c r="A855" s="6">
        <f ca="1">LN((RAND()^(-Results!$E$4))-1)</f>
        <v>2.3698017226938317</v>
      </c>
      <c r="B855" s="6">
        <f ca="1">LN((RAND()^(-Results!$E$4))-1)</f>
        <v>2.1987844512475077</v>
      </c>
      <c r="C855" s="6">
        <f ca="1">LN((RAND()^(-Results!$E$4))-1)</f>
        <v>-1.0662909187524452</v>
      </c>
      <c r="D855" s="6">
        <f ca="1">LN((RAND()^(-Results!$E$4))-1)</f>
        <v>0.69965374948167625</v>
      </c>
      <c r="E855" s="6">
        <f ca="1">LN((RAND()^(-Results!$E$4))-1)</f>
        <v>-0.4450820089757192</v>
      </c>
      <c r="F855" s="6">
        <f ca="1">LN((RAND()^(-Results!$E$4))-1)</f>
        <v>0.82080734782763898</v>
      </c>
      <c r="G855" s="6">
        <f ca="1">LN((RAND()^(-Results!$E$4))-1)</f>
        <v>0.11296035705024052</v>
      </c>
      <c r="H855" s="6">
        <f t="shared" ca="1" si="173"/>
        <v>5.3065820412483027E-2</v>
      </c>
      <c r="I855" s="10">
        <f ca="1">SUMPRODUCT(J855:O855,Results!B$12:G$12)+Results!$E$5*H855</f>
        <v>15.139294803288291</v>
      </c>
      <c r="J855" s="10">
        <f ca="1">SUMPRODUCT($A855:$F855,Results!$B$15:$G$15)</f>
        <v>7.7331500571617058</v>
      </c>
      <c r="K855" s="10">
        <f ca="1">SUMPRODUCT($A855:$F855,Results!$B$16:$G$16)</f>
        <v>8.4144483226683313</v>
      </c>
      <c r="L855" s="10">
        <f ca="1">SUMPRODUCT($A855:$F855,Results!$B$17:$G$17)</f>
        <v>-1.5421297842892252</v>
      </c>
      <c r="M855" s="10">
        <f ca="1">SUMPRODUCT($A855:$F855,Results!$B$18:$G$18)</f>
        <v>-7.4946338205520027</v>
      </c>
      <c r="N855" s="10">
        <f ca="1">SUMPRODUCT($A855:$F855,Results!$B$19:$G$19)</f>
        <v>-4.2097009395754812</v>
      </c>
      <c r="O855" s="10">
        <f ca="1">SUMPRODUCT($A855:$F855,Results!$B$20:$G$20)</f>
        <v>11.735191602871089</v>
      </c>
      <c r="P855" s="10" cm="1">
        <f t="array" aca="1" ref="P855" ca="1">SUMPRODUCT(J855:O855,TRANSPOSE(BL$20:BL$25))+$AD$20-$BL$27</f>
        <v>15.00570313899202</v>
      </c>
      <c r="Q855" s="10" cm="1">
        <f t="array" aca="1" ref="Q855" ca="1">SUMPRODUCT(J855:O855,TRANSPOSE(ES$20:ES$25))+$AD$20-$ES$27</f>
        <v>15.128997013831183</v>
      </c>
      <c r="R855" s="10">
        <f ca="1">I855-Results!$E$5*H855</f>
        <v>14.927031521638359</v>
      </c>
      <c r="S855" s="10" cm="1">
        <f t="array" aca="1" ref="S855" ca="1">SUMPRODUCT(J855:O855,TRANSPOSE(AR$28:AR$33))+$AD$20-$AC$26</f>
        <v>19.814631666417945</v>
      </c>
      <c r="T855" s="10">
        <f ca="1">SUMPRODUCT(J855:O855,Results!K$9:P$9)</f>
        <v>15.00575199250093</v>
      </c>
      <c r="U855" s="10">
        <f ca="1">SUMPRODUCT(J855:O855,Results!K$9:P$9)+$AD$20-$AC$31</f>
        <v>14.968953873799954</v>
      </c>
      <c r="V855" s="10">
        <f t="shared" ca="1" si="172"/>
        <v>0.13359166429627045</v>
      </c>
      <c r="W855" s="10">
        <f t="shared" ca="1" si="174"/>
        <v>1.0297789457107243E-2</v>
      </c>
      <c r="X855" s="10">
        <f t="shared" ca="1" si="175"/>
        <v>0.21226328164993191</v>
      </c>
      <c r="Y855" s="10">
        <f t="shared" ca="1" si="176"/>
        <v>-4.6753368631296546</v>
      </c>
      <c r="Z855" s="10">
        <f t="shared" ca="1" si="177"/>
        <v>14.443191264638736</v>
      </c>
      <c r="AA855" s="10">
        <f t="shared" ca="1" si="178"/>
        <v>0.17034092948833646</v>
      </c>
    </row>
    <row r="856" spans="1:27">
      <c r="A856" s="6">
        <f ca="1">LN((RAND()^(-Results!$E$4))-1)</f>
        <v>2.5297531632689307</v>
      </c>
      <c r="B856" s="6">
        <f ca="1">LN((RAND()^(-Results!$E$4))-1)</f>
        <v>0.48578499136794029</v>
      </c>
      <c r="C856" s="6">
        <f ca="1">LN((RAND()^(-Results!$E$4))-1)</f>
        <v>-1.0730555898178533</v>
      </c>
      <c r="D856" s="6">
        <f ca="1">LN((RAND()^(-Results!$E$4))-1)</f>
        <v>-1.9346995337163573</v>
      </c>
      <c r="E856" s="6">
        <f ca="1">LN((RAND()^(-Results!$E$4))-1)</f>
        <v>-1.0830088733934793</v>
      </c>
      <c r="F856" s="6">
        <f ca="1">LN((RAND()^(-Results!$E$4))-1)</f>
        <v>0.17173044443658492</v>
      </c>
      <c r="G856" s="6">
        <f ca="1">LN((RAND()^(-Results!$E$4))-1)</f>
        <v>0.29193791310224543</v>
      </c>
      <c r="H856" s="6">
        <f t="shared" ca="1" si="173"/>
        <v>0.23204337646448794</v>
      </c>
      <c r="I856" s="10">
        <f ca="1">SUMPRODUCT(J856:O856,Results!B$12:G$12)+Results!$E$5*H856</f>
        <v>-19.876567076358224</v>
      </c>
      <c r="J856" s="10">
        <f ca="1">SUMPRODUCT($A856:$F856,Results!$B$15:$G$15)</f>
        <v>5.8764890573558333</v>
      </c>
      <c r="K856" s="10">
        <f ca="1">SUMPRODUCT($A856:$F856,Results!$B$16:$G$16)</f>
        <v>3.8225213811953167</v>
      </c>
      <c r="L856" s="10">
        <f ca="1">SUMPRODUCT($A856:$F856,Results!$B$17:$G$17)</f>
        <v>5.8765832756469782</v>
      </c>
      <c r="M856" s="10">
        <f ca="1">SUMPRODUCT($A856:$F856,Results!$B$18:$G$18)</f>
        <v>-5.2081053678920757</v>
      </c>
      <c r="N856" s="10">
        <f ca="1">SUMPRODUCT($A856:$F856,Results!$B$19:$G$19)</f>
        <v>-10.5745240228242</v>
      </c>
      <c r="O856" s="10">
        <f ca="1">SUMPRODUCT($A856:$F856,Results!$B$20:$G$20)</f>
        <v>15.756106445268466</v>
      </c>
      <c r="P856" s="10" cm="1">
        <f t="array" aca="1" ref="P856" ca="1">SUMPRODUCT(J856:O856,TRANSPOSE(BL$20:BL$25))+$AD$20-$BL$27</f>
        <v>-20.705307417039631</v>
      </c>
      <c r="Q856" s="10" cm="1">
        <f t="array" aca="1" ref="Q856" ca="1">SUMPRODUCT(J856:O856,TRANSPOSE(ES$20:ES$25))+$AD$20-$ES$27</f>
        <v>-20.840180631404301</v>
      </c>
      <c r="R856" s="10">
        <f ca="1">I856-Results!$E$5*H856</f>
        <v>-20.804740582216176</v>
      </c>
      <c r="S856" s="10" cm="1">
        <f t="array" aca="1" ref="S856" ca="1">SUMPRODUCT(J856:O856,TRANSPOSE(AR$28:AR$33))+$AD$20-$AC$26</f>
        <v>-12.656452131799732</v>
      </c>
      <c r="T856" s="10">
        <f ca="1">SUMPRODUCT(J856:O856,Results!K$9:P$9)</f>
        <v>-20.901648808018749</v>
      </c>
      <c r="U856" s="10">
        <f ca="1">SUMPRODUCT(J856:O856,Results!K$9:P$9)+$AD$20-$AC$31</f>
        <v>-20.938446926719724</v>
      </c>
      <c r="V856" s="10">
        <f t="shared" ca="1" si="172"/>
        <v>0.82874034068140645</v>
      </c>
      <c r="W856" s="10">
        <f t="shared" ca="1" si="174"/>
        <v>0.96361355504607715</v>
      </c>
      <c r="X856" s="10">
        <f t="shared" ca="1" si="175"/>
        <v>0.92817350585795211</v>
      </c>
      <c r="Y856" s="10">
        <f t="shared" ca="1" si="176"/>
        <v>-7.2201149445584925</v>
      </c>
      <c r="Z856" s="10">
        <f t="shared" ca="1" si="177"/>
        <v>-20.572670615007777</v>
      </c>
      <c r="AA856" s="10">
        <f t="shared" ca="1" si="178"/>
        <v>1.0618798503614997</v>
      </c>
    </row>
    <row r="857" spans="1:27">
      <c r="A857" s="6">
        <f ca="1">LN((RAND()^(-Results!$E$4))-1)</f>
        <v>-2.457514242086952</v>
      </c>
      <c r="B857" s="6">
        <f ca="1">LN((RAND()^(-Results!$E$4))-1)</f>
        <v>-0.67551106958409013</v>
      </c>
      <c r="C857" s="6">
        <f ca="1">LN((RAND()^(-Results!$E$4))-1)</f>
        <v>4.8084467017786306E-2</v>
      </c>
      <c r="D857" s="6">
        <f ca="1">LN((RAND()^(-Results!$E$4))-1)</f>
        <v>-0.65964676287810009</v>
      </c>
      <c r="E857" s="6">
        <f ca="1">LN((RAND()^(-Results!$E$4))-1)</f>
        <v>-0.13402570583781184</v>
      </c>
      <c r="F857" s="6">
        <f ca="1">LN((RAND()^(-Results!$E$4))-1)</f>
        <v>2.1329674688493774</v>
      </c>
      <c r="G857" s="6">
        <f ca="1">LN((RAND()^(-Results!$E$4))-1)</f>
        <v>1.1649918525732557</v>
      </c>
      <c r="H857" s="6">
        <f t="shared" ca="1" si="173"/>
        <v>1.1050973159354982</v>
      </c>
      <c r="I857" s="10">
        <f ca="1">SUMPRODUCT(J857:O857,Results!B$12:G$12)+Results!$E$5*H857</f>
        <v>-6.5593854216252927</v>
      </c>
      <c r="J857" s="10">
        <f ca="1">SUMPRODUCT($A857:$F857,Results!$B$15:$G$15)</f>
        <v>-3.1323566539291146</v>
      </c>
      <c r="K857" s="10">
        <f ca="1">SUMPRODUCT($A857:$F857,Results!$B$16:$G$16)</f>
        <v>-6.5753523238204137</v>
      </c>
      <c r="L857" s="10">
        <f ca="1">SUMPRODUCT($A857:$F857,Results!$B$17:$G$17)</f>
        <v>-8.7017083094177625</v>
      </c>
      <c r="M857" s="10">
        <f ca="1">SUMPRODUCT($A857:$F857,Results!$B$18:$G$18)</f>
        <v>12.288093372357118</v>
      </c>
      <c r="N857" s="10">
        <f ca="1">SUMPRODUCT($A857:$F857,Results!$B$19:$G$19)</f>
        <v>3.4000954565535677</v>
      </c>
      <c r="O857" s="10">
        <f ca="1">SUMPRODUCT($A857:$F857,Results!$B$20:$G$20)</f>
        <v>-0.96058098530956837</v>
      </c>
      <c r="P857" s="10" cm="1">
        <f t="array" aca="1" ref="P857" ca="1">SUMPRODUCT(J857:O857,TRANSPOSE(BL$20:BL$25))+$AD$20-$BL$27</f>
        <v>-11.053477997825036</v>
      </c>
      <c r="Q857" s="10" cm="1">
        <f t="array" aca="1" ref="Q857" ca="1">SUMPRODUCT(J857:O857,TRANSPOSE(ES$20:ES$25))+$AD$20-$ES$27</f>
        <v>-11.075986958385672</v>
      </c>
      <c r="R857" s="10">
        <f ca="1">I857-Results!$E$5*H857</f>
        <v>-10.979774685367286</v>
      </c>
      <c r="S857" s="10" cm="1">
        <f t="array" aca="1" ref="S857" ca="1">SUMPRODUCT(J857:O857,TRANSPOSE(AR$28:AR$33))+$AD$20-$AC$26</f>
        <v>-15.688744257503537</v>
      </c>
      <c r="T857" s="10">
        <f ca="1">SUMPRODUCT(J857:O857,Results!K$9:P$9)</f>
        <v>-10.798889018034673</v>
      </c>
      <c r="U857" s="10">
        <f ca="1">SUMPRODUCT(J857:O857,Results!K$9:P$9)+$AD$20-$AC$31</f>
        <v>-10.835687136735649</v>
      </c>
      <c r="V857" s="10">
        <f t="shared" ca="1" si="172"/>
        <v>4.4940925761997432</v>
      </c>
      <c r="W857" s="10">
        <f t="shared" ca="1" si="174"/>
        <v>4.5166015367603789</v>
      </c>
      <c r="X857" s="10">
        <f t="shared" ca="1" si="175"/>
        <v>4.4203892637419928</v>
      </c>
      <c r="Y857" s="10">
        <f t="shared" ca="1" si="176"/>
        <v>9.1293588358782429</v>
      </c>
      <c r="Z857" s="10">
        <f t="shared" ca="1" si="177"/>
        <v>-7.255488960274846</v>
      </c>
      <c r="AA857" s="10">
        <f t="shared" ca="1" si="178"/>
        <v>4.2763017151103559</v>
      </c>
    </row>
    <row r="858" spans="1:27">
      <c r="A858" s="6">
        <f ca="1">LN((RAND()^(-Results!$E$4))-1)</f>
        <v>-1.6423177183401299</v>
      </c>
      <c r="B858" s="6">
        <f ca="1">LN((RAND()^(-Results!$E$4))-1)</f>
        <v>-0.44394789265214146</v>
      </c>
      <c r="C858" s="6">
        <f ca="1">LN((RAND()^(-Results!$E$4))-1)</f>
        <v>-2.0047741398357903</v>
      </c>
      <c r="D858" s="6">
        <f ca="1">LN((RAND()^(-Results!$E$4))-1)</f>
        <v>0.53964283826252657</v>
      </c>
      <c r="E858" s="6">
        <f ca="1">LN((RAND()^(-Results!$E$4))-1)</f>
        <v>0.35204053415980507</v>
      </c>
      <c r="F858" s="6">
        <f ca="1">LN((RAND()^(-Results!$E$4))-1)</f>
        <v>0.56423637348221078</v>
      </c>
      <c r="G858" s="6">
        <f ca="1">LN((RAND()^(-Results!$E$4))-1)</f>
        <v>-1.0999904958984927</v>
      </c>
      <c r="H858" s="6">
        <f t="shared" ca="1" si="173"/>
        <v>-1.1598850325362502</v>
      </c>
      <c r="I858" s="10">
        <f ca="1">SUMPRODUCT(J858:O858,Results!B$12:G$12)+Results!$E$5*H858</f>
        <v>-3.6887534433602918</v>
      </c>
      <c r="J858" s="10">
        <f ca="1">SUMPRODUCT($A858:$F858,Results!$B$15:$G$15)</f>
        <v>-1.4876631404224989</v>
      </c>
      <c r="K858" s="10">
        <f ca="1">SUMPRODUCT($A858:$F858,Results!$B$16:$G$16)</f>
        <v>0.76425995841530436</v>
      </c>
      <c r="L858" s="10">
        <f ca="1">SUMPRODUCT($A858:$F858,Results!$B$17:$G$17)</f>
        <v>-1.3820626384648611</v>
      </c>
      <c r="M858" s="10">
        <f ca="1">SUMPRODUCT($A858:$F858,Results!$B$18:$G$18)</f>
        <v>10.176634191844627</v>
      </c>
      <c r="N858" s="10">
        <f ca="1">SUMPRODUCT($A858:$F858,Results!$B$19:$G$19)</f>
        <v>-3.2400035077749245E-2</v>
      </c>
      <c r="O858" s="10">
        <f ca="1">SUMPRODUCT($A858:$F858,Results!$B$20:$G$20)</f>
        <v>-3.9687905686440863</v>
      </c>
      <c r="P858" s="10" cm="1">
        <f t="array" aca="1" ref="P858" ca="1">SUMPRODUCT(J858:O858,TRANSPOSE(BL$20:BL$25))+$AD$20-$BL$27</f>
        <v>0.52696599883383</v>
      </c>
      <c r="Q858" s="10" cm="1">
        <f t="array" aca="1" ref="Q858" ca="1">SUMPRODUCT(J858:O858,TRANSPOSE(ES$20:ES$25))+$AD$20-$ES$27</f>
        <v>0.75101224972739522</v>
      </c>
      <c r="R858" s="10">
        <f ca="1">I858-Results!$E$5*H858</f>
        <v>0.95078668678470901</v>
      </c>
      <c r="S858" s="10" cm="1">
        <f t="array" aca="1" ref="S858" ca="1">SUMPRODUCT(J858:O858,TRANSPOSE(AR$28:AR$33))+$AD$20-$AC$26</f>
        <v>-7.8780409165802183</v>
      </c>
      <c r="T858" s="10">
        <f ca="1">SUMPRODUCT(J858:O858,Results!K$9:P$9)</f>
        <v>0.87076140693041015</v>
      </c>
      <c r="U858" s="10">
        <f ca="1">SUMPRODUCT(J858:O858,Results!K$9:P$9)+$AD$20-$AC$31</f>
        <v>0.833963288229435</v>
      </c>
      <c r="V858" s="10">
        <f t="shared" ca="1" si="172"/>
        <v>-4.2157194421941213</v>
      </c>
      <c r="W858" s="10">
        <f t="shared" ca="1" si="174"/>
        <v>-4.4397656930876872</v>
      </c>
      <c r="X858" s="10">
        <f t="shared" ca="1" si="175"/>
        <v>-4.6395401301450008</v>
      </c>
      <c r="Y858" s="10">
        <f t="shared" ca="1" si="176"/>
        <v>4.1892874732199266</v>
      </c>
      <c r="Z858" s="10">
        <f t="shared" ca="1" si="177"/>
        <v>-4.3848569820098451</v>
      </c>
      <c r="AA858" s="10">
        <f t="shared" ca="1" si="178"/>
        <v>-4.5227167315897265</v>
      </c>
    </row>
    <row r="859" spans="1:27">
      <c r="A859" s="6">
        <f ca="1">LN((RAND()^(-Results!$E$4))-1)</f>
        <v>2.3964736518754854</v>
      </c>
      <c r="B859" s="6">
        <f ca="1">LN((RAND()^(-Results!$E$4))-1)</f>
        <v>0.53311917633893324</v>
      </c>
      <c r="C859" s="6">
        <f ca="1">LN((RAND()^(-Results!$E$4))-1)</f>
        <v>-4.1872967098504077</v>
      </c>
      <c r="D859" s="6">
        <f ca="1">LN((RAND()^(-Results!$E$4))-1)</f>
        <v>2.1817203072876805</v>
      </c>
      <c r="E859" s="6">
        <f ca="1">LN((RAND()^(-Results!$E$4))-1)</f>
        <v>2.149477165192696</v>
      </c>
      <c r="F859" s="6">
        <f ca="1">LN((RAND()^(-Results!$E$4))-1)</f>
        <v>-0.99168234693563007</v>
      </c>
      <c r="G859" s="6">
        <f ca="1">LN((RAND()^(-Results!$E$4))-1)</f>
        <v>-0.76018772723029915</v>
      </c>
      <c r="H859" s="6">
        <f t="shared" ca="1" si="173"/>
        <v>-0.8200822638680566</v>
      </c>
      <c r="I859" s="10">
        <f ca="1">SUMPRODUCT(J859:O859,Results!B$12:G$12)+Results!$E$5*H859</f>
        <v>14.301339857538107</v>
      </c>
      <c r="J859" s="10">
        <f ca="1">SUMPRODUCT($A859:$F859,Results!$B$15:$G$15)</f>
        <v>3.4270007893347429</v>
      </c>
      <c r="K859" s="10">
        <f ca="1">SUMPRODUCT($A859:$F859,Results!$B$16:$G$16)</f>
        <v>12.989387016038387</v>
      </c>
      <c r="L859" s="10">
        <f ca="1">SUMPRODUCT($A859:$F859,Results!$B$17:$G$17)</f>
        <v>7.8846479980560034</v>
      </c>
      <c r="M859" s="10">
        <f ca="1">SUMPRODUCT($A859:$F859,Results!$B$18:$G$18)</f>
        <v>0.64645321872312911</v>
      </c>
      <c r="N859" s="10">
        <f ca="1">SUMPRODUCT($A859:$F859,Results!$B$19:$G$19)</f>
        <v>-5.59336214985316</v>
      </c>
      <c r="O859" s="10">
        <f ca="1">SUMPRODUCT($A859:$F859,Results!$B$20:$G$20)</f>
        <v>-0.37379879725108989</v>
      </c>
      <c r="P859" s="10" cm="1">
        <f t="array" aca="1" ref="P859" ca="1">SUMPRODUCT(J859:O859,TRANSPOSE(BL$20:BL$25))+$AD$20-$BL$27</f>
        <v>16.739780311395862</v>
      </c>
      <c r="Q859" s="10" cm="1">
        <f t="array" aca="1" ref="Q859" ca="1">SUMPRODUCT(J859:O859,TRANSPOSE(ES$20:ES$25))+$AD$20-$ES$27</f>
        <v>17.142663219658488</v>
      </c>
      <c r="R859" s="10">
        <f ca="1">I859-Results!$E$5*H859</f>
        <v>17.581668913010333</v>
      </c>
      <c r="S859" s="10" cm="1">
        <f t="array" aca="1" ref="S859" ca="1">SUMPRODUCT(J859:O859,TRANSPOSE(AR$28:AR$33))+$AD$20-$AC$26</f>
        <v>9.6177122868680556</v>
      </c>
      <c r="T859" s="10">
        <f ca="1">SUMPRODUCT(J859:O859,Results!K$9:P$9)</f>
        <v>16.655741436389079</v>
      </c>
      <c r="U859" s="10">
        <f ca="1">SUMPRODUCT(J859:O859,Results!K$9:P$9)+$AD$20-$AC$31</f>
        <v>16.618943317688103</v>
      </c>
      <c r="V859" s="10">
        <f t="shared" ca="1" si="172"/>
        <v>-2.4384404538577549</v>
      </c>
      <c r="W859" s="10">
        <f t="shared" ca="1" si="174"/>
        <v>-2.8413233621203808</v>
      </c>
      <c r="X859" s="10">
        <f t="shared" ca="1" si="175"/>
        <v>-3.280329055472226</v>
      </c>
      <c r="Y859" s="10">
        <f t="shared" ca="1" si="176"/>
        <v>4.6836275706700512</v>
      </c>
      <c r="Z859" s="10">
        <f t="shared" ca="1" si="177"/>
        <v>13.605236318888553</v>
      </c>
      <c r="AA859" s="10">
        <f t="shared" ca="1" si="178"/>
        <v>-2.3176034601499964</v>
      </c>
    </row>
    <row r="860" spans="1:27">
      <c r="A860" s="6">
        <f ca="1">LN((RAND()^(-Results!$E$4))-1)</f>
        <v>-0.77087756346963598</v>
      </c>
      <c r="B860" s="6">
        <f ca="1">LN((RAND()^(-Results!$E$4))-1)</f>
        <v>-1.3252350639080007E-2</v>
      </c>
      <c r="C860" s="6">
        <f ca="1">LN((RAND()^(-Results!$E$4))-1)</f>
        <v>-0.87807568993192153</v>
      </c>
      <c r="D860" s="6">
        <f ca="1">LN((RAND()^(-Results!$E$4))-1)</f>
        <v>0.6565643547891491</v>
      </c>
      <c r="E860" s="6">
        <f ca="1">LN((RAND()^(-Results!$E$4))-1)</f>
        <v>0.142398908227758</v>
      </c>
      <c r="F860" s="6">
        <f ca="1">LN((RAND()^(-Results!$E$4))-1)</f>
        <v>1.7827272945205732</v>
      </c>
      <c r="G860" s="6">
        <f ca="1">LN((RAND()^(-Results!$E$4))-1)</f>
        <v>0.17001214230935077</v>
      </c>
      <c r="H860" s="6">
        <f t="shared" ca="1" si="173"/>
        <v>0.11011760567159329</v>
      </c>
      <c r="I860" s="10">
        <f ca="1">SUMPRODUCT(J860:O860,Results!B$12:G$12)+Results!$E$5*H860</f>
        <v>1.6045592812680678</v>
      </c>
      <c r="J860" s="10">
        <f ca="1">SUMPRODUCT($A860:$F860,Results!$B$15:$G$15)</f>
        <v>-0.7014351537397967</v>
      </c>
      <c r="K860" s="10">
        <f ca="1">SUMPRODUCT($A860:$F860,Results!$B$16:$G$16)</f>
        <v>0.53433940790212131</v>
      </c>
      <c r="L860" s="10">
        <f ca="1">SUMPRODUCT($A860:$F860,Results!$B$17:$G$17)</f>
        <v>-5.3586754672276289</v>
      </c>
      <c r="M860" s="10">
        <f ca="1">SUMPRODUCT($A860:$F860,Results!$B$18:$G$18)</f>
        <v>7.3388860792928146</v>
      </c>
      <c r="N860" s="10">
        <f ca="1">SUMPRODUCT($A860:$F860,Results!$B$19:$G$19)</f>
        <v>3.103126344733496</v>
      </c>
      <c r="O860" s="10">
        <f ca="1">SUMPRODUCT($A860:$F860,Results!$B$20:$G$20)</f>
        <v>0.96500019730760123</v>
      </c>
      <c r="P860" s="10" cm="1">
        <f t="array" aca="1" ref="P860" ca="1">SUMPRODUCT(J860:O860,TRANSPOSE(BL$20:BL$25))+$AD$20-$BL$27</f>
        <v>0.95422923197160703</v>
      </c>
      <c r="Q860" s="10" cm="1">
        <f t="array" aca="1" ref="Q860" ca="1">SUMPRODUCT(J860:O860,TRANSPOSE(ES$20:ES$25))+$AD$20-$ES$27</f>
        <v>1.0488650812617288</v>
      </c>
      <c r="R860" s="10">
        <f ca="1">I860-Results!$E$5*H860</f>
        <v>1.1640888585816946</v>
      </c>
      <c r="S860" s="10" cm="1">
        <f t="array" aca="1" ref="S860" ca="1">SUMPRODUCT(J860:O860,TRANSPOSE(AR$28:AR$33))+$AD$20-$AC$26</f>
        <v>-2.1491786901670769</v>
      </c>
      <c r="T860" s="10">
        <f ca="1">SUMPRODUCT(J860:O860,Results!K$9:P$9)</f>
        <v>1.1246477596234348</v>
      </c>
      <c r="U860" s="10">
        <f ca="1">SUMPRODUCT(J860:O860,Results!K$9:P$9)+$AD$20-$AC$31</f>
        <v>1.0878496409224596</v>
      </c>
      <c r="V860" s="10">
        <f t="shared" ca="1" si="172"/>
        <v>0.65033004929646077</v>
      </c>
      <c r="W860" s="10">
        <f t="shared" ca="1" si="174"/>
        <v>0.55569420000633896</v>
      </c>
      <c r="X860" s="10">
        <f t="shared" ca="1" si="175"/>
        <v>0.44047042268637315</v>
      </c>
      <c r="Y860" s="10">
        <f t="shared" ca="1" si="176"/>
        <v>3.7537379714351449</v>
      </c>
      <c r="Z860" s="10">
        <f t="shared" ca="1" si="177"/>
        <v>0.90845574261851414</v>
      </c>
      <c r="AA860" s="10">
        <f t="shared" ca="1" si="178"/>
        <v>0.51670964034560818</v>
      </c>
    </row>
    <row r="861" spans="1:27">
      <c r="A861" s="6">
        <f ca="1">LN((RAND()^(-Results!$E$4))-1)</f>
        <v>0.87943524560006303</v>
      </c>
      <c r="B861" s="6">
        <f ca="1">LN((RAND()^(-Results!$E$4))-1)</f>
        <v>-0.7285889632921343</v>
      </c>
      <c r="C861" s="6">
        <f ca="1">LN((RAND()^(-Results!$E$4))-1)</f>
        <v>2.3513177211396004</v>
      </c>
      <c r="D861" s="6">
        <f ca="1">LN((RAND()^(-Results!$E$4))-1)</f>
        <v>-1.6088534778386476</v>
      </c>
      <c r="E861" s="6">
        <f ca="1">LN((RAND()^(-Results!$E$4))-1)</f>
        <v>-3.7594364902290045</v>
      </c>
      <c r="F861" s="6">
        <f ca="1">LN((RAND()^(-Results!$E$4))-1)</f>
        <v>-0.33563626586690187</v>
      </c>
      <c r="G861" s="6">
        <f ca="1">LN((RAND()^(-Results!$E$4))-1)</f>
        <v>3.8517503102954409</v>
      </c>
      <c r="H861" s="6">
        <f t="shared" ca="1" si="173"/>
        <v>3.7918557736576832</v>
      </c>
      <c r="I861" s="10">
        <f ca="1">SUMPRODUCT(J861:O861,Results!B$12:G$12)+Results!$E$5*H861</f>
        <v>-10.533878874117656</v>
      </c>
      <c r="J861" s="10">
        <f ca="1">SUMPRODUCT($A861:$F861,Results!$B$15:$G$15)</f>
        <v>0.19038308959047473</v>
      </c>
      <c r="K861" s="10">
        <f ca="1">SUMPRODUCT($A861:$F861,Results!$B$16:$G$16)</f>
        <v>-0.29893335027613244</v>
      </c>
      <c r="L861" s="10">
        <f ca="1">SUMPRODUCT($A861:$F861,Results!$B$17:$G$17)</f>
        <v>7.965649793582207</v>
      </c>
      <c r="M861" s="10">
        <f ca="1">SUMPRODUCT($A861:$F861,Results!$B$18:$G$18)</f>
        <v>-10.765463080155509</v>
      </c>
      <c r="N861" s="10">
        <f ca="1">SUMPRODUCT($A861:$F861,Results!$B$19:$G$19)</f>
        <v>0.57228728443627153</v>
      </c>
      <c r="O861" s="10">
        <f ca="1">SUMPRODUCT($A861:$F861,Results!$B$20:$G$20)</f>
        <v>9.266515337732077</v>
      </c>
      <c r="P861" s="10" cm="1">
        <f t="array" aca="1" ref="P861" ca="1">SUMPRODUCT(J861:O861,TRANSPOSE(BL$20:BL$25))+$AD$20-$BL$27</f>
        <v>-24.985673412799503</v>
      </c>
      <c r="Q861" s="10" cm="1">
        <f t="array" aca="1" ref="Q861" ca="1">SUMPRODUCT(J861:O861,TRANSPOSE(ES$20:ES$25))+$AD$20-$ES$27</f>
        <v>-25.391835614389198</v>
      </c>
      <c r="R861" s="10">
        <f ca="1">I861-Results!$E$5*H861</f>
        <v>-25.701301968748389</v>
      </c>
      <c r="S861" s="10" cm="1">
        <f t="array" aca="1" ref="S861" ca="1">SUMPRODUCT(J861:O861,TRANSPOSE(AR$28:AR$33))+$AD$20-$AC$26</f>
        <v>-8.5980045117003776</v>
      </c>
      <c r="T861" s="10">
        <f ca="1">SUMPRODUCT(J861:O861,Results!K$9:P$9)</f>
        <v>-25.00580694871897</v>
      </c>
      <c r="U861" s="10">
        <f ca="1">SUMPRODUCT(J861:O861,Results!K$9:P$9)+$AD$20-$AC$31</f>
        <v>-25.042605067419945</v>
      </c>
      <c r="V861" s="10">
        <f t="shared" ca="1" si="172"/>
        <v>14.451794538681847</v>
      </c>
      <c r="W861" s="10">
        <f t="shared" ca="1" si="174"/>
        <v>14.857956740271542</v>
      </c>
      <c r="X861" s="10">
        <f t="shared" ca="1" si="175"/>
        <v>15.167423094630733</v>
      </c>
      <c r="Y861" s="10">
        <f t="shared" ca="1" si="176"/>
        <v>-1.9358743624172785</v>
      </c>
      <c r="Z861" s="10">
        <f t="shared" ca="1" si="177"/>
        <v>-11.22998241276721</v>
      </c>
      <c r="AA861" s="10">
        <f t="shared" ca="1" si="178"/>
        <v>14.508726193302289</v>
      </c>
    </row>
    <row r="862" spans="1:27">
      <c r="A862" s="6">
        <f ca="1">LN((RAND()^(-Results!$E$4))-1)</f>
        <v>0.57050692249215462</v>
      </c>
      <c r="B862" s="6">
        <f ca="1">LN((RAND()^(-Results!$E$4))-1)</f>
        <v>-0.36457114634608639</v>
      </c>
      <c r="C862" s="6">
        <f ca="1">LN((RAND()^(-Results!$E$4))-1)</f>
        <v>0.11283400064075121</v>
      </c>
      <c r="D862" s="6">
        <f ca="1">LN((RAND()^(-Results!$E$4))-1)</f>
        <v>-0.76088774138722526</v>
      </c>
      <c r="E862" s="6">
        <f ca="1">LN((RAND()^(-Results!$E$4))-1)</f>
        <v>1.9193600804437974</v>
      </c>
      <c r="F862" s="6">
        <f ca="1">LN((RAND()^(-Results!$E$4))-1)</f>
        <v>-1.8714396066646317</v>
      </c>
      <c r="G862" s="6">
        <f ca="1">LN((RAND()^(-Results!$E$4))-1)</f>
        <v>-0.62604333252954181</v>
      </c>
      <c r="H862" s="6">
        <f t="shared" ca="1" si="173"/>
        <v>-0.68593786916729926</v>
      </c>
      <c r="I862" s="10">
        <f ca="1">SUMPRODUCT(J862:O862,Results!B$12:G$12)+Results!$E$5*H862</f>
        <v>-3.7498004214719982</v>
      </c>
      <c r="J862" s="10">
        <f ca="1">SUMPRODUCT($A862:$F862,Results!$B$15:$G$15)</f>
        <v>-0.80045941575121582</v>
      </c>
      <c r="K862" s="10">
        <f ca="1">SUMPRODUCT($A862:$F862,Results!$B$16:$G$16)</f>
        <v>-3.0015080015048765</v>
      </c>
      <c r="L862" s="10">
        <f ca="1">SUMPRODUCT($A862:$F862,Results!$B$17:$G$17)</f>
        <v>3.5423820924054548</v>
      </c>
      <c r="M862" s="10">
        <f ca="1">SUMPRODUCT($A862:$F862,Results!$B$18:$G$18)</f>
        <v>-1.5530618670510972</v>
      </c>
      <c r="N862" s="10">
        <f ca="1">SUMPRODUCT($A862:$F862,Results!$B$19:$G$19)</f>
        <v>-4.6235263583458099</v>
      </c>
      <c r="O862" s="10">
        <f ca="1">SUMPRODUCT($A862:$F862,Results!$B$20:$G$20)</f>
        <v>-5.1224341445089836</v>
      </c>
      <c r="P862" s="10" cm="1">
        <f t="array" aca="1" ref="P862" ca="1">SUMPRODUCT(J862:O862,TRANSPOSE(BL$20:BL$25))+$AD$20-$BL$27</f>
        <v>-1.1670419293554279</v>
      </c>
      <c r="Q862" s="10" cm="1">
        <f t="array" aca="1" ref="Q862" ca="1">SUMPRODUCT(J862:O862,TRANSPOSE(ES$20:ES$25))+$AD$20-$ES$27</f>
        <v>-1.2260963602063639</v>
      </c>
      <c r="R862" s="10">
        <f ca="1">I862-Results!$E$5*H862</f>
        <v>-1.0060489448028012</v>
      </c>
      <c r="S862" s="10" cm="1">
        <f t="array" aca="1" ref="S862" ca="1">SUMPRODUCT(J862:O862,TRANSPOSE(AR$28:AR$33))+$AD$20-$AC$26</f>
        <v>-4.5621697640876118</v>
      </c>
      <c r="T862" s="10">
        <f ca="1">SUMPRODUCT(J862:O862,Results!K$9:P$9)</f>
        <v>-1.4837571515451184</v>
      </c>
      <c r="U862" s="10">
        <f ca="1">SUMPRODUCT(J862:O862,Results!K$9:P$9)+$AD$20-$AC$31</f>
        <v>-1.5205552702460938</v>
      </c>
      <c r="V862" s="10">
        <f t="shared" ca="1" si="172"/>
        <v>-2.5827584921165703</v>
      </c>
      <c r="W862" s="10">
        <f t="shared" ca="1" si="174"/>
        <v>-2.5237040612656343</v>
      </c>
      <c r="X862" s="10">
        <f t="shared" ca="1" si="175"/>
        <v>-2.7437514766691971</v>
      </c>
      <c r="Y862" s="10">
        <f t="shared" ca="1" si="176"/>
        <v>0.81236934261561355</v>
      </c>
      <c r="Z862" s="10">
        <f t="shared" ca="1" si="177"/>
        <v>-4.4459039601215515</v>
      </c>
      <c r="AA862" s="10">
        <f t="shared" ca="1" si="178"/>
        <v>-2.2292451512259044</v>
      </c>
    </row>
    <row r="863" spans="1:27">
      <c r="A863" s="6">
        <f ca="1">LN((RAND()^(-Results!$E$4))-1)</f>
        <v>4.3519093515726954</v>
      </c>
      <c r="B863" s="6">
        <f ca="1">LN((RAND()^(-Results!$E$4))-1)</f>
        <v>2.2170453736328963</v>
      </c>
      <c r="C863" s="6">
        <f ca="1">LN((RAND()^(-Results!$E$4))-1)</f>
        <v>1.1823546367658664</v>
      </c>
      <c r="D863" s="6">
        <f ca="1">LN((RAND()^(-Results!$E$4))-1)</f>
        <v>3.2469658060491438</v>
      </c>
      <c r="E863" s="6">
        <f ca="1">LN((RAND()^(-Results!$E$4))-1)</f>
        <v>-3.6127448428237026</v>
      </c>
      <c r="F863" s="6">
        <f ca="1">LN((RAND()^(-Results!$E$4))-1)</f>
        <v>-1.1051545724053369</v>
      </c>
      <c r="G863" s="6">
        <f ca="1">LN((RAND()^(-Results!$E$4))-1)</f>
        <v>-0.19606257347909989</v>
      </c>
      <c r="H863" s="6">
        <f t="shared" ca="1" si="173"/>
        <v>-0.2559571101168574</v>
      </c>
      <c r="I863" s="10">
        <f ca="1">SUMPRODUCT(J863:O863,Results!B$12:G$12)+Results!$E$5*H863</f>
        <v>29.144487622347619</v>
      </c>
      <c r="J863" s="10">
        <f ca="1">SUMPRODUCT($A863:$F863,Results!$B$15:$G$15)</f>
        <v>7.2772646817138078</v>
      </c>
      <c r="K863" s="10">
        <f ca="1">SUMPRODUCT($A863:$F863,Results!$B$16:$G$16)</f>
        <v>18.80530109372382</v>
      </c>
      <c r="L863" s="10">
        <f ca="1">SUMPRODUCT($A863:$F863,Results!$B$17:$G$17)</f>
        <v>10.881791254393629</v>
      </c>
      <c r="M863" s="10">
        <f ca="1">SUMPRODUCT($A863:$F863,Results!$B$18:$G$18)</f>
        <v>-27.648210228182492</v>
      </c>
      <c r="N863" s="10">
        <f ca="1">SUMPRODUCT($A863:$F863,Results!$B$19:$G$19)</f>
        <v>5.6250682029074968</v>
      </c>
      <c r="O863" s="10">
        <f ca="1">SUMPRODUCT($A863:$F863,Results!$B$20:$G$20)</f>
        <v>10.306020354937289</v>
      </c>
      <c r="P863" s="10" cm="1">
        <f t="array" aca="1" ref="P863" ca="1">SUMPRODUCT(J863:O863,TRANSPOSE(BL$20:BL$25))+$AD$20-$BL$27</f>
        <v>30.8127741846193</v>
      </c>
      <c r="Q863" s="10" cm="1">
        <f t="array" aca="1" ref="Q863" ca="1">SUMPRODUCT(J863:O863,TRANSPOSE(ES$20:ES$25))+$AD$20-$ES$27</f>
        <v>30.810481166348705</v>
      </c>
      <c r="R863" s="10">
        <f ca="1">I863-Results!$E$5*H863</f>
        <v>30.168316062815048</v>
      </c>
      <c r="S863" s="10" cm="1">
        <f t="array" aca="1" ref="S863" ca="1">SUMPRODUCT(J863:O863,TRANSPOSE(AR$28:AR$33))+$AD$20-$AC$26</f>
        <v>51.213191767503261</v>
      </c>
      <c r="T863" s="10">
        <f ca="1">SUMPRODUCT(J863:O863,Results!K$9:P$9)</f>
        <v>30.830210833086028</v>
      </c>
      <c r="U863" s="10">
        <f ca="1">SUMPRODUCT(J863:O863,Results!K$9:P$9)+$AD$20-$AC$31</f>
        <v>30.793412714385052</v>
      </c>
      <c r="V863" s="10">
        <f t="shared" ca="1" si="172"/>
        <v>-1.6682865622716818</v>
      </c>
      <c r="W863" s="10">
        <f t="shared" ca="1" si="174"/>
        <v>-1.6659935440010862</v>
      </c>
      <c r="X863" s="10">
        <f t="shared" ca="1" si="175"/>
        <v>-1.0238284404674296</v>
      </c>
      <c r="Y863" s="10">
        <f t="shared" ca="1" si="176"/>
        <v>-22.068704145155642</v>
      </c>
      <c r="Z863" s="10">
        <f t="shared" ca="1" si="177"/>
        <v>28.448384083698066</v>
      </c>
      <c r="AA863" s="10">
        <f t="shared" ca="1" si="178"/>
        <v>-1.6489250920374339</v>
      </c>
    </row>
    <row r="864" spans="1:27">
      <c r="A864" s="6">
        <f ca="1">LN((RAND()^(-Results!$E$4))-1)</f>
        <v>0.81544129918304775</v>
      </c>
      <c r="B864" s="6">
        <f ca="1">LN((RAND()^(-Results!$E$4))-1)</f>
        <v>0.76336287901387601</v>
      </c>
      <c r="C864" s="6">
        <f ca="1">LN((RAND()^(-Results!$E$4))-1)</f>
        <v>-2.6764451325960499</v>
      </c>
      <c r="D864" s="6">
        <f ca="1">LN((RAND()^(-Results!$E$4))-1)</f>
        <v>2.8018418724688177</v>
      </c>
      <c r="E864" s="6">
        <f ca="1">LN((RAND()^(-Results!$E$4))-1)</f>
        <v>1.0444149163255578</v>
      </c>
      <c r="F864" s="6">
        <f ca="1">LN((RAND()^(-Results!$E$4))-1)</f>
        <v>-0.127619376080577</v>
      </c>
      <c r="G864" s="6">
        <f ca="1">LN((RAND()^(-Results!$E$4))-1)</f>
        <v>0.82920026984771378</v>
      </c>
      <c r="H864" s="6">
        <f t="shared" ca="1" si="173"/>
        <v>0.76930573320995632</v>
      </c>
      <c r="I864" s="10">
        <f ca="1">SUMPRODUCT(J864:O864,Results!B$12:G$12)+Results!$E$5*H864</f>
        <v>28.535314059832253</v>
      </c>
      <c r="J864" s="10">
        <f ca="1">SUMPRODUCT($A864:$F864,Results!$B$15:$G$15)</f>
        <v>1.7857175632886313</v>
      </c>
      <c r="K864" s="10">
        <f ca="1">SUMPRODUCT($A864:$F864,Results!$B$16:$G$16)</f>
        <v>10.436240868178354</v>
      </c>
      <c r="L864" s="10">
        <f ca="1">SUMPRODUCT($A864:$F864,Results!$B$17:$G$17)</f>
        <v>2.0052809782926522</v>
      </c>
      <c r="M864" s="10">
        <f ca="1">SUMPRODUCT($A864:$F864,Results!$B$18:$G$18)</f>
        <v>1.0283411769158062</v>
      </c>
      <c r="N864" s="10">
        <f ca="1">SUMPRODUCT($A864:$F864,Results!$B$19:$G$19)</f>
        <v>1.375576663208558</v>
      </c>
      <c r="O864" s="10">
        <f ca="1">SUMPRODUCT($A864:$F864,Results!$B$20:$G$20)</f>
        <v>-3.2273950561153759</v>
      </c>
      <c r="P864" s="10" cm="1">
        <f t="array" aca="1" ref="P864" ca="1">SUMPRODUCT(J864:O864,TRANSPOSE(BL$20:BL$25))+$AD$20-$BL$27</f>
        <v>24.915135807359857</v>
      </c>
      <c r="Q864" s="10" cm="1">
        <f t="array" aca="1" ref="Q864" ca="1">SUMPRODUCT(J864:O864,TRANSPOSE(ES$20:ES$25))+$AD$20-$ES$27</f>
        <v>25.296042569456226</v>
      </c>
      <c r="R864" s="10">
        <f ca="1">I864-Results!$E$5*H864</f>
        <v>25.458091126992429</v>
      </c>
      <c r="S864" s="10" cm="1">
        <f t="array" aca="1" ref="S864" ca="1">SUMPRODUCT(J864:O864,TRANSPOSE(AR$28:AR$33))+$AD$20-$AC$26</f>
        <v>18.917426478349562</v>
      </c>
      <c r="T864" s="10">
        <f ca="1">SUMPRODUCT(J864:O864,Results!K$9:P$9)</f>
        <v>25.089457096182883</v>
      </c>
      <c r="U864" s="10">
        <f ca="1">SUMPRODUCT(J864:O864,Results!K$9:P$9)+$AD$20-$AC$31</f>
        <v>25.052658977481908</v>
      </c>
      <c r="V864" s="10">
        <f t="shared" ca="1" si="172"/>
        <v>3.620178252472396</v>
      </c>
      <c r="W864" s="10">
        <f t="shared" ca="1" si="174"/>
        <v>3.2392714903760265</v>
      </c>
      <c r="X864" s="10">
        <f t="shared" ca="1" si="175"/>
        <v>3.077222932839824</v>
      </c>
      <c r="Y864" s="10">
        <f t="shared" ca="1" si="176"/>
        <v>9.617887581482691</v>
      </c>
      <c r="Z864" s="10">
        <f t="shared" ca="1" si="177"/>
        <v>27.8392105211827</v>
      </c>
      <c r="AA864" s="10">
        <f t="shared" ca="1" si="178"/>
        <v>3.4826550823503446</v>
      </c>
    </row>
    <row r="865" spans="1:27">
      <c r="A865" s="6">
        <f ca="1">LN((RAND()^(-Results!$E$4))-1)</f>
        <v>2.4906675739203887</v>
      </c>
      <c r="B865" s="6">
        <f ca="1">LN((RAND()^(-Results!$E$4))-1)</f>
        <v>1.8885179722849623</v>
      </c>
      <c r="C865" s="6">
        <f ca="1">LN((RAND()^(-Results!$E$4))-1)</f>
        <v>7.4499565243228288E-2</v>
      </c>
      <c r="D865" s="6">
        <f ca="1">LN((RAND()^(-Results!$E$4))-1)</f>
        <v>0.71045719934429363</v>
      </c>
      <c r="E865" s="6">
        <f ca="1">LN((RAND()^(-Results!$E$4))-1)</f>
        <v>-0.85063202399383864</v>
      </c>
      <c r="F865" s="6">
        <f ca="1">LN((RAND()^(-Results!$E$4))-1)</f>
        <v>1.4484562868978372</v>
      </c>
      <c r="G865" s="6">
        <f ca="1">LN((RAND()^(-Results!$E$4))-1)</f>
        <v>-1.4526306514843217</v>
      </c>
      <c r="H865" s="6">
        <f t="shared" ca="1" si="173"/>
        <v>-1.5125251881220791</v>
      </c>
      <c r="I865" s="10">
        <f ca="1">SUMPRODUCT(J865:O865,Results!B$12:G$12)+Results!$E$5*H865</f>
        <v>4.5722157439607036</v>
      </c>
      <c r="J865" s="10">
        <f ca="1">SUMPRODUCT($A865:$F865,Results!$B$15:$G$15)</f>
        <v>6.3036908722220026</v>
      </c>
      <c r="K865" s="10">
        <f ca="1">SUMPRODUCT($A865:$F865,Results!$B$16:$G$16)</f>
        <v>6.9319258132918806</v>
      </c>
      <c r="L865" s="10">
        <f ca="1">SUMPRODUCT($A865:$F865,Results!$B$17:$G$17)</f>
        <v>-2.9393574100659681</v>
      </c>
      <c r="M865" s="10">
        <f ca="1">SUMPRODUCT($A865:$F865,Results!$B$18:$G$18)</f>
        <v>-8.5984112167998852</v>
      </c>
      <c r="N865" s="10">
        <f ca="1">SUMPRODUCT($A865:$F865,Results!$B$19:$G$19)</f>
        <v>-0.3629525001856726</v>
      </c>
      <c r="O865" s="10">
        <f ca="1">SUMPRODUCT($A865:$F865,Results!$B$20:$G$20)</f>
        <v>12.753662691732508</v>
      </c>
      <c r="P865" s="10" cm="1">
        <f t="array" aca="1" ref="P865" ca="1">SUMPRODUCT(J865:O865,TRANSPOSE(BL$20:BL$25))+$AD$20-$BL$27</f>
        <v>10.867964706913179</v>
      </c>
      <c r="Q865" s="10" cm="1">
        <f t="array" aca="1" ref="Q865" ca="1">SUMPRODUCT(J865:O865,TRANSPOSE(ES$20:ES$25))+$AD$20-$ES$27</f>
        <v>10.853756162426636</v>
      </c>
      <c r="R865" s="10">
        <f ca="1">I865-Results!$E$5*H865</f>
        <v>10.62231649644902</v>
      </c>
      <c r="S865" s="10" cm="1">
        <f t="array" aca="1" ref="S865" ca="1">SUMPRODUCT(J865:O865,TRANSPOSE(AR$28:AR$33))+$AD$20-$AC$26</f>
        <v>19.550453522710107</v>
      </c>
      <c r="T865" s="10">
        <f ca="1">SUMPRODUCT(J865:O865,Results!K$9:P$9)</f>
        <v>10.766789682780345</v>
      </c>
      <c r="U865" s="10">
        <f ca="1">SUMPRODUCT(J865:O865,Results!K$9:P$9)+$AD$20-$AC$31</f>
        <v>10.72999156407937</v>
      </c>
      <c r="V865" s="10">
        <f t="shared" ca="1" si="172"/>
        <v>-6.2957489629524757</v>
      </c>
      <c r="W865" s="10">
        <f t="shared" ca="1" si="174"/>
        <v>-6.2815404184659327</v>
      </c>
      <c r="X865" s="10">
        <f t="shared" ca="1" si="175"/>
        <v>-6.0501007524883166</v>
      </c>
      <c r="Y865" s="10">
        <f t="shared" ca="1" si="176"/>
        <v>-14.978237778749403</v>
      </c>
      <c r="Z865" s="10">
        <f t="shared" ca="1" si="177"/>
        <v>3.8761122053111499</v>
      </c>
      <c r="AA865" s="10">
        <f t="shared" ca="1" si="178"/>
        <v>-6.1577758201186663</v>
      </c>
    </row>
    <row r="866" spans="1:27">
      <c r="A866" s="6">
        <f ca="1">LN((RAND()^(-Results!$E$4))-1)</f>
        <v>-2.0382026212416617</v>
      </c>
      <c r="B866" s="6">
        <f ca="1">LN((RAND()^(-Results!$E$4))-1)</f>
        <v>-1.9331234748598323</v>
      </c>
      <c r="C866" s="6">
        <f ca="1">LN((RAND()^(-Results!$E$4))-1)</f>
        <v>2.3507047335555524E-2</v>
      </c>
      <c r="D866" s="6">
        <f ca="1">LN((RAND()^(-Results!$E$4))-1)</f>
        <v>1.3451846921554682</v>
      </c>
      <c r="E866" s="6">
        <f ca="1">LN((RAND()^(-Results!$E$4))-1)</f>
        <v>-0.1086668466069448</v>
      </c>
      <c r="F866" s="6">
        <f ca="1">LN((RAND()^(-Results!$E$4))-1)</f>
        <v>-2.7060481997044792</v>
      </c>
      <c r="G866" s="6">
        <f ca="1">LN((RAND()^(-Results!$E$4))-1)</f>
        <v>-2.9767838962716686</v>
      </c>
      <c r="H866" s="6">
        <f t="shared" ca="1" si="173"/>
        <v>-3.0366784329094263</v>
      </c>
      <c r="I866" s="10">
        <f ca="1">SUMPRODUCT(J866:O866,Results!B$12:G$12)+Results!$E$5*H866</f>
        <v>-7.4324523828763294</v>
      </c>
      <c r="J866" s="10">
        <f ca="1">SUMPRODUCT($A866:$F866,Results!$B$15:$G$15)</f>
        <v>-7.1961344579144377</v>
      </c>
      <c r="K866" s="10">
        <f ca="1">SUMPRODUCT($A866:$F866,Results!$B$16:$G$16)</f>
        <v>-0.13723656686318342</v>
      </c>
      <c r="L866" s="10">
        <f ca="1">SUMPRODUCT($A866:$F866,Results!$B$17:$G$17)</f>
        <v>9.4772448663222626</v>
      </c>
      <c r="M866" s="10">
        <f ca="1">SUMPRODUCT($A866:$F866,Results!$B$18:$G$18)</f>
        <v>1.7052762513532436</v>
      </c>
      <c r="N866" s="10">
        <f ca="1">SUMPRODUCT($A866:$F866,Results!$B$19:$G$19)</f>
        <v>5.6066481511884874</v>
      </c>
      <c r="O866" s="10">
        <f ca="1">SUMPRODUCT($A866:$F866,Results!$B$20:$G$20)</f>
        <v>-17.827070960509261</v>
      </c>
      <c r="P866" s="10" cm="1">
        <f t="array" aca="1" ref="P866" ca="1">SUMPRODUCT(J866:O866,TRANSPOSE(BL$20:BL$25))+$AD$20-$BL$27</f>
        <v>4.4782132827108798</v>
      </c>
      <c r="Q866" s="10" cm="1">
        <f t="array" aca="1" ref="Q866" ca="1">SUMPRODUCT(J866:O866,TRANSPOSE(ES$20:ES$25))+$AD$20-$ES$27</f>
        <v>4.5677961841018622</v>
      </c>
      <c r="R866" s="10">
        <f ca="1">I866-Results!$E$5*H866</f>
        <v>4.7142613487613758</v>
      </c>
      <c r="S866" s="10" cm="1">
        <f t="array" aca="1" ref="S866" ca="1">SUMPRODUCT(J866:O866,TRANSPOSE(AR$28:AR$33))+$AD$20-$AC$26</f>
        <v>-1.3371109354082118</v>
      </c>
      <c r="T866" s="10">
        <f ca="1">SUMPRODUCT(J866:O866,Results!K$9:P$9)</f>
        <v>4.7341397176909439</v>
      </c>
      <c r="U866" s="10">
        <f ca="1">SUMPRODUCT(J866:O866,Results!K$9:P$9)+$AD$20-$AC$31</f>
        <v>4.6973415989899685</v>
      </c>
      <c r="V866" s="10">
        <f t="shared" ca="1" si="172"/>
        <v>-11.91066566558721</v>
      </c>
      <c r="W866" s="10">
        <f t="shared" ca="1" si="174"/>
        <v>-12.000248566978192</v>
      </c>
      <c r="X866" s="10">
        <f t="shared" ca="1" si="175"/>
        <v>-12.146713731637705</v>
      </c>
      <c r="Y866" s="10">
        <f t="shared" ca="1" si="176"/>
        <v>-6.0953414474681171</v>
      </c>
      <c r="Z866" s="10">
        <f t="shared" ca="1" si="177"/>
        <v>-8.1285559215258836</v>
      </c>
      <c r="AA866" s="10">
        <f t="shared" ca="1" si="178"/>
        <v>-12.129793981866298</v>
      </c>
    </row>
    <row r="867" spans="1:27">
      <c r="A867" s="6">
        <f ca="1">LN((RAND()^(-Results!$E$4))-1)</f>
        <v>-1.4987109518025366</v>
      </c>
      <c r="B867" s="6">
        <f ca="1">LN((RAND()^(-Results!$E$4))-1)</f>
        <v>0.43101383853995406</v>
      </c>
      <c r="C867" s="6">
        <f ca="1">LN((RAND()^(-Results!$E$4))-1)</f>
        <v>1.6198528450727807</v>
      </c>
      <c r="D867" s="6">
        <f ca="1">LN((RAND()^(-Results!$E$4))-1)</f>
        <v>-2.226912423441779</v>
      </c>
      <c r="E867" s="6">
        <f ca="1">LN((RAND()^(-Results!$E$4))-1)</f>
        <v>-0.94218942324114663</v>
      </c>
      <c r="F867" s="6">
        <f ca="1">LN((RAND()^(-Results!$E$4))-1)</f>
        <v>5.3639490972517834</v>
      </c>
      <c r="G867" s="6">
        <f ca="1">LN((RAND()^(-Results!$E$4))-1)</f>
        <v>2.1880029176525326</v>
      </c>
      <c r="H867" s="6">
        <f t="shared" ca="1" si="173"/>
        <v>2.128108381014775</v>
      </c>
      <c r="I867" s="10">
        <f ca="1">SUMPRODUCT(J867:O867,Results!B$12:G$12)+Results!$E$5*H867</f>
        <v>-15.233369798944144</v>
      </c>
      <c r="J867" s="10">
        <f ca="1">SUMPRODUCT($A867:$F867,Results!$B$15:$G$15)</f>
        <v>0.57351980445971917</v>
      </c>
      <c r="K867" s="10">
        <f ca="1">SUMPRODUCT($A867:$F867,Results!$B$16:$G$16)</f>
        <v>-10.58131213491866</v>
      </c>
      <c r="L867" s="10">
        <f ca="1">SUMPRODUCT($A867:$F867,Results!$B$17:$G$17)</f>
        <v>-19.864843796230524</v>
      </c>
      <c r="M867" s="10">
        <f ca="1">SUMPRODUCT($A867:$F867,Results!$B$18:$G$18)</f>
        <v>11.73041291542682</v>
      </c>
      <c r="N867" s="10">
        <f ca="1">SUMPRODUCT($A867:$F867,Results!$B$19:$G$19)</f>
        <v>3.386043590949444</v>
      </c>
      <c r="O867" s="10">
        <f ca="1">SUMPRODUCT($A867:$F867,Results!$B$20:$G$20)</f>
        <v>14.684757168010613</v>
      </c>
      <c r="P867" s="10" cm="1">
        <f t="array" aca="1" ref="P867" ca="1">SUMPRODUCT(J867:O867,TRANSPOSE(BL$20:BL$25))+$AD$20-$BL$27</f>
        <v>-23.360507264778015</v>
      </c>
      <c r="Q867" s="10" cm="1">
        <f t="array" aca="1" ref="Q867" ca="1">SUMPRODUCT(J867:O867,TRANSPOSE(ES$20:ES$25))+$AD$20-$ES$27</f>
        <v>-23.647686414138775</v>
      </c>
      <c r="R867" s="10">
        <f ca="1">I867-Results!$E$5*H867</f>
        <v>-23.745803323003244</v>
      </c>
      <c r="S867" s="10" cm="1">
        <f t="array" aca="1" ref="S867" ca="1">SUMPRODUCT(J867:O867,TRANSPOSE(AR$28:AR$33))+$AD$20-$AC$26</f>
        <v>-19.21179836019304</v>
      </c>
      <c r="T867" s="10">
        <f ca="1">SUMPRODUCT(J867:O867,Results!K$9:P$9)</f>
        <v>-23.311000217795897</v>
      </c>
      <c r="U867" s="10">
        <f ca="1">SUMPRODUCT(J867:O867,Results!K$9:P$9)+$AD$20-$AC$31</f>
        <v>-23.347798336496872</v>
      </c>
      <c r="V867" s="10">
        <f t="shared" ca="1" si="172"/>
        <v>8.1271374658338704</v>
      </c>
      <c r="W867" s="10">
        <f t="shared" ca="1" si="174"/>
        <v>8.4143166151946307</v>
      </c>
      <c r="X867" s="10">
        <f t="shared" ca="1" si="175"/>
        <v>8.5124335240590998</v>
      </c>
      <c r="Y867" s="10">
        <f t="shared" ca="1" si="176"/>
        <v>3.9784285612488954</v>
      </c>
      <c r="Z867" s="10">
        <f t="shared" ca="1" si="177"/>
        <v>-15.929473337593699</v>
      </c>
      <c r="AA867" s="10">
        <f t="shared" ca="1" si="178"/>
        <v>8.1144285375527279</v>
      </c>
    </row>
    <row r="868" spans="1:27">
      <c r="A868" s="6">
        <f ca="1">LN((RAND()^(-Results!$E$4))-1)</f>
        <v>2.194867099240998</v>
      </c>
      <c r="B868" s="6">
        <f ca="1">LN((RAND()^(-Results!$E$4))-1)</f>
        <v>-1.9175028845588393</v>
      </c>
      <c r="C868" s="6">
        <f ca="1">LN((RAND()^(-Results!$E$4))-1)</f>
        <v>0.78574444222100159</v>
      </c>
      <c r="D868" s="6">
        <f ca="1">LN((RAND()^(-Results!$E$4))-1)</f>
        <v>-1.6673646584661048</v>
      </c>
      <c r="E868" s="6">
        <f ca="1">LN((RAND()^(-Results!$E$4))-1)</f>
        <v>2.215911157216846</v>
      </c>
      <c r="F868" s="6">
        <f ca="1">LN((RAND()^(-Results!$E$4))-1)</f>
        <v>4.5724790320029793</v>
      </c>
      <c r="G868" s="6">
        <f ca="1">LN((RAND()^(-Results!$E$4))-1)</f>
        <v>0.6650025237183268</v>
      </c>
      <c r="H868" s="6">
        <f t="shared" ca="1" si="173"/>
        <v>0.60510798708056934</v>
      </c>
      <c r="I868" s="10">
        <f ca="1">SUMPRODUCT(J868:O868,Results!B$12:G$12)+Results!$E$5*H868</f>
        <v>-40.018555592801619</v>
      </c>
      <c r="J868" s="10">
        <f ca="1">SUMPRODUCT($A868:$F868,Results!$B$15:$G$15)</f>
        <v>-4.2848604673401125</v>
      </c>
      <c r="K868" s="10">
        <f ca="1">SUMPRODUCT($A868:$F868,Results!$B$16:$G$16)</f>
        <v>-7.1399568553658082</v>
      </c>
      <c r="L868" s="10">
        <f ca="1">SUMPRODUCT($A868:$F868,Results!$B$17:$G$17)</f>
        <v>-8.5744126300840815</v>
      </c>
      <c r="M868" s="10">
        <f ca="1">SUMPRODUCT($A868:$F868,Results!$B$18:$G$18)</f>
        <v>11.547345880200794</v>
      </c>
      <c r="N868" s="10">
        <f ca="1">SUMPRODUCT($A868:$F868,Results!$B$19:$G$19)</f>
        <v>4.3475416291569582</v>
      </c>
      <c r="O868" s="10">
        <f ca="1">SUMPRODUCT($A868:$F868,Results!$B$20:$G$20)</f>
        <v>13.14942395174236</v>
      </c>
      <c r="P868" s="10" cm="1">
        <f t="array" aca="1" ref="P868" ca="1">SUMPRODUCT(J868:O868,TRANSPOSE(BL$20:BL$25))+$AD$20-$BL$27</f>
        <v>-42.707986973796892</v>
      </c>
      <c r="Q868" s="10" cm="1">
        <f t="array" aca="1" ref="Q868" ca="1">SUMPRODUCT(J868:O868,TRANSPOSE(ES$20:ES$25))+$AD$20-$ES$27</f>
        <v>-43.204147922321603</v>
      </c>
      <c r="R868" s="10">
        <f ca="1">I868-Results!$E$5*H868</f>
        <v>-42.438987541123893</v>
      </c>
      <c r="S868" s="10" cm="1">
        <f t="array" aca="1" ref="S868" ca="1">SUMPRODUCT(J868:O868,TRANSPOSE(AR$28:AR$33))+$AD$20-$AC$26</f>
        <v>-36.384642616086708</v>
      </c>
      <c r="T868" s="10">
        <f ca="1">SUMPRODUCT(J868:O868,Results!K$9:P$9)</f>
        <v>-43.630156481676281</v>
      </c>
      <c r="U868" s="10">
        <f ca="1">SUMPRODUCT(J868:O868,Results!K$9:P$9)+$AD$20-$AC$31</f>
        <v>-43.66695460037726</v>
      </c>
      <c r="V868" s="10">
        <f t="shared" ca="1" si="172"/>
        <v>2.6894313809952735</v>
      </c>
      <c r="W868" s="10">
        <f t="shared" ca="1" si="174"/>
        <v>3.1855923295199844</v>
      </c>
      <c r="X868" s="10">
        <f t="shared" ca="1" si="175"/>
        <v>2.4204319483222747</v>
      </c>
      <c r="Y868" s="10">
        <f t="shared" ca="1" si="176"/>
        <v>-3.6339129767149103</v>
      </c>
      <c r="Z868" s="10">
        <f t="shared" ca="1" si="177"/>
        <v>-40.714659131451171</v>
      </c>
      <c r="AA868" s="10">
        <f t="shared" ca="1" si="178"/>
        <v>3.648399007575641</v>
      </c>
    </row>
    <row r="869" spans="1:27">
      <c r="A869" s="6">
        <f ca="1">LN((RAND()^(-Results!$E$4))-1)</f>
        <v>-2.8677022443940356</v>
      </c>
      <c r="B869" s="6">
        <f ca="1">LN((RAND()^(-Results!$E$4))-1)</f>
        <v>1.2314918142982354</v>
      </c>
      <c r="C869" s="6">
        <f ca="1">LN((RAND()^(-Results!$E$4))-1)</f>
        <v>1.4399749266515331</v>
      </c>
      <c r="D869" s="6">
        <f ca="1">LN((RAND()^(-Results!$E$4))-1)</f>
        <v>1.3763160564189347</v>
      </c>
      <c r="E869" s="6">
        <f ca="1">LN((RAND()^(-Results!$E$4))-1)</f>
        <v>3.5446811958168687</v>
      </c>
      <c r="F869" s="6">
        <f ca="1">LN((RAND()^(-Results!$E$4))-1)</f>
        <v>0.23719483966411922</v>
      </c>
      <c r="G869" s="6">
        <f ca="1">LN((RAND()^(-Results!$E$4))-1)</f>
        <v>-0.42183009185734155</v>
      </c>
      <c r="H869" s="6">
        <f t="shared" ca="1" si="173"/>
        <v>-0.48172462849509906</v>
      </c>
      <c r="I869" s="10">
        <f ca="1">SUMPRODUCT(J869:O869,Results!B$12:G$12)+Results!$E$5*H869</f>
        <v>36.221354127430082</v>
      </c>
      <c r="J869" s="10">
        <f ca="1">SUMPRODUCT($A869:$F869,Results!$B$15:$G$15)</f>
        <v>-2.7562605969692453</v>
      </c>
      <c r="K869" s="10">
        <f ca="1">SUMPRODUCT($A869:$F869,Results!$B$16:$G$16)</f>
        <v>-9.3322397143191491</v>
      </c>
      <c r="L869" s="10">
        <f ca="1">SUMPRODUCT($A869:$F869,Results!$B$17:$G$17)</f>
        <v>-17.433330675959699</v>
      </c>
      <c r="M869" s="10">
        <f ca="1">SUMPRODUCT($A869:$F869,Results!$B$18:$G$18)</f>
        <v>7.1385070002893469</v>
      </c>
      <c r="N869" s="10">
        <f ca="1">SUMPRODUCT($A869:$F869,Results!$B$19:$G$19)</f>
        <v>6.7530932777930461</v>
      </c>
      <c r="O869" s="10">
        <f ca="1">SUMPRODUCT($A869:$F869,Results!$B$20:$G$20)</f>
        <v>-16.751021150103831</v>
      </c>
      <c r="P869" s="10" cm="1">
        <f t="array" aca="1" ref="P869" ca="1">SUMPRODUCT(J869:O869,TRANSPOSE(BL$20:BL$25))+$AD$20-$BL$27</f>
        <v>38.023537440790847</v>
      </c>
      <c r="Q869" s="10" cm="1">
        <f t="array" aca="1" ref="Q869" ca="1">SUMPRODUCT(J869:O869,TRANSPOSE(ES$20:ES$25))+$AD$20-$ES$27</f>
        <v>38.22012698261392</v>
      </c>
      <c r="R869" s="10">
        <f ca="1">I869-Results!$E$5*H869</f>
        <v>38.14825264141048</v>
      </c>
      <c r="S869" s="10" cm="1">
        <f t="array" aca="1" ref="S869" ca="1">SUMPRODUCT(J869:O869,TRANSPOSE(AR$28:AR$33))+$AD$20-$AC$26</f>
        <v>23.148247202351723</v>
      </c>
      <c r="T869" s="10">
        <f ca="1">SUMPRODUCT(J869:O869,Results!K$9:P$9)</f>
        <v>38.110913141418948</v>
      </c>
      <c r="U869" s="10">
        <f ca="1">SUMPRODUCT(J869:O869,Results!K$9:P$9)+$AD$20-$AC$31</f>
        <v>38.074115022717969</v>
      </c>
      <c r="V869" s="10">
        <f t="shared" ca="1" si="172"/>
        <v>-1.8021833133607643</v>
      </c>
      <c r="W869" s="10">
        <f t="shared" ca="1" si="174"/>
        <v>-1.9987728551838373</v>
      </c>
      <c r="X869" s="10">
        <f t="shared" ca="1" si="175"/>
        <v>-1.9268985139803974</v>
      </c>
      <c r="Y869" s="10">
        <f t="shared" ca="1" si="176"/>
        <v>13.07310692507836</v>
      </c>
      <c r="Z869" s="10">
        <f t="shared" ca="1" si="177"/>
        <v>35.52525058878053</v>
      </c>
      <c r="AA869" s="10">
        <f t="shared" ca="1" si="178"/>
        <v>-1.8527608952878865</v>
      </c>
    </row>
    <row r="870" spans="1:27">
      <c r="A870" s="6">
        <f ca="1">LN((RAND()^(-Results!$E$4))-1)</f>
        <v>-1.5283518191027089E-2</v>
      </c>
      <c r="B870" s="6">
        <f ca="1">LN((RAND()^(-Results!$E$4))-1)</f>
        <v>2.5805174689429031</v>
      </c>
      <c r="C870" s="6">
        <f ca="1">LN((RAND()^(-Results!$E$4))-1)</f>
        <v>1.5941043364667646</v>
      </c>
      <c r="D870" s="6">
        <f ca="1">LN((RAND()^(-Results!$E$4))-1)</f>
        <v>0.85204738469474106</v>
      </c>
      <c r="E870" s="6">
        <f ca="1">LN((RAND()^(-Results!$E$4))-1)</f>
        <v>-2.8768604283895032</v>
      </c>
      <c r="F870" s="6">
        <f ca="1">LN((RAND()^(-Results!$E$4))-1)</f>
        <v>1.2583448832111557</v>
      </c>
      <c r="G870" s="6">
        <f ca="1">LN((RAND()^(-Results!$E$4))-1)</f>
        <v>-1.5871537047516842</v>
      </c>
      <c r="H870" s="6">
        <f t="shared" ca="1" si="173"/>
        <v>-1.6470482413894416</v>
      </c>
      <c r="I870" s="10">
        <f ca="1">SUMPRODUCT(J870:O870,Results!B$12:G$12)+Results!$E$5*H870</f>
        <v>15.758833245580998</v>
      </c>
      <c r="J870" s="10">
        <f ca="1">SUMPRODUCT($A870:$F870,Results!$B$15:$G$15)</f>
        <v>6.1599815931759787</v>
      </c>
      <c r="K870" s="10">
        <f ca="1">SUMPRODUCT($A870:$F870,Results!$B$16:$G$16)</f>
        <v>3.8468913378477585</v>
      </c>
      <c r="L870" s="10">
        <f ca="1">SUMPRODUCT($A870:$F870,Results!$B$17:$G$17)</f>
        <v>-7.3987391840808634</v>
      </c>
      <c r="M870" s="10">
        <f ca="1">SUMPRODUCT($A870:$F870,Results!$B$18:$G$18)</f>
        <v>-10.30157098272227</v>
      </c>
      <c r="N870" s="10">
        <f ca="1">SUMPRODUCT($A870:$F870,Results!$B$19:$G$19)</f>
        <v>3.4134671054073999</v>
      </c>
      <c r="O870" s="10">
        <f ca="1">SUMPRODUCT($A870:$F870,Results!$B$20:$G$20)</f>
        <v>8.4271234026505297</v>
      </c>
      <c r="P870" s="10" cm="1">
        <f t="array" aca="1" ref="P870" ca="1">SUMPRODUCT(J870:O870,TRANSPOSE(BL$20:BL$25))+$AD$20-$BL$27</f>
        <v>23.057150262369927</v>
      </c>
      <c r="Q870" s="10" cm="1">
        <f t="array" aca="1" ref="Q870" ca="1">SUMPRODUCT(J870:O870,TRANSPOSE(ES$20:ES$25))+$AD$20-$ES$27</f>
        <v>23.09004152257787</v>
      </c>
      <c r="R870" s="10">
        <f ca="1">I870-Results!$E$5*H870</f>
        <v>22.347026211138765</v>
      </c>
      <c r="S870" s="10" cm="1">
        <f t="array" aca="1" ref="S870" ca="1">SUMPRODUCT(J870:O870,TRANSPOSE(AR$28:AR$33))+$AD$20-$AC$26</f>
        <v>31.742209407103005</v>
      </c>
      <c r="T870" s="10">
        <f ca="1">SUMPRODUCT(J870:O870,Results!K$9:P$9)</f>
        <v>23.485307108037528</v>
      </c>
      <c r="U870" s="10">
        <f ca="1">SUMPRODUCT(J870:O870,Results!K$9:P$9)+$AD$20-$AC$31</f>
        <v>23.448508989336553</v>
      </c>
      <c r="V870" s="10">
        <f t="shared" ca="1" si="172"/>
        <v>-7.2983170167889284</v>
      </c>
      <c r="W870" s="10">
        <f t="shared" ca="1" si="174"/>
        <v>-7.3312082769968718</v>
      </c>
      <c r="X870" s="10">
        <f t="shared" ca="1" si="175"/>
        <v>-6.5881929655577665</v>
      </c>
      <c r="Y870" s="10">
        <f t="shared" ca="1" si="176"/>
        <v>-15.983376161522006</v>
      </c>
      <c r="Z870" s="10">
        <f t="shared" ca="1" si="177"/>
        <v>15.062729706931444</v>
      </c>
      <c r="AA870" s="10">
        <f t="shared" ca="1" si="178"/>
        <v>-7.6896757437555543</v>
      </c>
    </row>
    <row r="871" spans="1:27">
      <c r="A871" s="6">
        <f ca="1">LN((RAND()^(-Results!$E$4))-1)</f>
        <v>-0.60711510310100736</v>
      </c>
      <c r="B871" s="6">
        <f ca="1">LN((RAND()^(-Results!$E$4))-1)</f>
        <v>4.2500797483027757</v>
      </c>
      <c r="C871" s="6">
        <f ca="1">LN((RAND()^(-Results!$E$4))-1)</f>
        <v>1.0050203544503027</v>
      </c>
      <c r="D871" s="6">
        <f ca="1">LN((RAND()^(-Results!$E$4))-1)</f>
        <v>-0.96773263243560648</v>
      </c>
      <c r="E871" s="6">
        <f ca="1">LN((RAND()^(-Results!$E$4))-1)</f>
        <v>0.40678630951461475</v>
      </c>
      <c r="F871" s="6">
        <f ca="1">LN((RAND()^(-Results!$E$4))-1)</f>
        <v>-1.714185499477084</v>
      </c>
      <c r="G871" s="6">
        <f ca="1">LN((RAND()^(-Results!$E$4))-1)</f>
        <v>0.24190494190574902</v>
      </c>
      <c r="H871" s="6">
        <f t="shared" ca="1" si="173"/>
        <v>0.18201040526799153</v>
      </c>
      <c r="I871" s="10">
        <f ca="1">SUMPRODUCT(J871:O871,Results!B$12:G$12)+Results!$E$5*H871</f>
        <v>41.021719264025087</v>
      </c>
      <c r="J871" s="10">
        <f ca="1">SUMPRODUCT($A871:$F871,Results!$B$15:$G$15)</f>
        <v>10.615864745040609</v>
      </c>
      <c r="K871" s="10">
        <f ca="1">SUMPRODUCT($A871:$F871,Results!$B$16:$G$16)</f>
        <v>-2.8567229937251835</v>
      </c>
      <c r="L871" s="10">
        <f ca="1">SUMPRODUCT($A871:$F871,Results!$B$17:$G$17)</f>
        <v>-10.430619879671269</v>
      </c>
      <c r="M871" s="10">
        <f ca="1">SUMPRODUCT($A871:$F871,Results!$B$18:$G$18)</f>
        <v>-11.20855723006264</v>
      </c>
      <c r="N871" s="10">
        <f ca="1">SUMPRODUCT($A871:$F871,Results!$B$19:$G$19)</f>
        <v>-10.950053390003713</v>
      </c>
      <c r="O871" s="10">
        <f ca="1">SUMPRODUCT($A871:$F871,Results!$B$20:$G$20)</f>
        <v>1.2073842259541099</v>
      </c>
      <c r="P871" s="10" cm="1">
        <f t="array" aca="1" ref="P871" ca="1">SUMPRODUCT(J871:O871,TRANSPOSE(BL$20:BL$25))+$AD$20-$BL$27</f>
        <v>40.869908972695058</v>
      </c>
      <c r="Q871" s="10" cm="1">
        <f t="array" aca="1" ref="Q871" ca="1">SUMPRODUCT(J871:O871,TRANSPOSE(ES$20:ES$25))+$AD$20-$ES$27</f>
        <v>41.08981408787244</v>
      </c>
      <c r="R871" s="10">
        <f ca="1">I871-Results!$E$5*H871</f>
        <v>40.293677642953121</v>
      </c>
      <c r="S871" s="10" cm="1">
        <f t="array" aca="1" ref="S871" ca="1">SUMPRODUCT(J871:O871,TRANSPOSE(AR$28:AR$33))+$AD$20-$AC$26</f>
        <v>36.589883944321123</v>
      </c>
      <c r="T871" s="10">
        <f ca="1">SUMPRODUCT(J871:O871,Results!K$9:P$9)</f>
        <v>41.196441084206711</v>
      </c>
      <c r="U871" s="10">
        <f ca="1">SUMPRODUCT(J871:O871,Results!K$9:P$9)+$AD$20-$AC$31</f>
        <v>41.159642965505732</v>
      </c>
      <c r="V871" s="10">
        <f t="shared" ca="1" si="172"/>
        <v>0.15181029133002966</v>
      </c>
      <c r="W871" s="10">
        <f t="shared" ca="1" si="174"/>
        <v>-6.8094823847353325E-2</v>
      </c>
      <c r="X871" s="10">
        <f t="shared" ca="1" si="175"/>
        <v>0.72804162107196646</v>
      </c>
      <c r="Y871" s="10">
        <f t="shared" ca="1" si="176"/>
        <v>4.4318353197039642</v>
      </c>
      <c r="Z871" s="10">
        <f t="shared" ca="1" si="177"/>
        <v>40.325615725375535</v>
      </c>
      <c r="AA871" s="10">
        <f t="shared" ca="1" si="178"/>
        <v>-0.13792370148064492</v>
      </c>
    </row>
    <row r="872" spans="1:27">
      <c r="A872" s="6">
        <f ca="1">LN((RAND()^(-Results!$E$4))-1)</f>
        <v>-0.45564743162545573</v>
      </c>
      <c r="B872" s="6">
        <f ca="1">LN((RAND()^(-Results!$E$4))-1)</f>
        <v>-0.76680824532557035</v>
      </c>
      <c r="C872" s="6">
        <f ca="1">LN((RAND()^(-Results!$E$4))-1)</f>
        <v>-1.1438212768346068</v>
      </c>
      <c r="D872" s="6">
        <f ca="1">LN((RAND()^(-Results!$E$4))-1)</f>
        <v>1.6077119425108184</v>
      </c>
      <c r="E872" s="6">
        <f ca="1">LN((RAND()^(-Results!$E$4))-1)</f>
        <v>2.4865223738445059</v>
      </c>
      <c r="F872" s="6">
        <f ca="1">LN((RAND()^(-Results!$E$4))-1)</f>
        <v>0.33066636264268046</v>
      </c>
      <c r="G872" s="6">
        <f ca="1">LN((RAND()^(-Results!$E$4))-1)</f>
        <v>0.32631577833703451</v>
      </c>
      <c r="H872" s="6">
        <f t="shared" ca="1" si="173"/>
        <v>0.266421241699277</v>
      </c>
      <c r="I872" s="10">
        <f ca="1">SUMPRODUCT(J872:O872,Results!B$12:G$12)+Results!$E$5*H872</f>
        <v>10.534793309435422</v>
      </c>
      <c r="J872" s="10">
        <f ca="1">SUMPRODUCT($A872:$F872,Results!$B$15:$G$15)</f>
        <v>-4.0262169714252733</v>
      </c>
      <c r="K872" s="10">
        <f ca="1">SUMPRODUCT($A872:$F872,Results!$B$16:$G$16)</f>
        <v>0.28788460552291972</v>
      </c>
      <c r="L872" s="10">
        <f ca="1">SUMPRODUCT($A872:$F872,Results!$B$17:$G$17)</f>
        <v>-2.2734769110427977</v>
      </c>
      <c r="M872" s="10">
        <f ca="1">SUMPRODUCT($A872:$F872,Results!$B$18:$G$18)</f>
        <v>8.3423235015153701</v>
      </c>
      <c r="N872" s="10">
        <f ca="1">SUMPRODUCT($A872:$F872,Results!$B$19:$G$19)</f>
        <v>4.677106857110215</v>
      </c>
      <c r="O872" s="10">
        <f ca="1">SUMPRODUCT($A872:$F872,Results!$B$20:$G$20)</f>
        <v>-9.0491030936333203</v>
      </c>
      <c r="P872" s="10" cm="1">
        <f t="array" aca="1" ref="P872" ca="1">SUMPRODUCT(J872:O872,TRANSPOSE(BL$20:BL$25))+$AD$20-$BL$27</f>
        <v>8.888060372767276</v>
      </c>
      <c r="Q872" s="10" cm="1">
        <f t="array" aca="1" ref="Q872" ca="1">SUMPRODUCT(J872:O872,TRANSPOSE(ES$20:ES$25))+$AD$20-$ES$27</f>
        <v>9.0383640856696861</v>
      </c>
      <c r="R872" s="10">
        <f ca="1">I872-Results!$E$5*H872</f>
        <v>9.4691083426383145</v>
      </c>
      <c r="S872" s="10" cm="1">
        <f t="array" aca="1" ref="S872" ca="1">SUMPRODUCT(J872:O872,TRANSPOSE(AR$28:AR$33))+$AD$20-$AC$26</f>
        <v>2.9005126097235823E-2</v>
      </c>
      <c r="T872" s="10">
        <f ca="1">SUMPRODUCT(J872:O872,Results!K$9:P$9)</f>
        <v>8.782607353297994</v>
      </c>
      <c r="U872" s="10">
        <f ca="1">SUMPRODUCT(J872:O872,Results!K$9:P$9)+$AD$20-$AC$31</f>
        <v>8.7458092345970186</v>
      </c>
      <c r="V872" s="10">
        <f t="shared" ca="1" si="172"/>
        <v>1.6467329366681458</v>
      </c>
      <c r="W872" s="10">
        <f t="shared" ca="1" si="174"/>
        <v>1.4964292237657357</v>
      </c>
      <c r="X872" s="10">
        <f t="shared" ca="1" si="175"/>
        <v>1.0656849667971073</v>
      </c>
      <c r="Y872" s="10">
        <f t="shared" ca="1" si="176"/>
        <v>10.505788183338186</v>
      </c>
      <c r="Z872" s="10">
        <f t="shared" ca="1" si="177"/>
        <v>9.8386897707858676</v>
      </c>
      <c r="AA872" s="10">
        <f t="shared" ca="1" si="178"/>
        <v>1.7889840748384032</v>
      </c>
    </row>
    <row r="873" spans="1:27">
      <c r="A873" s="6">
        <f ca="1">LN((RAND()^(-Results!$E$4))-1)</f>
        <v>-1.1070085304945838</v>
      </c>
      <c r="B873" s="6">
        <f ca="1">LN((RAND()^(-Results!$E$4))-1)</f>
        <v>3.4329648081133128</v>
      </c>
      <c r="C873" s="6">
        <f ca="1">LN((RAND()^(-Results!$E$4))-1)</f>
        <v>2.0747448046237875</v>
      </c>
      <c r="D873" s="6">
        <f ca="1">LN((RAND()^(-Results!$E$4))-1)</f>
        <v>-0.2028808691483257</v>
      </c>
      <c r="E873" s="6">
        <f ca="1">LN((RAND()^(-Results!$E$4))-1)</f>
        <v>-0.54065795812113893</v>
      </c>
      <c r="F873" s="6">
        <f ca="1">LN((RAND()^(-Results!$E$4))-1)</f>
        <v>-0.1608602189970039</v>
      </c>
      <c r="G873" s="6">
        <f ca="1">LN((RAND()^(-Results!$E$4))-1)</f>
        <v>1.9585905779196533</v>
      </c>
      <c r="H873" s="6">
        <f t="shared" ca="1" si="173"/>
        <v>1.8986960412818958</v>
      </c>
      <c r="I873" s="10">
        <f ca="1">SUMPRODUCT(J873:O873,Results!B$12:G$12)+Results!$E$5*H873</f>
        <v>42.352176729363507</v>
      </c>
      <c r="J873" s="10">
        <f ca="1">SUMPRODUCT($A873:$F873,Results!$B$15:$G$15)</f>
        <v>7.0682367457344313</v>
      </c>
      <c r="K873" s="10">
        <f ca="1">SUMPRODUCT($A873:$F873,Results!$B$16:$G$16)</f>
        <v>-3.5081237806817906</v>
      </c>
      <c r="L873" s="10">
        <f ca="1">SUMPRODUCT($A873:$F873,Results!$B$17:$G$17)</f>
        <v>-12.942236828140143</v>
      </c>
      <c r="M873" s="10">
        <f ca="1">SUMPRODUCT($A873:$F873,Results!$B$18:$G$18)</f>
        <v>-8.9496116437409938</v>
      </c>
      <c r="N873" s="10">
        <f ca="1">SUMPRODUCT($A873:$F873,Results!$B$19:$G$19)</f>
        <v>-2.1917757782567961</v>
      </c>
      <c r="O873" s="10">
        <f ca="1">SUMPRODUCT($A873:$F873,Results!$B$20:$G$20)</f>
        <v>1.170098210194993</v>
      </c>
      <c r="P873" s="10" cm="1">
        <f t="array" aca="1" ref="P873" ca="1">SUMPRODUCT(J873:O873,TRANSPOSE(BL$20:BL$25))+$AD$20-$BL$27</f>
        <v>35.443488918200856</v>
      </c>
      <c r="Q873" s="10" cm="1">
        <f t="array" aca="1" ref="Q873" ca="1">SUMPRODUCT(J873:O873,TRANSPOSE(ES$20:ES$25))+$AD$20-$ES$27</f>
        <v>35.543875716391454</v>
      </c>
      <c r="R873" s="10">
        <f ca="1">I873-Results!$E$5*H873</f>
        <v>34.757392564235921</v>
      </c>
      <c r="S873" s="10" cm="1">
        <f t="array" aca="1" ref="S873" ca="1">SUMPRODUCT(J873:O873,TRANSPOSE(AR$28:AR$33))+$AD$20-$AC$26</f>
        <v>35.168120520781279</v>
      </c>
      <c r="T873" s="10">
        <f ca="1">SUMPRODUCT(J873:O873,Results!K$9:P$9)</f>
        <v>35.794334886141556</v>
      </c>
      <c r="U873" s="10">
        <f ca="1">SUMPRODUCT(J873:O873,Results!K$9:P$9)+$AD$20-$AC$31</f>
        <v>35.757536767440577</v>
      </c>
      <c r="V873" s="10">
        <f t="shared" ca="1" si="172"/>
        <v>6.9086878111626504</v>
      </c>
      <c r="W873" s="10">
        <f t="shared" ca="1" si="174"/>
        <v>6.808301012972052</v>
      </c>
      <c r="X873" s="10">
        <f t="shared" ca="1" si="175"/>
        <v>7.5947841651275851</v>
      </c>
      <c r="Y873" s="10">
        <f t="shared" ca="1" si="176"/>
        <v>7.184056208582227</v>
      </c>
      <c r="Z873" s="10">
        <f t="shared" ca="1" si="177"/>
        <v>41.656073190713954</v>
      </c>
      <c r="AA873" s="10">
        <f t="shared" ca="1" si="178"/>
        <v>6.5946399619229297</v>
      </c>
    </row>
    <row r="874" spans="1:27">
      <c r="A874" s="6">
        <f ca="1">LN((RAND()^(-Results!$E$4))-1)</f>
        <v>-1.9358439309281457</v>
      </c>
      <c r="B874" s="6">
        <f ca="1">LN((RAND()^(-Results!$E$4))-1)</f>
        <v>2.518571482793146</v>
      </c>
      <c r="C874" s="6">
        <f ca="1">LN((RAND()^(-Results!$E$4))-1)</f>
        <v>-1.2918073688234575</v>
      </c>
      <c r="D874" s="6">
        <f ca="1">LN((RAND()^(-Results!$E$4))-1)</f>
        <v>-0.58346300872671175</v>
      </c>
      <c r="E874" s="6">
        <f ca="1">LN((RAND()^(-Results!$E$4))-1)</f>
        <v>0.60525852656299384</v>
      </c>
      <c r="F874" s="6">
        <f ca="1">LN((RAND()^(-Results!$E$4))-1)</f>
        <v>3.4517067881324137</v>
      </c>
      <c r="G874" s="6">
        <f ca="1">LN((RAND()^(-Results!$E$4))-1)</f>
        <v>-1.5721798154514004</v>
      </c>
      <c r="H874" s="6">
        <f t="shared" ca="1" si="173"/>
        <v>-1.6320743520891579</v>
      </c>
      <c r="I874" s="10">
        <f ca="1">SUMPRODUCT(J874:O874,Results!B$12:G$12)+Results!$E$5*H874</f>
        <v>7.5853765284432528</v>
      </c>
      <c r="J874" s="10">
        <f ca="1">SUMPRODUCT($A874:$F874,Results!$B$15:$G$15)</f>
        <v>5.9467242190000125</v>
      </c>
      <c r="K874" s="10">
        <f ca="1">SUMPRODUCT($A874:$F874,Results!$B$16:$G$16)</f>
        <v>-3.6859503488164238</v>
      </c>
      <c r="L874" s="10">
        <f ca="1">SUMPRODUCT($A874:$F874,Results!$B$17:$G$17)</f>
        <v>-19.816941580507162</v>
      </c>
      <c r="M874" s="10">
        <f ca="1">SUMPRODUCT($A874:$F874,Results!$B$18:$G$18)</f>
        <v>11.331256778312964</v>
      </c>
      <c r="N874" s="10">
        <f ca="1">SUMPRODUCT($A874:$F874,Results!$B$19:$G$19)</f>
        <v>-3.7511356403450939</v>
      </c>
      <c r="O874" s="10">
        <f ca="1">SUMPRODUCT($A874:$F874,Results!$B$20:$G$20)</f>
        <v>7.8859908629906492</v>
      </c>
      <c r="P874" s="10" cm="1">
        <f t="array" aca="1" ref="P874" ca="1">SUMPRODUCT(J874:O874,TRANSPOSE(BL$20:BL$25))+$AD$20-$BL$27</f>
        <v>14.077323751354951</v>
      </c>
      <c r="Q874" s="10" cm="1">
        <f t="array" aca="1" ref="Q874" ca="1">SUMPRODUCT(J874:O874,TRANSPOSE(ES$20:ES$25))+$AD$20-$ES$27</f>
        <v>14.338166666878893</v>
      </c>
      <c r="R874" s="10">
        <f ca="1">I874-Results!$E$5*H874</f>
        <v>14.113673936799884</v>
      </c>
      <c r="S874" s="10" cm="1">
        <f t="array" aca="1" ref="S874" ca="1">SUMPRODUCT(J874:O874,TRANSPOSE(AR$28:AR$33))+$AD$20-$AC$26</f>
        <v>5.4108888948295171</v>
      </c>
      <c r="T874" s="10">
        <f ca="1">SUMPRODUCT(J874:O874,Results!K$9:P$9)</f>
        <v>14.533123906269577</v>
      </c>
      <c r="U874" s="10">
        <f ca="1">SUMPRODUCT(J874:O874,Results!K$9:P$9)+$AD$20-$AC$31</f>
        <v>14.496325787568601</v>
      </c>
      <c r="V874" s="10">
        <f t="shared" ca="1" si="172"/>
        <v>-6.4919472229116986</v>
      </c>
      <c r="W874" s="10">
        <f t="shared" ca="1" si="174"/>
        <v>-6.7527901384356399</v>
      </c>
      <c r="X874" s="10">
        <f t="shared" ca="1" si="175"/>
        <v>-6.5282974083566314</v>
      </c>
      <c r="Y874" s="10">
        <f t="shared" ca="1" si="176"/>
        <v>2.1744876336137358</v>
      </c>
      <c r="Z874" s="10">
        <f t="shared" ca="1" si="177"/>
        <v>6.8892729897936995</v>
      </c>
      <c r="AA874" s="10">
        <f t="shared" ca="1" si="178"/>
        <v>-6.9109492591253483</v>
      </c>
    </row>
    <row r="875" spans="1:27">
      <c r="A875" s="6">
        <f ca="1">LN((RAND()^(-Results!$E$4))-1)</f>
        <v>-4.9782798932169955E-2</v>
      </c>
      <c r="B875" s="6">
        <f ca="1">LN((RAND()^(-Results!$E$4))-1)</f>
        <v>-1.0253579772877479</v>
      </c>
      <c r="C875" s="6">
        <f ca="1">LN((RAND()^(-Results!$E$4))-1)</f>
        <v>-0.31645602720193317</v>
      </c>
      <c r="D875" s="6">
        <f ca="1">LN((RAND()^(-Results!$E$4))-1)</f>
        <v>0.45563360354398946</v>
      </c>
      <c r="E875" s="6">
        <f ca="1">LN((RAND()^(-Results!$E$4))-1)</f>
        <v>1.8350283427431351</v>
      </c>
      <c r="F875" s="6">
        <f ca="1">LN((RAND()^(-Results!$E$4))-1)</f>
        <v>0.5612879840602456</v>
      </c>
      <c r="G875" s="6">
        <f ca="1">LN((RAND()^(-Results!$E$4))-1)</f>
        <v>-2.8836922751115441</v>
      </c>
      <c r="H875" s="6">
        <f t="shared" ca="1" si="173"/>
        <v>-2.9435868117493018</v>
      </c>
      <c r="I875" s="10">
        <f ca="1">SUMPRODUCT(J875:O875,Results!B$12:G$12)+Results!$E$5*H875</f>
        <v>-15.482682615796937</v>
      </c>
      <c r="J875" s="10">
        <f ca="1">SUMPRODUCT($A875:$F875,Results!$B$15:$G$15)</f>
        <v>-3.805571074769416</v>
      </c>
      <c r="K875" s="10">
        <f ca="1">SUMPRODUCT($A875:$F875,Results!$B$16:$G$16)</f>
        <v>-2.0194216806489438</v>
      </c>
      <c r="L875" s="10">
        <f ca="1">SUMPRODUCT($A875:$F875,Results!$B$17:$G$17)</f>
        <v>-1.5859515078447384</v>
      </c>
      <c r="M875" s="10">
        <f ca="1">SUMPRODUCT($A875:$F875,Results!$B$18:$G$18)</f>
        <v>6.5379635287225106</v>
      </c>
      <c r="N875" s="10">
        <f ca="1">SUMPRODUCT($A875:$F875,Results!$B$19:$G$19)</f>
        <v>3.284621073260154</v>
      </c>
      <c r="O875" s="10">
        <f ca="1">SUMPRODUCT($A875:$F875,Results!$B$20:$G$20)</f>
        <v>-4.5269650951643916</v>
      </c>
      <c r="P875" s="10" cm="1">
        <f t="array" aca="1" ref="P875" ca="1">SUMPRODUCT(J875:O875,TRANSPOSE(BL$20:BL$25))+$AD$20-$BL$27</f>
        <v>-4.0777824685870652</v>
      </c>
      <c r="Q875" s="10" cm="1">
        <f t="array" aca="1" ref="Q875" ca="1">SUMPRODUCT(J875:O875,TRANSPOSE(ES$20:ES$25))+$AD$20-$ES$27</f>
        <v>-4.1059011464391579</v>
      </c>
      <c r="R875" s="10">
        <f ca="1">I875-Results!$E$5*H875</f>
        <v>-3.7083353687997302</v>
      </c>
      <c r="S875" s="10" cm="1">
        <f t="array" aca="1" ref="S875" ca="1">SUMPRODUCT(J875:O875,TRANSPOSE(AR$28:AR$33))+$AD$20-$AC$26</f>
        <v>-8.246015231658582</v>
      </c>
      <c r="T875" s="10">
        <f ca="1">SUMPRODUCT(J875:O875,Results!K$9:P$9)</f>
        <v>-4.3109847167724826</v>
      </c>
      <c r="U875" s="10">
        <f ca="1">SUMPRODUCT(J875:O875,Results!K$9:P$9)+$AD$20-$AC$31</f>
        <v>-4.347782835473458</v>
      </c>
      <c r="V875" s="10">
        <f t="shared" ca="1" si="172"/>
        <v>-11.404900147209872</v>
      </c>
      <c r="W875" s="10">
        <f t="shared" ca="1" si="174"/>
        <v>-11.37678146935778</v>
      </c>
      <c r="X875" s="10">
        <f t="shared" ca="1" si="175"/>
        <v>-11.774347246997207</v>
      </c>
      <c r="Y875" s="10">
        <f t="shared" ca="1" si="176"/>
        <v>-7.2366673841383555</v>
      </c>
      <c r="Z875" s="10">
        <f t="shared" ca="1" si="177"/>
        <v>-16.178786154446492</v>
      </c>
      <c r="AA875" s="10">
        <f t="shared" ca="1" si="178"/>
        <v>-11.134899780323479</v>
      </c>
    </row>
    <row r="876" spans="1:27">
      <c r="A876" s="6">
        <f ca="1">LN((RAND()^(-Results!$E$4))-1)</f>
        <v>0.32953370492671474</v>
      </c>
      <c r="B876" s="6">
        <f ca="1">LN((RAND()^(-Results!$E$4))-1)</f>
        <v>0.39713849674432555</v>
      </c>
      <c r="C876" s="6">
        <f ca="1">LN((RAND()^(-Results!$E$4))-1)</f>
        <v>1.5408424733401704</v>
      </c>
      <c r="D876" s="6">
        <f ca="1">LN((RAND()^(-Results!$E$4))-1)</f>
        <v>1.0252564322967288</v>
      </c>
      <c r="E876" s="6">
        <f ca="1">LN((RAND()^(-Results!$E$4))-1)</f>
        <v>4.6684235966484029E-2</v>
      </c>
      <c r="F876" s="6">
        <f ca="1">LN((RAND()^(-Results!$E$4))-1)</f>
        <v>-1.2582863977160079</v>
      </c>
      <c r="G876" s="6">
        <f ca="1">LN((RAND()^(-Results!$E$4))-1)</f>
        <v>-2.0749405228182467</v>
      </c>
      <c r="H876" s="6">
        <f t="shared" ca="1" si="173"/>
        <v>-2.1348350594560044</v>
      </c>
      <c r="I876" s="10">
        <f ca="1">SUMPRODUCT(J876:O876,Results!B$12:G$12)+Results!$E$5*H876</f>
        <v>7.4552009925528626</v>
      </c>
      <c r="J876" s="10">
        <f ca="1">SUMPRODUCT($A876:$F876,Results!$B$15:$G$15)</f>
        <v>-0.5792208337825443</v>
      </c>
      <c r="K876" s="10">
        <f ca="1">SUMPRODUCT($A876:$F876,Results!$B$16:$G$16)</f>
        <v>0.71297953309814632</v>
      </c>
      <c r="L876" s="10">
        <f ca="1">SUMPRODUCT($A876:$F876,Results!$B$17:$G$17)</f>
        <v>1.1815904574434928</v>
      </c>
      <c r="M876" s="10">
        <f ca="1">SUMPRODUCT($A876:$F876,Results!$B$18:$G$18)</f>
        <v>-7.9164504239073636</v>
      </c>
      <c r="N876" s="10">
        <f ca="1">SUMPRODUCT($A876:$F876,Results!$B$19:$G$19)</f>
        <v>4.0352418557637861</v>
      </c>
      <c r="O876" s="10">
        <f ca="1">SUMPRODUCT($A876:$F876,Results!$B$20:$G$20)</f>
        <v>-5.4447584861799836</v>
      </c>
      <c r="P876" s="10" cm="1">
        <f t="array" aca="1" ref="P876" ca="1">SUMPRODUCT(J876:O876,TRANSPOSE(BL$20:BL$25))+$AD$20-$BL$27</f>
        <v>16.211689001513477</v>
      </c>
      <c r="Q876" s="10" cm="1">
        <f t="array" aca="1" ref="Q876" ca="1">SUMPRODUCT(J876:O876,TRANSPOSE(ES$20:ES$25))+$AD$20-$ES$27</f>
        <v>16.169150295420312</v>
      </c>
      <c r="R876" s="10">
        <f ca="1">I876-Results!$E$5*H876</f>
        <v>15.99454123037688</v>
      </c>
      <c r="S876" s="10" cm="1">
        <f t="array" aca="1" ref="S876" ca="1">SUMPRODUCT(J876:O876,TRANSPOSE(AR$28:AR$33))+$AD$20-$AC$26</f>
        <v>18.684769763373009</v>
      </c>
      <c r="T876" s="10">
        <f ca="1">SUMPRODUCT(J876:O876,Results!K$9:P$9)</f>
        <v>16.146097455790581</v>
      </c>
      <c r="U876" s="10">
        <f ca="1">SUMPRODUCT(J876:O876,Results!K$9:P$9)+$AD$20-$AC$31</f>
        <v>16.109299337089606</v>
      </c>
      <c r="V876" s="10">
        <f t="shared" ref="V876:V939" ca="1" si="179">I876-P876</f>
        <v>-8.7564880089606145</v>
      </c>
      <c r="W876" s="10">
        <f t="shared" ca="1" si="174"/>
        <v>-8.7139493028674497</v>
      </c>
      <c r="X876" s="10">
        <f t="shared" ca="1" si="175"/>
        <v>-8.5393402378240175</v>
      </c>
      <c r="Y876" s="10">
        <f t="shared" ca="1" si="176"/>
        <v>-11.229568770820146</v>
      </c>
      <c r="Z876" s="10">
        <f t="shared" ca="1" si="177"/>
        <v>6.7590974539033093</v>
      </c>
      <c r="AA876" s="10">
        <f t="shared" ca="1" si="178"/>
        <v>-8.6540983445367434</v>
      </c>
    </row>
    <row r="877" spans="1:27">
      <c r="A877" s="6">
        <f ca="1">LN((RAND()^(-Results!$E$4))-1)</f>
        <v>-1.6005980189850599</v>
      </c>
      <c r="B877" s="6">
        <f ca="1">LN((RAND()^(-Results!$E$4))-1)</f>
        <v>2.2164016638565838</v>
      </c>
      <c r="C877" s="6">
        <f ca="1">LN((RAND()^(-Results!$E$4))-1)</f>
        <v>9.3524918330895171E-2</v>
      </c>
      <c r="D877" s="6">
        <f ca="1">LN((RAND()^(-Results!$E$4))-1)</f>
        <v>-1.2999679762135168</v>
      </c>
      <c r="E877" s="6">
        <f ca="1">LN((RAND()^(-Results!$E$4))-1)</f>
        <v>-1.6114546171685478</v>
      </c>
      <c r="F877" s="6">
        <f ca="1">LN((RAND()^(-Results!$E$4))-1)</f>
        <v>0.10804787202334659</v>
      </c>
      <c r="G877" s="6">
        <f ca="1">LN((RAND()^(-Results!$E$4))-1)</f>
        <v>-2.6225650765987815E-2</v>
      </c>
      <c r="H877" s="6">
        <f t="shared" ca="1" si="173"/>
        <v>-8.6120187403745302E-2</v>
      </c>
      <c r="I877" s="10">
        <f ca="1">SUMPRODUCT(J877:O877,Results!B$12:G$12)+Results!$E$5*H877</f>
        <v>10.605903097191964</v>
      </c>
      <c r="J877" s="10">
        <f ca="1">SUMPRODUCT($A877:$F877,Results!$B$15:$G$15)</f>
        <v>6.4006902142529221</v>
      </c>
      <c r="K877" s="10">
        <f ca="1">SUMPRODUCT($A877:$F877,Results!$B$16:$G$16)</f>
        <v>-2.2693904277949022</v>
      </c>
      <c r="L877" s="10">
        <f ca="1">SUMPRODUCT($A877:$F877,Results!$B$17:$G$17)</f>
        <v>-7.0242708558002347</v>
      </c>
      <c r="M877" s="10">
        <f ca="1">SUMPRODUCT($A877:$F877,Results!$B$18:$G$18)</f>
        <v>-1.9450444091687953</v>
      </c>
      <c r="N877" s="10">
        <f ca="1">SUMPRODUCT($A877:$F877,Results!$B$19:$G$19)</f>
        <v>-6.973018301144819</v>
      </c>
      <c r="O877" s="10">
        <f ca="1">SUMPRODUCT($A877:$F877,Results!$B$20:$G$20)</f>
        <v>5.1312827773734657</v>
      </c>
      <c r="P877" s="10" cm="1">
        <f t="array" aca="1" ref="P877" ca="1">SUMPRODUCT(J877:O877,TRANSPOSE(BL$20:BL$25))+$AD$20-$BL$27</f>
        <v>11.379502290940978</v>
      </c>
      <c r="Q877" s="10" cm="1">
        <f t="array" aca="1" ref="Q877" ca="1">SUMPRODUCT(J877:O877,TRANSPOSE(ES$20:ES$25))+$AD$20-$ES$27</f>
        <v>11.509563683179943</v>
      </c>
      <c r="R877" s="10">
        <f ca="1">I877-Results!$E$5*H877</f>
        <v>10.950383846806945</v>
      </c>
      <c r="S877" s="10" cm="1">
        <f t="array" aca="1" ref="S877" ca="1">SUMPRODUCT(J877:O877,TRANSPOSE(AR$28:AR$33))+$AD$20-$AC$26</f>
        <v>9.9557477473643239</v>
      </c>
      <c r="T877" s="10">
        <f ca="1">SUMPRODUCT(J877:O877,Results!K$9:P$9)</f>
        <v>11.920713682838977</v>
      </c>
      <c r="U877" s="10">
        <f ca="1">SUMPRODUCT(J877:O877,Results!K$9:P$9)+$AD$20-$AC$31</f>
        <v>11.883915564138002</v>
      </c>
      <c r="V877" s="10">
        <f t="shared" ca="1" si="179"/>
        <v>-0.77359919374901409</v>
      </c>
      <c r="W877" s="10">
        <f t="shared" ca="1" si="174"/>
        <v>-0.90366058598797849</v>
      </c>
      <c r="X877" s="10">
        <f t="shared" ca="1" si="175"/>
        <v>-0.34448074961498065</v>
      </c>
      <c r="Y877" s="10">
        <f t="shared" ca="1" si="176"/>
        <v>0.65015534982764045</v>
      </c>
      <c r="Z877" s="10">
        <f t="shared" ca="1" si="177"/>
        <v>9.9097995585424101</v>
      </c>
      <c r="AA877" s="10">
        <f t="shared" ca="1" si="178"/>
        <v>-1.2780124669460378</v>
      </c>
    </row>
    <row r="878" spans="1:27">
      <c r="A878" s="6">
        <f ca="1">LN((RAND()^(-Results!$E$4))-1)</f>
        <v>1.6748702059553908</v>
      </c>
      <c r="B878" s="6">
        <f ca="1">LN((RAND()^(-Results!$E$4))-1)</f>
        <v>0.63147287698698684</v>
      </c>
      <c r="C878" s="6">
        <f ca="1">LN((RAND()^(-Results!$E$4))-1)</f>
        <v>0.43600369623650731</v>
      </c>
      <c r="D878" s="6">
        <f ca="1">LN((RAND()^(-Results!$E$4))-1)</f>
        <v>0.33001774674420359</v>
      </c>
      <c r="E878" s="6">
        <f ca="1">LN((RAND()^(-Results!$E$4))-1)</f>
        <v>-0.12928598873499872</v>
      </c>
      <c r="F878" s="6">
        <f ca="1">LN((RAND()^(-Results!$E$4))-1)</f>
        <v>0.14064149574396903</v>
      </c>
      <c r="G878" s="6">
        <f ca="1">LN((RAND()^(-Results!$E$4))-1)</f>
        <v>0.50432733520424333</v>
      </c>
      <c r="H878" s="6">
        <f t="shared" ca="1" si="173"/>
        <v>0.44443279856648582</v>
      </c>
      <c r="I878" s="10">
        <f ca="1">SUMPRODUCT(J878:O878,Results!B$12:G$12)+Results!$E$5*H878</f>
        <v>5.6645953899201622</v>
      </c>
      <c r="J878" s="10">
        <f ca="1">SUMPRODUCT($A878:$F878,Results!$B$15:$G$15)</f>
        <v>2.277015143813069</v>
      </c>
      <c r="K878" s="10">
        <f ca="1">SUMPRODUCT($A878:$F878,Results!$B$16:$G$16)</f>
        <v>3.151968951334855</v>
      </c>
      <c r="L878" s="10">
        <f ca="1">SUMPRODUCT($A878:$F878,Results!$B$17:$G$17)</f>
        <v>0.78698917552705572</v>
      </c>
      <c r="M878" s="10">
        <f ca="1">SUMPRODUCT($A878:$F878,Results!$B$18:$G$18)</f>
        <v>-6.3234893729785506</v>
      </c>
      <c r="N878" s="10">
        <f ca="1">SUMPRODUCT($A878:$F878,Results!$B$19:$G$19)</f>
        <v>0.11230435584351725</v>
      </c>
      <c r="O878" s="10">
        <f ca="1">SUMPRODUCT($A878:$F878,Results!$B$20:$G$20)</f>
        <v>4.8898345389700735</v>
      </c>
      <c r="P878" s="10" cm="1">
        <f t="array" aca="1" ref="P878" ca="1">SUMPRODUCT(J878:O878,TRANSPOSE(BL$20:BL$25))+$AD$20-$BL$27</f>
        <v>4.0127257873793978</v>
      </c>
      <c r="Q878" s="10" cm="1">
        <f t="array" aca="1" ref="Q878" ca="1">SUMPRODUCT(J878:O878,TRANSPOSE(ES$20:ES$25))+$AD$20-$ES$27</f>
        <v>3.9380169482092882</v>
      </c>
      <c r="R878" s="10">
        <f ca="1">I878-Results!$E$5*H878</f>
        <v>3.8868641956542191</v>
      </c>
      <c r="S878" s="10" cm="1">
        <f t="array" aca="1" ref="S878" ca="1">SUMPRODUCT(J878:O878,TRANSPOSE(AR$28:AR$33))+$AD$20-$AC$26</f>
        <v>9.4739181021280423</v>
      </c>
      <c r="T878" s="10">
        <f ca="1">SUMPRODUCT(J878:O878,Results!K$9:P$9)</f>
        <v>3.8245736530908001</v>
      </c>
      <c r="U878" s="10">
        <f ca="1">SUMPRODUCT(J878:O878,Results!K$9:P$9)+$AD$20-$AC$31</f>
        <v>3.7877755343898247</v>
      </c>
      <c r="V878" s="10">
        <f t="shared" ca="1" si="179"/>
        <v>1.6518696025407644</v>
      </c>
      <c r="W878" s="10">
        <f t="shared" ca="1" si="174"/>
        <v>1.726578441710874</v>
      </c>
      <c r="X878" s="10">
        <f t="shared" ca="1" si="175"/>
        <v>1.7777311942659431</v>
      </c>
      <c r="Y878" s="10">
        <f t="shared" ca="1" si="176"/>
        <v>-3.8093227122078801</v>
      </c>
      <c r="Z878" s="10">
        <f t="shared" ca="1" si="177"/>
        <v>4.9684918512706089</v>
      </c>
      <c r="AA878" s="10">
        <f t="shared" ca="1" si="178"/>
        <v>1.8768198555303375</v>
      </c>
    </row>
    <row r="879" spans="1:27">
      <c r="A879" s="6">
        <f ca="1">LN((RAND()^(-Results!$E$4))-1)</f>
        <v>-0.76295786343271899</v>
      </c>
      <c r="B879" s="6">
        <f ca="1">LN((RAND()^(-Results!$E$4))-1)</f>
        <v>2.4802341148531322</v>
      </c>
      <c r="C879" s="6">
        <f ca="1">LN((RAND()^(-Results!$E$4))-1)</f>
        <v>-1.5403027601243637</v>
      </c>
      <c r="D879" s="6">
        <f ca="1">LN((RAND()^(-Results!$E$4))-1)</f>
        <v>2.1385064411258159</v>
      </c>
      <c r="E879" s="6">
        <f ca="1">LN((RAND()^(-Results!$E$4))-1)</f>
        <v>-0.51408419961254959</v>
      </c>
      <c r="F879" s="6">
        <f ca="1">LN((RAND()^(-Results!$E$4))-1)</f>
        <v>-2.2541467829945381</v>
      </c>
      <c r="G879" s="6">
        <f ca="1">LN((RAND()^(-Results!$E$4))-1)</f>
        <v>0.36426777764485774</v>
      </c>
      <c r="H879" s="6">
        <f t="shared" ca="1" si="173"/>
        <v>0.30437324100710023</v>
      </c>
      <c r="I879" s="10">
        <f ca="1">SUMPRODUCT(J879:O879,Results!B$12:G$12)+Results!$E$5*H879</f>
        <v>45.275195937981763</v>
      </c>
      <c r="J879" s="10">
        <f ca="1">SUMPRODUCT($A879:$F879,Results!$B$15:$G$15)</f>
        <v>5.8349696122255983</v>
      </c>
      <c r="K879" s="10">
        <f ca="1">SUMPRODUCT($A879:$F879,Results!$B$16:$G$16)</f>
        <v>8.455475221263784</v>
      </c>
      <c r="L879" s="10">
        <f ca="1">SUMPRODUCT($A879:$F879,Results!$B$17:$G$17)</f>
        <v>1.324181190984473</v>
      </c>
      <c r="M879" s="10">
        <f ca="1">SUMPRODUCT($A879:$F879,Results!$B$18:$G$18)</f>
        <v>-7.2738135287287111</v>
      </c>
      <c r="N879" s="10">
        <f ca="1">SUMPRODUCT($A879:$F879,Results!$B$19:$G$19)</f>
        <v>-3.3578533139046067</v>
      </c>
      <c r="O879" s="10">
        <f ca="1">SUMPRODUCT($A879:$F879,Results!$B$20:$G$20)</f>
        <v>-6.5785968888580131</v>
      </c>
      <c r="P879" s="10" cm="1">
        <f t="array" aca="1" ref="P879" ca="1">SUMPRODUCT(J879:O879,TRANSPOSE(BL$20:BL$25))+$AD$20-$BL$27</f>
        <v>44.046786159060161</v>
      </c>
      <c r="Q879" s="10" cm="1">
        <f t="array" aca="1" ref="Q879" ca="1">SUMPRODUCT(J879:O879,TRANSPOSE(ES$20:ES$25))+$AD$20-$ES$27</f>
        <v>44.533767423306898</v>
      </c>
      <c r="R879" s="10">
        <f ca="1">I879-Results!$E$5*H879</f>
        <v>44.057702973953361</v>
      </c>
      <c r="S879" s="10" cm="1">
        <f t="array" aca="1" ref="S879" ca="1">SUMPRODUCT(J879:O879,TRANSPOSE(AR$28:AR$33))+$AD$20-$AC$26</f>
        <v>37.278563922589143</v>
      </c>
      <c r="T879" s="10">
        <f ca="1">SUMPRODUCT(J879:O879,Results!K$9:P$9)</f>
        <v>44.684366408200553</v>
      </c>
      <c r="U879" s="10">
        <f ca="1">SUMPRODUCT(J879:O879,Results!K$9:P$9)+$AD$20-$AC$31</f>
        <v>44.647568289499574</v>
      </c>
      <c r="V879" s="10">
        <f t="shared" ca="1" si="179"/>
        <v>1.228409778921602</v>
      </c>
      <c r="W879" s="10">
        <f t="shared" ca="1" si="174"/>
        <v>0.74142851467486537</v>
      </c>
      <c r="X879" s="10">
        <f t="shared" ca="1" si="175"/>
        <v>1.217492964028402</v>
      </c>
      <c r="Y879" s="10">
        <f t="shared" ca="1" si="176"/>
        <v>7.9966320153926205</v>
      </c>
      <c r="Z879" s="10">
        <f t="shared" ca="1" si="177"/>
        <v>44.579092399332211</v>
      </c>
      <c r="AA879" s="10">
        <f t="shared" ca="1" si="178"/>
        <v>0.62762764848218922</v>
      </c>
    </row>
    <row r="880" spans="1:27">
      <c r="A880" s="6">
        <f ca="1">LN((RAND()^(-Results!$E$4))-1)</f>
        <v>-1.0227154464805619</v>
      </c>
      <c r="B880" s="6">
        <f ca="1">LN((RAND()^(-Results!$E$4))-1)</f>
        <v>-0.36727202364438971</v>
      </c>
      <c r="C880" s="6">
        <f ca="1">LN((RAND()^(-Results!$E$4))-1)</f>
        <v>1.7156241078521208</v>
      </c>
      <c r="D880" s="6">
        <f ca="1">LN((RAND()^(-Results!$E$4))-1)</f>
        <v>-0.41844428404793632</v>
      </c>
      <c r="E880" s="6">
        <f ca="1">LN((RAND()^(-Results!$E$4))-1)</f>
        <v>-1.736647440468821</v>
      </c>
      <c r="F880" s="6">
        <f ca="1">LN((RAND()^(-Results!$E$4))-1)</f>
        <v>3.1216255480132524</v>
      </c>
      <c r="G880" s="6">
        <f ca="1">LN((RAND()^(-Results!$E$4))-1)</f>
        <v>0.4973011965585199</v>
      </c>
      <c r="H880" s="6">
        <f t="shared" ca="1" si="173"/>
        <v>0.43740665992076239</v>
      </c>
      <c r="I880" s="10">
        <f ca="1">SUMPRODUCT(J880:O880,Results!B$12:G$12)+Results!$E$5*H880</f>
        <v>-12.476367646205924</v>
      </c>
      <c r="J880" s="10">
        <f ca="1">SUMPRODUCT($A880:$F880,Results!$B$15:$G$15)</f>
        <v>-2.0444696839513732</v>
      </c>
      <c r="K880" s="10">
        <f ca="1">SUMPRODUCT($A880:$F880,Results!$B$16:$G$16)</f>
        <v>-4.3729060454967108</v>
      </c>
      <c r="L880" s="10">
        <f ca="1">SUMPRODUCT($A880:$F880,Results!$B$17:$G$17)</f>
        <v>-8.8016248319870236</v>
      </c>
      <c r="M880" s="10">
        <f ca="1">SUMPRODUCT($A880:$F880,Results!$B$18:$G$18)</f>
        <v>4.4927196667131533</v>
      </c>
      <c r="N880" s="10">
        <f ca="1">SUMPRODUCT($A880:$F880,Results!$B$19:$G$19)</f>
        <v>7.8706929612389223</v>
      </c>
      <c r="O880" s="10">
        <f ca="1">SUMPRODUCT($A880:$F880,Results!$B$20:$G$20)</f>
        <v>6.5799631508208591</v>
      </c>
      <c r="P880" s="10" cm="1">
        <f t="array" aca="1" ref="P880" ca="1">SUMPRODUCT(J880:O880,TRANSPOSE(BL$20:BL$25))+$AD$20-$BL$27</f>
        <v>-13.879012458765843</v>
      </c>
      <c r="Q880" s="10" cm="1">
        <f t="array" aca="1" ref="Q880" ca="1">SUMPRODUCT(J880:O880,TRANSPOSE(ES$20:ES$25))+$AD$20-$ES$27</f>
        <v>-14.110693331727481</v>
      </c>
      <c r="R880" s="10">
        <f ca="1">I880-Results!$E$5*H880</f>
        <v>-14.225994285888973</v>
      </c>
      <c r="S880" s="10" cm="1">
        <f t="array" aca="1" ref="S880" ca="1">SUMPRODUCT(J880:O880,TRANSPOSE(AR$28:AR$33))+$AD$20-$AC$26</f>
        <v>-7.389497036389022</v>
      </c>
      <c r="T880" s="10">
        <f ca="1">SUMPRODUCT(J880:O880,Results!K$9:P$9)</f>
        <v>-13.773287238320243</v>
      </c>
      <c r="U880" s="10">
        <f ca="1">SUMPRODUCT(J880:O880,Results!K$9:P$9)+$AD$20-$AC$31</f>
        <v>-13.810085357021219</v>
      </c>
      <c r="V880" s="10">
        <f t="shared" ca="1" si="179"/>
        <v>1.4026448125599185</v>
      </c>
      <c r="W880" s="10">
        <f t="shared" ca="1" si="174"/>
        <v>1.6343256855215564</v>
      </c>
      <c r="X880" s="10">
        <f t="shared" ca="1" si="175"/>
        <v>1.7496266396830489</v>
      </c>
      <c r="Y880" s="10">
        <f t="shared" ca="1" si="176"/>
        <v>-5.0868706098169021</v>
      </c>
      <c r="Z880" s="10">
        <f t="shared" ca="1" si="177"/>
        <v>-13.172471184855478</v>
      </c>
      <c r="AA880" s="10">
        <f t="shared" ca="1" si="178"/>
        <v>1.3337177108152947</v>
      </c>
    </row>
    <row r="881" spans="1:27">
      <c r="A881" s="6">
        <f ca="1">LN((RAND()^(-Results!$E$4))-1)</f>
        <v>-0.82552294619898969</v>
      </c>
      <c r="B881" s="6">
        <f ca="1">LN((RAND()^(-Results!$E$4))-1)</f>
        <v>-0.37935492169286161</v>
      </c>
      <c r="C881" s="6">
        <f ca="1">LN((RAND()^(-Results!$E$4))-1)</f>
        <v>-0.72483427205459561</v>
      </c>
      <c r="D881" s="6">
        <f ca="1">LN((RAND()^(-Results!$E$4))-1)</f>
        <v>-0.68505195635394711</v>
      </c>
      <c r="E881" s="6">
        <f ca="1">LN((RAND()^(-Results!$E$4))-1)</f>
        <v>0.91299727988552115</v>
      </c>
      <c r="F881" s="6">
        <f ca="1">LN((RAND()^(-Results!$E$4))-1)</f>
        <v>0.9129497245470729</v>
      </c>
      <c r="G881" s="6">
        <f ca="1">LN((RAND()^(-Results!$E$4))-1)</f>
        <v>1.0754191289924022</v>
      </c>
      <c r="H881" s="6">
        <f t="shared" ca="1" si="173"/>
        <v>1.0155245923546448</v>
      </c>
      <c r="I881" s="10">
        <f ca="1">SUMPRODUCT(J881:O881,Results!B$12:G$12)+Results!$E$5*H881</f>
        <v>-3.8320984798622311</v>
      </c>
      <c r="J881" s="10">
        <f ca="1">SUMPRODUCT($A881:$F881,Results!$B$15:$G$15)</f>
        <v>-1.0368777447897268</v>
      </c>
      <c r="K881" s="10">
        <f ca="1">SUMPRODUCT($A881:$F881,Results!$B$16:$G$16)</f>
        <v>-3.499043283444887</v>
      </c>
      <c r="L881" s="10">
        <f ca="1">SUMPRODUCT($A881:$F881,Results!$B$17:$G$17)</f>
        <v>-3.9109757278383106</v>
      </c>
      <c r="M881" s="10">
        <f ca="1">SUMPRODUCT($A881:$F881,Results!$B$18:$G$18)</f>
        <v>8.0756882667195971</v>
      </c>
      <c r="N881" s="10">
        <f ca="1">SUMPRODUCT($A881:$F881,Results!$B$19:$G$19)</f>
        <v>-1.5235281624286274</v>
      </c>
      <c r="O881" s="10">
        <f ca="1">SUMPRODUCT($A881:$F881,Results!$B$20:$G$20)</f>
        <v>-4.7007459374719396E-2</v>
      </c>
      <c r="P881" s="10" cm="1">
        <f t="array" aca="1" ref="P881" ca="1">SUMPRODUCT(J881:O881,TRANSPOSE(BL$20:BL$25))+$AD$20-$BL$27</f>
        <v>-8.1247621323356896</v>
      </c>
      <c r="Q881" s="10" cm="1">
        <f t="array" aca="1" ref="Q881" ca="1">SUMPRODUCT(J881:O881,TRANSPOSE(ES$20:ES$25))+$AD$20-$ES$27</f>
        <v>-8.1121498109861996</v>
      </c>
      <c r="R881" s="10">
        <f ca="1">I881-Results!$E$5*H881</f>
        <v>-7.8941968492808101</v>
      </c>
      <c r="S881" s="10" cm="1">
        <f t="array" aca="1" ref="S881" ca="1">SUMPRODUCT(J881:O881,TRANSPOSE(AR$28:AR$33))+$AD$20-$AC$26</f>
        <v>-12.948199522059088</v>
      </c>
      <c r="T881" s="10">
        <f ca="1">SUMPRODUCT(J881:O881,Results!K$9:P$9)</f>
        <v>-8.1124514503679865</v>
      </c>
      <c r="U881" s="10">
        <f ca="1">SUMPRODUCT(J881:O881,Results!K$9:P$9)+$AD$20-$AC$31</f>
        <v>-8.1492495690689619</v>
      </c>
      <c r="V881" s="10">
        <f t="shared" ca="1" si="179"/>
        <v>4.2926636524734585</v>
      </c>
      <c r="W881" s="10">
        <f t="shared" ca="1" si="174"/>
        <v>4.2800513311239685</v>
      </c>
      <c r="X881" s="10">
        <f t="shared" ca="1" si="175"/>
        <v>4.062098369418579</v>
      </c>
      <c r="Y881" s="10">
        <f t="shared" ca="1" si="176"/>
        <v>9.1161010421968562</v>
      </c>
      <c r="Z881" s="10">
        <f t="shared" ca="1" si="177"/>
        <v>-4.5282020185117844</v>
      </c>
      <c r="AA881" s="10">
        <f t="shared" ca="1" si="178"/>
        <v>4.3171510892067309</v>
      </c>
    </row>
    <row r="882" spans="1:27">
      <c r="A882" s="6">
        <f ca="1">LN((RAND()^(-Results!$E$4))-1)</f>
        <v>1.0194021873196923</v>
      </c>
      <c r="B882" s="6">
        <f ca="1">LN((RAND()^(-Results!$E$4))-1)</f>
        <v>-1.4888542585837763</v>
      </c>
      <c r="C882" s="6">
        <f ca="1">LN((RAND()^(-Results!$E$4))-1)</f>
        <v>1.6791361659361312</v>
      </c>
      <c r="D882" s="6">
        <f ca="1">LN((RAND()^(-Results!$E$4))-1)</f>
        <v>-0.73669032975947002</v>
      </c>
      <c r="E882" s="6">
        <f ca="1">LN((RAND()^(-Results!$E$4))-1)</f>
        <v>2.7426639837627964</v>
      </c>
      <c r="F882" s="6">
        <f ca="1">LN((RAND()^(-Results!$E$4))-1)</f>
        <v>-0.99715042475481863</v>
      </c>
      <c r="G882" s="6">
        <f ca="1">LN((RAND()^(-Results!$E$4))-1)</f>
        <v>-1.8256380772761087</v>
      </c>
      <c r="H882" s="6">
        <f t="shared" ca="1" si="173"/>
        <v>-1.8855326139138662</v>
      </c>
      <c r="I882" s="10">
        <f ca="1">SUMPRODUCT(J882:O882,Results!B$12:G$12)+Results!$E$5*H882</f>
        <v>-18.495363519339421</v>
      </c>
      <c r="J882" s="10">
        <f ca="1">SUMPRODUCT($A882:$F882,Results!$B$15:$G$15)</f>
        <v>-5.0810941216334138</v>
      </c>
      <c r="K882" s="10">
        <f ca="1">SUMPRODUCT($A882:$F882,Results!$B$16:$G$16)</f>
        <v>-6.8948335775040022</v>
      </c>
      <c r="L882" s="10">
        <f ca="1">SUMPRODUCT($A882:$F882,Results!$B$17:$G$17)</f>
        <v>1.594553733368913</v>
      </c>
      <c r="M882" s="10">
        <f ca="1">SUMPRODUCT($A882:$F882,Results!$B$18:$G$18)</f>
        <v>-0.22418139567602413</v>
      </c>
      <c r="N882" s="10">
        <f ca="1">SUMPRODUCT($A882:$F882,Results!$B$19:$G$19)</f>
        <v>1.6792994385304243</v>
      </c>
      <c r="O882" s="10">
        <f ca="1">SUMPRODUCT($A882:$F882,Results!$B$20:$G$20)</f>
        <v>-6.5046076510849202</v>
      </c>
      <c r="P882" s="10" cm="1">
        <f t="array" aca="1" ref="P882" ca="1">SUMPRODUCT(J882:O882,TRANSPOSE(BL$20:BL$25))+$AD$20-$BL$27</f>
        <v>-11.090667280592465</v>
      </c>
      <c r="Q882" s="10" cm="1">
        <f t="array" aca="1" ref="Q882" ca="1">SUMPRODUCT(J882:O882,TRANSPOSE(ES$20:ES$25))+$AD$20-$ES$27</f>
        <v>-11.390424337122424</v>
      </c>
      <c r="R882" s="10">
        <f ca="1">I882-Results!$E$5*H882</f>
        <v>-10.953233063683957</v>
      </c>
      <c r="S882" s="10" cm="1">
        <f t="array" aca="1" ref="S882" ca="1">SUMPRODUCT(J882:O882,TRANSPOSE(AR$28:AR$33))+$AD$20-$AC$26</f>
        <v>-11.259679214763342</v>
      </c>
      <c r="T882" s="10">
        <f ca="1">SUMPRODUCT(J882:O882,Results!K$9:P$9)</f>
        <v>-11.795180806249013</v>
      </c>
      <c r="U882" s="10">
        <f ca="1">SUMPRODUCT(J882:O882,Results!K$9:P$9)+$AD$20-$AC$31</f>
        <v>-11.831978924949988</v>
      </c>
      <c r="V882" s="10">
        <f t="shared" ca="1" si="179"/>
        <v>-7.4046962387469559</v>
      </c>
      <c r="W882" s="10">
        <f t="shared" ca="1" si="174"/>
        <v>-7.1049391822169969</v>
      </c>
      <c r="X882" s="10">
        <f t="shared" ca="1" si="175"/>
        <v>-7.5421304556554638</v>
      </c>
      <c r="Y882" s="10">
        <f t="shared" ca="1" si="176"/>
        <v>-7.235684304576079</v>
      </c>
      <c r="Z882" s="10">
        <f t="shared" ca="1" si="177"/>
        <v>-19.191467057988973</v>
      </c>
      <c r="AA882" s="10">
        <f t="shared" ca="1" si="178"/>
        <v>-6.6633845943894325</v>
      </c>
    </row>
    <row r="883" spans="1:27">
      <c r="A883" s="6">
        <f ca="1">LN((RAND()^(-Results!$E$4))-1)</f>
        <v>8.1566438292404495E-2</v>
      </c>
      <c r="B883" s="6">
        <f ca="1">LN((RAND()^(-Results!$E$4))-1)</f>
        <v>-0.60146020323644878</v>
      </c>
      <c r="C883" s="6">
        <f ca="1">LN((RAND()^(-Results!$E$4))-1)</f>
        <v>0.21561686177404166</v>
      </c>
      <c r="D883" s="6">
        <f ca="1">LN((RAND()^(-Results!$E$4))-1)</f>
        <v>-1.5167794078525159</v>
      </c>
      <c r="E883" s="6">
        <f ca="1">LN((RAND()^(-Results!$E$4))-1)</f>
        <v>1.2539146820998655</v>
      </c>
      <c r="F883" s="6">
        <f ca="1">LN((RAND()^(-Results!$E$4))-1)</f>
        <v>1.1568387564500173</v>
      </c>
      <c r="G883" s="6">
        <f ca="1">LN((RAND()^(-Results!$E$4))-1)</f>
        <v>1.4720257201069797</v>
      </c>
      <c r="H883" s="6">
        <f t="shared" ca="1" si="173"/>
        <v>1.4121311834692223</v>
      </c>
      <c r="I883" s="10">
        <f ca="1">SUMPRODUCT(J883:O883,Results!B$12:G$12)+Results!$E$5*H883</f>
        <v>-11.629097060729336</v>
      </c>
      <c r="J883" s="10">
        <f ca="1">SUMPRODUCT($A883:$F883,Results!$B$15:$G$15)</f>
        <v>-1.2087053652615509</v>
      </c>
      <c r="K883" s="10">
        <f ca="1">SUMPRODUCT($A883:$F883,Results!$B$16:$G$16)</f>
        <v>-5.970941688523677</v>
      </c>
      <c r="L883" s="10">
        <f ca="1">SUMPRODUCT($A883:$F883,Results!$B$17:$G$17)</f>
        <v>-4.2595846505670947</v>
      </c>
      <c r="M883" s="10">
        <f ca="1">SUMPRODUCT($A883:$F883,Results!$B$18:$G$18)</f>
        <v>6.1121051850446779</v>
      </c>
      <c r="N883" s="10">
        <f ca="1">SUMPRODUCT($A883:$F883,Results!$B$19:$G$19)</f>
        <v>-2.0711511491303218</v>
      </c>
      <c r="O883" s="10">
        <f ca="1">SUMPRODUCT($A883:$F883,Results!$B$20:$G$20)</f>
        <v>3.2227865634914132</v>
      </c>
      <c r="P883" s="10" cm="1">
        <f t="array" aca="1" ref="P883" ca="1">SUMPRODUCT(J883:O883,TRANSPOSE(BL$20:BL$25))+$AD$20-$BL$27</f>
        <v>-17.386269211074111</v>
      </c>
      <c r="Q883" s="10" cm="1">
        <f t="array" aca="1" ref="Q883" ca="1">SUMPRODUCT(J883:O883,TRANSPOSE(ES$20:ES$25))+$AD$20-$ES$27</f>
        <v>-17.559728860207702</v>
      </c>
      <c r="R883" s="10">
        <f ca="1">I883-Results!$E$5*H883</f>
        <v>-17.277621794606226</v>
      </c>
      <c r="S883" s="10" cm="1">
        <f t="array" aca="1" ref="S883" ca="1">SUMPRODUCT(J883:O883,TRANSPOSE(AR$28:AR$33))+$AD$20-$AC$26</f>
        <v>-18.396046918544062</v>
      </c>
      <c r="T883" s="10">
        <f ca="1">SUMPRODUCT(J883:O883,Results!K$9:P$9)</f>
        <v>-17.674171675104557</v>
      </c>
      <c r="U883" s="10">
        <f ca="1">SUMPRODUCT(J883:O883,Results!K$9:P$9)+$AD$20-$AC$31</f>
        <v>-17.710969793805532</v>
      </c>
      <c r="V883" s="10">
        <f t="shared" ca="1" si="179"/>
        <v>5.7571721503447755</v>
      </c>
      <c r="W883" s="10">
        <f t="shared" ca="1" si="174"/>
        <v>5.9306317994783662</v>
      </c>
      <c r="X883" s="10">
        <f t="shared" ca="1" si="175"/>
        <v>5.64852473387689</v>
      </c>
      <c r="Y883" s="10">
        <f t="shared" ca="1" si="176"/>
        <v>6.7669498578147262</v>
      </c>
      <c r="Z883" s="10">
        <f t="shared" ca="1" si="177"/>
        <v>-12.32520059937889</v>
      </c>
      <c r="AA883" s="10">
        <f t="shared" ca="1" si="178"/>
        <v>6.0818727330761959</v>
      </c>
    </row>
    <row r="884" spans="1:27">
      <c r="A884" s="6">
        <f ca="1">LN((RAND()^(-Results!$E$4))-1)</f>
        <v>3.1884782102530895</v>
      </c>
      <c r="B884" s="6">
        <f ca="1">LN((RAND()^(-Results!$E$4))-1)</f>
        <v>-0.12829142774692628</v>
      </c>
      <c r="C884" s="6">
        <f ca="1">LN((RAND()^(-Results!$E$4))-1)</f>
        <v>0.97853354890795652</v>
      </c>
      <c r="D884" s="6">
        <f ca="1">LN((RAND()^(-Results!$E$4))-1)</f>
        <v>-6.6973212668567664E-2</v>
      </c>
      <c r="E884" s="6">
        <f ca="1">LN((RAND()^(-Results!$E$4))-1)</f>
        <v>1.1925016607679917</v>
      </c>
      <c r="F884" s="6">
        <f ca="1">LN((RAND()^(-Results!$E$4))-1)</f>
        <v>-2.2884261688208944</v>
      </c>
      <c r="G884" s="6">
        <f ca="1">LN((RAND()^(-Results!$E$4))-1)</f>
        <v>1.8565271720688503</v>
      </c>
      <c r="H884" s="6">
        <f t="shared" ca="1" si="173"/>
        <v>1.7966326354310929</v>
      </c>
      <c r="I884" s="10">
        <f ca="1">SUMPRODUCT(J884:O884,Results!B$12:G$12)+Results!$E$5*H884</f>
        <v>7.4667889566013095</v>
      </c>
      <c r="J884" s="10">
        <f ca="1">SUMPRODUCT($A884:$F884,Results!$B$15:$G$15)</f>
        <v>0.86058619776009704</v>
      </c>
      <c r="K884" s="10">
        <f ca="1">SUMPRODUCT($A884:$F884,Results!$B$16:$G$16)</f>
        <v>2.7438226125125129</v>
      </c>
      <c r="L884" s="10">
        <f ca="1">SUMPRODUCT($A884:$F884,Results!$B$17:$G$17)</f>
        <v>9.3691293714944273</v>
      </c>
      <c r="M884" s="10">
        <f ca="1">SUMPRODUCT($A884:$F884,Results!$B$18:$G$18)</f>
        <v>-12.675520878105488</v>
      </c>
      <c r="N884" s="10">
        <f ca="1">SUMPRODUCT($A884:$F884,Results!$B$19:$G$19)</f>
        <v>-2.8594255278829177</v>
      </c>
      <c r="O884" s="10">
        <f ca="1">SUMPRODUCT($A884:$F884,Results!$B$20:$G$20)</f>
        <v>0.30758313396389259</v>
      </c>
      <c r="P884" s="10" cm="1">
        <f t="array" aca="1" ref="P884" ca="1">SUMPRODUCT(J884:O884,TRANSPOSE(BL$20:BL$25))+$AD$20-$BL$27</f>
        <v>0.33589927809575415</v>
      </c>
      <c r="Q884" s="10" cm="1">
        <f t="array" aca="1" ref="Q884" ca="1">SUMPRODUCT(J884:O884,TRANSPOSE(ES$20:ES$25))+$AD$20-$ES$27</f>
        <v>0.13123861687835925</v>
      </c>
      <c r="R884" s="10">
        <f ca="1">I884-Results!$E$5*H884</f>
        <v>0.28025841487693803</v>
      </c>
      <c r="S884" s="10" cm="1">
        <f t="array" aca="1" ref="S884" ca="1">SUMPRODUCT(J884:O884,TRANSPOSE(AR$28:AR$33))+$AD$20-$AC$26</f>
        <v>7.024599049982247</v>
      </c>
      <c r="T884" s="10">
        <f ca="1">SUMPRODUCT(J884:O884,Results!K$9:P$9)</f>
        <v>-0.29430894216409098</v>
      </c>
      <c r="U884" s="10">
        <f ca="1">SUMPRODUCT(J884:O884,Results!K$9:P$9)+$AD$20-$AC$31</f>
        <v>-0.33110706086506625</v>
      </c>
      <c r="V884" s="10">
        <f t="shared" ca="1" si="179"/>
        <v>7.1308896785055556</v>
      </c>
      <c r="W884" s="10">
        <f t="shared" ca="1" si="174"/>
        <v>7.3355503397229498</v>
      </c>
      <c r="X884" s="10">
        <f t="shared" ca="1" si="175"/>
        <v>7.1865305417243714</v>
      </c>
      <c r="Y884" s="10">
        <f t="shared" ca="1" si="176"/>
        <v>0.44218990661906243</v>
      </c>
      <c r="Z884" s="10">
        <f t="shared" ca="1" si="177"/>
        <v>6.7706854179517562</v>
      </c>
      <c r="AA884" s="10">
        <f t="shared" ca="1" si="178"/>
        <v>7.7978960174663756</v>
      </c>
    </row>
    <row r="885" spans="1:27">
      <c r="A885" s="6">
        <f ca="1">LN((RAND()^(-Results!$E$4))-1)</f>
        <v>0.26653317032914464</v>
      </c>
      <c r="B885" s="6">
        <f ca="1">LN((RAND()^(-Results!$E$4))-1)</f>
        <v>0.66179781874523347</v>
      </c>
      <c r="C885" s="6">
        <f ca="1">LN((RAND()^(-Results!$E$4))-1)</f>
        <v>1.0848861882757213</v>
      </c>
      <c r="D885" s="6">
        <f ca="1">LN((RAND()^(-Results!$E$4))-1)</f>
        <v>0.657102958000368</v>
      </c>
      <c r="E885" s="6">
        <f ca="1">LN((RAND()^(-Results!$E$4))-1)</f>
        <v>-3.3598013012388552</v>
      </c>
      <c r="F885" s="6">
        <f ca="1">LN((RAND()^(-Results!$E$4))-1)</f>
        <v>-1.607854237481213</v>
      </c>
      <c r="G885" s="6">
        <f ca="1">LN((RAND()^(-Results!$E$4))-1)</f>
        <v>-0.37724884332491804</v>
      </c>
      <c r="H885" s="6">
        <f t="shared" ca="1" si="173"/>
        <v>-0.43714337996267555</v>
      </c>
      <c r="I885" s="10">
        <f ca="1">SUMPRODUCT(J885:O885,Results!B$12:G$12)+Results!$E$5*H885</f>
        <v>6.834310120151728</v>
      </c>
      <c r="J885" s="10">
        <f ca="1">SUMPRODUCT($A885:$F885,Results!$B$15:$G$15)</f>
        <v>2.4375221529305642</v>
      </c>
      <c r="K885" s="10">
        <f ca="1">SUMPRODUCT($A885:$F885,Results!$B$16:$G$16)</f>
        <v>5.9765634593057211</v>
      </c>
      <c r="L885" s="10">
        <f ca="1">SUMPRODUCT($A885:$F885,Results!$B$17:$G$17)</f>
        <v>7.9084288798740161</v>
      </c>
      <c r="M885" s="10">
        <f ca="1">SUMPRODUCT($A885:$F885,Results!$B$18:$G$18)</f>
        <v>-13.278302796517965</v>
      </c>
      <c r="N885" s="10">
        <f ca="1">SUMPRODUCT($A885:$F885,Results!$B$19:$G$19)</f>
        <v>1.3520121243425187</v>
      </c>
      <c r="O885" s="10">
        <f ca="1">SUMPRODUCT($A885:$F885,Results!$B$20:$G$20)</f>
        <v>1.554133219725947</v>
      </c>
      <c r="P885" s="10" cm="1">
        <f t="array" aca="1" ref="P885" ca="1">SUMPRODUCT(J885:O885,TRANSPOSE(BL$20:BL$25))+$AD$20-$BL$27</f>
        <v>9.1215220018911918</v>
      </c>
      <c r="Q885" s="10" cm="1">
        <f t="array" aca="1" ref="Q885" ca="1">SUMPRODUCT(J885:O885,TRANSPOSE(ES$20:ES$25))+$AD$20-$ES$27</f>
        <v>9.1001428989085529</v>
      </c>
      <c r="R885" s="10">
        <f ca="1">I885-Results!$E$5*H885</f>
        <v>8.5828836400024304</v>
      </c>
      <c r="S885" s="10" cm="1">
        <f t="array" aca="1" ref="S885" ca="1">SUMPRODUCT(J885:O885,TRANSPOSE(AR$28:AR$33))+$AD$20-$AC$26</f>
        <v>18.55609113763435</v>
      </c>
      <c r="T885" s="10">
        <f ca="1">SUMPRODUCT(J885:O885,Results!K$9:P$9)</f>
        <v>9.4817443106485584</v>
      </c>
      <c r="U885" s="10">
        <f ca="1">SUMPRODUCT(J885:O885,Results!K$9:P$9)+$AD$20-$AC$31</f>
        <v>9.444946191947583</v>
      </c>
      <c r="V885" s="10">
        <f t="shared" ca="1" si="179"/>
        <v>-2.2872118817394638</v>
      </c>
      <c r="W885" s="10">
        <f t="shared" ca="1" si="174"/>
        <v>-2.2658327787568249</v>
      </c>
      <c r="X885" s="10">
        <f t="shared" ca="1" si="175"/>
        <v>-1.7485735198507024</v>
      </c>
      <c r="Y885" s="10">
        <f t="shared" ca="1" si="176"/>
        <v>-11.721781017482623</v>
      </c>
      <c r="Z885" s="10">
        <f t="shared" ca="1" si="177"/>
        <v>6.1382065815021747</v>
      </c>
      <c r="AA885" s="10">
        <f t="shared" ca="1" si="178"/>
        <v>-2.610636071795855</v>
      </c>
    </row>
    <row r="886" spans="1:27">
      <c r="A886" s="6">
        <f ca="1">LN((RAND()^(-Results!$E$4))-1)</f>
        <v>3.7662570735184344</v>
      </c>
      <c r="B886" s="6">
        <f ca="1">LN((RAND()^(-Results!$E$4))-1)</f>
        <v>-0.94690783801935696</v>
      </c>
      <c r="C886" s="6">
        <f ca="1">LN((RAND()^(-Results!$E$4))-1)</f>
        <v>-0.72032502203227866</v>
      </c>
      <c r="D886" s="6">
        <f ca="1">LN((RAND()^(-Results!$E$4))-1)</f>
        <v>-2.2754387940393275</v>
      </c>
      <c r="E886" s="6">
        <f ca="1">LN((RAND()^(-Results!$E$4))-1)</f>
        <v>0.55811529041122754</v>
      </c>
      <c r="F886" s="6">
        <f ca="1">LN((RAND()^(-Results!$E$4))-1)</f>
        <v>-1.4898108087432425</v>
      </c>
      <c r="G886" s="6">
        <f ca="1">LN((RAND()^(-Results!$E$4))-1)</f>
        <v>-0.34599973109266297</v>
      </c>
      <c r="H886" s="6">
        <f t="shared" ca="1" si="173"/>
        <v>-0.40589426773042048</v>
      </c>
      <c r="I886" s="10">
        <f ca="1">SUMPRODUCT(J886:O886,Results!B$12:G$12)+Results!$E$5*H886</f>
        <v>-32.72416724599794</v>
      </c>
      <c r="J886" s="10">
        <f ca="1">SUMPRODUCT($A886:$F886,Results!$B$15:$G$15)</f>
        <v>2.3748489176700378</v>
      </c>
      <c r="K886" s="10">
        <f ca="1">SUMPRODUCT($A886:$F886,Results!$B$16:$G$16)</f>
        <v>2.2994747511345643</v>
      </c>
      <c r="L886" s="10">
        <f ca="1">SUMPRODUCT($A886:$F886,Results!$B$17:$G$17)</f>
        <v>13.351001876739353</v>
      </c>
      <c r="M886" s="10">
        <f ca="1">SUMPRODUCT($A886:$F886,Results!$B$18:$G$18)</f>
        <v>-7.0346059510431811</v>
      </c>
      <c r="N886" s="10">
        <f ca="1">SUMPRODUCT($A886:$F886,Results!$B$19:$G$19)</f>
        <v>-11.377024912170967</v>
      </c>
      <c r="O886" s="10">
        <f ca="1">SUMPRODUCT($A886:$F886,Results!$B$20:$G$20)</f>
        <v>10.669099968397518</v>
      </c>
      <c r="P886" s="10" cm="1">
        <f t="array" aca="1" ref="P886" ca="1">SUMPRODUCT(J886:O886,TRANSPOSE(BL$20:BL$25))+$AD$20-$BL$27</f>
        <v>-31.211658296770903</v>
      </c>
      <c r="Q886" s="10" cm="1">
        <f t="array" aca="1" ref="Q886" ca="1">SUMPRODUCT(J886:O886,TRANSPOSE(ES$20:ES$25))+$AD$20-$ES$27</f>
        <v>-31.505298023797746</v>
      </c>
      <c r="R886" s="10">
        <f ca="1">I886-Results!$E$5*H886</f>
        <v>-31.100590175076256</v>
      </c>
      <c r="S886" s="10" cm="1">
        <f t="array" aca="1" ref="S886" ca="1">SUMPRODUCT(J886:O886,TRANSPOSE(AR$28:AR$33))+$AD$20-$AC$26</f>
        <v>-22.976370295588598</v>
      </c>
      <c r="T886" s="10">
        <f ca="1">SUMPRODUCT(J886:O886,Results!K$9:P$9)</f>
        <v>-31.897816369028881</v>
      </c>
      <c r="U886" s="10">
        <f ca="1">SUMPRODUCT(J886:O886,Results!K$9:P$9)+$AD$20-$AC$31</f>
        <v>-31.934614487729856</v>
      </c>
      <c r="V886" s="10">
        <f t="shared" ca="1" si="179"/>
        <v>-1.5125089492270369</v>
      </c>
      <c r="W886" s="10">
        <f t="shared" ca="1" si="174"/>
        <v>-1.218869222200194</v>
      </c>
      <c r="X886" s="10">
        <f t="shared" ca="1" si="175"/>
        <v>-1.6235770709216837</v>
      </c>
      <c r="Y886" s="10">
        <f t="shared" ca="1" si="176"/>
        <v>-9.7477969504093416</v>
      </c>
      <c r="Z886" s="10">
        <f t="shared" ca="1" si="177"/>
        <v>-33.420270784647492</v>
      </c>
      <c r="AA886" s="10">
        <f t="shared" ca="1" si="178"/>
        <v>-0.78955275826808347</v>
      </c>
    </row>
    <row r="887" spans="1:27">
      <c r="A887" s="6">
        <f ca="1">LN((RAND()^(-Results!$E$4))-1)</f>
        <v>0.54099281013347089</v>
      </c>
      <c r="B887" s="6">
        <f ca="1">LN((RAND()^(-Results!$E$4))-1)</f>
        <v>-1.9593909448364635</v>
      </c>
      <c r="C887" s="6">
        <f ca="1">LN((RAND()^(-Results!$E$4))-1)</f>
        <v>6.0949504469616625E-2</v>
      </c>
      <c r="D887" s="6">
        <f ca="1">LN((RAND()^(-Results!$E$4))-1)</f>
        <v>1.5998258026273557</v>
      </c>
      <c r="E887" s="6">
        <f ca="1">LN((RAND()^(-Results!$E$4))-1)</f>
        <v>-0.13996386977205613</v>
      </c>
      <c r="F887" s="6">
        <f ca="1">LN((RAND()^(-Results!$E$4))-1)</f>
        <v>3.2841168485618368</v>
      </c>
      <c r="G887" s="6">
        <f ca="1">LN((RAND()^(-Results!$E$4))-1)</f>
        <v>3.9393810776799945</v>
      </c>
      <c r="H887" s="6">
        <f t="shared" ca="1" si="173"/>
        <v>3.8794865410422368</v>
      </c>
      <c r="I887" s="10">
        <f ca="1">SUMPRODUCT(J887:O887,Results!B$12:G$12)+Results!$E$5*H887</f>
        <v>-1.0915052469934636</v>
      </c>
      <c r="J887" s="10">
        <f ca="1">SUMPRODUCT($A887:$F887,Results!$B$15:$G$15)</f>
        <v>-6.2916320288656848</v>
      </c>
      <c r="K887" s="10">
        <f ca="1">SUMPRODUCT($A887:$F887,Results!$B$16:$G$16)</f>
        <v>2.0920810655580699</v>
      </c>
      <c r="L887" s="10">
        <f ca="1">SUMPRODUCT($A887:$F887,Results!$B$17:$G$17)</f>
        <v>-2.1277812121633781</v>
      </c>
      <c r="M887" s="10">
        <f ca="1">SUMPRODUCT($A887:$F887,Results!$B$18:$G$18)</f>
        <v>8.3619943760681927</v>
      </c>
      <c r="N887" s="10">
        <f ca="1">SUMPRODUCT($A887:$F887,Results!$B$19:$G$19)</f>
        <v>13.119535765931111</v>
      </c>
      <c r="O887" s="10">
        <f ca="1">SUMPRODUCT($A887:$F887,Results!$B$20:$G$20)</f>
        <v>2.6019565739973372</v>
      </c>
      <c r="P887" s="10" cm="1">
        <f t="array" aca="1" ref="P887" ca="1">SUMPRODUCT(J887:O887,TRANSPOSE(BL$20:BL$25))+$AD$20-$BL$27</f>
        <v>-16.899250563025625</v>
      </c>
      <c r="Q887" s="10" cm="1">
        <f t="array" aca="1" ref="Q887" ca="1">SUMPRODUCT(J887:O887,TRANSPOSE(ES$20:ES$25))+$AD$20-$ES$27</f>
        <v>-17.067279780942481</v>
      </c>
      <c r="R887" s="10">
        <f ca="1">I887-Results!$E$5*H887</f>
        <v>-16.609451411162411</v>
      </c>
      <c r="S887" s="10" cm="1">
        <f t="array" aca="1" ref="S887" ca="1">SUMPRODUCT(J887:O887,TRANSPOSE(AR$28:AR$33))+$AD$20-$AC$26</f>
        <v>-12.114582991524056</v>
      </c>
      <c r="T887" s="10">
        <f ca="1">SUMPRODUCT(J887:O887,Results!K$9:P$9)</f>
        <v>-17.115964929226678</v>
      </c>
      <c r="U887" s="10">
        <f ca="1">SUMPRODUCT(J887:O887,Results!K$9:P$9)+$AD$20-$AC$31</f>
        <v>-17.152763047927653</v>
      </c>
      <c r="V887" s="10">
        <f t="shared" ca="1" si="179"/>
        <v>15.807745316032161</v>
      </c>
      <c r="W887" s="10">
        <f t="shared" ca="1" si="174"/>
        <v>15.975774533949018</v>
      </c>
      <c r="X887" s="10">
        <f t="shared" ca="1" si="175"/>
        <v>15.517946164168947</v>
      </c>
      <c r="Y887" s="10">
        <f t="shared" ca="1" si="176"/>
        <v>11.023077744530593</v>
      </c>
      <c r="Z887" s="10">
        <f t="shared" ca="1" si="177"/>
        <v>-1.7876087856430174</v>
      </c>
      <c r="AA887" s="10">
        <f t="shared" ca="1" si="178"/>
        <v>16.06125780093419</v>
      </c>
    </row>
    <row r="888" spans="1:27">
      <c r="A888" s="6">
        <f ca="1">LN((RAND()^(-Results!$E$4))-1)</f>
        <v>0.86828999750019298</v>
      </c>
      <c r="B888" s="6">
        <f ca="1">LN((RAND()^(-Results!$E$4))-1)</f>
        <v>0.29389013176909373</v>
      </c>
      <c r="C888" s="6">
        <f ca="1">LN((RAND()^(-Results!$E$4))-1)</f>
        <v>-1.9140499996994833</v>
      </c>
      <c r="D888" s="6">
        <f ca="1">LN((RAND()^(-Results!$E$4))-1)</f>
        <v>-1.1256772860732831</v>
      </c>
      <c r="E888" s="6">
        <f ca="1">LN((RAND()^(-Results!$E$4))-1)</f>
        <v>0.53278970956818961</v>
      </c>
      <c r="F888" s="6">
        <f ca="1">LN((RAND()^(-Results!$E$4))-1)</f>
        <v>-2.0882171378896306</v>
      </c>
      <c r="G888" s="6">
        <f ca="1">LN((RAND()^(-Results!$E$4))-1)</f>
        <v>0.27260904142943165</v>
      </c>
      <c r="H888" s="6">
        <f t="shared" ca="1" si="173"/>
        <v>0.21271450479167417</v>
      </c>
      <c r="I888" s="10">
        <f ca="1">SUMPRODUCT(J888:O888,Results!B$12:G$12)+Results!$E$5*H888</f>
        <v>-2.6117187402928548</v>
      </c>
      <c r="J888" s="10">
        <f ca="1">SUMPRODUCT($A888:$F888,Results!$B$15:$G$15)</f>
        <v>3.6154439275285615</v>
      </c>
      <c r="K888" s="10">
        <f ca="1">SUMPRODUCT($A888:$F888,Results!$B$16:$G$16)</f>
        <v>2.5917611865168757</v>
      </c>
      <c r="L888" s="10">
        <f ca="1">SUMPRODUCT($A888:$F888,Results!$B$17:$G$17)</f>
        <v>7.9029969446613801</v>
      </c>
      <c r="M888" s="10">
        <f ca="1">SUMPRODUCT($A888:$F888,Results!$B$18:$G$18)</f>
        <v>-2.147517340701337</v>
      </c>
      <c r="N888" s="10">
        <f ca="1">SUMPRODUCT($A888:$F888,Results!$B$19:$G$19)</f>
        <v>-11.62485525381064</v>
      </c>
      <c r="O888" s="10">
        <f ca="1">SUMPRODUCT($A888:$F888,Results!$B$20:$G$20)</f>
        <v>1.4587753565559414</v>
      </c>
      <c r="P888" s="10" cm="1">
        <f t="array" aca="1" ref="P888" ca="1">SUMPRODUCT(J888:O888,TRANSPOSE(BL$20:BL$25))+$AD$20-$BL$27</f>
        <v>-3.6893876061073803</v>
      </c>
      <c r="Q888" s="10" cm="1">
        <f t="array" aca="1" ref="Q888" ca="1">SUMPRODUCT(J888:O888,TRANSPOSE(ES$20:ES$25))+$AD$20-$ES$27</f>
        <v>-3.5775501390254982</v>
      </c>
      <c r="R888" s="10">
        <f ca="1">I888-Results!$E$5*H888</f>
        <v>-3.4625767594595516</v>
      </c>
      <c r="S888" s="10" cm="1">
        <f t="array" aca="1" ref="S888" ca="1">SUMPRODUCT(J888:O888,TRANSPOSE(AR$28:AR$33))+$AD$20-$AC$26</f>
        <v>-6.9505334054189083</v>
      </c>
      <c r="T888" s="10">
        <f ca="1">SUMPRODUCT(J888:O888,Results!K$9:P$9)</f>
        <v>-3.6947818781772535</v>
      </c>
      <c r="U888" s="10">
        <f ca="1">SUMPRODUCT(J888:O888,Results!K$9:P$9)+$AD$20-$AC$31</f>
        <v>-3.7315799968782288</v>
      </c>
      <c r="V888" s="10">
        <f t="shared" ca="1" si="179"/>
        <v>1.0776688658145255</v>
      </c>
      <c r="W888" s="10">
        <f t="shared" ca="1" si="174"/>
        <v>0.96583139873264345</v>
      </c>
      <c r="X888" s="10">
        <f t="shared" ca="1" si="175"/>
        <v>0.85085801916669679</v>
      </c>
      <c r="Y888" s="10">
        <f t="shared" ca="1" si="176"/>
        <v>4.3388146651260531</v>
      </c>
      <c r="Z888" s="10">
        <f t="shared" ca="1" si="177"/>
        <v>-3.3078222789424085</v>
      </c>
      <c r="AA888" s="10">
        <f t="shared" ca="1" si="178"/>
        <v>1.1198612565853741</v>
      </c>
    </row>
    <row r="889" spans="1:27">
      <c r="A889" s="6">
        <f ca="1">LN((RAND()^(-Results!$E$4))-1)</f>
        <v>0.72919841426529008</v>
      </c>
      <c r="B889" s="6">
        <f ca="1">LN((RAND()^(-Results!$E$4))-1)</f>
        <v>1.2425389388823933</v>
      </c>
      <c r="C889" s="6">
        <f ca="1">LN((RAND()^(-Results!$E$4))-1)</f>
        <v>-3.3892318661303622</v>
      </c>
      <c r="D889" s="6">
        <f ca="1">LN((RAND()^(-Results!$E$4))-1)</f>
        <v>-2.4994270775289005</v>
      </c>
      <c r="E889" s="6">
        <f ca="1">LN((RAND()^(-Results!$E$4))-1)</f>
        <v>3.7530447605816182</v>
      </c>
      <c r="F889" s="6">
        <f ca="1">LN((RAND()^(-Results!$E$4))-1)</f>
        <v>-4.7469163040839348E-2</v>
      </c>
      <c r="G889" s="6">
        <f ca="1">LN((RAND()^(-Results!$E$4))-1)</f>
        <v>1.6579303534130272</v>
      </c>
      <c r="H889" s="6">
        <f t="shared" ca="1" si="173"/>
        <v>1.5980358167752697</v>
      </c>
      <c r="I889" s="10">
        <f ca="1">SUMPRODUCT(J889:O889,Results!B$12:G$12)+Results!$E$5*H889</f>
        <v>1.4924245637048186</v>
      </c>
      <c r="J889" s="10">
        <f ca="1">SUMPRODUCT($A889:$F889,Results!$B$15:$G$15)</f>
        <v>6.3310949239219392</v>
      </c>
      <c r="K889" s="10">
        <f ca="1">SUMPRODUCT($A889:$F889,Results!$B$16:$G$16)</f>
        <v>-3.3213773683344163</v>
      </c>
      <c r="L889" s="10">
        <f ca="1">SUMPRODUCT($A889:$F889,Results!$B$17:$G$17)</f>
        <v>-4.8438282888098225</v>
      </c>
      <c r="M889" s="10">
        <f ca="1">SUMPRODUCT($A889:$F889,Results!$B$18:$G$18)</f>
        <v>9.6336988257319351</v>
      </c>
      <c r="N889" s="10">
        <f ca="1">SUMPRODUCT($A889:$F889,Results!$B$19:$G$19)</f>
        <v>-18.632039499790782</v>
      </c>
      <c r="O889" s="10">
        <f ca="1">SUMPRODUCT($A889:$F889,Results!$B$20:$G$20)</f>
        <v>5.9712825815507804</v>
      </c>
      <c r="P889" s="10" cm="1">
        <f t="array" aca="1" ref="P889" ca="1">SUMPRODUCT(J889:O889,TRANSPOSE(BL$20:BL$25))+$AD$20-$BL$27</f>
        <v>-5.5287023852818509</v>
      </c>
      <c r="Q889" s="10" cm="1">
        <f t="array" aca="1" ref="Q889" ca="1">SUMPRODUCT(J889:O889,TRANSPOSE(ES$20:ES$25))+$AD$20-$ES$27</f>
        <v>-5.3199525093401867</v>
      </c>
      <c r="R889" s="10">
        <f ca="1">I889-Results!$E$5*H889</f>
        <v>-4.8997187033962604</v>
      </c>
      <c r="S889" s="10" cm="1">
        <f t="array" aca="1" ref="S889" ca="1">SUMPRODUCT(J889:O889,TRANSPOSE(AR$28:AR$33))+$AD$20-$AC$26</f>
        <v>-18.780565157121419</v>
      </c>
      <c r="T889" s="10">
        <f ca="1">SUMPRODUCT(J889:O889,Results!K$9:P$9)</f>
        <v>-5.7570789945308913</v>
      </c>
      <c r="U889" s="10">
        <f ca="1">SUMPRODUCT(J889:O889,Results!K$9:P$9)+$AD$20-$AC$31</f>
        <v>-5.7938771132318667</v>
      </c>
      <c r="V889" s="10">
        <f t="shared" ca="1" si="179"/>
        <v>7.0211269489866694</v>
      </c>
      <c r="W889" s="10">
        <f t="shared" ca="1" si="174"/>
        <v>6.8123770730450053</v>
      </c>
      <c r="X889" s="10">
        <f t="shared" ca="1" si="175"/>
        <v>6.3921432671010789</v>
      </c>
      <c r="Y889" s="10">
        <f t="shared" ca="1" si="176"/>
        <v>20.272989720826239</v>
      </c>
      <c r="Z889" s="10">
        <f t="shared" ca="1" si="177"/>
        <v>0.79632102505526492</v>
      </c>
      <c r="AA889" s="10">
        <f t="shared" ca="1" si="178"/>
        <v>7.2863016769366853</v>
      </c>
    </row>
    <row r="890" spans="1:27">
      <c r="A890" s="6">
        <f ca="1">LN((RAND()^(-Results!$E$4))-1)</f>
        <v>1.215186726660215</v>
      </c>
      <c r="B890" s="6">
        <f ca="1">LN((RAND()^(-Results!$E$4))-1)</f>
        <v>1.5925802966708409</v>
      </c>
      <c r="C890" s="6">
        <f ca="1">LN((RAND()^(-Results!$E$4))-1)</f>
        <v>-3.9836978065198934</v>
      </c>
      <c r="D890" s="6">
        <f ca="1">LN((RAND()^(-Results!$E$4))-1)</f>
        <v>-0.13695372237848677</v>
      </c>
      <c r="E890" s="6">
        <f ca="1">LN((RAND()^(-Results!$E$4))-1)</f>
        <v>2.8945228669207599</v>
      </c>
      <c r="F890" s="6">
        <f ca="1">LN((RAND()^(-Results!$E$4))-1)</f>
        <v>-0.80571422996008379</v>
      </c>
      <c r="G890" s="6">
        <f ca="1">LN((RAND()^(-Results!$E$4))-1)</f>
        <v>-1.4356483144644898</v>
      </c>
      <c r="H890" s="6">
        <f t="shared" ca="1" si="173"/>
        <v>-1.4955428511022473</v>
      </c>
      <c r="I890" s="10">
        <f ca="1">SUMPRODUCT(J890:O890,Results!B$12:G$12)+Results!$E$5*H890</f>
        <v>8.3275627879541929</v>
      </c>
      <c r="J890" s="10">
        <f ca="1">SUMPRODUCT($A890:$F890,Results!$B$15:$G$15)</f>
        <v>6.6511488302728869</v>
      </c>
      <c r="K890" s="10">
        <f ca="1">SUMPRODUCT($A890:$F890,Results!$B$16:$G$16)</f>
        <v>5.1153664805228241</v>
      </c>
      <c r="L890" s="10">
        <f ca="1">SUMPRODUCT($A890:$F890,Results!$B$17:$G$17)</f>
        <v>5.7331271805951989E-2</v>
      </c>
      <c r="M890" s="10">
        <f ca="1">SUMPRODUCT($A890:$F890,Results!$B$18:$G$18)</f>
        <v>4.2584475694734083</v>
      </c>
      <c r="N890" s="10">
        <f ca="1">SUMPRODUCT($A890:$F890,Results!$B$19:$G$19)</f>
        <v>-13.946823973864669</v>
      </c>
      <c r="O890" s="10">
        <f ca="1">SUMPRODUCT($A890:$F890,Results!$B$20:$G$20)</f>
        <v>2.4335065458539082</v>
      </c>
      <c r="P890" s="10" cm="1">
        <f t="array" aca="1" ref="P890" ca="1">SUMPRODUCT(J890:O890,TRANSPOSE(BL$20:BL$25))+$AD$20-$BL$27</f>
        <v>13.621491312777172</v>
      </c>
      <c r="Q890" s="10" cm="1">
        <f t="array" aca="1" ref="Q890" ca="1">SUMPRODUCT(J890:O890,TRANSPOSE(ES$20:ES$25))+$AD$20-$ES$27</f>
        <v>14.016757906117913</v>
      </c>
      <c r="R890" s="10">
        <f ca="1">I890-Results!$E$5*H890</f>
        <v>14.309734192363182</v>
      </c>
      <c r="S890" s="10" cm="1">
        <f t="array" aca="1" ref="S890" ca="1">SUMPRODUCT(J890:O890,TRANSPOSE(AR$28:AR$33))+$AD$20-$AC$26</f>
        <v>1.6427290199855866</v>
      </c>
      <c r="T890" s="10">
        <f ca="1">SUMPRODUCT(J890:O890,Results!K$9:P$9)</f>
        <v>13.603085607885333</v>
      </c>
      <c r="U890" s="10">
        <f ca="1">SUMPRODUCT(J890:O890,Results!K$9:P$9)+$AD$20-$AC$31</f>
        <v>13.566287489184358</v>
      </c>
      <c r="V890" s="10">
        <f t="shared" ca="1" si="179"/>
        <v>-5.293928524822979</v>
      </c>
      <c r="W890" s="10">
        <f t="shared" ca="1" si="174"/>
        <v>-5.6891951181637204</v>
      </c>
      <c r="X890" s="10">
        <f t="shared" ca="1" si="175"/>
        <v>-5.9821714044089891</v>
      </c>
      <c r="Y890" s="10">
        <f t="shared" ca="1" si="176"/>
        <v>6.6848337679686063</v>
      </c>
      <c r="Z890" s="10">
        <f t="shared" ca="1" si="177"/>
        <v>7.6314592493046396</v>
      </c>
      <c r="AA890" s="10">
        <f t="shared" ca="1" si="178"/>
        <v>-5.238724701230165</v>
      </c>
    </row>
    <row r="891" spans="1:27">
      <c r="A891" s="6">
        <f ca="1">LN((RAND()^(-Results!$E$4))-1)</f>
        <v>1.1178264540399583</v>
      </c>
      <c r="B891" s="6">
        <f ca="1">LN((RAND()^(-Results!$E$4))-1)</f>
        <v>0.25435610395539837</v>
      </c>
      <c r="C891" s="6">
        <f ca="1">LN((RAND()^(-Results!$E$4))-1)</f>
        <v>3.3011298097059392</v>
      </c>
      <c r="D891" s="6">
        <f ca="1">LN((RAND()^(-Results!$E$4))-1)</f>
        <v>-2.7843977338936208</v>
      </c>
      <c r="E891" s="6">
        <f ca="1">LN((RAND()^(-Results!$E$4))-1)</f>
        <v>-1.4064743426924378</v>
      </c>
      <c r="F891" s="6">
        <f ca="1">LN((RAND()^(-Results!$E$4))-1)</f>
        <v>-3.4042637394611841</v>
      </c>
      <c r="G891" s="6">
        <f ca="1">LN((RAND()^(-Results!$E$4))-1)</f>
        <v>-1.1548907541798652</v>
      </c>
      <c r="H891" s="6">
        <f t="shared" ca="1" si="173"/>
        <v>-1.2147852908176227</v>
      </c>
      <c r="I891" s="10">
        <f ca="1">SUMPRODUCT(J891:O891,Results!B$12:G$12)+Results!$E$5*H891</f>
        <v>-16.137356296516856</v>
      </c>
      <c r="J891" s="10">
        <f ca="1">SUMPRODUCT($A891:$F891,Results!$B$15:$G$15)</f>
        <v>2.2767567975442593</v>
      </c>
      <c r="K891" s="10">
        <f ca="1">SUMPRODUCT($A891:$F891,Results!$B$16:$G$16)</f>
        <v>-5.7058565294700685</v>
      </c>
      <c r="L891" s="10">
        <f ca="1">SUMPRODUCT($A891:$F891,Results!$B$17:$G$17)</f>
        <v>8.5129304472363021</v>
      </c>
      <c r="M891" s="10">
        <f ca="1">SUMPRODUCT($A891:$F891,Results!$B$18:$G$18)</f>
        <v>-17.408420909772651</v>
      </c>
      <c r="N891" s="10">
        <f ca="1">SUMPRODUCT($A891:$F891,Results!$B$19:$G$19)</f>
        <v>-7.6091174320650117</v>
      </c>
      <c r="O891" s="10">
        <f ca="1">SUMPRODUCT($A891:$F891,Results!$B$20:$G$20)</f>
        <v>1.8423366427923558</v>
      </c>
      <c r="P891" s="10" cm="1">
        <f t="array" aca="1" ref="P891" ca="1">SUMPRODUCT(J891:O891,TRANSPOSE(BL$20:BL$25))+$AD$20-$BL$27</f>
        <v>-10.471484987012708</v>
      </c>
      <c r="Q891" s="10" cm="1">
        <f t="array" aca="1" ref="Q891" ca="1">SUMPRODUCT(J891:O891,TRANSPOSE(ES$20:ES$25))+$AD$20-$ES$27</f>
        <v>-10.875918596245048</v>
      </c>
      <c r="R891" s="10">
        <f ca="1">I891-Results!$E$5*H891</f>
        <v>-11.278215133246366</v>
      </c>
      <c r="S891" s="10" cm="1">
        <f t="array" aca="1" ref="S891" ca="1">SUMPRODUCT(J891:O891,TRANSPOSE(AR$28:AR$33))+$AD$20-$AC$26</f>
        <v>0.49717695688355334</v>
      </c>
      <c r="T891" s="10">
        <f ca="1">SUMPRODUCT(J891:O891,Results!K$9:P$9)</f>
        <v>-10.764994981148334</v>
      </c>
      <c r="U891" s="10">
        <f ca="1">SUMPRODUCT(J891:O891,Results!K$9:P$9)+$AD$20-$AC$31</f>
        <v>-10.801793099849309</v>
      </c>
      <c r="V891" s="10">
        <f t="shared" ca="1" si="179"/>
        <v>-5.6658713095041477</v>
      </c>
      <c r="W891" s="10">
        <f t="shared" ca="1" si="174"/>
        <v>-5.2614377002718076</v>
      </c>
      <c r="X891" s="10">
        <f t="shared" ca="1" si="175"/>
        <v>-4.8591411632704897</v>
      </c>
      <c r="Y891" s="10">
        <f t="shared" ca="1" si="176"/>
        <v>-16.634533253400409</v>
      </c>
      <c r="Z891" s="10">
        <f t="shared" ca="1" si="177"/>
        <v>-16.833459835166408</v>
      </c>
      <c r="AA891" s="10">
        <f t="shared" ca="1" si="178"/>
        <v>-5.3355631966675467</v>
      </c>
    </row>
    <row r="892" spans="1:27">
      <c r="A892" s="6">
        <f ca="1">LN((RAND()^(-Results!$E$4))-1)</f>
        <v>3.272910827962106</v>
      </c>
      <c r="B892" s="6">
        <f ca="1">LN((RAND()^(-Results!$E$4))-1)</f>
        <v>-0.66653074130570922</v>
      </c>
      <c r="C892" s="6">
        <f ca="1">LN((RAND()^(-Results!$E$4))-1)</f>
        <v>1.3406142644602059</v>
      </c>
      <c r="D892" s="6">
        <f ca="1">LN((RAND()^(-Results!$E$4))-1)</f>
        <v>-8.4323427425343027</v>
      </c>
      <c r="E892" s="6">
        <f ca="1">LN((RAND()^(-Results!$E$4))-1)</f>
        <v>-1.527436189285891</v>
      </c>
      <c r="F892" s="6">
        <f ca="1">LN((RAND()^(-Results!$E$4))-1)</f>
        <v>0.26988470512513962</v>
      </c>
      <c r="G892" s="6">
        <f ca="1">LN((RAND()^(-Results!$E$4))-1)</f>
        <v>-0.15259466058429202</v>
      </c>
      <c r="H892" s="6">
        <f t="shared" ca="1" si="173"/>
        <v>-0.21248919722204951</v>
      </c>
      <c r="I892" s="10">
        <f ca="1">SUMPRODUCT(J892:O892,Results!B$12:G$12)+Results!$E$5*H892</f>
        <v>-81.454175006494339</v>
      </c>
      <c r="J892" s="10">
        <f ca="1">SUMPRODUCT($A892:$F892,Results!$B$15:$G$15)</f>
        <v>6.9943914821462334</v>
      </c>
      <c r="K892" s="10">
        <f ca="1">SUMPRODUCT($A892:$F892,Results!$B$16:$G$16)</f>
        <v>-12.1974778049498</v>
      </c>
      <c r="L892" s="10">
        <f ca="1">SUMPRODUCT($A892:$F892,Results!$B$17:$G$17)</f>
        <v>6.426693765688392</v>
      </c>
      <c r="M892" s="10">
        <f ca="1">SUMPRODUCT($A892:$F892,Results!$B$18:$G$18)</f>
        <v>-5.4917236986581495</v>
      </c>
      <c r="N892" s="10">
        <f ca="1">SUMPRODUCT($A892:$F892,Results!$B$19:$G$19)</f>
        <v>-24.908566966686973</v>
      </c>
      <c r="O892" s="10">
        <f ca="1">SUMPRODUCT($A892:$F892,Results!$B$20:$G$20)</f>
        <v>30.7579755592437</v>
      </c>
      <c r="P892" s="10" cm="1">
        <f t="array" aca="1" ref="P892" ca="1">SUMPRODUCT(J892:O892,TRANSPOSE(BL$20:BL$25))+$AD$20-$BL$27</f>
        <v>-79.92706884697175</v>
      </c>
      <c r="Q892" s="10" cm="1">
        <f t="array" aca="1" ref="Q892" ca="1">SUMPRODUCT(J892:O892,TRANSPOSE(ES$20:ES$25))+$AD$20-$ES$27</f>
        <v>-80.733105750682824</v>
      </c>
      <c r="R892" s="10">
        <f ca="1">I892-Results!$E$5*H892</f>
        <v>-80.604218217606146</v>
      </c>
      <c r="S892" s="10" cm="1">
        <f t="array" aca="1" ref="S892" ca="1">SUMPRODUCT(J892:O892,TRANSPOSE(AR$28:AR$33))+$AD$20-$AC$26</f>
        <v>-62.381287808738442</v>
      </c>
      <c r="T892" s="10">
        <f ca="1">SUMPRODUCT(J892:O892,Results!K$9:P$9)</f>
        <v>-80.742104041981861</v>
      </c>
      <c r="U892" s="10">
        <f ca="1">SUMPRODUCT(J892:O892,Results!K$9:P$9)+$AD$20-$AC$31</f>
        <v>-80.778902160682833</v>
      </c>
      <c r="V892" s="10">
        <f t="shared" ca="1" si="179"/>
        <v>-1.5271061595225888</v>
      </c>
      <c r="W892" s="10">
        <f t="shared" ca="1" si="174"/>
        <v>-0.72106925581151415</v>
      </c>
      <c r="X892" s="10">
        <f t="shared" ca="1" si="175"/>
        <v>-0.8499567888881927</v>
      </c>
      <c r="Y892" s="10">
        <f t="shared" ca="1" si="176"/>
        <v>-19.072887197755897</v>
      </c>
      <c r="Z892" s="10">
        <f t="shared" ca="1" si="177"/>
        <v>-82.150278545143891</v>
      </c>
      <c r="AA892" s="10">
        <f t="shared" ca="1" si="178"/>
        <v>-0.67527284581150582</v>
      </c>
    </row>
    <row r="893" spans="1:27">
      <c r="A893" s="6">
        <f ca="1">LN((RAND()^(-Results!$E$4))-1)</f>
        <v>3.8663813846654884</v>
      </c>
      <c r="B893" s="6">
        <f ca="1">LN((RAND()^(-Results!$E$4))-1)</f>
        <v>0.70490939972050359</v>
      </c>
      <c r="C893" s="6">
        <f ca="1">LN((RAND()^(-Results!$E$4))-1)</f>
        <v>-0.93664592613947151</v>
      </c>
      <c r="D893" s="6">
        <f ca="1">LN((RAND()^(-Results!$E$4))-1)</f>
        <v>0.24031172613434376</v>
      </c>
      <c r="E893" s="6">
        <f ca="1">LN((RAND()^(-Results!$E$4))-1)</f>
        <v>1.7227401159133335</v>
      </c>
      <c r="F893" s="6">
        <f ca="1">LN((RAND()^(-Results!$E$4))-1)</f>
        <v>-1.4962639569430101</v>
      </c>
      <c r="G893" s="6">
        <f ca="1">LN((RAND()^(-Results!$E$4))-1)</f>
        <v>-2.921663195919153</v>
      </c>
      <c r="H893" s="6">
        <f t="shared" ca="1" si="173"/>
        <v>-2.9815577325569107</v>
      </c>
      <c r="I893" s="10">
        <f ca="1">SUMPRODUCT(J893:O893,Results!B$12:G$12)+Results!$E$5*H893</f>
        <v>-6.7235361339127451</v>
      </c>
      <c r="J893" s="10">
        <f ca="1">SUMPRODUCT($A893:$F893,Results!$B$15:$G$15)</f>
        <v>4.3147794751948023</v>
      </c>
      <c r="K893" s="10">
        <f ca="1">SUMPRODUCT($A893:$F893,Results!$B$16:$G$16)</f>
        <v>6.932136621049696</v>
      </c>
      <c r="L893" s="10">
        <f ca="1">SUMPRODUCT($A893:$F893,Results!$B$17:$G$17)</f>
        <v>7.7365445527244585</v>
      </c>
      <c r="M893" s="10">
        <f ca="1">SUMPRODUCT($A893:$F893,Results!$B$18:$G$18)</f>
        <v>-9.9745029169440471</v>
      </c>
      <c r="N893" s="10">
        <f ca="1">SUMPRODUCT($A893:$F893,Results!$B$19:$G$19)</f>
        <v>-6.8408917211577664</v>
      </c>
      <c r="O893" s="10">
        <f ca="1">SUMPRODUCT($A893:$F893,Results!$B$20:$G$20)</f>
        <v>5.2666512432325092</v>
      </c>
      <c r="P893" s="10" cm="1">
        <f t="array" aca="1" ref="P893" ca="1">SUMPRODUCT(J893:O893,TRANSPOSE(BL$20:BL$25))+$AD$20-$BL$27</f>
        <v>4.9953350066557922</v>
      </c>
      <c r="Q893" s="10" cm="1">
        <f t="array" aca="1" ref="Q893" ca="1">SUMPRODUCT(J893:O893,TRANSPOSE(ES$20:ES$25))+$AD$20-$ES$27</f>
        <v>4.9731098069166464</v>
      </c>
      <c r="R893" s="10">
        <f ca="1">I893-Results!$E$5*H893</f>
        <v>5.2026947963148977</v>
      </c>
      <c r="S893" s="10" cm="1">
        <f t="array" aca="1" ref="S893" ca="1">SUMPRODUCT(J893:O893,TRANSPOSE(AR$28:AR$33))+$AD$20-$AC$26</f>
        <v>8.7539954223739009</v>
      </c>
      <c r="T893" s="10">
        <f ca="1">SUMPRODUCT(J893:O893,Results!K$9:P$9)</f>
        <v>4.4304328980545939</v>
      </c>
      <c r="U893" s="10">
        <f ca="1">SUMPRODUCT(J893:O893,Results!K$9:P$9)+$AD$20-$AC$31</f>
        <v>4.3936347793536186</v>
      </c>
      <c r="V893" s="10">
        <f t="shared" ca="1" si="179"/>
        <v>-11.718871140568538</v>
      </c>
      <c r="W893" s="10">
        <f t="shared" ca="1" si="174"/>
        <v>-11.696645940829391</v>
      </c>
      <c r="X893" s="10">
        <f t="shared" ca="1" si="175"/>
        <v>-11.926230930227643</v>
      </c>
      <c r="Y893" s="10">
        <f t="shared" ca="1" si="176"/>
        <v>-15.477531556286646</v>
      </c>
      <c r="Z893" s="10">
        <f t="shared" ca="1" si="177"/>
        <v>-7.4196396725622984</v>
      </c>
      <c r="AA893" s="10">
        <f t="shared" ca="1" si="178"/>
        <v>-11.117170913266364</v>
      </c>
    </row>
    <row r="894" spans="1:27">
      <c r="A894" s="6">
        <f ca="1">LN((RAND()^(-Results!$E$4))-1)</f>
        <v>0.27012425626516168</v>
      </c>
      <c r="B894" s="6">
        <f ca="1">LN((RAND()^(-Results!$E$4))-1)</f>
        <v>1.0999287650088287</v>
      </c>
      <c r="C894" s="6">
        <f ca="1">LN((RAND()^(-Results!$E$4))-1)</f>
        <v>-1.1285282936543859</v>
      </c>
      <c r="D894" s="6">
        <f ca="1">LN((RAND()^(-Results!$E$4))-1)</f>
        <v>1.6430226531177294</v>
      </c>
      <c r="E894" s="6">
        <f ca="1">LN((RAND()^(-Results!$E$4))-1)</f>
        <v>2.5888220823593482</v>
      </c>
      <c r="F894" s="6">
        <f ca="1">LN((RAND()^(-Results!$E$4))-1)</f>
        <v>-1.0992882505878405</v>
      </c>
      <c r="G894" s="6">
        <f ca="1">LN((RAND()^(-Results!$E$4))-1)</f>
        <v>-0.65109333137441161</v>
      </c>
      <c r="H894" s="6">
        <f t="shared" ca="1" si="173"/>
        <v>-0.71098786801216907</v>
      </c>
      <c r="I894" s="10">
        <f ca="1">SUMPRODUCT(J894:O894,Results!B$12:G$12)+Results!$E$5*H894</f>
        <v>26.405230647931059</v>
      </c>
      <c r="J894" s="10">
        <f ca="1">SUMPRODUCT($A894:$F894,Results!$B$15:$G$15)</f>
        <v>1.3847040614552668</v>
      </c>
      <c r="K894" s="10">
        <f ca="1">SUMPRODUCT($A894:$F894,Results!$B$16:$G$16)</f>
        <v>2.7768370044203325</v>
      </c>
      <c r="L894" s="10">
        <f ca="1">SUMPRODUCT($A894:$F894,Results!$B$17:$G$17)</f>
        <v>-2.2933187012239857</v>
      </c>
      <c r="M894" s="10">
        <f ca="1">SUMPRODUCT($A894:$F894,Results!$B$18:$G$18)</f>
        <v>-0.16623580417760309</v>
      </c>
      <c r="N894" s="10">
        <f ca="1">SUMPRODUCT($A894:$F894,Results!$B$19:$G$19)</f>
        <v>-0.96096950035002937</v>
      </c>
      <c r="O894" s="10">
        <f ca="1">SUMPRODUCT($A894:$F894,Results!$B$20:$G$20)</f>
        <v>-7.9560354826417345</v>
      </c>
      <c r="P894" s="10" cm="1">
        <f t="array" aca="1" ref="P894" ca="1">SUMPRODUCT(J894:O894,TRANSPOSE(BL$20:BL$25))+$AD$20-$BL$27</f>
        <v>28.867674490793387</v>
      </c>
      <c r="Q894" s="10" cm="1">
        <f t="array" aca="1" ref="Q894" ca="1">SUMPRODUCT(J894:O894,TRANSPOSE(ES$20:ES$25))+$AD$20-$ES$27</f>
        <v>29.143827871787462</v>
      </c>
      <c r="R894" s="10">
        <f ca="1">I894-Results!$E$5*H894</f>
        <v>29.249182119979736</v>
      </c>
      <c r="S894" s="10" cm="1">
        <f t="array" aca="1" ref="S894" ca="1">SUMPRODUCT(J894:O894,TRANSPOSE(AR$28:AR$33))+$AD$20-$AC$26</f>
        <v>19.831232703729967</v>
      </c>
      <c r="T894" s="10">
        <f ca="1">SUMPRODUCT(J894:O894,Results!K$9:P$9)</f>
        <v>28.83026312567258</v>
      </c>
      <c r="U894" s="10">
        <f ca="1">SUMPRODUCT(J894:O894,Results!K$9:P$9)+$AD$20-$AC$31</f>
        <v>28.793465006971605</v>
      </c>
      <c r="V894" s="10">
        <f t="shared" ca="1" si="179"/>
        <v>-2.4624438428623279</v>
      </c>
      <c r="W894" s="10">
        <f t="shared" ca="1" si="174"/>
        <v>-2.7385972238564023</v>
      </c>
      <c r="X894" s="10">
        <f t="shared" ca="1" si="175"/>
        <v>-2.8439514720486763</v>
      </c>
      <c r="Y894" s="10">
        <f t="shared" ca="1" si="176"/>
        <v>6.5739979442010927</v>
      </c>
      <c r="Z894" s="10">
        <f t="shared" ca="1" si="177"/>
        <v>25.709127109281507</v>
      </c>
      <c r="AA894" s="10">
        <f t="shared" ca="1" si="178"/>
        <v>-2.3882343590405455</v>
      </c>
    </row>
    <row r="895" spans="1:27">
      <c r="A895" s="6">
        <f ca="1">LN((RAND()^(-Results!$E$4))-1)</f>
        <v>-4.8278993393121361E-2</v>
      </c>
      <c r="B895" s="6">
        <f ca="1">LN((RAND()^(-Results!$E$4))-1)</f>
        <v>-1.9521861474011539</v>
      </c>
      <c r="C895" s="6">
        <f ca="1">LN((RAND()^(-Results!$E$4))-1)</f>
        <v>0.8440382537913983</v>
      </c>
      <c r="D895" s="6">
        <f ca="1">LN((RAND()^(-Results!$E$4))-1)</f>
        <v>1.286761394248267</v>
      </c>
      <c r="E895" s="6">
        <f ca="1">LN((RAND()^(-Results!$E$4))-1)</f>
        <v>0.41929401248244852</v>
      </c>
      <c r="F895" s="6">
        <f ca="1">LN((RAND()^(-Results!$E$4))-1)</f>
        <v>-2.0100797898717802</v>
      </c>
      <c r="G895" s="6">
        <f ca="1">LN((RAND()^(-Results!$E$4))-1)</f>
        <v>-0.69098685000191629</v>
      </c>
      <c r="H895" s="6">
        <f t="shared" ca="1" si="173"/>
        <v>-0.75088138663967374</v>
      </c>
      <c r="I895" s="10">
        <f ca="1">SUMPRODUCT(J895:O895,Results!B$12:G$12)+Results!$E$5*H895</f>
        <v>-3.7080526879592703</v>
      </c>
      <c r="J895" s="10">
        <f ca="1">SUMPRODUCT($A895:$F895,Results!$B$15:$G$15)</f>
        <v>-6.7504522462853442</v>
      </c>
      <c r="K895" s="10">
        <f ca="1">SUMPRODUCT($A895:$F895,Results!$B$16:$G$16)</f>
        <v>0.61131341538091633</v>
      </c>
      <c r="L895" s="10">
        <f ca="1">SUMPRODUCT($A895:$F895,Results!$B$17:$G$17)</f>
        <v>9.3634769452446474</v>
      </c>
      <c r="M895" s="10">
        <f ca="1">SUMPRODUCT($A895:$F895,Results!$B$18:$G$18)</f>
        <v>-2.3356236701137658</v>
      </c>
      <c r="N895" s="10">
        <f ca="1">SUMPRODUCT($A895:$F895,Results!$B$19:$G$19)</f>
        <v>6.9505066152422668</v>
      </c>
      <c r="O895" s="10">
        <f ca="1">SUMPRODUCT($A895:$F895,Results!$B$20:$G$20)</f>
        <v>-12.345245640533975</v>
      </c>
      <c r="P895" s="10" cm="1">
        <f t="array" aca="1" ref="P895" ca="1">SUMPRODUCT(J895:O895,TRANSPOSE(BL$20:BL$25))+$AD$20-$BL$27</f>
        <v>-0.86553090805450472</v>
      </c>
      <c r="Q895" s="10" cm="1">
        <f t="array" aca="1" ref="Q895" ca="1">SUMPRODUCT(J895:O895,TRANSPOSE(ES$20:ES$25))+$AD$20-$ES$27</f>
        <v>-0.96009068858182489</v>
      </c>
      <c r="R895" s="10">
        <f ca="1">I895-Results!$E$5*H895</f>
        <v>-0.70452714140057537</v>
      </c>
      <c r="S895" s="10" cm="1">
        <f t="array" aca="1" ref="S895" ca="1">SUMPRODUCT(J895:O895,TRANSPOSE(AR$28:AR$33))+$AD$20-$AC$26</f>
        <v>-0.54072494204785537</v>
      </c>
      <c r="T895" s="10">
        <f ca="1">SUMPRODUCT(J895:O895,Results!K$9:P$9)</f>
        <v>-1.036399502334497</v>
      </c>
      <c r="U895" s="10">
        <f ca="1">SUMPRODUCT(J895:O895,Results!K$9:P$9)+$AD$20-$AC$31</f>
        <v>-1.0731976210354723</v>
      </c>
      <c r="V895" s="10">
        <f t="shared" ca="1" si="179"/>
        <v>-2.8425217799047657</v>
      </c>
      <c r="W895" s="10">
        <f t="shared" ca="1" si="174"/>
        <v>-2.7479619993774453</v>
      </c>
      <c r="X895" s="10">
        <f t="shared" ca="1" si="175"/>
        <v>-3.003525546558695</v>
      </c>
      <c r="Y895" s="10">
        <f t="shared" ca="1" si="176"/>
        <v>-3.1673277459114151</v>
      </c>
      <c r="Z895" s="10">
        <f t="shared" ca="1" si="177"/>
        <v>-4.4041562266088237</v>
      </c>
      <c r="AA895" s="10">
        <f t="shared" ca="1" si="178"/>
        <v>-2.634855066923798</v>
      </c>
    </row>
    <row r="896" spans="1:27">
      <c r="A896" s="6">
        <f ca="1">LN((RAND()^(-Results!$E$4))-1)</f>
        <v>-1.985669297452344</v>
      </c>
      <c r="B896" s="6">
        <f ca="1">LN((RAND()^(-Results!$E$4))-1)</f>
        <v>-2.5834194657397322</v>
      </c>
      <c r="C896" s="6">
        <f ca="1">LN((RAND()^(-Results!$E$4))-1)</f>
        <v>1.4876983400278569</v>
      </c>
      <c r="D896" s="6">
        <f ca="1">LN((RAND()^(-Results!$E$4))-1)</f>
        <v>-5.7833806834278114</v>
      </c>
      <c r="E896" s="6">
        <f ca="1">LN((RAND()^(-Results!$E$4))-1)</f>
        <v>1.8251295194409736</v>
      </c>
      <c r="F896" s="6">
        <f ca="1">LN((RAND()^(-Results!$E$4))-1)</f>
        <v>-3.1636076008834086</v>
      </c>
      <c r="G896" s="6">
        <f ca="1">LN((RAND()^(-Results!$E$4))-1)</f>
        <v>4.7351664199517263</v>
      </c>
      <c r="H896" s="6">
        <f t="shared" ca="1" si="173"/>
        <v>4.675271883313969</v>
      </c>
      <c r="I896" s="10">
        <f ca="1">SUMPRODUCT(J896:O896,Results!B$12:G$12)+Results!$E$5*H896</f>
        <v>-29.068271498406158</v>
      </c>
      <c r="J896" s="10">
        <f ca="1">SUMPRODUCT($A896:$F896,Results!$B$15:$G$15)</f>
        <v>-5.1947463708602726</v>
      </c>
      <c r="K896" s="10">
        <f ca="1">SUMPRODUCT($A896:$F896,Results!$B$16:$G$16)</f>
        <v>-20.140638149271673</v>
      </c>
      <c r="L896" s="10">
        <f ca="1">SUMPRODUCT($A896:$F896,Results!$B$17:$G$17)</f>
        <v>5.6862031844051844</v>
      </c>
      <c r="M896" s="10">
        <f ca="1">SUMPRODUCT($A896:$F896,Results!$B$18:$G$18)</f>
        <v>6.8678446087986309</v>
      </c>
      <c r="N896" s="10">
        <f ca="1">SUMPRODUCT($A896:$F896,Results!$B$19:$G$19)</f>
        <v>-14.394566188606316</v>
      </c>
      <c r="O896" s="10">
        <f ca="1">SUMPRODUCT($A896:$F896,Results!$B$20:$G$20)</f>
        <v>-7.271548173844173</v>
      </c>
      <c r="P896" s="10" cm="1">
        <f t="array" aca="1" ref="P896" ca="1">SUMPRODUCT(J896:O896,TRANSPOSE(BL$20:BL$25))+$AD$20-$BL$27</f>
        <v>-47.722676446025986</v>
      </c>
      <c r="Q896" s="10" cm="1">
        <f t="array" aca="1" ref="Q896" ca="1">SUMPRODUCT(J896:O896,TRANSPOSE(ES$20:ES$25))+$AD$20-$ES$27</f>
        <v>-48.160622323953042</v>
      </c>
      <c r="R896" s="10">
        <f ca="1">I896-Results!$E$5*H896</f>
        <v>-47.769359031662034</v>
      </c>
      <c r="S896" s="10" cm="1">
        <f t="array" aca="1" ref="S896" ca="1">SUMPRODUCT(J896:O896,TRANSPOSE(AR$28:AR$33))+$AD$20-$AC$26</f>
        <v>-53.895299501848378</v>
      </c>
      <c r="T896" s="10">
        <f ca="1">SUMPRODUCT(J896:O896,Results!K$9:P$9)</f>
        <v>-48.139972888255585</v>
      </c>
      <c r="U896" s="10">
        <f ca="1">SUMPRODUCT(J896:O896,Results!K$9:P$9)+$AD$20-$AC$31</f>
        <v>-48.176771006956564</v>
      </c>
      <c r="V896" s="10">
        <f t="shared" ca="1" si="179"/>
        <v>18.654404947619827</v>
      </c>
      <c r="W896" s="10">
        <f t="shared" ca="1" si="174"/>
        <v>19.092350825546884</v>
      </c>
      <c r="X896" s="10">
        <f t="shared" ca="1" si="175"/>
        <v>18.701087533255876</v>
      </c>
      <c r="Y896" s="10">
        <f t="shared" ca="1" si="176"/>
        <v>24.827028003442219</v>
      </c>
      <c r="Z896" s="10">
        <f t="shared" ca="1" si="177"/>
        <v>-29.764375037055711</v>
      </c>
      <c r="AA896" s="10">
        <f t="shared" ca="1" si="178"/>
        <v>19.108499508550405</v>
      </c>
    </row>
    <row r="897" spans="1:27">
      <c r="A897" s="6">
        <f ca="1">LN((RAND()^(-Results!$E$4))-1)</f>
        <v>1.3764258889003879E-3</v>
      </c>
      <c r="B897" s="6">
        <f ca="1">LN((RAND()^(-Results!$E$4))-1)</f>
        <v>-0.93362463848953059</v>
      </c>
      <c r="C897" s="6">
        <f ca="1">LN((RAND()^(-Results!$E$4))-1)</f>
        <v>1.8005402841003781</v>
      </c>
      <c r="D897" s="6">
        <f ca="1">LN((RAND()^(-Results!$E$4))-1)</f>
        <v>2.3436165913489764</v>
      </c>
      <c r="E897" s="6">
        <f ca="1">LN((RAND()^(-Results!$E$4))-1)</f>
        <v>-0.40281250306388161</v>
      </c>
      <c r="F897" s="6">
        <f ca="1">LN((RAND()^(-Results!$E$4))-1)</f>
        <v>-1.9171921178711444</v>
      </c>
      <c r="G897" s="6">
        <f ca="1">LN((RAND()^(-Results!$E$4))-1)</f>
        <v>0.41762044162343465</v>
      </c>
      <c r="H897" s="6">
        <f t="shared" ca="1" si="173"/>
        <v>0.35772590498567713</v>
      </c>
      <c r="I897" s="10">
        <f ca="1">SUMPRODUCT(J897:O897,Results!B$12:G$12)+Results!$E$5*H897</f>
        <v>17.046437322285751</v>
      </c>
      <c r="J897" s="10">
        <f ca="1">SUMPRODUCT($A897:$F897,Results!$B$15:$G$15)</f>
        <v>-5.2083636344504001</v>
      </c>
      <c r="K897" s="10">
        <f ca="1">SUMPRODUCT($A897:$F897,Results!$B$16:$G$16)</f>
        <v>2.8628586305582919</v>
      </c>
      <c r="L897" s="10">
        <f ca="1">SUMPRODUCT($A897:$F897,Results!$B$17:$G$17)</f>
        <v>6.850313063156527</v>
      </c>
      <c r="M897" s="10">
        <f ca="1">SUMPRODUCT($A897:$F897,Results!$B$18:$G$18)</f>
        <v>-8.0480099813534842</v>
      </c>
      <c r="N897" s="10">
        <f ca="1">SUMPRODUCT($A897:$F897,Results!$B$19:$G$19)</f>
        <v>10.754191410601923</v>
      </c>
      <c r="O897" s="10">
        <f ca="1">SUMPRODUCT($A897:$F897,Results!$B$20:$G$20)</f>
        <v>-12.439338350007342</v>
      </c>
      <c r="P897" s="10" cm="1">
        <f t="array" aca="1" ref="P897" ca="1">SUMPRODUCT(J897:O897,TRANSPOSE(BL$20:BL$25))+$AD$20-$BL$27</f>
        <v>15.72720352386149</v>
      </c>
      <c r="Q897" s="10" cm="1">
        <f t="array" aca="1" ref="Q897" ca="1">SUMPRODUCT(J897:O897,TRANSPOSE(ES$20:ES$25))+$AD$20-$ES$27</f>
        <v>15.670999075855427</v>
      </c>
      <c r="R897" s="10">
        <f ca="1">I897-Results!$E$5*H897</f>
        <v>15.615533702343043</v>
      </c>
      <c r="S897" s="10" cm="1">
        <f t="array" aca="1" ref="S897" ca="1">SUMPRODUCT(J897:O897,TRANSPOSE(AR$28:AR$33))+$AD$20-$AC$26</f>
        <v>19.056269401405473</v>
      </c>
      <c r="T897" s="10">
        <f ca="1">SUMPRODUCT(J897:O897,Results!K$9:P$9)</f>
        <v>15.690435127672021</v>
      </c>
      <c r="U897" s="10">
        <f ca="1">SUMPRODUCT(J897:O897,Results!K$9:P$9)+$AD$20-$AC$31</f>
        <v>15.653637008971044</v>
      </c>
      <c r="V897" s="10">
        <f t="shared" ca="1" si="179"/>
        <v>1.3192337984242606</v>
      </c>
      <c r="W897" s="10">
        <f t="shared" ca="1" si="174"/>
        <v>1.3754382464303241</v>
      </c>
      <c r="X897" s="10">
        <f t="shared" ca="1" si="175"/>
        <v>1.4309036199427076</v>
      </c>
      <c r="Y897" s="10">
        <f t="shared" ca="1" si="176"/>
        <v>-2.0098320791197217</v>
      </c>
      <c r="Z897" s="10">
        <f t="shared" ca="1" si="177"/>
        <v>16.350333783636199</v>
      </c>
      <c r="AA897" s="10">
        <f t="shared" ca="1" si="178"/>
        <v>1.3928003133147069</v>
      </c>
    </row>
    <row r="898" spans="1:27">
      <c r="A898" s="6">
        <f ca="1">LN((RAND()^(-Results!$E$4))-1)</f>
        <v>-0.84409323120586244</v>
      </c>
      <c r="B898" s="6">
        <f ca="1">LN((RAND()^(-Results!$E$4))-1)</f>
        <v>4.7737223154169974E-3</v>
      </c>
      <c r="C898" s="6">
        <f ca="1">LN((RAND()^(-Results!$E$4))-1)</f>
        <v>-0.18364024675603269</v>
      </c>
      <c r="D898" s="6">
        <f ca="1">LN((RAND()^(-Results!$E$4))-1)</f>
        <v>3.7297345049613955</v>
      </c>
      <c r="E898" s="6">
        <f ca="1">LN((RAND()^(-Results!$E$4))-1)</f>
        <v>2.0888779679319516</v>
      </c>
      <c r="F898" s="6">
        <f ca="1">LN((RAND()^(-Results!$E$4))-1)</f>
        <v>0.48339193018114512</v>
      </c>
      <c r="G898" s="6">
        <f ca="1">LN((RAND()^(-Results!$E$4))-1)</f>
        <v>1.9714315110425105</v>
      </c>
      <c r="H898" s="6">
        <f t="shared" ref="H898:H961" ca="1" si="180">G898-$AL$10</f>
        <v>1.911536974404753</v>
      </c>
      <c r="I898" s="10">
        <f ca="1">SUMPRODUCT(J898:O898,Results!B$12:G$12)+Results!$E$5*H898</f>
        <v>41.10159941771046</v>
      </c>
      <c r="J898" s="10">
        <f ca="1">SUMPRODUCT($A898:$F898,Results!$B$15:$G$15)</f>
        <v>-4.4981413122186646</v>
      </c>
      <c r="K898" s="10">
        <f ca="1">SUMPRODUCT($A898:$F898,Results!$B$16:$G$16)</f>
        <v>3.2270134778176338</v>
      </c>
      <c r="L898" s="10">
        <f ca="1">SUMPRODUCT($A898:$F898,Results!$B$17:$G$17)</f>
        <v>-5.6256308581155601</v>
      </c>
      <c r="M898" s="10">
        <f ca="1">SUMPRODUCT($A898:$F898,Results!$B$18:$G$18)</f>
        <v>4.2746365788058789</v>
      </c>
      <c r="N898" s="10">
        <f ca="1">SUMPRODUCT($A898:$F898,Results!$B$19:$G$19)</f>
        <v>12.719895290810879</v>
      </c>
      <c r="O898" s="10">
        <f ca="1">SUMPRODUCT($A898:$F898,Results!$B$20:$G$20)</f>
        <v>-13.946231566402465</v>
      </c>
      <c r="P898" s="10" cm="1">
        <f t="array" aca="1" ref="P898" ca="1">SUMPRODUCT(J898:O898,TRANSPOSE(BL$20:BL$25))+$AD$20-$BL$27</f>
        <v>33.027638347283514</v>
      </c>
      <c r="Q898" s="10" cm="1">
        <f t="array" aca="1" ref="Q898" ca="1">SUMPRODUCT(J898:O898,TRANSPOSE(ES$20:ES$25))+$AD$20-$ES$27</f>
        <v>33.280528169435492</v>
      </c>
      <c r="R898" s="10">
        <f ca="1">I898-Results!$E$5*H898</f>
        <v>33.455451520091451</v>
      </c>
      <c r="S898" s="10" cm="1">
        <f t="array" aca="1" ref="S898" ca="1">SUMPRODUCT(J898:O898,TRANSPOSE(AR$28:AR$33))+$AD$20-$AC$26</f>
        <v>24.908633336294766</v>
      </c>
      <c r="T898" s="10">
        <f ca="1">SUMPRODUCT(J898:O898,Results!K$9:P$9)</f>
        <v>33.09572466161061</v>
      </c>
      <c r="U898" s="10">
        <f ca="1">SUMPRODUCT(J898:O898,Results!K$9:P$9)+$AD$20-$AC$31</f>
        <v>33.058926542909632</v>
      </c>
      <c r="V898" s="10">
        <f t="shared" ca="1" si="179"/>
        <v>8.0739610704269467</v>
      </c>
      <c r="W898" s="10">
        <f t="shared" ca="1" si="174"/>
        <v>7.8210712482749685</v>
      </c>
      <c r="X898" s="10">
        <f t="shared" ca="1" si="175"/>
        <v>7.6461478976190094</v>
      </c>
      <c r="Y898" s="10">
        <f t="shared" ca="1" si="176"/>
        <v>16.192966081415694</v>
      </c>
      <c r="Z898" s="10">
        <f t="shared" ca="1" si="177"/>
        <v>40.405495879060908</v>
      </c>
      <c r="AA898" s="10">
        <f t="shared" ca="1" si="178"/>
        <v>8.0426728748008287</v>
      </c>
    </row>
    <row r="899" spans="1:27">
      <c r="A899" s="6">
        <f ca="1">LN((RAND()^(-Results!$E$4))-1)</f>
        <v>-2.9951049753629446</v>
      </c>
      <c r="B899" s="6">
        <f ca="1">LN((RAND()^(-Results!$E$4))-1)</f>
        <v>-0.67374049218389376</v>
      </c>
      <c r="C899" s="6">
        <f ca="1">LN((RAND()^(-Results!$E$4))-1)</f>
        <v>0.70491910032671645</v>
      </c>
      <c r="D899" s="6">
        <f ca="1">LN((RAND()^(-Results!$E$4))-1)</f>
        <v>9.490919539722209E-2</v>
      </c>
      <c r="E899" s="6">
        <f ca="1">LN((RAND()^(-Results!$E$4))-1)</f>
        <v>-0.41816542729854661</v>
      </c>
      <c r="F899" s="6">
        <f ca="1">LN((RAND()^(-Results!$E$4))-1)</f>
        <v>-0.34830543837337596</v>
      </c>
      <c r="G899" s="6">
        <f ca="1">LN((RAND()^(-Results!$E$4))-1)</f>
        <v>-1.2780968631572731</v>
      </c>
      <c r="H899" s="6">
        <f t="shared" ca="1" si="180"/>
        <v>-1.3379913997950306</v>
      </c>
      <c r="I899" s="10">
        <f ca="1">SUMPRODUCT(J899:O899,Results!B$12:G$12)+Results!$E$5*H899</f>
        <v>-2.2937620272503629</v>
      </c>
      <c r="J899" s="10">
        <f ca="1">SUMPRODUCT($A899:$F899,Results!$B$15:$G$15)</f>
        <v>-4.1876707150623984</v>
      </c>
      <c r="K899" s="10">
        <f ca="1">SUMPRODUCT($A899:$F899,Results!$B$16:$G$16)</f>
        <v>-5.5239371166673532</v>
      </c>
      <c r="L899" s="10">
        <f ca="1">SUMPRODUCT($A899:$F899,Results!$B$17:$G$17)</f>
        <v>-3.0004594194203591</v>
      </c>
      <c r="M899" s="10">
        <f ca="1">SUMPRODUCT($A899:$F899,Results!$B$18:$G$18)</f>
        <v>5.9168420268587969</v>
      </c>
      <c r="N899" s="10">
        <f ca="1">SUMPRODUCT($A899:$F899,Results!$B$19:$G$19)</f>
        <v>4.3001792209819083</v>
      </c>
      <c r="O899" s="10">
        <f ca="1">SUMPRODUCT($A899:$F899,Results!$B$20:$G$20)</f>
        <v>-10.137548771276517</v>
      </c>
      <c r="P899" s="10" cm="1">
        <f t="array" aca="1" ref="P899" ca="1">SUMPRODUCT(J899:O899,TRANSPOSE(BL$20:BL$25))+$AD$20-$BL$27</f>
        <v>3.0977634503687503</v>
      </c>
      <c r="Q899" s="10" cm="1">
        <f t="array" aca="1" ref="Q899" ca="1">SUMPRODUCT(J899:O899,TRANSPOSE(ES$20:ES$25))+$AD$20-$ES$27</f>
        <v>3.1437033187500463</v>
      </c>
      <c r="R899" s="10">
        <f ca="1">I899-Results!$E$5*H899</f>
        <v>3.0582035719297593</v>
      </c>
      <c r="S899" s="10" cm="1">
        <f t="array" aca="1" ref="S899" ca="1">SUMPRODUCT(J899:O899,TRANSPOSE(AR$28:AR$33))+$AD$20-$AC$26</f>
        <v>-2.7044320428597142</v>
      </c>
      <c r="T899" s="10">
        <f ca="1">SUMPRODUCT(J899:O899,Results!K$9:P$9)</f>
        <v>3.4847502357751274</v>
      </c>
      <c r="U899" s="10">
        <f ca="1">SUMPRODUCT(J899:O899,Results!K$9:P$9)+$AD$20-$AC$31</f>
        <v>3.4479521170741521</v>
      </c>
      <c r="V899" s="10">
        <f t="shared" ca="1" si="179"/>
        <v>-5.3915254776191137</v>
      </c>
      <c r="W899" s="10">
        <f t="shared" ref="W899:W962" ca="1" si="181">I899-Q899</f>
        <v>-5.4374653460004092</v>
      </c>
      <c r="X899" s="10">
        <f t="shared" ref="X899:X962" ca="1" si="182">I899-R899</f>
        <v>-5.3519655991801223</v>
      </c>
      <c r="Y899" s="10">
        <f t="shared" ref="Y899:Y962" ca="1" si="183">I899-S899</f>
        <v>0.41067001560935124</v>
      </c>
      <c r="Z899" s="10">
        <f t="shared" ref="Z899:Z962" ca="1" si="184">I899-$AD$20</f>
        <v>-2.9898655658999167</v>
      </c>
      <c r="AA899" s="10">
        <f t="shared" ref="AA899:AA962" ca="1" si="185">I899-U899</f>
        <v>-5.741714144324515</v>
      </c>
    </row>
    <row r="900" spans="1:27">
      <c r="A900" s="6">
        <f ca="1">LN((RAND()^(-Results!$E$4))-1)</f>
        <v>-1.0135823645649842</v>
      </c>
      <c r="B900" s="6">
        <f ca="1">LN((RAND()^(-Results!$E$4))-1)</f>
        <v>-0.9183483965046807</v>
      </c>
      <c r="C900" s="6">
        <f ca="1">LN((RAND()^(-Results!$E$4))-1)</f>
        <v>2.3851688045489001</v>
      </c>
      <c r="D900" s="6">
        <f ca="1">LN((RAND()^(-Results!$E$4))-1)</f>
        <v>-0.20233116119041861</v>
      </c>
      <c r="E900" s="6">
        <f ca="1">LN((RAND()^(-Results!$E$4))-1)</f>
        <v>3.7584642406100679E-3</v>
      </c>
      <c r="F900" s="6">
        <f ca="1">LN((RAND()^(-Results!$E$4))-1)</f>
        <v>0.80770788904643209</v>
      </c>
      <c r="G900" s="6">
        <f ca="1">LN((RAND()^(-Results!$E$4))-1)</f>
        <v>-4.7674815626653242</v>
      </c>
      <c r="H900" s="6">
        <f t="shared" ca="1" si="180"/>
        <v>-4.8273760993030814</v>
      </c>
      <c r="I900" s="10">
        <f ca="1">SUMPRODUCT(J900:O900,Results!B$12:G$12)+Results!$E$5*H900</f>
        <v>-25.962360915918072</v>
      </c>
      <c r="J900" s="10">
        <f ca="1">SUMPRODUCT($A900:$F900,Results!$B$15:$G$15)</f>
        <v>-4.7701597949907732</v>
      </c>
      <c r="K900" s="10">
        <f ca="1">SUMPRODUCT($A900:$F900,Results!$B$16:$G$16)</f>
        <v>-6.8583822702582395</v>
      </c>
      <c r="L900" s="10">
        <f ca="1">SUMPRODUCT($A900:$F900,Results!$B$17:$G$17)</f>
        <v>-4.7569543528430867</v>
      </c>
      <c r="M900" s="10">
        <f ca="1">SUMPRODUCT($A900:$F900,Results!$B$18:$G$18)</f>
        <v>1.7242651752771927</v>
      </c>
      <c r="N900" s="10">
        <f ca="1">SUMPRODUCT($A900:$F900,Results!$B$19:$G$19)</f>
        <v>7.7289889228923645</v>
      </c>
      <c r="O900" s="10">
        <f ca="1">SUMPRODUCT($A900:$F900,Results!$B$20:$G$20)</f>
        <v>-3.9476183388284385</v>
      </c>
      <c r="P900" s="10" cm="1">
        <f t="array" aca="1" ref="P900" ca="1">SUMPRODUCT(J900:O900,TRANSPOSE(BL$20:BL$25))+$AD$20-$BL$27</f>
        <v>-6.4210060104089921</v>
      </c>
      <c r="Q900" s="10" cm="1">
        <f t="array" aca="1" ref="Q900" ca="1">SUMPRODUCT(J900:O900,TRANSPOSE(ES$20:ES$25))+$AD$20-$ES$27</f>
        <v>-6.6687728213303217</v>
      </c>
      <c r="R900" s="10">
        <f ca="1">I900-Results!$E$5*H900</f>
        <v>-6.6528565187057467</v>
      </c>
      <c r="S900" s="10" cm="1">
        <f t="array" aca="1" ref="S900" ca="1">SUMPRODUCT(J900:O900,TRANSPOSE(AR$28:AR$33))+$AD$20-$AC$26</f>
        <v>-3.887499938097235</v>
      </c>
      <c r="T900" s="10">
        <f ca="1">SUMPRODUCT(J900:O900,Results!K$9:P$9)</f>
        <v>-6.5534488685107064</v>
      </c>
      <c r="U900" s="10">
        <f ca="1">SUMPRODUCT(J900:O900,Results!K$9:P$9)+$AD$20-$AC$31</f>
        <v>-6.5902469872116818</v>
      </c>
      <c r="V900" s="10">
        <f t="shared" ca="1" si="179"/>
        <v>-19.541354905509081</v>
      </c>
      <c r="W900" s="10">
        <f t="shared" ca="1" si="181"/>
        <v>-19.293588094587751</v>
      </c>
      <c r="X900" s="10">
        <f t="shared" ca="1" si="182"/>
        <v>-19.309504397212326</v>
      </c>
      <c r="Y900" s="10">
        <f t="shared" ca="1" si="183"/>
        <v>-22.074860977820837</v>
      </c>
      <c r="Z900" s="10">
        <f t="shared" ca="1" si="184"/>
        <v>-26.658464454567625</v>
      </c>
      <c r="AA900" s="10">
        <f t="shared" ca="1" si="185"/>
        <v>-19.372113928706391</v>
      </c>
    </row>
    <row r="901" spans="1:27">
      <c r="A901" s="6">
        <f ca="1">LN((RAND()^(-Results!$E$4))-1)</f>
        <v>0.9870913696880772</v>
      </c>
      <c r="B901" s="6">
        <f ca="1">LN((RAND()^(-Results!$E$4))-1)</f>
        <v>-1.0235621343358525</v>
      </c>
      <c r="C901" s="6">
        <f ca="1">LN((RAND()^(-Results!$E$4))-1)</f>
        <v>-3.7450875566600215</v>
      </c>
      <c r="D901" s="6">
        <f ca="1">LN((RAND()^(-Results!$E$4))-1)</f>
        <v>1.3246611187461326</v>
      </c>
      <c r="E901" s="6">
        <f ca="1">LN((RAND()^(-Results!$E$4))-1)</f>
        <v>2.4351580099189487</v>
      </c>
      <c r="F901" s="6">
        <f ca="1">LN((RAND()^(-Results!$E$4))-1)</f>
        <v>-2.4208114656181614</v>
      </c>
      <c r="G901" s="6">
        <f ca="1">LN((RAND()^(-Results!$E$4))-1)</f>
        <v>1.0216277795352626</v>
      </c>
      <c r="H901" s="6">
        <f t="shared" ca="1" si="180"/>
        <v>0.96173324289750517</v>
      </c>
      <c r="I901" s="10">
        <f ca="1">SUMPRODUCT(J901:O901,Results!B$12:G$12)+Results!$E$5*H901</f>
        <v>9.3119905795614208</v>
      </c>
      <c r="J901" s="10">
        <f ca="1">SUMPRODUCT($A901:$F901,Results!$B$15:$G$15)</f>
        <v>-1.2422592278411277</v>
      </c>
      <c r="K901" s="10">
        <f ca="1">SUMPRODUCT($A901:$F901,Results!$B$16:$G$16)</f>
        <v>7.6785392210311434</v>
      </c>
      <c r="L901" s="10">
        <f ca="1">SUMPRODUCT($A901:$F901,Results!$B$17:$G$17)</f>
        <v>12.218984227210029</v>
      </c>
      <c r="M901" s="10">
        <f ca="1">SUMPRODUCT($A901:$F901,Results!$B$18:$G$18)</f>
        <v>4.1935589534372628</v>
      </c>
      <c r="N901" s="10">
        <f ca="1">SUMPRODUCT($A901:$F901,Results!$B$19:$G$19)</f>
        <v>-5.7374776570422661</v>
      </c>
      <c r="O901" s="10">
        <f ca="1">SUMPRODUCT($A901:$F901,Results!$B$20:$G$20)</f>
        <v>-8.7003416064627075</v>
      </c>
      <c r="P901" s="10" cm="1">
        <f t="array" aca="1" ref="P901" ca="1">SUMPRODUCT(J901:O901,TRANSPOSE(BL$20:BL$25))+$AD$20-$BL$27</f>
        <v>4.5466555264521284</v>
      </c>
      <c r="Q901" s="10" cm="1">
        <f t="array" aca="1" ref="Q901" ca="1">SUMPRODUCT(J901:O901,TRANSPOSE(ES$20:ES$25))+$AD$20-$ES$27</f>
        <v>4.8655455096734599</v>
      </c>
      <c r="R901" s="10">
        <f ca="1">I901-Results!$E$5*H901</f>
        <v>5.4650576079714002</v>
      </c>
      <c r="S901" s="10" cm="1">
        <f t="array" aca="1" ref="S901" ca="1">SUMPRODUCT(J901:O901,TRANSPOSE(AR$28:AR$33))+$AD$20-$AC$26</f>
        <v>-6.0403250447347911</v>
      </c>
      <c r="T901" s="10">
        <f ca="1">SUMPRODUCT(J901:O901,Results!K$9:P$9)</f>
        <v>4.4593182836916316</v>
      </c>
      <c r="U901" s="10">
        <f ca="1">SUMPRODUCT(J901:O901,Results!K$9:P$9)+$AD$20-$AC$31</f>
        <v>4.4225201649906563</v>
      </c>
      <c r="V901" s="10">
        <f t="shared" ca="1" si="179"/>
        <v>4.7653350531092924</v>
      </c>
      <c r="W901" s="10">
        <f t="shared" ca="1" si="181"/>
        <v>4.446445069887961</v>
      </c>
      <c r="X901" s="10">
        <f t="shared" ca="1" si="182"/>
        <v>3.8469329715900207</v>
      </c>
      <c r="Y901" s="10">
        <f t="shared" ca="1" si="183"/>
        <v>15.352315624296212</v>
      </c>
      <c r="Z901" s="10">
        <f t="shared" ca="1" si="184"/>
        <v>8.6158870409118666</v>
      </c>
      <c r="AA901" s="10">
        <f t="shared" ca="1" si="185"/>
        <v>4.8894704145707646</v>
      </c>
    </row>
    <row r="902" spans="1:27">
      <c r="A902" s="6">
        <f ca="1">LN((RAND()^(-Results!$E$4))-1)</f>
        <v>-1.4765278430667008</v>
      </c>
      <c r="B902" s="6">
        <f ca="1">LN((RAND()^(-Results!$E$4))-1)</f>
        <v>-1.7104794881979392E-2</v>
      </c>
      <c r="C902" s="6">
        <f ca="1">LN((RAND()^(-Results!$E$4))-1)</f>
        <v>-1.3629596553468359</v>
      </c>
      <c r="D902" s="6">
        <f ca="1">LN((RAND()^(-Results!$E$4))-1)</f>
        <v>-0.68152445362620973</v>
      </c>
      <c r="E902" s="6">
        <f ca="1">LN((RAND()^(-Results!$E$4))-1)</f>
        <v>0.71849110183203158</v>
      </c>
      <c r="F902" s="6">
        <f ca="1">LN((RAND()^(-Results!$E$4))-1)</f>
        <v>-0.32713927379864954</v>
      </c>
      <c r="G902" s="6">
        <f ca="1">LN((RAND()^(-Results!$E$4))-1)</f>
        <v>-1.3462890774330492</v>
      </c>
      <c r="H902" s="6">
        <f t="shared" ca="1" si="180"/>
        <v>-1.4061836140708066</v>
      </c>
      <c r="I902" s="10">
        <f ca="1">SUMPRODUCT(J902:O902,Results!B$12:G$12)+Results!$E$5*H902</f>
        <v>-6.3185739952805413</v>
      </c>
      <c r="J902" s="10">
        <f ca="1">SUMPRODUCT($A902:$F902,Results!$B$15:$G$15)</f>
        <v>0.14074649098703168</v>
      </c>
      <c r="K902" s="10">
        <f ca="1">SUMPRODUCT($A902:$F902,Results!$B$16:$G$16)</f>
        <v>-2.5377971879220809</v>
      </c>
      <c r="L902" s="10">
        <f ca="1">SUMPRODUCT($A902:$F902,Results!$B$17:$G$17)</f>
        <v>-1.5348093954992921</v>
      </c>
      <c r="M902" s="10">
        <f ca="1">SUMPRODUCT($A902:$F902,Results!$B$18:$G$18)</f>
        <v>7.1325105541282703</v>
      </c>
      <c r="N902" s="10">
        <f ca="1">SUMPRODUCT($A902:$F902,Results!$B$19:$G$19)</f>
        <v>-4.803625190931978</v>
      </c>
      <c r="O902" s="10">
        <f ca="1">SUMPRODUCT($A902:$F902,Results!$B$20:$G$20)</f>
        <v>-3.2649728225909396</v>
      </c>
      <c r="P902" s="10" cm="1">
        <f t="array" aca="1" ref="P902" ca="1">SUMPRODUCT(J902:O902,TRANSPOSE(BL$20:BL$25))+$AD$20-$BL$27</f>
        <v>-0.95190706697562233</v>
      </c>
      <c r="Q902" s="10" cm="1">
        <f t="array" aca="1" ref="Q902" ca="1">SUMPRODUCT(J902:O902,TRANSPOSE(ES$20:ES$25))+$AD$20-$ES$27</f>
        <v>-0.80233519735972825</v>
      </c>
      <c r="R902" s="10">
        <f ca="1">I902-Results!$E$5*H902</f>
        <v>-0.69383953899731488</v>
      </c>
      <c r="S902" s="10" cm="1">
        <f t="array" aca="1" ref="S902" ca="1">SUMPRODUCT(J902:O902,TRANSPOSE(AR$28:AR$33))+$AD$20-$AC$26</f>
        <v>-9.1643616337571991</v>
      </c>
      <c r="T902" s="10">
        <f ca="1">SUMPRODUCT(J902:O902,Results!K$9:P$9)</f>
        <v>-0.7206479613917427</v>
      </c>
      <c r="U902" s="10">
        <f ca="1">SUMPRODUCT(J902:O902,Results!K$9:P$9)+$AD$20-$AC$31</f>
        <v>-0.75744608009271797</v>
      </c>
      <c r="V902" s="10">
        <f t="shared" ca="1" si="179"/>
        <v>-5.3666669283049186</v>
      </c>
      <c r="W902" s="10">
        <f t="shared" ca="1" si="181"/>
        <v>-5.5162387979208134</v>
      </c>
      <c r="X902" s="10">
        <f t="shared" ca="1" si="182"/>
        <v>-5.6247344562832264</v>
      </c>
      <c r="Y902" s="10">
        <f t="shared" ca="1" si="183"/>
        <v>2.8457876384766578</v>
      </c>
      <c r="Z902" s="10">
        <f t="shared" ca="1" si="184"/>
        <v>-7.0146775339300946</v>
      </c>
      <c r="AA902" s="10">
        <f t="shared" ca="1" si="185"/>
        <v>-5.5611279151878232</v>
      </c>
    </row>
    <row r="903" spans="1:27">
      <c r="A903" s="6">
        <f ca="1">LN((RAND()^(-Results!$E$4))-1)</f>
        <v>0.35170960805292978</v>
      </c>
      <c r="B903" s="6">
        <f ca="1">LN((RAND()^(-Results!$E$4))-1)</f>
        <v>-1.1942791464483218</v>
      </c>
      <c r="C903" s="6">
        <f ca="1">LN((RAND()^(-Results!$E$4))-1)</f>
        <v>2.2507717549314314</v>
      </c>
      <c r="D903" s="6">
        <f ca="1">LN((RAND()^(-Results!$E$4))-1)</f>
        <v>-3.3939902541156282</v>
      </c>
      <c r="E903" s="6">
        <f ca="1">LN((RAND()^(-Results!$E$4))-1)</f>
        <v>0.68290229941720126</v>
      </c>
      <c r="F903" s="6">
        <f ca="1">LN((RAND()^(-Results!$E$4))-1)</f>
        <v>-0.43558009696729372</v>
      </c>
      <c r="G903" s="6">
        <f ca="1">LN((RAND()^(-Results!$E$4))-1)</f>
        <v>-0.84187120029934415</v>
      </c>
      <c r="H903" s="6">
        <f t="shared" ca="1" si="180"/>
        <v>-0.9017657369371016</v>
      </c>
      <c r="I903" s="10">
        <f ca="1">SUMPRODUCT(J903:O903,Results!B$12:G$12)+Results!$E$5*H903</f>
        <v>-35.609772264355804</v>
      </c>
      <c r="J903" s="10">
        <f ca="1">SUMPRODUCT($A903:$F903,Results!$B$15:$G$15)</f>
        <v>-2.1176301420661732</v>
      </c>
      <c r="K903" s="10">
        <f ca="1">SUMPRODUCT($A903:$F903,Results!$B$16:$G$16)</f>
        <v>-11.489971953778056</v>
      </c>
      <c r="L903" s="10">
        <f ca="1">SUMPRODUCT($A903:$F903,Results!$B$17:$G$17)</f>
        <v>0.2974805595176091</v>
      </c>
      <c r="M903" s="10">
        <f ca="1">SUMPRODUCT($A903:$F903,Results!$B$18:$G$18)</f>
        <v>-0.4230292260826185</v>
      </c>
      <c r="N903" s="10">
        <f ca="1">SUMPRODUCT($A903:$F903,Results!$B$19:$G$19)</f>
        <v>-5.0275976561420421</v>
      </c>
      <c r="O903" s="10">
        <f ca="1">SUMPRODUCT($A903:$F903,Results!$B$20:$G$20)</f>
        <v>3.1387631997402843</v>
      </c>
      <c r="P903" s="10" cm="1">
        <f t="array" aca="1" ref="P903" ca="1">SUMPRODUCT(J903:O903,TRANSPOSE(BL$20:BL$25))+$AD$20-$BL$27</f>
        <v>-31.71409502884239</v>
      </c>
      <c r="Q903" s="10" cm="1">
        <f t="array" aca="1" ref="Q903" ca="1">SUMPRODUCT(J903:O903,TRANSPOSE(ES$20:ES$25))+$AD$20-$ES$27</f>
        <v>-32.178235063639733</v>
      </c>
      <c r="R903" s="10">
        <f ca="1">I903-Results!$E$5*H903</f>
        <v>-32.002709316607401</v>
      </c>
      <c r="S903" s="10" cm="1">
        <f t="array" aca="1" ref="S903" ca="1">SUMPRODUCT(J903:O903,TRANSPOSE(AR$28:AR$33))+$AD$20-$AC$26</f>
        <v>-27.114685249849728</v>
      </c>
      <c r="T903" s="10">
        <f ca="1">SUMPRODUCT(J903:O903,Results!K$9:P$9)</f>
        <v>-32.239918402305413</v>
      </c>
      <c r="U903" s="10">
        <f ca="1">SUMPRODUCT(J903:O903,Results!K$9:P$9)+$AD$20-$AC$31</f>
        <v>-32.276716521006392</v>
      </c>
      <c r="V903" s="10">
        <f t="shared" ca="1" si="179"/>
        <v>-3.8956772355134142</v>
      </c>
      <c r="W903" s="10">
        <f t="shared" ca="1" si="181"/>
        <v>-3.4315372007160718</v>
      </c>
      <c r="X903" s="10">
        <f t="shared" ca="1" si="182"/>
        <v>-3.6070629477484033</v>
      </c>
      <c r="Y903" s="10">
        <f t="shared" ca="1" si="183"/>
        <v>-8.4950870145060762</v>
      </c>
      <c r="Z903" s="10">
        <f t="shared" ca="1" si="184"/>
        <v>-36.305875803005357</v>
      </c>
      <c r="AA903" s="10">
        <f t="shared" ca="1" si="185"/>
        <v>-3.3330557433494121</v>
      </c>
    </row>
    <row r="904" spans="1:27">
      <c r="A904" s="6">
        <f ca="1">LN((RAND()^(-Results!$E$4))-1)</f>
        <v>-0.26818595997235112</v>
      </c>
      <c r="B904" s="6">
        <f ca="1">LN((RAND()^(-Results!$E$4))-1)</f>
        <v>-6.0849260872233718E-2</v>
      </c>
      <c r="C904" s="6">
        <f ca="1">LN((RAND()^(-Results!$E$4))-1)</f>
        <v>2.0468620820257626</v>
      </c>
      <c r="D904" s="6">
        <f ca="1">LN((RAND()^(-Results!$E$4))-1)</f>
        <v>0.44220398162303481</v>
      </c>
      <c r="E904" s="6">
        <f ca="1">LN((RAND()^(-Results!$E$4))-1)</f>
        <v>-0.66894550683140053</v>
      </c>
      <c r="F904" s="6">
        <f ca="1">LN((RAND()^(-Results!$E$4))-1)</f>
        <v>0.63654650319974737</v>
      </c>
      <c r="G904" s="6">
        <f ca="1">LN((RAND()^(-Results!$E$4))-1)</f>
        <v>-0.82070568389372778</v>
      </c>
      <c r="H904" s="6">
        <f t="shared" ca="1" si="180"/>
        <v>-0.88060022053148523</v>
      </c>
      <c r="I904" s="10">
        <f ca="1">SUMPRODUCT(J904:O904,Results!B$12:G$12)+Results!$E$5*H904</f>
        <v>-0.77354363503739298</v>
      </c>
      <c r="J904" s="10">
        <f ca="1">SUMPRODUCT($A904:$F904,Results!$B$15:$G$15)</f>
        <v>-1.9300264912423841</v>
      </c>
      <c r="K904" s="10">
        <f ca="1">SUMPRODUCT($A904:$F904,Results!$B$16:$G$16)</f>
        <v>-2.2815091788362731</v>
      </c>
      <c r="L904" s="10">
        <f ca="1">SUMPRODUCT($A904:$F904,Results!$B$17:$G$17)</f>
        <v>-3.4546423952498539</v>
      </c>
      <c r="M904" s="10">
        <f ca="1">SUMPRODUCT($A904:$F904,Results!$B$18:$G$18)</f>
        <v>-3.0232775514324204</v>
      </c>
      <c r="N904" s="10">
        <f ca="1">SUMPRODUCT($A904:$F904,Results!$B$19:$G$19)</f>
        <v>6.9797250143266272</v>
      </c>
      <c r="O904" s="10">
        <f ca="1">SUMPRODUCT($A904:$F904,Results!$B$20:$G$20)</f>
        <v>-1.0625478848643359</v>
      </c>
      <c r="P904" s="10" cm="1">
        <f t="array" aca="1" ref="P904" ca="1">SUMPRODUCT(J904:O904,TRANSPOSE(BL$20:BL$25))+$AD$20-$BL$27</f>
        <v>3.0638493707638799</v>
      </c>
      <c r="Q904" s="10" cm="1">
        <f t="array" aca="1" ref="Q904" ca="1">SUMPRODUCT(J904:O904,TRANSPOSE(ES$20:ES$25))+$AD$20-$ES$27</f>
        <v>2.8988089772964445</v>
      </c>
      <c r="R904" s="10">
        <f ca="1">I904-Results!$E$5*H904</f>
        <v>2.748857247088548</v>
      </c>
      <c r="S904" s="10" cm="1">
        <f t="array" aca="1" ref="S904" ca="1">SUMPRODUCT(J904:O904,TRANSPOSE(AR$28:AR$33))+$AD$20-$AC$26</f>
        <v>7.9375585590131292</v>
      </c>
      <c r="T904" s="10">
        <f ca="1">SUMPRODUCT(J904:O904,Results!K$9:P$9)</f>
        <v>3.0250526153403268</v>
      </c>
      <c r="U904" s="10">
        <f ca="1">SUMPRODUCT(J904:O904,Results!K$9:P$9)+$AD$20-$AC$31</f>
        <v>2.9882544966393514</v>
      </c>
      <c r="V904" s="10">
        <f t="shared" ca="1" si="179"/>
        <v>-3.8373930058012728</v>
      </c>
      <c r="W904" s="10">
        <f t="shared" ca="1" si="181"/>
        <v>-3.6723526123338375</v>
      </c>
      <c r="X904" s="10">
        <f t="shared" ca="1" si="182"/>
        <v>-3.5224008821259409</v>
      </c>
      <c r="Y904" s="10">
        <f t="shared" ca="1" si="183"/>
        <v>-8.7111021940505218</v>
      </c>
      <c r="Z904" s="10">
        <f t="shared" ca="1" si="184"/>
        <v>-1.4696471736869468</v>
      </c>
      <c r="AA904" s="10">
        <f t="shared" ca="1" si="185"/>
        <v>-3.7617981316767444</v>
      </c>
    </row>
    <row r="905" spans="1:27">
      <c r="A905" s="6">
        <f ca="1">LN((RAND()^(-Results!$E$4))-1)</f>
        <v>-0.3588937782795697</v>
      </c>
      <c r="B905" s="6">
        <f ca="1">LN((RAND()^(-Results!$E$4))-1)</f>
        <v>-4.1299971894065992</v>
      </c>
      <c r="C905" s="6">
        <f ca="1">LN((RAND()^(-Results!$E$4))-1)</f>
        <v>-1.3247610648511343</v>
      </c>
      <c r="D905" s="6">
        <f ca="1">LN((RAND()^(-Results!$E$4))-1)</f>
        <v>0.56732995868313585</v>
      </c>
      <c r="E905" s="6">
        <f ca="1">LN((RAND()^(-Results!$E$4))-1)</f>
        <v>-0.51628313642391988</v>
      </c>
      <c r="F905" s="6">
        <f ca="1">LN((RAND()^(-Results!$E$4))-1)</f>
        <v>-0.91880613310745152</v>
      </c>
      <c r="G905" s="6">
        <f ca="1">LN((RAND()^(-Results!$E$4))-1)</f>
        <v>1.0867596885008939</v>
      </c>
      <c r="H905" s="6">
        <f t="shared" ca="1" si="180"/>
        <v>1.0268651518631364</v>
      </c>
      <c r="I905" s="10">
        <f ca="1">SUMPRODUCT(J905:O905,Results!B$12:G$12)+Results!$E$5*H905</f>
        <v>-29.067197674905962</v>
      </c>
      <c r="J905" s="10">
        <f ca="1">SUMPRODUCT($A905:$F905,Results!$B$15:$G$15)</f>
        <v>-10.10086038567843</v>
      </c>
      <c r="K905" s="10">
        <f ca="1">SUMPRODUCT($A905:$F905,Results!$B$16:$G$16)</f>
        <v>2.3033462341924023</v>
      </c>
      <c r="L905" s="10">
        <f ca="1">SUMPRODUCT($A905:$F905,Results!$B$17:$G$17)</f>
        <v>16.096646497689143</v>
      </c>
      <c r="M905" s="10">
        <f ca="1">SUMPRODUCT($A905:$F905,Results!$B$18:$G$18)</f>
        <v>8.2295355547376445</v>
      </c>
      <c r="N905" s="10">
        <f ca="1">SUMPRODUCT($A905:$F905,Results!$B$19:$G$19)</f>
        <v>5.777357263007433</v>
      </c>
      <c r="O905" s="10">
        <f ca="1">SUMPRODUCT($A905:$F905,Results!$B$20:$G$20)</f>
        <v>-8.3599335769629519</v>
      </c>
      <c r="P905" s="10" cm="1">
        <f t="array" aca="1" ref="P905" ca="1">SUMPRODUCT(J905:O905,TRANSPOSE(BL$20:BL$25))+$AD$20-$BL$27</f>
        <v>-33.754263336405344</v>
      </c>
      <c r="Q905" s="10" cm="1">
        <f t="array" aca="1" ref="Q905" ca="1">SUMPRODUCT(J905:O905,TRANSPOSE(ES$20:ES$25))+$AD$20-$ES$27</f>
        <v>-33.876597655490727</v>
      </c>
      <c r="R905" s="10">
        <f ca="1">I905-Results!$E$5*H905</f>
        <v>-33.174658282358507</v>
      </c>
      <c r="S905" s="10" cm="1">
        <f t="array" aca="1" ref="S905" ca="1">SUMPRODUCT(J905:O905,TRANSPOSE(AR$28:AR$33))+$AD$20-$AC$26</f>
        <v>-33.733784558055675</v>
      </c>
      <c r="T905" s="10">
        <f ca="1">SUMPRODUCT(J905:O905,Results!K$9:P$9)</f>
        <v>-33.841726567551916</v>
      </c>
      <c r="U905" s="10">
        <f ca="1">SUMPRODUCT(J905:O905,Results!K$9:P$9)+$AD$20-$AC$31</f>
        <v>-33.878524686252895</v>
      </c>
      <c r="V905" s="10">
        <f t="shared" ca="1" si="179"/>
        <v>4.687065661499382</v>
      </c>
      <c r="W905" s="10">
        <f t="shared" ca="1" si="181"/>
        <v>4.8093999805847645</v>
      </c>
      <c r="X905" s="10">
        <f t="shared" ca="1" si="182"/>
        <v>4.1074606074525448</v>
      </c>
      <c r="Y905" s="10">
        <f t="shared" ca="1" si="183"/>
        <v>4.6665868831497122</v>
      </c>
      <c r="Z905" s="10">
        <f t="shared" ca="1" si="184"/>
        <v>-29.763301213555515</v>
      </c>
      <c r="AA905" s="10">
        <f t="shared" ca="1" si="185"/>
        <v>4.8113270113469326</v>
      </c>
    </row>
    <row r="906" spans="1:27">
      <c r="A906" s="6">
        <f ca="1">LN((RAND()^(-Results!$E$4))-1)</f>
        <v>-0.9421018680348654</v>
      </c>
      <c r="B906" s="6">
        <f ca="1">LN((RAND()^(-Results!$E$4))-1)</f>
        <v>1.0389081364264641</v>
      </c>
      <c r="C906" s="6">
        <f ca="1">LN((RAND()^(-Results!$E$4))-1)</f>
        <v>-0.30117723298757942</v>
      </c>
      <c r="D906" s="6">
        <f ca="1">LN((RAND()^(-Results!$E$4))-1)</f>
        <v>-1.2650474481559539E-2</v>
      </c>
      <c r="E906" s="6">
        <f ca="1">LN((RAND()^(-Results!$E$4))-1)</f>
        <v>4.3834339832423641</v>
      </c>
      <c r="F906" s="6">
        <f ca="1">LN((RAND()^(-Results!$E$4))-1)</f>
        <v>4.6251767282761129</v>
      </c>
      <c r="G906" s="6">
        <f ca="1">LN((RAND()^(-Results!$E$4))-1)</f>
        <v>-3.4297686778678771</v>
      </c>
      <c r="H906" s="6">
        <f t="shared" ca="1" si="180"/>
        <v>-3.4896632145056348</v>
      </c>
      <c r="I906" s="10">
        <f ca="1">SUMPRODUCT(J906:O906,Results!B$12:G$12)+Results!$E$5*H906</f>
        <v>-5.2537003353064478</v>
      </c>
      <c r="J906" s="10">
        <f ca="1">SUMPRODUCT($A906:$F906,Results!$B$15:$G$15)</f>
        <v>-0.40134520735046708</v>
      </c>
      <c r="K906" s="10">
        <f ca="1">SUMPRODUCT($A906:$F906,Results!$B$16:$G$16)</f>
        <v>-9.2685659408367105</v>
      </c>
      <c r="L906" s="10">
        <f ca="1">SUMPRODUCT($A906:$F906,Results!$B$17:$G$17)</f>
        <v>-25.001459863967106</v>
      </c>
      <c r="M906" s="10">
        <f ca="1">SUMPRODUCT($A906:$F906,Results!$B$18:$G$18)</f>
        <v>18.018148880650344</v>
      </c>
      <c r="N906" s="10">
        <f ca="1">SUMPRODUCT($A906:$F906,Results!$B$19:$G$19)</f>
        <v>3.5268602573590511</v>
      </c>
      <c r="O906" s="10">
        <f ca="1">SUMPRODUCT($A906:$F906,Results!$B$20:$G$20)</f>
        <v>1.9272235033472391</v>
      </c>
      <c r="P906" s="10" cm="1">
        <f t="array" aca="1" ref="P906" ca="1">SUMPRODUCT(J906:O906,TRANSPOSE(BL$20:BL$25))+$AD$20-$BL$27</f>
        <v>8.2548793728655294</v>
      </c>
      <c r="Q906" s="10" cm="1">
        <f t="array" aca="1" ref="Q906" ca="1">SUMPRODUCT(J906:O906,TRANSPOSE(ES$20:ES$25))+$AD$20-$ES$27</f>
        <v>8.3149566475255607</v>
      </c>
      <c r="R906" s="10">
        <f ca="1">I906-Results!$E$5*H906</f>
        <v>8.7049525227160913</v>
      </c>
      <c r="S906" s="10" cm="1">
        <f t="array" aca="1" ref="S906" ca="1">SUMPRODUCT(J906:O906,TRANSPOSE(AR$28:AR$33))+$AD$20-$AC$26</f>
        <v>-3.5367985658603152</v>
      </c>
      <c r="T906" s="10">
        <f ca="1">SUMPRODUCT(J906:O906,Results!K$9:P$9)</f>
        <v>7.9580931755512454</v>
      </c>
      <c r="U906" s="10">
        <f ca="1">SUMPRODUCT(J906:O906,Results!K$9:P$9)+$AD$20-$AC$31</f>
        <v>7.92129505685027</v>
      </c>
      <c r="V906" s="10">
        <f t="shared" ca="1" si="179"/>
        <v>-13.508579708171977</v>
      </c>
      <c r="W906" s="10">
        <f t="shared" ca="1" si="181"/>
        <v>-13.568656982832008</v>
      </c>
      <c r="X906" s="10">
        <f t="shared" ca="1" si="182"/>
        <v>-13.958652858022539</v>
      </c>
      <c r="Y906" s="10">
        <f t="shared" ca="1" si="183"/>
        <v>-1.7169017694461326</v>
      </c>
      <c r="Z906" s="10">
        <f t="shared" ca="1" si="184"/>
        <v>-5.9498038739560011</v>
      </c>
      <c r="AA906" s="10">
        <f t="shared" ca="1" si="185"/>
        <v>-13.174995392156717</v>
      </c>
    </row>
    <row r="907" spans="1:27">
      <c r="A907" s="6">
        <f ca="1">LN((RAND()^(-Results!$E$4))-1)</f>
        <v>-2.982401510833725</v>
      </c>
      <c r="B907" s="6">
        <f ca="1">LN((RAND()^(-Results!$E$4))-1)</f>
        <v>0.62870975006772722</v>
      </c>
      <c r="C907" s="6">
        <f ca="1">LN((RAND()^(-Results!$E$4))-1)</f>
        <v>-0.22864906758575357</v>
      </c>
      <c r="D907" s="6">
        <f ca="1">LN((RAND()^(-Results!$E$4))-1)</f>
        <v>0.64219351601691133</v>
      </c>
      <c r="E907" s="6">
        <f ca="1">LN((RAND()^(-Results!$E$4))-1)</f>
        <v>0.98438158814994792</v>
      </c>
      <c r="F907" s="6">
        <f ca="1">LN((RAND()^(-Results!$E$4))-1)</f>
        <v>-0.68812503492006749</v>
      </c>
      <c r="G907" s="6">
        <f ca="1">LN((RAND()^(-Results!$E$4))-1)</f>
        <v>3.3380693044482297</v>
      </c>
      <c r="H907" s="6">
        <f t="shared" ca="1" si="180"/>
        <v>3.278174767810472</v>
      </c>
      <c r="I907" s="10">
        <f ca="1">SUMPRODUCT(J907:O907,Results!B$12:G$12)+Results!$E$5*H907</f>
        <v>35.194104255009179</v>
      </c>
      <c r="J907" s="10">
        <f ca="1">SUMPRODUCT($A907:$F907,Results!$B$15:$G$15)</f>
        <v>-1.212857548482394</v>
      </c>
      <c r="K907" s="10">
        <f ca="1">SUMPRODUCT($A907:$F907,Results!$B$16:$G$16)</f>
        <v>-4.2360119357027211</v>
      </c>
      <c r="L907" s="10">
        <f ca="1">SUMPRODUCT($A907:$F907,Results!$B$17:$G$17)</f>
        <v>-6.830573223158062</v>
      </c>
      <c r="M907" s="10">
        <f ca="1">SUMPRODUCT($A907:$F907,Results!$B$18:$G$18)</f>
        <v>6.1868971464888975</v>
      </c>
      <c r="N907" s="10">
        <f ca="1">SUMPRODUCT($A907:$F907,Results!$B$19:$G$19)</f>
        <v>1.0700113927308521</v>
      </c>
      <c r="O907" s="10">
        <f ca="1">SUMPRODUCT($A907:$F907,Results!$B$20:$G$20)</f>
        <v>-12.059266491167509</v>
      </c>
      <c r="P907" s="10" cm="1">
        <f t="array" aca="1" ref="P907" ca="1">SUMPRODUCT(J907:O907,TRANSPOSE(BL$20:BL$25))+$AD$20-$BL$27</f>
        <v>21.955516433294473</v>
      </c>
      <c r="Q907" s="10" cm="1">
        <f t="array" aca="1" ref="Q907" ca="1">SUMPRODUCT(J907:O907,TRANSPOSE(ES$20:ES$25))+$AD$20-$ES$27</f>
        <v>22.214833679530734</v>
      </c>
      <c r="R907" s="10">
        <f ca="1">I907-Results!$E$5*H907</f>
        <v>22.081405183767291</v>
      </c>
      <c r="S907" s="10" cm="1">
        <f t="array" aca="1" ref="S907" ca="1">SUMPRODUCT(J907:O907,TRANSPOSE(AR$28:AR$33))+$AD$20-$AC$26</f>
        <v>10.022270818578122</v>
      </c>
      <c r="T907" s="10">
        <f ca="1">SUMPRODUCT(J907:O907,Results!K$9:P$9)</f>
        <v>22.402592974900251</v>
      </c>
      <c r="U907" s="10">
        <f ca="1">SUMPRODUCT(J907:O907,Results!K$9:P$9)+$AD$20-$AC$31</f>
        <v>22.365794856199276</v>
      </c>
      <c r="V907" s="10">
        <f t="shared" ca="1" si="179"/>
        <v>13.238587821714706</v>
      </c>
      <c r="W907" s="10">
        <f t="shared" ca="1" si="181"/>
        <v>12.979270575478445</v>
      </c>
      <c r="X907" s="10">
        <f t="shared" ca="1" si="182"/>
        <v>13.112699071241888</v>
      </c>
      <c r="Y907" s="10">
        <f t="shared" ca="1" si="183"/>
        <v>25.171833436431058</v>
      </c>
      <c r="Z907" s="10">
        <f t="shared" ca="1" si="184"/>
        <v>34.498000716359627</v>
      </c>
      <c r="AA907" s="10">
        <f t="shared" ca="1" si="185"/>
        <v>12.828309398809903</v>
      </c>
    </row>
    <row r="908" spans="1:27">
      <c r="A908" s="6">
        <f ca="1">LN((RAND()^(-Results!$E$4))-1)</f>
        <v>-0.4103554124212746</v>
      </c>
      <c r="B908" s="6">
        <f ca="1">LN((RAND()^(-Results!$E$4))-1)</f>
        <v>0.32882890122238806</v>
      </c>
      <c r="C908" s="6">
        <f ca="1">LN((RAND()^(-Results!$E$4))-1)</f>
        <v>-1.4962724512063086</v>
      </c>
      <c r="D908" s="6">
        <f ca="1">LN((RAND()^(-Results!$E$4))-1)</f>
        <v>0.97052519455581121</v>
      </c>
      <c r="E908" s="6">
        <f ca="1">LN((RAND()^(-Results!$E$4))-1)</f>
        <v>2.0358303196695835</v>
      </c>
      <c r="F908" s="6">
        <f ca="1">LN((RAND()^(-Results!$E$4))-1)</f>
        <v>1.7550411255699154</v>
      </c>
      <c r="G908" s="6">
        <f ca="1">LN((RAND()^(-Results!$E$4))-1)</f>
        <v>-1.5491009175826389</v>
      </c>
      <c r="H908" s="6">
        <f t="shared" ca="1" si="180"/>
        <v>-1.6089954542203964</v>
      </c>
      <c r="I908" s="10">
        <f ca="1">SUMPRODUCT(J908:O908,Results!B$12:G$12)+Results!$E$5*H908</f>
        <v>2.8802912540453809</v>
      </c>
      <c r="J908" s="10">
        <f ca="1">SUMPRODUCT($A908:$F908,Results!$B$15:$G$15)</f>
        <v>-0.30366977630675906</v>
      </c>
      <c r="K908" s="10">
        <f ca="1">SUMPRODUCT($A908:$F908,Results!$B$16:$G$16)</f>
        <v>0.1400661219469771</v>
      </c>
      <c r="L908" s="10">
        <f ca="1">SUMPRODUCT($A908:$F908,Results!$B$17:$G$17)</f>
        <v>-8.0688483060760348</v>
      </c>
      <c r="M908" s="10">
        <f ca="1">SUMPRODUCT($A908:$F908,Results!$B$18:$G$18)</f>
        <v>9.6414952553710052</v>
      </c>
      <c r="N908" s="10">
        <f ca="1">SUMPRODUCT($A908:$F908,Results!$B$19:$G$19)</f>
        <v>1.722837730086745</v>
      </c>
      <c r="O908" s="10">
        <f ca="1">SUMPRODUCT($A908:$F908,Results!$B$20:$G$20)</f>
        <v>-1.3001478650431313</v>
      </c>
      <c r="P908" s="10" cm="1">
        <f t="array" aca="1" ref="P908" ca="1">SUMPRODUCT(J908:O908,TRANSPOSE(BL$20:BL$25))+$AD$20-$BL$27</f>
        <v>8.8514712621886371</v>
      </c>
      <c r="Q908" s="10" cm="1">
        <f t="array" aca="1" ref="Q908" ca="1">SUMPRODUCT(J908:O908,TRANSPOSE(ES$20:ES$25))+$AD$20-$ES$27</f>
        <v>9.0338318050406166</v>
      </c>
      <c r="R908" s="10">
        <f ca="1">I908-Results!$E$5*H908</f>
        <v>9.3162730709269663</v>
      </c>
      <c r="S908" s="10" cm="1">
        <f t="array" aca="1" ref="S908" ca="1">SUMPRODUCT(J908:O908,TRANSPOSE(AR$28:AR$33))+$AD$20-$AC$26</f>
        <v>0.79197297997105087</v>
      </c>
      <c r="T908" s="10">
        <f ca="1">SUMPRODUCT(J908:O908,Results!K$9:P$9)</f>
        <v>8.8569946101996653</v>
      </c>
      <c r="U908" s="10">
        <f ca="1">SUMPRODUCT(J908:O908,Results!K$9:P$9)+$AD$20-$AC$31</f>
        <v>8.8201964914986899</v>
      </c>
      <c r="V908" s="10">
        <f t="shared" ca="1" si="179"/>
        <v>-5.9711800081432562</v>
      </c>
      <c r="W908" s="10">
        <f t="shared" ca="1" si="181"/>
        <v>-6.1535405509952357</v>
      </c>
      <c r="X908" s="10">
        <f t="shared" ca="1" si="182"/>
        <v>-6.4359818168815854</v>
      </c>
      <c r="Y908" s="10">
        <f t="shared" ca="1" si="183"/>
        <v>2.08831827407433</v>
      </c>
      <c r="Z908" s="10">
        <f t="shared" ca="1" si="184"/>
        <v>2.1841877153958271</v>
      </c>
      <c r="AA908" s="10">
        <f t="shared" ca="1" si="185"/>
        <v>-5.939905237453309</v>
      </c>
    </row>
    <row r="909" spans="1:27">
      <c r="A909" s="6">
        <f ca="1">LN((RAND()^(-Results!$E$4))-1)</f>
        <v>0.28784858398761276</v>
      </c>
      <c r="B909" s="6">
        <f ca="1">LN((RAND()^(-Results!$E$4))-1)</f>
        <v>2.6918009692982774</v>
      </c>
      <c r="C909" s="6">
        <f ca="1">LN((RAND()^(-Results!$E$4))-1)</f>
        <v>4.5040580548996099</v>
      </c>
      <c r="D909" s="6">
        <f ca="1">LN((RAND()^(-Results!$E$4))-1)</f>
        <v>-0.21792516808933901</v>
      </c>
      <c r="E909" s="6">
        <f ca="1">LN((RAND()^(-Results!$E$4))-1)</f>
        <v>1.8706522715067795</v>
      </c>
      <c r="F909" s="6">
        <f ca="1">LN((RAND()^(-Results!$E$4))-1)</f>
        <v>-0.13633277975366057</v>
      </c>
      <c r="G909" s="6">
        <f ca="1">LN((RAND()^(-Results!$E$4))-1)</f>
        <v>-0.37801715711894052</v>
      </c>
      <c r="H909" s="6">
        <f t="shared" ca="1" si="180"/>
        <v>-0.43791169375669803</v>
      </c>
      <c r="I909" s="10">
        <f ca="1">SUMPRODUCT(J909:O909,Results!B$12:G$12)+Results!$E$5*H909</f>
        <v>30.818913446589157</v>
      </c>
      <c r="J909" s="10">
        <f ca="1">SUMPRODUCT($A909:$F909,Results!$B$15:$G$15)</f>
        <v>3.1291004419987911</v>
      </c>
      <c r="K909" s="10">
        <f ca="1">SUMPRODUCT($A909:$F909,Results!$B$16:$G$16)</f>
        <v>-9.1947449191952106</v>
      </c>
      <c r="L909" s="10">
        <f ca="1">SUMPRODUCT($A909:$F909,Results!$B$17:$G$17)</f>
        <v>-15.759787139867232</v>
      </c>
      <c r="M909" s="10">
        <f ca="1">SUMPRODUCT($A909:$F909,Results!$B$18:$G$18)</f>
        <v>-11.720266330863724</v>
      </c>
      <c r="N909" s="10">
        <f ca="1">SUMPRODUCT($A909:$F909,Results!$B$19:$G$19)</f>
        <v>3.251310470909095</v>
      </c>
      <c r="O909" s="10">
        <f ca="1">SUMPRODUCT($A909:$F909,Results!$B$20:$G$20)</f>
        <v>-2.6621993614909312</v>
      </c>
      <c r="P909" s="10" cm="1">
        <f t="array" aca="1" ref="P909" ca="1">SUMPRODUCT(J909:O909,TRANSPOSE(BL$20:BL$25))+$AD$20-$BL$27</f>
        <v>33.303826267865659</v>
      </c>
      <c r="Q909" s="10" cm="1">
        <f t="array" aca="1" ref="Q909" ca="1">SUMPRODUCT(J909:O909,TRANSPOSE(ES$20:ES$25))+$AD$20-$ES$27</f>
        <v>33.1005179011946</v>
      </c>
      <c r="R909" s="10">
        <f ca="1">I909-Results!$E$5*H909</f>
        <v>32.570560221615949</v>
      </c>
      <c r="S909" s="10" cm="1">
        <f t="array" aca="1" ref="S909" ca="1">SUMPRODUCT(J909:O909,TRANSPOSE(AR$28:AR$33))+$AD$20-$AC$26</f>
        <v>35.882427321964386</v>
      </c>
      <c r="T909" s="10">
        <f ca="1">SUMPRODUCT(J909:O909,Results!K$9:P$9)</f>
        <v>32.936462266605616</v>
      </c>
      <c r="U909" s="10">
        <f ca="1">SUMPRODUCT(J909:O909,Results!K$9:P$9)+$AD$20-$AC$31</f>
        <v>32.899664147904637</v>
      </c>
      <c r="V909" s="10">
        <f t="shared" ca="1" si="179"/>
        <v>-2.4849128212765024</v>
      </c>
      <c r="W909" s="10">
        <f t="shared" ca="1" si="181"/>
        <v>-2.2816044546054428</v>
      </c>
      <c r="X909" s="10">
        <f t="shared" ca="1" si="182"/>
        <v>-1.7516467750267921</v>
      </c>
      <c r="Y909" s="10">
        <f t="shared" ca="1" si="183"/>
        <v>-5.0635138753752287</v>
      </c>
      <c r="Z909" s="10">
        <f t="shared" ca="1" si="184"/>
        <v>30.122809907939605</v>
      </c>
      <c r="AA909" s="10">
        <f t="shared" ca="1" si="185"/>
        <v>-2.0807507013154805</v>
      </c>
    </row>
    <row r="910" spans="1:27">
      <c r="A910" s="6">
        <f ca="1">LN((RAND()^(-Results!$E$4))-1)</f>
        <v>-0.99954065704891937</v>
      </c>
      <c r="B910" s="6">
        <f ca="1">LN((RAND()^(-Results!$E$4))-1)</f>
        <v>0.41366644042603684</v>
      </c>
      <c r="C910" s="6">
        <f ca="1">LN((RAND()^(-Results!$E$4))-1)</f>
        <v>1.2446435342865421</v>
      </c>
      <c r="D910" s="6">
        <f ca="1">LN((RAND()^(-Results!$E$4))-1)</f>
        <v>-1.3677735949361833</v>
      </c>
      <c r="E910" s="6">
        <f ca="1">LN((RAND()^(-Results!$E$4))-1)</f>
        <v>-1.3899168809075144</v>
      </c>
      <c r="F910" s="6">
        <f ca="1">LN((RAND()^(-Results!$E$4))-1)</f>
        <v>-0.70767533337859267</v>
      </c>
      <c r="G910" s="6">
        <f ca="1">LN((RAND()^(-Results!$E$4))-1)</f>
        <v>0.64206097991965838</v>
      </c>
      <c r="H910" s="6">
        <f t="shared" ca="1" si="180"/>
        <v>0.58216644328190092</v>
      </c>
      <c r="I910" s="10">
        <f ca="1">SUMPRODUCT(J910:O910,Results!B$12:G$12)+Results!$E$5*H910</f>
        <v>-1.2502753373974356</v>
      </c>
      <c r="J910" s="10">
        <f ca="1">SUMPRODUCT($A910:$F910,Results!$B$15:$G$15)</f>
        <v>1.3172243186737385</v>
      </c>
      <c r="K910" s="10">
        <f ca="1">SUMPRODUCT($A910:$F910,Results!$B$16:$G$16)</f>
        <v>-4.0332567743771301</v>
      </c>
      <c r="L910" s="10">
        <f ca="1">SUMPRODUCT($A910:$F910,Results!$B$17:$G$17)</f>
        <v>-0.50838882007477193</v>
      </c>
      <c r="M910" s="10">
        <f ca="1">SUMPRODUCT($A910:$F910,Results!$B$18:$G$18)</f>
        <v>-3.5147960373622533</v>
      </c>
      <c r="N910" s="10">
        <f ca="1">SUMPRODUCT($A910:$F910,Results!$B$19:$G$19)</f>
        <v>-2.8494533214837818</v>
      </c>
      <c r="O910" s="10">
        <f ca="1">SUMPRODUCT($A910:$F910,Results!$B$20:$G$20)</f>
        <v>0.95299839731707703</v>
      </c>
      <c r="P910" s="10" cm="1">
        <f t="array" aca="1" ref="P910" ca="1">SUMPRODUCT(J910:O910,TRANSPOSE(BL$20:BL$25))+$AD$20-$BL$27</f>
        <v>-3.1682394294847418</v>
      </c>
      <c r="Q910" s="10" cm="1">
        <f t="array" aca="1" ref="Q910" ca="1">SUMPRODUCT(J910:O910,TRANSPOSE(ES$20:ES$25))+$AD$20-$ES$27</f>
        <v>-3.270667055730283</v>
      </c>
      <c r="R910" s="10">
        <f ca="1">I910-Results!$E$5*H910</f>
        <v>-3.5789411105250393</v>
      </c>
      <c r="S910" s="10" cm="1">
        <f t="array" aca="1" ref="S910" ca="1">SUMPRODUCT(J910:O910,TRANSPOSE(AR$28:AR$33))+$AD$20-$AC$26</f>
        <v>-0.69446688146674396</v>
      </c>
      <c r="T910" s="10">
        <f ca="1">SUMPRODUCT(J910:O910,Results!K$9:P$9)</f>
        <v>-2.9702268402620233</v>
      </c>
      <c r="U910" s="10">
        <f ca="1">SUMPRODUCT(J910:O910,Results!K$9:P$9)+$AD$20-$AC$31</f>
        <v>-3.0070249589629983</v>
      </c>
      <c r="V910" s="10">
        <f t="shared" ca="1" si="179"/>
        <v>1.9179640920873062</v>
      </c>
      <c r="W910" s="10">
        <f t="shared" ca="1" si="181"/>
        <v>2.0203917183328475</v>
      </c>
      <c r="X910" s="10">
        <f t="shared" ca="1" si="182"/>
        <v>2.3286657731276037</v>
      </c>
      <c r="Y910" s="10">
        <f t="shared" ca="1" si="183"/>
        <v>-0.55580845593069161</v>
      </c>
      <c r="Z910" s="10">
        <f t="shared" ca="1" si="184"/>
        <v>-1.9463788760469893</v>
      </c>
      <c r="AA910" s="10">
        <f t="shared" ca="1" si="185"/>
        <v>1.7567496215655627</v>
      </c>
    </row>
    <row r="911" spans="1:27">
      <c r="A911" s="6">
        <f ca="1">LN((RAND()^(-Results!$E$4))-1)</f>
        <v>-1.5081163152898429</v>
      </c>
      <c r="B911" s="6">
        <f ca="1">LN((RAND()^(-Results!$E$4))-1)</f>
        <v>-0.14318838025789477</v>
      </c>
      <c r="C911" s="6">
        <f ca="1">LN((RAND()^(-Results!$E$4))-1)</f>
        <v>1.7880006497778858</v>
      </c>
      <c r="D911" s="6">
        <f ca="1">LN((RAND()^(-Results!$E$4))-1)</f>
        <v>-1.2313923579957899</v>
      </c>
      <c r="E911" s="6">
        <f ca="1">LN((RAND()^(-Results!$E$4))-1)</f>
        <v>1.7803849032198615</v>
      </c>
      <c r="F911" s="6">
        <f ca="1">LN((RAND()^(-Results!$E$4))-1)</f>
        <v>-0.92173892936503987</v>
      </c>
      <c r="G911" s="6">
        <f ca="1">LN((RAND()^(-Results!$E$4))-1)</f>
        <v>2.0547676165967967</v>
      </c>
      <c r="H911" s="6">
        <f t="shared" ca="1" si="180"/>
        <v>1.9948730799590393</v>
      </c>
      <c r="I911" s="10">
        <f ca="1">SUMPRODUCT(J911:O911,Results!B$12:G$12)+Results!$E$5*H911</f>
        <v>9.95323456919823</v>
      </c>
      <c r="J911" s="10">
        <f ca="1">SUMPRODUCT($A911:$F911,Results!$B$15:$G$15)</f>
        <v>-2.5614427964780817</v>
      </c>
      <c r="K911" s="10">
        <f ca="1">SUMPRODUCT($A911:$F911,Results!$B$16:$G$16)</f>
        <v>-10.40107948603162</v>
      </c>
      <c r="L911" s="10">
        <f ca="1">SUMPRODUCT($A911:$F911,Results!$B$17:$G$17)</f>
        <v>-5.6872096841835784</v>
      </c>
      <c r="M911" s="10">
        <f ca="1">SUMPRODUCT($A911:$F911,Results!$B$18:$G$18)</f>
        <v>2.2041247355570519</v>
      </c>
      <c r="N911" s="10">
        <f ca="1">SUMPRODUCT($A911:$F911,Results!$B$19:$G$19)</f>
        <v>-0.60505945155588603</v>
      </c>
      <c r="O911" s="10">
        <f ca="1">SUMPRODUCT($A911:$F911,Results!$B$20:$G$20)</f>
        <v>-8.4387368457091014</v>
      </c>
      <c r="P911" s="10" cm="1">
        <f t="array" aca="1" ref="P911" ca="1">SUMPRODUCT(J911:O911,TRANSPOSE(BL$20:BL$25))+$AD$20-$BL$27</f>
        <v>2.082235038332747</v>
      </c>
      <c r="Q911" s="10" cm="1">
        <f t="array" aca="1" ref="Q911" ca="1">SUMPRODUCT(J911:O911,TRANSPOSE(ES$20:ES$25))+$AD$20-$ES$27</f>
        <v>1.9587508053992024</v>
      </c>
      <c r="R911" s="10">
        <f ca="1">I911-Results!$E$5*H911</f>
        <v>1.9737422493620729</v>
      </c>
      <c r="S911" s="10" cm="1">
        <f t="array" aca="1" ref="S911" ca="1">SUMPRODUCT(J911:O911,TRANSPOSE(AR$28:AR$33))+$AD$20-$AC$26</f>
        <v>-3.3537060236153287</v>
      </c>
      <c r="T911" s="10">
        <f ca="1">SUMPRODUCT(J911:O911,Results!K$9:P$9)</f>
        <v>1.9315741257340022</v>
      </c>
      <c r="U911" s="10">
        <f ca="1">SUMPRODUCT(J911:O911,Results!K$9:P$9)+$AD$20-$AC$31</f>
        <v>1.8947760070330271</v>
      </c>
      <c r="V911" s="10">
        <f t="shared" ca="1" si="179"/>
        <v>7.8709995308654825</v>
      </c>
      <c r="W911" s="10">
        <f t="shared" ca="1" si="181"/>
        <v>7.9944837637990274</v>
      </c>
      <c r="X911" s="10">
        <f t="shared" ca="1" si="182"/>
        <v>7.9794923198361571</v>
      </c>
      <c r="Y911" s="10">
        <f t="shared" ca="1" si="183"/>
        <v>13.306940592813559</v>
      </c>
      <c r="Z911" s="10">
        <f t="shared" ca="1" si="184"/>
        <v>9.2571310305486758</v>
      </c>
      <c r="AA911" s="10">
        <f t="shared" ca="1" si="185"/>
        <v>8.0584585621652032</v>
      </c>
    </row>
    <row r="912" spans="1:27">
      <c r="A912" s="6">
        <f ca="1">LN((RAND()^(-Results!$E$4))-1)</f>
        <v>-0.2904284664774171</v>
      </c>
      <c r="B912" s="6">
        <f ca="1">LN((RAND()^(-Results!$E$4))-1)</f>
        <v>1.1336586506174984</v>
      </c>
      <c r="C912" s="6">
        <f ca="1">LN((RAND()^(-Results!$E$4))-1)</f>
        <v>1.1209498475550137</v>
      </c>
      <c r="D912" s="6">
        <f ca="1">LN((RAND()^(-Results!$E$4))-1)</f>
        <v>1.8804868322649644</v>
      </c>
      <c r="E912" s="6">
        <f ca="1">LN((RAND()^(-Results!$E$4))-1)</f>
        <v>3.0955702360241135</v>
      </c>
      <c r="F912" s="6">
        <f ca="1">LN((RAND()^(-Results!$E$4))-1)</f>
        <v>-0.22265299231785918</v>
      </c>
      <c r="G912" s="6">
        <f ca="1">LN((RAND()^(-Results!$E$4))-1)</f>
        <v>-1.0892501526410363</v>
      </c>
      <c r="H912" s="6">
        <f t="shared" ca="1" si="180"/>
        <v>-1.1491446892787938</v>
      </c>
      <c r="I912" s="10">
        <f ca="1">SUMPRODUCT(J912:O912,Results!B$12:G$12)+Results!$E$5*H912</f>
        <v>29.706610848577576</v>
      </c>
      <c r="J912" s="10">
        <f ca="1">SUMPRODUCT($A912:$F912,Results!$B$15:$G$15)</f>
        <v>-1.1050337662827925</v>
      </c>
      <c r="K912" s="10">
        <f ca="1">SUMPRODUCT($A912:$F912,Results!$B$16:$G$16)</f>
        <v>-2.5863195242165551</v>
      </c>
      <c r="L912" s="10">
        <f ca="1">SUMPRODUCT($A912:$F912,Results!$B$17:$G$17)</f>
        <v>-9.6487767358517562</v>
      </c>
      <c r="M912" s="10">
        <f ca="1">SUMPRODUCT($A912:$F912,Results!$B$18:$G$18)</f>
        <v>-0.52077088541895489</v>
      </c>
      <c r="N912" s="10">
        <f ca="1">SUMPRODUCT($A912:$F912,Results!$B$19:$G$19)</f>
        <v>5.9364011976710804</v>
      </c>
      <c r="O912" s="10">
        <f ca="1">SUMPRODUCT($A912:$F912,Results!$B$20:$G$20)</f>
        <v>-10.98286781095031</v>
      </c>
      <c r="P912" s="10" cm="1">
        <f t="array" aca="1" ref="P912" ca="1">SUMPRODUCT(J912:O912,TRANSPOSE(BL$20:BL$25))+$AD$20-$BL$27</f>
        <v>34.172289773165573</v>
      </c>
      <c r="Q912" s="10" cm="1">
        <f t="array" aca="1" ref="Q912" ca="1">SUMPRODUCT(J912:O912,TRANSPOSE(ES$20:ES$25))+$AD$20-$ES$27</f>
        <v>34.291978020091463</v>
      </c>
      <c r="R912" s="10">
        <f ca="1">I912-Results!$E$5*H912</f>
        <v>34.303189605692751</v>
      </c>
      <c r="S912" s="10" cm="1">
        <f t="array" aca="1" ref="S912" ca="1">SUMPRODUCT(J912:O912,TRANSPOSE(AR$28:AR$33))+$AD$20-$AC$26</f>
        <v>26.730944788343571</v>
      </c>
      <c r="T912" s="10">
        <f ca="1">SUMPRODUCT(J912:O912,Results!K$9:P$9)</f>
        <v>33.980474117378549</v>
      </c>
      <c r="U912" s="10">
        <f ca="1">SUMPRODUCT(J912:O912,Results!K$9:P$9)+$AD$20-$AC$31</f>
        <v>33.94367599867757</v>
      </c>
      <c r="V912" s="10">
        <f t="shared" ca="1" si="179"/>
        <v>-4.4656789245879978</v>
      </c>
      <c r="W912" s="10">
        <f t="shared" ca="1" si="181"/>
        <v>-4.5853671715138873</v>
      </c>
      <c r="X912" s="10">
        <f t="shared" ca="1" si="182"/>
        <v>-4.5965787571151751</v>
      </c>
      <c r="Y912" s="10">
        <f t="shared" ca="1" si="183"/>
        <v>2.9756660602340048</v>
      </c>
      <c r="Z912" s="10">
        <f t="shared" ca="1" si="184"/>
        <v>29.010507309928023</v>
      </c>
      <c r="AA912" s="10">
        <f t="shared" ca="1" si="185"/>
        <v>-4.2370651500999941</v>
      </c>
    </row>
    <row r="913" spans="1:27">
      <c r="A913" s="6">
        <f ca="1">LN((RAND()^(-Results!$E$4))-1)</f>
        <v>0.36919921283895119</v>
      </c>
      <c r="B913" s="6">
        <f ca="1">LN((RAND()^(-Results!$E$4))-1)</f>
        <v>0.47961049861497179</v>
      </c>
      <c r="C913" s="6">
        <f ca="1">LN((RAND()^(-Results!$E$4))-1)</f>
        <v>2.4141700418639767</v>
      </c>
      <c r="D913" s="6">
        <f ca="1">LN((RAND()^(-Results!$E$4))-1)</f>
        <v>0.13398416236266666</v>
      </c>
      <c r="E913" s="6">
        <f ca="1">LN((RAND()^(-Results!$E$4))-1)</f>
        <v>1.3639162166232404</v>
      </c>
      <c r="F913" s="6">
        <f ca="1">LN((RAND()^(-Results!$E$4))-1)</f>
        <v>0.10355056185933932</v>
      </c>
      <c r="G913" s="6">
        <f ca="1">LN((RAND()^(-Results!$E$4))-1)</f>
        <v>-2.3347161679216124</v>
      </c>
      <c r="H913" s="6">
        <f t="shared" ca="1" si="180"/>
        <v>-2.3946107045593701</v>
      </c>
      <c r="I913" s="10">
        <f ca="1">SUMPRODUCT(J913:O913,Results!B$12:G$12)+Results!$E$5*H913</f>
        <v>0.66292209824056236</v>
      </c>
      <c r="J913" s="10">
        <f ca="1">SUMPRODUCT($A913:$F913,Results!$B$15:$G$15)</f>
        <v>-1.073108384958726</v>
      </c>
      <c r="K913" s="10">
        <f ca="1">SUMPRODUCT($A913:$F913,Results!$B$16:$G$16)</f>
        <v>-5.0557180091792011</v>
      </c>
      <c r="L913" s="10">
        <f ca="1">SUMPRODUCT($A913:$F913,Results!$B$17:$G$17)</f>
        <v>-6.4467503778327737</v>
      </c>
      <c r="M913" s="10">
        <f ca="1">SUMPRODUCT($A913:$F913,Results!$B$18:$G$18)</f>
        <v>-4.1458246656123467</v>
      </c>
      <c r="N913" s="10">
        <f ca="1">SUMPRODUCT($A913:$F913,Results!$B$19:$G$19)</f>
        <v>4.430463886073154</v>
      </c>
      <c r="O913" s="10">
        <f ca="1">SUMPRODUCT($A913:$F913,Results!$B$20:$G$20)</f>
        <v>-3.1046927386440371</v>
      </c>
      <c r="P913" s="10" cm="1">
        <f t="array" aca="1" ref="P913" ca="1">SUMPRODUCT(J913:O913,TRANSPOSE(BL$20:BL$25))+$AD$20-$BL$27</f>
        <v>10.485721936691158</v>
      </c>
      <c r="Q913" s="10" cm="1">
        <f t="array" aca="1" ref="Q913" ca="1">SUMPRODUCT(J913:O913,TRANSPOSE(ES$20:ES$25))+$AD$20-$ES$27</f>
        <v>10.306349955212546</v>
      </c>
      <c r="R913" s="10">
        <f ca="1">I913-Results!$E$5*H913</f>
        <v>10.241364916478043</v>
      </c>
      <c r="S913" s="10" cm="1">
        <f t="array" aca="1" ref="S913" ca="1">SUMPRODUCT(J913:O913,TRANSPOSE(AR$28:AR$33))+$AD$20-$AC$26</f>
        <v>12.300831193295107</v>
      </c>
      <c r="T913" s="10">
        <f ca="1">SUMPRODUCT(J913:O913,Results!K$9:P$9)</f>
        <v>10.149089353000148</v>
      </c>
      <c r="U913" s="10">
        <f ca="1">SUMPRODUCT(J913:O913,Results!K$9:P$9)+$AD$20-$AC$31</f>
        <v>10.112291234299173</v>
      </c>
      <c r="V913" s="10">
        <f t="shared" ca="1" si="179"/>
        <v>-9.8227998384505959</v>
      </c>
      <c r="W913" s="10">
        <f t="shared" ca="1" si="181"/>
        <v>-9.643427856971984</v>
      </c>
      <c r="X913" s="10">
        <f t="shared" ca="1" si="182"/>
        <v>-9.5784428182374803</v>
      </c>
      <c r="Y913" s="10">
        <f t="shared" ca="1" si="183"/>
        <v>-11.637909095054544</v>
      </c>
      <c r="Z913" s="10">
        <f t="shared" ca="1" si="184"/>
        <v>-3.3181440408991292E-2</v>
      </c>
      <c r="AA913" s="10">
        <f t="shared" ca="1" si="185"/>
        <v>-9.4493691360586105</v>
      </c>
    </row>
    <row r="914" spans="1:27">
      <c r="A914" s="6">
        <f ca="1">LN((RAND()^(-Results!$E$4))-1)</f>
        <v>2.0289094192517898</v>
      </c>
      <c r="B914" s="6">
        <f ca="1">LN((RAND()^(-Results!$E$4))-1)</f>
        <v>-4.72130984600396</v>
      </c>
      <c r="C914" s="6">
        <f ca="1">LN((RAND()^(-Results!$E$4))-1)</f>
        <v>-1.6195724966406779</v>
      </c>
      <c r="D914" s="6">
        <f ca="1">LN((RAND()^(-Results!$E$4))-1)</f>
        <v>0.19016863402435386</v>
      </c>
      <c r="E914" s="6">
        <f ca="1">LN((RAND()^(-Results!$E$4))-1)</f>
        <v>6.412826183421412E-2</v>
      </c>
      <c r="F914" s="6">
        <f ca="1">LN((RAND()^(-Results!$E$4))-1)</f>
        <v>5.4202558267164642</v>
      </c>
      <c r="G914" s="6">
        <f ca="1">LN((RAND()^(-Results!$E$4))-1)</f>
        <v>1.1623808454793152</v>
      </c>
      <c r="H914" s="6">
        <f t="shared" ca="1" si="180"/>
        <v>1.1024863088415577</v>
      </c>
      <c r="I914" s="10">
        <f ca="1">SUMPRODUCT(J914:O914,Results!B$12:G$12)+Results!$E$5*H914</f>
        <v>-59.566258064794994</v>
      </c>
      <c r="J914" s="10">
        <f ca="1">SUMPRODUCT($A914:$F914,Results!$B$15:$G$15)</f>
        <v>-10.394996569549445</v>
      </c>
      <c r="K914" s="10">
        <f ca="1">SUMPRODUCT($A914:$F914,Results!$B$16:$G$16)</f>
        <v>2.173148841920828</v>
      </c>
      <c r="L914" s="10">
        <f ca="1">SUMPRODUCT($A914:$F914,Results!$B$17:$G$17)</f>
        <v>3.915659561414321</v>
      </c>
      <c r="M914" s="10">
        <f ca="1">SUMPRODUCT($A914:$F914,Results!$B$18:$G$18)</f>
        <v>19.248941261686724</v>
      </c>
      <c r="N914" s="10">
        <f ca="1">SUMPRODUCT($A914:$F914,Results!$B$19:$G$19)</f>
        <v>12.054902560693002</v>
      </c>
      <c r="O914" s="10">
        <f ca="1">SUMPRODUCT($A914:$F914,Results!$B$20:$G$20)</f>
        <v>12.245835811126696</v>
      </c>
      <c r="P914" s="10" cm="1">
        <f t="array" aca="1" ref="P914" ca="1">SUMPRODUCT(J914:O914,TRANSPOSE(BL$20:BL$25))+$AD$20-$BL$27</f>
        <v>-64.751859897926067</v>
      </c>
      <c r="Q914" s="10" cm="1">
        <f t="array" aca="1" ref="Q914" ca="1">SUMPRODUCT(J914:O914,TRANSPOSE(ES$20:ES$25))+$AD$20-$ES$27</f>
        <v>-65.171365652032236</v>
      </c>
      <c r="R914" s="10">
        <f ca="1">I914-Results!$E$5*H914</f>
        <v>-63.976203300161224</v>
      </c>
      <c r="S914" s="10" cm="1">
        <f t="array" aca="1" ref="S914" ca="1">SUMPRODUCT(J914:O914,TRANSPOSE(AR$28:AR$33))+$AD$20-$AC$26</f>
        <v>-56.052893182550612</v>
      </c>
      <c r="T914" s="10">
        <f ca="1">SUMPRODUCT(J914:O914,Results!K$9:P$9)</f>
        <v>-65.404136184008451</v>
      </c>
      <c r="U914" s="10">
        <f ca="1">SUMPRODUCT(J914:O914,Results!K$9:P$9)+$AD$20-$AC$31</f>
        <v>-65.440934302709422</v>
      </c>
      <c r="V914" s="10">
        <f t="shared" ca="1" si="179"/>
        <v>5.1856018331310736</v>
      </c>
      <c r="W914" s="10">
        <f t="shared" ca="1" si="181"/>
        <v>5.6051075872372422</v>
      </c>
      <c r="X914" s="10">
        <f t="shared" ca="1" si="182"/>
        <v>4.4099452353662301</v>
      </c>
      <c r="Y914" s="10">
        <f t="shared" ca="1" si="183"/>
        <v>-3.5133648822443817</v>
      </c>
      <c r="Z914" s="10">
        <f t="shared" ca="1" si="184"/>
        <v>-60.262361603444546</v>
      </c>
      <c r="AA914" s="10">
        <f t="shared" ca="1" si="185"/>
        <v>5.8746762379144286</v>
      </c>
    </row>
    <row r="915" spans="1:27">
      <c r="A915" s="6">
        <f ca="1">LN((RAND()^(-Results!$E$4))-1)</f>
        <v>1.6578822788381626</v>
      </c>
      <c r="B915" s="6">
        <f ca="1">LN((RAND()^(-Results!$E$4))-1)</f>
        <v>2.6956902435446919</v>
      </c>
      <c r="C915" s="6">
        <f ca="1">LN((RAND()^(-Results!$E$4))-1)</f>
        <v>0.55952972707516413</v>
      </c>
      <c r="D915" s="6">
        <f ca="1">LN((RAND()^(-Results!$E$4))-1)</f>
        <v>1.2933436220619572</v>
      </c>
      <c r="E915" s="6">
        <f ca="1">LN((RAND()^(-Results!$E$4))-1)</f>
        <v>-0.97491457366269463</v>
      </c>
      <c r="F915" s="6">
        <f ca="1">LN((RAND()^(-Results!$E$4))-1)</f>
        <v>0.61376885993845487</v>
      </c>
      <c r="G915" s="6">
        <f ca="1">LN((RAND()^(-Results!$E$4))-1)</f>
        <v>1.956815188067786</v>
      </c>
      <c r="H915" s="6">
        <f t="shared" ca="1" si="180"/>
        <v>1.8969206514300285</v>
      </c>
      <c r="I915" s="10">
        <f ca="1">SUMPRODUCT(J915:O915,Results!B$12:G$12)+Results!$E$5*H915</f>
        <v>34.783340012659693</v>
      </c>
      <c r="J915" s="10">
        <f ca="1">SUMPRODUCT($A915:$F915,Results!$B$15:$G$15)</f>
        <v>7.1481567601891056</v>
      </c>
      <c r="K915" s="10">
        <f ca="1">SUMPRODUCT($A915:$F915,Results!$B$16:$G$16)</f>
        <v>6.7888974161782887</v>
      </c>
      <c r="L915" s="10">
        <f ca="1">SUMPRODUCT($A915:$F915,Results!$B$17:$G$17)</f>
        <v>-4.7155630312272967</v>
      </c>
      <c r="M915" s="10">
        <f ca="1">SUMPRODUCT($A915:$F915,Results!$B$18:$G$18)</f>
        <v>-11.464431748649448</v>
      </c>
      <c r="N915" s="10">
        <f ca="1">SUMPRODUCT($A915:$F915,Results!$B$19:$G$19)</f>
        <v>0.44502624285235098</v>
      </c>
      <c r="O915" s="10">
        <f ca="1">SUMPRODUCT($A915:$F915,Results!$B$20:$G$20)</f>
        <v>8.0593365339765963</v>
      </c>
      <c r="P915" s="10" cm="1">
        <f t="array" aca="1" ref="P915" ca="1">SUMPRODUCT(J915:O915,TRANSPOSE(BL$20:BL$25))+$AD$20-$BL$27</f>
        <v>27.580150531298926</v>
      </c>
      <c r="Q915" s="10" cm="1">
        <f t="array" aca="1" ref="Q915" ca="1">SUMPRODUCT(J915:O915,TRANSPOSE(ES$20:ES$25))+$AD$20-$ES$27</f>
        <v>27.673600804814662</v>
      </c>
      <c r="R915" s="10">
        <f ca="1">I915-Results!$E$5*H915</f>
        <v>27.195657406939578</v>
      </c>
      <c r="S915" s="10" cm="1">
        <f t="array" aca="1" ref="S915" ca="1">SUMPRODUCT(J915:O915,TRANSPOSE(AR$28:AR$33))+$AD$20-$AC$26</f>
        <v>34.002713521006157</v>
      </c>
      <c r="T915" s="10">
        <f ca="1">SUMPRODUCT(J915:O915,Results!K$9:P$9)</f>
        <v>27.682235313737191</v>
      </c>
      <c r="U915" s="10">
        <f ca="1">SUMPRODUCT(J915:O915,Results!K$9:P$9)+$AD$20-$AC$31</f>
        <v>27.645437195036216</v>
      </c>
      <c r="V915" s="10">
        <f t="shared" ca="1" si="179"/>
        <v>7.2031894813607664</v>
      </c>
      <c r="W915" s="10">
        <f t="shared" ca="1" si="181"/>
        <v>7.1097392078450312</v>
      </c>
      <c r="X915" s="10">
        <f t="shared" ca="1" si="182"/>
        <v>7.587682605720115</v>
      </c>
      <c r="Y915" s="10">
        <f t="shared" ca="1" si="183"/>
        <v>0.78062649165353548</v>
      </c>
      <c r="Z915" s="10">
        <f t="shared" ca="1" si="184"/>
        <v>34.08723647401014</v>
      </c>
      <c r="AA915" s="10">
        <f t="shared" ca="1" si="185"/>
        <v>7.1379028176234769</v>
      </c>
    </row>
    <row r="916" spans="1:27">
      <c r="A916" s="6">
        <f ca="1">LN((RAND()^(-Results!$E$4))-1)</f>
        <v>2.0172646467782687</v>
      </c>
      <c r="B916" s="6">
        <f ca="1">LN((RAND()^(-Results!$E$4))-1)</f>
        <v>0.17292665676527991</v>
      </c>
      <c r="C916" s="6">
        <f ca="1">LN((RAND()^(-Results!$E$4))-1)</f>
        <v>0.96842643646776583</v>
      </c>
      <c r="D916" s="6">
        <f ca="1">LN((RAND()^(-Results!$E$4))-1)</f>
        <v>1.3242885965980149</v>
      </c>
      <c r="E916" s="6">
        <f ca="1">LN((RAND()^(-Results!$E$4))-1)</f>
        <v>1.2547149389479877</v>
      </c>
      <c r="F916" s="6">
        <f ca="1">LN((RAND()^(-Results!$E$4))-1)</f>
        <v>-0.2120424793586998</v>
      </c>
      <c r="G916" s="6">
        <f ca="1">LN((RAND()^(-Results!$E$4))-1)</f>
        <v>-3.0586590247324046</v>
      </c>
      <c r="H916" s="6">
        <f t="shared" ca="1" si="180"/>
        <v>-3.1185535613701623</v>
      </c>
      <c r="I916" s="10">
        <f ca="1">SUMPRODUCT(J916:O916,Results!B$12:G$12)+Results!$E$5*H916</f>
        <v>-1.4758146130292822</v>
      </c>
      <c r="J916" s="10">
        <f ca="1">SUMPRODUCT($A916:$F916,Results!$B$15:$G$15)</f>
        <v>-0.51399838214213012</v>
      </c>
      <c r="K916" s="10">
        <f ca="1">SUMPRODUCT($A916:$F916,Results!$B$16:$G$16)</f>
        <v>2.7761591471468523</v>
      </c>
      <c r="L916" s="10">
        <f ca="1">SUMPRODUCT($A916:$F916,Results!$B$17:$G$17)</f>
        <v>0.74896079077507249</v>
      </c>
      <c r="M916" s="10">
        <f ca="1">SUMPRODUCT($A916:$F916,Results!$B$18:$G$18)</f>
        <v>-6.5675149633999581</v>
      </c>
      <c r="N916" s="10">
        <f ca="1">SUMPRODUCT($A916:$F916,Results!$B$19:$G$19)</f>
        <v>4.5349142532242714</v>
      </c>
      <c r="O916" s="10">
        <f ca="1">SUMPRODUCT($A916:$F916,Results!$B$20:$G$20)</f>
        <v>-1.1214449906480255</v>
      </c>
      <c r="P916" s="10" cm="1">
        <f t="array" aca="1" ref="P916" ca="1">SUMPRODUCT(J916:O916,TRANSPOSE(BL$20:BL$25))+$AD$20-$BL$27</f>
        <v>10.97870964729313</v>
      </c>
      <c r="Q916" s="10" cm="1">
        <f t="array" aca="1" ref="Q916" ca="1">SUMPRODUCT(J916:O916,TRANSPOSE(ES$20:ES$25))+$AD$20-$ES$27</f>
        <v>10.88358948827126</v>
      </c>
      <c r="R916" s="10">
        <f ca="1">I916-Results!$E$5*H916</f>
        <v>10.998399632451367</v>
      </c>
      <c r="S916" s="10" cm="1">
        <f t="array" aca="1" ref="S916" ca="1">SUMPRODUCT(J916:O916,TRANSPOSE(AR$28:AR$33))+$AD$20-$AC$26</f>
        <v>14.895649099921997</v>
      </c>
      <c r="T916" s="10">
        <f ca="1">SUMPRODUCT(J916:O916,Results!K$9:P$9)</f>
        <v>10.558140633074601</v>
      </c>
      <c r="U916" s="10">
        <f ca="1">SUMPRODUCT(J916:O916,Results!K$9:P$9)+$AD$20-$AC$31</f>
        <v>10.521342514373625</v>
      </c>
      <c r="V916" s="10">
        <f t="shared" ca="1" si="179"/>
        <v>-12.454524260322412</v>
      </c>
      <c r="W916" s="10">
        <f t="shared" ca="1" si="181"/>
        <v>-12.359404101300543</v>
      </c>
      <c r="X916" s="10">
        <f t="shared" ca="1" si="182"/>
        <v>-12.474214245480649</v>
      </c>
      <c r="Y916" s="10">
        <f t="shared" ca="1" si="183"/>
        <v>-16.371463712951279</v>
      </c>
      <c r="Z916" s="10">
        <f t="shared" ca="1" si="184"/>
        <v>-2.171918151678836</v>
      </c>
      <c r="AA916" s="10">
        <f t="shared" ca="1" si="185"/>
        <v>-11.997157127402907</v>
      </c>
    </row>
    <row r="917" spans="1:27">
      <c r="A917" s="6">
        <f ca="1">LN((RAND()^(-Results!$E$4))-1)</f>
        <v>-3.1956024130942997</v>
      </c>
      <c r="B917" s="6">
        <f ca="1">LN((RAND()^(-Results!$E$4))-1)</f>
        <v>1.6073680157924901</v>
      </c>
      <c r="C917" s="6">
        <f ca="1">LN((RAND()^(-Results!$E$4))-1)</f>
        <v>-1.0370585025152979</v>
      </c>
      <c r="D917" s="6">
        <f ca="1">LN((RAND()^(-Results!$E$4))-1)</f>
        <v>-0.8906602230880224</v>
      </c>
      <c r="E917" s="6">
        <f ca="1">LN((RAND()^(-Results!$E$4))-1)</f>
        <v>1.1309613040969133</v>
      </c>
      <c r="F917" s="6">
        <f ca="1">LN((RAND()^(-Results!$E$4))-1)</f>
        <v>0.20017653877371555</v>
      </c>
      <c r="G917" s="6">
        <f ca="1">LN((RAND()^(-Results!$E$4))-1)</f>
        <v>2.3399543850341162</v>
      </c>
      <c r="H917" s="6">
        <f t="shared" ca="1" si="180"/>
        <v>2.2800598483963586</v>
      </c>
      <c r="I917" s="10">
        <f ca="1">SUMPRODUCT(J917:O917,Results!B$12:G$12)+Results!$E$5*H917</f>
        <v>26.11955926214258</v>
      </c>
      <c r="J917" s="10">
        <f ca="1">SUMPRODUCT($A917:$F917,Results!$B$15:$G$15)</f>
        <v>2.8261326882866036</v>
      </c>
      <c r="K917" s="10">
        <f ca="1">SUMPRODUCT($A917:$F917,Results!$B$16:$G$16)</f>
        <v>-6.604140331012716</v>
      </c>
      <c r="L917" s="10">
        <f ca="1">SUMPRODUCT($A917:$F917,Results!$B$17:$G$17)</f>
        <v>-11.987215246198021</v>
      </c>
      <c r="M917" s="10">
        <f ca="1">SUMPRODUCT($A917:$F917,Results!$B$18:$G$18)</f>
        <v>9.5655188392277921</v>
      </c>
      <c r="N917" s="10">
        <f ca="1">SUMPRODUCT($A917:$F917,Results!$B$19:$G$19)</f>
        <v>-6.2207745796076948</v>
      </c>
      <c r="O917" s="10">
        <f ca="1">SUMPRODUCT($A917:$F917,Results!$B$20:$G$20)</f>
        <v>-4.9468616361042068</v>
      </c>
      <c r="P917" s="10" cm="1">
        <f t="array" aca="1" ref="P917" ca="1">SUMPRODUCT(J917:O917,TRANSPOSE(BL$20:BL$25))+$AD$20-$BL$27</f>
        <v>16.897500389789691</v>
      </c>
      <c r="Q917" s="10" cm="1">
        <f t="array" aca="1" ref="Q917" ca="1">SUMPRODUCT(J917:O917,TRANSPOSE(ES$20:ES$25))+$AD$20-$ES$27</f>
        <v>17.199419755698923</v>
      </c>
      <c r="R917" s="10">
        <f ca="1">I917-Results!$E$5*H917</f>
        <v>16.999319868557144</v>
      </c>
      <c r="S917" s="10" cm="1">
        <f t="array" aca="1" ref="S917" ca="1">SUMPRODUCT(J917:O917,TRANSPOSE(AR$28:AR$33))+$AD$20-$AC$26</f>
        <v>2.7516626396291932</v>
      </c>
      <c r="T917" s="10">
        <f ca="1">SUMPRODUCT(J917:O917,Results!K$9:P$9)</f>
        <v>17.427444218235383</v>
      </c>
      <c r="U917" s="10">
        <f ca="1">SUMPRODUCT(J917:O917,Results!K$9:P$9)+$AD$20-$AC$31</f>
        <v>17.390646099534408</v>
      </c>
      <c r="V917" s="10">
        <f t="shared" ca="1" si="179"/>
        <v>9.2220588723528891</v>
      </c>
      <c r="W917" s="10">
        <f t="shared" ca="1" si="181"/>
        <v>8.9201395064436575</v>
      </c>
      <c r="X917" s="10">
        <f t="shared" ca="1" si="182"/>
        <v>9.120239393585436</v>
      </c>
      <c r="Y917" s="10">
        <f t="shared" ca="1" si="183"/>
        <v>23.367896622513388</v>
      </c>
      <c r="Z917" s="10">
        <f t="shared" ca="1" si="184"/>
        <v>25.423455723493028</v>
      </c>
      <c r="AA917" s="10">
        <f t="shared" ca="1" si="185"/>
        <v>8.7289131626081726</v>
      </c>
    </row>
    <row r="918" spans="1:27">
      <c r="A918" s="6">
        <f ca="1">LN((RAND()^(-Results!$E$4))-1)</f>
        <v>-0.3560981592668751</v>
      </c>
      <c r="B918" s="6">
        <f ca="1">LN((RAND()^(-Results!$E$4))-1)</f>
        <v>-0.61654187873792732</v>
      </c>
      <c r="C918" s="6">
        <f ca="1">LN((RAND()^(-Results!$E$4))-1)</f>
        <v>-1.1384002044060824</v>
      </c>
      <c r="D918" s="6">
        <f ca="1">LN((RAND()^(-Results!$E$4))-1)</f>
        <v>-2.8771945398578884</v>
      </c>
      <c r="E918" s="6">
        <f ca="1">LN((RAND()^(-Results!$E$4))-1)</f>
        <v>0.24233959289782989</v>
      </c>
      <c r="F918" s="6">
        <f ca="1">LN((RAND()^(-Results!$E$4))-1)</f>
        <v>0.29696271225756166</v>
      </c>
      <c r="G918" s="6">
        <f ca="1">LN((RAND()^(-Results!$E$4))-1)</f>
        <v>-1.0195101277279541</v>
      </c>
      <c r="H918" s="6">
        <f t="shared" ca="1" si="180"/>
        <v>-1.0794046643657116</v>
      </c>
      <c r="I918" s="10">
        <f ca="1">SUMPRODUCT(J918:O918,Results!B$12:G$12)+Results!$E$5*H918</f>
        <v>-32.45751718420513</v>
      </c>
      <c r="J918" s="10">
        <f ca="1">SUMPRODUCT($A918:$F918,Results!$B$15:$G$15)</f>
        <v>1.1171448728484064</v>
      </c>
      <c r="K918" s="10">
        <f ca="1">SUMPRODUCT($A918:$F918,Results!$B$16:$G$16)</f>
        <v>-5.3481371407622502</v>
      </c>
      <c r="L918" s="10">
        <f ca="1">SUMPRODUCT($A918:$F918,Results!$B$17:$G$17)</f>
        <v>0.59270022152666568</v>
      </c>
      <c r="M918" s="10">
        <f ca="1">SUMPRODUCT($A918:$F918,Results!$B$18:$G$18)</f>
        <v>7.2103527450026155</v>
      </c>
      <c r="N918" s="10">
        <f ca="1">SUMPRODUCT($A918:$F918,Results!$B$19:$G$19)</f>
        <v>-10.16323898450351</v>
      </c>
      <c r="O918" s="10">
        <f ca="1">SUMPRODUCT($A918:$F918,Results!$B$20:$G$20)</f>
        <v>6.4116021879457286</v>
      </c>
      <c r="P918" s="10" cm="1">
        <f t="array" aca="1" ref="P918" ca="1">SUMPRODUCT(J918:O918,TRANSPOSE(BL$20:BL$25))+$AD$20-$BL$27</f>
        <v>-28.275650127640755</v>
      </c>
      <c r="Q918" s="10" cm="1">
        <f t="array" aca="1" ref="Q918" ca="1">SUMPRODUCT(J918:O918,TRANSPOSE(ES$20:ES$25))+$AD$20-$ES$27</f>
        <v>-28.378885541196812</v>
      </c>
      <c r="R918" s="10">
        <f ca="1">I918-Results!$E$5*H918</f>
        <v>-28.139898526742286</v>
      </c>
      <c r="S918" s="10" cm="1">
        <f t="array" aca="1" ref="S918" ca="1">SUMPRODUCT(J918:O918,TRANSPOSE(AR$28:AR$33))+$AD$20-$AC$26</f>
        <v>-30.647853322924028</v>
      </c>
      <c r="T918" s="10">
        <f ca="1">SUMPRODUCT(J918:O918,Results!K$9:P$9)</f>
        <v>-28.325997900471918</v>
      </c>
      <c r="U918" s="10">
        <f ca="1">SUMPRODUCT(J918:O918,Results!K$9:P$9)+$AD$20-$AC$31</f>
        <v>-28.362796019172894</v>
      </c>
      <c r="V918" s="10">
        <f t="shared" ca="1" si="179"/>
        <v>-4.181867056564375</v>
      </c>
      <c r="W918" s="10">
        <f t="shared" ca="1" si="181"/>
        <v>-4.0786316430083183</v>
      </c>
      <c r="X918" s="10">
        <f t="shared" ca="1" si="182"/>
        <v>-4.3176186574628446</v>
      </c>
      <c r="Y918" s="10">
        <f t="shared" ca="1" si="183"/>
        <v>-1.809663861281102</v>
      </c>
      <c r="Z918" s="10">
        <f t="shared" ca="1" si="184"/>
        <v>-33.153620722854683</v>
      </c>
      <c r="AA918" s="10">
        <f t="shared" ca="1" si="185"/>
        <v>-4.0947211650322366</v>
      </c>
    </row>
    <row r="919" spans="1:27">
      <c r="A919" s="6">
        <f ca="1">LN((RAND()^(-Results!$E$4))-1)</f>
        <v>-2.2683584542750768E-2</v>
      </c>
      <c r="B919" s="6">
        <f ca="1">LN((RAND()^(-Results!$E$4))-1)</f>
        <v>1.7061009585797329</v>
      </c>
      <c r="C919" s="6">
        <f ca="1">LN((RAND()^(-Results!$E$4))-1)</f>
        <v>-2.9247094470120114</v>
      </c>
      <c r="D919" s="6">
        <f ca="1">LN((RAND()^(-Results!$E$4))-1)</f>
        <v>-1.1461425148375208</v>
      </c>
      <c r="E919" s="6">
        <f ca="1">LN((RAND()^(-Results!$E$4))-1)</f>
        <v>2.1595485051055157</v>
      </c>
      <c r="F919" s="6">
        <f ca="1">LN((RAND()^(-Results!$E$4))-1)</f>
        <v>-4.8832839115997917</v>
      </c>
      <c r="G919" s="6">
        <f ca="1">LN((RAND()^(-Results!$E$4))-1)</f>
        <v>-0.37816462040477844</v>
      </c>
      <c r="H919" s="6">
        <f t="shared" ca="1" si="180"/>
        <v>-0.43805915704253595</v>
      </c>
      <c r="I919" s="10">
        <f ca="1">SUMPRODUCT(J919:O919,Results!B$12:G$12)+Results!$E$5*H919</f>
        <v>19.972328731920772</v>
      </c>
      <c r="J919" s="10">
        <f ca="1">SUMPRODUCT($A919:$F919,Results!$B$15:$G$15)</f>
        <v>6.8905582292042524</v>
      </c>
      <c r="K919" s="10">
        <f ca="1">SUMPRODUCT($A919:$F919,Results!$B$16:$G$16)</f>
        <v>2.097523239522737</v>
      </c>
      <c r="L919" s="10">
        <f ca="1">SUMPRODUCT($A919:$F919,Results!$B$17:$G$17)</f>
        <v>8.442998908604757</v>
      </c>
      <c r="M919" s="10">
        <f ca="1">SUMPRODUCT($A919:$F919,Results!$B$18:$G$18)</f>
        <v>-4.4208898750159618</v>
      </c>
      <c r="N919" s="10">
        <f ca="1">SUMPRODUCT($A919:$F919,Results!$B$19:$G$19)</f>
        <v>-19.883415078903951</v>
      </c>
      <c r="O919" s="10">
        <f ca="1">SUMPRODUCT($A919:$F919,Results!$B$20:$G$20)</f>
        <v>-7.4763016973893173</v>
      </c>
      <c r="P919" s="10" cm="1">
        <f t="array" aca="1" ref="P919" ca="1">SUMPRODUCT(J919:O919,TRANSPOSE(BL$20:BL$25))+$AD$20-$BL$27</f>
        <v>21.356595559232634</v>
      </c>
      <c r="Q919" s="10" cm="1">
        <f t="array" aca="1" ref="Q919" ca="1">SUMPRODUCT(J919:O919,TRANSPOSE(ES$20:ES$25))+$AD$20-$ES$27</f>
        <v>21.768060410968907</v>
      </c>
      <c r="R919" s="10">
        <f ca="1">I919-Results!$E$5*H919</f>
        <v>21.724565360090917</v>
      </c>
      <c r="S919" s="10" cm="1">
        <f t="array" aca="1" ref="S919" ca="1">SUMPRODUCT(J919:O919,TRANSPOSE(AR$28:AR$33))+$AD$20-$AC$26</f>
        <v>7.4574912514682472</v>
      </c>
      <c r="T919" s="10">
        <f ca="1">SUMPRODUCT(J919:O919,Results!K$9:P$9)</f>
        <v>21.554136842599874</v>
      </c>
      <c r="U919" s="10">
        <f ca="1">SUMPRODUCT(J919:O919,Results!K$9:P$9)+$AD$20-$AC$31</f>
        <v>21.517338723898899</v>
      </c>
      <c r="V919" s="10">
        <f t="shared" ca="1" si="179"/>
        <v>-1.3842668273118619</v>
      </c>
      <c r="W919" s="10">
        <f t="shared" ca="1" si="181"/>
        <v>-1.795731679048135</v>
      </c>
      <c r="X919" s="10">
        <f t="shared" ca="1" si="182"/>
        <v>-1.7522366281701451</v>
      </c>
      <c r="Y919" s="10">
        <f t="shared" ca="1" si="183"/>
        <v>12.514837480452524</v>
      </c>
      <c r="Z919" s="10">
        <f t="shared" ca="1" si="184"/>
        <v>19.27622519327122</v>
      </c>
      <c r="AA919" s="10">
        <f t="shared" ca="1" si="185"/>
        <v>-1.5450099919781266</v>
      </c>
    </row>
    <row r="920" spans="1:27">
      <c r="A920" s="6">
        <f ca="1">LN((RAND()^(-Results!$E$4))-1)</f>
        <v>2.9410451941355511</v>
      </c>
      <c r="B920" s="6">
        <f ca="1">LN((RAND()^(-Results!$E$4))-1)</f>
        <v>-0.18294452126849362</v>
      </c>
      <c r="C920" s="6">
        <f ca="1">LN((RAND()^(-Results!$E$4))-1)</f>
        <v>-2.5090268837156913</v>
      </c>
      <c r="D920" s="6">
        <f ca="1">LN((RAND()^(-Results!$E$4))-1)</f>
        <v>1.0305227960807333</v>
      </c>
      <c r="E920" s="6">
        <f ca="1">LN((RAND()^(-Results!$E$4))-1)</f>
        <v>-0.24801606024280581</v>
      </c>
      <c r="F920" s="6">
        <f ca="1">LN((RAND()^(-Results!$E$4))-1)</f>
        <v>-1.6128852172363723</v>
      </c>
      <c r="G920" s="6">
        <f ca="1">LN((RAND()^(-Results!$E$4))-1)</f>
        <v>0.55173368875646511</v>
      </c>
      <c r="H920" s="6">
        <f t="shared" ca="1" si="180"/>
        <v>0.4918391521187076</v>
      </c>
      <c r="I920" s="10">
        <f ca="1">SUMPRODUCT(J920:O920,Results!B$12:G$12)+Results!$E$5*H920</f>
        <v>1.2712726177598681</v>
      </c>
      <c r="J920" s="10">
        <f ca="1">SUMPRODUCT($A920:$F920,Results!$B$15:$G$15)</f>
        <v>2.893530798751268</v>
      </c>
      <c r="K920" s="10">
        <f ca="1">SUMPRODUCT($A920:$F920,Results!$B$16:$G$16)</f>
        <v>12.289515686811047</v>
      </c>
      <c r="L920" s="10">
        <f ca="1">SUMPRODUCT($A920:$F920,Results!$B$17:$G$17)</f>
        <v>14.504053703411582</v>
      </c>
      <c r="M920" s="10">
        <f ca="1">SUMPRODUCT($A920:$F920,Results!$B$18:$G$18)</f>
        <v>-6.8459952838046103</v>
      </c>
      <c r="N920" s="10">
        <f ca="1">SUMPRODUCT($A920:$F920,Results!$B$19:$G$19)</f>
        <v>-5.3264271165004962</v>
      </c>
      <c r="O920" s="10">
        <f ca="1">SUMPRODUCT($A920:$F920,Results!$B$20:$G$20)</f>
        <v>4.3152469074216748</v>
      </c>
      <c r="P920" s="10" cm="1">
        <f t="array" aca="1" ref="P920" ca="1">SUMPRODUCT(J920:O920,TRANSPOSE(BL$20:BL$25))+$AD$20-$BL$27</f>
        <v>-1.0638977732687143</v>
      </c>
      <c r="Q920" s="10" cm="1">
        <f t="array" aca="1" ref="Q920" ca="1">SUMPRODUCT(J920:O920,TRANSPOSE(ES$20:ES$25))+$AD$20-$ES$27</f>
        <v>-0.9414050044568677</v>
      </c>
      <c r="R920" s="10">
        <f ca="1">I920-Results!$E$5*H920</f>
        <v>-0.6960839907149623</v>
      </c>
      <c r="S920" s="10" cm="1">
        <f t="array" aca="1" ref="S920" ca="1">SUMPRODUCT(J920:O920,TRANSPOSE(AR$28:AR$33))+$AD$20-$AC$26</f>
        <v>2.4399501746946179</v>
      </c>
      <c r="T920" s="10">
        <f ca="1">SUMPRODUCT(J920:O920,Results!K$9:P$9)</f>
        <v>-1.1984732366751407</v>
      </c>
      <c r="U920" s="10">
        <f ca="1">SUMPRODUCT(J920:O920,Results!K$9:P$9)+$AD$20-$AC$31</f>
        <v>-1.2352713553761161</v>
      </c>
      <c r="V920" s="10">
        <f t="shared" ca="1" si="179"/>
        <v>2.3351703910285826</v>
      </c>
      <c r="W920" s="10">
        <f t="shared" ca="1" si="181"/>
        <v>2.2126776222167357</v>
      </c>
      <c r="X920" s="10">
        <f t="shared" ca="1" si="182"/>
        <v>1.9673566084748304</v>
      </c>
      <c r="Y920" s="10">
        <f t="shared" ca="1" si="183"/>
        <v>-1.1686775569347498</v>
      </c>
      <c r="Z920" s="10">
        <f t="shared" ca="1" si="184"/>
        <v>0.57516907911031445</v>
      </c>
      <c r="AA920" s="10">
        <f t="shared" ca="1" si="185"/>
        <v>2.506543973135984</v>
      </c>
    </row>
    <row r="921" spans="1:27">
      <c r="A921" s="6">
        <f ca="1">LN((RAND()^(-Results!$E$4))-1)</f>
        <v>0.98387111137680006</v>
      </c>
      <c r="B921" s="6">
        <f ca="1">LN((RAND()^(-Results!$E$4))-1)</f>
        <v>1.7806590964508497</v>
      </c>
      <c r="C921" s="6">
        <f ca="1">LN((RAND()^(-Results!$E$4))-1)</f>
        <v>-1.053679569483952</v>
      </c>
      <c r="D921" s="6">
        <f ca="1">LN((RAND()^(-Results!$E$4))-1)</f>
        <v>2.5151555627074909</v>
      </c>
      <c r="E921" s="6">
        <f ca="1">LN((RAND()^(-Results!$E$4))-1)</f>
        <v>0.49178340581499413</v>
      </c>
      <c r="F921" s="6">
        <f ca="1">LN((RAND()^(-Results!$E$4))-1)</f>
        <v>-1.9291601599676931</v>
      </c>
      <c r="G921" s="6">
        <f ca="1">LN((RAND()^(-Results!$E$4))-1)</f>
        <v>3.2379699109219739</v>
      </c>
      <c r="H921" s="6">
        <f t="shared" ca="1" si="180"/>
        <v>3.1780753742842163</v>
      </c>
      <c r="I921" s="10">
        <f ca="1">SUMPRODUCT(J921:O921,Results!B$12:G$12)+Results!$E$5*H921</f>
        <v>50.649781647636075</v>
      </c>
      <c r="J921" s="10">
        <f ca="1">SUMPRODUCT($A921:$F921,Results!$B$15:$G$15)</f>
        <v>4.0418317413847467</v>
      </c>
      <c r="K921" s="10">
        <f ca="1">SUMPRODUCT($A921:$F921,Results!$B$16:$G$16)</f>
        <v>9.4237440711525018</v>
      </c>
      <c r="L921" s="10">
        <f ca="1">SUMPRODUCT($A921:$F921,Results!$B$17:$G$17)</f>
        <v>3.3407721727073314</v>
      </c>
      <c r="M921" s="10">
        <f ca="1">SUMPRODUCT($A921:$F921,Results!$B$18:$G$18)</f>
        <v>-9.118129178659327</v>
      </c>
      <c r="N921" s="10">
        <f ca="1">SUMPRODUCT($A921:$F921,Results!$B$19:$G$19)</f>
        <v>-0.442989156066802</v>
      </c>
      <c r="O921" s="10">
        <f ca="1">SUMPRODUCT($A921:$F921,Results!$B$20:$G$20)</f>
        <v>-5.256094532072952</v>
      </c>
      <c r="P921" s="10" cm="1">
        <f t="array" aca="1" ref="P921" ca="1">SUMPRODUCT(J921:O921,TRANSPOSE(BL$20:BL$25))+$AD$20-$BL$27</f>
        <v>37.82039104147843</v>
      </c>
      <c r="Q921" s="10" cm="1">
        <f t="array" aca="1" ref="Q921" ca="1">SUMPRODUCT(J921:O921,TRANSPOSE(ES$20:ES$25))+$AD$20-$ES$27</f>
        <v>38.151395212967486</v>
      </c>
      <c r="R921" s="10">
        <f ca="1">I921-Results!$E$5*H921</f>
        <v>37.937480150499212</v>
      </c>
      <c r="S921" s="10" cm="1">
        <f t="array" aca="1" ref="S921" ca="1">SUMPRODUCT(J921:O921,TRANSPOSE(AR$28:AR$33))+$AD$20-$AC$26</f>
        <v>34.913837353147898</v>
      </c>
      <c r="T921" s="10">
        <f ca="1">SUMPRODUCT(J921:O921,Results!K$9:P$9)</f>
        <v>38.008226395820714</v>
      </c>
      <c r="U921" s="10">
        <f ca="1">SUMPRODUCT(J921:O921,Results!K$9:P$9)+$AD$20-$AC$31</f>
        <v>37.971428277119735</v>
      </c>
      <c r="V921" s="10">
        <f t="shared" ca="1" si="179"/>
        <v>12.829390606157645</v>
      </c>
      <c r="W921" s="10">
        <f t="shared" ca="1" si="181"/>
        <v>12.498386434668589</v>
      </c>
      <c r="X921" s="10">
        <f t="shared" ca="1" si="182"/>
        <v>12.712301497136863</v>
      </c>
      <c r="Y921" s="10">
        <f t="shared" ca="1" si="183"/>
        <v>15.735944294488178</v>
      </c>
      <c r="Z921" s="10">
        <f t="shared" ca="1" si="184"/>
        <v>49.953678108986523</v>
      </c>
      <c r="AA921" s="10">
        <f t="shared" ca="1" si="185"/>
        <v>12.678353370516341</v>
      </c>
    </row>
    <row r="922" spans="1:27">
      <c r="A922" s="6">
        <f ca="1">LN((RAND()^(-Results!$E$4))-1)</f>
        <v>1.5041726931774424</v>
      </c>
      <c r="B922" s="6">
        <f ca="1">LN((RAND()^(-Results!$E$4))-1)</f>
        <v>2.9118116206700755</v>
      </c>
      <c r="C922" s="6">
        <f ca="1">LN((RAND()^(-Results!$E$4))-1)</f>
        <v>0.67725452711083844</v>
      </c>
      <c r="D922" s="6">
        <f ca="1">LN((RAND()^(-Results!$E$4))-1)</f>
        <v>1.471604991861682</v>
      </c>
      <c r="E922" s="6">
        <f ca="1">LN((RAND()^(-Results!$E$4))-1)</f>
        <v>2.2385411219292526</v>
      </c>
      <c r="F922" s="6">
        <f ca="1">LN((RAND()^(-Results!$E$4))-1)</f>
        <v>1.2343926122583788</v>
      </c>
      <c r="G922" s="6">
        <f ca="1">LN((RAND()^(-Results!$E$4))-1)</f>
        <v>-1.6273325646213098E-3</v>
      </c>
      <c r="H922" s="6">
        <f t="shared" ca="1" si="180"/>
        <v>-6.1521869202378801E-2</v>
      </c>
      <c r="I922" s="10">
        <f ca="1">SUMPRODUCT(J922:O922,Results!B$12:G$12)+Results!$E$5*H922</f>
        <v>36.327816477064651</v>
      </c>
      <c r="J922" s="10">
        <f ca="1">SUMPRODUCT($A922:$F922,Results!$B$15:$G$15)</f>
        <v>5.6974927262488197</v>
      </c>
      <c r="K922" s="10">
        <f ca="1">SUMPRODUCT($A922:$F922,Results!$B$16:$G$16)</f>
        <v>1.7025259330475353</v>
      </c>
      <c r="L922" s="10">
        <f ca="1">SUMPRODUCT($A922:$F922,Results!$B$17:$G$17)</f>
        <v>-13.202921726770164</v>
      </c>
      <c r="M922" s="10">
        <f ca="1">SUMPRODUCT($A922:$F922,Results!$B$18:$G$18)</f>
        <v>-5.4364597862200483</v>
      </c>
      <c r="N922" s="10">
        <f ca="1">SUMPRODUCT($A922:$F922,Results!$B$19:$G$19)</f>
        <v>1.3972050834761114</v>
      </c>
      <c r="O922" s="10">
        <f ca="1">SUMPRODUCT($A922:$F922,Results!$B$20:$G$20)</f>
        <v>2.9262349904653719</v>
      </c>
      <c r="P922" s="10" cm="1">
        <f t="array" aca="1" ref="P922" ca="1">SUMPRODUCT(J922:O922,TRANSPOSE(BL$20:BL$25))+$AD$20-$BL$27</f>
        <v>36.659056437022613</v>
      </c>
      <c r="Q922" s="10" cm="1">
        <f t="array" aca="1" ref="Q922" ca="1">SUMPRODUCT(J922:O922,TRANSPOSE(ES$20:ES$25))+$AD$20-$ES$27</f>
        <v>36.785306717276924</v>
      </c>
      <c r="R922" s="10">
        <f ca="1">I922-Results!$E$5*H922</f>
        <v>36.573903953874165</v>
      </c>
      <c r="S922" s="10" cm="1">
        <f t="array" aca="1" ref="S922" ca="1">SUMPRODUCT(J922:O922,TRANSPOSE(AR$28:AR$33))+$AD$20-$AC$26</f>
        <v>35.262175022190625</v>
      </c>
      <c r="T922" s="10">
        <f ca="1">SUMPRODUCT(J922:O922,Results!K$9:P$9)</f>
        <v>36.442390745561724</v>
      </c>
      <c r="U922" s="10">
        <f ca="1">SUMPRODUCT(J922:O922,Results!K$9:P$9)+$AD$20-$AC$31</f>
        <v>36.405592626860745</v>
      </c>
      <c r="V922" s="10">
        <f t="shared" ca="1" si="179"/>
        <v>-0.33123995995796207</v>
      </c>
      <c r="W922" s="10">
        <f t="shared" ca="1" si="181"/>
        <v>-0.45749024021227314</v>
      </c>
      <c r="X922" s="10">
        <f t="shared" ca="1" si="182"/>
        <v>-0.24608747680951382</v>
      </c>
      <c r="Y922" s="10">
        <f t="shared" ca="1" si="183"/>
        <v>1.0656414548740258</v>
      </c>
      <c r="Z922" s="10">
        <f t="shared" ca="1" si="184"/>
        <v>35.631712938415099</v>
      </c>
      <c r="AA922" s="10">
        <f t="shared" ca="1" si="185"/>
        <v>-7.7776149796093819E-2</v>
      </c>
    </row>
    <row r="923" spans="1:27">
      <c r="A923" s="6">
        <f ca="1">LN((RAND()^(-Results!$E$4))-1)</f>
        <v>0.4586298265507644</v>
      </c>
      <c r="B923" s="6">
        <f ca="1">LN((RAND()^(-Results!$E$4))-1)</f>
        <v>0.70495522800032218</v>
      </c>
      <c r="C923" s="6">
        <f ca="1">LN((RAND()^(-Results!$E$4))-1)</f>
        <v>-0.26618123843857</v>
      </c>
      <c r="D923" s="6">
        <f ca="1">LN((RAND()^(-Results!$E$4))-1)</f>
        <v>-0.92543014017441572</v>
      </c>
      <c r="E923" s="6">
        <f ca="1">LN((RAND()^(-Results!$E$4))-1)</f>
        <v>-1.6147465515934145</v>
      </c>
      <c r="F923" s="6">
        <f ca="1">LN((RAND()^(-Results!$E$4))-1)</f>
        <v>-1.2057703690006485</v>
      </c>
      <c r="G923" s="6">
        <f ca="1">LN((RAND()^(-Results!$E$4))-1)</f>
        <v>0.39443210942110746</v>
      </c>
      <c r="H923" s="6">
        <f t="shared" ca="1" si="180"/>
        <v>0.33453757278334995</v>
      </c>
      <c r="I923" s="10">
        <f ca="1">SUMPRODUCT(J923:O923,Results!B$12:G$12)+Results!$E$5*H923</f>
        <v>-0.96196096471653814</v>
      </c>
      <c r="J923" s="10">
        <f ca="1">SUMPRODUCT($A923:$F923,Results!$B$15:$G$15)</f>
        <v>4.0149258810743564</v>
      </c>
      <c r="K923" s="10">
        <f ca="1">SUMPRODUCT($A923:$F923,Results!$B$16:$G$16)</f>
        <v>2.5420072105868075</v>
      </c>
      <c r="L923" s="10">
        <f ca="1">SUMPRODUCT($A923:$F923,Results!$B$17:$G$17)</f>
        <v>5.2958151089071119</v>
      </c>
      <c r="M923" s="10">
        <f ca="1">SUMPRODUCT($A923:$F923,Results!$B$18:$G$18)</f>
        <v>-6.5935986602288885</v>
      </c>
      <c r="N923" s="10">
        <f ca="1">SUMPRODUCT($A923:$F923,Results!$B$19:$G$19)</f>
        <v>-6.5778227318592979</v>
      </c>
      <c r="O923" s="10">
        <f ca="1">SUMPRODUCT($A923:$F923,Results!$B$20:$G$20)</f>
        <v>4.9525484424541872</v>
      </c>
      <c r="P923" s="10" cm="1">
        <f t="array" aca="1" ref="P923" ca="1">SUMPRODUCT(J923:O923,TRANSPOSE(BL$20:BL$25))+$AD$20-$BL$27</f>
        <v>-2.0571039436875638</v>
      </c>
      <c r="Q923" s="10" cm="1">
        <f t="array" aca="1" ref="Q923" ca="1">SUMPRODUCT(J923:O923,TRANSPOSE(ES$20:ES$25))+$AD$20-$ES$27</f>
        <v>-2.0562310006162425</v>
      </c>
      <c r="R923" s="10">
        <f ca="1">I923-Results!$E$5*H923</f>
        <v>-2.3001112558499379</v>
      </c>
      <c r="S923" s="10" cm="1">
        <f t="array" aca="1" ref="S923" ca="1">SUMPRODUCT(J923:O923,TRANSPOSE(AR$28:AR$33))+$AD$20-$AC$26</f>
        <v>1.8182457086653563</v>
      </c>
      <c r="T923" s="10">
        <f ca="1">SUMPRODUCT(J923:O923,Results!K$9:P$9)</f>
        <v>-1.8747748558981137</v>
      </c>
      <c r="U923" s="10">
        <f ca="1">SUMPRODUCT(J923:O923,Results!K$9:P$9)+$AD$20-$AC$31</f>
        <v>-1.9115729745990888</v>
      </c>
      <c r="V923" s="10">
        <f t="shared" ca="1" si="179"/>
        <v>1.0951429789710256</v>
      </c>
      <c r="W923" s="10">
        <f t="shared" ca="1" si="181"/>
        <v>1.0942700358997044</v>
      </c>
      <c r="X923" s="10">
        <f t="shared" ca="1" si="182"/>
        <v>1.3381502911333998</v>
      </c>
      <c r="Y923" s="10">
        <f t="shared" ca="1" si="183"/>
        <v>-2.7802066733818944</v>
      </c>
      <c r="Z923" s="10">
        <f t="shared" ca="1" si="184"/>
        <v>-1.6580645033660919</v>
      </c>
      <c r="AA923" s="10">
        <f t="shared" ca="1" si="185"/>
        <v>0.94961200988255068</v>
      </c>
    </row>
    <row r="924" spans="1:27">
      <c r="A924" s="6">
        <f ca="1">LN((RAND()^(-Results!$E$4))-1)</f>
        <v>-1.5871649049864838</v>
      </c>
      <c r="B924" s="6">
        <f ca="1">LN((RAND()^(-Results!$E$4))-1)</f>
        <v>0.18208093962810351</v>
      </c>
      <c r="C924" s="6">
        <f ca="1">LN((RAND()^(-Results!$E$4))-1)</f>
        <v>2.5266671787847483E-2</v>
      </c>
      <c r="D924" s="6">
        <f ca="1">LN((RAND()^(-Results!$E$4))-1)</f>
        <v>0.48445599283525992</v>
      </c>
      <c r="E924" s="6">
        <f ca="1">LN((RAND()^(-Results!$E$4))-1)</f>
        <v>-1.7650197292215666</v>
      </c>
      <c r="F924" s="6">
        <f ca="1">LN((RAND()^(-Results!$E$4))-1)</f>
        <v>-1.6792115055806018</v>
      </c>
      <c r="G924" s="6">
        <f ca="1">LN((RAND()^(-Results!$E$4))-1)</f>
        <v>-1.9753870767136277</v>
      </c>
      <c r="H924" s="6">
        <f t="shared" ca="1" si="180"/>
        <v>-2.0352816133513851</v>
      </c>
      <c r="I924" s="10">
        <f ca="1">SUMPRODUCT(J924:O924,Results!B$12:G$12)+Results!$E$5*H924</f>
        <v>1.9222176992709166</v>
      </c>
      <c r="J924" s="10">
        <f ca="1">SUMPRODUCT($A924:$F924,Results!$B$15:$G$15)</f>
        <v>2.0713271185260035E-2</v>
      </c>
      <c r="K924" s="10">
        <f ca="1">SUMPRODUCT($A924:$F924,Results!$B$16:$G$16)</f>
        <v>1.7314488014954894</v>
      </c>
      <c r="L924" s="10">
        <f ca="1">SUMPRODUCT($A924:$F924,Results!$B$17:$G$17)</f>
        <v>4.3820290768503689</v>
      </c>
      <c r="M924" s="10">
        <f ca="1">SUMPRODUCT($A924:$F924,Results!$B$18:$G$18)</f>
        <v>-3.2829705365236443</v>
      </c>
      <c r="N924" s="10">
        <f ca="1">SUMPRODUCT($A924:$F924,Results!$B$19:$G$19)</f>
        <v>0.16606568877815242</v>
      </c>
      <c r="O924" s="10">
        <f ca="1">SUMPRODUCT($A924:$F924,Results!$B$20:$G$20)</f>
        <v>-5.959628006819508</v>
      </c>
      <c r="P924" s="10" cm="1">
        <f t="array" aca="1" ref="P924" ca="1">SUMPRODUCT(J924:O924,TRANSPOSE(BL$20:BL$25))+$AD$20-$BL$27</f>
        <v>10.235007887090658</v>
      </c>
      <c r="Q924" s="10" cm="1">
        <f t="array" aca="1" ref="Q924" ca="1">SUMPRODUCT(J924:O924,TRANSPOSE(ES$20:ES$25))+$AD$20-$ES$27</f>
        <v>10.365339400479282</v>
      </c>
      <c r="R924" s="10">
        <f ca="1">I924-Results!$E$5*H924</f>
        <v>10.063344152676457</v>
      </c>
      <c r="S924" s="10" cm="1">
        <f t="array" aca="1" ref="S924" ca="1">SUMPRODUCT(J924:O924,TRANSPOSE(AR$28:AR$33))+$AD$20-$AC$26</f>
        <v>9.0661811206167684</v>
      </c>
      <c r="T924" s="10">
        <f ca="1">SUMPRODUCT(J924:O924,Results!K$9:P$9)</f>
        <v>10.729386406645764</v>
      </c>
      <c r="U924" s="10">
        <f ca="1">SUMPRODUCT(J924:O924,Results!K$9:P$9)+$AD$20-$AC$31</f>
        <v>10.692588287944789</v>
      </c>
      <c r="V924" s="10">
        <f t="shared" ca="1" si="179"/>
        <v>-8.3127901878197417</v>
      </c>
      <c r="W924" s="10">
        <f t="shared" ca="1" si="181"/>
        <v>-8.4431217012083657</v>
      </c>
      <c r="X924" s="10">
        <f t="shared" ca="1" si="182"/>
        <v>-8.1411264534055405</v>
      </c>
      <c r="Y924" s="10">
        <f t="shared" ca="1" si="183"/>
        <v>-7.1439634213458518</v>
      </c>
      <c r="Z924" s="10">
        <f t="shared" ca="1" si="184"/>
        <v>1.2261141606213628</v>
      </c>
      <c r="AA924" s="10">
        <f t="shared" ca="1" si="185"/>
        <v>-8.7703705886738721</v>
      </c>
    </row>
    <row r="925" spans="1:27">
      <c r="A925" s="6">
        <f ca="1">LN((RAND()^(-Results!$E$4))-1)</f>
        <v>-1.4139839690067573</v>
      </c>
      <c r="B925" s="6">
        <f ca="1">LN((RAND()^(-Results!$E$4))-1)</f>
        <v>0.47807145652745414</v>
      </c>
      <c r="C925" s="6">
        <f ca="1">LN((RAND()^(-Results!$E$4))-1)</f>
        <v>-1.0699105160223179</v>
      </c>
      <c r="D925" s="6">
        <f ca="1">LN((RAND()^(-Results!$E$4))-1)</f>
        <v>0.80380261567471345</v>
      </c>
      <c r="E925" s="6">
        <f ca="1">LN((RAND()^(-Results!$E$4))-1)</f>
        <v>-1.8995233823596658</v>
      </c>
      <c r="F925" s="6">
        <f ca="1">LN((RAND()^(-Results!$E$4))-1)</f>
        <v>-1.978602400827937</v>
      </c>
      <c r="G925" s="6">
        <f ca="1">LN((RAND()^(-Results!$E$4))-1)</f>
        <v>-0.88029162000481143</v>
      </c>
      <c r="H925" s="6">
        <f t="shared" ca="1" si="180"/>
        <v>-0.94018615664256888</v>
      </c>
      <c r="I925" s="10">
        <f ca="1">SUMPRODUCT(J925:O925,Results!B$12:G$12)+Results!$E$5*H925</f>
        <v>10.160985104316902</v>
      </c>
      <c r="J925" s="10">
        <f ca="1">SUMPRODUCT($A925:$F925,Results!$B$15:$G$15)</f>
        <v>1.5603863386928893</v>
      </c>
      <c r="K925" s="10">
        <f ca="1">SUMPRODUCT($A925:$F925,Results!$B$16:$G$16)</f>
        <v>4.9719453392951971</v>
      </c>
      <c r="L925" s="10">
        <f ca="1">SUMPRODUCT($A925:$F925,Results!$B$17:$G$17)</f>
        <v>6.4494420506521477</v>
      </c>
      <c r="M925" s="10">
        <f ca="1">SUMPRODUCT($A925:$F925,Results!$B$18:$G$18)</f>
        <v>-3.3059660095575678</v>
      </c>
      <c r="N925" s="10">
        <f ca="1">SUMPRODUCT($A925:$F925,Results!$B$19:$G$19)</f>
        <v>-2.1318682456200593</v>
      </c>
      <c r="O925" s="10">
        <f ca="1">SUMPRODUCT($A925:$F925,Results!$B$20:$G$20)</f>
        <v>-5.2728825001072899</v>
      </c>
      <c r="P925" s="10" cm="1">
        <f t="array" aca="1" ref="P925" ca="1">SUMPRODUCT(J925:O925,TRANSPOSE(BL$20:BL$25))+$AD$20-$BL$27</f>
        <v>13.969188773477825</v>
      </c>
      <c r="Q925" s="10" cm="1">
        <f t="array" aca="1" ref="Q925" ca="1">SUMPRODUCT(J925:O925,TRANSPOSE(ES$20:ES$25))+$AD$20-$ES$27</f>
        <v>14.2237613130971</v>
      </c>
      <c r="R925" s="10">
        <f ca="1">I925-Results!$E$5*H925</f>
        <v>13.921729730887177</v>
      </c>
      <c r="S925" s="10" cm="1">
        <f t="array" aca="1" ref="S925" ca="1">SUMPRODUCT(J925:O925,TRANSPOSE(AR$28:AR$33))+$AD$20-$AC$26</f>
        <v>11.257511571754446</v>
      </c>
      <c r="T925" s="10">
        <f ca="1">SUMPRODUCT(J925:O925,Results!K$9:P$9)</f>
        <v>14.583287785859786</v>
      </c>
      <c r="U925" s="10">
        <f ca="1">SUMPRODUCT(J925:O925,Results!K$9:P$9)+$AD$20-$AC$31</f>
        <v>14.546489667158811</v>
      </c>
      <c r="V925" s="10">
        <f t="shared" ca="1" si="179"/>
        <v>-3.8082036691609229</v>
      </c>
      <c r="W925" s="10">
        <f t="shared" ca="1" si="181"/>
        <v>-4.062776208780198</v>
      </c>
      <c r="X925" s="10">
        <f t="shared" ca="1" si="182"/>
        <v>-3.7607446265702755</v>
      </c>
      <c r="Y925" s="10">
        <f t="shared" ca="1" si="183"/>
        <v>-1.0965264674375437</v>
      </c>
      <c r="Z925" s="10">
        <f t="shared" ca="1" si="184"/>
        <v>9.4648815656673477</v>
      </c>
      <c r="AA925" s="10">
        <f t="shared" ca="1" si="185"/>
        <v>-4.3855045628419091</v>
      </c>
    </row>
    <row r="926" spans="1:27">
      <c r="A926" s="6">
        <f ca="1">LN((RAND()^(-Results!$E$4))-1)</f>
        <v>0.98333273794394416</v>
      </c>
      <c r="B926" s="6">
        <f ca="1">LN((RAND()^(-Results!$E$4))-1)</f>
        <v>3.042888948884928</v>
      </c>
      <c r="C926" s="6">
        <f ca="1">LN((RAND()^(-Results!$E$4))-1)</f>
        <v>-0.68875957749993688</v>
      </c>
      <c r="D926" s="6">
        <f ca="1">LN((RAND()^(-Results!$E$4))-1)</f>
        <v>-0.48254403480528818</v>
      </c>
      <c r="E926" s="6">
        <f ca="1">LN((RAND()^(-Results!$E$4))-1)</f>
        <v>0.70786288735299707</v>
      </c>
      <c r="F926" s="6">
        <f ca="1">LN((RAND()^(-Results!$E$4))-1)</f>
        <v>-1.3089036101931801</v>
      </c>
      <c r="G926" s="6">
        <f ca="1">LN((RAND()^(-Results!$E$4))-1)</f>
        <v>-1.6080318367814699</v>
      </c>
      <c r="H926" s="6">
        <f t="shared" ca="1" si="180"/>
        <v>-1.6679263734192273</v>
      </c>
      <c r="I926" s="10">
        <f ca="1">SUMPRODUCT(J926:O926,Results!B$12:G$12)+Results!$E$5*H926</f>
        <v>19.548127916409712</v>
      </c>
      <c r="J926" s="10">
        <f ca="1">SUMPRODUCT($A926:$F926,Results!$B$15:$G$15)</f>
        <v>9.2576145885629941</v>
      </c>
      <c r="K926" s="10">
        <f ca="1">SUMPRODUCT($A926:$F926,Results!$B$16:$G$16)</f>
        <v>2.5531439341991389</v>
      </c>
      <c r="L926" s="10">
        <f ca="1">SUMPRODUCT($A926:$F926,Results!$B$17:$G$17)</f>
        <v>-3.4236793141913306</v>
      </c>
      <c r="M926" s="10">
        <f ca="1">SUMPRODUCT($A926:$F926,Results!$B$18:$G$18)</f>
        <v>-8.5450216791607438</v>
      </c>
      <c r="N926" s="10">
        <f ca="1">SUMPRODUCT($A926:$F926,Results!$B$19:$G$19)</f>
        <v>-11.074331230567445</v>
      </c>
      <c r="O926" s="10">
        <f ca="1">SUMPRODUCT($A926:$F926,Results!$B$20:$G$20)</f>
        <v>4.5866085700205463</v>
      </c>
      <c r="P926" s="10" cm="1">
        <f t="array" aca="1" ref="P926" ca="1">SUMPRODUCT(J926:O926,TRANSPOSE(BL$20:BL$25))+$AD$20-$BL$27</f>
        <v>26.388637692496385</v>
      </c>
      <c r="Q926" s="10" cm="1">
        <f t="array" aca="1" ref="Q926" ca="1">SUMPRODUCT(J926:O926,TRANSPOSE(ES$20:ES$25))+$AD$20-$ES$27</f>
        <v>26.602529127535377</v>
      </c>
      <c r="R926" s="10">
        <f ca="1">I926-Results!$E$5*H926</f>
        <v>26.219833410086622</v>
      </c>
      <c r="S926" s="10" cm="1">
        <f t="array" aca="1" ref="S926" ca="1">SUMPRODUCT(J926:O926,TRANSPOSE(AR$28:AR$33))+$AD$20-$AC$26</f>
        <v>23.731408503096119</v>
      </c>
      <c r="T926" s="10">
        <f ca="1">SUMPRODUCT(J926:O926,Results!K$9:P$9)</f>
        <v>26.49655009857338</v>
      </c>
      <c r="U926" s="10">
        <f ca="1">SUMPRODUCT(J926:O926,Results!K$9:P$9)+$AD$20-$AC$31</f>
        <v>26.459751979872404</v>
      </c>
      <c r="V926" s="10">
        <f t="shared" ca="1" si="179"/>
        <v>-6.8405097760866731</v>
      </c>
      <c r="W926" s="10">
        <f t="shared" ca="1" si="181"/>
        <v>-7.0544012111256649</v>
      </c>
      <c r="X926" s="10">
        <f t="shared" ca="1" si="182"/>
        <v>-6.6717054936769102</v>
      </c>
      <c r="Y926" s="10">
        <f t="shared" ca="1" si="183"/>
        <v>-4.1832805866864078</v>
      </c>
      <c r="Z926" s="10">
        <f t="shared" ca="1" si="184"/>
        <v>18.852024377760159</v>
      </c>
      <c r="AA926" s="10">
        <f t="shared" ca="1" si="185"/>
        <v>-6.9116240634626926</v>
      </c>
    </row>
    <row r="927" spans="1:27">
      <c r="A927" s="6">
        <f ca="1">LN((RAND()^(-Results!$E$4))-1)</f>
        <v>-8.8786909550047796E-2</v>
      </c>
      <c r="B927" s="6">
        <f ca="1">LN((RAND()^(-Results!$E$4))-1)</f>
        <v>-0.42644518287565075</v>
      </c>
      <c r="C927" s="6">
        <f ca="1">LN((RAND()^(-Results!$E$4))-1)</f>
        <v>-1.7451273560649896</v>
      </c>
      <c r="D927" s="6">
        <f ca="1">LN((RAND()^(-Results!$E$4))-1)</f>
        <v>0.88661571138311446</v>
      </c>
      <c r="E927" s="6">
        <f ca="1">LN((RAND()^(-Results!$E$4))-1)</f>
        <v>-4.0943313276427995</v>
      </c>
      <c r="F927" s="6">
        <f ca="1">LN((RAND()^(-Results!$E$4))-1)</f>
        <v>-0.93979330053990007</v>
      </c>
      <c r="G927" s="6">
        <f ca="1">LN((RAND()^(-Results!$E$4))-1)</f>
        <v>-0.58076538520774112</v>
      </c>
      <c r="H927" s="6">
        <f t="shared" ca="1" si="180"/>
        <v>-0.64065992184549858</v>
      </c>
      <c r="I927" s="10">
        <f ca="1">SUMPRODUCT(J927:O927,Results!B$12:G$12)+Results!$E$5*H927</f>
        <v>-8.3420697982698027</v>
      </c>
      <c r="J927" s="10">
        <f ca="1">SUMPRODUCT($A927:$F927,Results!$B$15:$G$15)</f>
        <v>1.5618440076113707</v>
      </c>
      <c r="K927" s="10">
        <f ca="1">SUMPRODUCT($A927:$F927,Results!$B$16:$G$16)</f>
        <v>10.979183840952011</v>
      </c>
      <c r="L927" s="10">
        <f ca="1">SUMPRODUCT($A927:$F927,Results!$B$17:$G$17)</f>
        <v>13.417081163190982</v>
      </c>
      <c r="M927" s="10">
        <f ca="1">SUMPRODUCT($A927:$F927,Results!$B$18:$G$18)</f>
        <v>-4.7375073181227592</v>
      </c>
      <c r="N927" s="10">
        <f ca="1">SUMPRODUCT($A927:$F927,Results!$B$19:$G$19)</f>
        <v>-0.69052450022313883</v>
      </c>
      <c r="O927" s="10">
        <f ca="1">SUMPRODUCT($A927:$F927,Results!$B$20:$G$20)</f>
        <v>3.9455189562252952</v>
      </c>
      <c r="P927" s="10" cm="1">
        <f t="array" aca="1" ref="P927" ca="1">SUMPRODUCT(J927:O927,TRANSPOSE(BL$20:BL$25))+$AD$20-$BL$27</f>
        <v>-5.7045862357478709</v>
      </c>
      <c r="Q927" s="10" cm="1">
        <f t="array" aca="1" ref="Q927" ca="1">SUMPRODUCT(J927:O927,TRANSPOSE(ES$20:ES$25))+$AD$20-$ES$27</f>
        <v>-5.5598585083380758</v>
      </c>
      <c r="R927" s="10">
        <f ca="1">I927-Results!$E$5*H927</f>
        <v>-5.7794301108878088</v>
      </c>
      <c r="S927" s="10" cm="1">
        <f t="array" aca="1" ref="S927" ca="1">SUMPRODUCT(J927:O927,TRANSPOSE(AR$28:AR$33))+$AD$20-$AC$26</f>
        <v>0.52910813661288669</v>
      </c>
      <c r="T927" s="10">
        <f ca="1">SUMPRODUCT(J927:O927,Results!K$9:P$9)</f>
        <v>-5.0846012950583646</v>
      </c>
      <c r="U927" s="10">
        <f ca="1">SUMPRODUCT(J927:O927,Results!K$9:P$9)+$AD$20-$AC$31</f>
        <v>-5.1213994137593399</v>
      </c>
      <c r="V927" s="10">
        <f t="shared" ca="1" si="179"/>
        <v>-2.6374835625219317</v>
      </c>
      <c r="W927" s="10">
        <f t="shared" ca="1" si="181"/>
        <v>-2.7822112899317268</v>
      </c>
      <c r="X927" s="10">
        <f t="shared" ca="1" si="182"/>
        <v>-2.5626396873819939</v>
      </c>
      <c r="Y927" s="10">
        <f t="shared" ca="1" si="183"/>
        <v>-8.8711779348826898</v>
      </c>
      <c r="Z927" s="10">
        <f t="shared" ca="1" si="184"/>
        <v>-9.0381733369193569</v>
      </c>
      <c r="AA927" s="10">
        <f t="shared" ca="1" si="185"/>
        <v>-3.2206703845104627</v>
      </c>
    </row>
    <row r="928" spans="1:27">
      <c r="A928" s="6">
        <f ca="1">LN((RAND()^(-Results!$E$4))-1)</f>
        <v>0.39305484878248775</v>
      </c>
      <c r="B928" s="6">
        <f ca="1">LN((RAND()^(-Results!$E$4))-1)</f>
        <v>0.23291716926860642</v>
      </c>
      <c r="C928" s="6">
        <f ca="1">LN((RAND()^(-Results!$E$4))-1)</f>
        <v>-0.69334147721582884</v>
      </c>
      <c r="D928" s="6">
        <f ca="1">LN((RAND()^(-Results!$E$4))-1)</f>
        <v>0.56330324043503854</v>
      </c>
      <c r="E928" s="6">
        <f ca="1">LN((RAND()^(-Results!$E$4))-1)</f>
        <v>-0.33785017251106741</v>
      </c>
      <c r="F928" s="6">
        <f ca="1">LN((RAND()^(-Results!$E$4))-1)</f>
        <v>0.46736959085870933</v>
      </c>
      <c r="G928" s="6">
        <f ca="1">LN((RAND()^(-Results!$E$4))-1)</f>
        <v>2.5416739024240553</v>
      </c>
      <c r="H928" s="6">
        <f t="shared" ca="1" si="180"/>
        <v>2.4817793657862977</v>
      </c>
      <c r="I928" s="10">
        <f ca="1">SUMPRODUCT(J928:O928,Results!B$12:G$12)+Results!$E$5*H928</f>
        <v>12.424943049886398</v>
      </c>
      <c r="J928" s="10">
        <f ca="1">SUMPRODUCT($A928:$F928,Results!$B$15:$G$15)</f>
        <v>1.0639474655841563</v>
      </c>
      <c r="K928" s="10">
        <f ca="1">SUMPRODUCT($A928:$F928,Results!$B$16:$G$16)</f>
        <v>3.3824793065091203</v>
      </c>
      <c r="L928" s="10">
        <f ca="1">SUMPRODUCT($A928:$F928,Results!$B$17:$G$17)</f>
        <v>0.4302421039375548</v>
      </c>
      <c r="M928" s="10">
        <f ca="1">SUMPRODUCT($A928:$F928,Results!$B$18:$G$18)</f>
        <v>1.3350958868043605E-2</v>
      </c>
      <c r="N928" s="10">
        <f ca="1">SUMPRODUCT($A928:$F928,Results!$B$19:$G$19)</f>
        <v>0.39605485228545639</v>
      </c>
      <c r="O928" s="10">
        <f ca="1">SUMPRODUCT($A928:$F928,Results!$B$20:$G$20)</f>
        <v>2.4005730819259283</v>
      </c>
      <c r="P928" s="10" cm="1">
        <f t="array" aca="1" ref="P928" ca="1">SUMPRODUCT(J928:O928,TRANSPOSE(BL$20:BL$25))+$AD$20-$BL$27</f>
        <v>2.416767960357324</v>
      </c>
      <c r="Q928" s="10" cm="1">
        <f t="array" aca="1" ref="Q928" ca="1">SUMPRODUCT(J928:O928,TRANSPOSE(ES$20:ES$25))+$AD$20-$ES$27</f>
        <v>2.4754731619872947</v>
      </c>
      <c r="R928" s="10">
        <f ca="1">I928-Results!$E$5*H928</f>
        <v>2.4978255867412074</v>
      </c>
      <c r="S928" s="10" cm="1">
        <f t="array" aca="1" ref="S928" ca="1">SUMPRODUCT(J928:O928,TRANSPOSE(AR$28:AR$33))+$AD$20-$AC$26</f>
        <v>3.1925082731724976</v>
      </c>
      <c r="T928" s="10">
        <f ca="1">SUMPRODUCT(J928:O928,Results!K$9:P$9)</f>
        <v>2.4962260273563208</v>
      </c>
      <c r="U928" s="10">
        <f ca="1">SUMPRODUCT(J928:O928,Results!K$9:P$9)+$AD$20-$AC$31</f>
        <v>2.4594279086553454</v>
      </c>
      <c r="V928" s="10">
        <f t="shared" ca="1" si="179"/>
        <v>10.008175089529074</v>
      </c>
      <c r="W928" s="10">
        <f t="shared" ca="1" si="181"/>
        <v>9.9494698878991024</v>
      </c>
      <c r="X928" s="10">
        <f t="shared" ca="1" si="182"/>
        <v>9.9271174631451906</v>
      </c>
      <c r="Y928" s="10">
        <f t="shared" ca="1" si="183"/>
        <v>9.2324347767138999</v>
      </c>
      <c r="Z928" s="10">
        <f t="shared" ca="1" si="184"/>
        <v>11.728839511236844</v>
      </c>
      <c r="AA928" s="10">
        <f t="shared" ca="1" si="185"/>
        <v>9.9655151412310516</v>
      </c>
    </row>
    <row r="929" spans="1:27">
      <c r="A929" s="6">
        <f ca="1">LN((RAND()^(-Results!$E$4))-1)</f>
        <v>0.10369751191483949</v>
      </c>
      <c r="B929" s="6">
        <f ca="1">LN((RAND()^(-Results!$E$4))-1)</f>
        <v>-1.8450675243270733</v>
      </c>
      <c r="C929" s="6">
        <f ca="1">LN((RAND()^(-Results!$E$4))-1)</f>
        <v>0.22802797340538625</v>
      </c>
      <c r="D929" s="6">
        <f ca="1">LN((RAND()^(-Results!$E$4))-1)</f>
        <v>-2.718019859164686</v>
      </c>
      <c r="E929" s="6">
        <f ca="1">LN((RAND()^(-Results!$E$4))-1)</f>
        <v>1.4971483713934408</v>
      </c>
      <c r="F929" s="6">
        <f ca="1">LN((RAND()^(-Results!$E$4))-1)</f>
        <v>-4.6904545166532287E-2</v>
      </c>
      <c r="G929" s="6">
        <f ca="1">LN((RAND()^(-Results!$E$4))-1)</f>
        <v>-0.22932902611450204</v>
      </c>
      <c r="H929" s="6">
        <f t="shared" ca="1" si="180"/>
        <v>-0.28922356275225952</v>
      </c>
      <c r="I929" s="10">
        <f ca="1">SUMPRODUCT(J929:O929,Results!B$12:G$12)+Results!$E$5*H929</f>
        <v>-35.166554985947457</v>
      </c>
      <c r="J929" s="10">
        <f ca="1">SUMPRODUCT($A929:$F929,Results!$B$15:$G$15)</f>
        <v>-3.4787562145602231</v>
      </c>
      <c r="K929" s="10">
        <f ca="1">SUMPRODUCT($A929:$F929,Results!$B$16:$G$16)</f>
        <v>-8.7668653418736522</v>
      </c>
      <c r="L929" s="10">
        <f ca="1">SUMPRODUCT($A929:$F929,Results!$B$17:$G$17)</f>
        <v>1.8564026664201358</v>
      </c>
      <c r="M929" s="10">
        <f ca="1">SUMPRODUCT($A929:$F929,Results!$B$18:$G$18)</f>
        <v>6.9761730624238227</v>
      </c>
      <c r="N929" s="10">
        <f ca="1">SUMPRODUCT($A929:$F929,Results!$B$19:$G$19)</f>
        <v>-5.3252722925050886</v>
      </c>
      <c r="O929" s="10">
        <f ca="1">SUMPRODUCT($A929:$F929,Results!$B$20:$G$20)</f>
        <v>1.1252686028224155</v>
      </c>
      <c r="P929" s="10" cm="1">
        <f t="array" aca="1" ref="P929" ca="1">SUMPRODUCT(J929:O929,TRANSPOSE(BL$20:BL$25))+$AD$20-$BL$27</f>
        <v>-34.195903861504448</v>
      </c>
      <c r="Q929" s="10" cm="1">
        <f t="array" aca="1" ref="Q929" ca="1">SUMPRODUCT(J929:O929,TRANSPOSE(ES$20:ES$25))+$AD$20-$ES$27</f>
        <v>-34.493119345041634</v>
      </c>
      <c r="R929" s="10">
        <f ca="1">I929-Results!$E$5*H929</f>
        <v>-34.009660734938421</v>
      </c>
      <c r="S929" s="10" cm="1">
        <f t="array" aca="1" ref="S929" ca="1">SUMPRODUCT(J929:O929,TRANSPOSE(AR$28:AR$33))+$AD$20-$AC$26</f>
        <v>-35.335328973868037</v>
      </c>
      <c r="T929" s="10">
        <f ca="1">SUMPRODUCT(J929:O929,Results!K$9:P$9)</f>
        <v>-34.647730153396537</v>
      </c>
      <c r="U929" s="10">
        <f ca="1">SUMPRODUCT(J929:O929,Results!K$9:P$9)+$AD$20-$AC$31</f>
        <v>-34.684528272097516</v>
      </c>
      <c r="V929" s="10">
        <f t="shared" ca="1" si="179"/>
        <v>-0.97065112444300894</v>
      </c>
      <c r="W929" s="10">
        <f t="shared" ca="1" si="181"/>
        <v>-0.6734356409058222</v>
      </c>
      <c r="X929" s="10">
        <f t="shared" ca="1" si="182"/>
        <v>-1.1568942510090352</v>
      </c>
      <c r="Y929" s="10">
        <f t="shared" ca="1" si="183"/>
        <v>0.16877398792058074</v>
      </c>
      <c r="Z929" s="10">
        <f t="shared" ca="1" si="184"/>
        <v>-35.862658524597009</v>
      </c>
      <c r="AA929" s="10">
        <f t="shared" ca="1" si="185"/>
        <v>-0.48202671384994034</v>
      </c>
    </row>
    <row r="930" spans="1:27">
      <c r="A930" s="6">
        <f ca="1">LN((RAND()^(-Results!$E$4))-1)</f>
        <v>-3.579311347996462</v>
      </c>
      <c r="B930" s="6">
        <f ca="1">LN((RAND()^(-Results!$E$4))-1)</f>
        <v>3.2105971973118472</v>
      </c>
      <c r="C930" s="6">
        <f ca="1">LN((RAND()^(-Results!$E$4))-1)</f>
        <v>-0.68138489951156411</v>
      </c>
      <c r="D930" s="6">
        <f ca="1">LN((RAND()^(-Results!$E$4))-1)</f>
        <v>-3.2615064511553027</v>
      </c>
      <c r="E930" s="6">
        <f ca="1">LN((RAND()^(-Results!$E$4))-1)</f>
        <v>1.145427148529363</v>
      </c>
      <c r="F930" s="6">
        <f ca="1">LN((RAND()^(-Results!$E$4))-1)</f>
        <v>2.9048977046388811</v>
      </c>
      <c r="G930" s="6">
        <f ca="1">LN((RAND()^(-Results!$E$4))-1)</f>
        <v>-1.0708096664587172</v>
      </c>
      <c r="H930" s="6">
        <f t="shared" ca="1" si="180"/>
        <v>-1.1307042030964747</v>
      </c>
      <c r="I930" s="10">
        <f ca="1">SUMPRODUCT(J930:O930,Results!B$12:G$12)+Results!$E$5*H930</f>
        <v>3.4507954796064046</v>
      </c>
      <c r="J930" s="10">
        <f ca="1">SUMPRODUCT($A930:$F930,Results!$B$15:$G$15)</f>
        <v>8.0578077867184916</v>
      </c>
      <c r="K930" s="10">
        <f ca="1">SUMPRODUCT($A930:$F930,Results!$B$16:$G$16)</f>
        <v>-13.28303106039353</v>
      </c>
      <c r="L930" s="10">
        <f ca="1">SUMPRODUCT($A930:$F930,Results!$B$17:$G$17)</f>
        <v>-25.706414882527909</v>
      </c>
      <c r="M930" s="10">
        <f ca="1">SUMPRODUCT($A930:$F930,Results!$B$18:$G$18)</f>
        <v>14.330364346578211</v>
      </c>
      <c r="N930" s="10">
        <f ca="1">SUMPRODUCT($A930:$F930,Results!$B$19:$G$19)</f>
        <v>-12.435637322682954</v>
      </c>
      <c r="O930" s="10">
        <f ca="1">SUMPRODUCT($A930:$F930,Results!$B$20:$G$20)</f>
        <v>8.0563678999369586</v>
      </c>
      <c r="P930" s="10" cm="1">
        <f t="array" aca="1" ref="P930" ca="1">SUMPRODUCT(J930:O930,TRANSPOSE(BL$20:BL$25))+$AD$20-$BL$27</f>
        <v>8.1542619865900523</v>
      </c>
      <c r="Q930" s="10" cm="1">
        <f t="array" aca="1" ref="Q930" ca="1">SUMPRODUCT(J930:O930,TRANSPOSE(ES$20:ES$25))+$AD$20-$ES$27</f>
        <v>8.3679085765039378</v>
      </c>
      <c r="R930" s="10">
        <f ca="1">I930-Results!$E$5*H930</f>
        <v>7.9736122919923034</v>
      </c>
      <c r="S930" s="10" cm="1">
        <f t="array" aca="1" ref="S930" ca="1">SUMPRODUCT(J930:O930,TRANSPOSE(AR$28:AR$33))+$AD$20-$AC$26</f>
        <v>-5.541975425368781</v>
      </c>
      <c r="T930" s="10">
        <f ca="1">SUMPRODUCT(J930:O930,Results!K$9:P$9)</f>
        <v>8.6997100157402691</v>
      </c>
      <c r="U930" s="10">
        <f ca="1">SUMPRODUCT(J930:O930,Results!K$9:P$9)+$AD$20-$AC$31</f>
        <v>8.6629118970392938</v>
      </c>
      <c r="V930" s="10">
        <f t="shared" ca="1" si="179"/>
        <v>-4.7034665069836477</v>
      </c>
      <c r="W930" s="10">
        <f t="shared" ca="1" si="181"/>
        <v>-4.9171130968975332</v>
      </c>
      <c r="X930" s="10">
        <f t="shared" ca="1" si="182"/>
        <v>-4.5228168123858987</v>
      </c>
      <c r="Y930" s="10">
        <f t="shared" ca="1" si="183"/>
        <v>8.9927709049751847</v>
      </c>
      <c r="Z930" s="10">
        <f t="shared" ca="1" si="184"/>
        <v>2.7546919409568509</v>
      </c>
      <c r="AA930" s="10">
        <f t="shared" ca="1" si="185"/>
        <v>-5.2121164174328891</v>
      </c>
    </row>
    <row r="931" spans="1:27">
      <c r="A931" s="6">
        <f ca="1">LN((RAND()^(-Results!$E$4))-1)</f>
        <v>-0.6812758479507881</v>
      </c>
      <c r="B931" s="6">
        <f ca="1">LN((RAND()^(-Results!$E$4))-1)</f>
        <v>-3.0397088602394646</v>
      </c>
      <c r="C931" s="6">
        <f ca="1">LN((RAND()^(-Results!$E$4))-1)</f>
        <v>-2.0698115378924795</v>
      </c>
      <c r="D931" s="6">
        <f ca="1">LN((RAND()^(-Results!$E$4))-1)</f>
        <v>3.2313696390368016</v>
      </c>
      <c r="E931" s="6">
        <f ca="1">LN((RAND()^(-Results!$E$4))-1)</f>
        <v>0.87181822286233268</v>
      </c>
      <c r="F931" s="6">
        <f ca="1">LN((RAND()^(-Results!$E$4))-1)</f>
        <v>-2.0962065815047688</v>
      </c>
      <c r="G931" s="6">
        <f ca="1">LN((RAND()^(-Results!$E$4))-1)</f>
        <v>9.8772068874890106E-3</v>
      </c>
      <c r="H931" s="6">
        <f t="shared" ca="1" si="180"/>
        <v>-5.0017329750268479E-2</v>
      </c>
      <c r="I931" s="10">
        <f ca="1">SUMPRODUCT(J931:O931,Results!B$12:G$12)+Results!$E$5*H931</f>
        <v>2.9977793799975667</v>
      </c>
      <c r="J931" s="10">
        <f ca="1">SUMPRODUCT($A931:$F931,Results!$B$15:$G$15)</f>
        <v>-9.635562443939147</v>
      </c>
      <c r="K931" s="10">
        <f ca="1">SUMPRODUCT($A931:$F931,Results!$B$16:$G$16)</f>
        <v>7.3683653658689359</v>
      </c>
      <c r="L931" s="10">
        <f ca="1">SUMPRODUCT($A931:$F931,Results!$B$17:$G$17)</f>
        <v>14.807207303144549</v>
      </c>
      <c r="M931" s="10">
        <f ca="1">SUMPRODUCT($A931:$F931,Results!$B$18:$G$18)</f>
        <v>6.0864449145812607</v>
      </c>
      <c r="N931" s="10">
        <f ca="1">SUMPRODUCT($A931:$F931,Results!$B$19:$G$19)</f>
        <v>9.3735948274014138</v>
      </c>
      <c r="O931" s="10">
        <f ca="1">SUMPRODUCT($A931:$F931,Results!$B$20:$G$20)</f>
        <v>-18.761243652150043</v>
      </c>
      <c r="P931" s="10" cm="1">
        <f t="array" aca="1" ref="P931" ca="1">SUMPRODUCT(J931:O931,TRANSPOSE(BL$20:BL$25))+$AD$20-$BL$27</f>
        <v>2.3708680016297357</v>
      </c>
      <c r="Q931" s="10" cm="1">
        <f t="array" aca="1" ref="Q931" ca="1">SUMPRODUCT(J931:O931,TRANSPOSE(ES$20:ES$25))+$AD$20-$ES$27</f>
        <v>2.5820496548840142</v>
      </c>
      <c r="R931" s="10">
        <f ca="1">I931-Results!$E$5*H931</f>
        <v>3.1978486989986408</v>
      </c>
      <c r="S931" s="10" cm="1">
        <f t="array" aca="1" ref="S931" ca="1">SUMPRODUCT(J931:O931,TRANSPOSE(AR$28:AR$33))+$AD$20-$AC$26</f>
        <v>-5.0522930140126903</v>
      </c>
      <c r="T931" s="10">
        <f ca="1">SUMPRODUCT(J931:O931,Results!K$9:P$9)</f>
        <v>2.4631530229896796</v>
      </c>
      <c r="U931" s="10">
        <f ca="1">SUMPRODUCT(J931:O931,Results!K$9:P$9)+$AD$20-$AC$31</f>
        <v>2.4263549042887043</v>
      </c>
      <c r="V931" s="10">
        <f t="shared" ca="1" si="179"/>
        <v>0.62691137836783106</v>
      </c>
      <c r="W931" s="10">
        <f t="shared" ca="1" si="181"/>
        <v>0.41572972511355255</v>
      </c>
      <c r="X931" s="10">
        <f t="shared" ca="1" si="182"/>
        <v>-0.20006931900107405</v>
      </c>
      <c r="Y931" s="10">
        <f t="shared" ca="1" si="183"/>
        <v>8.0500723940102574</v>
      </c>
      <c r="Z931" s="10">
        <f t="shared" ca="1" si="184"/>
        <v>2.301675841348013</v>
      </c>
      <c r="AA931" s="10">
        <f t="shared" ca="1" si="185"/>
        <v>0.57142447570886246</v>
      </c>
    </row>
    <row r="932" spans="1:27">
      <c r="A932" s="6">
        <f ca="1">LN((RAND()^(-Results!$E$4))-1)</f>
        <v>0.4393316282956366</v>
      </c>
      <c r="B932" s="6">
        <f ca="1">LN((RAND()^(-Results!$E$4))-1)</f>
        <v>0.65081796198622932</v>
      </c>
      <c r="C932" s="6">
        <f ca="1">LN((RAND()^(-Results!$E$4))-1)</f>
        <v>2.9560080068507211</v>
      </c>
      <c r="D932" s="6">
        <f ca="1">LN((RAND()^(-Results!$E$4))-1)</f>
        <v>0.42707979310375399</v>
      </c>
      <c r="E932" s="6">
        <f ca="1">LN((RAND()^(-Results!$E$4))-1)</f>
        <v>-2.1446269402126608</v>
      </c>
      <c r="F932" s="6">
        <f ca="1">LN((RAND()^(-Results!$E$4))-1)</f>
        <v>-2.0567247809009457</v>
      </c>
      <c r="G932" s="6">
        <f ca="1">LN((RAND()^(-Results!$E$4))-1)</f>
        <v>-0.13057575058682691</v>
      </c>
      <c r="H932" s="6">
        <f t="shared" ca="1" si="180"/>
        <v>-0.19047028722458439</v>
      </c>
      <c r="I932" s="10">
        <f ca="1">SUMPRODUCT(J932:O932,Results!B$12:G$12)+Results!$E$5*H932</f>
        <v>11.802589192636006</v>
      </c>
      <c r="J932" s="10">
        <f ca="1">SUMPRODUCT($A932:$F932,Results!$B$15:$G$15)</f>
        <v>0.77225685067294858</v>
      </c>
      <c r="K932" s="10">
        <f ca="1">SUMPRODUCT($A932:$F932,Results!$B$16:$G$16)</f>
        <v>1.0200145620611063</v>
      </c>
      <c r="L932" s="10">
        <f ca="1">SUMPRODUCT($A932:$F932,Results!$B$17:$G$17)</f>
        <v>4.8703387387130048</v>
      </c>
      <c r="M932" s="10">
        <f ca="1">SUMPRODUCT($A932:$F932,Results!$B$18:$G$18)</f>
        <v>-16.166226804845795</v>
      </c>
      <c r="N932" s="10">
        <f ca="1">SUMPRODUCT($A932:$F932,Results!$B$19:$G$19)</f>
        <v>3.73920627804462</v>
      </c>
      <c r="O932" s="10">
        <f ca="1">SUMPRODUCT($A932:$F932,Results!$B$20:$G$20)</f>
        <v>-2.4353767152474899</v>
      </c>
      <c r="P932" s="10" cm="1">
        <f t="array" aca="1" ref="P932" ca="1">SUMPRODUCT(J932:O932,TRANSPOSE(BL$20:BL$25))+$AD$20-$BL$27</f>
        <v>13.267112661403099</v>
      </c>
      <c r="Q932" s="10" cm="1">
        <f t="array" aca="1" ref="Q932" ca="1">SUMPRODUCT(J932:O932,TRANSPOSE(ES$20:ES$25))+$AD$20-$ES$27</f>
        <v>13.090070301200763</v>
      </c>
      <c r="R932" s="10">
        <f ca="1">I932-Results!$E$5*H932</f>
        <v>12.564470341534344</v>
      </c>
      <c r="S932" s="10" cm="1">
        <f t="array" aca="1" ref="S932" ca="1">SUMPRODUCT(J932:O932,TRANSPOSE(AR$28:AR$33))+$AD$20-$AC$26</f>
        <v>23.360653160976366</v>
      </c>
      <c r="T932" s="10">
        <f ca="1">SUMPRODUCT(J932:O932,Results!K$9:P$9)</f>
        <v>13.320901412458834</v>
      </c>
      <c r="U932" s="10">
        <f ca="1">SUMPRODUCT(J932:O932,Results!K$9:P$9)+$AD$20-$AC$31</f>
        <v>13.284103293757859</v>
      </c>
      <c r="V932" s="10">
        <f t="shared" ca="1" si="179"/>
        <v>-1.4645234687670925</v>
      </c>
      <c r="W932" s="10">
        <f t="shared" ca="1" si="181"/>
        <v>-1.2874811085647568</v>
      </c>
      <c r="X932" s="10">
        <f t="shared" ca="1" si="182"/>
        <v>-0.76188114889833791</v>
      </c>
      <c r="Y932" s="10">
        <f t="shared" ca="1" si="183"/>
        <v>-11.55806396834036</v>
      </c>
      <c r="Z932" s="10">
        <f t="shared" ca="1" si="184"/>
        <v>11.106485653986452</v>
      </c>
      <c r="AA932" s="10">
        <f t="shared" ca="1" si="185"/>
        <v>-1.4815141011218529</v>
      </c>
    </row>
    <row r="933" spans="1:27">
      <c r="A933" s="6">
        <f ca="1">LN((RAND()^(-Results!$E$4))-1)</f>
        <v>0.52553709498004231</v>
      </c>
      <c r="B933" s="6">
        <f ca="1">LN((RAND()^(-Results!$E$4))-1)</f>
        <v>-0.99689888850952579</v>
      </c>
      <c r="C933" s="6">
        <f ca="1">LN((RAND()^(-Results!$E$4))-1)</f>
        <v>-0.55715229111699083</v>
      </c>
      <c r="D933" s="6">
        <f ca="1">LN((RAND()^(-Results!$E$4))-1)</f>
        <v>-1.0935485416422994</v>
      </c>
      <c r="E933" s="6">
        <f ca="1">LN((RAND()^(-Results!$E$4))-1)</f>
        <v>-1.0112992874177174</v>
      </c>
      <c r="F933" s="6">
        <f ca="1">LN((RAND()^(-Results!$E$4))-1)</f>
        <v>-0.13221684398009315</v>
      </c>
      <c r="G933" s="6">
        <f ca="1">LN((RAND()^(-Results!$E$4))-1)</f>
        <v>0.9458509413649635</v>
      </c>
      <c r="H933" s="6">
        <f t="shared" ca="1" si="180"/>
        <v>0.88595640472720605</v>
      </c>
      <c r="I933" s="10">
        <f ca="1">SUMPRODUCT(J933:O933,Results!B$12:G$12)+Results!$E$5*H933</f>
        <v>-17.832459193356907</v>
      </c>
      <c r="J933" s="10">
        <f ca="1">SUMPRODUCT($A933:$F933,Results!$B$15:$G$15)</f>
        <v>-0.42449547046188635</v>
      </c>
      <c r="K933" s="10">
        <f ca="1">SUMPRODUCT($A933:$F933,Results!$B$16:$G$16)</f>
        <v>0.74186639206377314</v>
      </c>
      <c r="L933" s="10">
        <f ca="1">SUMPRODUCT($A933:$F933,Results!$B$17:$G$17)</f>
        <v>6.4183248273504665</v>
      </c>
      <c r="M933" s="10">
        <f ca="1">SUMPRODUCT($A933:$F933,Results!$B$18:$G$18)</f>
        <v>0.55287856125556567</v>
      </c>
      <c r="N933" s="10">
        <f ca="1">SUMPRODUCT($A933:$F933,Results!$B$19:$G$19)</f>
        <v>-3.2650194907686694</v>
      </c>
      <c r="O933" s="10">
        <f ca="1">SUMPRODUCT($A933:$F933,Results!$B$20:$G$20)</f>
        <v>4.7221615710614957</v>
      </c>
      <c r="P933" s="10" cm="1">
        <f t="array" aca="1" ref="P933" ca="1">SUMPRODUCT(J933:O933,TRANSPOSE(BL$20:BL$25))+$AD$20-$BL$27</f>
        <v>-21.409549397819159</v>
      </c>
      <c r="Q933" s="10" cm="1">
        <f t="array" aca="1" ref="Q933" ca="1">SUMPRODUCT(J933:O933,TRANSPOSE(ES$20:ES$25))+$AD$20-$ES$27</f>
        <v>-21.534547399031428</v>
      </c>
      <c r="R933" s="10">
        <f ca="1">I933-Results!$E$5*H933</f>
        <v>-21.37628481226573</v>
      </c>
      <c r="S933" s="10" cm="1">
        <f t="array" aca="1" ref="S933" ca="1">SUMPRODUCT(J933:O933,TRANSPOSE(AR$28:AR$33))+$AD$20-$AC$26</f>
        <v>-17.608496110216123</v>
      </c>
      <c r="T933" s="10">
        <f ca="1">SUMPRODUCT(J933:O933,Results!K$9:P$9)</f>
        <v>-21.449508664229008</v>
      </c>
      <c r="U933" s="10">
        <f ca="1">SUMPRODUCT(J933:O933,Results!K$9:P$9)+$AD$20-$AC$31</f>
        <v>-21.486306782929983</v>
      </c>
      <c r="V933" s="10">
        <f t="shared" ca="1" si="179"/>
        <v>3.5770902044622517</v>
      </c>
      <c r="W933" s="10">
        <f t="shared" ca="1" si="181"/>
        <v>3.7020882056745208</v>
      </c>
      <c r="X933" s="10">
        <f t="shared" ca="1" si="182"/>
        <v>3.5438256189088229</v>
      </c>
      <c r="Y933" s="10">
        <f t="shared" ca="1" si="183"/>
        <v>-0.22396308314078439</v>
      </c>
      <c r="Z933" s="10">
        <f t="shared" ca="1" si="184"/>
        <v>-18.52856273200646</v>
      </c>
      <c r="AA933" s="10">
        <f t="shared" ca="1" si="185"/>
        <v>3.6538475895730755</v>
      </c>
    </row>
    <row r="934" spans="1:27">
      <c r="A934" s="6">
        <f ca="1">LN((RAND()^(-Results!$E$4))-1)</f>
        <v>0.89388190922718658</v>
      </c>
      <c r="B934" s="6">
        <f ca="1">LN((RAND()^(-Results!$E$4))-1)</f>
        <v>-0.44593676274832489</v>
      </c>
      <c r="C934" s="6">
        <f ca="1">LN((RAND()^(-Results!$E$4))-1)</f>
        <v>-0.17082716101621878</v>
      </c>
      <c r="D934" s="6">
        <f ca="1">LN((RAND()^(-Results!$E$4))-1)</f>
        <v>2.3108613278730528</v>
      </c>
      <c r="E934" s="6">
        <f ca="1">LN((RAND()^(-Results!$E$4))-1)</f>
        <v>-0.68909160254221136</v>
      </c>
      <c r="F934" s="6">
        <f ca="1">LN((RAND()^(-Results!$E$4))-1)</f>
        <v>-1.8422010248147993</v>
      </c>
      <c r="G934" s="6">
        <f ca="1">LN((RAND()^(-Results!$E$4))-1)</f>
        <v>0.44226800563881302</v>
      </c>
      <c r="H934" s="6">
        <f t="shared" ca="1" si="180"/>
        <v>0.38237346900105551</v>
      </c>
      <c r="I934" s="10">
        <f ca="1">SUMPRODUCT(J934:O934,Results!B$12:G$12)+Results!$E$5*H934</f>
        <v>15.829428613679852</v>
      </c>
      <c r="J934" s="10">
        <f ca="1">SUMPRODUCT($A934:$F934,Results!$B$15:$G$15)</f>
        <v>-1.7075509841100678</v>
      </c>
      <c r="K934" s="10">
        <f ca="1">SUMPRODUCT($A934:$F934,Results!$B$16:$G$16)</f>
        <v>8.2034987388912448</v>
      </c>
      <c r="L934" s="10">
        <f ca="1">SUMPRODUCT($A934:$F934,Results!$B$17:$G$17)</f>
        <v>10.037282169371734</v>
      </c>
      <c r="M934" s="10">
        <f ca="1">SUMPRODUCT($A934:$F934,Results!$B$18:$G$18)</f>
        <v>-7.7410202205670471</v>
      </c>
      <c r="N934" s="10">
        <f ca="1">SUMPRODUCT($A934:$F934,Results!$B$19:$G$19)</f>
        <v>5.2051570376563951</v>
      </c>
      <c r="O934" s="10">
        <f ca="1">SUMPRODUCT($A934:$F934,Results!$B$20:$G$20)</f>
        <v>-6.6805132422988773</v>
      </c>
      <c r="P934" s="10" cm="1">
        <f t="array" aca="1" ref="P934" ca="1">SUMPRODUCT(J934:O934,TRANSPOSE(BL$20:BL$25))+$AD$20-$BL$27</f>
        <v>14.213378063987705</v>
      </c>
      <c r="Q934" s="10" cm="1">
        <f t="array" aca="1" ref="Q934" ca="1">SUMPRODUCT(J934:O934,TRANSPOSE(ES$20:ES$25))+$AD$20-$ES$27</f>
        <v>14.301227549077174</v>
      </c>
      <c r="R934" s="10">
        <f ca="1">I934-Results!$E$5*H934</f>
        <v>14.299934737675629</v>
      </c>
      <c r="S934" s="10" cm="1">
        <f t="array" aca="1" ref="S934" ca="1">SUMPRODUCT(J934:O934,TRANSPOSE(AR$28:AR$33))+$AD$20-$AC$26</f>
        <v>16.981128590948025</v>
      </c>
      <c r="T934" s="10">
        <f ca="1">SUMPRODUCT(J934:O934,Results!K$9:P$9)</f>
        <v>14.272749715041202</v>
      </c>
      <c r="U934" s="10">
        <f ca="1">SUMPRODUCT(J934:O934,Results!K$9:P$9)+$AD$20-$AC$31</f>
        <v>14.235951596340227</v>
      </c>
      <c r="V934" s="10">
        <f t="shared" ca="1" si="179"/>
        <v>1.6160505496921473</v>
      </c>
      <c r="W934" s="10">
        <f t="shared" ca="1" si="181"/>
        <v>1.528201064602678</v>
      </c>
      <c r="X934" s="10">
        <f t="shared" ca="1" si="182"/>
        <v>1.5294938760042225</v>
      </c>
      <c r="Y934" s="10">
        <f t="shared" ca="1" si="183"/>
        <v>-1.1516999772681729</v>
      </c>
      <c r="Z934" s="10">
        <f t="shared" ca="1" si="184"/>
        <v>15.133325075030298</v>
      </c>
      <c r="AA934" s="10">
        <f t="shared" ca="1" si="185"/>
        <v>1.5934770173396249</v>
      </c>
    </row>
    <row r="935" spans="1:27">
      <c r="A935" s="6">
        <f ca="1">LN((RAND()^(-Results!$E$4))-1)</f>
        <v>0.77219309468403718</v>
      </c>
      <c r="B935" s="6">
        <f ca="1">LN((RAND()^(-Results!$E$4))-1)</f>
        <v>1.8971957992122042</v>
      </c>
      <c r="C935" s="6">
        <f ca="1">LN((RAND()^(-Results!$E$4))-1)</f>
        <v>0.81187353150978325</v>
      </c>
      <c r="D935" s="6">
        <f ca="1">LN((RAND()^(-Results!$E$4))-1)</f>
        <v>-0.31190817066408344</v>
      </c>
      <c r="E935" s="6">
        <f ca="1">LN((RAND()^(-Results!$E$4))-1)</f>
        <v>-2.3990151192875877</v>
      </c>
      <c r="F935" s="6">
        <f ca="1">LN((RAND()^(-Results!$E$4))-1)</f>
        <v>-0.45053078229323418</v>
      </c>
      <c r="G935" s="6">
        <f ca="1">LN((RAND()^(-Results!$E$4))-1)</f>
        <v>-0.56436067568188553</v>
      </c>
      <c r="H935" s="6">
        <f t="shared" ca="1" si="180"/>
        <v>-0.62425521231964298</v>
      </c>
      <c r="I935" s="10">
        <f ca="1">SUMPRODUCT(J935:O935,Results!B$12:G$12)+Results!$E$5*H935</f>
        <v>7.5311274035389939</v>
      </c>
      <c r="J935" s="10">
        <f ca="1">SUMPRODUCT($A935:$F935,Results!$B$15:$G$15)</f>
        <v>6.3677845302417158</v>
      </c>
      <c r="K935" s="10">
        <f ca="1">SUMPRODUCT($A935:$F935,Results!$B$16:$G$16)</f>
        <v>3.8455882552827947</v>
      </c>
      <c r="L935" s="10">
        <f ca="1">SUMPRODUCT($A935:$F935,Results!$B$17:$G$17)</f>
        <v>0.63667029420475063</v>
      </c>
      <c r="M935" s="10">
        <f ca="1">SUMPRODUCT($A935:$F935,Results!$B$18:$G$18)</f>
        <v>-11.703053842637431</v>
      </c>
      <c r="N935" s="10">
        <f ca="1">SUMPRODUCT($A935:$F935,Results!$B$19:$G$19)</f>
        <v>-3.5665614737739437</v>
      </c>
      <c r="O935" s="10">
        <f ca="1">SUMPRODUCT($A935:$F935,Results!$B$20:$G$20)</f>
        <v>8.2790354207361148</v>
      </c>
      <c r="P935" s="10" cm="1">
        <f t="array" aca="1" ref="P935" ca="1">SUMPRODUCT(J935:O935,TRANSPOSE(BL$20:BL$25))+$AD$20-$BL$27</f>
        <v>10.589533115376961</v>
      </c>
      <c r="Q935" s="10" cm="1">
        <f t="array" aca="1" ref="Q935" ca="1">SUMPRODUCT(J935:O935,TRANSPOSE(ES$20:ES$25))+$AD$20-$ES$27</f>
        <v>10.578771586855515</v>
      </c>
      <c r="R935" s="10">
        <f ca="1">I935-Results!$E$5*H935</f>
        <v>10.028148252817566</v>
      </c>
      <c r="S935" s="10" cm="1">
        <f t="array" aca="1" ref="S935" ca="1">SUMPRODUCT(J935:O935,TRANSPOSE(AR$28:AR$33))+$AD$20-$AC$26</f>
        <v>18.670104370501711</v>
      </c>
      <c r="T935" s="10">
        <f ca="1">SUMPRODUCT(J935:O935,Results!K$9:P$9)</f>
        <v>10.838554415594128</v>
      </c>
      <c r="U935" s="10">
        <f ca="1">SUMPRODUCT(J935:O935,Results!K$9:P$9)+$AD$20-$AC$31</f>
        <v>10.801756296893153</v>
      </c>
      <c r="V935" s="10">
        <f t="shared" ca="1" si="179"/>
        <v>-3.0584057118379668</v>
      </c>
      <c r="W935" s="10">
        <f t="shared" ca="1" si="181"/>
        <v>-3.0476441833165211</v>
      </c>
      <c r="X935" s="10">
        <f t="shared" ca="1" si="182"/>
        <v>-2.4970208492785719</v>
      </c>
      <c r="Y935" s="10">
        <f t="shared" ca="1" si="183"/>
        <v>-11.138976966962717</v>
      </c>
      <c r="Z935" s="10">
        <f t="shared" ca="1" si="184"/>
        <v>6.8350238648894406</v>
      </c>
      <c r="AA935" s="10">
        <f t="shared" ca="1" si="185"/>
        <v>-3.270628893354159</v>
      </c>
    </row>
    <row r="936" spans="1:27">
      <c r="A936" s="6">
        <f ca="1">LN((RAND()^(-Results!$E$4))-1)</f>
        <v>-0.22485976051307821</v>
      </c>
      <c r="B936" s="6">
        <f ca="1">LN((RAND()^(-Results!$E$4))-1)</f>
        <v>2.4567856966263322</v>
      </c>
      <c r="C936" s="6">
        <f ca="1">LN((RAND()^(-Results!$E$4))-1)</f>
        <v>0.20192221142684813</v>
      </c>
      <c r="D936" s="6">
        <f ca="1">LN((RAND()^(-Results!$E$4))-1)</f>
        <v>-2.3187045871685315</v>
      </c>
      <c r="E936" s="6">
        <f ca="1">LN((RAND()^(-Results!$E$4))-1)</f>
        <v>-0.91475446534772342</v>
      </c>
      <c r="F936" s="6">
        <f ca="1">LN((RAND()^(-Results!$E$4))-1)</f>
        <v>-0.11645076059277455</v>
      </c>
      <c r="G936" s="6">
        <f ca="1">LN((RAND()^(-Results!$E$4))-1)</f>
        <v>0.21036226543742464</v>
      </c>
      <c r="H936" s="6">
        <f t="shared" ca="1" si="180"/>
        <v>0.15046772879966716</v>
      </c>
      <c r="I936" s="10">
        <f ca="1">SUMPRODUCT(J936:O936,Results!B$12:G$12)+Results!$E$5*H936</f>
        <v>4.8737556117930385</v>
      </c>
      <c r="J936" s="10">
        <f ca="1">SUMPRODUCT($A936:$F936,Results!$B$15:$G$15)</f>
        <v>8.3865039258183689</v>
      </c>
      <c r="K936" s="10">
        <f ca="1">SUMPRODUCT($A936:$F936,Results!$B$16:$G$16)</f>
        <v>-3.0816816422847046</v>
      </c>
      <c r="L936" s="10">
        <f ca="1">SUMPRODUCT($A936:$F936,Results!$B$17:$G$17)</f>
        <v>-6.0683095910091369</v>
      </c>
      <c r="M936" s="10">
        <f ca="1">SUMPRODUCT($A936:$F936,Results!$B$18:$G$18)</f>
        <v>-4.754836834171261</v>
      </c>
      <c r="N936" s="10">
        <f ca="1">SUMPRODUCT($A936:$F936,Results!$B$19:$G$19)</f>
        <v>-11.683455219174153</v>
      </c>
      <c r="O936" s="10">
        <f ca="1">SUMPRODUCT($A936:$F936,Results!$B$20:$G$20)</f>
        <v>9.834028349275334</v>
      </c>
      <c r="P936" s="10" cm="1">
        <f t="array" aca="1" ref="P936" ca="1">SUMPRODUCT(J936:O936,TRANSPOSE(BL$20:BL$25))+$AD$20-$BL$27</f>
        <v>4.7317522744720728</v>
      </c>
      <c r="Q936" s="10" cm="1">
        <f t="array" aca="1" ref="Q936" ca="1">SUMPRODUCT(J936:O936,TRANSPOSE(ES$20:ES$25))+$AD$20-$ES$27</f>
        <v>4.7551424857959717</v>
      </c>
      <c r="R936" s="10">
        <f ca="1">I936-Results!$E$5*H936</f>
        <v>4.2718846965943698</v>
      </c>
      <c r="S936" s="10" cm="1">
        <f t="array" aca="1" ref="S936" ca="1">SUMPRODUCT(J936:O936,TRANSPOSE(AR$28:AR$33))+$AD$20-$AC$26</f>
        <v>5.5861172661500724</v>
      </c>
      <c r="T936" s="10">
        <f ca="1">SUMPRODUCT(J936:O936,Results!K$9:P$9)</f>
        <v>4.9722317652393677</v>
      </c>
      <c r="U936" s="10">
        <f ca="1">SUMPRODUCT(J936:O936,Results!K$9:P$9)+$AD$20-$AC$31</f>
        <v>4.9354336465383923</v>
      </c>
      <c r="V936" s="10">
        <f t="shared" ca="1" si="179"/>
        <v>0.14200333732096571</v>
      </c>
      <c r="W936" s="10">
        <f t="shared" ca="1" si="181"/>
        <v>0.11861312599706686</v>
      </c>
      <c r="X936" s="10">
        <f t="shared" ca="1" si="182"/>
        <v>0.60187091519866875</v>
      </c>
      <c r="Y936" s="10">
        <f t="shared" ca="1" si="183"/>
        <v>-0.71236165435703391</v>
      </c>
      <c r="Z936" s="10">
        <f t="shared" ca="1" si="184"/>
        <v>4.1776520731434852</v>
      </c>
      <c r="AA936" s="10">
        <f t="shared" ca="1" si="185"/>
        <v>-6.1678034745353827E-2</v>
      </c>
    </row>
    <row r="937" spans="1:27">
      <c r="A937" s="6">
        <f ca="1">LN((RAND()^(-Results!$E$4))-1)</f>
        <v>3.460901242420384</v>
      </c>
      <c r="B937" s="6">
        <f ca="1">LN((RAND()^(-Results!$E$4))-1)</f>
        <v>2.0476206993200861</v>
      </c>
      <c r="C937" s="6">
        <f ca="1">LN((RAND()^(-Results!$E$4))-1)</f>
        <v>0.39842018639689808</v>
      </c>
      <c r="D937" s="6">
        <f ca="1">LN((RAND()^(-Results!$E$4))-1)</f>
        <v>-0.66346308125598263</v>
      </c>
      <c r="E937" s="6">
        <f ca="1">LN((RAND()^(-Results!$E$4))-1)</f>
        <v>2.8649946489422113</v>
      </c>
      <c r="F937" s="6">
        <f ca="1">LN((RAND()^(-Results!$E$4))-1)</f>
        <v>-1.0000424504200722</v>
      </c>
      <c r="G937" s="6">
        <f ca="1">LN((RAND()^(-Results!$E$4))-1)</f>
        <v>3.4818467421969381</v>
      </c>
      <c r="H937" s="6">
        <f t="shared" ca="1" si="180"/>
        <v>3.4219522055591804</v>
      </c>
      <c r="I937" s="10">
        <f ca="1">SUMPRODUCT(J937:O937,Results!B$12:G$12)+Results!$E$5*H937</f>
        <v>28.349976501053828</v>
      </c>
      <c r="J937" s="10">
        <f ca="1">SUMPRODUCT($A937:$F937,Results!$B$15:$G$15)</f>
        <v>6.6306537686118681</v>
      </c>
      <c r="K937" s="10">
        <f ca="1">SUMPRODUCT($A937:$F937,Results!$B$16:$G$16)</f>
        <v>0.75819017172030301</v>
      </c>
      <c r="L937" s="10">
        <f ca="1">SUMPRODUCT($A937:$F937,Results!$B$17:$G$17)</f>
        <v>-2.1155370770567878</v>
      </c>
      <c r="M937" s="10">
        <f ca="1">SUMPRODUCT($A937:$F937,Results!$B$18:$G$18)</f>
        <v>-10.619988432374226</v>
      </c>
      <c r="N937" s="10">
        <f ca="1">SUMPRODUCT($A937:$F937,Results!$B$19:$G$19)</f>
        <v>-8.7361795855087223</v>
      </c>
      <c r="O937" s="10">
        <f ca="1">SUMPRODUCT($A937:$F937,Results!$B$20:$G$20)</f>
        <v>6.1298894952923302</v>
      </c>
      <c r="P937" s="10" cm="1">
        <f t="array" aca="1" ref="P937" ca="1">SUMPRODUCT(J937:O937,TRANSPOSE(BL$20:BL$25))+$AD$20-$BL$27</f>
        <v>14.698536379546811</v>
      </c>
      <c r="Q937" s="10" cm="1">
        <f t="array" aca="1" ref="Q937" ca="1">SUMPRODUCT(J937:O937,TRANSPOSE(ES$20:ES$25))+$AD$20-$ES$27</f>
        <v>14.628821324309403</v>
      </c>
      <c r="R937" s="10">
        <f ca="1">I937-Results!$E$5*H937</f>
        <v>14.662167678817106</v>
      </c>
      <c r="S937" s="10" cm="1">
        <f t="array" aca="1" ref="S937" ca="1">SUMPRODUCT(J937:O937,TRANSPOSE(AR$28:AR$33))+$AD$20-$AC$26</f>
        <v>16.515385229530828</v>
      </c>
      <c r="T937" s="10">
        <f ca="1">SUMPRODUCT(J937:O937,Results!K$9:P$9)</f>
        <v>14.031370690318491</v>
      </c>
      <c r="U937" s="10">
        <f ca="1">SUMPRODUCT(J937:O937,Results!K$9:P$9)+$AD$20-$AC$31</f>
        <v>13.994572571617516</v>
      </c>
      <c r="V937" s="10">
        <f t="shared" ca="1" si="179"/>
        <v>13.651440121507017</v>
      </c>
      <c r="W937" s="10">
        <f t="shared" ca="1" si="181"/>
        <v>13.721155176744425</v>
      </c>
      <c r="X937" s="10">
        <f t="shared" ca="1" si="182"/>
        <v>13.687808822236722</v>
      </c>
      <c r="Y937" s="10">
        <f t="shared" ca="1" si="183"/>
        <v>11.834591271522999</v>
      </c>
      <c r="Z937" s="10">
        <f t="shared" ca="1" si="184"/>
        <v>27.653872962404275</v>
      </c>
      <c r="AA937" s="10">
        <f t="shared" ca="1" si="185"/>
        <v>14.355403929436312</v>
      </c>
    </row>
    <row r="938" spans="1:27">
      <c r="A938" s="6">
        <f ca="1">LN((RAND()^(-Results!$E$4))-1)</f>
        <v>0.25330913446157943</v>
      </c>
      <c r="B938" s="6">
        <f ca="1">LN((RAND()^(-Results!$E$4))-1)</f>
        <v>-0.14014572172165257</v>
      </c>
      <c r="C938" s="6">
        <f ca="1">LN((RAND()^(-Results!$E$4))-1)</f>
        <v>3.1736097033783808</v>
      </c>
      <c r="D938" s="6">
        <f ca="1">LN((RAND()^(-Results!$E$4))-1)</f>
        <v>1.1594976742108267</v>
      </c>
      <c r="E938" s="6">
        <f ca="1">LN((RAND()^(-Results!$E$4))-1)</f>
        <v>-2.9208710687473456</v>
      </c>
      <c r="F938" s="6">
        <f ca="1">LN((RAND()^(-Results!$E$4))-1)</f>
        <v>-1.0009349622627397</v>
      </c>
      <c r="G938" s="6">
        <f ca="1">LN((RAND()^(-Results!$E$4))-1)</f>
        <v>-0.29631434865773898</v>
      </c>
      <c r="H938" s="6">
        <f t="shared" ca="1" si="180"/>
        <v>-0.35620888529549649</v>
      </c>
      <c r="I938" s="10">
        <f ca="1">SUMPRODUCT(J938:O938,Results!B$12:G$12)+Results!$E$5*H938</f>
        <v>5.4872092115506597</v>
      </c>
      <c r="J938" s="10">
        <f ca="1">SUMPRODUCT($A938:$F938,Results!$B$15:$G$15)</f>
        <v>-1.8713028511188627</v>
      </c>
      <c r="K938" s="10">
        <f ca="1">SUMPRODUCT($A938:$F938,Results!$B$16:$G$16)</f>
        <v>2.23330426813824</v>
      </c>
      <c r="L938" s="10">
        <f ca="1">SUMPRODUCT($A938:$F938,Results!$B$17:$G$17)</f>
        <v>5.0523750187338585</v>
      </c>
      <c r="M938" s="10">
        <f ca="1">SUMPRODUCT($A938:$F938,Results!$B$18:$G$18)</f>
        <v>-13.937637778579781</v>
      </c>
      <c r="N938" s="10">
        <f ca="1">SUMPRODUCT($A938:$F938,Results!$B$19:$G$19)</f>
        <v>9.6809665208643878</v>
      </c>
      <c r="O938" s="10">
        <f ca="1">SUMPRODUCT($A938:$F938,Results!$B$20:$G$20)</f>
        <v>-2.1862091022343084</v>
      </c>
      <c r="P938" s="10" cm="1">
        <f t="array" aca="1" ref="P938" ca="1">SUMPRODUCT(J938:O938,TRANSPOSE(BL$20:BL$25))+$AD$20-$BL$27</f>
        <v>7.5974060289619292</v>
      </c>
      <c r="Q938" s="10" cm="1">
        <f t="array" aca="1" ref="Q938" ca="1">SUMPRODUCT(J938:O938,TRANSPOSE(ES$20:ES$25))+$AD$20-$ES$27</f>
        <v>7.3672442602281345</v>
      </c>
      <c r="R938" s="10">
        <f ca="1">I938-Results!$E$5*H938</f>
        <v>6.9120447527326458</v>
      </c>
      <c r="S938" s="10" cm="1">
        <f t="array" aca="1" ref="S938" ca="1">SUMPRODUCT(J938:O938,TRANSPOSE(AR$28:AR$33))+$AD$20-$AC$26</f>
        <v>20.370540305820647</v>
      </c>
      <c r="T938" s="10">
        <f ca="1">SUMPRODUCT(J938:O938,Results!K$9:P$9)</f>
        <v>7.6887929978765381</v>
      </c>
      <c r="U938" s="10">
        <f ca="1">SUMPRODUCT(J938:O938,Results!K$9:P$9)+$AD$20-$AC$31</f>
        <v>7.6519948791755636</v>
      </c>
      <c r="V938" s="10">
        <f t="shared" ca="1" si="179"/>
        <v>-2.1101968174112695</v>
      </c>
      <c r="W938" s="10">
        <f t="shared" ca="1" si="181"/>
        <v>-1.8800350486774748</v>
      </c>
      <c r="X938" s="10">
        <f t="shared" ca="1" si="182"/>
        <v>-1.4248355411819862</v>
      </c>
      <c r="Y938" s="10">
        <f t="shared" ca="1" si="183"/>
        <v>-14.883331094269987</v>
      </c>
      <c r="Z938" s="10">
        <f t="shared" ca="1" si="184"/>
        <v>4.7911056729011063</v>
      </c>
      <c r="AA938" s="10">
        <f t="shared" ca="1" si="185"/>
        <v>-2.164785667624904</v>
      </c>
    </row>
    <row r="939" spans="1:27">
      <c r="A939" s="6">
        <f ca="1">LN((RAND()^(-Results!$E$4))-1)</f>
        <v>0.61581698969029575</v>
      </c>
      <c r="B939" s="6">
        <f ca="1">LN((RAND()^(-Results!$E$4))-1)</f>
        <v>-0.34045296201718728</v>
      </c>
      <c r="C939" s="6">
        <f ca="1">LN((RAND()^(-Results!$E$4))-1)</f>
        <v>-1.154463416361843</v>
      </c>
      <c r="D939" s="6">
        <f ca="1">LN((RAND()^(-Results!$E$4))-1)</f>
        <v>-0.77651771160408101</v>
      </c>
      <c r="E939" s="6">
        <f ca="1">LN((RAND()^(-Results!$E$4))-1)</f>
        <v>-0.62617357469198009</v>
      </c>
      <c r="F939" s="6">
        <f ca="1">LN((RAND()^(-Results!$E$4))-1)</f>
        <v>1.0218918773501064</v>
      </c>
      <c r="G939" s="6">
        <f ca="1">LN((RAND()^(-Results!$E$4))-1)</f>
        <v>-0.40413564444516548</v>
      </c>
      <c r="H939" s="6">
        <f t="shared" ca="1" si="180"/>
        <v>-0.46403018108292299</v>
      </c>
      <c r="I939" s="10">
        <f ca="1">SUMPRODUCT(J939:O939,Results!B$12:G$12)+Results!$E$5*H939</f>
        <v>-18.04857770566559</v>
      </c>
      <c r="J939" s="10">
        <f ca="1">SUMPRODUCT($A939:$F939,Results!$B$15:$G$15)</f>
        <v>1.2198075103361581</v>
      </c>
      <c r="K939" s="10">
        <f ca="1">SUMPRODUCT($A939:$F939,Results!$B$16:$G$16)</f>
        <v>1.73460034339012</v>
      </c>
      <c r="L939" s="10">
        <f ca="1">SUMPRODUCT($A939:$F939,Results!$B$17:$G$17)</f>
        <v>1.7128963677874629</v>
      </c>
      <c r="M939" s="10">
        <f ca="1">SUMPRODUCT($A939:$F939,Results!$B$18:$G$18)</f>
        <v>3.1305181846749477</v>
      </c>
      <c r="N939" s="10">
        <f ca="1">SUMPRODUCT($A939:$F939,Results!$B$19:$G$19)</f>
        <v>-3.2702169876933778</v>
      </c>
      <c r="O939" s="10">
        <f ca="1">SUMPRODUCT($A939:$F939,Results!$B$20:$G$20)</f>
        <v>7.6854807675919972</v>
      </c>
      <c r="P939" s="10" cm="1">
        <f t="array" aca="1" ref="P939" ca="1">SUMPRODUCT(J939:O939,TRANSPOSE(BL$20:BL$25))+$AD$20-$BL$27</f>
        <v>-16.311895471116223</v>
      </c>
      <c r="Q939" s="10" cm="1">
        <f t="array" aca="1" ref="Q939" ca="1">SUMPRODUCT(J939:O939,TRANSPOSE(ES$20:ES$25))+$AD$20-$ES$27</f>
        <v>-16.353433834058968</v>
      </c>
      <c r="R939" s="10">
        <f ca="1">I939-Results!$E$5*H939</f>
        <v>-16.192456981333898</v>
      </c>
      <c r="S939" s="10" cm="1">
        <f t="array" aca="1" ref="S939" ca="1">SUMPRODUCT(J939:O939,TRANSPOSE(AR$28:AR$33))+$AD$20-$AC$26</f>
        <v>-14.094517105195724</v>
      </c>
      <c r="T939" s="10">
        <f ca="1">SUMPRODUCT(J939:O939,Results!K$9:P$9)</f>
        <v>-16.311096491341214</v>
      </c>
      <c r="U939" s="10">
        <f ca="1">SUMPRODUCT(J939:O939,Results!K$9:P$9)+$AD$20-$AC$31</f>
        <v>-16.347894610042189</v>
      </c>
      <c r="V939" s="10">
        <f t="shared" ca="1" si="179"/>
        <v>-1.7366822345493667</v>
      </c>
      <c r="W939" s="10">
        <f t="shared" ca="1" si="181"/>
        <v>-1.6951438716066214</v>
      </c>
      <c r="X939" s="10">
        <f t="shared" ca="1" si="182"/>
        <v>-1.8561207243316922</v>
      </c>
      <c r="Y939" s="10">
        <f t="shared" ca="1" si="183"/>
        <v>-3.954060600469866</v>
      </c>
      <c r="Z939" s="10">
        <f t="shared" ca="1" si="184"/>
        <v>-18.744681244315142</v>
      </c>
      <c r="AA939" s="10">
        <f t="shared" ca="1" si="185"/>
        <v>-1.7006830956234005</v>
      </c>
    </row>
    <row r="940" spans="1:27">
      <c r="A940" s="6">
        <f ca="1">LN((RAND()^(-Results!$E$4))-1)</f>
        <v>-0.71457975645337979</v>
      </c>
      <c r="B940" s="6">
        <f ca="1">LN((RAND()^(-Results!$E$4))-1)</f>
        <v>-3.279469598058244</v>
      </c>
      <c r="C940" s="6">
        <f ca="1">LN((RAND()^(-Results!$E$4))-1)</f>
        <v>0.14923011240364625</v>
      </c>
      <c r="D940" s="6">
        <f ca="1">LN((RAND()^(-Results!$E$4))-1)</f>
        <v>-0.43802867505238224</v>
      </c>
      <c r="E940" s="6">
        <f ca="1">LN((RAND()^(-Results!$E$4))-1)</f>
        <v>-1.3996241719957283</v>
      </c>
      <c r="F940" s="6">
        <f ca="1">LN((RAND()^(-Results!$E$4))-1)</f>
        <v>-6.5918498907119566E-2</v>
      </c>
      <c r="G940" s="6">
        <f ca="1">LN((RAND()^(-Results!$E$4))-1)</f>
        <v>-1.7144656283844595</v>
      </c>
      <c r="H940" s="6">
        <f t="shared" ca="1" si="180"/>
        <v>-1.7743601650222169</v>
      </c>
      <c r="I940" s="10">
        <f ca="1">SUMPRODUCT(J940:O940,Results!B$12:G$12)+Results!$E$5*H940</f>
        <v>-41.585946279864444</v>
      </c>
      <c r="J940" s="10">
        <f ca="1">SUMPRODUCT($A940:$F940,Results!$B$15:$G$15)</f>
        <v>-8.0697791277129767</v>
      </c>
      <c r="K940" s="10">
        <f ca="1">SUMPRODUCT($A940:$F940,Results!$B$16:$G$16)</f>
        <v>-1.5486737659290903</v>
      </c>
      <c r="L940" s="10">
        <f ca="1">SUMPRODUCT($A940:$F940,Results!$B$17:$G$17)</f>
        <v>10.141193796151041</v>
      </c>
      <c r="M940" s="10">
        <f ca="1">SUMPRODUCT($A940:$F940,Results!$B$18:$G$18)</f>
        <v>5.8446527626825029</v>
      </c>
      <c r="N940" s="10">
        <f ca="1">SUMPRODUCT($A940:$F940,Results!$B$19:$G$19)</f>
        <v>5.4515488563904402</v>
      </c>
      <c r="O940" s="10">
        <f ca="1">SUMPRODUCT($A940:$F940,Results!$B$20:$G$20)</f>
        <v>-3.3871611937975916</v>
      </c>
      <c r="P940" s="10" cm="1">
        <f t="array" aca="1" ref="P940" ca="1">SUMPRODUCT(J940:O940,TRANSPOSE(BL$20:BL$25))+$AD$20-$BL$27</f>
        <v>-34.650177799685153</v>
      </c>
      <c r="Q940" s="10" cm="1">
        <f t="array" aca="1" ref="Q940" ca="1">SUMPRODUCT(J940:O940,TRANSPOSE(ES$20:ES$25))+$AD$20-$ES$27</f>
        <v>-34.896634853873458</v>
      </c>
      <c r="R940" s="10">
        <f ca="1">I940-Results!$E$5*H940</f>
        <v>-34.48850561977558</v>
      </c>
      <c r="S940" s="10" cm="1">
        <f t="array" aca="1" ref="S940" ca="1">SUMPRODUCT(J940:O940,TRANSPOSE(AR$28:AR$33))+$AD$20-$AC$26</f>
        <v>-30.76195596596542</v>
      </c>
      <c r="T940" s="10">
        <f ca="1">SUMPRODUCT(J940:O940,Results!K$9:P$9)</f>
        <v>-34.692188294470711</v>
      </c>
      <c r="U940" s="10">
        <f ca="1">SUMPRODUCT(J940:O940,Results!K$9:P$9)+$AD$20-$AC$31</f>
        <v>-34.72898641317169</v>
      </c>
      <c r="V940" s="10">
        <f t="shared" ref="V940:V1001" ca="1" si="186">I940-P940</f>
        <v>-6.9357684801792914</v>
      </c>
      <c r="W940" s="10">
        <f t="shared" ca="1" si="181"/>
        <v>-6.6893114259909865</v>
      </c>
      <c r="X940" s="10">
        <f t="shared" ca="1" si="182"/>
        <v>-7.0974406600888642</v>
      </c>
      <c r="Y940" s="10">
        <f t="shared" ca="1" si="183"/>
        <v>-10.823990313899024</v>
      </c>
      <c r="Z940" s="10">
        <f t="shared" ca="1" si="184"/>
        <v>-42.282049818513997</v>
      </c>
      <c r="AA940" s="10">
        <f t="shared" ca="1" si="185"/>
        <v>-6.8569598666927547</v>
      </c>
    </row>
    <row r="941" spans="1:27">
      <c r="A941" s="6">
        <f ca="1">LN((RAND()^(-Results!$E$4))-1)</f>
        <v>-1.2861623700137672</v>
      </c>
      <c r="B941" s="6">
        <f ca="1">LN((RAND()^(-Results!$E$4))-1)</f>
        <v>8.1436311539091935E-2</v>
      </c>
      <c r="C941" s="6">
        <f ca="1">LN((RAND()^(-Results!$E$4))-1)</f>
        <v>4.3200578125048201</v>
      </c>
      <c r="D941" s="6">
        <f ca="1">LN((RAND()^(-Results!$E$4))-1)</f>
        <v>-0.92458836000169053</v>
      </c>
      <c r="E941" s="6">
        <f ca="1">LN((RAND()^(-Results!$E$4))-1)</f>
        <v>1.0812328461897023</v>
      </c>
      <c r="F941" s="6">
        <f ca="1">LN((RAND()^(-Results!$E$4))-1)</f>
        <v>-0.39236973939914838</v>
      </c>
      <c r="G941" s="6">
        <f ca="1">LN((RAND()^(-Results!$E$4))-1)</f>
        <v>3.5753520106774626</v>
      </c>
      <c r="H941" s="6">
        <f t="shared" ca="1" si="180"/>
        <v>3.5154574740397049</v>
      </c>
      <c r="I941" s="10">
        <f ca="1">SUMPRODUCT(J941:O941,Results!B$12:G$12)+Results!$E$5*H941</f>
        <v>19.965646915314657</v>
      </c>
      <c r="J941" s="10">
        <f ca="1">SUMPRODUCT($A941:$F941,Results!$B$15:$G$15)</f>
        <v>-3.6311540276353083</v>
      </c>
      <c r="K941" s="10">
        <f ca="1">SUMPRODUCT($A941:$F941,Results!$B$16:$G$16)</f>
        <v>-12.745033182745205</v>
      </c>
      <c r="L941" s="10">
        <f ca="1">SUMPRODUCT($A941:$F941,Results!$B$17:$G$17)</f>
        <v>-9.3064115001227776</v>
      </c>
      <c r="M941" s="10">
        <f ca="1">SUMPRODUCT($A941:$F941,Results!$B$18:$G$18)</f>
        <v>-3.7047877248927068</v>
      </c>
      <c r="N941" s="10">
        <f ca="1">SUMPRODUCT($A941:$F941,Results!$B$19:$G$19)</f>
        <v>6.0168947687567247</v>
      </c>
      <c r="O941" s="10">
        <f ca="1">SUMPRODUCT($A941:$F941,Results!$B$20:$G$20)</f>
        <v>-8.0477509287180293</v>
      </c>
      <c r="P941" s="10" cm="1">
        <f t="array" aca="1" ref="P941" ca="1">SUMPRODUCT(J941:O941,TRANSPOSE(BL$20:BL$25))+$AD$20-$BL$27</f>
        <v>6.4507819053408548</v>
      </c>
      <c r="Q941" s="10" cm="1">
        <f t="array" aca="1" ref="Q941" ca="1">SUMPRODUCT(J941:O941,TRANSPOSE(ES$20:ES$25))+$AD$20-$ES$27</f>
        <v>6.1238112692759366</v>
      </c>
      <c r="R941" s="10">
        <f ca="1">I941-Results!$E$5*H941</f>
        <v>5.9038170191558379</v>
      </c>
      <c r="S941" s="10" cm="1">
        <f t="array" aca="1" ref="S941" ca="1">SUMPRODUCT(J941:O941,TRANSPOSE(AR$28:AR$33))+$AD$20-$AC$26</f>
        <v>7.8832847039320901</v>
      </c>
      <c r="T941" s="10">
        <f ca="1">SUMPRODUCT(J941:O941,Results!K$9:P$9)</f>
        <v>6.1651605341527418</v>
      </c>
      <c r="U941" s="10">
        <f ca="1">SUMPRODUCT(J941:O941,Results!K$9:P$9)+$AD$20-$AC$31</f>
        <v>6.1283624154517664</v>
      </c>
      <c r="V941" s="10">
        <f t="shared" ca="1" si="186"/>
        <v>13.514865009973803</v>
      </c>
      <c r="W941" s="10">
        <f t="shared" ca="1" si="181"/>
        <v>13.841835646038721</v>
      </c>
      <c r="X941" s="10">
        <f t="shared" ca="1" si="182"/>
        <v>14.06182989615882</v>
      </c>
      <c r="Y941" s="10">
        <f t="shared" ca="1" si="183"/>
        <v>12.082362211382566</v>
      </c>
      <c r="Z941" s="10">
        <f t="shared" ca="1" si="184"/>
        <v>19.269543376665105</v>
      </c>
      <c r="AA941" s="10">
        <f t="shared" ca="1" si="185"/>
        <v>13.837284499862891</v>
      </c>
    </row>
    <row r="942" spans="1:27">
      <c r="A942" s="6">
        <f ca="1">LN((RAND()^(-Results!$E$4))-1)</f>
        <v>-0.94307842921012675</v>
      </c>
      <c r="B942" s="6">
        <f ca="1">LN((RAND()^(-Results!$E$4))-1)</f>
        <v>2.4782505305015099</v>
      </c>
      <c r="C942" s="6">
        <f ca="1">LN((RAND()^(-Results!$E$4))-1)</f>
        <v>-3.1166441670230811</v>
      </c>
      <c r="D942" s="6">
        <f ca="1">LN((RAND()^(-Results!$E$4))-1)</f>
        <v>1.4782240454658879</v>
      </c>
      <c r="E942" s="6">
        <f ca="1">LN((RAND()^(-Results!$E$4))-1)</f>
        <v>-1.4810343704519449</v>
      </c>
      <c r="F942" s="6">
        <f ca="1">LN((RAND()^(-Results!$E$4))-1)</f>
        <v>0.10315494903355155</v>
      </c>
      <c r="G942" s="6">
        <f ca="1">LN((RAND()^(-Results!$E$4))-1)</f>
        <v>2.106706410812901</v>
      </c>
      <c r="H942" s="6">
        <f t="shared" ca="1" si="180"/>
        <v>2.0468118741751433</v>
      </c>
      <c r="I942" s="10">
        <f ca="1">SUMPRODUCT(J942:O942,Results!B$12:G$12)+Results!$E$5*H942</f>
        <v>37.154643472288015</v>
      </c>
      <c r="J942" s="10">
        <f ca="1">SUMPRODUCT($A942:$F942,Results!$B$15:$G$15)</f>
        <v>7.6310083101742645</v>
      </c>
      <c r="K942" s="10">
        <f ca="1">SUMPRODUCT($A942:$F942,Results!$B$16:$G$16)</f>
        <v>9.86332928789429</v>
      </c>
      <c r="L942" s="10">
        <f ca="1">SUMPRODUCT($A942:$F942,Results!$B$17:$G$17)</f>
        <v>-1.9473165962888523</v>
      </c>
      <c r="M942" s="10">
        <f ca="1">SUMPRODUCT($A942:$F942,Results!$B$18:$G$18)</f>
        <v>0.32061292930678542</v>
      </c>
      <c r="N942" s="10">
        <f ca="1">SUMPRODUCT($A942:$F942,Results!$B$19:$G$19)</f>
        <v>-5.5113728831569748</v>
      </c>
      <c r="O942" s="10">
        <f ca="1">SUMPRODUCT($A942:$F942,Results!$B$20:$G$20)</f>
        <v>3.2595207212480966</v>
      </c>
      <c r="P942" s="10" cm="1">
        <f t="array" aca="1" ref="P942" ca="1">SUMPRODUCT(J942:O942,TRANSPOSE(BL$20:BL$25))+$AD$20-$BL$27</f>
        <v>28.826865604958424</v>
      </c>
      <c r="Q942" s="10" cm="1">
        <f t="array" aca="1" ref="Q942" ca="1">SUMPRODUCT(J942:O942,TRANSPOSE(ES$20:ES$25))+$AD$20-$ES$27</f>
        <v>29.355426370776147</v>
      </c>
      <c r="R942" s="10">
        <f ca="1">I942-Results!$E$5*H942</f>
        <v>28.967395975587444</v>
      </c>
      <c r="S942" s="10" cm="1">
        <f t="array" aca="1" ref="S942" ca="1">SUMPRODUCT(J942:O942,TRANSPOSE(AR$28:AR$33))+$AD$20-$AC$26</f>
        <v>22.531854328253058</v>
      </c>
      <c r="T942" s="10">
        <f ca="1">SUMPRODUCT(J942:O942,Results!K$9:P$9)</f>
        <v>29.649763061352566</v>
      </c>
      <c r="U942" s="10">
        <f ca="1">SUMPRODUCT(J942:O942,Results!K$9:P$9)+$AD$20-$AC$31</f>
        <v>29.61296494265159</v>
      </c>
      <c r="V942" s="10">
        <f t="shared" ca="1" si="186"/>
        <v>8.3277778673295906</v>
      </c>
      <c r="W942" s="10">
        <f t="shared" ca="1" si="181"/>
        <v>7.7992171015118679</v>
      </c>
      <c r="X942" s="10">
        <f t="shared" ca="1" si="182"/>
        <v>8.1872474967005715</v>
      </c>
      <c r="Y942" s="10">
        <f t="shared" ca="1" si="183"/>
        <v>14.622789144034957</v>
      </c>
      <c r="Z942" s="10">
        <f t="shared" ca="1" si="184"/>
        <v>36.458539933638463</v>
      </c>
      <c r="AA942" s="10">
        <f t="shared" ca="1" si="185"/>
        <v>7.5416785296364246</v>
      </c>
    </row>
    <row r="943" spans="1:27">
      <c r="A943" s="6">
        <f ca="1">LN((RAND()^(-Results!$E$4))-1)</f>
        <v>-1.2787224124926173</v>
      </c>
      <c r="B943" s="6">
        <f ca="1">LN((RAND()^(-Results!$E$4))-1)</f>
        <v>1.4936602236179157</v>
      </c>
      <c r="C943" s="6">
        <f ca="1">LN((RAND()^(-Results!$E$4))-1)</f>
        <v>-0.35765632332770037</v>
      </c>
      <c r="D943" s="6">
        <f ca="1">LN((RAND()^(-Results!$E$4))-1)</f>
        <v>0.17718116429509947</v>
      </c>
      <c r="E943" s="6">
        <f ca="1">LN((RAND()^(-Results!$E$4))-1)</f>
        <v>-4.4326179806160528</v>
      </c>
      <c r="F943" s="6">
        <f ca="1">LN((RAND()^(-Results!$E$4))-1)</f>
        <v>-0.94213452401498821</v>
      </c>
      <c r="G943" s="6">
        <f ca="1">LN((RAND()^(-Results!$E$4))-1)</f>
        <v>0.5823501330319566</v>
      </c>
      <c r="H943" s="6">
        <f t="shared" ca="1" si="180"/>
        <v>0.52245559639419914</v>
      </c>
      <c r="I943" s="10">
        <f ca="1">SUMPRODUCT(J943:O943,Results!B$12:G$12)+Results!$E$5*H943</f>
        <v>12.679999146935083</v>
      </c>
      <c r="J943" s="10">
        <f ca="1">SUMPRODUCT($A943:$F943,Results!$B$15:$G$15)</f>
        <v>5.431831519312408</v>
      </c>
      <c r="K943" s="10">
        <f ca="1">SUMPRODUCT($A943:$F943,Results!$B$16:$G$16)</f>
        <v>6.4636154960393695</v>
      </c>
      <c r="L943" s="10">
        <f ca="1">SUMPRODUCT($A943:$F943,Results!$B$17:$G$17)</f>
        <v>4.4850609811179432</v>
      </c>
      <c r="M943" s="10">
        <f ca="1">SUMPRODUCT($A943:$F943,Results!$B$18:$G$18)</f>
        <v>-8.2193637443089678</v>
      </c>
      <c r="N943" s="10">
        <f ca="1">SUMPRODUCT($A943:$F943,Results!$B$19:$G$19)</f>
        <v>-2.9587535623922996</v>
      </c>
      <c r="O943" s="10">
        <f ca="1">SUMPRODUCT($A943:$F943,Results!$B$20:$G$20)</f>
        <v>4.5420664248652312</v>
      </c>
      <c r="P943" s="10" cm="1">
        <f t="array" aca="1" ref="P943" ca="1">SUMPRODUCT(J943:O943,TRANSPOSE(BL$20:BL$25))+$AD$20-$BL$27</f>
        <v>11.112092459077545</v>
      </c>
      <c r="Q943" s="10" cm="1">
        <f t="array" aca="1" ref="Q943" ca="1">SUMPRODUCT(J943:O943,TRANSPOSE(ES$20:ES$25))+$AD$20-$ES$27</f>
        <v>11.295270222154167</v>
      </c>
      <c r="R943" s="10">
        <f ca="1">I943-Results!$E$5*H943</f>
        <v>10.590176761358286</v>
      </c>
      <c r="S943" s="10" cm="1">
        <f t="array" aca="1" ref="S943" ca="1">SUMPRODUCT(J943:O943,TRANSPOSE(AR$28:AR$33))+$AD$20-$AC$26</f>
        <v>16.200374591249489</v>
      </c>
      <c r="T943" s="10">
        <f ca="1">SUMPRODUCT(J943:O943,Results!K$9:P$9)</f>
        <v>11.964880225549818</v>
      </c>
      <c r="U943" s="10">
        <f ca="1">SUMPRODUCT(J943:O943,Results!K$9:P$9)+$AD$20-$AC$31</f>
        <v>11.928082106848843</v>
      </c>
      <c r="V943" s="10">
        <f t="shared" ca="1" si="186"/>
        <v>1.5679066878575387</v>
      </c>
      <c r="W943" s="10">
        <f t="shared" ca="1" si="181"/>
        <v>1.3847289247809158</v>
      </c>
      <c r="X943" s="10">
        <f t="shared" ca="1" si="182"/>
        <v>2.089822385576797</v>
      </c>
      <c r="Y943" s="10">
        <f t="shared" ca="1" si="183"/>
        <v>-3.5203754443144053</v>
      </c>
      <c r="Z943" s="10">
        <f t="shared" ca="1" si="184"/>
        <v>11.983895608285529</v>
      </c>
      <c r="AA943" s="10">
        <f t="shared" ca="1" si="185"/>
        <v>0.75191704008624072</v>
      </c>
    </row>
    <row r="944" spans="1:27">
      <c r="A944" s="6">
        <f ca="1">LN((RAND()^(-Results!$E$4))-1)</f>
        <v>-0.16320613997438377</v>
      </c>
      <c r="B944" s="6">
        <f ca="1">LN((RAND()^(-Results!$E$4))-1)</f>
        <v>-1.0964613449015488</v>
      </c>
      <c r="C944" s="6">
        <f ca="1">LN((RAND()^(-Results!$E$4))-1)</f>
        <v>4.0711292140967466</v>
      </c>
      <c r="D944" s="6">
        <f ca="1">LN((RAND()^(-Results!$E$4))-1)</f>
        <v>0.148078771416362</v>
      </c>
      <c r="E944" s="6">
        <f ca="1">LN((RAND()^(-Results!$E$4))-1)</f>
        <v>-1.3367539670881563</v>
      </c>
      <c r="F944" s="6">
        <f ca="1">LN((RAND()^(-Results!$E$4))-1)</f>
        <v>-1.9222537520671605</v>
      </c>
      <c r="G944" s="6">
        <f ca="1">LN((RAND()^(-Results!$E$4))-1)</f>
        <v>1.0679263454469305</v>
      </c>
      <c r="H944" s="6">
        <f t="shared" ca="1" si="180"/>
        <v>1.0080318088091731</v>
      </c>
      <c r="I944" s="10">
        <f ca="1">SUMPRODUCT(J944:O944,Results!B$12:G$12)+Results!$E$5*H944</f>
        <v>2.7409693555874233</v>
      </c>
      <c r="J944" s="10">
        <f ca="1">SUMPRODUCT($A944:$F944,Results!$B$15:$G$15)</f>
        <v>-5.2045429530939709</v>
      </c>
      <c r="K944" s="10">
        <f ca="1">SUMPRODUCT($A944:$F944,Results!$B$16:$G$16)</f>
        <v>-4.4139329882602691</v>
      </c>
      <c r="L944" s="10">
        <f ca="1">SUMPRODUCT($A944:$F944,Results!$B$17:$G$17)</f>
        <v>5.2488271524152132</v>
      </c>
      <c r="M944" s="10">
        <f ca="1">SUMPRODUCT($A944:$F944,Results!$B$18:$G$18)</f>
        <v>-11.622211980279502</v>
      </c>
      <c r="N944" s="10">
        <f ca="1">SUMPRODUCT($A944:$F944,Results!$B$19:$G$19)</f>
        <v>8.8462513783165448</v>
      </c>
      <c r="O944" s="10">
        <f ca="1">SUMPRODUCT($A944:$F944,Results!$B$20:$G$20)</f>
        <v>-8.1621438459857192</v>
      </c>
      <c r="P944" s="10" cm="1">
        <f t="array" aca="1" ref="P944" ca="1">SUMPRODUCT(J944:O944,TRANSPOSE(BL$20:BL$25))+$AD$20-$BL$27</f>
        <v>-0.67705712302933441</v>
      </c>
      <c r="Q944" s="10" cm="1">
        <f t="array" aca="1" ref="Q944" ca="1">SUMPRODUCT(J944:O944,TRANSPOSE(ES$20:ES$25))+$AD$20-$ES$27</f>
        <v>-1.0473855609959268</v>
      </c>
      <c r="R944" s="10">
        <f ca="1">I944-Results!$E$5*H944</f>
        <v>-1.2911578796492691</v>
      </c>
      <c r="S944" s="10" cm="1">
        <f t="array" aca="1" ref="S944" ca="1">SUMPRODUCT(J944:O944,TRANSPOSE(AR$28:AR$33))+$AD$20-$AC$26</f>
        <v>8.9977651261045963</v>
      </c>
      <c r="T944" s="10">
        <f ca="1">SUMPRODUCT(J944:O944,Results!K$9:P$9)</f>
        <v>-0.87339151263938319</v>
      </c>
      <c r="U944" s="10">
        <f ca="1">SUMPRODUCT(J944:O944,Results!K$9:P$9)+$AD$20-$AC$31</f>
        <v>-0.91018963134035846</v>
      </c>
      <c r="V944" s="10">
        <f t="shared" ca="1" si="186"/>
        <v>3.4180264786167576</v>
      </c>
      <c r="W944" s="10">
        <f t="shared" ca="1" si="181"/>
        <v>3.7883549165833501</v>
      </c>
      <c r="X944" s="10">
        <f t="shared" ca="1" si="182"/>
        <v>4.0321272352366924</v>
      </c>
      <c r="Y944" s="10">
        <f t="shared" ca="1" si="183"/>
        <v>-6.2567957705171731</v>
      </c>
      <c r="Z944" s="10">
        <f t="shared" ca="1" si="184"/>
        <v>2.0448658169378695</v>
      </c>
      <c r="AA944" s="10">
        <f t="shared" ca="1" si="185"/>
        <v>3.6511589869277818</v>
      </c>
    </row>
    <row r="945" spans="1:27">
      <c r="A945" s="6">
        <f ca="1">LN((RAND()^(-Results!$E$4))-1)</f>
        <v>-1.0235912900563453</v>
      </c>
      <c r="B945" s="6">
        <f ca="1">LN((RAND()^(-Results!$E$4))-1)</f>
        <v>0.15959545205712614</v>
      </c>
      <c r="C945" s="6">
        <f ca="1">LN((RAND()^(-Results!$E$4))-1)</f>
        <v>1.4200297509744033</v>
      </c>
      <c r="D945" s="6">
        <f ca="1">LN((RAND()^(-Results!$E$4))-1)</f>
        <v>-1.0617349308090318</v>
      </c>
      <c r="E945" s="6">
        <f ca="1">LN((RAND()^(-Results!$E$4))-1)</f>
        <v>-3.9566810378601542</v>
      </c>
      <c r="F945" s="6">
        <f ca="1">LN((RAND()^(-Results!$E$4))-1)</f>
        <v>0.40863641207411999</v>
      </c>
      <c r="G945" s="6">
        <f ca="1">LN((RAND()^(-Results!$E$4))-1)</f>
        <v>-0.52505582228436454</v>
      </c>
      <c r="H945" s="6">
        <f t="shared" ca="1" si="180"/>
        <v>-0.58495035892212199</v>
      </c>
      <c r="I945" s="10">
        <f ca="1">SUMPRODUCT(J945:O945,Results!B$12:G$12)+Results!$E$5*H945</f>
        <v>-14.477274210568535</v>
      </c>
      <c r="J945" s="10">
        <f ca="1">SUMPRODUCT($A945:$F945,Results!$B$15:$G$15)</f>
        <v>1.4432338605922026</v>
      </c>
      <c r="K945" s="10">
        <f ca="1">SUMPRODUCT($A945:$F945,Results!$B$16:$G$16)</f>
        <v>-0.48258330729146137</v>
      </c>
      <c r="L945" s="10">
        <f ca="1">SUMPRODUCT($A945:$F945,Results!$B$17:$G$17)</f>
        <v>1.4901339100912523</v>
      </c>
      <c r="M945" s="10">
        <f ca="1">SUMPRODUCT($A945:$F945,Results!$B$18:$G$18)</f>
        <v>-5.04015833917612</v>
      </c>
      <c r="N945" s="10">
        <f ca="1">SUMPRODUCT($A945:$F945,Results!$B$19:$G$19)</f>
        <v>0.81206673447681554</v>
      </c>
      <c r="O945" s="10">
        <f ca="1">SUMPRODUCT($A945:$F945,Results!$B$20:$G$20)</f>
        <v>6.95200057449114</v>
      </c>
      <c r="P945" s="10" cm="1">
        <f t="array" aca="1" ref="P945" ca="1">SUMPRODUCT(J945:O945,TRANSPOSE(BL$20:BL$25))+$AD$20-$BL$27</f>
        <v>-11.49757496624342</v>
      </c>
      <c r="Q945" s="10" cm="1">
        <f t="array" aca="1" ref="Q945" ca="1">SUMPRODUCT(J945:O945,TRANSPOSE(ES$20:ES$25))+$AD$20-$ES$27</f>
        <v>-11.65869476486084</v>
      </c>
      <c r="R945" s="10">
        <f ca="1">I945-Results!$E$5*H945</f>
        <v>-12.137472774880047</v>
      </c>
      <c r="S945" s="10" cm="1">
        <f t="array" aca="1" ref="S945" ca="1">SUMPRODUCT(J945:O945,TRANSPOSE(AR$28:AR$33))+$AD$20-$AC$26</f>
        <v>-1.8654054775908251</v>
      </c>
      <c r="T945" s="10">
        <f ca="1">SUMPRODUCT(J945:O945,Results!K$9:P$9)</f>
        <v>-11.062302083679548</v>
      </c>
      <c r="U945" s="10">
        <f ca="1">SUMPRODUCT(J945:O945,Results!K$9:P$9)+$AD$20-$AC$31</f>
        <v>-11.099100202380523</v>
      </c>
      <c r="V945" s="10">
        <f t="shared" ca="1" si="186"/>
        <v>-2.9796992443251149</v>
      </c>
      <c r="W945" s="10">
        <f t="shared" ca="1" si="181"/>
        <v>-2.8185794457076945</v>
      </c>
      <c r="X945" s="10">
        <f t="shared" ca="1" si="182"/>
        <v>-2.3398014356884875</v>
      </c>
      <c r="Y945" s="10">
        <f t="shared" ca="1" si="183"/>
        <v>-12.61186873297771</v>
      </c>
      <c r="Z945" s="10">
        <f t="shared" ca="1" si="184"/>
        <v>-15.173377749218089</v>
      </c>
      <c r="AA945" s="10">
        <f t="shared" ca="1" si="185"/>
        <v>-3.3781740081880116</v>
      </c>
    </row>
    <row r="946" spans="1:27">
      <c r="A946" s="6">
        <f ca="1">LN((RAND()^(-Results!$E$4))-1)</f>
        <v>2.8365830043175451</v>
      </c>
      <c r="B946" s="6">
        <f ca="1">LN((RAND()^(-Results!$E$4))-1)</f>
        <v>-0.72190019612887646</v>
      </c>
      <c r="C946" s="6">
        <f ca="1">LN((RAND()^(-Results!$E$4))-1)</f>
        <v>-0.49417016140692688</v>
      </c>
      <c r="D946" s="6">
        <f ca="1">LN((RAND()^(-Results!$E$4))-1)</f>
        <v>2.1823845126787225</v>
      </c>
      <c r="E946" s="6">
        <f ca="1">LN((RAND()^(-Results!$E$4))-1)</f>
        <v>1.6907258421981464</v>
      </c>
      <c r="F946" s="6">
        <f ca="1">LN((RAND()^(-Results!$E$4))-1)</f>
        <v>0.77694278967676356</v>
      </c>
      <c r="G946" s="6">
        <f ca="1">LN((RAND()^(-Results!$E$4))-1)</f>
        <v>-9.1578497240631232E-2</v>
      </c>
      <c r="H946" s="6">
        <f t="shared" ca="1" si="180"/>
        <v>-0.15147303387838873</v>
      </c>
      <c r="I946" s="10">
        <f ca="1">SUMPRODUCT(J946:O946,Results!B$12:G$12)+Results!$E$5*H946</f>
        <v>2.9781575835486249</v>
      </c>
      <c r="J946" s="10">
        <f ca="1">SUMPRODUCT($A946:$F946,Results!$B$15:$G$15)</f>
        <v>-2.1921354332116101</v>
      </c>
      <c r="K946" s="10">
        <f ca="1">SUMPRODUCT($A946:$F946,Results!$B$16:$G$16)</f>
        <v>6.9361212082403885</v>
      </c>
      <c r="L946" s="10">
        <f ca="1">SUMPRODUCT($A946:$F946,Results!$B$17:$G$17)</f>
        <v>3.3432243528325087</v>
      </c>
      <c r="M946" s="10">
        <f ca="1">SUMPRODUCT($A946:$F946,Results!$B$18:$G$18)</f>
        <v>-1.7822049441025116</v>
      </c>
      <c r="N946" s="10">
        <f ca="1">SUMPRODUCT($A946:$F946,Results!$B$19:$G$19)</f>
        <v>6.7316137159071552</v>
      </c>
      <c r="O946" s="10">
        <f ca="1">SUMPRODUCT($A946:$F946,Results!$B$20:$G$20)</f>
        <v>0.58527516692731396</v>
      </c>
      <c r="P946" s="10" cm="1">
        <f t="array" aca="1" ref="P946" ca="1">SUMPRODUCT(J946:O946,TRANSPOSE(BL$20:BL$25))+$AD$20-$BL$27</f>
        <v>3.1774403586274884</v>
      </c>
      <c r="Q946" s="10" cm="1">
        <f t="array" aca="1" ref="Q946" ca="1">SUMPRODUCT(J946:O946,TRANSPOSE(ES$20:ES$25))+$AD$20-$ES$27</f>
        <v>3.1259480074503001</v>
      </c>
      <c r="R946" s="10">
        <f ca="1">I946-Results!$E$5*H946</f>
        <v>3.5840497190621798</v>
      </c>
      <c r="S946" s="10" cm="1">
        <f t="array" aca="1" ref="S946" ca="1">SUMPRODUCT(J946:O946,TRANSPOSE(AR$28:AR$33))+$AD$20-$AC$26</f>
        <v>6.6907729339043698</v>
      </c>
      <c r="T946" s="10">
        <f ca="1">SUMPRODUCT(J946:O946,Results!K$9:P$9)</f>
        <v>2.6486313962553805</v>
      </c>
      <c r="U946" s="10">
        <f ca="1">SUMPRODUCT(J946:O946,Results!K$9:P$9)+$AD$20-$AC$31</f>
        <v>2.6118332775544051</v>
      </c>
      <c r="V946" s="10">
        <f t="shared" ca="1" si="186"/>
        <v>-0.19928277507886349</v>
      </c>
      <c r="W946" s="10">
        <f t="shared" ca="1" si="181"/>
        <v>-0.14779042390167518</v>
      </c>
      <c r="X946" s="10">
        <f t="shared" ca="1" si="182"/>
        <v>-0.60589213551355492</v>
      </c>
      <c r="Y946" s="10">
        <f t="shared" ca="1" si="183"/>
        <v>-3.7126153503557449</v>
      </c>
      <c r="Z946" s="10">
        <f t="shared" ca="1" si="184"/>
        <v>2.2820540448990712</v>
      </c>
      <c r="AA946" s="10">
        <f t="shared" ca="1" si="185"/>
        <v>0.36632430599421983</v>
      </c>
    </row>
    <row r="947" spans="1:27">
      <c r="A947" s="6">
        <f ca="1">LN((RAND()^(-Results!$E$4))-1)</f>
        <v>-0.98104915094367884</v>
      </c>
      <c r="B947" s="6">
        <f ca="1">LN((RAND()^(-Results!$E$4))-1)</f>
        <v>-1.2485571262496367</v>
      </c>
      <c r="C947" s="6">
        <f ca="1">LN((RAND()^(-Results!$E$4))-1)</f>
        <v>5.620152759261178E-3</v>
      </c>
      <c r="D947" s="6">
        <f ca="1">LN((RAND()^(-Results!$E$4))-1)</f>
        <v>-2.1148800669874639</v>
      </c>
      <c r="E947" s="6">
        <f ca="1">LN((RAND()^(-Results!$E$4))-1)</f>
        <v>2.9350380498800184</v>
      </c>
      <c r="F947" s="6">
        <f ca="1">LN((RAND()^(-Results!$E$4))-1)</f>
        <v>-0.35849615550112529</v>
      </c>
      <c r="G947" s="6">
        <f ca="1">LN((RAND()^(-Results!$E$4))-1)</f>
        <v>2.6607695177587698</v>
      </c>
      <c r="H947" s="6">
        <f t="shared" ca="1" si="180"/>
        <v>2.6008749811210121</v>
      </c>
      <c r="I947" s="10">
        <f ca="1">SUMPRODUCT(J947:O947,Results!B$12:G$12)+Results!$E$5*H947</f>
        <v>-6.9816613685241471</v>
      </c>
      <c r="J947" s="10">
        <f ca="1">SUMPRODUCT($A947:$F947,Results!$B$15:$G$15)</f>
        <v>-3.6910771336245527</v>
      </c>
      <c r="K947" s="10">
        <f ca="1">SUMPRODUCT($A947:$F947,Results!$B$16:$G$16)</f>
        <v>-10.755701027713268</v>
      </c>
      <c r="L947" s="10">
        <f ca="1">SUMPRODUCT($A947:$F947,Results!$B$17:$G$17)</f>
        <v>-3.1500772521172262</v>
      </c>
      <c r="M947" s="10">
        <f ca="1">SUMPRODUCT($A947:$F947,Results!$B$18:$G$18)</f>
        <v>10.079813058041044</v>
      </c>
      <c r="N947" s="10">
        <f ca="1">SUMPRODUCT($A947:$F947,Results!$B$19:$G$19)</f>
        <v>-4.9131842146807276</v>
      </c>
      <c r="O947" s="10">
        <f ca="1">SUMPRODUCT($A947:$F947,Results!$B$20:$G$20)</f>
        <v>-5.6318779331872131</v>
      </c>
      <c r="P947" s="10" cm="1">
        <f t="array" aca="1" ref="P947" ca="1">SUMPRODUCT(J947:O947,TRANSPOSE(BL$20:BL$25))+$AD$20-$BL$27</f>
        <v>-17.72072848195241</v>
      </c>
      <c r="Q947" s="10" cm="1">
        <f t="array" aca="1" ref="Q947" ca="1">SUMPRODUCT(J947:O947,TRANSPOSE(ES$20:ES$25))+$AD$20-$ES$27</f>
        <v>-17.85321262889159</v>
      </c>
      <c r="R947" s="10">
        <f ca="1">I947-Results!$E$5*H947</f>
        <v>-17.385161293008196</v>
      </c>
      <c r="S947" s="10" cm="1">
        <f t="array" aca="1" ref="S947" ca="1">SUMPRODUCT(J947:O947,TRANSPOSE(AR$28:AR$33))+$AD$20-$AC$26</f>
        <v>-26.430998856868641</v>
      </c>
      <c r="T947" s="10">
        <f ca="1">SUMPRODUCT(J947:O947,Results!K$9:P$9)</f>
        <v>-18.071551257646135</v>
      </c>
      <c r="U947" s="10">
        <f ca="1">SUMPRODUCT(J947:O947,Results!K$9:P$9)+$AD$20-$AC$31</f>
        <v>-18.10834937634711</v>
      </c>
      <c r="V947" s="10">
        <f t="shared" ca="1" si="186"/>
        <v>10.739067113428263</v>
      </c>
      <c r="W947" s="10">
        <f t="shared" ca="1" si="181"/>
        <v>10.871551260367443</v>
      </c>
      <c r="X947" s="10">
        <f t="shared" ca="1" si="182"/>
        <v>10.403499924484048</v>
      </c>
      <c r="Y947" s="10">
        <f t="shared" ca="1" si="183"/>
        <v>19.449337488344494</v>
      </c>
      <c r="Z947" s="10">
        <f t="shared" ca="1" si="184"/>
        <v>-7.6777649071737004</v>
      </c>
      <c r="AA947" s="10">
        <f t="shared" ca="1" si="185"/>
        <v>11.126688007822963</v>
      </c>
    </row>
    <row r="948" spans="1:27">
      <c r="A948" s="6">
        <f ca="1">LN((RAND()^(-Results!$E$4))-1)</f>
        <v>4.3391872289443629</v>
      </c>
      <c r="B948" s="6">
        <f ca="1">LN((RAND()^(-Results!$E$4))-1)</f>
        <v>-0.65827517046160655</v>
      </c>
      <c r="C948" s="6">
        <f ca="1">LN((RAND()^(-Results!$E$4))-1)</f>
        <v>0.75255310409122667</v>
      </c>
      <c r="D948" s="6">
        <f ca="1">LN((RAND()^(-Results!$E$4))-1)</f>
        <v>1.3199678321835671</v>
      </c>
      <c r="E948" s="6">
        <f ca="1">LN((RAND()^(-Results!$E$4))-1)</f>
        <v>-3.7929573731423121</v>
      </c>
      <c r="F948" s="6">
        <f ca="1">LN((RAND()^(-Results!$E$4))-1)</f>
        <v>-0.91979343421223625</v>
      </c>
      <c r="G948" s="6">
        <f ca="1">LN((RAND()^(-Results!$E$4))-1)</f>
        <v>2.0859439909223125</v>
      </c>
      <c r="H948" s="6">
        <f t="shared" ca="1" si="180"/>
        <v>2.0260494542845549</v>
      </c>
      <c r="I948" s="10">
        <f ca="1">SUMPRODUCT(J948:O948,Results!B$12:G$12)+Results!$E$5*H948</f>
        <v>-4.1817374143433206</v>
      </c>
      <c r="J948" s="10">
        <f ca="1">SUMPRODUCT($A948:$F948,Results!$B$15:$G$15)</f>
        <v>1.7157593341587702</v>
      </c>
      <c r="K948" s="10">
        <f ca="1">SUMPRODUCT($A948:$F948,Results!$B$16:$G$16)</f>
        <v>14.573229994382332</v>
      </c>
      <c r="L948" s="10">
        <f ca="1">SUMPRODUCT($A948:$F948,Results!$B$17:$G$17)</f>
        <v>18.764092499807326</v>
      </c>
      <c r="M948" s="10">
        <f ca="1">SUMPRODUCT($A948:$F948,Results!$B$18:$G$18)</f>
        <v>-19.770072637700828</v>
      </c>
      <c r="N948" s="10">
        <f ca="1">SUMPRODUCT($A948:$F948,Results!$B$19:$G$19)</f>
        <v>4.0006328542973515</v>
      </c>
      <c r="O948" s="10">
        <f ca="1">SUMPRODUCT($A948:$F948,Results!$B$20:$G$20)</f>
        <v>11.927126904397374</v>
      </c>
      <c r="P948" s="10" cm="1">
        <f t="array" aca="1" ref="P948" ca="1">SUMPRODUCT(J948:O948,TRANSPOSE(BL$20:BL$25))+$AD$20-$BL$27</f>
        <v>-11.88670641759699</v>
      </c>
      <c r="Q948" s="10" cm="1">
        <f t="array" aca="1" ref="Q948" ca="1">SUMPRODUCT(J948:O948,TRANSPOSE(ES$20:ES$25))+$AD$20-$ES$27</f>
        <v>-12.161257605160978</v>
      </c>
      <c r="R948" s="10">
        <f ca="1">I948-Results!$E$5*H948</f>
        <v>-12.28593523148154</v>
      </c>
      <c r="S948" s="10" cm="1">
        <f t="array" aca="1" ref="S948" ca="1">SUMPRODUCT(J948:O948,TRANSPOSE(AR$28:AR$33))+$AD$20-$AC$26</f>
        <v>10.478391438180804</v>
      </c>
      <c r="T948" s="10">
        <f ca="1">SUMPRODUCT(J948:O948,Results!K$9:P$9)</f>
        <v>-12.140845189529431</v>
      </c>
      <c r="U948" s="10">
        <f ca="1">SUMPRODUCT(J948:O948,Results!K$9:P$9)+$AD$20-$AC$31</f>
        <v>-12.177643308230406</v>
      </c>
      <c r="V948" s="10">
        <f t="shared" ca="1" si="186"/>
        <v>7.7049690032536695</v>
      </c>
      <c r="W948" s="10">
        <f t="shared" ca="1" si="181"/>
        <v>7.9795201908176576</v>
      </c>
      <c r="X948" s="10">
        <f t="shared" ca="1" si="182"/>
        <v>8.1041978171382194</v>
      </c>
      <c r="Y948" s="10">
        <f t="shared" ca="1" si="183"/>
        <v>-14.660128852524124</v>
      </c>
      <c r="Z948" s="10">
        <f t="shared" ca="1" si="184"/>
        <v>-4.8778409529928739</v>
      </c>
      <c r="AA948" s="10">
        <f t="shared" ca="1" si="185"/>
        <v>7.9959058938870857</v>
      </c>
    </row>
    <row r="949" spans="1:27">
      <c r="A949" s="6">
        <f ca="1">LN((RAND()^(-Results!$E$4))-1)</f>
        <v>3.2081911676005048</v>
      </c>
      <c r="B949" s="6">
        <f ca="1">LN((RAND()^(-Results!$E$4))-1)</f>
        <v>-0.40458675916786579</v>
      </c>
      <c r="C949" s="6">
        <f ca="1">LN((RAND()^(-Results!$E$4))-1)</f>
        <v>-4.2877458333797955</v>
      </c>
      <c r="D949" s="6">
        <f ca="1">LN((RAND()^(-Results!$E$4))-1)</f>
        <v>-5.3273252385344048</v>
      </c>
      <c r="E949" s="6">
        <f ca="1">LN((RAND()^(-Results!$E$4))-1)</f>
        <v>1.3095104438479086</v>
      </c>
      <c r="F949" s="6">
        <f ca="1">LN((RAND()^(-Results!$E$4))-1)</f>
        <v>-1.7189823940716804</v>
      </c>
      <c r="G949" s="6">
        <f ca="1">LN((RAND()^(-Results!$E$4))-1)</f>
        <v>2.6581922878364854</v>
      </c>
      <c r="H949" s="6">
        <f t="shared" ca="1" si="180"/>
        <v>2.5982977511987277</v>
      </c>
      <c r="I949" s="10">
        <f ca="1">SUMPRODUCT(J949:O949,Results!B$12:G$12)+Results!$E$5*H949</f>
        <v>-39.380529752561444</v>
      </c>
      <c r="J949" s="10">
        <f ca="1">SUMPRODUCT($A949:$F949,Results!$B$15:$G$15)</f>
        <v>8.0838085472966377</v>
      </c>
      <c r="K949" s="10">
        <f ca="1">SUMPRODUCT($A949:$F949,Results!$B$16:$G$16)</f>
        <v>0.26722713437319412</v>
      </c>
      <c r="L949" s="10">
        <f ca="1">SUMPRODUCT($A949:$F949,Results!$B$17:$G$17)</f>
        <v>13.989894383093073</v>
      </c>
      <c r="M949" s="10">
        <f ca="1">SUMPRODUCT($A949:$F949,Results!$B$18:$G$18)</f>
        <v>2.7609494087732376</v>
      </c>
      <c r="N949" s="10">
        <f ca="1">SUMPRODUCT($A949:$F949,Results!$B$19:$G$19)</f>
        <v>-30.065599185590287</v>
      </c>
      <c r="O949" s="10">
        <f ca="1">SUMPRODUCT($A949:$F949,Results!$B$20:$G$20)</f>
        <v>18.703605560703426</v>
      </c>
      <c r="P949" s="10" cm="1">
        <f t="array" aca="1" ref="P949" ca="1">SUMPRODUCT(J949:O949,TRANSPOSE(BL$20:BL$25))+$AD$20-$BL$27</f>
        <v>-50.282563757454412</v>
      </c>
      <c r="Q949" s="10" cm="1">
        <f t="array" aca="1" ref="Q949" ca="1">SUMPRODUCT(J949:O949,TRANSPOSE(ES$20:ES$25))+$AD$20-$ES$27</f>
        <v>-50.372824661086412</v>
      </c>
      <c r="R949" s="10">
        <f ca="1">I949-Results!$E$5*H949</f>
        <v>-49.773720757356358</v>
      </c>
      <c r="S949" s="10" cm="1">
        <f t="array" aca="1" ref="S949" ca="1">SUMPRODUCT(J949:O949,TRANSPOSE(AR$28:AR$33))+$AD$20-$AC$26</f>
        <v>-51.590929466643793</v>
      </c>
      <c r="T949" s="10">
        <f ca="1">SUMPRODUCT(J949:O949,Results!K$9:P$9)</f>
        <v>-50.76242770670251</v>
      </c>
      <c r="U949" s="10">
        <f ca="1">SUMPRODUCT(J949:O949,Results!K$9:P$9)+$AD$20-$AC$31</f>
        <v>-50.799225825403489</v>
      </c>
      <c r="V949" s="10">
        <f t="shared" ca="1" si="186"/>
        <v>10.902034004892968</v>
      </c>
      <c r="W949" s="10">
        <f t="shared" ca="1" si="181"/>
        <v>10.992294908524968</v>
      </c>
      <c r="X949" s="10">
        <f t="shared" ca="1" si="182"/>
        <v>10.393191004794915</v>
      </c>
      <c r="Y949" s="10">
        <f t="shared" ca="1" si="183"/>
        <v>12.210399714082349</v>
      </c>
      <c r="Z949" s="10">
        <f t="shared" ca="1" si="184"/>
        <v>-40.076633291210996</v>
      </c>
      <c r="AA949" s="10">
        <f t="shared" ca="1" si="185"/>
        <v>11.418696072842046</v>
      </c>
    </row>
    <row r="950" spans="1:27">
      <c r="A950" s="6">
        <f ca="1">LN((RAND()^(-Results!$E$4))-1)</f>
        <v>2.3874879830862215</v>
      </c>
      <c r="B950" s="6">
        <f ca="1">LN((RAND()^(-Results!$E$4))-1)</f>
        <v>1.2172792382890489</v>
      </c>
      <c r="C950" s="6">
        <f ca="1">LN((RAND()^(-Results!$E$4))-1)</f>
        <v>1.2912862594510248</v>
      </c>
      <c r="D950" s="6">
        <f ca="1">LN((RAND()^(-Results!$E$4))-1)</f>
        <v>0.7784278205027082</v>
      </c>
      <c r="E950" s="6">
        <f ca="1">LN((RAND()^(-Results!$E$4))-1)</f>
        <v>-2.3795836840004174</v>
      </c>
      <c r="F950" s="6">
        <f ca="1">LN((RAND()^(-Results!$E$4))-1)</f>
        <v>-1.5138526890690471</v>
      </c>
      <c r="G950" s="6">
        <f ca="1">LN((RAND()^(-Results!$E$4))-1)</f>
        <v>-1.1083211130336179</v>
      </c>
      <c r="H950" s="6">
        <f t="shared" ca="1" si="180"/>
        <v>-1.1682156496713754</v>
      </c>
      <c r="I950" s="10">
        <f ca="1">SUMPRODUCT(J950:O950,Results!B$12:G$12)+Results!$E$5*H950</f>
        <v>6.7095471480874007</v>
      </c>
      <c r="J950" s="10">
        <f ca="1">SUMPRODUCT($A950:$F950,Results!$B$15:$G$15)</f>
        <v>4.6104596444580421</v>
      </c>
      <c r="K950" s="10">
        <f ca="1">SUMPRODUCT($A950:$F950,Results!$B$16:$G$16)</f>
        <v>8.1637407267231215</v>
      </c>
      <c r="L950" s="10">
        <f ca="1">SUMPRODUCT($A950:$F950,Results!$B$17:$G$17)</f>
        <v>8.1458677416469989</v>
      </c>
      <c r="M950" s="10">
        <f ca="1">SUMPRODUCT($A950:$F950,Results!$B$18:$G$18)</f>
        <v>-18.350668521291286</v>
      </c>
      <c r="N950" s="10">
        <f ca="1">SUMPRODUCT($A950:$F950,Results!$B$19:$G$19)</f>
        <v>-1.0725775752314259E-2</v>
      </c>
      <c r="O950" s="10">
        <f ca="1">SUMPRODUCT($A950:$F950,Results!$B$20:$G$20)</f>
        <v>6.1218918385663699</v>
      </c>
      <c r="P950" s="10" cm="1">
        <f t="array" aca="1" ref="P950" ca="1">SUMPRODUCT(J950:O950,TRANSPOSE(BL$20:BL$25))+$AD$20-$BL$27</f>
        <v>11.919805897226018</v>
      </c>
      <c r="Q950" s="10" cm="1">
        <f t="array" aca="1" ref="Q950" ca="1">SUMPRODUCT(J950:O950,TRANSPOSE(ES$20:ES$25))+$AD$20-$ES$27</f>
        <v>11.824257365019148</v>
      </c>
      <c r="R950" s="10">
        <f ca="1">I950-Results!$E$5*H950</f>
        <v>11.382409746772902</v>
      </c>
      <c r="S950" s="10" cm="1">
        <f t="array" aca="1" ref="S950" ca="1">SUMPRODUCT(J950:O950,TRANSPOSE(AR$28:AR$33))+$AD$20-$AC$26</f>
        <v>24.949578427937091</v>
      </c>
      <c r="T950" s="10">
        <f ca="1">SUMPRODUCT(J950:O950,Results!K$9:P$9)</f>
        <v>11.901065213426133</v>
      </c>
      <c r="U950" s="10">
        <f ca="1">SUMPRODUCT(J950:O950,Results!K$9:P$9)+$AD$20-$AC$31</f>
        <v>11.864267094725157</v>
      </c>
      <c r="V950" s="10">
        <f t="shared" ca="1" si="186"/>
        <v>-5.2102587491386174</v>
      </c>
      <c r="W950" s="10">
        <f t="shared" ca="1" si="181"/>
        <v>-5.1147102169317478</v>
      </c>
      <c r="X950" s="10">
        <f t="shared" ca="1" si="182"/>
        <v>-4.6728625986855015</v>
      </c>
      <c r="Y950" s="10">
        <f t="shared" ca="1" si="183"/>
        <v>-18.240031279849688</v>
      </c>
      <c r="Z950" s="10">
        <f t="shared" ca="1" si="184"/>
        <v>6.0134436094378474</v>
      </c>
      <c r="AA950" s="10">
        <f t="shared" ca="1" si="185"/>
        <v>-5.1547199466377567</v>
      </c>
    </row>
    <row r="951" spans="1:27">
      <c r="A951" s="6">
        <f ca="1">LN((RAND()^(-Results!$E$4))-1)</f>
        <v>0.65723536294620588</v>
      </c>
      <c r="B951" s="6">
        <f ca="1">LN((RAND()^(-Results!$E$4))-1)</f>
        <v>-2.7173991072909023</v>
      </c>
      <c r="C951" s="6">
        <f ca="1">LN((RAND()^(-Results!$E$4))-1)</f>
        <v>-7.5534717989368547E-2</v>
      </c>
      <c r="D951" s="6">
        <f ca="1">LN((RAND()^(-Results!$E$4))-1)</f>
        <v>-6.7546064073431056E-2</v>
      </c>
      <c r="E951" s="6">
        <f ca="1">LN((RAND()^(-Results!$E$4))-1)</f>
        <v>0.89084340662330497</v>
      </c>
      <c r="F951" s="6">
        <f ca="1">LN((RAND()^(-Results!$E$4))-1)</f>
        <v>-3.8873012877309363</v>
      </c>
      <c r="G951" s="6">
        <f ca="1">LN((RAND()^(-Results!$E$4))-1)</f>
        <v>-2.6546166382017597</v>
      </c>
      <c r="H951" s="6">
        <f t="shared" ca="1" si="180"/>
        <v>-2.7145111748395174</v>
      </c>
      <c r="I951" s="10">
        <f ca="1">SUMPRODUCT(J951:O951,Results!B$12:G$12)+Results!$E$5*H951</f>
        <v>-25.585454633172958</v>
      </c>
      <c r="J951" s="10">
        <f ca="1">SUMPRODUCT($A951:$F951,Results!$B$15:$G$15)</f>
        <v>-6.5402003154160129</v>
      </c>
      <c r="K951" s="10">
        <f ca="1">SUMPRODUCT($A951:$F951,Results!$B$16:$G$16)</f>
        <v>0.36095127094753598</v>
      </c>
      <c r="L951" s="10">
        <f ca="1">SUMPRODUCT($A951:$F951,Results!$B$17:$G$17)</f>
        <v>18.083690931486018</v>
      </c>
      <c r="M951" s="10">
        <f ca="1">SUMPRODUCT($A951:$F951,Results!$B$18:$G$18)</f>
        <v>-3.3697454792277801</v>
      </c>
      <c r="N951" s="10">
        <f ca="1">SUMPRODUCT($A951:$F951,Results!$B$19:$G$19)</f>
        <v>-0.9719749593718463</v>
      </c>
      <c r="O951" s="10">
        <f ca="1">SUMPRODUCT($A951:$F951,Results!$B$20:$G$20)</f>
        <v>-12.629929492237494</v>
      </c>
      <c r="P951" s="10" cm="1">
        <f t="array" aca="1" ref="P951" ca="1">SUMPRODUCT(J951:O951,TRANSPOSE(BL$20:BL$25))+$AD$20-$BL$27</f>
        <v>-15.054531013659888</v>
      </c>
      <c r="Q951" s="10" cm="1">
        <f t="array" aca="1" ref="Q951" ca="1">SUMPRODUCT(J951:O951,TRANSPOSE(ES$20:ES$25))+$AD$20-$ES$27</f>
        <v>-15.189530629040663</v>
      </c>
      <c r="R951" s="10">
        <f ca="1">I951-Results!$E$5*H951</f>
        <v>-14.727409933814888</v>
      </c>
      <c r="S951" s="10" cm="1">
        <f t="array" aca="1" ref="S951" ca="1">SUMPRODUCT(J951:O951,TRANSPOSE(AR$28:AR$33))+$AD$20-$AC$26</f>
        <v>-15.792769080400021</v>
      </c>
      <c r="T951" s="10">
        <f ca="1">SUMPRODUCT(J951:O951,Results!K$9:P$9)</f>
        <v>-15.392896722365684</v>
      </c>
      <c r="U951" s="10">
        <f ca="1">SUMPRODUCT(J951:O951,Results!K$9:P$9)+$AD$20-$AC$31</f>
        <v>-15.429694841066659</v>
      </c>
      <c r="V951" s="10">
        <f t="shared" ca="1" si="186"/>
        <v>-10.53092361951307</v>
      </c>
      <c r="W951" s="10">
        <f t="shared" ca="1" si="181"/>
        <v>-10.395924004132295</v>
      </c>
      <c r="X951" s="10">
        <f t="shared" ca="1" si="182"/>
        <v>-10.85804469935807</v>
      </c>
      <c r="Y951" s="10">
        <f t="shared" ca="1" si="183"/>
        <v>-9.7926855527729373</v>
      </c>
      <c r="Z951" s="10">
        <f t="shared" ca="1" si="184"/>
        <v>-26.28155817182251</v>
      </c>
      <c r="AA951" s="10">
        <f t="shared" ca="1" si="185"/>
        <v>-10.155759792106299</v>
      </c>
    </row>
    <row r="952" spans="1:27">
      <c r="A952" s="6">
        <f ca="1">LN((RAND()^(-Results!$E$4))-1)</f>
        <v>-0.56290736532082797</v>
      </c>
      <c r="B952" s="6">
        <f ca="1">LN((RAND()^(-Results!$E$4))-1)</f>
        <v>-8.0294041629582466E-2</v>
      </c>
      <c r="C952" s="6">
        <f ca="1">LN((RAND()^(-Results!$E$4))-1)</f>
        <v>-1.2572811099169425</v>
      </c>
      <c r="D952" s="6">
        <f ca="1">LN((RAND()^(-Results!$E$4))-1)</f>
        <v>-0.87268477759202667</v>
      </c>
      <c r="E952" s="6">
        <f ca="1">LN((RAND()^(-Results!$E$4))-1)</f>
        <v>0.79956338085765377</v>
      </c>
      <c r="F952" s="6">
        <f ca="1">LN((RAND()^(-Results!$E$4))-1)</f>
        <v>0.86357683531447438</v>
      </c>
      <c r="G952" s="6">
        <f ca="1">LN((RAND()^(-Results!$E$4))-1)</f>
        <v>3.7253735728100503</v>
      </c>
      <c r="H952" s="6">
        <f t="shared" ca="1" si="180"/>
        <v>3.6654790361722926</v>
      </c>
      <c r="I952" s="10">
        <f ca="1">SUMPRODUCT(J952:O952,Results!B$12:G$12)+Results!$E$5*H952</f>
        <v>6.6620520380138064</v>
      </c>
      <c r="J952" s="10">
        <f ca="1">SUMPRODUCT($A952:$F952,Results!$B$15:$G$15)</f>
        <v>0.52543398230140836</v>
      </c>
      <c r="K952" s="10">
        <f ca="1">SUMPRODUCT($A952:$F952,Results!$B$16:$G$16)</f>
        <v>-2.2365763621345858</v>
      </c>
      <c r="L952" s="10">
        <f ca="1">SUMPRODUCT($A952:$F952,Results!$B$17:$G$17)</f>
        <v>-3.2557781448323553</v>
      </c>
      <c r="M952" s="10">
        <f ca="1">SUMPRODUCT($A952:$F952,Results!$B$18:$G$18)</f>
        <v>7.6874270746388422</v>
      </c>
      <c r="N952" s="10">
        <f ca="1">SUMPRODUCT($A952:$F952,Results!$B$19:$G$19)</f>
        <v>-4.0213951689251539</v>
      </c>
      <c r="O952" s="10">
        <f ca="1">SUMPRODUCT($A952:$F952,Results!$B$20:$G$20)</f>
        <v>2.1507499245022768</v>
      </c>
      <c r="P952" s="10" cm="1">
        <f t="array" aca="1" ref="P952" ca="1">SUMPRODUCT(J952:O952,TRANSPOSE(BL$20:BL$25))+$AD$20-$BL$27</f>
        <v>-8.2545367505841263</v>
      </c>
      <c r="Q952" s="10" cm="1">
        <f t="array" aca="1" ref="Q952" ca="1">SUMPRODUCT(J952:O952,TRANSPOSE(ES$20:ES$25))+$AD$20-$ES$27</f>
        <v>-8.2009172238082613</v>
      </c>
      <c r="R952" s="10">
        <f ca="1">I952-Results!$E$5*H952</f>
        <v>-7.9998641066753642</v>
      </c>
      <c r="S952" s="10" cm="1">
        <f t="array" aca="1" ref="S952" ca="1">SUMPRODUCT(J952:O952,TRANSPOSE(AR$28:AR$33))+$AD$20-$AC$26</f>
        <v>-13.191788569017806</v>
      </c>
      <c r="T952" s="10">
        <f ca="1">SUMPRODUCT(J952:O952,Results!K$9:P$9)</f>
        <v>-8.207430660148006</v>
      </c>
      <c r="U952" s="10">
        <f ca="1">SUMPRODUCT(J952:O952,Results!K$9:P$9)+$AD$20-$AC$31</f>
        <v>-8.2442287788489814</v>
      </c>
      <c r="V952" s="10">
        <f t="shared" ca="1" si="186"/>
        <v>14.916588788597933</v>
      </c>
      <c r="W952" s="10">
        <f t="shared" ca="1" si="181"/>
        <v>14.862969261822068</v>
      </c>
      <c r="X952" s="10">
        <f t="shared" ca="1" si="182"/>
        <v>14.661916144689171</v>
      </c>
      <c r="Y952" s="10">
        <f t="shared" ca="1" si="183"/>
        <v>19.853840607031614</v>
      </c>
      <c r="Z952" s="10">
        <f t="shared" ca="1" si="184"/>
        <v>5.9659484993642531</v>
      </c>
      <c r="AA952" s="10">
        <f t="shared" ca="1" si="185"/>
        <v>14.906280816862788</v>
      </c>
    </row>
    <row r="953" spans="1:27">
      <c r="A953" s="6">
        <f ca="1">LN((RAND()^(-Results!$E$4))-1)</f>
        <v>-0.64634339129961016</v>
      </c>
      <c r="B953" s="6">
        <f ca="1">LN((RAND()^(-Results!$E$4))-1)</f>
        <v>-1.0465811404559566</v>
      </c>
      <c r="C953" s="6">
        <f ca="1">LN((RAND()^(-Results!$E$4))-1)</f>
        <v>-0.51172036257165343</v>
      </c>
      <c r="D953" s="6">
        <f ca="1">LN((RAND()^(-Results!$E$4))-1)</f>
        <v>2.2053240435275221</v>
      </c>
      <c r="E953" s="6">
        <f ca="1">LN((RAND()^(-Results!$E$4))-1)</f>
        <v>-2.683266854424871</v>
      </c>
      <c r="F953" s="6">
        <f ca="1">LN((RAND()^(-Results!$E$4))-1)</f>
        <v>0.71969166313351751</v>
      </c>
      <c r="G953" s="6">
        <f ca="1">LN((RAND()^(-Results!$E$4))-1)</f>
        <v>-1.8698952215882733E-2</v>
      </c>
      <c r="H953" s="6">
        <f t="shared" ca="1" si="180"/>
        <v>-7.8593488853640231E-2</v>
      </c>
      <c r="I953" s="10">
        <f ca="1">SUMPRODUCT(J953:O953,Results!B$12:G$12)+Results!$E$5*H953</f>
        <v>-0.29504367609899818</v>
      </c>
      <c r="J953" s="10">
        <f ca="1">SUMPRODUCT($A953:$F953,Results!$B$15:$G$15)</f>
        <v>-3.2689881414685074</v>
      </c>
      <c r="K953" s="10">
        <f ca="1">SUMPRODUCT($A953:$F953,Results!$B$16:$G$16)</f>
        <v>7.5958926347854963</v>
      </c>
      <c r="L953" s="10">
        <f ca="1">SUMPRODUCT($A953:$F953,Results!$B$17:$G$17)</f>
        <v>5.6416711476045478</v>
      </c>
      <c r="M953" s="10">
        <f ca="1">SUMPRODUCT($A953:$F953,Results!$B$18:$G$18)</f>
        <v>0.52868796632573734</v>
      </c>
      <c r="N953" s="10">
        <f ca="1">SUMPRODUCT($A953:$F953,Results!$B$19:$G$19)</f>
        <v>9.7547105711809863</v>
      </c>
      <c r="O953" s="10">
        <f ca="1">SUMPRODUCT($A953:$F953,Results!$B$20:$G$20)</f>
        <v>-1.5663332437397601</v>
      </c>
      <c r="P953" s="10" cm="1">
        <f t="array" aca="1" ref="P953" ca="1">SUMPRODUCT(J953:O953,TRANSPOSE(BL$20:BL$25))+$AD$20-$BL$27</f>
        <v>-1.5385125039253045E-2</v>
      </c>
      <c r="Q953" s="10" cm="1">
        <f t="array" aca="1" ref="Q953" ca="1">SUMPRODUCT(J953:O953,TRANSPOSE(ES$20:ES$25))+$AD$20-$ES$27</f>
        <v>5.8197569882248001E-2</v>
      </c>
      <c r="R953" s="10">
        <f ca="1">I953-Results!$E$5*H953</f>
        <v>1.9330279315562748E-2</v>
      </c>
      <c r="S953" s="10" cm="1">
        <f t="array" aca="1" ref="S953" ca="1">SUMPRODUCT(J953:O953,TRANSPOSE(AR$28:AR$33))+$AD$20-$AC$26</f>
        <v>4.4743948692062228</v>
      </c>
      <c r="T953" s="10">
        <f ca="1">SUMPRODUCT(J953:O953,Results!K$9:P$9)</f>
        <v>0.40784910334353208</v>
      </c>
      <c r="U953" s="10">
        <f ca="1">SUMPRODUCT(J953:O953,Results!K$9:P$9)+$AD$20-$AC$31</f>
        <v>0.37105098464255692</v>
      </c>
      <c r="V953" s="10">
        <f t="shared" ca="1" si="186"/>
        <v>-0.27965855105974513</v>
      </c>
      <c r="W953" s="10">
        <f t="shared" ca="1" si="181"/>
        <v>-0.35324124598124618</v>
      </c>
      <c r="X953" s="10">
        <f t="shared" ca="1" si="182"/>
        <v>-0.31437395541456092</v>
      </c>
      <c r="Y953" s="10">
        <f t="shared" ca="1" si="183"/>
        <v>-4.7694385453052206</v>
      </c>
      <c r="Z953" s="10">
        <f t="shared" ca="1" si="184"/>
        <v>-0.99114721474855183</v>
      </c>
      <c r="AA953" s="10">
        <f t="shared" ca="1" si="185"/>
        <v>-0.6660946607415551</v>
      </c>
    </row>
    <row r="954" spans="1:27">
      <c r="A954" s="6">
        <f ca="1">LN((RAND()^(-Results!$E$4))-1)</f>
        <v>-0.43308027174516539</v>
      </c>
      <c r="B954" s="6">
        <f ca="1">LN((RAND()^(-Results!$E$4))-1)</f>
        <v>-1.4638493521906533</v>
      </c>
      <c r="C954" s="6">
        <f ca="1">LN((RAND()^(-Results!$E$4))-1)</f>
        <v>-1.3704966658883873</v>
      </c>
      <c r="D954" s="6">
        <f ca="1">LN((RAND()^(-Results!$E$4))-1)</f>
        <v>1.5067538945572649</v>
      </c>
      <c r="E954" s="6">
        <f ca="1">LN((RAND()^(-Results!$E$4))-1)</f>
        <v>-1.1139649133570426</v>
      </c>
      <c r="F954" s="6">
        <f ca="1">LN((RAND()^(-Results!$E$4))-1)</f>
        <v>-2.2488206135319286</v>
      </c>
      <c r="G954" s="6">
        <f ca="1">LN((RAND()^(-Results!$E$4))-1)</f>
        <v>1.237237405985907</v>
      </c>
      <c r="H954" s="6">
        <f t="shared" ca="1" si="180"/>
        <v>1.1773428693481496</v>
      </c>
      <c r="I954" s="10">
        <f ca="1">SUMPRODUCT(J954:O954,Results!B$12:G$12)+Results!$E$5*H954</f>
        <v>5.6358151648787862</v>
      </c>
      <c r="J954" s="10">
        <f ca="1">SUMPRODUCT($A954:$F954,Results!$B$15:$G$15)</f>
        <v>-3.5026854046349207</v>
      </c>
      <c r="K954" s="10">
        <f ca="1">SUMPRODUCT($A954:$F954,Results!$B$16:$G$16)</f>
        <v>6.7354956268047905</v>
      </c>
      <c r="L954" s="10">
        <f ca="1">SUMPRODUCT($A954:$F954,Results!$B$17:$G$17)</f>
        <v>13.595798126414079</v>
      </c>
      <c r="M954" s="10">
        <f ca="1">SUMPRODUCT($A954:$F954,Results!$B$18:$G$18)</f>
        <v>-1.220721374067844</v>
      </c>
      <c r="N954" s="10">
        <f ca="1">SUMPRODUCT($A954:$F954,Results!$B$19:$G$19)</f>
        <v>2.1564427163407665</v>
      </c>
      <c r="O954" s="10">
        <f ca="1">SUMPRODUCT($A954:$F954,Results!$B$20:$G$20)</f>
        <v>-8.9197496537259244</v>
      </c>
      <c r="P954" s="10" cm="1">
        <f t="array" aca="1" ref="P954" ca="1">SUMPRODUCT(J954:O954,TRANSPOSE(BL$20:BL$25))+$AD$20-$BL$27</f>
        <v>0.63809499789861013</v>
      </c>
      <c r="Q954" s="10" cm="1">
        <f t="array" aca="1" ref="Q954" ca="1">SUMPRODUCT(J954:O954,TRANSPOSE(ES$20:ES$25))+$AD$20-$ES$27</f>
        <v>0.7835935443705615</v>
      </c>
      <c r="R954" s="10">
        <f ca="1">I954-Results!$E$5*H954</f>
        <v>0.92644368748618788</v>
      </c>
      <c r="S954" s="10" cm="1">
        <f t="array" aca="1" ref="S954" ca="1">SUMPRODUCT(J954:O954,TRANSPOSE(AR$28:AR$33))+$AD$20-$AC$26</f>
        <v>-0.80706863707190524</v>
      </c>
      <c r="T954" s="10">
        <f ca="1">SUMPRODUCT(J954:O954,Results!K$9:P$9)</f>
        <v>0.91826198406141302</v>
      </c>
      <c r="U954" s="10">
        <f ca="1">SUMPRODUCT(J954:O954,Results!K$9:P$9)+$AD$20-$AC$31</f>
        <v>0.88146386536043786</v>
      </c>
      <c r="V954" s="10">
        <f t="shared" ca="1" si="186"/>
        <v>4.9977201669801765</v>
      </c>
      <c r="W954" s="10">
        <f t="shared" ca="1" si="181"/>
        <v>4.8522216205082245</v>
      </c>
      <c r="X954" s="10">
        <f t="shared" ca="1" si="182"/>
        <v>4.7093714773925983</v>
      </c>
      <c r="Y954" s="10">
        <f t="shared" ca="1" si="183"/>
        <v>6.4428838019506918</v>
      </c>
      <c r="Z954" s="10">
        <f t="shared" ca="1" si="184"/>
        <v>4.9397116262292329</v>
      </c>
      <c r="AA954" s="10">
        <f t="shared" ca="1" si="185"/>
        <v>4.7543512995183486</v>
      </c>
    </row>
    <row r="955" spans="1:27">
      <c r="A955" s="6">
        <f ca="1">LN((RAND()^(-Results!$E$4))-1)</f>
        <v>2.8044381760782358</v>
      </c>
      <c r="B955" s="6">
        <f ca="1">LN((RAND()^(-Results!$E$4))-1)</f>
        <v>3.2433092382387483</v>
      </c>
      <c r="C955" s="6">
        <f ca="1">LN((RAND()^(-Results!$E$4))-1)</f>
        <v>1.0185886434706573</v>
      </c>
      <c r="D955" s="6">
        <f ca="1">LN((RAND()^(-Results!$E$4))-1)</f>
        <v>0.48973327608258216</v>
      </c>
      <c r="E955" s="6">
        <f ca="1">LN((RAND()^(-Results!$E$4))-1)</f>
        <v>-0.94486627118345512</v>
      </c>
      <c r="F955" s="6">
        <f ca="1">LN((RAND()^(-Results!$E$4))-1)</f>
        <v>-5.5340396096239601</v>
      </c>
      <c r="G955" s="6">
        <f ca="1">LN((RAND()^(-Results!$E$4))-1)</f>
        <v>3.7238880624219459</v>
      </c>
      <c r="H955" s="6">
        <f t="shared" ca="1" si="180"/>
        <v>3.6639935257841882</v>
      </c>
      <c r="I955" s="10">
        <f ca="1">SUMPRODUCT(J955:O955,Results!B$12:G$12)+Results!$E$5*H955</f>
        <v>55.344281567058715</v>
      </c>
      <c r="J955" s="10">
        <f ca="1">SUMPRODUCT($A955:$F955,Results!$B$15:$G$15)</f>
        <v>10.284517847721853</v>
      </c>
      <c r="K955" s="10">
        <f ca="1">SUMPRODUCT($A955:$F955,Results!$B$16:$G$16)</f>
        <v>9.1468439117189178</v>
      </c>
      <c r="L955" s="10">
        <f ca="1">SUMPRODUCT($A955:$F955,Results!$B$17:$G$17)</f>
        <v>12.207393263357043</v>
      </c>
      <c r="M955" s="10">
        <f ca="1">SUMPRODUCT($A955:$F955,Results!$B$18:$G$18)</f>
        <v>-29.302466319546056</v>
      </c>
      <c r="N955" s="10">
        <f ca="1">SUMPRODUCT($A955:$F955,Results!$B$19:$G$19)</f>
        <v>-11.057940353086877</v>
      </c>
      <c r="O955" s="10">
        <f ca="1">SUMPRODUCT($A955:$F955,Results!$B$20:$G$20)</f>
        <v>-0.84975225442864577</v>
      </c>
      <c r="P955" s="10" cm="1">
        <f t="array" aca="1" ref="P955" ca="1">SUMPRODUCT(J955:O955,TRANSPOSE(BL$20:BL$25))+$AD$20-$BL$27</f>
        <v>41.308978306663562</v>
      </c>
      <c r="Q955" s="10" cm="1">
        <f t="array" aca="1" ref="Q955" ca="1">SUMPRODUCT(J955:O955,TRANSPOSE(ES$20:ES$25))+$AD$20-$ES$27</f>
        <v>41.440626046648461</v>
      </c>
      <c r="R955" s="10">
        <f ca="1">I955-Results!$E$5*H955</f>
        <v>40.688307463921959</v>
      </c>
      <c r="S955" s="10" cm="1">
        <f t="array" aca="1" ref="S955" ca="1">SUMPRODUCT(J955:O955,TRANSPOSE(AR$28:AR$33))+$AD$20-$AC$26</f>
        <v>48.112341911938465</v>
      </c>
      <c r="T955" s="10">
        <f ca="1">SUMPRODUCT(J955:O955,Results!K$9:P$9)</f>
        <v>41.328853012619277</v>
      </c>
      <c r="U955" s="10">
        <f ca="1">SUMPRODUCT(J955:O955,Results!K$9:P$9)+$AD$20-$AC$31</f>
        <v>41.292054893918298</v>
      </c>
      <c r="V955" s="10">
        <f t="shared" ca="1" si="186"/>
        <v>14.035303260395153</v>
      </c>
      <c r="W955" s="10">
        <f t="shared" ca="1" si="181"/>
        <v>13.903655520410254</v>
      </c>
      <c r="X955" s="10">
        <f t="shared" ca="1" si="182"/>
        <v>14.655974103136757</v>
      </c>
      <c r="Y955" s="10">
        <f t="shared" ca="1" si="183"/>
        <v>7.2319396551202502</v>
      </c>
      <c r="Z955" s="10">
        <f t="shared" ca="1" si="184"/>
        <v>54.648178028409163</v>
      </c>
      <c r="AA955" s="10">
        <f t="shared" ca="1" si="185"/>
        <v>14.052226673140417</v>
      </c>
    </row>
    <row r="956" spans="1:27">
      <c r="A956" s="6">
        <f ca="1">LN((RAND()^(-Results!$E$4))-1)</f>
        <v>-1.56350134181847</v>
      </c>
      <c r="B956" s="6">
        <f ca="1">LN((RAND()^(-Results!$E$4))-1)</f>
        <v>0.28517426394069717</v>
      </c>
      <c r="C956" s="6">
        <f ca="1">LN((RAND()^(-Results!$E$4))-1)</f>
        <v>0.67095432175415826</v>
      </c>
      <c r="D956" s="6">
        <f ca="1">LN((RAND()^(-Results!$E$4))-1)</f>
        <v>-0.24059595259942529</v>
      </c>
      <c r="E956" s="6">
        <f ca="1">LN((RAND()^(-Results!$E$4))-1)</f>
        <v>0.68346838174822122</v>
      </c>
      <c r="F956" s="6">
        <f ca="1">LN((RAND()^(-Results!$E$4))-1)</f>
        <v>-1.6827142194275015</v>
      </c>
      <c r="G956" s="6">
        <f ca="1">LN((RAND()^(-Results!$E$4))-1)</f>
        <v>-3.858506648512114</v>
      </c>
      <c r="H956" s="6">
        <f t="shared" ca="1" si="180"/>
        <v>-3.9184011851498717</v>
      </c>
      <c r="I956" s="10">
        <f ca="1">SUMPRODUCT(J956:O956,Results!B$12:G$12)+Results!$E$5*H956</f>
        <v>-3.8945319553739033</v>
      </c>
      <c r="J956" s="10">
        <f ca="1">SUMPRODUCT($A956:$F956,Results!$B$15:$G$15)</f>
        <v>-0.82350036152903461</v>
      </c>
      <c r="K956" s="10">
        <f ca="1">SUMPRODUCT($A956:$F956,Results!$B$16:$G$16)</f>
        <v>-4.4307354422491549</v>
      </c>
      <c r="L956" s="10">
        <f ca="1">SUMPRODUCT($A956:$F956,Results!$B$17:$G$17)</f>
        <v>-1.2343570322539641</v>
      </c>
      <c r="M956" s="10">
        <f ca="1">SUMPRODUCT($A956:$F956,Results!$B$18:$G$18)</f>
        <v>-0.45123462224402155</v>
      </c>
      <c r="N956" s="10">
        <f ca="1">SUMPRODUCT($A956:$F956,Results!$B$19:$G$19)</f>
        <v>-1.3581156171874311</v>
      </c>
      <c r="O956" s="10">
        <f ca="1">SUMPRODUCT($A956:$F956,Results!$B$20:$G$20)</f>
        <v>-9.1010045336078988</v>
      </c>
      <c r="P956" s="10" cm="1">
        <f t="array" aca="1" ref="P956" ca="1">SUMPRODUCT(J956:O956,TRANSPOSE(BL$20:BL$25))+$AD$20-$BL$27</f>
        <v>11.84249589312933</v>
      </c>
      <c r="Q956" s="10" cm="1">
        <f t="array" aca="1" ref="Q956" ca="1">SUMPRODUCT(J956:O956,TRANSPOSE(ES$20:ES$25))+$AD$20-$ES$27</f>
        <v>11.905245701883123</v>
      </c>
      <c r="R956" s="10">
        <f ca="1">I956-Results!$E$5*H956</f>
        <v>11.779072785225583</v>
      </c>
      <c r="S956" s="10" cm="1">
        <f t="array" aca="1" ref="S956" ca="1">SUMPRODUCT(J956:O956,TRANSPOSE(AR$28:AR$33))+$AD$20-$AC$26</f>
        <v>6.0405625570125761</v>
      </c>
      <c r="T956" s="10">
        <f ca="1">SUMPRODUCT(J956:O956,Results!K$9:P$9)</f>
        <v>11.997369027622486</v>
      </c>
      <c r="U956" s="10">
        <f ca="1">SUMPRODUCT(J956:O956,Results!K$9:P$9)+$AD$20-$AC$31</f>
        <v>11.960570908921511</v>
      </c>
      <c r="V956" s="10">
        <f t="shared" ca="1" si="186"/>
        <v>-15.737027848503233</v>
      </c>
      <c r="W956" s="10">
        <f t="shared" ca="1" si="181"/>
        <v>-15.799777657257026</v>
      </c>
      <c r="X956" s="10">
        <f t="shared" ca="1" si="182"/>
        <v>-15.673604740599487</v>
      </c>
      <c r="Y956" s="10">
        <f t="shared" ca="1" si="183"/>
        <v>-9.9350945123864793</v>
      </c>
      <c r="Z956" s="10">
        <f t="shared" ca="1" si="184"/>
        <v>-4.5906354940234566</v>
      </c>
      <c r="AA956" s="10">
        <f t="shared" ca="1" si="185"/>
        <v>-15.855102864295414</v>
      </c>
    </row>
    <row r="957" spans="1:27">
      <c r="A957" s="6">
        <f ca="1">LN((RAND()^(-Results!$E$4))-1)</f>
        <v>-1.5510357801776313</v>
      </c>
      <c r="B957" s="6">
        <f ca="1">LN((RAND()^(-Results!$E$4))-1)</f>
        <v>-0.22765075665502638</v>
      </c>
      <c r="C957" s="6">
        <f ca="1">LN((RAND()^(-Results!$E$4))-1)</f>
        <v>-0.27510954896170259</v>
      </c>
      <c r="D957" s="6">
        <f ca="1">LN((RAND()^(-Results!$E$4))-1)</f>
        <v>-0.35256686513550428</v>
      </c>
      <c r="E957" s="6">
        <f ca="1">LN((RAND()^(-Results!$E$4))-1)</f>
        <v>-1.0423531910952348</v>
      </c>
      <c r="F957" s="6">
        <f ca="1">LN((RAND()^(-Results!$E$4))-1)</f>
        <v>6.7869305096337984E-2</v>
      </c>
      <c r="G957" s="6">
        <f ca="1">LN((RAND()^(-Results!$E$4))-1)</f>
        <v>1.5337732281278358</v>
      </c>
      <c r="H957" s="6">
        <f t="shared" ca="1" si="180"/>
        <v>1.4738786914900783</v>
      </c>
      <c r="I957" s="10">
        <f ca="1">SUMPRODUCT(J957:O957,Results!B$12:G$12)+Results!$E$5*H957</f>
        <v>2.2500941935525485</v>
      </c>
      <c r="J957" s="10">
        <f ca="1">SUMPRODUCT($A957:$F957,Results!$B$15:$G$15)</f>
        <v>-0.6752004803153121</v>
      </c>
      <c r="K957" s="10">
        <f ca="1">SUMPRODUCT($A957:$F957,Results!$B$16:$G$16)</f>
        <v>-1.4339441436353584</v>
      </c>
      <c r="L957" s="10">
        <f ca="1">SUMPRODUCT($A957:$F957,Results!$B$17:$G$17)</f>
        <v>-0.3650013121625531</v>
      </c>
      <c r="M957" s="10">
        <f ca="1">SUMPRODUCT($A957:$F957,Results!$B$18:$G$18)</f>
        <v>3.5662219870158549</v>
      </c>
      <c r="N957" s="10">
        <f ca="1">SUMPRODUCT($A957:$F957,Results!$B$19:$G$19)</f>
        <v>-0.24460734179466442</v>
      </c>
      <c r="O957" s="10">
        <f ca="1">SUMPRODUCT($A957:$F957,Results!$B$20:$G$20)</f>
        <v>-1.4048160974716946</v>
      </c>
      <c r="P957" s="10" cm="1">
        <f t="array" aca="1" ref="P957" ca="1">SUMPRODUCT(J957:O957,TRANSPOSE(BL$20:BL$25))+$AD$20-$BL$27</f>
        <v>-3.612171281572631</v>
      </c>
      <c r="Q957" s="10" cm="1">
        <f t="array" aca="1" ref="Q957" ca="1">SUMPRODUCT(J957:O957,TRANSPOSE(ES$20:ES$25))+$AD$20-$ES$27</f>
        <v>-3.5667273001414053</v>
      </c>
      <c r="R957" s="10">
        <f ca="1">I957-Results!$E$5*H957</f>
        <v>-3.6454205724077648</v>
      </c>
      <c r="S957" s="10" cm="1">
        <f t="array" aca="1" ref="S957" ca="1">SUMPRODUCT(J957:O957,TRANSPOSE(AR$28:AR$33))+$AD$20-$AC$26</f>
        <v>-5.5704192259705971</v>
      </c>
      <c r="T957" s="10">
        <f ca="1">SUMPRODUCT(J957:O957,Results!K$9:P$9)</f>
        <v>-3.2778064670274141</v>
      </c>
      <c r="U957" s="10">
        <f ca="1">SUMPRODUCT(J957:O957,Results!K$9:P$9)+$AD$20-$AC$31</f>
        <v>-3.3146045857283895</v>
      </c>
      <c r="V957" s="10">
        <f t="shared" ca="1" si="186"/>
        <v>5.862265475125179</v>
      </c>
      <c r="W957" s="10">
        <f t="shared" ca="1" si="181"/>
        <v>5.8168214936939542</v>
      </c>
      <c r="X957" s="10">
        <f t="shared" ca="1" si="182"/>
        <v>5.8955147659603133</v>
      </c>
      <c r="Y957" s="10">
        <f t="shared" ca="1" si="183"/>
        <v>7.8205134195231452</v>
      </c>
      <c r="Z957" s="10">
        <f t="shared" ca="1" si="184"/>
        <v>1.5539906549029947</v>
      </c>
      <c r="AA957" s="10">
        <f t="shared" ca="1" si="185"/>
        <v>5.5646987792809384</v>
      </c>
    </row>
    <row r="958" spans="1:27">
      <c r="A958" s="6">
        <f ca="1">LN((RAND()^(-Results!$E$4))-1)</f>
        <v>1.6988439931433503</v>
      </c>
      <c r="B958" s="6">
        <f ca="1">LN((RAND()^(-Results!$E$4))-1)</f>
        <v>1.4922393262847544</v>
      </c>
      <c r="C958" s="6">
        <f ca="1">LN((RAND()^(-Results!$E$4))-1)</f>
        <v>-2.03059192581342</v>
      </c>
      <c r="D958" s="6">
        <f ca="1">LN((RAND()^(-Results!$E$4))-1)</f>
        <v>1.8600592561840337</v>
      </c>
      <c r="E958" s="6">
        <f ca="1">LN((RAND()^(-Results!$E$4))-1)</f>
        <v>-2.053271830639924</v>
      </c>
      <c r="F958" s="6">
        <f ca="1">LN((RAND()^(-Results!$E$4))-1)</f>
        <v>3.811082927147674</v>
      </c>
      <c r="G958" s="6">
        <f ca="1">LN((RAND()^(-Results!$E$4))-1)</f>
        <v>-0.28690177459544874</v>
      </c>
      <c r="H958" s="6">
        <f t="shared" ca="1" si="180"/>
        <v>-0.34679631123320626</v>
      </c>
      <c r="I958" s="10">
        <f ca="1">SUMPRODUCT(J958:O958,Results!B$12:G$12)+Results!$E$5*H958</f>
        <v>4.5241883625986414</v>
      </c>
      <c r="J958" s="10">
        <f ca="1">SUMPRODUCT($A958:$F958,Results!$B$15:$G$15)</f>
        <v>5.7196779130715889</v>
      </c>
      <c r="K958" s="10">
        <f ca="1">SUMPRODUCT($A958:$F958,Results!$B$16:$G$16)</f>
        <v>12.116160532693426</v>
      </c>
      <c r="L958" s="10">
        <f ca="1">SUMPRODUCT($A958:$F958,Results!$B$17:$G$17)</f>
        <v>-4.781089759510694</v>
      </c>
      <c r="M958" s="10">
        <f ca="1">SUMPRODUCT($A958:$F958,Results!$B$18:$G$18)</f>
        <v>0.71212661004196143</v>
      </c>
      <c r="N958" s="10">
        <f ca="1">SUMPRODUCT($A958:$F958,Results!$B$19:$G$19)</f>
        <v>3.4211517568230314</v>
      </c>
      <c r="O958" s="10">
        <f ca="1">SUMPRODUCT($A958:$F958,Results!$B$20:$G$20)</f>
        <v>16.865420934266787</v>
      </c>
      <c r="P958" s="10" cm="1">
        <f t="array" aca="1" ref="P958" ca="1">SUMPRODUCT(J958:O958,TRANSPOSE(BL$20:BL$25))+$AD$20-$BL$27</f>
        <v>5.8478842131275899</v>
      </c>
      <c r="Q958" s="10" cm="1">
        <f t="array" aca="1" ref="Q958" ca="1">SUMPRODUCT(J958:O958,TRANSPOSE(ES$20:ES$25))+$AD$20-$ES$27</f>
        <v>6.0181656513818957</v>
      </c>
      <c r="R958" s="10">
        <f ca="1">I958-Results!$E$5*H958</f>
        <v>5.9113736075314662</v>
      </c>
      <c r="S958" s="10" cm="1">
        <f t="array" aca="1" ref="S958" ca="1">SUMPRODUCT(J958:O958,TRANSPOSE(AR$28:AR$33))+$AD$20-$AC$26</f>
        <v>12.82508717411255</v>
      </c>
      <c r="T958" s="10">
        <f ca="1">SUMPRODUCT(J958:O958,Results!K$9:P$9)</f>
        <v>6.1291344857971382</v>
      </c>
      <c r="U958" s="10">
        <f ca="1">SUMPRODUCT(J958:O958,Results!K$9:P$9)+$AD$20-$AC$31</f>
        <v>6.0923363670961628</v>
      </c>
      <c r="V958" s="10">
        <f t="shared" ca="1" si="186"/>
        <v>-1.3236958505289484</v>
      </c>
      <c r="W958" s="10">
        <f t="shared" ca="1" si="181"/>
        <v>-1.4939772887832543</v>
      </c>
      <c r="X958" s="10">
        <f t="shared" ca="1" si="182"/>
        <v>-1.3871852449328248</v>
      </c>
      <c r="Y958" s="10">
        <f t="shared" ca="1" si="183"/>
        <v>-8.3008988115139086</v>
      </c>
      <c r="Z958" s="10">
        <f t="shared" ca="1" si="184"/>
        <v>3.8280848239490877</v>
      </c>
      <c r="AA958" s="10">
        <f t="shared" ca="1" si="185"/>
        <v>-1.5681480044975213</v>
      </c>
    </row>
    <row r="959" spans="1:27">
      <c r="A959" s="6">
        <f ca="1">LN((RAND()^(-Results!$E$4))-1)</f>
        <v>-2.3973849496106312</v>
      </c>
      <c r="B959" s="6">
        <f ca="1">LN((RAND()^(-Results!$E$4))-1)</f>
        <v>0.3834709867951453</v>
      </c>
      <c r="C959" s="6">
        <f ca="1">LN((RAND()^(-Results!$E$4))-1)</f>
        <v>-3.5147954816578264</v>
      </c>
      <c r="D959" s="6">
        <f ca="1">LN((RAND()^(-Results!$E$4))-1)</f>
        <v>-1.8459566913063166</v>
      </c>
      <c r="E959" s="6">
        <f ca="1">LN((RAND()^(-Results!$E$4))-1)</f>
        <v>3.4111025725689248</v>
      </c>
      <c r="F959" s="6">
        <f ca="1">LN((RAND()^(-Results!$E$4))-1)</f>
        <v>-4.2441656299291104</v>
      </c>
      <c r="G959" s="6">
        <f ca="1">LN((RAND()^(-Results!$E$4))-1)</f>
        <v>0.9888760657163862</v>
      </c>
      <c r="H959" s="6">
        <f t="shared" ca="1" si="180"/>
        <v>0.92898152907862874</v>
      </c>
      <c r="I959" s="10">
        <f ca="1">SUMPRODUCT(J959:O959,Results!B$12:G$12)+Results!$E$5*H959</f>
        <v>14.376208503195583</v>
      </c>
      <c r="J959" s="10">
        <f ca="1">SUMPRODUCT($A959:$F959,Results!$B$15:$G$15)</f>
        <v>2.0933577634344247</v>
      </c>
      <c r="K959" s="10">
        <f ca="1">SUMPRODUCT($A959:$F959,Results!$B$16:$G$16)</f>
        <v>-5.0331604735081568</v>
      </c>
      <c r="L959" s="10">
        <f ca="1">SUMPRODUCT($A959:$F959,Results!$B$17:$G$17)</f>
        <v>4.1792388345895004</v>
      </c>
      <c r="M959" s="10">
        <f ca="1">SUMPRODUCT($A959:$F959,Results!$B$18:$G$18)</f>
        <v>9.0152144182327945</v>
      </c>
      <c r="N959" s="10">
        <f ca="1">SUMPRODUCT($A959:$F959,Results!$B$19:$G$19)</f>
        <v>-18.965940532574088</v>
      </c>
      <c r="O959" s="10">
        <f ca="1">SUMPRODUCT($A959:$F959,Results!$B$20:$G$20)</f>
        <v>-14.509885639440778</v>
      </c>
      <c r="P959" s="10" cm="1">
        <f t="array" aca="1" ref="P959" ca="1">SUMPRODUCT(J959:O959,TRANSPOSE(BL$20:BL$25))+$AD$20-$BL$27</f>
        <v>9.9543314551000304</v>
      </c>
      <c r="Q959" s="10" cm="1">
        <f t="array" aca="1" ref="Q959" ca="1">SUMPRODUCT(J959:O959,TRANSPOSE(ES$20:ES$25))+$AD$20-$ES$27</f>
        <v>10.400183469509146</v>
      </c>
      <c r="R959" s="10">
        <f ca="1">I959-Results!$E$5*H959</f>
        <v>10.660282386881068</v>
      </c>
      <c r="S959" s="10" cm="1">
        <f t="array" aca="1" ref="S959" ca="1">SUMPRODUCT(J959:O959,TRANSPOSE(AR$28:AR$33))+$AD$20-$AC$26</f>
        <v>-13.311677000616417</v>
      </c>
      <c r="T959" s="10">
        <f ca="1">SUMPRODUCT(J959:O959,Results!K$9:P$9)</f>
        <v>10.255357345665345</v>
      </c>
      <c r="U959" s="10">
        <f ca="1">SUMPRODUCT(J959:O959,Results!K$9:P$9)+$AD$20-$AC$31</f>
        <v>10.21855922696437</v>
      </c>
      <c r="V959" s="10">
        <f t="shared" ca="1" si="186"/>
        <v>4.4218770480955527</v>
      </c>
      <c r="W959" s="10">
        <f t="shared" ca="1" si="181"/>
        <v>3.9760250336864367</v>
      </c>
      <c r="X959" s="10">
        <f t="shared" ca="1" si="182"/>
        <v>3.715926116314515</v>
      </c>
      <c r="Y959" s="10">
        <f t="shared" ca="1" si="183"/>
        <v>27.687885503811998</v>
      </c>
      <c r="Z959" s="10">
        <f t="shared" ca="1" si="184"/>
        <v>13.680104964546029</v>
      </c>
      <c r="AA959" s="10">
        <f t="shared" ca="1" si="185"/>
        <v>4.1576492762312132</v>
      </c>
    </row>
    <row r="960" spans="1:27">
      <c r="A960" s="6">
        <f ca="1">LN((RAND()^(-Results!$E$4))-1)</f>
        <v>3.5133184194095626</v>
      </c>
      <c r="B960" s="6">
        <f ca="1">LN((RAND()^(-Results!$E$4))-1)</f>
        <v>8.2029402067232642</v>
      </c>
      <c r="C960" s="6">
        <f ca="1">LN((RAND()^(-Results!$E$4))-1)</f>
        <v>-0.15752278893277977</v>
      </c>
      <c r="D960" s="6">
        <f ca="1">LN((RAND()^(-Results!$E$4))-1)</f>
        <v>-0.45238773608830307</v>
      </c>
      <c r="E960" s="6">
        <f ca="1">LN((RAND()^(-Results!$E$4))-1)</f>
        <v>1.7294795590630547</v>
      </c>
      <c r="F960" s="6">
        <f ca="1">LN((RAND()^(-Results!$E$4))-1)</f>
        <v>0.90324643486320411</v>
      </c>
      <c r="G960" s="6">
        <f ca="1">LN((RAND()^(-Results!$E$4))-1)</f>
        <v>-0.70414629191347045</v>
      </c>
      <c r="H960" s="6">
        <f t="shared" ca="1" si="180"/>
        <v>-0.7640408285512279</v>
      </c>
      <c r="I960" s="10">
        <f ca="1">SUMPRODUCT(J960:O960,Results!B$12:G$12)+Results!$E$5*H960</f>
        <v>61.399524176119868</v>
      </c>
      <c r="J960" s="10">
        <f ca="1">SUMPRODUCT($A960:$F960,Results!$B$15:$G$15)</f>
        <v>23.272209471410029</v>
      </c>
      <c r="K960" s="10">
        <f ca="1">SUMPRODUCT($A960:$F960,Results!$B$16:$G$16)</f>
        <v>5.5616901458390462</v>
      </c>
      <c r="L960" s="10">
        <f ca="1">SUMPRODUCT($A960:$F960,Results!$B$17:$G$17)</f>
        <v>-21.588867734188241</v>
      </c>
      <c r="M960" s="10">
        <f ca="1">SUMPRODUCT($A960:$F960,Results!$B$18:$G$18)</f>
        <v>-19.406089733042659</v>
      </c>
      <c r="N960" s="10">
        <f ca="1">SUMPRODUCT($A960:$F960,Results!$B$19:$G$19)</f>
        <v>-18.023895755818753</v>
      </c>
      <c r="O960" s="10">
        <f ca="1">SUMPRODUCT($A960:$F960,Results!$B$20:$G$20)</f>
        <v>21.777650654140881</v>
      </c>
      <c r="P960" s="10" cm="1">
        <f t="array" aca="1" ref="P960" ca="1">SUMPRODUCT(J960:O960,TRANSPOSE(BL$20:BL$25))+$AD$20-$BL$27</f>
        <v>65.107896288325136</v>
      </c>
      <c r="Q960" s="10" cm="1">
        <f t="array" aca="1" ref="Q960" ca="1">SUMPRODUCT(J960:O960,TRANSPOSE(ES$20:ES$25))+$AD$20-$ES$27</f>
        <v>65.46545704697472</v>
      </c>
      <c r="R960" s="10">
        <f ca="1">I960-Results!$E$5*H960</f>
        <v>64.455687490324777</v>
      </c>
      <c r="S960" s="10" cm="1">
        <f t="array" aca="1" ref="S960" ca="1">SUMPRODUCT(J960:O960,TRANSPOSE(AR$28:AR$33))+$AD$20-$AC$26</f>
        <v>65.89640147871043</v>
      </c>
      <c r="T960" s="10">
        <f ca="1">SUMPRODUCT(J960:O960,Results!K$9:P$9)</f>
        <v>65.096274806651707</v>
      </c>
      <c r="U960" s="10">
        <f ca="1">SUMPRODUCT(J960:O960,Results!K$9:P$9)+$AD$20-$AC$31</f>
        <v>65.059476687950735</v>
      </c>
      <c r="V960" s="10">
        <f t="shared" ca="1" si="186"/>
        <v>-3.708372112205268</v>
      </c>
      <c r="W960" s="10">
        <f t="shared" ca="1" si="181"/>
        <v>-4.0659328708548514</v>
      </c>
      <c r="X960" s="10">
        <f t="shared" ca="1" si="182"/>
        <v>-3.0561633142049089</v>
      </c>
      <c r="Y960" s="10">
        <f t="shared" ca="1" si="183"/>
        <v>-4.496877302590562</v>
      </c>
      <c r="Z960" s="10">
        <f t="shared" ca="1" si="184"/>
        <v>60.703420637470316</v>
      </c>
      <c r="AA960" s="10">
        <f t="shared" ca="1" si="185"/>
        <v>-3.6599525118308662</v>
      </c>
    </row>
    <row r="961" spans="1:27">
      <c r="A961" s="6">
        <f ca="1">LN((RAND()^(-Results!$E$4))-1)</f>
        <v>-0.1602291002916838</v>
      </c>
      <c r="B961" s="6">
        <f ca="1">LN((RAND()^(-Results!$E$4))-1)</f>
        <v>-3.4285953353151708</v>
      </c>
      <c r="C961" s="6">
        <f ca="1">LN((RAND()^(-Results!$E$4))-1)</f>
        <v>-3.2373165530359125</v>
      </c>
      <c r="D961" s="6">
        <f ca="1">LN((RAND()^(-Results!$E$4))-1)</f>
        <v>1.62846387685303</v>
      </c>
      <c r="E961" s="6">
        <f ca="1">LN((RAND()^(-Results!$E$4))-1)</f>
        <v>-0.44031708016333448</v>
      </c>
      <c r="F961" s="6">
        <f ca="1">LN((RAND()^(-Results!$E$4))-1)</f>
        <v>4.052961701062828</v>
      </c>
      <c r="G961" s="6">
        <f ca="1">LN((RAND()^(-Results!$E$4))-1)</f>
        <v>0.8005862584180431</v>
      </c>
      <c r="H961" s="6">
        <f t="shared" ca="1" si="180"/>
        <v>0.74069172178028564</v>
      </c>
      <c r="I961" s="10">
        <f ca="1">SUMPRODUCT(J961:O961,Results!B$12:G$12)+Results!$E$5*H961</f>
        <v>-32.032123180181763</v>
      </c>
      <c r="J961" s="10">
        <f ca="1">SUMPRODUCT($A961:$F961,Results!$B$15:$G$15)</f>
        <v>-8.122902283592591</v>
      </c>
      <c r="K961" s="10">
        <f ca="1">SUMPRODUCT($A961:$F961,Results!$B$16:$G$16)</f>
        <v>6.03865423953195</v>
      </c>
      <c r="L961" s="10">
        <f ca="1">SUMPRODUCT($A961:$F961,Results!$B$17:$G$17)</f>
        <v>3.2808620266320929</v>
      </c>
      <c r="M961" s="10">
        <f ca="1">SUMPRODUCT($A961:$F961,Results!$B$18:$G$18)</f>
        <v>20.429156159430853</v>
      </c>
      <c r="N961" s="10">
        <f ca="1">SUMPRODUCT($A961:$F961,Results!$B$19:$G$19)</f>
        <v>10.405099156582025</v>
      </c>
      <c r="O961" s="10">
        <f ca="1">SUMPRODUCT($A961:$F961,Results!$B$20:$G$20)</f>
        <v>3.8391901831367941</v>
      </c>
      <c r="P961" s="10" cm="1">
        <f t="array" aca="1" ref="P961" ca="1">SUMPRODUCT(J961:O961,TRANSPOSE(BL$20:BL$25))+$AD$20-$BL$27</f>
        <v>-35.892281024246145</v>
      </c>
      <c r="Q961" s="10" cm="1">
        <f t="array" aca="1" ref="Q961" ca="1">SUMPRODUCT(J961:O961,TRANSPOSE(ES$20:ES$25))+$AD$20-$ES$27</f>
        <v>-35.874547898624414</v>
      </c>
      <c r="R961" s="10">
        <f ca="1">I961-Results!$E$5*H961</f>
        <v>-34.994890067302904</v>
      </c>
      <c r="S961" s="10" cm="1">
        <f t="array" aca="1" ref="S961" ca="1">SUMPRODUCT(J961:O961,TRANSPOSE(AR$28:AR$33))+$AD$20-$AC$26</f>
        <v>-36.812516923942397</v>
      </c>
      <c r="T961" s="10">
        <f ca="1">SUMPRODUCT(J961:O961,Results!K$9:P$9)</f>
        <v>-35.851249899188289</v>
      </c>
      <c r="U961" s="10">
        <f ca="1">SUMPRODUCT(J961:O961,Results!K$9:P$9)+$AD$20-$AC$31</f>
        <v>-35.888048017889268</v>
      </c>
      <c r="V961" s="10">
        <f t="shared" ca="1" si="186"/>
        <v>3.860157844064382</v>
      </c>
      <c r="W961" s="10">
        <f t="shared" ca="1" si="181"/>
        <v>3.8424247184426505</v>
      </c>
      <c r="X961" s="10">
        <f t="shared" ca="1" si="182"/>
        <v>2.9627668871211412</v>
      </c>
      <c r="Y961" s="10">
        <f t="shared" ca="1" si="183"/>
        <v>4.7803937437606336</v>
      </c>
      <c r="Z961" s="10">
        <f t="shared" ca="1" si="184"/>
        <v>-32.728226718831316</v>
      </c>
      <c r="AA961" s="10">
        <f t="shared" ca="1" si="185"/>
        <v>3.855924837707505</v>
      </c>
    </row>
    <row r="962" spans="1:27">
      <c r="A962" s="6">
        <f ca="1">LN((RAND()^(-Results!$E$4))-1)</f>
        <v>-0.55993285921922953</v>
      </c>
      <c r="B962" s="6">
        <f ca="1">LN((RAND()^(-Results!$E$4))-1)</f>
        <v>2.5933648369166944</v>
      </c>
      <c r="C962" s="6">
        <f ca="1">LN((RAND()^(-Results!$E$4))-1)</f>
        <v>-0.70914055880312987</v>
      </c>
      <c r="D962" s="6">
        <f ca="1">LN((RAND()^(-Results!$E$4))-1)</f>
        <v>5.6294945323368522</v>
      </c>
      <c r="E962" s="6">
        <f ca="1">LN((RAND()^(-Results!$E$4))-1)</f>
        <v>1.2061977214462209</v>
      </c>
      <c r="F962" s="6">
        <f ca="1">LN((RAND()^(-Results!$E$4))-1)</f>
        <v>0.52874888798710828</v>
      </c>
      <c r="G962" s="6">
        <f ca="1">LN((RAND()^(-Results!$E$4))-1)</f>
        <v>0.32619596684540403</v>
      </c>
      <c r="H962" s="6">
        <f t="shared" ref="H962:H1001" ca="1" si="187">G962-$AL$10</f>
        <v>0.26630143020764652</v>
      </c>
      <c r="I962" s="10">
        <f ca="1">SUMPRODUCT(J962:O962,Results!B$12:G$12)+Results!$E$5*H962</f>
        <v>69.23875150118073</v>
      </c>
      <c r="J962" s="10">
        <f ca="1">SUMPRODUCT($A962:$F962,Results!$B$15:$G$15)</f>
        <v>1.7419170500895997</v>
      </c>
      <c r="K962" s="10">
        <f ca="1">SUMPRODUCT($A962:$F962,Results!$B$16:$G$16)</f>
        <v>10.841841911760264</v>
      </c>
      <c r="L962" s="10">
        <f ca="1">SUMPRODUCT($A962:$F962,Results!$B$17:$G$17)</f>
        <v>-9.7052740217474742</v>
      </c>
      <c r="M962" s="10">
        <f ca="1">SUMPRODUCT($A962:$F962,Results!$B$18:$G$18)</f>
        <v>-3.0432393041760033</v>
      </c>
      <c r="N962" s="10">
        <f ca="1">SUMPRODUCT($A962:$F962,Results!$B$19:$G$19)</f>
        <v>13.05079815884104</v>
      </c>
      <c r="O962" s="10">
        <f ca="1">SUMPRODUCT($A962:$F962,Results!$B$20:$G$20)</f>
        <v>-11.795272095473171</v>
      </c>
      <c r="P962" s="10" cm="1">
        <f t="array" aca="1" ref="P962" ca="1">SUMPRODUCT(J962:O962,TRANSPOSE(BL$20:BL$25))+$AD$20-$BL$27</f>
        <v>67.931949350374126</v>
      </c>
      <c r="Q962" s="10" cm="1">
        <f t="array" aca="1" ref="Q962" ca="1">SUMPRODUCT(J962:O962,TRANSPOSE(ES$20:ES$25))+$AD$20-$ES$27</f>
        <v>68.487009389743847</v>
      </c>
      <c r="R962" s="10">
        <f ca="1">I962-Results!$E$5*H962</f>
        <v>68.173545780350139</v>
      </c>
      <c r="S962" s="10" cm="1">
        <f t="array" aca="1" ref="S962" ca="1">SUMPRODUCT(J962:O962,TRANSPOSE(AR$28:AR$33))+$AD$20-$AC$26</f>
        <v>59.802666562388772</v>
      </c>
      <c r="T962" s="10">
        <f ca="1">SUMPRODUCT(J962:O962,Results!K$9:P$9)</f>
        <v>68.392802145406307</v>
      </c>
      <c r="U962" s="10">
        <f ca="1">SUMPRODUCT(J962:O962,Results!K$9:P$9)+$AD$20-$AC$31</f>
        <v>68.356004026705335</v>
      </c>
      <c r="V962" s="10">
        <f t="shared" ca="1" si="186"/>
        <v>1.3068021508066039</v>
      </c>
      <c r="W962" s="10">
        <f t="shared" ca="1" si="181"/>
        <v>0.75174211143688296</v>
      </c>
      <c r="X962" s="10">
        <f t="shared" ca="1" si="182"/>
        <v>1.0652057208305905</v>
      </c>
      <c r="Y962" s="10">
        <f t="shared" ca="1" si="183"/>
        <v>9.4360849387919572</v>
      </c>
      <c r="Z962" s="10">
        <f t="shared" ca="1" si="184"/>
        <v>68.542647962531177</v>
      </c>
      <c r="AA962" s="10">
        <f t="shared" ca="1" si="185"/>
        <v>0.88274747447539426</v>
      </c>
    </row>
    <row r="963" spans="1:27">
      <c r="A963" s="6">
        <f ca="1">LN((RAND()^(-Results!$E$4))-1)</f>
        <v>8.8309290999114998E-2</v>
      </c>
      <c r="B963" s="6">
        <f ca="1">LN((RAND()^(-Results!$E$4))-1)</f>
        <v>-1.5452373276495968</v>
      </c>
      <c r="C963" s="6">
        <f ca="1">LN((RAND()^(-Results!$E$4))-1)</f>
        <v>0.47219029108224614</v>
      </c>
      <c r="D963" s="6">
        <f ca="1">LN((RAND()^(-Results!$E$4))-1)</f>
        <v>-1.570815420727971</v>
      </c>
      <c r="E963" s="6">
        <f ca="1">LN((RAND()^(-Results!$E$4))-1)</f>
        <v>2.8115498076534355</v>
      </c>
      <c r="F963" s="6">
        <f ca="1">LN((RAND()^(-Results!$E$4))-1)</f>
        <v>-0.52807819278953871</v>
      </c>
      <c r="G963" s="6">
        <f ca="1">LN((RAND()^(-Results!$E$4))-1)</f>
        <v>-0.41152729278369699</v>
      </c>
      <c r="H963" s="6">
        <f t="shared" ca="1" si="187"/>
        <v>-0.4714218294214545</v>
      </c>
      <c r="I963" s="10">
        <f ca="1">SUMPRODUCT(J963:O963,Results!B$12:G$12)+Results!$E$5*H963</f>
        <v>-19.880987620123445</v>
      </c>
      <c r="J963" s="10">
        <f ca="1">SUMPRODUCT($A963:$F963,Results!$B$15:$G$15)</f>
        <v>-4.4108151348530225</v>
      </c>
      <c r="K963" s="10">
        <f ca="1">SUMPRODUCT($A963:$F963,Results!$B$16:$G$16)</f>
        <v>-8.4805061948140175</v>
      </c>
      <c r="L963" s="10">
        <f ca="1">SUMPRODUCT($A963:$F963,Results!$B$17:$G$17)</f>
        <v>-7.8512517541079241E-2</v>
      </c>
      <c r="M963" s="10">
        <f ca="1">SUMPRODUCT($A963:$F963,Results!$B$18:$G$18)</f>
        <v>6.1885421411513235</v>
      </c>
      <c r="N963" s="10">
        <f ca="1">SUMPRODUCT($A963:$F963,Results!$B$19:$G$19)</f>
        <v>-2.3854328553211088</v>
      </c>
      <c r="O963" s="10">
        <f ca="1">SUMPRODUCT($A963:$F963,Results!$B$20:$G$20)</f>
        <v>-5.0430214886023554</v>
      </c>
      <c r="P963" s="10" cm="1">
        <f t="array" aca="1" ref="P963" ca="1">SUMPRODUCT(J963:O963,TRANSPOSE(BL$20:BL$25))+$AD$20-$BL$27</f>
        <v>-18.294525847506854</v>
      </c>
      <c r="Q963" s="10" cm="1">
        <f t="array" aca="1" ref="Q963" ca="1">SUMPRODUCT(J963:O963,TRANSPOSE(ES$20:ES$25))+$AD$20-$ES$27</f>
        <v>-18.507484577684064</v>
      </c>
      <c r="R963" s="10">
        <f ca="1">I963-Results!$E$5*H963</f>
        <v>-17.995300302437627</v>
      </c>
      <c r="S963" s="10" cm="1">
        <f t="array" aca="1" ref="S963" ca="1">SUMPRODUCT(J963:O963,TRANSPOSE(AR$28:AR$33))+$AD$20-$AC$26</f>
        <v>-22.905139937361717</v>
      </c>
      <c r="T963" s="10">
        <f ca="1">SUMPRODUCT(J963:O963,Results!K$9:P$9)</f>
        <v>-18.823633859406804</v>
      </c>
      <c r="U963" s="10">
        <f ca="1">SUMPRODUCT(J963:O963,Results!K$9:P$9)+$AD$20-$AC$31</f>
        <v>-18.86043197810778</v>
      </c>
      <c r="V963" s="10">
        <f t="shared" ca="1" si="186"/>
        <v>-1.586461772616591</v>
      </c>
      <c r="W963" s="10">
        <f t="shared" ref="W963:W1001" ca="1" si="188">I963-Q963</f>
        <v>-1.3735030424393813</v>
      </c>
      <c r="X963" s="10">
        <f t="shared" ref="X963:X1001" ca="1" si="189">I963-R963</f>
        <v>-1.885687317685818</v>
      </c>
      <c r="Y963" s="10">
        <f t="shared" ref="Y963:Y1001" ca="1" si="190">I963-S963</f>
        <v>3.024152317238272</v>
      </c>
      <c r="Z963" s="10">
        <f t="shared" ref="Z963:Z1001" ca="1" si="191">I963-$AD$20</f>
        <v>-20.577091158772998</v>
      </c>
      <c r="AA963" s="10">
        <f t="shared" ref="AA963:AA1001" ca="1" si="192">I963-U963</f>
        <v>-1.0205556420156654</v>
      </c>
    </row>
    <row r="964" spans="1:27">
      <c r="A964" s="6">
        <f ca="1">LN((RAND()^(-Results!$E$4))-1)</f>
        <v>2.3085827783007589</v>
      </c>
      <c r="B964" s="6">
        <f ca="1">LN((RAND()^(-Results!$E$4))-1)</f>
        <v>-1.9040209428140182</v>
      </c>
      <c r="C964" s="6">
        <f ca="1">LN((RAND()^(-Results!$E$4))-1)</f>
        <v>-1.4149159333640615</v>
      </c>
      <c r="D964" s="6">
        <f ca="1">LN((RAND()^(-Results!$E$4))-1)</f>
        <v>2.0267001484001379</v>
      </c>
      <c r="E964" s="6">
        <f ca="1">LN((RAND()^(-Results!$E$4))-1)</f>
        <v>-3.3957788587069899</v>
      </c>
      <c r="F964" s="6">
        <f ca="1">LN((RAND()^(-Results!$E$4))-1)</f>
        <v>-1.0402206473440072</v>
      </c>
      <c r="G964" s="6">
        <f ca="1">LN((RAND()^(-Results!$E$4))-1)</f>
        <v>-1.5965160169495958</v>
      </c>
      <c r="H964" s="6">
        <f t="shared" ca="1" si="187"/>
        <v>-1.6564105535873532</v>
      </c>
      <c r="I964" s="10">
        <f ca="1">SUMPRODUCT(J964:O964,Results!B$12:G$12)+Results!$E$5*H964</f>
        <v>-21.329940108237146</v>
      </c>
      <c r="J964" s="10">
        <f ca="1">SUMPRODUCT($A964:$F964,Results!$B$15:$G$15)</f>
        <v>-2.0909970734777392</v>
      </c>
      <c r="K964" s="10">
        <f ca="1">SUMPRODUCT($A964:$F964,Results!$B$16:$G$16)</f>
        <v>15.209565856913786</v>
      </c>
      <c r="L964" s="10">
        <f ca="1">SUMPRODUCT($A964:$F964,Results!$B$17:$G$17)</f>
        <v>20.938507440227383</v>
      </c>
      <c r="M964" s="10">
        <f ca="1">SUMPRODUCT($A964:$F964,Results!$B$18:$G$18)</f>
        <v>-8.3184618223111251</v>
      </c>
      <c r="N964" s="10">
        <f ca="1">SUMPRODUCT($A964:$F964,Results!$B$19:$G$19)</f>
        <v>4.9620526794843922</v>
      </c>
      <c r="O964" s="10">
        <f ca="1">SUMPRODUCT($A964:$F964,Results!$B$20:$G$20)</f>
        <v>3.7847446929082307</v>
      </c>
      <c r="P964" s="10" cm="1">
        <f t="array" aca="1" ref="P964" ca="1">SUMPRODUCT(J964:O964,TRANSPOSE(BL$20:BL$25))+$AD$20-$BL$27</f>
        <v>-14.82916418054854</v>
      </c>
      <c r="Q964" s="10" cm="1">
        <f t="array" aca="1" ref="Q964" ca="1">SUMPRODUCT(J964:O964,TRANSPOSE(ES$20:ES$25))+$AD$20-$ES$27</f>
        <v>-14.865674569429359</v>
      </c>
      <c r="R964" s="10">
        <f ca="1">I964-Results!$E$5*H964</f>
        <v>-14.704297893887734</v>
      </c>
      <c r="S964" s="10" cm="1">
        <f t="array" aca="1" ref="S964" ca="1">SUMPRODUCT(J964:O964,TRANSPOSE(AR$28:AR$33))+$AD$20-$AC$26</f>
        <v>-2.3368820602690583</v>
      </c>
      <c r="T964" s="10">
        <f ca="1">SUMPRODUCT(J964:O964,Results!K$9:P$9)</f>
        <v>-14.734578712372789</v>
      </c>
      <c r="U964" s="10">
        <f ca="1">SUMPRODUCT(J964:O964,Results!K$9:P$9)+$AD$20-$AC$31</f>
        <v>-14.771376831073765</v>
      </c>
      <c r="V964" s="10">
        <f t="shared" ca="1" si="186"/>
        <v>-6.5007759276886059</v>
      </c>
      <c r="W964" s="10">
        <f t="shared" ca="1" si="188"/>
        <v>-6.464265538807787</v>
      </c>
      <c r="X964" s="10">
        <f t="shared" ca="1" si="189"/>
        <v>-6.625642214349412</v>
      </c>
      <c r="Y964" s="10">
        <f t="shared" ca="1" si="190"/>
        <v>-18.993058047968088</v>
      </c>
      <c r="Z964" s="10">
        <f t="shared" ca="1" si="191"/>
        <v>-22.026043646886698</v>
      </c>
      <c r="AA964" s="10">
        <f t="shared" ca="1" si="192"/>
        <v>-6.5585632771633815</v>
      </c>
    </row>
    <row r="965" spans="1:27">
      <c r="A965" s="6">
        <f ca="1">LN((RAND()^(-Results!$E$4))-1)</f>
        <v>-1.7520641132773656</v>
      </c>
      <c r="B965" s="6">
        <f ca="1">LN((RAND()^(-Results!$E$4))-1)</f>
        <v>-0.75240164457131808</v>
      </c>
      <c r="C965" s="6">
        <f ca="1">LN((RAND()^(-Results!$E$4))-1)</f>
        <v>-2.002229014797674</v>
      </c>
      <c r="D965" s="6">
        <f ca="1">LN((RAND()^(-Results!$E$4))-1)</f>
        <v>-1.1204681102544525</v>
      </c>
      <c r="E965" s="6">
        <f ca="1">LN((RAND()^(-Results!$E$4))-1)</f>
        <v>-1.8965066376463942</v>
      </c>
      <c r="F965" s="6">
        <f ca="1">LN((RAND()^(-Results!$E$4))-1)</f>
        <v>-1.7996138877765615E-2</v>
      </c>
      <c r="G965" s="6">
        <f ca="1">LN((RAND()^(-Results!$E$4))-1)</f>
        <v>0.66190678755248622</v>
      </c>
      <c r="H965" s="6">
        <f t="shared" ca="1" si="187"/>
        <v>0.60201225091472876</v>
      </c>
      <c r="I965" s="10">
        <f ca="1">SUMPRODUCT(J965:O965,Results!B$12:G$12)+Results!$E$5*H965</f>
        <v>-15.162831479951146</v>
      </c>
      <c r="J965" s="10">
        <f ca="1">SUMPRODUCT($A965:$F965,Results!$B$15:$G$15)</f>
        <v>0.13796721099524398</v>
      </c>
      <c r="K965" s="10">
        <f ca="1">SUMPRODUCT($A965:$F965,Results!$B$16:$G$16)</f>
        <v>0.65591770537551819</v>
      </c>
      <c r="L965" s="10">
        <f ca="1">SUMPRODUCT($A965:$F965,Results!$B$17:$G$17)</f>
        <v>4.5340754754532036</v>
      </c>
      <c r="M965" s="10">
        <f ca="1">SUMPRODUCT($A965:$F965,Results!$B$18:$G$18)</f>
        <v>7.345308225447976</v>
      </c>
      <c r="N965" s="10">
        <f ca="1">SUMPRODUCT($A965:$F965,Results!$B$19:$G$19)</f>
        <v>-5.3515161142196268</v>
      </c>
      <c r="O965" s="10">
        <f ca="1">SUMPRODUCT($A965:$F965,Results!$B$20:$G$20)</f>
        <v>2.1079039789163567</v>
      </c>
      <c r="P965" s="10" cm="1">
        <f t="array" aca="1" ref="P965" ca="1">SUMPRODUCT(J965:O965,TRANSPOSE(BL$20:BL$25))+$AD$20-$BL$27</f>
        <v>-17.718991870883766</v>
      </c>
      <c r="Q965" s="10" cm="1">
        <f t="array" aca="1" ref="Q965" ca="1">SUMPRODUCT(J965:O965,TRANSPOSE(ES$20:ES$25))+$AD$20-$ES$27</f>
        <v>-17.604290042215002</v>
      </c>
      <c r="R965" s="10">
        <f ca="1">I965-Results!$E$5*H965</f>
        <v>-17.570880483610061</v>
      </c>
      <c r="S965" s="10" cm="1">
        <f t="array" aca="1" ref="S965" ca="1">SUMPRODUCT(J965:O965,TRANSPOSE(AR$28:AR$33))+$AD$20-$AC$26</f>
        <v>-20.785169287999246</v>
      </c>
      <c r="T965" s="10">
        <f ca="1">SUMPRODUCT(J965:O965,Results!K$9:P$9)</f>
        <v>-17.201471001796595</v>
      </c>
      <c r="U965" s="10">
        <f ca="1">SUMPRODUCT(J965:O965,Results!K$9:P$9)+$AD$20-$AC$31</f>
        <v>-17.23826912049757</v>
      </c>
      <c r="V965" s="10">
        <f t="shared" ca="1" si="186"/>
        <v>2.5561603909326198</v>
      </c>
      <c r="W965" s="10">
        <f t="shared" ca="1" si="188"/>
        <v>2.4414585622638558</v>
      </c>
      <c r="X965" s="10">
        <f t="shared" ca="1" si="189"/>
        <v>2.4080490036589151</v>
      </c>
      <c r="Y965" s="10">
        <f t="shared" ca="1" si="190"/>
        <v>5.6223378080480995</v>
      </c>
      <c r="Z965" s="10">
        <f t="shared" ca="1" si="191"/>
        <v>-15.8589350186007</v>
      </c>
      <c r="AA965" s="10">
        <f t="shared" ca="1" si="192"/>
        <v>2.0754376405464239</v>
      </c>
    </row>
    <row r="966" spans="1:27">
      <c r="A966" s="6">
        <f ca="1">LN((RAND()^(-Results!$E$4))-1)</f>
        <v>1.1127450051016421</v>
      </c>
      <c r="B966" s="6">
        <f ca="1">LN((RAND()^(-Results!$E$4))-1)</f>
        <v>1.6667138862839566</v>
      </c>
      <c r="C966" s="6">
        <f ca="1">LN((RAND()^(-Results!$E$4))-1)</f>
        <v>-1.4322089799475657</v>
      </c>
      <c r="D966" s="6">
        <f ca="1">LN((RAND()^(-Results!$E$4))-1)</f>
        <v>-0.90501410834935436</v>
      </c>
      <c r="E966" s="6">
        <f ca="1">LN((RAND()^(-Results!$E$4))-1)</f>
        <v>0.62541711490589547</v>
      </c>
      <c r="F966" s="6">
        <f ca="1">LN((RAND()^(-Results!$E$4))-1)</f>
        <v>-0.88321472212841556</v>
      </c>
      <c r="G966" s="6">
        <f ca="1">LN((RAND()^(-Results!$E$4))-1)</f>
        <v>0.9076676522178061</v>
      </c>
      <c r="H966" s="6">
        <f t="shared" ca="1" si="187"/>
        <v>0.84777311558004864</v>
      </c>
      <c r="I966" s="10">
        <f ca="1">SUMPRODUCT(J966:O966,Results!B$12:G$12)+Results!$E$5*H966</f>
        <v>11.136242467476587</v>
      </c>
      <c r="J966" s="10">
        <f ca="1">SUMPRODUCT($A966:$F966,Results!$B$15:$G$15)</f>
        <v>6.6528096618623147</v>
      </c>
      <c r="K966" s="10">
        <f ca="1">SUMPRODUCT($A966:$F966,Results!$B$16:$G$16)</f>
        <v>2.5357745620499612</v>
      </c>
      <c r="L966" s="10">
        <f ca="1">SUMPRODUCT($A966:$F966,Results!$B$17:$G$17)</f>
        <v>0.47049577638567786</v>
      </c>
      <c r="M966" s="10">
        <f ca="1">SUMPRODUCT($A966:$F966,Results!$B$18:$G$18)</f>
        <v>-3.6739530769303501</v>
      </c>
      <c r="N966" s="10">
        <f ca="1">SUMPRODUCT($A966:$F966,Results!$B$19:$G$19)</f>
        <v>-10.974627394497737</v>
      </c>
      <c r="O966" s="10">
        <f ca="1">SUMPRODUCT($A966:$F966,Results!$B$20:$G$20)</f>
        <v>5.7920804408919428</v>
      </c>
      <c r="P966" s="10" cm="1">
        <f t="array" aca="1" ref="P966" ca="1">SUMPRODUCT(J966:O966,TRANSPOSE(BL$20:BL$25))+$AD$20-$BL$27</f>
        <v>7.6932800791393277</v>
      </c>
      <c r="Q966" s="10" cm="1">
        <f t="array" aca="1" ref="Q966" ca="1">SUMPRODUCT(J966:O966,TRANSPOSE(ES$20:ES$25))+$AD$20-$ES$27</f>
        <v>7.833383129181926</v>
      </c>
      <c r="R966" s="10">
        <f ca="1">I966-Results!$E$5*H966</f>
        <v>7.7451500051563915</v>
      </c>
      <c r="S966" s="10" cm="1">
        <f t="array" aca="1" ref="S966" ca="1">SUMPRODUCT(J966:O966,TRANSPOSE(AR$28:AR$33))+$AD$20-$AC$26</f>
        <v>5.4812786293906957</v>
      </c>
      <c r="T966" s="10">
        <f ca="1">SUMPRODUCT(J966:O966,Results!K$9:P$9)</f>
        <v>7.708307100838045</v>
      </c>
      <c r="U966" s="10">
        <f ca="1">SUMPRODUCT(J966:O966,Results!K$9:P$9)+$AD$20-$AC$31</f>
        <v>7.6715089821370706</v>
      </c>
      <c r="V966" s="10">
        <f t="shared" ca="1" si="186"/>
        <v>3.4429623883372589</v>
      </c>
      <c r="W966" s="10">
        <f t="shared" ca="1" si="188"/>
        <v>3.3028593382946605</v>
      </c>
      <c r="X966" s="10">
        <f t="shared" ca="1" si="189"/>
        <v>3.391092462320195</v>
      </c>
      <c r="Y966" s="10">
        <f t="shared" ca="1" si="190"/>
        <v>5.6549638380858909</v>
      </c>
      <c r="Z966" s="10">
        <f t="shared" ca="1" si="191"/>
        <v>10.440138928827032</v>
      </c>
      <c r="AA966" s="10">
        <f t="shared" ca="1" si="192"/>
        <v>3.464733485339516</v>
      </c>
    </row>
    <row r="967" spans="1:27">
      <c r="A967" s="6">
        <f ca="1">LN((RAND()^(-Results!$E$4))-1)</f>
        <v>-2.3119656414721503</v>
      </c>
      <c r="B967" s="6">
        <f ca="1">LN((RAND()^(-Results!$E$4))-1)</f>
        <v>-1.6368432256169017</v>
      </c>
      <c r="C967" s="6">
        <f ca="1">LN((RAND()^(-Results!$E$4))-1)</f>
        <v>0.4908853381086567</v>
      </c>
      <c r="D967" s="6">
        <f ca="1">LN((RAND()^(-Results!$E$4))-1)</f>
        <v>1.6197684213599464</v>
      </c>
      <c r="E967" s="6">
        <f ca="1">LN((RAND()^(-Results!$E$4))-1)</f>
        <v>-0.13875284340586319</v>
      </c>
      <c r="F967" s="6">
        <f ca="1">LN((RAND()^(-Results!$E$4))-1)</f>
        <v>0.81692451851333447</v>
      </c>
      <c r="G967" s="6">
        <f ca="1">LN((RAND()^(-Results!$E$4))-1)</f>
        <v>0.22981245677419865</v>
      </c>
      <c r="H967" s="6">
        <f t="shared" ca="1" si="187"/>
        <v>0.16991792013644116</v>
      </c>
      <c r="I967" s="10">
        <f ca="1">SUMPRODUCT(J967:O967,Results!B$12:G$12)+Results!$E$5*H967</f>
        <v>1.7786860255123624</v>
      </c>
      <c r="J967" s="10">
        <f ca="1">SUMPRODUCT($A967:$F967,Results!$B$15:$G$15)</f>
        <v>-7.5243734271649991</v>
      </c>
      <c r="K967" s="10">
        <f ca="1">SUMPRODUCT($A967:$F967,Results!$B$16:$G$16)</f>
        <v>-2.18913894556569</v>
      </c>
      <c r="L967" s="10">
        <f ca="1">SUMPRODUCT($A967:$F967,Results!$B$17:$G$17)</f>
        <v>-2.1462266779427099</v>
      </c>
      <c r="M967" s="10">
        <f ca="1">SUMPRODUCT($A967:$F967,Results!$B$18:$G$18)</f>
        <v>8.5078085501831797</v>
      </c>
      <c r="N967" s="10">
        <f ca="1">SUMPRODUCT($A967:$F967,Results!$B$19:$G$19)</f>
        <v>11.78990637998939</v>
      </c>
      <c r="O967" s="10">
        <f ca="1">SUMPRODUCT($A967:$F967,Results!$B$20:$G$20)</f>
        <v>-10.973383854875088</v>
      </c>
      <c r="P967" s="10" cm="1">
        <f t="array" aca="1" ref="P967" ca="1">SUMPRODUCT(J967:O967,TRANSPOSE(BL$20:BL$25))+$AD$20-$BL$27</f>
        <v>0.90664312064800745</v>
      </c>
      <c r="Q967" s="10" cm="1">
        <f t="array" aca="1" ref="Q967" ca="1">SUMPRODUCT(J967:O967,TRANSPOSE(ES$20:ES$25))+$AD$20-$ES$27</f>
        <v>0.9271424400562196</v>
      </c>
      <c r="R967" s="10">
        <f ca="1">I967-Results!$E$5*H967</f>
        <v>1.0990143449665979</v>
      </c>
      <c r="S967" s="10" cm="1">
        <f t="array" aca="1" ref="S967" ca="1">SUMPRODUCT(J967:O967,TRANSPOSE(AR$28:AR$33))+$AD$20-$AC$26</f>
        <v>-3.087715600350657</v>
      </c>
      <c r="T967" s="10">
        <f ca="1">SUMPRODUCT(J967:O967,Results!K$9:P$9)</f>
        <v>1.1417909610408046</v>
      </c>
      <c r="U967" s="10">
        <f ca="1">SUMPRODUCT(J967:O967,Results!K$9:P$9)+$AD$20-$AC$31</f>
        <v>1.1049928423398294</v>
      </c>
      <c r="V967" s="10">
        <f t="shared" ca="1" si="186"/>
        <v>0.87204290486435498</v>
      </c>
      <c r="W967" s="10">
        <f t="shared" ca="1" si="188"/>
        <v>0.85154358545614284</v>
      </c>
      <c r="X967" s="10">
        <f t="shared" ca="1" si="189"/>
        <v>0.67967168054576454</v>
      </c>
      <c r="Y967" s="10">
        <f t="shared" ca="1" si="190"/>
        <v>4.8664016258630198</v>
      </c>
      <c r="Z967" s="10">
        <f t="shared" ca="1" si="191"/>
        <v>1.0825824868628087</v>
      </c>
      <c r="AA967" s="10">
        <f t="shared" ca="1" si="192"/>
        <v>0.67369318317253302</v>
      </c>
    </row>
    <row r="968" spans="1:27">
      <c r="A968" s="6">
        <f ca="1">LN((RAND()^(-Results!$E$4))-1)</f>
        <v>1.7821460978848429</v>
      </c>
      <c r="B968" s="6">
        <f ca="1">LN((RAND()^(-Results!$E$4))-1)</f>
        <v>3.1102547945041508</v>
      </c>
      <c r="C968" s="6">
        <f ca="1">LN((RAND()^(-Results!$E$4))-1)</f>
        <v>-1.8409071594868336</v>
      </c>
      <c r="D968" s="6">
        <f ca="1">LN((RAND()^(-Results!$E$4))-1)</f>
        <v>-2.4093456451331704E-2</v>
      </c>
      <c r="E968" s="6">
        <f ca="1">LN((RAND()^(-Results!$E$4))-1)</f>
        <v>0.54917822366621194</v>
      </c>
      <c r="F968" s="6">
        <f ca="1">LN((RAND()^(-Results!$E$4))-1)</f>
        <v>-0.20376551932131959</v>
      </c>
      <c r="G968" s="6">
        <f ca="1">LN((RAND()^(-Results!$E$4))-1)</f>
        <v>-2.9050940148333191</v>
      </c>
      <c r="H968" s="6">
        <f t="shared" ca="1" si="187"/>
        <v>-2.9649885514710768</v>
      </c>
      <c r="I968" s="10">
        <f ca="1">SUMPRODUCT(J968:O968,Results!B$12:G$12)+Results!$E$5*H968</f>
        <v>11.59288454511924</v>
      </c>
      <c r="J968" s="10">
        <f ca="1">SUMPRODUCT($A968:$F968,Results!$B$15:$G$15)</f>
        <v>10.439901917735043</v>
      </c>
      <c r="K968" s="10">
        <f ca="1">SUMPRODUCT($A968:$F968,Results!$B$16:$G$16)</f>
        <v>6.5612194457511972</v>
      </c>
      <c r="L968" s="10">
        <f ca="1">SUMPRODUCT($A968:$F968,Results!$B$17:$G$17)</f>
        <v>-3.2871704401595485</v>
      </c>
      <c r="M968" s="10">
        <f ca="1">SUMPRODUCT($A968:$F968,Results!$B$18:$G$18)</f>
        <v>-6.5800190905031846</v>
      </c>
      <c r="N968" s="10">
        <f ca="1">SUMPRODUCT($A968:$F968,Results!$B$19:$G$19)</f>
        <v>-11.084749251691067</v>
      </c>
      <c r="O968" s="10">
        <f ca="1">SUMPRODUCT($A968:$F968,Results!$B$20:$G$20)</f>
        <v>9.6949115232340013</v>
      </c>
      <c r="P968" s="10" cm="1">
        <f t="array" aca="1" ref="P968" ca="1">SUMPRODUCT(J968:O968,TRANSPOSE(BL$20:BL$25))+$AD$20-$BL$27</f>
        <v>23.451436513658479</v>
      </c>
      <c r="Q968" s="10" cm="1">
        <f t="array" aca="1" ref="Q968" ca="1">SUMPRODUCT(J968:O968,TRANSPOSE(ES$20:ES$25))+$AD$20-$ES$27</f>
        <v>23.722299589299993</v>
      </c>
      <c r="R968" s="10">
        <f ca="1">I968-Results!$E$5*H968</f>
        <v>23.452838751003547</v>
      </c>
      <c r="S968" s="10" cm="1">
        <f t="array" aca="1" ref="S968" ca="1">SUMPRODUCT(J968:O968,TRANSPOSE(AR$28:AR$33))+$AD$20-$AC$26</f>
        <v>21.846206720337396</v>
      </c>
      <c r="T968" s="10">
        <f ca="1">SUMPRODUCT(J968:O968,Results!K$9:P$9)</f>
        <v>23.5566438264181</v>
      </c>
      <c r="U968" s="10">
        <f ca="1">SUMPRODUCT(J968:O968,Results!K$9:P$9)+$AD$20-$AC$31</f>
        <v>23.519845707717124</v>
      </c>
      <c r="V968" s="10">
        <f t="shared" ca="1" si="186"/>
        <v>-11.858551968539238</v>
      </c>
      <c r="W968" s="10">
        <f t="shared" ca="1" si="188"/>
        <v>-12.129415044180753</v>
      </c>
      <c r="X968" s="10">
        <f t="shared" ca="1" si="189"/>
        <v>-11.859954205884307</v>
      </c>
      <c r="Y968" s="10">
        <f t="shared" ca="1" si="190"/>
        <v>-10.253322175218155</v>
      </c>
      <c r="Z968" s="10">
        <f t="shared" ca="1" si="191"/>
        <v>10.896781006469686</v>
      </c>
      <c r="AA968" s="10">
        <f t="shared" ca="1" si="192"/>
        <v>-11.926961162597884</v>
      </c>
    </row>
    <row r="969" spans="1:27">
      <c r="A969" s="6">
        <f ca="1">LN((RAND()^(-Results!$E$4))-1)</f>
        <v>0.82036237610033502</v>
      </c>
      <c r="B969" s="6">
        <f ca="1">LN((RAND()^(-Results!$E$4))-1)</f>
        <v>-3.5261386737323455</v>
      </c>
      <c r="C969" s="6">
        <f ca="1">LN((RAND()^(-Results!$E$4))-1)</f>
        <v>0.80116738852136182</v>
      </c>
      <c r="D969" s="6">
        <f ca="1">LN((RAND()^(-Results!$E$4))-1)</f>
        <v>-0.70222306771076137</v>
      </c>
      <c r="E969" s="6">
        <f ca="1">LN((RAND()^(-Results!$E$4))-1)</f>
        <v>0.35505582498148486</v>
      </c>
      <c r="F969" s="6">
        <f ca="1">LN((RAND()^(-Results!$E$4))-1)</f>
        <v>1.529397874052242</v>
      </c>
      <c r="G969" s="6">
        <f ca="1">LN((RAND()^(-Results!$E$4))-1)</f>
        <v>0.63482654935989524</v>
      </c>
      <c r="H969" s="6">
        <f t="shared" ca="1" si="187"/>
        <v>0.57493201272213779</v>
      </c>
      <c r="I969" s="10">
        <f ca="1">SUMPRODUCT(J969:O969,Results!B$12:G$12)+Results!$E$5*H969</f>
        <v>-40.011086997454633</v>
      </c>
      <c r="J969" s="10">
        <f ca="1">SUMPRODUCT($A969:$F969,Results!$B$15:$G$15)</f>
        <v>-8.9534962595816943</v>
      </c>
      <c r="K969" s="10">
        <f ca="1">SUMPRODUCT($A969:$F969,Results!$B$16:$G$16)</f>
        <v>-4.0268672301292057</v>
      </c>
      <c r="L969" s="10">
        <f ca="1">SUMPRODUCT($A969:$F969,Results!$B$17:$G$17)</f>
        <v>5.2663279234139253</v>
      </c>
      <c r="M969" s="10">
        <f ca="1">SUMPRODUCT($A969:$F969,Results!$B$18:$G$18)</f>
        <v>7.7509376916290122</v>
      </c>
      <c r="N969" s="10">
        <f ca="1">SUMPRODUCT($A969:$F969,Results!$B$19:$G$19)</f>
        <v>7.4829172895573759</v>
      </c>
      <c r="O969" s="10">
        <f ca="1">SUMPRODUCT($A969:$F969,Results!$B$20:$G$20)</f>
        <v>1.000379650536956</v>
      </c>
      <c r="P969" s="10" cm="1">
        <f t="array" aca="1" ref="P969" ca="1">SUMPRODUCT(J969:O969,TRANSPOSE(BL$20:BL$25))+$AD$20-$BL$27</f>
        <v>-42.572094108536902</v>
      </c>
      <c r="Q969" s="10" cm="1">
        <f t="array" aca="1" ref="Q969" ca="1">SUMPRODUCT(J969:O969,TRANSPOSE(ES$20:ES$25))+$AD$20-$ES$27</f>
        <v>-43.003830571117149</v>
      </c>
      <c r="R969" s="10">
        <f ca="1">I969-Results!$E$5*H969</f>
        <v>-42.310815048343187</v>
      </c>
      <c r="S969" s="10" cm="1">
        <f t="array" aca="1" ref="S969" ca="1">SUMPRODUCT(J969:O969,TRANSPOSE(AR$28:AR$33))+$AD$20-$AC$26</f>
        <v>-36.397443992347689</v>
      </c>
      <c r="T969" s="10">
        <f ca="1">SUMPRODUCT(J969:O969,Results!K$9:P$9)</f>
        <v>-43.137737324082131</v>
      </c>
      <c r="U969" s="10">
        <f ca="1">SUMPRODUCT(J969:O969,Results!K$9:P$9)+$AD$20-$AC$31</f>
        <v>-43.17453544278311</v>
      </c>
      <c r="V969" s="10">
        <f t="shared" ca="1" si="186"/>
        <v>2.5610071110822688</v>
      </c>
      <c r="W969" s="10">
        <f t="shared" ca="1" si="188"/>
        <v>2.9927435736625156</v>
      </c>
      <c r="X969" s="10">
        <f t="shared" ca="1" si="189"/>
        <v>2.2997280508885538</v>
      </c>
      <c r="Y969" s="10">
        <f t="shared" ca="1" si="190"/>
        <v>-3.6136430051069439</v>
      </c>
      <c r="Z969" s="10">
        <f t="shared" ca="1" si="191"/>
        <v>-40.707190536104186</v>
      </c>
      <c r="AA969" s="10">
        <f t="shared" ca="1" si="192"/>
        <v>3.163448445328477</v>
      </c>
    </row>
    <row r="970" spans="1:27">
      <c r="A970" s="6">
        <f ca="1">LN((RAND()^(-Results!$E$4))-1)</f>
        <v>0.22135278224869348</v>
      </c>
      <c r="B970" s="6">
        <f ca="1">LN((RAND()^(-Results!$E$4))-1)</f>
        <v>-0.55471543000466006</v>
      </c>
      <c r="C970" s="6">
        <f ca="1">LN((RAND()^(-Results!$E$4))-1)</f>
        <v>-1.1952635215709915</v>
      </c>
      <c r="D970" s="6">
        <f ca="1">LN((RAND()^(-Results!$E$4))-1)</f>
        <v>-0.99975713219230744</v>
      </c>
      <c r="E970" s="6">
        <f ca="1">LN((RAND()^(-Results!$E$4))-1)</f>
        <v>1.0806044778214527</v>
      </c>
      <c r="F970" s="6">
        <f ca="1">LN((RAND()^(-Results!$E$4))-1)</f>
        <v>1.3321139807258739</v>
      </c>
      <c r="G970" s="6">
        <f ca="1">LN((RAND()^(-Results!$E$4))-1)</f>
        <v>1.4265302040458989</v>
      </c>
      <c r="H970" s="6">
        <f t="shared" ca="1" si="187"/>
        <v>1.3666356674081415</v>
      </c>
      <c r="I970" s="10">
        <f ca="1">SUMPRODUCT(J970:O970,Results!B$12:G$12)+Results!$E$5*H970</f>
        <v>-10.449723065594171</v>
      </c>
      <c r="J970" s="10">
        <f ca="1">SUMPRODUCT($A970:$F970,Results!$B$15:$G$15)</f>
        <v>-0.29353319054589616</v>
      </c>
      <c r="K970" s="10">
        <f ca="1">SUMPRODUCT($A970:$F970,Results!$B$16:$G$16)</f>
        <v>-2.0980395830115612</v>
      </c>
      <c r="L970" s="10">
        <f ca="1">SUMPRODUCT($A970:$F970,Results!$B$17:$G$17)</f>
        <v>-2.3616246634963609</v>
      </c>
      <c r="M970" s="10">
        <f ca="1">SUMPRODUCT($A970:$F970,Results!$B$18:$G$18)</f>
        <v>8.1159858823676814</v>
      </c>
      <c r="N970" s="10">
        <f ca="1">SUMPRODUCT($A970:$F970,Results!$B$19:$G$19)</f>
        <v>-3.2698812917480318</v>
      </c>
      <c r="O970" s="10">
        <f ca="1">SUMPRODUCT($A970:$F970,Results!$B$20:$G$20)</f>
        <v>4.4421724437579186</v>
      </c>
      <c r="P970" s="10" cm="1">
        <f t="array" aca="1" ref="P970" ca="1">SUMPRODUCT(J970:O970,TRANSPOSE(BL$20:BL$25))+$AD$20-$BL$27</f>
        <v>-16.230382125362915</v>
      </c>
      <c r="Q970" s="10" cm="1">
        <f t="array" aca="1" ref="Q970" ca="1">SUMPRODUCT(J970:O970,TRANSPOSE(ES$20:ES$25))+$AD$20-$ES$27</f>
        <v>-16.269647513819478</v>
      </c>
      <c r="R970" s="10">
        <f ca="1">I970-Results!$E$5*H970</f>
        <v>-15.916265735226737</v>
      </c>
      <c r="S970" s="10" cm="1">
        <f t="array" aca="1" ref="S970" ca="1">SUMPRODUCT(J970:O970,TRANSPOSE(AR$28:AR$33))+$AD$20-$AC$26</f>
        <v>-18.959857214365599</v>
      </c>
      <c r="T970" s="10">
        <f ca="1">SUMPRODUCT(J970:O970,Results!K$9:P$9)</f>
        <v>-16.386057548832699</v>
      </c>
      <c r="U970" s="10">
        <f ca="1">SUMPRODUCT(J970:O970,Results!K$9:P$9)+$AD$20-$AC$31</f>
        <v>-16.422855667533675</v>
      </c>
      <c r="V970" s="10">
        <f t="shared" ca="1" si="186"/>
        <v>5.7806590597687446</v>
      </c>
      <c r="W970" s="10">
        <f t="shared" ca="1" si="188"/>
        <v>5.8199244482253079</v>
      </c>
      <c r="X970" s="10">
        <f t="shared" ca="1" si="189"/>
        <v>5.4665426696325667</v>
      </c>
      <c r="Y970" s="10">
        <f t="shared" ca="1" si="190"/>
        <v>8.5101341487714279</v>
      </c>
      <c r="Z970" s="10">
        <f t="shared" ca="1" si="191"/>
        <v>-11.145826604243725</v>
      </c>
      <c r="AA970" s="10">
        <f t="shared" ca="1" si="192"/>
        <v>5.9731326019395041</v>
      </c>
    </row>
    <row r="971" spans="1:27">
      <c r="A971" s="6">
        <f ca="1">LN((RAND()^(-Results!$E$4))-1)</f>
        <v>-2.1609788643315877</v>
      </c>
      <c r="B971" s="6">
        <f ca="1">LN((RAND()^(-Results!$E$4))-1)</f>
        <v>-0.33849471707885265</v>
      </c>
      <c r="C971" s="6">
        <f ca="1">LN((RAND()^(-Results!$E$4))-1)</f>
        <v>0.42110258804730921</v>
      </c>
      <c r="D971" s="6">
        <f ca="1">LN((RAND()^(-Results!$E$4))-1)</f>
        <v>0.79686778911350564</v>
      </c>
      <c r="E971" s="6">
        <f ca="1">LN((RAND()^(-Results!$E$4))-1)</f>
        <v>-0.70378711154108753</v>
      </c>
      <c r="F971" s="6">
        <f ca="1">LN((RAND()^(-Results!$E$4))-1)</f>
        <v>0.82147392784288775</v>
      </c>
      <c r="G971" s="6">
        <f ca="1">LN((RAND()^(-Results!$E$4))-1)</f>
        <v>-0.1414730410902042</v>
      </c>
      <c r="H971" s="6">
        <f t="shared" ca="1" si="187"/>
        <v>-0.20136757772796168</v>
      </c>
      <c r="I971" s="10">
        <f ca="1">SUMPRODUCT(J971:O971,Results!B$12:G$12)+Results!$E$5*H971</f>
        <v>4.3129624199721679</v>
      </c>
      <c r="J971" s="10">
        <f ca="1">SUMPRODUCT($A971:$F971,Results!$B$15:$G$15)</f>
        <v>-3.0593448966116275</v>
      </c>
      <c r="K971" s="10">
        <f ca="1">SUMPRODUCT($A971:$F971,Results!$B$16:$G$16)</f>
        <v>-2.1450613092324824</v>
      </c>
      <c r="L971" s="10">
        <f ca="1">SUMPRODUCT($A971:$F971,Results!$B$17:$G$17)</f>
        <v>-4.5583523735086127</v>
      </c>
      <c r="M971" s="10">
        <f ca="1">SUMPRODUCT($A971:$F971,Results!$B$18:$G$18)</f>
        <v>5.4087863820055917</v>
      </c>
      <c r="N971" s="10">
        <f ca="1">SUMPRODUCT($A971:$F971,Results!$B$19:$G$19)</f>
        <v>6.5137785912634687</v>
      </c>
      <c r="O971" s="10">
        <f ca="1">SUMPRODUCT($A971:$F971,Results!$B$20:$G$20)</f>
        <v>-5.5464751441249049</v>
      </c>
      <c r="P971" s="10" cm="1">
        <f t="array" aca="1" ref="P971" ca="1">SUMPRODUCT(J971:O971,TRANSPOSE(BL$20:BL$25))+$AD$20-$BL$27</f>
        <v>5.1406402330106005</v>
      </c>
      <c r="Q971" s="10" cm="1">
        <f t="array" aca="1" ref="Q971" ca="1">SUMPRODUCT(J971:O971,TRANSPOSE(ES$20:ES$25))+$AD$20-$ES$27</f>
        <v>5.199970414504353</v>
      </c>
      <c r="R971" s="10">
        <f ca="1">I971-Results!$E$5*H971</f>
        <v>5.118432730884015</v>
      </c>
      <c r="S971" s="10" cm="1">
        <f t="array" aca="1" ref="S971" ca="1">SUMPRODUCT(J971:O971,TRANSPOSE(AR$28:AR$33))+$AD$20-$AC$26</f>
        <v>2.1455563983436536</v>
      </c>
      <c r="T971" s="10">
        <f ca="1">SUMPRODUCT(J971:O971,Results!K$9:P$9)</f>
        <v>5.4963957968964978</v>
      </c>
      <c r="U971" s="10">
        <f ca="1">SUMPRODUCT(J971:O971,Results!K$9:P$9)+$AD$20-$AC$31</f>
        <v>5.4595976781955224</v>
      </c>
      <c r="V971" s="10">
        <f t="shared" ca="1" si="186"/>
        <v>-0.82767781303843257</v>
      </c>
      <c r="W971" s="10">
        <f t="shared" ca="1" si="188"/>
        <v>-0.88700799453218515</v>
      </c>
      <c r="X971" s="10">
        <f t="shared" ca="1" si="189"/>
        <v>-0.80547031091184706</v>
      </c>
      <c r="Y971" s="10">
        <f t="shared" ca="1" si="190"/>
        <v>2.1674060216285143</v>
      </c>
      <c r="Z971" s="10">
        <f t="shared" ca="1" si="191"/>
        <v>3.6168588813226141</v>
      </c>
      <c r="AA971" s="10">
        <f t="shared" ca="1" si="192"/>
        <v>-1.1466352582233545</v>
      </c>
    </row>
    <row r="972" spans="1:27">
      <c r="A972" s="6">
        <f ca="1">LN((RAND()^(-Results!$E$4))-1)</f>
        <v>-0.35416871546791673</v>
      </c>
      <c r="B972" s="6">
        <f ca="1">LN((RAND()^(-Results!$E$4))-1)</f>
        <v>1.3829919989698469</v>
      </c>
      <c r="C972" s="6">
        <f ca="1">LN((RAND()^(-Results!$E$4))-1)</f>
        <v>1.7718185352216065</v>
      </c>
      <c r="D972" s="6">
        <f ca="1">LN((RAND()^(-Results!$E$4))-1)</f>
        <v>1.4028882138816432</v>
      </c>
      <c r="E972" s="6">
        <f ca="1">LN((RAND()^(-Results!$E$4))-1)</f>
        <v>-0.10506653213629692</v>
      </c>
      <c r="F972" s="6">
        <f ca="1">LN((RAND()^(-Results!$E$4))-1)</f>
        <v>-1.3665477557314794</v>
      </c>
      <c r="G972" s="6">
        <f ca="1">LN((RAND()^(-Results!$E$4))-1)</f>
        <v>0.48626835354456932</v>
      </c>
      <c r="H972" s="6">
        <f t="shared" ca="1" si="187"/>
        <v>0.42637381690681181</v>
      </c>
      <c r="I972" s="10">
        <f ca="1">SUMPRODUCT(J972:O972,Results!B$12:G$12)+Results!$E$5*H972</f>
        <v>31.631401426103888</v>
      </c>
      <c r="J972" s="10">
        <f ca="1">SUMPRODUCT($A972:$F972,Results!$B$15:$G$15)</f>
        <v>1.1224194053091006</v>
      </c>
      <c r="K972" s="10">
        <f ca="1">SUMPRODUCT($A972:$F972,Results!$B$16:$G$16)</f>
        <v>0.62196196071112986</v>
      </c>
      <c r="L972" s="10">
        <f ca="1">SUMPRODUCT($A972:$F972,Results!$B$17:$G$17)</f>
        <v>-2.4953102135524263</v>
      </c>
      <c r="M972" s="10">
        <f ca="1">SUMPRODUCT($A972:$F972,Results!$B$18:$G$18)</f>
        <v>-9.313222380769826</v>
      </c>
      <c r="N972" s="10">
        <f ca="1">SUMPRODUCT($A972:$F972,Results!$B$19:$G$19)</f>
        <v>4.1852189622253864</v>
      </c>
      <c r="O972" s="10">
        <f ca="1">SUMPRODUCT($A972:$F972,Results!$B$20:$G$20)</f>
        <v>-6.9911645878434534</v>
      </c>
      <c r="P972" s="10" cm="1">
        <f t="array" aca="1" ref="P972" ca="1">SUMPRODUCT(J972:O972,TRANSPOSE(BL$20:BL$25))+$AD$20-$BL$27</f>
        <v>30.267996138808517</v>
      </c>
      <c r="Q972" s="10" cm="1">
        <f t="array" aca="1" ref="Q972" ca="1">SUMPRODUCT(J972:O972,TRANSPOSE(ES$20:ES$25))+$AD$20-$ES$27</f>
        <v>30.330926116833158</v>
      </c>
      <c r="R972" s="10">
        <f ca="1">I972-Results!$E$5*H972</f>
        <v>29.925906158476643</v>
      </c>
      <c r="S972" s="10" cm="1">
        <f t="array" aca="1" ref="S972" ca="1">SUMPRODUCT(J972:O972,TRANSPOSE(AR$28:AR$33))+$AD$20-$AC$26</f>
        <v>30.840086029824128</v>
      </c>
      <c r="T972" s="10">
        <f ca="1">SUMPRODUCT(J972:O972,Results!K$9:P$9)</f>
        <v>30.400767305085168</v>
      </c>
      <c r="U972" s="10">
        <f ca="1">SUMPRODUCT(J972:O972,Results!K$9:P$9)+$AD$20-$AC$31</f>
        <v>30.363969186384193</v>
      </c>
      <c r="V972" s="10">
        <f t="shared" ca="1" si="186"/>
        <v>1.3634052872953717</v>
      </c>
      <c r="W972" s="10">
        <f t="shared" ca="1" si="188"/>
        <v>1.3004753092707304</v>
      </c>
      <c r="X972" s="10">
        <f t="shared" ca="1" si="189"/>
        <v>1.7054952676272457</v>
      </c>
      <c r="Y972" s="10">
        <f t="shared" ca="1" si="190"/>
        <v>0.79131539627976011</v>
      </c>
      <c r="Z972" s="10">
        <f t="shared" ca="1" si="191"/>
        <v>30.935297887454336</v>
      </c>
      <c r="AA972" s="10">
        <f t="shared" ca="1" si="192"/>
        <v>1.267432239719696</v>
      </c>
    </row>
    <row r="973" spans="1:27">
      <c r="A973" s="6">
        <f ca="1">LN((RAND()^(-Results!$E$4))-1)</f>
        <v>-0.53310240997088376</v>
      </c>
      <c r="B973" s="6">
        <f ca="1">LN((RAND()^(-Results!$E$4))-1)</f>
        <v>0.66280062841766996</v>
      </c>
      <c r="C973" s="6">
        <f ca="1">LN((RAND()^(-Results!$E$4))-1)</f>
        <v>1.307987526876945</v>
      </c>
      <c r="D973" s="6">
        <f ca="1">LN((RAND()^(-Results!$E$4))-1)</f>
        <v>1.3619155540387651</v>
      </c>
      <c r="E973" s="6">
        <f ca="1">LN((RAND()^(-Results!$E$4))-1)</f>
        <v>1.0474681982232998</v>
      </c>
      <c r="F973" s="6">
        <f ca="1">LN((RAND()^(-Results!$E$4))-1)</f>
        <v>1.1120074528847967</v>
      </c>
      <c r="G973" s="6">
        <f ca="1">LN((RAND()^(-Results!$E$4))-1)</f>
        <v>-5.1178398463478381</v>
      </c>
      <c r="H973" s="6">
        <f t="shared" ca="1" si="187"/>
        <v>-5.1777343829855953</v>
      </c>
      <c r="I973" s="10">
        <f ca="1">SUMPRODUCT(J973:O973,Results!B$12:G$12)+Results!$E$5*H973</f>
        <v>-2.0430039184717792</v>
      </c>
      <c r="J973" s="10">
        <f ca="1">SUMPRODUCT($A973:$F973,Results!$B$15:$G$15)</f>
        <v>-1.3318892999508638</v>
      </c>
      <c r="K973" s="10">
        <f ca="1">SUMPRODUCT($A973:$F973,Results!$B$16:$G$16)</f>
        <v>-2.0796209061771855</v>
      </c>
      <c r="L973" s="10">
        <f ca="1">SUMPRODUCT($A973:$F973,Results!$B$17:$G$17)</f>
        <v>-9.2025022225905797</v>
      </c>
      <c r="M973" s="10">
        <f ca="1">SUMPRODUCT($A973:$F973,Results!$B$18:$G$18)</f>
        <v>0.7472600562558207</v>
      </c>
      <c r="N973" s="10">
        <f ca="1">SUMPRODUCT($A973:$F973,Results!$B$19:$G$19)</f>
        <v>7.6623429123864124</v>
      </c>
      <c r="O973" s="10">
        <f ca="1">SUMPRODUCT($A973:$F973,Results!$B$20:$G$20)</f>
        <v>-4.353995193669169</v>
      </c>
      <c r="P973" s="10" cm="1">
        <f t="array" aca="1" ref="P973" ca="1">SUMPRODUCT(J973:O973,TRANSPOSE(BL$20:BL$25))+$AD$20-$BL$27</f>
        <v>18.727526509086019</v>
      </c>
      <c r="Q973" s="10" cm="1">
        <f t="array" aca="1" ref="Q973" ca="1">SUMPRODUCT(J973:O973,TRANSPOSE(ES$20:ES$25))+$AD$20-$ES$27</f>
        <v>18.73808486115642</v>
      </c>
      <c r="R973" s="10">
        <f ca="1">I973-Results!$E$5*H973</f>
        <v>18.667933613470602</v>
      </c>
      <c r="S973" s="10" cm="1">
        <f t="array" aca="1" ref="S973" ca="1">SUMPRODUCT(J973:O973,TRANSPOSE(AR$28:AR$33))+$AD$20-$AC$26</f>
        <v>17.023290331625351</v>
      </c>
      <c r="T973" s="10">
        <f ca="1">SUMPRODUCT(J973:O973,Results!K$9:P$9)</f>
        <v>18.691485567204495</v>
      </c>
      <c r="U973" s="10">
        <f ca="1">SUMPRODUCT(J973:O973,Results!K$9:P$9)+$AD$20-$AC$31</f>
        <v>18.65468744850352</v>
      </c>
      <c r="V973" s="10">
        <f t="shared" ca="1" si="186"/>
        <v>-20.770530427557798</v>
      </c>
      <c r="W973" s="10">
        <f t="shared" ca="1" si="188"/>
        <v>-20.781088779628199</v>
      </c>
      <c r="X973" s="10">
        <f t="shared" ca="1" si="189"/>
        <v>-20.710937531942381</v>
      </c>
      <c r="Y973" s="10">
        <f t="shared" ca="1" si="190"/>
        <v>-19.06629425009713</v>
      </c>
      <c r="Z973" s="10">
        <f t="shared" ca="1" si="191"/>
        <v>-2.739107457121333</v>
      </c>
      <c r="AA973" s="10">
        <f t="shared" ca="1" si="192"/>
        <v>-20.697691366975299</v>
      </c>
    </row>
    <row r="974" spans="1:27">
      <c r="A974" s="6">
        <f ca="1">LN((RAND()^(-Results!$E$4))-1)</f>
        <v>-1.1532366769571434</v>
      </c>
      <c r="B974" s="6">
        <f ca="1">LN((RAND()^(-Results!$E$4))-1)</f>
        <v>0.49720436456122019</v>
      </c>
      <c r="C974" s="6">
        <f ca="1">LN((RAND()^(-Results!$E$4))-1)</f>
        <v>-3.2931418217556563</v>
      </c>
      <c r="D974" s="6">
        <f ca="1">LN((RAND()^(-Results!$E$4))-1)</f>
        <v>0.16080157583891763</v>
      </c>
      <c r="E974" s="6">
        <f ca="1">LN((RAND()^(-Results!$E$4))-1)</f>
        <v>0.15121425405140623</v>
      </c>
      <c r="F974" s="6">
        <f ca="1">LN((RAND()^(-Results!$E$4))-1)</f>
        <v>1.7553908559126128</v>
      </c>
      <c r="G974" s="6">
        <f ca="1">LN((RAND()^(-Results!$E$4))-1)</f>
        <v>-1.5746056345549331</v>
      </c>
      <c r="H974" s="6">
        <f t="shared" ca="1" si="187"/>
        <v>-1.6345001711926905</v>
      </c>
      <c r="I974" s="10">
        <f ca="1">SUMPRODUCT(J974:O974,Results!B$12:G$12)+Results!$E$5*H974</f>
        <v>-6.312354220295247</v>
      </c>
      <c r="J974" s="10">
        <f ca="1">SUMPRODUCT($A974:$F974,Results!$B$15:$G$15)</f>
        <v>2.5248116419297082</v>
      </c>
      <c r="K974" s="10">
        <f ca="1">SUMPRODUCT($A974:$F974,Results!$B$16:$G$16)</f>
        <v>3.1335479135601547</v>
      </c>
      <c r="L974" s="10">
        <f ca="1">SUMPRODUCT($A974:$F974,Results!$B$17:$G$17)</f>
        <v>-4.4370032037976612</v>
      </c>
      <c r="M974" s="10">
        <f ca="1">SUMPRODUCT($A974:$F974,Results!$B$18:$G$18)</f>
        <v>12.149095248470879</v>
      </c>
      <c r="N974" s="10">
        <f ca="1">SUMPRODUCT($A974:$F974,Results!$B$19:$G$19)</f>
        <v>-4.4184958438083957</v>
      </c>
      <c r="O974" s="10">
        <f ca="1">SUMPRODUCT($A974:$F974,Results!$B$20:$G$20)</f>
        <v>4.0015096291666588</v>
      </c>
      <c r="P974" s="10" cm="1">
        <f t="array" aca="1" ref="P974" ca="1">SUMPRODUCT(J974:O974,TRANSPOSE(BL$20:BL$25))+$AD$20-$BL$27</f>
        <v>-0.26222024518472209</v>
      </c>
      <c r="Q974" s="10" cm="1">
        <f t="array" aca="1" ref="Q974" ca="1">SUMPRODUCT(J974:O974,TRANSPOSE(ES$20:ES$25))+$AD$20-$ES$27</f>
        <v>5.8408703993607092E-2</v>
      </c>
      <c r="R974" s="10">
        <f ca="1">I974-Results!$E$5*H974</f>
        <v>0.22564646447551517</v>
      </c>
      <c r="S974" s="10" cm="1">
        <f t="array" aca="1" ref="S974" ca="1">SUMPRODUCT(J974:O974,TRANSPOSE(AR$28:AR$33))+$AD$20-$AC$26</f>
        <v>-8.9650773516736493</v>
      </c>
      <c r="T974" s="10">
        <f ca="1">SUMPRODUCT(J974:O974,Results!K$9:P$9)</f>
        <v>0.17709857024411235</v>
      </c>
      <c r="U974" s="10">
        <f ca="1">SUMPRODUCT(J974:O974,Results!K$9:P$9)+$AD$20-$AC$31</f>
        <v>0.14030045154313708</v>
      </c>
      <c r="V974" s="10">
        <f t="shared" ca="1" si="186"/>
        <v>-6.0501339751105245</v>
      </c>
      <c r="W974" s="10">
        <f t="shared" ca="1" si="188"/>
        <v>-6.3707629242888544</v>
      </c>
      <c r="X974" s="10">
        <f t="shared" ca="1" si="189"/>
        <v>-6.5380006847707621</v>
      </c>
      <c r="Y974" s="10">
        <f t="shared" ca="1" si="190"/>
        <v>2.6527231313784023</v>
      </c>
      <c r="Z974" s="10">
        <f t="shared" ca="1" si="191"/>
        <v>-7.0084577589448003</v>
      </c>
      <c r="AA974" s="10">
        <f t="shared" ca="1" si="192"/>
        <v>-6.4526546718383839</v>
      </c>
    </row>
    <row r="975" spans="1:27">
      <c r="A975" s="6">
        <f ca="1">LN((RAND()^(-Results!$E$4))-1)</f>
        <v>0.30364488901205355</v>
      </c>
      <c r="B975" s="6">
        <f ca="1">LN((RAND()^(-Results!$E$4))-1)</f>
        <v>3.8827754962342089</v>
      </c>
      <c r="C975" s="6">
        <f ca="1">LN((RAND()^(-Results!$E$4))-1)</f>
        <v>3.2142809983447287</v>
      </c>
      <c r="D975" s="6">
        <f ca="1">LN((RAND()^(-Results!$E$4))-1)</f>
        <v>1.670313866518141</v>
      </c>
      <c r="E975" s="6">
        <f ca="1">LN((RAND()^(-Results!$E$4))-1)</f>
        <v>-2.4215828458578943</v>
      </c>
      <c r="F975" s="6">
        <f ca="1">LN((RAND()^(-Results!$E$4))-1)</f>
        <v>0.20063868917040978</v>
      </c>
      <c r="G975" s="6">
        <f ca="1">LN((RAND()^(-Results!$E$4))-1)</f>
        <v>0.59251510299621235</v>
      </c>
      <c r="H975" s="6">
        <f t="shared" ca="1" si="187"/>
        <v>0.53262056635845489</v>
      </c>
      <c r="I975" s="10">
        <f ca="1">SUMPRODUCT(J975:O975,Results!B$12:G$12)+Results!$E$5*H975</f>
        <v>47.751377798584357</v>
      </c>
      <c r="J975" s="10">
        <f ca="1">SUMPRODUCT($A975:$F975,Results!$B$15:$G$15)</f>
        <v>7.804594555047033</v>
      </c>
      <c r="K975" s="10">
        <f ca="1">SUMPRODUCT($A975:$F975,Results!$B$16:$G$16)</f>
        <v>3.6471662449100988</v>
      </c>
      <c r="L975" s="10">
        <f ca="1">SUMPRODUCT($A975:$F975,Results!$B$17:$G$17)</f>
        <v>-10.18823171313381</v>
      </c>
      <c r="M975" s="10">
        <f ca="1">SUMPRODUCT($A975:$F975,Results!$B$18:$G$18)</f>
        <v>-18.884225529376756</v>
      </c>
      <c r="N975" s="10">
        <f ca="1">SUMPRODUCT($A975:$F975,Results!$B$19:$G$19)</f>
        <v>5.4760301524945794</v>
      </c>
      <c r="O975" s="10">
        <f ca="1">SUMPRODUCT($A975:$F975,Results!$B$20:$G$20)</f>
        <v>4.4167498355663071</v>
      </c>
      <c r="P975" s="10" cm="1">
        <f t="array" aca="1" ref="P975" ca="1">SUMPRODUCT(J975:O975,TRANSPOSE(BL$20:BL$25))+$AD$20-$BL$27</f>
        <v>46.626517440394835</v>
      </c>
      <c r="Q975" s="10" cm="1">
        <f t="array" aca="1" ref="Q975" ca="1">SUMPRODUCT(J975:O975,TRANSPOSE(ES$20:ES$25))+$AD$20-$ES$27</f>
        <v>46.672189795023286</v>
      </c>
      <c r="R975" s="10">
        <f ca="1">I975-Results!$E$5*H975</f>
        <v>45.620895533150538</v>
      </c>
      <c r="S975" s="10" cm="1">
        <f t="array" aca="1" ref="S975" ca="1">SUMPRODUCT(J975:O975,TRANSPOSE(AR$28:AR$33))+$AD$20-$AC$26</f>
        <v>56.389347359613964</v>
      </c>
      <c r="T975" s="10">
        <f ca="1">SUMPRODUCT(J975:O975,Results!K$9:P$9)</f>
        <v>46.994430382806371</v>
      </c>
      <c r="U975" s="10">
        <f ca="1">SUMPRODUCT(J975:O975,Results!K$9:P$9)+$AD$20-$AC$31</f>
        <v>46.957632264105392</v>
      </c>
      <c r="V975" s="10">
        <f t="shared" ca="1" si="186"/>
        <v>1.1248603581895225</v>
      </c>
      <c r="W975" s="10">
        <f t="shared" ca="1" si="188"/>
        <v>1.0791880035610717</v>
      </c>
      <c r="X975" s="10">
        <f t="shared" ca="1" si="189"/>
        <v>2.1304822654338196</v>
      </c>
      <c r="Y975" s="10">
        <f t="shared" ca="1" si="190"/>
        <v>-8.6379695610296068</v>
      </c>
      <c r="Z975" s="10">
        <f t="shared" ca="1" si="191"/>
        <v>47.055274259934805</v>
      </c>
      <c r="AA975" s="10">
        <f t="shared" ca="1" si="192"/>
        <v>0.79374553447896545</v>
      </c>
    </row>
    <row r="976" spans="1:27">
      <c r="A976" s="6">
        <f ca="1">LN((RAND()^(-Results!$E$4))-1)</f>
        <v>0.96410580068308105</v>
      </c>
      <c r="B976" s="6">
        <f ca="1">LN((RAND()^(-Results!$E$4))-1)</f>
        <v>-1.6082698531851083</v>
      </c>
      <c r="C976" s="6">
        <f ca="1">LN((RAND()^(-Results!$E$4))-1)</f>
        <v>0.36500093168963788</v>
      </c>
      <c r="D976" s="6">
        <f ca="1">LN((RAND()^(-Results!$E$4))-1)</f>
        <v>1.0814435876462642</v>
      </c>
      <c r="E976" s="6">
        <f ca="1">LN((RAND()^(-Results!$E$4))-1)</f>
        <v>2.9949062950853893</v>
      </c>
      <c r="F976" s="6">
        <f ca="1">LN((RAND()^(-Results!$E$4))-1)</f>
        <v>0.20901795088550545</v>
      </c>
      <c r="G976" s="6">
        <f ca="1">LN((RAND()^(-Results!$E$4))-1)</f>
        <v>0.75430462699165146</v>
      </c>
      <c r="H976" s="6">
        <f t="shared" ca="1" si="187"/>
        <v>0.69441009035389401</v>
      </c>
      <c r="I976" s="10">
        <f ca="1">SUMPRODUCT(J976:O976,Results!B$12:G$12)+Results!$E$5*H976</f>
        <v>0.21716732004716688</v>
      </c>
      <c r="J976" s="10">
        <f ca="1">SUMPRODUCT($A976:$F976,Results!$B$15:$G$15)</f>
        <v>-6.1559420983918711</v>
      </c>
      <c r="K976" s="10">
        <f ca="1">SUMPRODUCT($A976:$F976,Results!$B$16:$G$16)</f>
        <v>-1.9882725341111287</v>
      </c>
      <c r="L976" s="10">
        <f ca="1">SUMPRODUCT($A976:$F976,Results!$B$17:$G$17)</f>
        <v>0.123640457823742</v>
      </c>
      <c r="M976" s="10">
        <f ca="1">SUMPRODUCT($A976:$F976,Results!$B$18:$G$18)</f>
        <v>4.4860916797045087</v>
      </c>
      <c r="N976" s="10">
        <f ca="1">SUMPRODUCT($A976:$F976,Results!$B$19:$G$19)</f>
        <v>6.6996907430027139</v>
      </c>
      <c r="O976" s="10">
        <f ca="1">SUMPRODUCT($A976:$F976,Results!$B$20:$G$20)</f>
        <v>-7.6988422906974909</v>
      </c>
      <c r="P976" s="10" cm="1">
        <f t="array" aca="1" ref="P976" ca="1">SUMPRODUCT(J976:O976,TRANSPOSE(BL$20:BL$25))+$AD$20-$BL$27</f>
        <v>-3.0214978836252713</v>
      </c>
      <c r="Q976" s="10" cm="1">
        <f t="array" aca="1" ref="Q976" ca="1">SUMPRODUCT(J976:O976,TRANSPOSE(ES$20:ES$25))+$AD$20-$ES$27</f>
        <v>-3.146404801881995</v>
      </c>
      <c r="R976" s="10">
        <f ca="1">I976-Results!$E$5*H976</f>
        <v>-2.5604730413684091</v>
      </c>
      <c r="S976" s="10" cm="1">
        <f t="array" aca="1" ref="S976" ca="1">SUMPRODUCT(J976:O976,TRANSPOSE(AR$28:AR$33))+$AD$20-$AC$26</f>
        <v>-5.8996694574324504</v>
      </c>
      <c r="T976" s="10">
        <f ca="1">SUMPRODUCT(J976:O976,Results!K$9:P$9)</f>
        <v>-3.5978738538407562</v>
      </c>
      <c r="U976" s="10">
        <f ca="1">SUMPRODUCT(J976:O976,Results!K$9:P$9)+$AD$20-$AC$31</f>
        <v>-3.6346719725417316</v>
      </c>
      <c r="V976" s="10">
        <f t="shared" ca="1" si="186"/>
        <v>3.2386652036724382</v>
      </c>
      <c r="W976" s="10">
        <f t="shared" ca="1" si="188"/>
        <v>3.3635721219291619</v>
      </c>
      <c r="X976" s="10">
        <f t="shared" ca="1" si="189"/>
        <v>2.777640361415576</v>
      </c>
      <c r="Y976" s="10">
        <f t="shared" ca="1" si="190"/>
        <v>6.1168367774796177</v>
      </c>
      <c r="Z976" s="10">
        <f t="shared" ca="1" si="191"/>
        <v>-0.47893621860238678</v>
      </c>
      <c r="AA976" s="10">
        <f t="shared" ca="1" si="192"/>
        <v>3.8518392925888985</v>
      </c>
    </row>
    <row r="977" spans="1:27">
      <c r="A977" s="6">
        <f ca="1">LN((RAND()^(-Results!$E$4))-1)</f>
        <v>-0.62053272232252243</v>
      </c>
      <c r="B977" s="6">
        <f ca="1">LN((RAND()^(-Results!$E$4))-1)</f>
        <v>1.3908478684926091</v>
      </c>
      <c r="C977" s="6">
        <f ca="1">LN((RAND()^(-Results!$E$4))-1)</f>
        <v>2.0598056357521974</v>
      </c>
      <c r="D977" s="6">
        <f ca="1">LN((RAND()^(-Results!$E$4))-1)</f>
        <v>-2.5312732707469583</v>
      </c>
      <c r="E977" s="6">
        <f ca="1">LN((RAND()^(-Results!$E$4))-1)</f>
        <v>2.7414060825081057</v>
      </c>
      <c r="F977" s="6">
        <f ca="1">LN((RAND()^(-Results!$E$4))-1)</f>
        <v>1.210981732107653</v>
      </c>
      <c r="G977" s="6">
        <f ca="1">LN((RAND()^(-Results!$E$4))-1)</f>
        <v>0.46002063044993791</v>
      </c>
      <c r="H977" s="6">
        <f t="shared" ca="1" si="187"/>
        <v>0.40012609381218039</v>
      </c>
      <c r="I977" s="10">
        <f ca="1">SUMPRODUCT(J977:O977,Results!B$12:G$12)+Results!$E$5*H977</f>
        <v>2.3086515901574938</v>
      </c>
      <c r="J977" s="10">
        <f ca="1">SUMPRODUCT($A977:$F977,Results!$B$15:$G$15)</f>
        <v>2.1729725714080828</v>
      </c>
      <c r="K977" s="10">
        <f ca="1">SUMPRODUCT($A977:$F977,Results!$B$16:$G$16)</f>
        <v>-13.791139539221021</v>
      </c>
      <c r="L977" s="10">
        <f ca="1">SUMPRODUCT($A977:$F977,Results!$B$17:$G$17)</f>
        <v>-16.550975000072164</v>
      </c>
      <c r="M977" s="10">
        <f ca="1">SUMPRODUCT($A977:$F977,Results!$B$18:$G$18)</f>
        <v>3.6047479296897507</v>
      </c>
      <c r="N977" s="10">
        <f ca="1">SUMPRODUCT($A977:$F977,Results!$B$19:$G$19)</f>
        <v>-4.9261496970418444</v>
      </c>
      <c r="O977" s="10">
        <f ca="1">SUMPRODUCT($A977:$F977,Results!$B$20:$G$20)</f>
        <v>2.3506178203781283</v>
      </c>
      <c r="P977" s="10" cm="1">
        <f t="array" aca="1" ref="P977" ca="1">SUMPRODUCT(J977:O977,TRANSPOSE(BL$20:BL$25))+$AD$20-$BL$27</f>
        <v>0.95446182384311617</v>
      </c>
      <c r="Q977" s="10" cm="1">
        <f t="array" aca="1" ref="Q977" ca="1">SUMPRODUCT(J977:O977,TRANSPOSE(ES$20:ES$25))+$AD$20-$ES$27</f>
        <v>0.75833970799281381</v>
      </c>
      <c r="R977" s="10">
        <f ca="1">I977-Results!$E$5*H977</f>
        <v>0.70814721490877219</v>
      </c>
      <c r="S977" s="10" cm="1">
        <f t="array" aca="1" ref="S977" ca="1">SUMPRODUCT(J977:O977,TRANSPOSE(AR$28:AR$33))+$AD$20-$AC$26</f>
        <v>-3.3967441808201597</v>
      </c>
      <c r="T977" s="10">
        <f ca="1">SUMPRODUCT(J977:O977,Results!K$9:P$9)</f>
        <v>0.58827447230904184</v>
      </c>
      <c r="U977" s="10">
        <f ca="1">SUMPRODUCT(J977:O977,Results!K$9:P$9)+$AD$20-$AC$31</f>
        <v>0.55147635360806668</v>
      </c>
      <c r="V977" s="10">
        <f t="shared" ca="1" si="186"/>
        <v>1.3541897663143776</v>
      </c>
      <c r="W977" s="10">
        <f t="shared" ca="1" si="188"/>
        <v>1.55031188216468</v>
      </c>
      <c r="X977" s="10">
        <f t="shared" ca="1" si="189"/>
        <v>1.6005043752487216</v>
      </c>
      <c r="Y977" s="10">
        <f t="shared" ca="1" si="190"/>
        <v>5.7053957709776535</v>
      </c>
      <c r="Z977" s="10">
        <f t="shared" ca="1" si="191"/>
        <v>1.61254805150794</v>
      </c>
      <c r="AA977" s="10">
        <f t="shared" ca="1" si="192"/>
        <v>1.7571752365494271</v>
      </c>
    </row>
    <row r="978" spans="1:27">
      <c r="A978" s="6">
        <f ca="1">LN((RAND()^(-Results!$E$4))-1)</f>
        <v>-2.3066430122894457</v>
      </c>
      <c r="B978" s="6">
        <f ca="1">LN((RAND()^(-Results!$E$4))-1)</f>
        <v>1.5229866780738675</v>
      </c>
      <c r="C978" s="6">
        <f ca="1">LN((RAND()^(-Results!$E$4))-1)</f>
        <v>-2.061006312909555</v>
      </c>
      <c r="D978" s="6">
        <f ca="1">LN((RAND()^(-Results!$E$4))-1)</f>
        <v>2.7047492636511712</v>
      </c>
      <c r="E978" s="6">
        <f ca="1">LN((RAND()^(-Results!$E$4))-1)</f>
        <v>0.28704938895167043</v>
      </c>
      <c r="F978" s="6">
        <f ca="1">LN((RAND()^(-Results!$E$4))-1)</f>
        <v>1.0360197251157233</v>
      </c>
      <c r="G978" s="6">
        <f ca="1">LN((RAND()^(-Results!$E$4))-1)</f>
        <v>-1.5669193942255133</v>
      </c>
      <c r="H978" s="6">
        <f t="shared" ca="1" si="187"/>
        <v>-1.6268139308632708</v>
      </c>
      <c r="I978" s="10">
        <f ca="1">SUMPRODUCT(J978:O978,Results!B$12:G$12)+Results!$E$5*H978</f>
        <v>29.103544202858842</v>
      </c>
      <c r="J978" s="10">
        <f ca="1">SUMPRODUCT($A978:$F978,Results!$B$15:$G$15)</f>
        <v>1.4662543781294815</v>
      </c>
      <c r="K978" s="10">
        <f ca="1">SUMPRODUCT($A978:$F978,Results!$B$16:$G$16)</f>
        <v>4.8794276792150288</v>
      </c>
      <c r="L978" s="10">
        <f ca="1">SUMPRODUCT($A978:$F978,Results!$B$17:$G$17)</f>
        <v>-8.737651676530982</v>
      </c>
      <c r="M978" s="10">
        <f ca="1">SUMPRODUCT($A978:$F978,Results!$B$18:$G$18)</f>
        <v>7.5850059681292921</v>
      </c>
      <c r="N978" s="10">
        <f ca="1">SUMPRODUCT($A978:$F978,Results!$B$19:$G$19)</f>
        <v>4.312401767491993</v>
      </c>
      <c r="O978" s="10">
        <f ca="1">SUMPRODUCT($A978:$F978,Results!$B$20:$G$20)</f>
        <v>-6.9234610297693564</v>
      </c>
      <c r="P978" s="10" cm="1">
        <f t="array" aca="1" ref="P978" ca="1">SUMPRODUCT(J978:O978,TRANSPOSE(BL$20:BL$25))+$AD$20-$BL$27</f>
        <v>35.271808103390285</v>
      </c>
      <c r="Q978" s="10" cm="1">
        <f t="array" aca="1" ref="Q978" ca="1">SUMPRODUCT(J978:O978,TRANSPOSE(ES$20:ES$25))+$AD$20-$ES$27</f>
        <v>35.775614731453331</v>
      </c>
      <c r="R978" s="10">
        <f ca="1">I978-Results!$E$5*H978</f>
        <v>35.610799926311927</v>
      </c>
      <c r="S978" s="10" cm="1">
        <f t="array" aca="1" ref="S978" ca="1">SUMPRODUCT(J978:O978,TRANSPOSE(AR$28:AR$33))+$AD$20-$AC$26</f>
        <v>23.638112727762348</v>
      </c>
      <c r="T978" s="10">
        <f ca="1">SUMPRODUCT(J978:O978,Results!K$9:P$9)</f>
        <v>35.971183922742881</v>
      </c>
      <c r="U978" s="10">
        <f ca="1">SUMPRODUCT(J978:O978,Results!K$9:P$9)+$AD$20-$AC$31</f>
        <v>35.934385804041902</v>
      </c>
      <c r="V978" s="10">
        <f t="shared" ca="1" si="186"/>
        <v>-6.1682639005314428</v>
      </c>
      <c r="W978" s="10">
        <f t="shared" ca="1" si="188"/>
        <v>-6.6720705285944888</v>
      </c>
      <c r="X978" s="10">
        <f t="shared" ca="1" si="189"/>
        <v>-6.5072557234530848</v>
      </c>
      <c r="Y978" s="10">
        <f t="shared" ca="1" si="190"/>
        <v>5.4654314750964943</v>
      </c>
      <c r="Z978" s="10">
        <f t="shared" ca="1" si="191"/>
        <v>28.40744066420929</v>
      </c>
      <c r="AA978" s="10">
        <f t="shared" ca="1" si="192"/>
        <v>-6.8308416011830602</v>
      </c>
    </row>
    <row r="979" spans="1:27">
      <c r="A979" s="6">
        <f ca="1">LN((RAND()^(-Results!$E$4))-1)</f>
        <v>1.6553101949086433</v>
      </c>
      <c r="B979" s="6">
        <f ca="1">LN((RAND()^(-Results!$E$4))-1)</f>
        <v>0.45836615354125548</v>
      </c>
      <c r="C979" s="6">
        <f ca="1">LN((RAND()^(-Results!$E$4))-1)</f>
        <v>-0.87049869668903712</v>
      </c>
      <c r="D979" s="6">
        <f ca="1">LN((RAND()^(-Results!$E$4))-1)</f>
        <v>0.28190804702843969</v>
      </c>
      <c r="E979" s="6">
        <f ca="1">LN((RAND()^(-Results!$E$4))-1)</f>
        <v>1.887703579351673</v>
      </c>
      <c r="F979" s="6">
        <f ca="1">LN((RAND()^(-Results!$E$4))-1)</f>
        <v>0.64745420602240888</v>
      </c>
      <c r="G979" s="6">
        <f ca="1">LN((RAND()^(-Results!$E$4))-1)</f>
        <v>-4.3921010185347642</v>
      </c>
      <c r="H979" s="6">
        <f t="shared" ca="1" si="187"/>
        <v>-4.4519955551725214</v>
      </c>
      <c r="I979" s="10">
        <f ca="1">SUMPRODUCT(J979:O979,Results!B$12:G$12)+Results!$E$5*H979</f>
        <v>-14.310647880258681</v>
      </c>
      <c r="J979" s="10">
        <f ca="1">SUMPRODUCT($A979:$F979,Results!$B$15:$G$15)</f>
        <v>1.747892252991446</v>
      </c>
      <c r="K979" s="10">
        <f ca="1">SUMPRODUCT($A979:$F979,Results!$B$16:$G$16)</f>
        <v>1.9045323290492884</v>
      </c>
      <c r="L979" s="10">
        <f ca="1">SUMPRODUCT($A979:$F979,Results!$B$17:$G$17)</f>
        <v>-2.1170962760034104</v>
      </c>
      <c r="M979" s="10">
        <f ca="1">SUMPRODUCT($A979:$F979,Results!$B$18:$G$18)</f>
        <v>0.85285070235208105</v>
      </c>
      <c r="N979" s="10">
        <f ca="1">SUMPRODUCT($A979:$F979,Results!$B$19:$G$19)</f>
        <v>-2.0527744156628853</v>
      </c>
      <c r="O979" s="10">
        <f ca="1">SUMPRODUCT($A979:$F979,Results!$B$20:$G$20)</f>
        <v>3.3599337627188506</v>
      </c>
      <c r="P979" s="10" cm="1">
        <f t="array" aca="1" ref="P979" ca="1">SUMPRODUCT(J979:O979,TRANSPOSE(BL$20:BL$25))+$AD$20-$BL$27</f>
        <v>3.2123912497126415</v>
      </c>
      <c r="Q979" s="10" cm="1">
        <f t="array" aca="1" ref="Q979" ca="1">SUMPRODUCT(J979:O979,TRANSPOSE(ES$20:ES$25))+$AD$20-$ES$27</f>
        <v>3.2346636179214734</v>
      </c>
      <c r="R979" s="10">
        <f ca="1">I979-Results!$E$5*H979</f>
        <v>3.4973343404314043</v>
      </c>
      <c r="S979" s="10" cm="1">
        <f t="array" aca="1" ref="S979" ca="1">SUMPRODUCT(J979:O979,TRANSPOSE(AR$28:AR$33))+$AD$20-$AC$26</f>
        <v>1.8354396863720006</v>
      </c>
      <c r="T979" s="10">
        <f ca="1">SUMPRODUCT(J979:O979,Results!K$9:P$9)</f>
        <v>2.887340881558055</v>
      </c>
      <c r="U979" s="10">
        <f ca="1">SUMPRODUCT(J979:O979,Results!K$9:P$9)+$AD$20-$AC$31</f>
        <v>2.8505427628570796</v>
      </c>
      <c r="V979" s="10">
        <f t="shared" ca="1" si="186"/>
        <v>-17.523039129971323</v>
      </c>
      <c r="W979" s="10">
        <f t="shared" ca="1" si="188"/>
        <v>-17.545311498180155</v>
      </c>
      <c r="X979" s="10">
        <f t="shared" ca="1" si="189"/>
        <v>-17.807982220690086</v>
      </c>
      <c r="Y979" s="10">
        <f t="shared" ca="1" si="190"/>
        <v>-16.146087566630683</v>
      </c>
      <c r="Z979" s="10">
        <f t="shared" ca="1" si="191"/>
        <v>-15.006751418908236</v>
      </c>
      <c r="AA979" s="10">
        <f t="shared" ca="1" si="192"/>
        <v>-17.161190643115759</v>
      </c>
    </row>
    <row r="980" spans="1:27">
      <c r="A980" s="6">
        <f ca="1">LN((RAND()^(-Results!$E$4))-1)</f>
        <v>2.1949685445246123</v>
      </c>
      <c r="B980" s="6">
        <f ca="1">LN((RAND()^(-Results!$E$4))-1)</f>
        <v>0.13819807191381436</v>
      </c>
      <c r="C980" s="6">
        <f ca="1">LN((RAND()^(-Results!$E$4))-1)</f>
        <v>0.44877404773741847</v>
      </c>
      <c r="D980" s="6">
        <f ca="1">LN((RAND()^(-Results!$E$4))-1)</f>
        <v>-0.52665333733933828</v>
      </c>
      <c r="E980" s="6">
        <f ca="1">LN((RAND()^(-Results!$E$4))-1)</f>
        <v>-3.368636015037596</v>
      </c>
      <c r="F980" s="6">
        <f ca="1">LN((RAND()^(-Results!$E$4))-1)</f>
        <v>-1.3219750741378802</v>
      </c>
      <c r="G980" s="6">
        <f ca="1">LN((RAND()^(-Results!$E$4))-1)</f>
        <v>3.3072725304595596</v>
      </c>
      <c r="H980" s="6">
        <f t="shared" ca="1" si="187"/>
        <v>3.2473779938218019</v>
      </c>
      <c r="I980" s="10">
        <f ca="1">SUMPRODUCT(J980:O980,Results!B$12:G$12)+Results!$E$5*H980</f>
        <v>1.2935877471153052</v>
      </c>
      <c r="J980" s="10">
        <f ca="1">SUMPRODUCT($A980:$F980,Results!$B$15:$G$15)</f>
        <v>3.8047480626627004</v>
      </c>
      <c r="K980" s="10">
        <f ca="1">SUMPRODUCT($A980:$F980,Results!$B$16:$G$16)</f>
        <v>7.5336020799340009</v>
      </c>
      <c r="L980" s="10">
        <f ca="1">SUMPRODUCT($A980:$F980,Results!$B$17:$G$17)</f>
        <v>12.805720026998564</v>
      </c>
      <c r="M980" s="10">
        <f ca="1">SUMPRODUCT($A980:$F980,Results!$B$18:$G$18)</f>
        <v>-14.420313163652521</v>
      </c>
      <c r="N980" s="10">
        <f ca="1">SUMPRODUCT($A980:$F980,Results!$B$19:$G$19)</f>
        <v>-3.5979435487311617</v>
      </c>
      <c r="O980" s="10">
        <f ca="1">SUMPRODUCT($A980:$F980,Results!$B$20:$G$20)</f>
        <v>10.240999574270408</v>
      </c>
      <c r="P980" s="10" cm="1">
        <f t="array" aca="1" ref="P980" ca="1">SUMPRODUCT(J980:O980,TRANSPOSE(BL$20:BL$25))+$AD$20-$BL$27</f>
        <v>-11.233109668385337</v>
      </c>
      <c r="Q980" s="10" cm="1">
        <f t="array" aca="1" ref="Q980" ca="1">SUMPRODUCT(J980:O980,TRANSPOSE(ES$20:ES$25))+$AD$20-$ES$27</f>
        <v>-11.406750276392239</v>
      </c>
      <c r="R980" s="10">
        <f ca="1">I980-Results!$E$5*H980</f>
        <v>-11.695924228171902</v>
      </c>
      <c r="S980" s="10" cm="1">
        <f t="array" aca="1" ref="S980" ca="1">SUMPRODUCT(J980:O980,TRANSPOSE(AR$28:AR$33))+$AD$20-$AC$26</f>
        <v>3.2149434223656184</v>
      </c>
      <c r="T980" s="10">
        <f ca="1">SUMPRODUCT(J980:O980,Results!K$9:P$9)</f>
        <v>-11.199585106046161</v>
      </c>
      <c r="U980" s="10">
        <f ca="1">SUMPRODUCT(J980:O980,Results!K$9:P$9)+$AD$20-$AC$31</f>
        <v>-11.236383224747136</v>
      </c>
      <c r="V980" s="10">
        <f t="shared" ca="1" si="186"/>
        <v>12.526697415500642</v>
      </c>
      <c r="W980" s="10">
        <f t="shared" ca="1" si="188"/>
        <v>12.700338023507545</v>
      </c>
      <c r="X980" s="10">
        <f t="shared" ca="1" si="189"/>
        <v>12.989511975287208</v>
      </c>
      <c r="Y980" s="10">
        <f t="shared" ca="1" si="190"/>
        <v>-1.9213556752503131</v>
      </c>
      <c r="Z980" s="10">
        <f t="shared" ca="1" si="191"/>
        <v>0.59748420846575157</v>
      </c>
      <c r="AA980" s="10">
        <f t="shared" ca="1" si="192"/>
        <v>12.529970971862442</v>
      </c>
    </row>
    <row r="981" spans="1:27">
      <c r="A981" s="6">
        <f ca="1">LN((RAND()^(-Results!$E$4))-1)</f>
        <v>-2.7955076546509332</v>
      </c>
      <c r="B981" s="6">
        <f ca="1">LN((RAND()^(-Results!$E$4))-1)</f>
        <v>0.84429339722941732</v>
      </c>
      <c r="C981" s="6">
        <f ca="1">LN((RAND()^(-Results!$E$4))-1)</f>
        <v>1.4552880165339157</v>
      </c>
      <c r="D981" s="6">
        <f ca="1">LN((RAND()^(-Results!$E$4))-1)</f>
        <v>-0.23720813802778967</v>
      </c>
      <c r="E981" s="6">
        <f ca="1">LN((RAND()^(-Results!$E$4))-1)</f>
        <v>0.87535115422523058</v>
      </c>
      <c r="F981" s="6">
        <f ca="1">LN((RAND()^(-Results!$E$4))-1)</f>
        <v>1.3191311741315785</v>
      </c>
      <c r="G981" s="6">
        <f ca="1">LN((RAND()^(-Results!$E$4))-1)</f>
        <v>-0.40408225582755913</v>
      </c>
      <c r="H981" s="6">
        <f t="shared" ca="1" si="187"/>
        <v>-0.46397679246531665</v>
      </c>
      <c r="I981" s="10">
        <f ca="1">SUMPRODUCT(J981:O981,Results!B$12:G$12)+Results!$E$5*H981</f>
        <v>11.454506962540705</v>
      </c>
      <c r="J981" s="10">
        <f ca="1">SUMPRODUCT($A981:$F981,Results!$B$15:$G$15)</f>
        <v>-1.213609114642471</v>
      </c>
      <c r="K981" s="10">
        <f ca="1">SUMPRODUCT($A981:$F981,Results!$B$16:$G$16)</f>
        <v>-9.1863235275211768</v>
      </c>
      <c r="L981" s="10">
        <f ca="1">SUMPRODUCT($A981:$F981,Results!$B$17:$G$17)</f>
        <v>-14.830333281255536</v>
      </c>
      <c r="M981" s="10">
        <f ca="1">SUMPRODUCT($A981:$F981,Results!$B$18:$G$18)</f>
        <v>6.9880574299247158</v>
      </c>
      <c r="N981" s="10">
        <f ca="1">SUMPRODUCT($A981:$F981,Results!$B$19:$G$19)</f>
        <v>3.9251690232438614</v>
      </c>
      <c r="O981" s="10">
        <f ca="1">SUMPRODUCT($A981:$F981,Results!$B$20:$G$20)</f>
        <v>-5.7559473538734895</v>
      </c>
      <c r="P981" s="10" cm="1">
        <f t="array" aca="1" ref="P981" ca="1">SUMPRODUCT(J981:O981,TRANSPOSE(BL$20:BL$25))+$AD$20-$BL$27</f>
        <v>13.477375786168285</v>
      </c>
      <c r="Q981" s="10" cm="1">
        <f t="array" aca="1" ref="Q981" ca="1">SUMPRODUCT(J981:O981,TRANSPOSE(ES$20:ES$25))+$AD$20-$ES$27</f>
        <v>13.510599682813883</v>
      </c>
      <c r="R981" s="10">
        <f ca="1">I981-Results!$E$5*H981</f>
        <v>13.310414132401972</v>
      </c>
      <c r="S981" s="10" cm="1">
        <f t="array" aca="1" ref="S981" ca="1">SUMPRODUCT(J981:O981,TRANSPOSE(AR$28:AR$33))+$AD$20-$AC$26</f>
        <v>6.4422313949746606</v>
      </c>
      <c r="T981" s="10">
        <f ca="1">SUMPRODUCT(J981:O981,Results!K$9:P$9)</f>
        <v>13.721825606430869</v>
      </c>
      <c r="U981" s="10">
        <f ca="1">SUMPRODUCT(J981:O981,Results!K$9:P$9)+$AD$20-$AC$31</f>
        <v>13.685027487729894</v>
      </c>
      <c r="V981" s="10">
        <f t="shared" ca="1" si="186"/>
        <v>-2.0228688236275794</v>
      </c>
      <c r="W981" s="10">
        <f t="shared" ca="1" si="188"/>
        <v>-2.0560927202731776</v>
      </c>
      <c r="X981" s="10">
        <f t="shared" ca="1" si="189"/>
        <v>-1.8559071698612666</v>
      </c>
      <c r="Y981" s="10">
        <f t="shared" ca="1" si="190"/>
        <v>5.0122755675660446</v>
      </c>
      <c r="Z981" s="10">
        <f t="shared" ca="1" si="191"/>
        <v>10.758403423891151</v>
      </c>
      <c r="AA981" s="10">
        <f t="shared" ca="1" si="192"/>
        <v>-2.2305205251891884</v>
      </c>
    </row>
    <row r="982" spans="1:27">
      <c r="A982" s="6">
        <f ca="1">LN((RAND()^(-Results!$E$4))-1)</f>
        <v>-1.5653486333943796</v>
      </c>
      <c r="B982" s="6">
        <f ca="1">LN((RAND()^(-Results!$E$4))-1)</f>
        <v>-0.72086497978884789</v>
      </c>
      <c r="C982" s="6">
        <f ca="1">LN((RAND()^(-Results!$E$4))-1)</f>
        <v>1.5800692061176993</v>
      </c>
      <c r="D982" s="6">
        <f ca="1">LN((RAND()^(-Results!$E$4))-1)</f>
        <v>-1.5935658607102157</v>
      </c>
      <c r="E982" s="6">
        <f ca="1">LN((RAND()^(-Results!$E$4))-1)</f>
        <v>0.6034685278690205</v>
      </c>
      <c r="F982" s="6">
        <f ca="1">LN((RAND()^(-Results!$E$4))-1)</f>
        <v>-0.57712721655129451</v>
      </c>
      <c r="G982" s="6">
        <f ca="1">LN((RAND()^(-Results!$E$4))-1)</f>
        <v>2.0364549509197531</v>
      </c>
      <c r="H982" s="6">
        <f t="shared" ca="1" si="187"/>
        <v>1.9765604142819957</v>
      </c>
      <c r="I982" s="10">
        <f ca="1">SUMPRODUCT(J982:O982,Results!B$12:G$12)+Results!$E$5*H982</f>
        <v>-1.8665895257496361</v>
      </c>
      <c r="J982" s="10">
        <f ca="1">SUMPRODUCT($A982:$F982,Results!$B$15:$G$15)</f>
        <v>-3.1061261290937652</v>
      </c>
      <c r="K982" s="10">
        <f ca="1">SUMPRODUCT($A982:$F982,Results!$B$16:$G$16)</f>
        <v>-9.512948123204275</v>
      </c>
      <c r="L982" s="10">
        <f ca="1">SUMPRODUCT($A982:$F982,Results!$B$17:$G$17)</f>
        <v>-2.8553711409010019</v>
      </c>
      <c r="M982" s="10">
        <f ca="1">SUMPRODUCT($A982:$F982,Results!$B$18:$G$18)</f>
        <v>3.031170550399481</v>
      </c>
      <c r="N982" s="10">
        <f ca="1">SUMPRODUCT($A982:$F982,Results!$B$19:$G$19)</f>
        <v>-0.52865380954881469</v>
      </c>
      <c r="O982" s="10">
        <f ca="1">SUMPRODUCT($A982:$F982,Results!$B$20:$G$20)</f>
        <v>-5.3902242736480961</v>
      </c>
      <c r="P982" s="10" cm="1">
        <f t="array" aca="1" ref="P982" ca="1">SUMPRODUCT(J982:O982,TRANSPOSE(BL$20:BL$25))+$AD$20-$BL$27</f>
        <v>-9.6223218614484693</v>
      </c>
      <c r="Q982" s="10" cm="1">
        <f t="array" aca="1" ref="Q982" ca="1">SUMPRODUCT(J982:O982,TRANSPOSE(ES$20:ES$25))+$AD$20-$ES$27</f>
        <v>-9.8019780637170619</v>
      </c>
      <c r="R982" s="10">
        <f ca="1">I982-Results!$E$5*H982</f>
        <v>-9.7728311828776189</v>
      </c>
      <c r="S982" s="10" cm="1">
        <f t="array" aca="1" ref="S982" ca="1">SUMPRODUCT(J982:O982,TRANSPOSE(AR$28:AR$33))+$AD$20-$AC$26</f>
        <v>-12.111316834155943</v>
      </c>
      <c r="T982" s="10">
        <f ca="1">SUMPRODUCT(J982:O982,Results!K$9:P$9)</f>
        <v>-9.6915580535314412</v>
      </c>
      <c r="U982" s="10">
        <f ca="1">SUMPRODUCT(J982:O982,Results!K$9:P$9)+$AD$20-$AC$31</f>
        <v>-9.7283561722324166</v>
      </c>
      <c r="V982" s="10">
        <f t="shared" ca="1" si="186"/>
        <v>7.7557323356988332</v>
      </c>
      <c r="W982" s="10">
        <f t="shared" ca="1" si="188"/>
        <v>7.9353885379674258</v>
      </c>
      <c r="X982" s="10">
        <f t="shared" ca="1" si="189"/>
        <v>7.9062416571279828</v>
      </c>
      <c r="Y982" s="10">
        <f t="shared" ca="1" si="190"/>
        <v>10.244727308406308</v>
      </c>
      <c r="Z982" s="10">
        <f t="shared" ca="1" si="191"/>
        <v>-2.5626930643991899</v>
      </c>
      <c r="AA982" s="10">
        <f t="shared" ca="1" si="192"/>
        <v>7.8617666464827805</v>
      </c>
    </row>
    <row r="983" spans="1:27">
      <c r="A983" s="6">
        <f ca="1">LN((RAND()^(-Results!$E$4))-1)</f>
        <v>1.4362637362456347</v>
      </c>
      <c r="B983" s="6">
        <f ca="1">LN((RAND()^(-Results!$E$4))-1)</f>
        <v>-6.0766311358264122</v>
      </c>
      <c r="C983" s="6">
        <f ca="1">LN((RAND()^(-Results!$E$4))-1)</f>
        <v>2.5361052190266204</v>
      </c>
      <c r="D983" s="6">
        <f ca="1">LN((RAND()^(-Results!$E$4))-1)</f>
        <v>0.71870397389108664</v>
      </c>
      <c r="E983" s="6">
        <f ca="1">LN((RAND()^(-Results!$E$4))-1)</f>
        <v>2.628619719968774</v>
      </c>
      <c r="F983" s="6">
        <f ca="1">LN((RAND()^(-Results!$E$4))-1)</f>
        <v>1.9627652205767434</v>
      </c>
      <c r="G983" s="6">
        <f ca="1">LN((RAND()^(-Results!$E$4))-1)</f>
        <v>0.52678667927191003</v>
      </c>
      <c r="H983" s="6">
        <f t="shared" ca="1" si="187"/>
        <v>0.46689214263415252</v>
      </c>
      <c r="I983" s="10">
        <f ca="1">SUMPRODUCT(J983:O983,Results!B$12:G$12)+Results!$E$5*H983</f>
        <v>-48.779689014385347</v>
      </c>
      <c r="J983" s="10">
        <f ca="1">SUMPRODUCT($A983:$F983,Results!$B$15:$G$15)</f>
        <v>-18.73702418280374</v>
      </c>
      <c r="K983" s="10">
        <f ca="1">SUMPRODUCT($A983:$F983,Results!$B$16:$G$16)</f>
        <v>-7.6012794371615522</v>
      </c>
      <c r="L983" s="10">
        <f ca="1">SUMPRODUCT($A983:$F983,Results!$B$17:$G$17)</f>
        <v>6.3194676272787005</v>
      </c>
      <c r="M983" s="10">
        <f ca="1">SUMPRODUCT($A983:$F983,Results!$B$18:$G$18)</f>
        <v>11.485889609322623</v>
      </c>
      <c r="N983" s="10">
        <f ca="1">SUMPRODUCT($A983:$F983,Results!$B$19:$G$19)</f>
        <v>20.531687767563554</v>
      </c>
      <c r="O983" s="10">
        <f ca="1">SUMPRODUCT($A983:$F983,Results!$B$20:$G$20)</f>
        <v>-9.2587622865064354</v>
      </c>
      <c r="P983" s="10" cm="1">
        <f t="array" aca="1" ref="P983" ca="1">SUMPRODUCT(J983:O983,TRANSPOSE(BL$20:BL$25))+$AD$20-$BL$27</f>
        <v>-51.204795701931047</v>
      </c>
      <c r="Q983" s="10" cm="1">
        <f t="array" aca="1" ref="Q983" ca="1">SUMPRODUCT(J983:O983,TRANSPOSE(ES$20:ES$25))+$AD$20-$ES$27</f>
        <v>-51.901536946764018</v>
      </c>
      <c r="R983" s="10">
        <f ca="1">I983-Results!$E$5*H983</f>
        <v>-50.64725758492196</v>
      </c>
      <c r="S983" s="10" cm="1">
        <f t="array" aca="1" ref="S983" ca="1">SUMPRODUCT(J983:O983,TRANSPOSE(AR$28:AR$33))+$AD$20-$AC$26</f>
        <v>-44.150459579049439</v>
      </c>
      <c r="T983" s="10">
        <f ca="1">SUMPRODUCT(J983:O983,Results!K$9:P$9)</f>
        <v>-52.407476179281993</v>
      </c>
      <c r="U983" s="10">
        <f ca="1">SUMPRODUCT(J983:O983,Results!K$9:P$9)+$AD$20-$AC$31</f>
        <v>-52.444274297982972</v>
      </c>
      <c r="V983" s="10">
        <f t="shared" ca="1" si="186"/>
        <v>2.4251066875456999</v>
      </c>
      <c r="W983" s="10">
        <f t="shared" ca="1" si="188"/>
        <v>3.121847932378671</v>
      </c>
      <c r="X983" s="10">
        <f t="shared" ca="1" si="189"/>
        <v>1.8675685705366121</v>
      </c>
      <c r="Y983" s="10">
        <f t="shared" ca="1" si="190"/>
        <v>-4.6292294353359082</v>
      </c>
      <c r="Z983" s="10">
        <f t="shared" ca="1" si="191"/>
        <v>-49.4757925530349</v>
      </c>
      <c r="AA983" s="10">
        <f t="shared" ca="1" si="192"/>
        <v>3.6645852835976243</v>
      </c>
    </row>
    <row r="984" spans="1:27">
      <c r="A984" s="6">
        <f ca="1">LN((RAND()^(-Results!$E$4))-1)</f>
        <v>1.2580832574247058</v>
      </c>
      <c r="B984" s="6">
        <f ca="1">LN((RAND()^(-Results!$E$4))-1)</f>
        <v>-0.51637919604935778</v>
      </c>
      <c r="C984" s="6">
        <f ca="1">LN((RAND()^(-Results!$E$4))-1)</f>
        <v>-0.30732464993792685</v>
      </c>
      <c r="D984" s="6">
        <f ca="1">LN((RAND()^(-Results!$E$4))-1)</f>
        <v>0.58970550145738798</v>
      </c>
      <c r="E984" s="6">
        <f ca="1">LN((RAND()^(-Results!$E$4))-1)</f>
        <v>0.91829174873868058</v>
      </c>
      <c r="F984" s="6">
        <f ca="1">LN((RAND()^(-Results!$E$4))-1)</f>
        <v>-0.89294617764404582</v>
      </c>
      <c r="G984" s="6">
        <f ca="1">LN((RAND()^(-Results!$E$4))-1)</f>
        <v>-1.1187312775822809</v>
      </c>
      <c r="H984" s="6">
        <f t="shared" ca="1" si="187"/>
        <v>-1.1786258142200383</v>
      </c>
      <c r="I984" s="10">
        <f ca="1">SUMPRODUCT(J984:O984,Results!B$12:G$12)+Results!$E$5*H984</f>
        <v>-4.1351011451954278</v>
      </c>
      <c r="J984" s="10">
        <f ca="1">SUMPRODUCT($A984:$F984,Results!$B$15:$G$15)</f>
        <v>-1.0749888731915911</v>
      </c>
      <c r="K984" s="10">
        <f ca="1">SUMPRODUCT($A984:$F984,Results!$B$16:$G$16)</f>
        <v>2.6540068313413414</v>
      </c>
      <c r="L984" s="10">
        <f ca="1">SUMPRODUCT($A984:$F984,Results!$B$17:$G$17)</f>
        <v>5.1937865941440027</v>
      </c>
      <c r="M984" s="10">
        <f ca="1">SUMPRODUCT($A984:$F984,Results!$B$18:$G$18)</f>
        <v>-2.4693780389633706</v>
      </c>
      <c r="N984" s="10">
        <f ca="1">SUMPRODUCT($A984:$F984,Results!$B$19:$G$19)</f>
        <v>0.25334059186386071</v>
      </c>
      <c r="O984" s="10">
        <f ca="1">SUMPRODUCT($A984:$F984,Results!$B$20:$G$20)</f>
        <v>-2.2224692158027155</v>
      </c>
      <c r="P984" s="10" cm="1">
        <f t="array" aca="1" ref="P984" ca="1">SUMPRODUCT(J984:O984,TRANSPOSE(BL$20:BL$25))+$AD$20-$BL$27</f>
        <v>0.37583465698861174</v>
      </c>
      <c r="Q984" s="10" cm="1">
        <f t="array" aca="1" ref="Q984" ca="1">SUMPRODUCT(J984:O984,TRANSPOSE(ES$20:ES$25))+$AD$20-$ES$27</f>
        <v>0.3491368225197975</v>
      </c>
      <c r="R984" s="10">
        <f ca="1">I984-Results!$E$5*H984</f>
        <v>0.57940211168472544</v>
      </c>
      <c r="S984" s="10" cm="1">
        <f t="array" aca="1" ref="S984" ca="1">SUMPRODUCT(J984:O984,TRANSPOSE(AR$28:AR$33))+$AD$20-$AC$26</f>
        <v>0.94393823827554613</v>
      </c>
      <c r="T984" s="10">
        <f ca="1">SUMPRODUCT(J984:O984,Results!K$9:P$9)</f>
        <v>0.12591475383483886</v>
      </c>
      <c r="U984" s="10">
        <f ca="1">SUMPRODUCT(J984:O984,Results!K$9:P$9)+$AD$20-$AC$31</f>
        <v>8.9116635133863586E-2</v>
      </c>
      <c r="V984" s="10">
        <f t="shared" ca="1" si="186"/>
        <v>-4.51093580218404</v>
      </c>
      <c r="W984" s="10">
        <f t="shared" ca="1" si="188"/>
        <v>-4.4842379677152255</v>
      </c>
      <c r="X984" s="10">
        <f t="shared" ca="1" si="189"/>
        <v>-4.7145032568801533</v>
      </c>
      <c r="Y984" s="10">
        <f t="shared" ca="1" si="190"/>
        <v>-5.0790393834709739</v>
      </c>
      <c r="Z984" s="10">
        <f t="shared" ca="1" si="191"/>
        <v>-4.8312046838449811</v>
      </c>
      <c r="AA984" s="10">
        <f t="shared" ca="1" si="192"/>
        <v>-4.2242177803292913</v>
      </c>
    </row>
    <row r="985" spans="1:27">
      <c r="A985" s="6">
        <f ca="1">LN((RAND()^(-Results!$E$4))-1)</f>
        <v>1.438402351602075</v>
      </c>
      <c r="B985" s="6">
        <f ca="1">LN((RAND()^(-Results!$E$4))-1)</f>
        <v>0.77449155109753887</v>
      </c>
      <c r="C985" s="6">
        <f ca="1">LN((RAND()^(-Results!$E$4))-1)</f>
        <v>0.32900159889449815</v>
      </c>
      <c r="D985" s="6">
        <f ca="1">LN((RAND()^(-Results!$E$4))-1)</f>
        <v>0.36713403269216621</v>
      </c>
      <c r="E985" s="6">
        <f ca="1">LN((RAND()^(-Results!$E$4))-1)</f>
        <v>1.9779861690120248</v>
      </c>
      <c r="F985" s="6">
        <f ca="1">LN((RAND()^(-Results!$E$4))-1)</f>
        <v>1.0272661789400048</v>
      </c>
      <c r="G985" s="6">
        <f ca="1">LN((RAND()^(-Results!$E$4))-1)</f>
        <v>1.2439231413031842</v>
      </c>
      <c r="H985" s="6">
        <f t="shared" ca="1" si="187"/>
        <v>1.1840286046654267</v>
      </c>
      <c r="I985" s="10">
        <f ca="1">SUMPRODUCT(J985:O985,Results!B$12:G$12)+Results!$E$5*H985</f>
        <v>12.992436333501246</v>
      </c>
      <c r="J985" s="10">
        <f ca="1">SUMPRODUCT($A985:$F985,Results!$B$15:$G$15)</f>
        <v>1.384043595783067</v>
      </c>
      <c r="K985" s="10">
        <f ca="1">SUMPRODUCT($A985:$F985,Results!$B$16:$G$16)</f>
        <v>-0.47491110670165643</v>
      </c>
      <c r="L985" s="10">
        <f ca="1">SUMPRODUCT($A985:$F985,Results!$B$17:$G$17)</f>
        <v>-6.1539892160094496</v>
      </c>
      <c r="M985" s="10">
        <f ca="1">SUMPRODUCT($A985:$F985,Results!$B$18:$G$18)</f>
        <v>-0.56995100192468273</v>
      </c>
      <c r="N985" s="10">
        <f ca="1">SUMPRODUCT($A985:$F985,Results!$B$19:$G$19)</f>
        <v>0.79473288707104428</v>
      </c>
      <c r="O985" s="10">
        <f ca="1">SUMPRODUCT($A985:$F985,Results!$B$20:$G$20)</f>
        <v>2.634383391436891</v>
      </c>
      <c r="P985" s="10" cm="1">
        <f t="array" aca="1" ref="P985" ca="1">SUMPRODUCT(J985:O985,TRANSPOSE(BL$20:BL$25))+$AD$20-$BL$27</f>
        <v>8.1563410931428297</v>
      </c>
      <c r="Q985" s="10" cm="1">
        <f t="array" aca="1" ref="Q985" ca="1">SUMPRODUCT(J985:O985,TRANSPOSE(ES$20:ES$25))+$AD$20-$ES$27</f>
        <v>8.1099940532940202</v>
      </c>
      <c r="R985" s="10">
        <f ca="1">I985-Results!$E$5*H985</f>
        <v>8.256321914839539</v>
      </c>
      <c r="S985" s="10" cm="1">
        <f t="array" aca="1" ref="S985" ca="1">SUMPRODUCT(J985:O985,TRANSPOSE(AR$28:AR$33))+$AD$20-$AC$26</f>
        <v>8.0632861141007979</v>
      </c>
      <c r="T985" s="10">
        <f ca="1">SUMPRODUCT(J985:O985,Results!K$9:P$9)</f>
        <v>7.7816165420295338</v>
      </c>
      <c r="U985" s="10">
        <f ca="1">SUMPRODUCT(J985:O985,Results!K$9:P$9)+$AD$20-$AC$31</f>
        <v>7.7448184233285593</v>
      </c>
      <c r="V985" s="10">
        <f t="shared" ca="1" si="186"/>
        <v>4.8360952403584161</v>
      </c>
      <c r="W985" s="10">
        <f t="shared" ca="1" si="188"/>
        <v>4.8824422802072256</v>
      </c>
      <c r="X985" s="10">
        <f t="shared" ca="1" si="189"/>
        <v>4.7361144186617068</v>
      </c>
      <c r="Y985" s="10">
        <f t="shared" ca="1" si="190"/>
        <v>4.929150219400448</v>
      </c>
      <c r="Z985" s="10">
        <f t="shared" ca="1" si="191"/>
        <v>12.296332794851692</v>
      </c>
      <c r="AA985" s="10">
        <f t="shared" ca="1" si="192"/>
        <v>5.2476179101726865</v>
      </c>
    </row>
    <row r="986" spans="1:27">
      <c r="A986" s="6">
        <f ca="1">LN((RAND()^(-Results!$E$4))-1)</f>
        <v>1.3070228745879073</v>
      </c>
      <c r="B986" s="6">
        <f ca="1">LN((RAND()^(-Results!$E$4))-1)</f>
        <v>-1.3205452580207688</v>
      </c>
      <c r="C986" s="6">
        <f ca="1">LN((RAND()^(-Results!$E$4))-1)</f>
        <v>-0.18221020967372331</v>
      </c>
      <c r="D986" s="6">
        <f ca="1">LN((RAND()^(-Results!$E$4))-1)</f>
        <v>1.0155981325997674</v>
      </c>
      <c r="E986" s="6">
        <f ca="1">LN((RAND()^(-Results!$E$4))-1)</f>
        <v>0.24703515881810295</v>
      </c>
      <c r="F986" s="6">
        <f ca="1">LN((RAND()^(-Results!$E$4))-1)</f>
        <v>1.1976336037670181</v>
      </c>
      <c r="G986" s="6">
        <f ca="1">LN((RAND()^(-Results!$E$4))-1)</f>
        <v>5.0705044093777971</v>
      </c>
      <c r="H986" s="6">
        <f t="shared" ca="1" si="187"/>
        <v>5.0106098727400399</v>
      </c>
      <c r="I986" s="10">
        <f ca="1">SUMPRODUCT(J986:O986,Results!B$12:G$12)+Results!$E$5*H986</f>
        <v>9.2277714285160872</v>
      </c>
      <c r="J986" s="10">
        <f ca="1">SUMPRODUCT($A986:$F986,Results!$B$15:$G$15)</f>
        <v>-3.4363801287790254</v>
      </c>
      <c r="K986" s="10">
        <f ca="1">SUMPRODUCT($A986:$F986,Results!$B$16:$G$16)</f>
        <v>3.1739783786226217</v>
      </c>
      <c r="L986" s="10">
        <f ca="1">SUMPRODUCT($A986:$F986,Results!$B$17:$G$17)</f>
        <v>2.8450672494400493</v>
      </c>
      <c r="M986" s="10">
        <f ca="1">SUMPRODUCT($A986:$F986,Results!$B$18:$G$18)</f>
        <v>2.0437579639493348</v>
      </c>
      <c r="N986" s="10">
        <f ca="1">SUMPRODUCT($A986:$F986,Results!$B$19:$G$19)</f>
        <v>6.2497869034138835</v>
      </c>
      <c r="O986" s="10">
        <f ca="1">SUMPRODUCT($A986:$F986,Results!$B$20:$G$20)</f>
        <v>1.703757179332164</v>
      </c>
      <c r="P986" s="10" cm="1">
        <f t="array" aca="1" ref="P986" ca="1">SUMPRODUCT(J986:O986,TRANSPOSE(BL$20:BL$25))+$AD$20-$BL$27</f>
        <v>-11.056807309205364</v>
      </c>
      <c r="Q986" s="10" cm="1">
        <f t="array" aca="1" ref="Q986" ca="1">SUMPRODUCT(J986:O986,TRANSPOSE(ES$20:ES$25))+$AD$20-$ES$27</f>
        <v>-11.181075110357757</v>
      </c>
      <c r="R986" s="10">
        <f ca="1">I986-Results!$E$5*H986</f>
        <v>-10.814668062444072</v>
      </c>
      <c r="S986" s="10" cm="1">
        <f t="array" aca="1" ref="S986" ca="1">SUMPRODUCT(J986:O986,TRANSPOSE(AR$28:AR$33))+$AD$20-$AC$26</f>
        <v>-6.9328317629352316</v>
      </c>
      <c r="T986" s="10">
        <f ca="1">SUMPRODUCT(J986:O986,Results!K$9:P$9)</f>
        <v>-11.339526511667565</v>
      </c>
      <c r="U986" s="10">
        <f ca="1">SUMPRODUCT(J986:O986,Results!K$9:P$9)+$AD$20-$AC$31</f>
        <v>-11.37632463036854</v>
      </c>
      <c r="V986" s="10">
        <f t="shared" ca="1" si="186"/>
        <v>20.284578737721453</v>
      </c>
      <c r="W986" s="10">
        <f t="shared" ca="1" si="188"/>
        <v>20.408846538873846</v>
      </c>
      <c r="X986" s="10">
        <f t="shared" ca="1" si="189"/>
        <v>20.04243949096016</v>
      </c>
      <c r="Y986" s="10">
        <f t="shared" ca="1" si="190"/>
        <v>16.160603191451319</v>
      </c>
      <c r="Z986" s="10">
        <f t="shared" ca="1" si="191"/>
        <v>8.531667889866533</v>
      </c>
      <c r="AA986" s="10">
        <f t="shared" ca="1" si="192"/>
        <v>20.604096058884629</v>
      </c>
    </row>
    <row r="987" spans="1:27">
      <c r="A987" s="6">
        <f ca="1">LN((RAND()^(-Results!$E$4))-1)</f>
        <v>0.72466789178082558</v>
      </c>
      <c r="B987" s="6">
        <f ca="1">LN((RAND()^(-Results!$E$4))-1)</f>
        <v>2.7909902933435058</v>
      </c>
      <c r="C987" s="6">
        <f ca="1">LN((RAND()^(-Results!$E$4))-1)</f>
        <v>0.30484540369447721</v>
      </c>
      <c r="D987" s="6">
        <f ca="1">LN((RAND()^(-Results!$E$4))-1)</f>
        <v>3.9466781305641709</v>
      </c>
      <c r="E987" s="6">
        <f ca="1">LN((RAND()^(-Results!$E$4))-1)</f>
        <v>-0.86726521722557914</v>
      </c>
      <c r="F987" s="6">
        <f ca="1">LN((RAND()^(-Results!$E$4))-1)</f>
        <v>-0.17823915843131197</v>
      </c>
      <c r="G987" s="6">
        <f ca="1">LN((RAND()^(-Results!$E$4))-1)</f>
        <v>0.11381990722398391</v>
      </c>
      <c r="H987" s="6">
        <f t="shared" ca="1" si="187"/>
        <v>5.3925370586226422E-2</v>
      </c>
      <c r="I987" s="10">
        <f ca="1">SUMPRODUCT(J987:O987,Results!B$12:G$12)+Results!$E$5*H987</f>
        <v>52.775019113054178</v>
      </c>
      <c r="J987" s="10">
        <f ca="1">SUMPRODUCT($A987:$F987,Results!$B$15:$G$15)</f>
        <v>4.8542095192961332</v>
      </c>
      <c r="K987" s="10">
        <f ca="1">SUMPRODUCT($A987:$F987,Results!$B$16:$G$16)</f>
        <v>11.329395207501568</v>
      </c>
      <c r="L987" s="10">
        <f ca="1">SUMPRODUCT($A987:$F987,Results!$B$17:$G$17)</f>
        <v>-3.8182638556495059</v>
      </c>
      <c r="M987" s="10">
        <f ca="1">SUMPRODUCT($A987:$F987,Results!$B$18:$G$18)</f>
        <v>-12.222612792343483</v>
      </c>
      <c r="N987" s="10">
        <f ca="1">SUMPRODUCT($A987:$F987,Results!$B$19:$G$19)</f>
        <v>7.9012076598395042</v>
      </c>
      <c r="O987" s="10">
        <f ca="1">SUMPRODUCT($A987:$F987,Results!$B$20:$G$20)</f>
        <v>-2.634227309123915</v>
      </c>
      <c r="P987" s="10" cm="1">
        <f t="array" aca="1" ref="P987" ca="1">SUMPRODUCT(J987:O987,TRANSPOSE(BL$20:BL$25))+$AD$20-$BL$27</f>
        <v>52.786467884520178</v>
      </c>
      <c r="Q987" s="10" cm="1">
        <f t="array" aca="1" ref="Q987" ca="1">SUMPRODUCT(J987:O987,TRANSPOSE(ES$20:ES$25))+$AD$20-$ES$27</f>
        <v>53.116684121230435</v>
      </c>
      <c r="R987" s="10">
        <f ca="1">I987-Results!$E$5*H987</f>
        <v>52.559317630709273</v>
      </c>
      <c r="S987" s="10" cm="1">
        <f t="array" aca="1" ref="S987" ca="1">SUMPRODUCT(J987:O987,TRANSPOSE(AR$28:AR$33))+$AD$20-$AC$26</f>
        <v>54.868642329102869</v>
      </c>
      <c r="T987" s="10">
        <f ca="1">SUMPRODUCT(J987:O987,Results!K$9:P$9)</f>
        <v>53.164256426205867</v>
      </c>
      <c r="U987" s="10">
        <f ca="1">SUMPRODUCT(J987:O987,Results!K$9:P$9)+$AD$20-$AC$31</f>
        <v>53.127458307504888</v>
      </c>
      <c r="V987" s="10">
        <f t="shared" ca="1" si="186"/>
        <v>-1.1448771466000096E-2</v>
      </c>
      <c r="W987" s="10">
        <f t="shared" ca="1" si="188"/>
        <v>-0.34166500817625689</v>
      </c>
      <c r="X987" s="10">
        <f t="shared" ca="1" si="189"/>
        <v>0.2157014823449046</v>
      </c>
      <c r="Y987" s="10">
        <f t="shared" ca="1" si="190"/>
        <v>-2.0936232160486909</v>
      </c>
      <c r="Z987" s="10">
        <f t="shared" ca="1" si="191"/>
        <v>52.078915574404625</v>
      </c>
      <c r="AA987" s="10">
        <f t="shared" ca="1" si="192"/>
        <v>-0.35243919445071015</v>
      </c>
    </row>
    <row r="988" spans="1:27">
      <c r="A988" s="6">
        <f ca="1">LN((RAND()^(-Results!$E$4))-1)</f>
        <v>-2.3992287100438707</v>
      </c>
      <c r="B988" s="6">
        <f ca="1">LN((RAND()^(-Results!$E$4))-1)</f>
        <v>-1.803157914075171</v>
      </c>
      <c r="C988" s="6">
        <f ca="1">LN((RAND()^(-Results!$E$4))-1)</f>
        <v>-2.9367940046597067</v>
      </c>
      <c r="D988" s="6">
        <f ca="1">LN((RAND()^(-Results!$E$4))-1)</f>
        <v>2.1145299331892287</v>
      </c>
      <c r="E988" s="6">
        <f ca="1">LN((RAND()^(-Results!$E$4))-1)</f>
        <v>0.60876319694492531</v>
      </c>
      <c r="F988" s="6">
        <f ca="1">LN((RAND()^(-Results!$E$4))-1)</f>
        <v>2.4027194068899629</v>
      </c>
      <c r="G988" s="6">
        <f ca="1">LN((RAND()^(-Results!$E$4))-1)</f>
        <v>-0.7396375657326496</v>
      </c>
      <c r="H988" s="6">
        <f t="shared" ca="1" si="187"/>
        <v>-0.79953210237040706</v>
      </c>
      <c r="I988" s="10">
        <f ca="1">SUMPRODUCT(J988:O988,Results!B$12:G$12)+Results!$E$5*H988</f>
        <v>-6.5720537539932735</v>
      </c>
      <c r="J988" s="10">
        <f ca="1">SUMPRODUCT($A988:$F988,Results!$B$15:$G$15)</f>
        <v>-6.4273184121533822</v>
      </c>
      <c r="K988" s="10">
        <f ca="1">SUMPRODUCT($A988:$F988,Results!$B$16:$G$16)</f>
        <v>2.566216742688201</v>
      </c>
      <c r="L988" s="10">
        <f ca="1">SUMPRODUCT($A988:$F988,Results!$B$17:$G$17)</f>
        <v>-3.0612904277478261</v>
      </c>
      <c r="M988" s="10">
        <f ca="1">SUMPRODUCT($A988:$F988,Results!$B$18:$G$18)</f>
        <v>19.89638498248517</v>
      </c>
      <c r="N988" s="10">
        <f ca="1">SUMPRODUCT($A988:$F988,Results!$B$19:$G$19)</f>
        <v>8.5310996877175231</v>
      </c>
      <c r="O988" s="10">
        <f ca="1">SUMPRODUCT($A988:$F988,Results!$B$20:$G$20)</f>
        <v>-7.1924114704919635</v>
      </c>
      <c r="P988" s="10" cm="1">
        <f t="array" aca="1" ref="P988" ca="1">SUMPRODUCT(J988:O988,TRANSPOSE(BL$20:BL$25))+$AD$20-$BL$27</f>
        <v>-4.192804373645302</v>
      </c>
      <c r="Q988" s="10" cm="1">
        <f t="array" aca="1" ref="Q988" ca="1">SUMPRODUCT(J988:O988,TRANSPOSE(ES$20:ES$25))+$AD$20-$ES$27</f>
        <v>-3.9025953482439819</v>
      </c>
      <c r="R988" s="10">
        <f ca="1">I988-Results!$E$5*H988</f>
        <v>-3.3739253445116453</v>
      </c>
      <c r="S988" s="10" cm="1">
        <f t="array" aca="1" ref="S988" ca="1">SUMPRODUCT(J988:O988,TRANSPOSE(AR$28:AR$33))+$AD$20-$AC$26</f>
        <v>-15.41514044578647</v>
      </c>
      <c r="T988" s="10">
        <f ca="1">SUMPRODUCT(J988:O988,Results!K$9:P$9)</f>
        <v>-3.7764567972213516</v>
      </c>
      <c r="U988" s="10">
        <f ca="1">SUMPRODUCT(J988:O988,Results!K$9:P$9)+$AD$20-$AC$31</f>
        <v>-3.813254915922327</v>
      </c>
      <c r="V988" s="10">
        <f t="shared" ca="1" si="186"/>
        <v>-2.3792493803479715</v>
      </c>
      <c r="W988" s="10">
        <f t="shared" ca="1" si="188"/>
        <v>-2.6694584057492916</v>
      </c>
      <c r="X988" s="10">
        <f t="shared" ca="1" si="189"/>
        <v>-3.1981284094816282</v>
      </c>
      <c r="Y988" s="10">
        <f t="shared" ca="1" si="190"/>
        <v>8.8430866917931965</v>
      </c>
      <c r="Z988" s="10">
        <f t="shared" ca="1" si="191"/>
        <v>-7.2681572926428268</v>
      </c>
      <c r="AA988" s="10">
        <f t="shared" ca="1" si="192"/>
        <v>-2.7587988380709465</v>
      </c>
    </row>
    <row r="989" spans="1:27">
      <c r="A989" s="6">
        <f ca="1">LN((RAND()^(-Results!$E$4))-1)</f>
        <v>-1.1877304961752171</v>
      </c>
      <c r="B989" s="6">
        <f ca="1">LN((RAND()^(-Results!$E$4))-1)</f>
        <v>-0.41317073453052594</v>
      </c>
      <c r="C989" s="6">
        <f ca="1">LN((RAND()^(-Results!$E$4))-1)</f>
        <v>-2.3244260939796462</v>
      </c>
      <c r="D989" s="6">
        <f ca="1">LN((RAND()^(-Results!$E$4))-1)</f>
        <v>1.0756319709020974</v>
      </c>
      <c r="E989" s="6">
        <f ca="1">LN((RAND()^(-Results!$E$4))-1)</f>
        <v>3.8559937560942011E-2</v>
      </c>
      <c r="F989" s="6">
        <f ca="1">LN((RAND()^(-Results!$E$4))-1)</f>
        <v>0.843195122269777</v>
      </c>
      <c r="G989" s="6">
        <f ca="1">LN((RAND()^(-Results!$E$4))-1)</f>
        <v>-1.8820757437355269</v>
      </c>
      <c r="H989" s="6">
        <f t="shared" ca="1" si="187"/>
        <v>-1.9419702803732843</v>
      </c>
      <c r="I989" s="10">
        <f ca="1">SUMPRODUCT(J989:O989,Results!B$12:G$12)+Results!$E$5*H989</f>
        <v>-5.5160393047466556</v>
      </c>
      <c r="J989" s="10">
        <f ca="1">SUMPRODUCT($A989:$F989,Results!$B$15:$G$15)</f>
        <v>-1.151857873816104</v>
      </c>
      <c r="K989" s="10">
        <f ca="1">SUMPRODUCT($A989:$F989,Results!$B$16:$G$16)</f>
        <v>3.5303051518457327</v>
      </c>
      <c r="L989" s="10">
        <f ca="1">SUMPRODUCT($A989:$F989,Results!$B$17:$G$17)</f>
        <v>-0.28228500802986467</v>
      </c>
      <c r="M989" s="10">
        <f ca="1">SUMPRODUCT($A989:$F989,Results!$B$18:$G$18)</f>
        <v>9.3627479066514656</v>
      </c>
      <c r="N989" s="10">
        <f ca="1">SUMPRODUCT($A989:$F989,Results!$B$19:$G$19)</f>
        <v>1.1537587660437063</v>
      </c>
      <c r="O989" s="10">
        <f ca="1">SUMPRODUCT($A989:$F989,Results!$B$20:$G$20)</f>
        <v>-2.4547965136574836</v>
      </c>
      <c r="P989" s="10" cm="1">
        <f t="array" aca="1" ref="P989" ca="1">SUMPRODUCT(J989:O989,TRANSPOSE(BL$20:BL$25))+$AD$20-$BL$27</f>
        <v>1.792663204861467</v>
      </c>
      <c r="Q989" s="10" cm="1">
        <f t="array" aca="1" ref="Q989" ca="1">SUMPRODUCT(J989:O989,TRANSPOSE(ES$20:ES$25))+$AD$20-$ES$27</f>
        <v>2.0422395473930139</v>
      </c>
      <c r="R989" s="10">
        <f ca="1">I989-Results!$E$5*H989</f>
        <v>2.2518418167464818</v>
      </c>
      <c r="S989" s="10" cm="1">
        <f t="array" aca="1" ref="S989" ca="1">SUMPRODUCT(J989:O989,TRANSPOSE(AR$28:AR$33))+$AD$20-$AC$26</f>
        <v>-5.1225218685904794</v>
      </c>
      <c r="T989" s="10">
        <f ca="1">SUMPRODUCT(J989:O989,Results!K$9:P$9)</f>
        <v>2.1493782279972784</v>
      </c>
      <c r="U989" s="10">
        <f ca="1">SUMPRODUCT(J989:O989,Results!K$9:P$9)+$AD$20-$AC$31</f>
        <v>2.112580109296303</v>
      </c>
      <c r="V989" s="10">
        <f t="shared" ca="1" si="186"/>
        <v>-7.3087025096081231</v>
      </c>
      <c r="W989" s="10">
        <f t="shared" ca="1" si="188"/>
        <v>-7.5582788521396695</v>
      </c>
      <c r="X989" s="10">
        <f t="shared" ca="1" si="189"/>
        <v>-7.7678811214931374</v>
      </c>
      <c r="Y989" s="10">
        <f t="shared" ca="1" si="190"/>
        <v>-0.39351743615617618</v>
      </c>
      <c r="Z989" s="10">
        <f t="shared" ca="1" si="191"/>
        <v>-6.2121428433962089</v>
      </c>
      <c r="AA989" s="10">
        <f t="shared" ca="1" si="192"/>
        <v>-7.6286194140429586</v>
      </c>
    </row>
    <row r="990" spans="1:27">
      <c r="A990" s="6">
        <f ca="1">LN((RAND()^(-Results!$E$4))-1)</f>
        <v>2.3834343636990978</v>
      </c>
      <c r="B990" s="6">
        <f ca="1">LN((RAND()^(-Results!$E$4))-1)</f>
        <v>1.2302229630869637</v>
      </c>
      <c r="C990" s="6">
        <f ca="1">LN((RAND()^(-Results!$E$4))-1)</f>
        <v>-1.053379739979514</v>
      </c>
      <c r="D990" s="6">
        <f ca="1">LN((RAND()^(-Results!$E$4))-1)</f>
        <v>0.19747939479996343</v>
      </c>
      <c r="E990" s="6">
        <f ca="1">LN((RAND()^(-Results!$E$4))-1)</f>
        <v>0.65297931355044903</v>
      </c>
      <c r="F990" s="6">
        <f ca="1">LN((RAND()^(-Results!$E$4))-1)</f>
        <v>-0.75508707530629948</v>
      </c>
      <c r="G990" s="6">
        <f ca="1">LN((RAND()^(-Results!$E$4))-1)</f>
        <v>1.4412487824096605</v>
      </c>
      <c r="H990" s="6">
        <f t="shared" ca="1" si="187"/>
        <v>1.381354245771903</v>
      </c>
      <c r="I990" s="10">
        <f ca="1">SUMPRODUCT(J990:O990,Results!B$12:G$12)+Results!$E$5*H990</f>
        <v>14.481696419892614</v>
      </c>
      <c r="J990" s="10">
        <f ca="1">SUMPRODUCT($A990:$F990,Results!$B$15:$G$15)</f>
        <v>5.2256436963224377</v>
      </c>
      <c r="K990" s="10">
        <f ca="1">SUMPRODUCT($A990:$F990,Results!$B$16:$G$16)</f>
        <v>6.0345579832661116</v>
      </c>
      <c r="L990" s="10">
        <f ca="1">SUMPRODUCT($A990:$F990,Results!$B$17:$G$17)</f>
        <v>3.4545153951529599</v>
      </c>
      <c r="M990" s="10">
        <f ca="1">SUMPRODUCT($A990:$F990,Results!$B$18:$G$18)</f>
        <v>-7.1029432533217403</v>
      </c>
      <c r="N990" s="10">
        <f ca="1">SUMPRODUCT($A990:$F990,Results!$B$19:$G$19)</f>
        <v>-6.2702816575755209</v>
      </c>
      <c r="O990" s="10">
        <f ca="1">SUMPRODUCT($A990:$F990,Results!$B$20:$G$20)</f>
        <v>5.8685816413214411</v>
      </c>
      <c r="P990" s="10" cm="1">
        <f t="array" aca="1" ref="P990" ca="1">SUMPRODUCT(J990:O990,TRANSPOSE(BL$20:BL$25))+$AD$20-$BL$27</f>
        <v>8.871921990634215</v>
      </c>
      <c r="Q990" s="10" cm="1">
        <f t="array" aca="1" ref="Q990" ca="1">SUMPRODUCT(J990:O990,TRANSPOSE(ES$20:ES$25))+$AD$20-$ES$27</f>
        <v>8.9434493372528667</v>
      </c>
      <c r="R990" s="10">
        <f ca="1">I990-Results!$E$5*H990</f>
        <v>8.9562794368050014</v>
      </c>
      <c r="S990" s="10" cm="1">
        <f t="array" aca="1" ref="S990" ca="1">SUMPRODUCT(J990:O990,TRANSPOSE(AR$28:AR$33))+$AD$20-$AC$26</f>
        <v>10.94392770317803</v>
      </c>
      <c r="T990" s="10">
        <f ca="1">SUMPRODUCT(J990:O990,Results!K$9:P$9)</f>
        <v>8.6760047251270276</v>
      </c>
      <c r="U990" s="10">
        <f ca="1">SUMPRODUCT(J990:O990,Results!K$9:P$9)+$AD$20-$AC$31</f>
        <v>8.6392066064260522</v>
      </c>
      <c r="V990" s="10">
        <f t="shared" ca="1" si="186"/>
        <v>5.6097744292583993</v>
      </c>
      <c r="W990" s="10">
        <f t="shared" ca="1" si="188"/>
        <v>5.5382470826397476</v>
      </c>
      <c r="X990" s="10">
        <f t="shared" ca="1" si="189"/>
        <v>5.525416983087613</v>
      </c>
      <c r="Y990" s="10">
        <f t="shared" ca="1" si="190"/>
        <v>3.5377687167145844</v>
      </c>
      <c r="Z990" s="10">
        <f t="shared" ca="1" si="191"/>
        <v>13.78559288124306</v>
      </c>
      <c r="AA990" s="10">
        <f t="shared" ca="1" si="192"/>
        <v>5.8424898134665622</v>
      </c>
    </row>
    <row r="991" spans="1:27">
      <c r="A991" s="6">
        <f ca="1">LN((RAND()^(-Results!$E$4))-1)</f>
        <v>1.216927395824777</v>
      </c>
      <c r="B991" s="6">
        <f ca="1">LN((RAND()^(-Results!$E$4))-1)</f>
        <v>-0.24135829588789792</v>
      </c>
      <c r="C991" s="6">
        <f ca="1">LN((RAND()^(-Results!$E$4))-1)</f>
        <v>-6.5279525742065161</v>
      </c>
      <c r="D991" s="6">
        <f ca="1">LN((RAND()^(-Results!$E$4))-1)</f>
        <v>-0.73293212452565193</v>
      </c>
      <c r="E991" s="6">
        <f ca="1">LN((RAND()^(-Results!$E$4))-1)</f>
        <v>-0.30627202535002157</v>
      </c>
      <c r="F991" s="6">
        <f ca="1">LN((RAND()^(-Results!$E$4))-1)</f>
        <v>1.3156524939748231</v>
      </c>
      <c r="G991" s="6">
        <f ca="1">LN((RAND()^(-Results!$E$4))-1)</f>
        <v>-1.5789355386440134</v>
      </c>
      <c r="H991" s="6">
        <f t="shared" ca="1" si="187"/>
        <v>-1.6388300752817708</v>
      </c>
      <c r="I991" s="10">
        <f ca="1">SUMPRODUCT(J991:O991,Results!B$12:G$12)+Results!$E$5*H991</f>
        <v>-29.766780606574876</v>
      </c>
      <c r="J991" s="10">
        <f ca="1">SUMPRODUCT($A991:$F991,Results!$B$15:$G$15)</f>
        <v>5.6218367272723349</v>
      </c>
      <c r="K991" s="10">
        <f ca="1">SUMPRODUCT($A991:$F991,Results!$B$16:$G$16)</f>
        <v>11.300713097359404</v>
      </c>
      <c r="L991" s="10">
        <f ca="1">SUMPRODUCT($A991:$F991,Results!$B$17:$G$17)</f>
        <v>8.1388544623617758</v>
      </c>
      <c r="M991" s="10">
        <f ca="1">SUMPRODUCT($A991:$F991,Results!$B$18:$G$18)</f>
        <v>12.743431959000798</v>
      </c>
      <c r="N991" s="10">
        <f ca="1">SUMPRODUCT($A991:$F991,Results!$B$19:$G$19)</f>
        <v>-14.674829274442885</v>
      </c>
      <c r="O991" s="10">
        <f ca="1">SUMPRODUCT($A991:$F991,Results!$B$20:$G$20)</f>
        <v>14.406898294145833</v>
      </c>
      <c r="P991" s="10" cm="1">
        <f t="array" aca="1" ref="P991" ca="1">SUMPRODUCT(J991:O991,TRANSPOSE(BL$20:BL$25))+$AD$20-$BL$27</f>
        <v>-24.126690508415088</v>
      </c>
      <c r="Q991" s="10" cm="1">
        <f t="array" aca="1" ref="Q991" ca="1">SUMPRODUCT(J991:O991,TRANSPOSE(ES$20:ES$25))+$AD$20-$ES$27</f>
        <v>-23.75426788543453</v>
      </c>
      <c r="R991" s="10">
        <f ca="1">I991-Results!$E$5*H991</f>
        <v>-23.211460305447794</v>
      </c>
      <c r="S991" s="10" cm="1">
        <f t="array" aca="1" ref="S991" ca="1">SUMPRODUCT(J991:O991,TRANSPOSE(AR$28:AR$33))+$AD$20-$AC$26</f>
        <v>-30.406606078941209</v>
      </c>
      <c r="T991" s="10">
        <f ca="1">SUMPRODUCT(J991:O991,Results!K$9:P$9)</f>
        <v>-23.817367940091138</v>
      </c>
      <c r="U991" s="10">
        <f ca="1">SUMPRODUCT(J991:O991,Results!K$9:P$9)+$AD$20-$AC$31</f>
        <v>-23.854166058792114</v>
      </c>
      <c r="V991" s="10">
        <f t="shared" ca="1" si="186"/>
        <v>-5.6400900981597886</v>
      </c>
      <c r="W991" s="10">
        <f t="shared" ca="1" si="188"/>
        <v>-6.0125127211403466</v>
      </c>
      <c r="X991" s="10">
        <f t="shared" ca="1" si="189"/>
        <v>-6.5553203011270824</v>
      </c>
      <c r="Y991" s="10">
        <f t="shared" ca="1" si="190"/>
        <v>0.6398254723663328</v>
      </c>
      <c r="Z991" s="10">
        <f t="shared" ca="1" si="191"/>
        <v>-30.462884145224429</v>
      </c>
      <c r="AA991" s="10">
        <f t="shared" ca="1" si="192"/>
        <v>-5.9126145477827627</v>
      </c>
    </row>
    <row r="992" spans="1:27">
      <c r="A992" s="6">
        <f ca="1">LN((RAND()^(-Results!$E$4))-1)</f>
        <v>2.8599063984674569</v>
      </c>
      <c r="B992" s="6">
        <f ca="1">LN((RAND()^(-Results!$E$4))-1)</f>
        <v>0.82515276309521612</v>
      </c>
      <c r="C992" s="6">
        <f ca="1">LN((RAND()^(-Results!$E$4))-1)</f>
        <v>-1.085096938156549</v>
      </c>
      <c r="D992" s="6">
        <f ca="1">LN((RAND()^(-Results!$E$4))-1)</f>
        <v>-1.6600259166231999</v>
      </c>
      <c r="E992" s="6">
        <f ca="1">LN((RAND()^(-Results!$E$4))-1)</f>
        <v>-0.72779335453005878</v>
      </c>
      <c r="F992" s="6">
        <f ca="1">LN((RAND()^(-Results!$E$4))-1)</f>
        <v>-1.4859268664645826</v>
      </c>
      <c r="G992" s="6">
        <f ca="1">LN((RAND()^(-Results!$E$4))-1)</f>
        <v>2.3060600494510619</v>
      </c>
      <c r="H992" s="6">
        <f t="shared" ca="1" si="187"/>
        <v>2.2461655128133042</v>
      </c>
      <c r="I992" s="10">
        <f ca="1">SUMPRODUCT(J992:O992,Results!B$12:G$12)+Results!$E$5*H992</f>
        <v>-2.1535617890907535</v>
      </c>
      <c r="J992" s="10">
        <f ca="1">SUMPRODUCT($A992:$F992,Results!$B$15:$G$15)</f>
        <v>6.7706188854340592</v>
      </c>
      <c r="K992" s="10">
        <f ca="1">SUMPRODUCT($A992:$F992,Results!$B$16:$G$16)</f>
        <v>5.2904296612528618</v>
      </c>
      <c r="L992" s="10">
        <f ca="1">SUMPRODUCT($A992:$F992,Results!$B$17:$G$17)</f>
        <v>9.6119674446093519</v>
      </c>
      <c r="M992" s="10">
        <f ca="1">SUMPRODUCT($A992:$F992,Results!$B$18:$G$18)</f>
        <v>-9.9727939187490406</v>
      </c>
      <c r="N992" s="10">
        <f ca="1">SUMPRODUCT($A992:$F992,Results!$B$19:$G$19)</f>
        <v>-12.758680826019726</v>
      </c>
      <c r="O992" s="10">
        <f ca="1">SUMPRODUCT($A992:$F992,Results!$B$20:$G$20)</f>
        <v>11.979972307238874</v>
      </c>
      <c r="P992" s="10" cm="1">
        <f t="array" aca="1" ref="P992" ca="1">SUMPRODUCT(J992:O992,TRANSPOSE(BL$20:BL$25))+$AD$20-$BL$27</f>
        <v>-11.032398401755801</v>
      </c>
      <c r="Q992" s="10" cm="1">
        <f t="array" aca="1" ref="Q992" ca="1">SUMPRODUCT(J992:O992,TRANSPOSE(ES$20:ES$25))+$AD$20-$ES$27</f>
        <v>-11.104544245652459</v>
      </c>
      <c r="R992" s="10">
        <f ca="1">I992-Results!$E$5*H992</f>
        <v>-11.13822384034397</v>
      </c>
      <c r="S992" s="10" cm="1">
        <f t="array" aca="1" ref="S992" ca="1">SUMPRODUCT(J992:O992,TRANSPOSE(AR$28:AR$33))+$AD$20-$AC$26</f>
        <v>-4.1211217421913844</v>
      </c>
      <c r="T992" s="10">
        <f ca="1">SUMPRODUCT(J992:O992,Results!K$9:P$9)</f>
        <v>-11.244051711394148</v>
      </c>
      <c r="U992" s="10">
        <f ca="1">SUMPRODUCT(J992:O992,Results!K$9:P$9)+$AD$20-$AC$31</f>
        <v>-11.280849830095123</v>
      </c>
      <c r="V992" s="10">
        <f t="shared" ca="1" si="186"/>
        <v>8.8788366126650473</v>
      </c>
      <c r="W992" s="10">
        <f t="shared" ca="1" si="188"/>
        <v>8.9509824565617055</v>
      </c>
      <c r="X992" s="10">
        <f t="shared" ca="1" si="189"/>
        <v>8.9846620512532169</v>
      </c>
      <c r="Y992" s="10">
        <f t="shared" ca="1" si="190"/>
        <v>1.9675599531006309</v>
      </c>
      <c r="Z992" s="10">
        <f t="shared" ca="1" si="191"/>
        <v>-2.8496653277403072</v>
      </c>
      <c r="AA992" s="10">
        <f t="shared" ca="1" si="192"/>
        <v>9.1272880410043697</v>
      </c>
    </row>
    <row r="993" spans="1:27">
      <c r="A993" s="6">
        <f ca="1">LN((RAND()^(-Results!$E$4))-1)</f>
        <v>0.10621376352514238</v>
      </c>
      <c r="B993" s="6">
        <f ca="1">LN((RAND()^(-Results!$E$4))-1)</f>
        <v>-0.46751711908333443</v>
      </c>
      <c r="C993" s="6">
        <f ca="1">LN((RAND()^(-Results!$E$4))-1)</f>
        <v>-0.31229014933974103</v>
      </c>
      <c r="D993" s="6">
        <f ca="1">LN((RAND()^(-Results!$E$4))-1)</f>
        <v>2.1461516625374601</v>
      </c>
      <c r="E993" s="6">
        <f ca="1">LN((RAND()^(-Results!$E$4))-1)</f>
        <v>-3.4369296151043227E-2</v>
      </c>
      <c r="F993" s="6">
        <f ca="1">LN((RAND()^(-Results!$E$4))-1)</f>
        <v>2.5047953017245899</v>
      </c>
      <c r="G993" s="6">
        <f ca="1">LN((RAND()^(-Results!$E$4))-1)</f>
        <v>1.2959212230956827</v>
      </c>
      <c r="H993" s="6">
        <f t="shared" ca="1" si="187"/>
        <v>1.2360266864579252</v>
      </c>
      <c r="I993" s="10">
        <f ca="1">SUMPRODUCT(J993:O993,Results!B$12:G$12)+Results!$E$5*H993</f>
        <v>9.231569930261692</v>
      </c>
      <c r="J993" s="10">
        <f ca="1">SUMPRODUCT($A993:$F993,Results!$B$15:$G$15)</f>
        <v>-2.8520665839004016</v>
      </c>
      <c r="K993" s="10">
        <f ca="1">SUMPRODUCT($A993:$F993,Results!$B$16:$G$16)</f>
        <v>3.8932129545104122</v>
      </c>
      <c r="L993" s="10">
        <f ca="1">SUMPRODUCT($A993:$F993,Results!$B$17:$G$17)</f>
        <v>-4.5129482498641558</v>
      </c>
      <c r="M993" s="10">
        <f ca="1">SUMPRODUCT($A993:$F993,Results!$B$18:$G$18)</f>
        <v>5.3050861950153267</v>
      </c>
      <c r="N993" s="10">
        <f ca="1">SUMPRODUCT($A993:$F993,Results!$B$19:$G$19)</f>
        <v>10.541736629145937</v>
      </c>
      <c r="O993" s="10">
        <f ca="1">SUMPRODUCT($A993:$F993,Results!$B$20:$G$20)</f>
        <v>0.5822075623182883</v>
      </c>
      <c r="P993" s="10" cm="1">
        <f t="array" aca="1" ref="P993" ca="1">SUMPRODUCT(J993:O993,TRANSPOSE(BL$20:BL$25))+$AD$20-$BL$27</f>
        <v>4.0627177100175276</v>
      </c>
      <c r="Q993" s="10" cm="1">
        <f t="array" aca="1" ref="Q993" ca="1">SUMPRODUCT(J993:O993,TRANSPOSE(ES$20:ES$25))+$AD$20-$ES$27</f>
        <v>4.0981235605297321</v>
      </c>
      <c r="R993" s="10">
        <f ca="1">I993-Results!$E$5*H993</f>
        <v>4.2874631844299911</v>
      </c>
      <c r="S993" s="10" cm="1">
        <f t="array" aca="1" ref="S993" ca="1">SUMPRODUCT(J993:O993,TRANSPOSE(AR$28:AR$33))+$AD$20-$AC$26</f>
        <v>5.2275364437728742</v>
      </c>
      <c r="T993" s="10">
        <f ca="1">SUMPRODUCT(J993:O993,Results!K$9:P$9)</f>
        <v>4.0902968458768791</v>
      </c>
      <c r="U993" s="10">
        <f ca="1">SUMPRODUCT(J993:O993,Results!K$9:P$9)+$AD$20-$AC$31</f>
        <v>4.0534987271759038</v>
      </c>
      <c r="V993" s="10">
        <f t="shared" ca="1" si="186"/>
        <v>5.1688522202441645</v>
      </c>
      <c r="W993" s="10">
        <f t="shared" ca="1" si="188"/>
        <v>5.1334463697319599</v>
      </c>
      <c r="X993" s="10">
        <f t="shared" ca="1" si="189"/>
        <v>4.944106745831701</v>
      </c>
      <c r="Y993" s="10">
        <f t="shared" ca="1" si="190"/>
        <v>4.0040334864888179</v>
      </c>
      <c r="Z993" s="10">
        <f t="shared" ca="1" si="191"/>
        <v>8.5354663916121378</v>
      </c>
      <c r="AA993" s="10">
        <f t="shared" ca="1" si="192"/>
        <v>5.1780712030857883</v>
      </c>
    </row>
    <row r="994" spans="1:27">
      <c r="A994" s="6">
        <f ca="1">LN((RAND()^(-Results!$E$4))-1)</f>
        <v>-6.821072371428645E-2</v>
      </c>
      <c r="B994" s="6">
        <f ca="1">LN((RAND()^(-Results!$E$4))-1)</f>
        <v>-0.40840315470600724</v>
      </c>
      <c r="C994" s="6">
        <f ca="1">LN((RAND()^(-Results!$E$4))-1)</f>
        <v>2.7825496610155085</v>
      </c>
      <c r="D994" s="6">
        <f ca="1">LN((RAND()^(-Results!$E$4))-1)</f>
        <v>-0.60909164773804492</v>
      </c>
      <c r="E994" s="6">
        <f ca="1">LN((RAND()^(-Results!$E$4))-1)</f>
        <v>-3.0117015794537552</v>
      </c>
      <c r="F994" s="6">
        <f ca="1">LN((RAND()^(-Results!$E$4))-1)</f>
        <v>-0.17949526861446416</v>
      </c>
      <c r="G994" s="6">
        <f ca="1">LN((RAND()^(-Results!$E$4))-1)</f>
        <v>0.17959273248976726</v>
      </c>
      <c r="H994" s="6">
        <f t="shared" ca="1" si="187"/>
        <v>0.11969819585200978</v>
      </c>
      <c r="I994" s="10">
        <f ca="1">SUMPRODUCT(J994:O994,Results!B$12:G$12)+Results!$E$5*H994</f>
        <v>-10.524633124413196</v>
      </c>
      <c r="J994" s="10">
        <f ca="1">SUMPRODUCT($A994:$F994,Results!$B$15:$G$15)</f>
        <v>-1.1405414711818791</v>
      </c>
      <c r="K994" s="10">
        <f ca="1">SUMPRODUCT($A994:$F994,Results!$B$16:$G$16)</f>
        <v>-1.6204472364549356</v>
      </c>
      <c r="L994" s="10">
        <f ca="1">SUMPRODUCT($A994:$F994,Results!$B$17:$G$17)</f>
        <v>3.1693113535053143</v>
      </c>
      <c r="M994" s="10">
        <f ca="1">SUMPRODUCT($A994:$F994,Results!$B$18:$G$18)</f>
        <v>-9.009318673523854</v>
      </c>
      <c r="N994" s="10">
        <f ca="1">SUMPRODUCT($A994:$F994,Results!$B$19:$G$19)</f>
        <v>4.817602681627946</v>
      </c>
      <c r="O994" s="10">
        <f ca="1">SUMPRODUCT($A994:$F994,Results!$B$20:$G$20)</f>
        <v>3.2832229178613099</v>
      </c>
      <c r="P994" s="10" cm="1">
        <f t="array" aca="1" ref="P994" ca="1">SUMPRODUCT(J994:O994,TRANSPOSE(BL$20:BL$25))+$AD$20-$BL$27</f>
        <v>-10.323973104277469</v>
      </c>
      <c r="Q994" s="10" cm="1">
        <f t="array" aca="1" ref="Q994" ca="1">SUMPRODUCT(J994:O994,TRANSPOSE(ES$20:ES$25))+$AD$20-$ES$27</f>
        <v>-10.639218757030855</v>
      </c>
      <c r="R994" s="10">
        <f ca="1">I994-Results!$E$5*H994</f>
        <v>-11.003425907821235</v>
      </c>
      <c r="S994" s="10" cm="1">
        <f t="array" aca="1" ref="S994" ca="1">SUMPRODUCT(J994:O994,TRANSPOSE(AR$28:AR$33))+$AD$20-$AC$26</f>
        <v>2.0527554977802782</v>
      </c>
      <c r="T994" s="10">
        <f ca="1">SUMPRODUCT(J994:O994,Results!K$9:P$9)</f>
        <v>-10.255781841272977</v>
      </c>
      <c r="U994" s="10">
        <f ca="1">SUMPRODUCT(J994:O994,Results!K$9:P$9)+$AD$20-$AC$31</f>
        <v>-10.292579959973953</v>
      </c>
      <c r="V994" s="10">
        <f t="shared" ca="1" si="186"/>
        <v>-0.20066002013572692</v>
      </c>
      <c r="W994" s="10">
        <f t="shared" ca="1" si="188"/>
        <v>0.11458563261765953</v>
      </c>
      <c r="X994" s="10">
        <f t="shared" ca="1" si="189"/>
        <v>0.47879278340803921</v>
      </c>
      <c r="Y994" s="10">
        <f t="shared" ca="1" si="190"/>
        <v>-12.577388622193475</v>
      </c>
      <c r="Z994" s="10">
        <f t="shared" ca="1" si="191"/>
        <v>-11.22073666306275</v>
      </c>
      <c r="AA994" s="10">
        <f t="shared" ca="1" si="192"/>
        <v>-0.23205316443924318</v>
      </c>
    </row>
    <row r="995" spans="1:27">
      <c r="A995" s="6">
        <f ca="1">LN((RAND()^(-Results!$E$4))-1)</f>
        <v>-0.23624850901674618</v>
      </c>
      <c r="B995" s="6">
        <f ca="1">LN((RAND()^(-Results!$E$4))-1)</f>
        <v>0.94374348618430337</v>
      </c>
      <c r="C995" s="6">
        <f ca="1">LN((RAND()^(-Results!$E$4))-1)</f>
        <v>-0.40553070143041975</v>
      </c>
      <c r="D995" s="6">
        <f ca="1">LN((RAND()^(-Results!$E$4))-1)</f>
        <v>0.30935490217518224</v>
      </c>
      <c r="E995" s="6">
        <f ca="1">LN((RAND()^(-Results!$E$4))-1)</f>
        <v>-1.8059592566339502</v>
      </c>
      <c r="F995" s="6">
        <f ca="1">LN((RAND()^(-Results!$E$4))-1)</f>
        <v>1.6151539272152713</v>
      </c>
      <c r="G995" s="6">
        <f ca="1">LN((RAND()^(-Results!$E$4))-1)</f>
        <v>2.198896875849246</v>
      </c>
      <c r="H995" s="6">
        <f t="shared" ca="1" si="187"/>
        <v>2.1390023392114883</v>
      </c>
      <c r="I995" s="10">
        <f ca="1">SUMPRODUCT(J995:O995,Results!B$12:G$12)+Results!$E$5*H995</f>
        <v>11.236460980599688</v>
      </c>
      <c r="J995" s="10">
        <f ca="1">SUMPRODUCT($A995:$F995,Results!$B$15:$G$15)</f>
        <v>3.0806987012070328</v>
      </c>
      <c r="K995" s="10">
        <f ca="1">SUMPRODUCT($A995:$F995,Results!$B$16:$G$16)</f>
        <v>3.3014374824455905</v>
      </c>
      <c r="L995" s="10">
        <f ca="1">SUMPRODUCT($A995:$F995,Results!$B$17:$G$17)</f>
        <v>-3.7287478472213844</v>
      </c>
      <c r="M995" s="10">
        <f ca="1">SUMPRODUCT($A995:$F995,Results!$B$18:$G$18)</f>
        <v>5.9770654909311549E-2</v>
      </c>
      <c r="N995" s="10">
        <f ca="1">SUMPRODUCT($A995:$F995,Results!$B$19:$G$19)</f>
        <v>0.90252856193689479</v>
      </c>
      <c r="O995" s="10">
        <f ca="1">SUMPRODUCT($A995:$F995,Results!$B$20:$G$20)</f>
        <v>7.4459875586144761</v>
      </c>
      <c r="P995" s="10" cm="1">
        <f t="array" aca="1" ref="P995" ca="1">SUMPRODUCT(J995:O995,TRANSPOSE(BL$20:BL$25))+$AD$20-$BL$27</f>
        <v>2.8511075295724591</v>
      </c>
      <c r="Q995" s="10" cm="1">
        <f t="array" aca="1" ref="Q995" ca="1">SUMPRODUCT(J995:O995,TRANSPOSE(ES$20:ES$25))+$AD$20-$ES$27</f>
        <v>2.9164416385065914</v>
      </c>
      <c r="R995" s="10">
        <f ca="1">I995-Results!$E$5*H995</f>
        <v>2.6804516237537346</v>
      </c>
      <c r="S995" s="10" cm="1">
        <f t="array" aca="1" ref="S995" ca="1">SUMPRODUCT(J995:O995,TRANSPOSE(AR$28:AR$33))+$AD$20-$AC$26</f>
        <v>6.1490960764233655</v>
      </c>
      <c r="T995" s="10">
        <f ca="1">SUMPRODUCT(J995:O995,Results!K$9:P$9)</f>
        <v>3.1864468912925226</v>
      </c>
      <c r="U995" s="10">
        <f ca="1">SUMPRODUCT(J995:O995,Results!K$9:P$9)+$AD$20-$AC$31</f>
        <v>3.1496487725915472</v>
      </c>
      <c r="V995" s="10">
        <f t="shared" ca="1" si="186"/>
        <v>8.3853534510272283</v>
      </c>
      <c r="W995" s="10">
        <f t="shared" ca="1" si="188"/>
        <v>8.3200193420930972</v>
      </c>
      <c r="X995" s="10">
        <f t="shared" ca="1" si="189"/>
        <v>8.5560093568459532</v>
      </c>
      <c r="Y995" s="10">
        <f t="shared" ca="1" si="190"/>
        <v>5.0873649041763223</v>
      </c>
      <c r="Z995" s="10">
        <f t="shared" ca="1" si="191"/>
        <v>10.540357441950134</v>
      </c>
      <c r="AA995" s="10">
        <f t="shared" ca="1" si="192"/>
        <v>8.0868122080081406</v>
      </c>
    </row>
    <row r="996" spans="1:27">
      <c r="A996" s="6">
        <f ca="1">LN((RAND()^(-Results!$E$4))-1)</f>
        <v>-1.1386116266817192</v>
      </c>
      <c r="B996" s="6">
        <f ca="1">LN((RAND()^(-Results!$E$4))-1)</f>
        <v>0.34941668177315183</v>
      </c>
      <c r="C996" s="6">
        <f ca="1">LN((RAND()^(-Results!$E$4))-1)</f>
        <v>-2.1522831183241791</v>
      </c>
      <c r="D996" s="6">
        <f ca="1">LN((RAND()^(-Results!$E$4))-1)</f>
        <v>-3.2433101446001529</v>
      </c>
      <c r="E996" s="6">
        <f ca="1">LN((RAND()^(-Results!$E$4))-1)</f>
        <v>-1.3956484946600043</v>
      </c>
      <c r="F996" s="6">
        <f ca="1">LN((RAND()^(-Results!$E$4))-1)</f>
        <v>0.22618973104731557</v>
      </c>
      <c r="G996" s="6">
        <f ca="1">LN((RAND()^(-Results!$E$4))-1)</f>
        <v>-0.86101119183759156</v>
      </c>
      <c r="H996" s="6">
        <f t="shared" ca="1" si="187"/>
        <v>-0.92090572847534902</v>
      </c>
      <c r="I996" s="10">
        <f ca="1">SUMPRODUCT(J996:O996,Results!B$12:G$12)+Results!$E$5*H996</f>
        <v>-28.398678337399854</v>
      </c>
      <c r="J996" s="10">
        <f ca="1">SUMPRODUCT($A996:$F996,Results!$B$15:$G$15)</f>
        <v>4.9456397024344287</v>
      </c>
      <c r="K996" s="10">
        <f ca="1">SUMPRODUCT($A996:$F996,Results!$B$16:$G$16)</f>
        <v>-2.8421226059728415</v>
      </c>
      <c r="L996" s="10">
        <f ca="1">SUMPRODUCT($A996:$F996,Results!$B$17:$G$17)</f>
        <v>0.78089192361634452</v>
      </c>
      <c r="M996" s="10">
        <f ca="1">SUMPRODUCT($A996:$F996,Results!$B$18:$G$18)</f>
        <v>6.7083042375685835</v>
      </c>
      <c r="N996" s="10">
        <f ca="1">SUMPRODUCT($A996:$F996,Results!$B$19:$G$19)</f>
        <v>-14.773132908505149</v>
      </c>
      <c r="O996" s="10">
        <f ca="1">SUMPRODUCT($A996:$F996,Results!$B$20:$G$20)</f>
        <v>10.347523366863978</v>
      </c>
      <c r="P996" s="10" cm="1">
        <f t="array" aca="1" ref="P996" ca="1">SUMPRODUCT(J996:O996,TRANSPOSE(BL$20:BL$25))+$AD$20-$BL$27</f>
        <v>-24.725962541089618</v>
      </c>
      <c r="Q996" s="10" cm="1">
        <f t="array" aca="1" ref="Q996" ca="1">SUMPRODUCT(J996:O996,TRANSPOSE(ES$20:ES$25))+$AD$20-$ES$27</f>
        <v>-24.670494729198243</v>
      </c>
      <c r="R996" s="10">
        <f ca="1">I996-Results!$E$5*H996</f>
        <v>-24.715055423498459</v>
      </c>
      <c r="S996" s="10" cm="1">
        <f t="array" aca="1" ref="S996" ca="1">SUMPRODUCT(J996:O996,TRANSPOSE(AR$28:AR$33))+$AD$20-$AC$26</f>
        <v>-27.702337634975216</v>
      </c>
      <c r="T996" s="10">
        <f ca="1">SUMPRODUCT(J996:O996,Results!K$9:P$9)</f>
        <v>-24.338039857570745</v>
      </c>
      <c r="U996" s="10">
        <f ca="1">SUMPRODUCT(J996:O996,Results!K$9:P$9)+$AD$20-$AC$31</f>
        <v>-24.374837976271721</v>
      </c>
      <c r="V996" s="10">
        <f t="shared" ca="1" si="186"/>
        <v>-3.6727157963102357</v>
      </c>
      <c r="W996" s="10">
        <f t="shared" ca="1" si="188"/>
        <v>-3.7281836082016113</v>
      </c>
      <c r="X996" s="10">
        <f t="shared" ca="1" si="189"/>
        <v>-3.6836229139013952</v>
      </c>
      <c r="Y996" s="10">
        <f t="shared" ca="1" si="190"/>
        <v>-0.69634070242463864</v>
      </c>
      <c r="Z996" s="10">
        <f t="shared" ca="1" si="191"/>
        <v>-29.094781876049407</v>
      </c>
      <c r="AA996" s="10">
        <f t="shared" ca="1" si="192"/>
        <v>-4.0238403611281335</v>
      </c>
    </row>
    <row r="997" spans="1:27">
      <c r="A997" s="6">
        <f ca="1">LN((RAND()^(-Results!$E$4))-1)</f>
        <v>2.0930157494029347</v>
      </c>
      <c r="B997" s="6">
        <f ca="1">LN((RAND()^(-Results!$E$4))-1)</f>
        <v>-1.9921057165460014</v>
      </c>
      <c r="C997" s="6">
        <f ca="1">LN((RAND()^(-Results!$E$4))-1)</f>
        <v>-5.5046327657795997E-2</v>
      </c>
      <c r="D997" s="6">
        <f ca="1">LN((RAND()^(-Results!$E$4))-1)</f>
        <v>0.91329702291206283</v>
      </c>
      <c r="E997" s="6">
        <f ca="1">LN((RAND()^(-Results!$E$4))-1)</f>
        <v>2.394713507832904</v>
      </c>
      <c r="F997" s="6">
        <f ca="1">LN((RAND()^(-Results!$E$4))-1)</f>
        <v>-9.8108121526729403E-2</v>
      </c>
      <c r="G997" s="6">
        <f ca="1">LN((RAND()^(-Results!$E$4))-1)</f>
        <v>2.8942065967725963</v>
      </c>
      <c r="H997" s="6">
        <f t="shared" ca="1" si="187"/>
        <v>2.8343120601348386</v>
      </c>
      <c r="I997" s="10">
        <f ca="1">SUMPRODUCT(J997:O997,Results!B$12:G$12)+Results!$E$5*H997</f>
        <v>5.4156448616947017E-2</v>
      </c>
      <c r="J997" s="10">
        <f ca="1">SUMPRODUCT($A997:$F997,Results!$B$15:$G$15)</f>
        <v>-5.5903612680463652</v>
      </c>
      <c r="K997" s="10">
        <f ca="1">SUMPRODUCT($A997:$F997,Results!$B$16:$G$16)</f>
        <v>1.1504124335891142</v>
      </c>
      <c r="L997" s="10">
        <f ca="1">SUMPRODUCT($A997:$F997,Results!$B$17:$G$17)</f>
        <v>5.7704929466930706</v>
      </c>
      <c r="M997" s="10">
        <f ca="1">SUMPRODUCT($A997:$F997,Results!$B$18:$G$18)</f>
        <v>1.7216091032467844</v>
      </c>
      <c r="N997" s="10">
        <f ca="1">SUMPRODUCT($A997:$F997,Results!$B$19:$G$19)</f>
        <v>5.0118028984102478</v>
      </c>
      <c r="O997" s="10">
        <f ca="1">SUMPRODUCT($A997:$F997,Results!$B$20:$G$20)</f>
        <v>-3.9674375518097307</v>
      </c>
      <c r="P997" s="10" cm="1">
        <f t="array" aca="1" ref="P997" ca="1">SUMPRODUCT(J997:O997,TRANSPOSE(BL$20:BL$25))+$AD$20-$BL$27</f>
        <v>-11.761923430878852</v>
      </c>
      <c r="Q997" s="10" cm="1">
        <f t="array" aca="1" ref="Q997" ca="1">SUMPRODUCT(J997:O997,TRANSPOSE(ES$20:ES$25))+$AD$20-$ES$27</f>
        <v>-11.942773208691694</v>
      </c>
      <c r="R997" s="10">
        <f ca="1">I997-Results!$E$5*H997</f>
        <v>-11.283091791922407</v>
      </c>
      <c r="S997" s="10" cm="1">
        <f t="array" aca="1" ref="S997" ca="1">SUMPRODUCT(J997:O997,TRANSPOSE(AR$28:AR$33))+$AD$20-$AC$26</f>
        <v>-10.666674216977118</v>
      </c>
      <c r="T997" s="10">
        <f ca="1">SUMPRODUCT(J997:O997,Results!K$9:P$9)</f>
        <v>-12.438031280094183</v>
      </c>
      <c r="U997" s="10">
        <f ca="1">SUMPRODUCT(J997:O997,Results!K$9:P$9)+$AD$20-$AC$31</f>
        <v>-12.474829398795158</v>
      </c>
      <c r="V997" s="10">
        <f t="shared" ca="1" si="186"/>
        <v>11.816079879495799</v>
      </c>
      <c r="W997" s="10">
        <f t="shared" ca="1" si="188"/>
        <v>11.996929657308641</v>
      </c>
      <c r="X997" s="10">
        <f t="shared" ca="1" si="189"/>
        <v>11.337248240539354</v>
      </c>
      <c r="Y997" s="10">
        <f t="shared" ca="1" si="190"/>
        <v>10.720830665594065</v>
      </c>
      <c r="Z997" s="10">
        <f t="shared" ca="1" si="191"/>
        <v>-0.64194709003260664</v>
      </c>
      <c r="AA997" s="10">
        <f t="shared" ca="1" si="192"/>
        <v>12.528985847412105</v>
      </c>
    </row>
    <row r="998" spans="1:27">
      <c r="A998" s="6">
        <f ca="1">LN((RAND()^(-Results!$E$4))-1)</f>
        <v>-0.56009140766468035</v>
      </c>
      <c r="B998" s="6">
        <f ca="1">LN((RAND()^(-Results!$E$4))-1)</f>
        <v>-1.9873923401124136</v>
      </c>
      <c r="C998" s="6">
        <f ca="1">LN((RAND()^(-Results!$E$4))-1)</f>
        <v>0.18402019681467532</v>
      </c>
      <c r="D998" s="6">
        <f ca="1">LN((RAND()^(-Results!$E$4))-1)</f>
        <v>-0.96662644121428687</v>
      </c>
      <c r="E998" s="6">
        <f ca="1">LN((RAND()^(-Results!$E$4))-1)</f>
        <v>9.0936986959177984E-2</v>
      </c>
      <c r="F998" s="6">
        <f ca="1">LN((RAND()^(-Results!$E$4))-1)</f>
        <v>-3.8524971149034291</v>
      </c>
      <c r="G998" s="6">
        <f ca="1">LN((RAND()^(-Results!$E$4))-1)</f>
        <v>0.24270717911798501</v>
      </c>
      <c r="H998" s="6">
        <f t="shared" ca="1" si="187"/>
        <v>0.18281264248022752</v>
      </c>
      <c r="I998" s="10">
        <f ca="1">SUMPRODUCT(J998:O998,Results!B$12:G$12)+Results!$E$5*H998</f>
        <v>-12.490486063070126</v>
      </c>
      <c r="J998" s="10">
        <f ca="1">SUMPRODUCT($A998:$F998,Results!$B$15:$G$15)</f>
        <v>-4.5729854281481916</v>
      </c>
      <c r="K998" s="10">
        <f ca="1">SUMPRODUCT($A998:$F998,Results!$B$16:$G$16)</f>
        <v>-2.498487048882601</v>
      </c>
      <c r="L998" s="10">
        <f ca="1">SUMPRODUCT($A998:$F998,Results!$B$17:$G$17)</f>
        <v>14.53955481415289</v>
      </c>
      <c r="M998" s="10">
        <f ca="1">SUMPRODUCT($A998:$F998,Results!$B$18:$G$18)</f>
        <v>-2.8392435406459224</v>
      </c>
      <c r="N998" s="10">
        <f ca="1">SUMPRODUCT($A998:$F998,Results!$B$19:$G$19)</f>
        <v>-3.919431613386422</v>
      </c>
      <c r="O998" s="10">
        <f ca="1">SUMPRODUCT($A998:$F998,Results!$B$20:$G$20)</f>
        <v>-11.407466434960361</v>
      </c>
      <c r="P998" s="10" cm="1">
        <f t="array" aca="1" ref="P998" ca="1">SUMPRODUCT(J998:O998,TRANSPOSE(BL$20:BL$25))+$AD$20-$BL$27</f>
        <v>-13.328733003670477</v>
      </c>
      <c r="Q998" s="10" cm="1">
        <f t="array" aca="1" ref="Q998" ca="1">SUMPRODUCT(J998:O998,TRANSPOSE(ES$20:ES$25))+$AD$20-$ES$27</f>
        <v>-13.428321224170402</v>
      </c>
      <c r="R998" s="10">
        <f ca="1">I998-Results!$E$5*H998</f>
        <v>-13.221736632991036</v>
      </c>
      <c r="S998" s="10" cm="1">
        <f t="array" aca="1" ref="S998" ca="1">SUMPRODUCT(J998:O998,TRANSPOSE(AR$28:AR$33))+$AD$20-$AC$26</f>
        <v>-15.34674224422464</v>
      </c>
      <c r="T998" s="10">
        <f ca="1">SUMPRODUCT(J998:O998,Results!K$9:P$9)</f>
        <v>-13.400796985344179</v>
      </c>
      <c r="U998" s="10">
        <f ca="1">SUMPRODUCT(J998:O998,Results!K$9:P$9)+$AD$20-$AC$31</f>
        <v>-13.437595104045155</v>
      </c>
      <c r="V998" s="10">
        <f t="shared" ca="1" si="186"/>
        <v>0.83824694060035121</v>
      </c>
      <c r="W998" s="10">
        <f t="shared" ca="1" si="188"/>
        <v>0.93783516110027598</v>
      </c>
      <c r="X998" s="10">
        <f t="shared" ca="1" si="189"/>
        <v>0.73125056992090975</v>
      </c>
      <c r="Y998" s="10">
        <f t="shared" ca="1" si="190"/>
        <v>2.8562561811545137</v>
      </c>
      <c r="Z998" s="10">
        <f t="shared" ca="1" si="191"/>
        <v>-13.18658960171968</v>
      </c>
      <c r="AA998" s="10">
        <f t="shared" ca="1" si="192"/>
        <v>0.9471090409750289</v>
      </c>
    </row>
    <row r="999" spans="1:27">
      <c r="A999" s="6">
        <f ca="1">LN((RAND()^(-Results!$E$4))-1)</f>
        <v>-0.77925196173492439</v>
      </c>
      <c r="B999" s="6">
        <f ca="1">LN((RAND()^(-Results!$E$4))-1)</f>
        <v>0.68420695306553714</v>
      </c>
      <c r="C999" s="6">
        <f ca="1">LN((RAND()^(-Results!$E$4))-1)</f>
        <v>-4.8269524865614946</v>
      </c>
      <c r="D999" s="6">
        <f ca="1">LN((RAND()^(-Results!$E$4))-1)</f>
        <v>-0.6006986791650929</v>
      </c>
      <c r="E999" s="6">
        <f ca="1">LN((RAND()^(-Results!$E$4))-1)</f>
        <v>-0.71979721935038821</v>
      </c>
      <c r="F999" s="6">
        <f ca="1">LN((RAND()^(-Results!$E$4))-1)</f>
        <v>0.37647679967572439</v>
      </c>
      <c r="G999" s="6">
        <f ca="1">LN((RAND()^(-Results!$E$4))-1)</f>
        <v>-0.94260660578516819</v>
      </c>
      <c r="H999" s="6">
        <f t="shared" ca="1" si="187"/>
        <v>-1.0025011424229258</v>
      </c>
      <c r="I999" s="10">
        <f ca="1">SUMPRODUCT(J999:O999,Results!B$12:G$12)+Results!$E$5*H999</f>
        <v>-8.8349067860984363</v>
      </c>
      <c r="J999" s="10">
        <f ca="1">SUMPRODUCT($A999:$F999,Results!$B$15:$G$15)</f>
        <v>5.581531258758103</v>
      </c>
      <c r="K999" s="10">
        <f ca="1">SUMPRODUCT($A999:$F999,Results!$B$16:$G$16)</f>
        <v>6.7543376671409314</v>
      </c>
      <c r="L999" s="10">
        <f ca="1">SUMPRODUCT($A999:$F999,Results!$B$17:$G$17)</f>
        <v>2.9573516158099085</v>
      </c>
      <c r="M999" s="10">
        <f ca="1">SUMPRODUCT($A999:$F999,Results!$B$18:$G$18)</f>
        <v>9.846969994547603</v>
      </c>
      <c r="N999" s="10">
        <f ca="1">SUMPRODUCT($A999:$F999,Results!$B$19:$G$19)</f>
        <v>-12.453895683297914</v>
      </c>
      <c r="O999" s="10">
        <f ca="1">SUMPRODUCT($A999:$F999,Results!$B$20:$G$20)</f>
        <v>6.9552980409290655</v>
      </c>
      <c r="P999" s="10" cm="1">
        <f t="array" aca="1" ref="P999" ca="1">SUMPRODUCT(J999:O999,TRANSPOSE(BL$20:BL$25))+$AD$20-$BL$27</f>
        <v>-5.3738273729360122</v>
      </c>
      <c r="Q999" s="10" cm="1">
        <f t="array" aca="1" ref="Q999" ca="1">SUMPRODUCT(J999:O999,TRANSPOSE(ES$20:ES$25))+$AD$20-$ES$27</f>
        <v>-4.9502620505980364</v>
      </c>
      <c r="R999" s="10">
        <f ca="1">I999-Results!$E$5*H999</f>
        <v>-4.8249022164067332</v>
      </c>
      <c r="S999" s="10" cm="1">
        <f t="array" aca="1" ref="S999" ca="1">SUMPRODUCT(J999:O999,TRANSPOSE(AR$28:AR$33))+$AD$20-$AC$26</f>
        <v>-14.361144116586381</v>
      </c>
      <c r="T999" s="10">
        <f ca="1">SUMPRODUCT(J999:O999,Results!K$9:P$9)</f>
        <v>-4.7643408141416916</v>
      </c>
      <c r="U999" s="10">
        <f ca="1">SUMPRODUCT(J999:O999,Results!K$9:P$9)+$AD$20-$AC$31</f>
        <v>-4.801138932842667</v>
      </c>
      <c r="V999" s="10">
        <f t="shared" ca="1" si="186"/>
        <v>-3.4610794131624241</v>
      </c>
      <c r="W999" s="10">
        <f t="shared" ca="1" si="188"/>
        <v>-3.8846447355003999</v>
      </c>
      <c r="X999" s="10">
        <f t="shared" ca="1" si="189"/>
        <v>-4.010004569691703</v>
      </c>
      <c r="Y999" s="10">
        <f t="shared" ca="1" si="190"/>
        <v>5.5262373304879446</v>
      </c>
      <c r="Z999" s="10">
        <f t="shared" ca="1" si="191"/>
        <v>-9.5310103247479905</v>
      </c>
      <c r="AA999" s="10">
        <f t="shared" ca="1" si="192"/>
        <v>-4.0337678532557693</v>
      </c>
    </row>
    <row r="1000" spans="1:27">
      <c r="A1000" s="6">
        <f ca="1">LN((RAND()^(-Results!$E$4))-1)</f>
        <v>-3.0812999421412295</v>
      </c>
      <c r="B1000" s="6">
        <f ca="1">LN((RAND()^(-Results!$E$4))-1)</f>
        <v>-1.6144566112021985</v>
      </c>
      <c r="C1000" s="6">
        <f ca="1">LN((RAND()^(-Results!$E$4))-1)</f>
        <v>-1.0686169014077345</v>
      </c>
      <c r="D1000" s="6">
        <f ca="1">LN((RAND()^(-Results!$E$4))-1)</f>
        <v>3.2455255309492475</v>
      </c>
      <c r="E1000" s="6">
        <f ca="1">LN((RAND()^(-Results!$E$4))-1)</f>
        <v>0.10707857361567184</v>
      </c>
      <c r="F1000" s="6">
        <f ca="1">LN((RAND()^(-Results!$E$4))-1)</f>
        <v>-1.0919848808290826</v>
      </c>
      <c r="G1000" s="6">
        <f ca="1">LN((RAND()^(-Results!$E$4))-1)</f>
        <v>2.384879838842171</v>
      </c>
      <c r="H1000" s="6">
        <f t="shared" ca="1" si="187"/>
        <v>2.3249853022044134</v>
      </c>
      <c r="I1000" s="10">
        <f ca="1">SUMPRODUCT(J1000:O1000,Results!B$12:G$12)+Results!$E$5*H1000</f>
        <v>28.674404749324278</v>
      </c>
      <c r="J1000" s="10">
        <f ca="1">SUMPRODUCT($A1000:$F1000,Results!$B$15:$G$15)</f>
        <v>-8.0741044862158926</v>
      </c>
      <c r="K1000" s="10">
        <f ca="1">SUMPRODUCT($A1000:$F1000,Results!$B$16:$G$16)</f>
        <v>2.9556997785976113</v>
      </c>
      <c r="L1000" s="10">
        <f ca="1">SUMPRODUCT($A1000:$F1000,Results!$B$17:$G$17)</f>
        <v>3.5744490811314833</v>
      </c>
      <c r="M1000" s="10">
        <f ca="1">SUMPRODUCT($A1000:$F1000,Results!$B$18:$G$18)</f>
        <v>8.3830588201923693</v>
      </c>
      <c r="N1000" s="10">
        <f ca="1">SUMPRODUCT($A1000:$F1000,Results!$B$19:$G$19)</f>
        <v>11.645725569900071</v>
      </c>
      <c r="O1000" s="10">
        <f ca="1">SUMPRODUCT($A1000:$F1000,Results!$B$20:$G$20)</f>
        <v>-20.484496933056008</v>
      </c>
      <c r="P1000" s="10" cm="1">
        <f t="array" aca="1" ref="P1000" ca="1">SUMPRODUCT(J1000:O1000,TRANSPOSE(BL$20:BL$25))+$AD$20-$BL$27</f>
        <v>18.87710401885008</v>
      </c>
      <c r="Q1000" s="10" cm="1">
        <f t="array" aca="1" ref="Q1000" ca="1">SUMPRODUCT(J1000:O1000,TRANSPOSE(ES$20:ES$25))+$AD$20-$ES$27</f>
        <v>19.198561647627848</v>
      </c>
      <c r="R1000" s="10">
        <f ca="1">I1000-Results!$E$5*H1000</f>
        <v>19.374463540506625</v>
      </c>
      <c r="S1000" s="10" cm="1">
        <f t="array" aca="1" ref="S1000" ca="1">SUMPRODUCT(J1000:O1000,TRANSPOSE(AR$28:AR$33))+$AD$20-$AC$26</f>
        <v>7.9996857344767962</v>
      </c>
      <c r="T1000" s="10">
        <f ca="1">SUMPRODUCT(J1000:O1000,Results!K$9:P$9)</f>
        <v>19.423969847164162</v>
      </c>
      <c r="U1000" s="10">
        <f ca="1">SUMPRODUCT(J1000:O1000,Results!K$9:P$9)+$AD$20-$AC$31</f>
        <v>19.387171728463187</v>
      </c>
      <c r="V1000" s="10">
        <f t="shared" ca="1" si="186"/>
        <v>9.7973007304741984</v>
      </c>
      <c r="W1000" s="10">
        <f t="shared" ca="1" si="188"/>
        <v>9.4758431016964302</v>
      </c>
      <c r="X1000" s="10">
        <f t="shared" ca="1" si="189"/>
        <v>9.2999412088176534</v>
      </c>
      <c r="Y1000" s="10">
        <f t="shared" ca="1" si="190"/>
        <v>20.674719014847483</v>
      </c>
      <c r="Z1000" s="10">
        <f t="shared" ca="1" si="191"/>
        <v>27.978301210674726</v>
      </c>
      <c r="AA1000" s="10">
        <f t="shared" ca="1" si="192"/>
        <v>9.2872330208610911</v>
      </c>
    </row>
    <row r="1001" spans="1:27">
      <c r="A1001" s="6">
        <f ca="1">LN((RAND()^(-Results!$E$4))-1)</f>
        <v>-0.45695705395502811</v>
      </c>
      <c r="B1001" s="6">
        <f ca="1">LN((RAND()^(-Results!$E$4))-1)</f>
        <v>-0.75029053078389618</v>
      </c>
      <c r="C1001" s="6">
        <f ca="1">LN((RAND()^(-Results!$E$4))-1)</f>
        <v>2.0419660457716731</v>
      </c>
      <c r="D1001" s="6">
        <f ca="1">LN((RAND()^(-Results!$E$4))-1)</f>
        <v>-3.5041954377539548E-2</v>
      </c>
      <c r="E1001" s="6">
        <f ca="1">LN((RAND()^(-Results!$E$4))-1)</f>
        <v>1.5325595362026618</v>
      </c>
      <c r="F1001" s="6">
        <f ca="1">LN((RAND()^(-Results!$E$4))-1)</f>
        <v>-1.7573509714099338</v>
      </c>
      <c r="G1001" s="6">
        <f ca="1">LN((RAND()^(-Results!$E$4))-1)</f>
        <v>-0.1184683588223724</v>
      </c>
      <c r="H1001" s="6">
        <f t="shared" ca="1" si="187"/>
        <v>-0.1783628954601299</v>
      </c>
      <c r="I1001" s="10">
        <f ca="1">SUMPRODUCT(J1001:O1001,Results!B$12:G$12)+Results!$E$5*H1001</f>
        <v>4.0306823447859692</v>
      </c>
      <c r="J1001" s="10">
        <f ca="1">SUMPRODUCT($A1001:$F1001,Results!$B$15:$G$15)</f>
        <v>-4.3307039802245813</v>
      </c>
      <c r="K1001" s="10">
        <f ca="1">SUMPRODUCT($A1001:$F1001,Results!$B$16:$G$16)</f>
        <v>-6.1050233582961724</v>
      </c>
      <c r="L1001" s="10">
        <f ca="1">SUMPRODUCT($A1001:$F1001,Results!$B$17:$G$17)</f>
        <v>0.70740463540675957</v>
      </c>
      <c r="M1001" s="10">
        <f ca="1">SUMPRODUCT($A1001:$F1001,Results!$B$18:$G$18)</f>
        <v>-2.744066255374372</v>
      </c>
      <c r="N1001" s="10">
        <f ca="1">SUMPRODUCT($A1001:$F1001,Results!$B$19:$G$19)</f>
        <v>3.3334648615055902</v>
      </c>
      <c r="O1001" s="10">
        <f ca="1">SUMPRODUCT($A1001:$F1001,Results!$B$20:$G$20)</f>
        <v>-11.067627037577552</v>
      </c>
      <c r="P1001" s="10" cm="1">
        <f t="array" aca="1" ref="P1001" ca="1">SUMPRODUCT(J1001:O1001,TRANSPOSE(BL$20:BL$25))+$AD$20-$BL$27</f>
        <v>4.8178160177917535</v>
      </c>
      <c r="Q1001" s="10" cm="1">
        <f t="array" aca="1" ref="Q1001" ca="1">SUMPRODUCT(J1001:O1001,TRANSPOSE(ES$20:ES$25))+$AD$20-$ES$27</f>
        <v>4.6601381552793661</v>
      </c>
      <c r="R1001" s="10">
        <f ca="1">I1001-Results!$E$5*H1001</f>
        <v>4.744133926626489</v>
      </c>
      <c r="S1001" s="10" cm="1">
        <f t="array" aca="1" ref="S1001" ca="1">SUMPRODUCT(J1001:O1001,TRANSPOSE(AR$28:AR$33))+$AD$20-$AC$26</f>
        <v>3.0592876602593546</v>
      </c>
      <c r="T1001" s="10">
        <f ca="1">SUMPRODUCT(J1001:O1001,Results!K$9:P$9)</f>
        <v>4.5342800442163451</v>
      </c>
      <c r="U1001" s="10">
        <f ca="1">SUMPRODUCT(J1001:O1001,Results!K$9:P$9)+$AD$20-$AC$31</f>
        <v>4.4974819255153697</v>
      </c>
      <c r="V1001" s="10">
        <f t="shared" ca="1" si="186"/>
        <v>-0.7871336730057843</v>
      </c>
      <c r="W1001" s="10">
        <f t="shared" ca="1" si="188"/>
        <v>-0.62945581049339694</v>
      </c>
      <c r="X1001" s="10">
        <f t="shared" ca="1" si="189"/>
        <v>-0.71345158184051982</v>
      </c>
      <c r="Y1001" s="10">
        <f t="shared" ca="1" si="190"/>
        <v>0.97139468452661459</v>
      </c>
      <c r="Z1001" s="10">
        <f t="shared" ca="1" si="191"/>
        <v>3.3345788061364154</v>
      </c>
      <c r="AA1001" s="10">
        <f t="shared" ca="1" si="192"/>
        <v>-0.46679958072940053</v>
      </c>
    </row>
  </sheetData>
  <mergeCells count="1">
    <mergeCell ref="AP1:AU1"/>
  </mergeCells>
  <phoneticPr fontId="6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6A9D-2161-4D2E-A906-9F5027FD7B30}">
  <dimension ref="A1:ES1001"/>
  <sheetViews>
    <sheetView topLeftCell="D982" workbookViewId="0">
      <selection activeCell="K998" sqref="K998"/>
    </sheetView>
  </sheetViews>
  <sheetFormatPr defaultRowHeight="14.5"/>
  <cols>
    <col min="1" max="3" width="8.7265625" style="13"/>
    <col min="4" max="7" width="8.7265625" style="6"/>
    <col min="8" max="8" width="11.81640625" style="6" customWidth="1"/>
    <col min="9" max="9" width="10.453125" style="10" customWidth="1"/>
    <col min="10" max="11" width="9.90625" style="10" customWidth="1"/>
    <col min="12" max="15" width="8.7265625" style="10"/>
    <col min="16" max="16" width="9.81640625" style="10" customWidth="1"/>
    <col min="17" max="17" width="11" style="10" customWidth="1"/>
    <col min="18" max="28" width="10.26953125" style="10" customWidth="1"/>
    <col min="29" max="29" width="12.08984375" style="10" customWidth="1"/>
    <col min="30" max="30" width="10.26953125" style="10" customWidth="1"/>
    <col min="31" max="37" width="8.7265625" style="2"/>
    <col min="38" max="38" width="12.81640625" style="2" customWidth="1"/>
    <col min="39" max="39" width="8.7265625" style="2"/>
    <col min="40" max="40" width="9.36328125" style="2" bestFit="1" customWidth="1"/>
    <col min="41" max="41" width="8.7265625" style="2"/>
    <col min="42" max="42" width="11.81640625" style="2" customWidth="1"/>
    <col min="43" max="43" width="10.81640625" style="2" customWidth="1"/>
    <col min="44" max="44" width="10.26953125" style="2" customWidth="1"/>
    <col min="45" max="45" width="9.453125" style="2" customWidth="1"/>
    <col min="46" max="46" width="10.54296875" style="2" customWidth="1"/>
    <col min="47" max="47" width="9.81640625" style="2" customWidth="1"/>
    <col min="48" max="49" width="8.7265625" style="2"/>
    <col min="50" max="50" width="9.81640625" style="2" customWidth="1"/>
    <col min="51" max="149" width="8.7265625" style="2"/>
  </cols>
  <sheetData>
    <row r="1" spans="1:149" s="4" customFormat="1" ht="16.5">
      <c r="A1" s="26" t="s">
        <v>115</v>
      </c>
      <c r="B1" s="26" t="s">
        <v>116</v>
      </c>
      <c r="C1" s="26" t="s">
        <v>117</v>
      </c>
      <c r="D1" s="14" t="s">
        <v>104</v>
      </c>
      <c r="E1" s="14" t="s">
        <v>105</v>
      </c>
      <c r="F1" s="14" t="s">
        <v>106</v>
      </c>
      <c r="G1" s="14" t="s">
        <v>93</v>
      </c>
      <c r="H1" s="14" t="s">
        <v>241</v>
      </c>
      <c r="I1" s="39" t="s">
        <v>244</v>
      </c>
      <c r="J1" s="14" t="s">
        <v>95</v>
      </c>
      <c r="K1" s="14" t="s">
        <v>96</v>
      </c>
      <c r="L1" s="14" t="s">
        <v>97</v>
      </c>
      <c r="M1" s="14" t="s">
        <v>98</v>
      </c>
      <c r="N1" s="14" t="s">
        <v>99</v>
      </c>
      <c r="O1" s="14" t="s">
        <v>100</v>
      </c>
      <c r="P1" s="39" t="s">
        <v>271</v>
      </c>
      <c r="Q1" s="39" t="s">
        <v>274</v>
      </c>
      <c r="R1" s="39" t="s">
        <v>243</v>
      </c>
      <c r="S1" s="52" t="s">
        <v>253</v>
      </c>
      <c r="T1" s="50" t="s">
        <v>276</v>
      </c>
      <c r="U1" s="52" t="s">
        <v>266</v>
      </c>
      <c r="V1" s="50" t="s">
        <v>257</v>
      </c>
      <c r="W1" s="50" t="s">
        <v>258</v>
      </c>
      <c r="X1" s="50" t="s">
        <v>259</v>
      </c>
      <c r="Y1" s="50" t="s">
        <v>260</v>
      </c>
      <c r="Z1" s="50" t="s">
        <v>262</v>
      </c>
      <c r="AA1" s="50" t="s">
        <v>267</v>
      </c>
      <c r="AB1" s="34"/>
      <c r="AC1" s="14" t="s">
        <v>238</v>
      </c>
      <c r="AD1" s="9"/>
      <c r="AE1" s="20"/>
      <c r="AF1" s="20"/>
      <c r="AG1" s="20"/>
      <c r="AH1" s="20"/>
      <c r="AI1" s="20"/>
      <c r="AJ1" s="20"/>
      <c r="AK1" s="2"/>
      <c r="AL1" s="34"/>
      <c r="AM1" s="11"/>
      <c r="AN1" s="47"/>
      <c r="AO1" s="11"/>
      <c r="AP1" s="90"/>
      <c r="AQ1" s="91"/>
      <c r="AR1" s="91"/>
      <c r="AS1" s="91"/>
      <c r="AT1" s="91"/>
      <c r="AU1" s="91"/>
      <c r="AV1" s="2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</row>
    <row r="2" spans="1:149">
      <c r="A2" s="6">
        <f ca="1">LN((RAND()^(-Results!$F$4))-1)</f>
        <v>-0.56977458404267511</v>
      </c>
      <c r="B2" s="6">
        <f ca="1">LN((RAND()^(-Results!$F$4))-1)</f>
        <v>-8.8610980970547787E-2</v>
      </c>
      <c r="C2" s="6">
        <f ca="1">LN((RAND()^(-Results!$F$4))-1)</f>
        <v>1.2057179424714151</v>
      </c>
      <c r="D2" s="6">
        <f ca="1">LN((RAND()^(-Results!$F$4))-1)</f>
        <v>0.23170257659343196</v>
      </c>
      <c r="E2" s="6">
        <f ca="1">LN((RAND()^(-Results!$F$4))-1)</f>
        <v>0.15604231048819611</v>
      </c>
      <c r="F2" s="6">
        <f ca="1">LN((RAND()^(-Results!$F$4))-1)</f>
        <v>-4.0276097988124624</v>
      </c>
      <c r="G2" s="6">
        <f ca="1">LN((RAND()^(-Results!$F$4))-1)</f>
        <v>1.4928560136905323E-2</v>
      </c>
      <c r="H2" s="6">
        <f ca="1">G2-$AC$5</f>
        <v>2.5535421682495917E-2</v>
      </c>
      <c r="I2" s="10">
        <f ca="1">SUMPRODUCT(J2:O2,Results!B$12:G$12)+Results!$F$5*H2</f>
        <v>15.362920032942927</v>
      </c>
      <c r="J2" s="10">
        <f ca="1">SUMPRODUCT($A2:$F2,Results!$B$15:$G$15)</f>
        <v>-1.3640900636224278</v>
      </c>
      <c r="K2" s="10">
        <f ca="1">SUMPRODUCT($A2:$F2,Results!$B$16:$G$16)</f>
        <v>-1.0234463569250623</v>
      </c>
      <c r="L2" s="10">
        <f ca="1">SUMPRODUCT($A2:$F2,Results!$B$17:$G$17)</f>
        <v>8.573623686651656</v>
      </c>
      <c r="M2" s="10">
        <f ca="1">SUMPRODUCT($A2:$F2,Results!$B$18:$G$18)</f>
        <v>-9.5454795526825951</v>
      </c>
      <c r="N2" s="10">
        <f ca="1">SUMPRODUCT($A2:$F2,Results!$B$19:$G$19)</f>
        <v>-1.5811097650345127</v>
      </c>
      <c r="O2" s="10">
        <f ca="1">SUMPRODUCT($A2:$F2,Results!$B$20:$G$20)</f>
        <v>-13.048351449120769</v>
      </c>
      <c r="P2" s="10" cm="1">
        <f t="array" aca="1" ref="P2" ca="1">SUMPRODUCT(J2:O2,TRANSPOSE(Test!BL$20:BL$25))+Test!$AD$20-Test!$BL$27</f>
        <v>15.405620583704298</v>
      </c>
      <c r="Q2" s="10" cm="1">
        <f t="array" aca="1" ref="Q2" ca="1">SUMPRODUCT(J2:O2,TRANSPOSE(Test!ES$20:ES$25))+Test!$AD$20-Test!$ES$27</f>
        <v>15.42317403593556</v>
      </c>
      <c r="R2" s="10">
        <f ca="1">I2-Results!$E$5*H2</f>
        <v>15.260778346212943</v>
      </c>
      <c r="S2" s="10" cm="1">
        <f t="array" aca="1" ref="S2" ca="1">SUMPRODUCT(J2:O2,TRANSPOSE(Test!AR$28:AR$33))+Test!$AD$20-Test!$AC$26</f>
        <v>13.459306134076851</v>
      </c>
      <c r="T2" s="10">
        <f ca="1">SUMPRODUCT(J2:O2,Results!K$9:P$9)</f>
        <v>15.460821866348791</v>
      </c>
      <c r="U2" s="10">
        <f ca="1">SUMPRODUCT(J2:O2,Results!K$9:P$9)+Test!$AD$20-Test!$AC$31</f>
        <v>15.424023747647814</v>
      </c>
      <c r="V2" s="10">
        <f ca="1">I2-P2</f>
        <v>-4.2700550761370692E-2</v>
      </c>
      <c r="W2" s="10">
        <f ca="1">I2-Q2</f>
        <v>-6.0254002992632394E-2</v>
      </c>
      <c r="X2" s="10">
        <f ca="1">I2-R2</f>
        <v>0.10214168672998447</v>
      </c>
      <c r="Y2" s="10">
        <f ca="1">I2-S2</f>
        <v>1.9036138988660767</v>
      </c>
      <c r="Z2" s="10">
        <f ca="1">I2-Test!$AD$20</f>
        <v>14.666816494293373</v>
      </c>
      <c r="AA2" s="10">
        <f ca="1">I2-U2</f>
        <v>-6.1103714704886514E-2</v>
      </c>
      <c r="AC2" s="28">
        <f ca="1">COUNT(A:A)</f>
        <v>1000</v>
      </c>
      <c r="AD2" s="12"/>
      <c r="AE2" s="12"/>
      <c r="AF2" s="12"/>
      <c r="AG2" s="12"/>
      <c r="AH2" s="12"/>
      <c r="AI2" s="12"/>
      <c r="AJ2" s="12"/>
      <c r="AL2" s="12"/>
      <c r="AN2" s="12"/>
      <c r="AO2" s="12"/>
      <c r="AP2" s="12"/>
      <c r="AQ2" s="12"/>
      <c r="AR2" s="12"/>
      <c r="AS2" s="12"/>
      <c r="AT2" s="12"/>
      <c r="AU2" s="12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</row>
    <row r="3" spans="1:149" ht="16.5">
      <c r="A3" s="6">
        <f ca="1">LN((RAND()^(-Results!$F$4))-1)</f>
        <v>4.6733270539426153</v>
      </c>
      <c r="B3" s="6">
        <f ca="1">LN((RAND()^(-Results!$F$4))-1)</f>
        <v>0.44034571724416166</v>
      </c>
      <c r="C3" s="6">
        <f ca="1">LN((RAND()^(-Results!$F$4))-1)</f>
        <v>3.0641630388085126</v>
      </c>
      <c r="D3" s="6">
        <f ca="1">LN((RAND()^(-Results!$F$4))-1)</f>
        <v>-1.225535363907428</v>
      </c>
      <c r="E3" s="6">
        <f ca="1">LN((RAND()^(-Results!$F$4))-1)</f>
        <v>2.1637419954410233</v>
      </c>
      <c r="F3" s="6">
        <f ca="1">LN((RAND()^(-Results!$F$4))-1)</f>
        <v>4.4980218954891313</v>
      </c>
      <c r="G3" s="6">
        <f ca="1">LN((RAND()^(-Results!$F$4))-1)</f>
        <v>4.1035209628373197E-3</v>
      </c>
      <c r="H3" s="6">
        <f t="shared" ref="H3:H66" ca="1" si="0">G3-$AC$5</f>
        <v>1.4710382508427915E-2</v>
      </c>
      <c r="I3" s="10">
        <f ca="1">SUMPRODUCT(J3:O3,Results!B$12:G$12)+Results!$F$5*H3</f>
        <v>-20.736003635662016</v>
      </c>
      <c r="J3" s="10">
        <f ca="1">SUMPRODUCT($A3:$F3,Results!$B$15:$G$15)</f>
        <v>1.5771645091851811</v>
      </c>
      <c r="K3" s="10">
        <f ca="1">SUMPRODUCT($A3:$F3,Results!$B$16:$G$16)</f>
        <v>-4.8296330157642631</v>
      </c>
      <c r="L3" s="10">
        <f ca="1">SUMPRODUCT($A3:$F3,Results!$B$17:$G$17)</f>
        <v>-12.942990069021505</v>
      </c>
      <c r="M3" s="10">
        <f ca="1">SUMPRODUCT($A3:$F3,Results!$B$18:$G$18)</f>
        <v>-4.0578351465597553</v>
      </c>
      <c r="N3" s="10">
        <f ca="1">SUMPRODUCT($A3:$F3,Results!$B$19:$G$19)</f>
        <v>4.7810550110725778</v>
      </c>
      <c r="O3" s="10">
        <f ca="1">SUMPRODUCT($A3:$F3,Results!$B$20:$G$20)</f>
        <v>20.157348123139641</v>
      </c>
      <c r="P3" s="10" cm="1">
        <f t="array" aca="1" ref="P3" ca="1">SUMPRODUCT(J3:O3,TRANSPOSE(Test!BL$20:BL$25))+Test!$AD$20-Test!$BL$27</f>
        <v>-20.508172979255008</v>
      </c>
      <c r="Q3" s="10" cm="1">
        <f t="array" aca="1" ref="Q3" ca="1">SUMPRODUCT(J3:O3,TRANSPOSE(Test!ES$20:ES$25))+Test!$AD$20-Test!$ES$27</f>
        <v>-21.128335591991</v>
      </c>
      <c r="R3" s="10">
        <f ca="1">I3-Results!$E$5*H3</f>
        <v>-20.794845165695726</v>
      </c>
      <c r="S3" s="10" cm="1">
        <f t="array" aca="1" ref="S3" ca="1">SUMPRODUCT(J3:O3,TRANSPOSE(Test!AR$28:AR$33))+Test!$AD$20-Test!$AC$26</f>
        <v>-4.7446938914529291</v>
      </c>
      <c r="T3" s="10">
        <f ca="1">SUMPRODUCT(J3:O3,Results!K$9:P$9)</f>
        <v>-21.744664808757069</v>
      </c>
      <c r="U3" s="10">
        <f ca="1">SUMPRODUCT(J3:O3,Results!K$9:P$9)+Test!$AD$20-Test!$AC$31</f>
        <v>-21.781462927458044</v>
      </c>
      <c r="V3" s="10">
        <f t="shared" ref="V3:V66" ca="1" si="1">I3-P3</f>
        <v>-0.22783065640700784</v>
      </c>
      <c r="W3" s="10">
        <f t="shared" ref="W3:W66" ca="1" si="2">I3-Q3</f>
        <v>0.39233195632898443</v>
      </c>
      <c r="X3" s="10">
        <f t="shared" ref="X3:X66" ca="1" si="3">I3-R3</f>
        <v>5.8841530033710399E-2</v>
      </c>
      <c r="Y3" s="10">
        <f t="shared" ref="Y3:Y66" ca="1" si="4">I3-S3</f>
        <v>-15.991309744209087</v>
      </c>
      <c r="Z3" s="10">
        <f ca="1">I3-Test!$AD$20</f>
        <v>-21.432107174311568</v>
      </c>
      <c r="AA3" s="10">
        <f t="shared" ref="AA3:AA66" ca="1" si="5">I3-U3</f>
        <v>1.0454592917960284</v>
      </c>
      <c r="AC3" s="20"/>
      <c r="AD3" s="12"/>
      <c r="AE3" s="12"/>
      <c r="AF3" s="12"/>
      <c r="AG3" s="12"/>
      <c r="AH3" s="12"/>
      <c r="AI3" s="12"/>
      <c r="AJ3" s="12"/>
      <c r="AL3" s="12"/>
      <c r="AN3" s="12"/>
      <c r="AO3" s="12"/>
      <c r="AP3" s="12"/>
      <c r="AQ3" s="12"/>
      <c r="AR3" s="12"/>
      <c r="AS3" s="12"/>
      <c r="AT3" s="12"/>
      <c r="AU3" s="12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</row>
    <row r="4" spans="1:149">
      <c r="A4" s="6">
        <f ca="1">LN((RAND()^(-Results!$F$4))-1)</f>
        <v>-0.65304093343301806</v>
      </c>
      <c r="B4" s="6">
        <f ca="1">LN((RAND()^(-Results!$F$4))-1)</f>
        <v>-1.214667632781723</v>
      </c>
      <c r="C4" s="6">
        <f ca="1">LN((RAND()^(-Results!$F$4))-1)</f>
        <v>0.68831059142720774</v>
      </c>
      <c r="D4" s="6">
        <f ca="1">LN((RAND()^(-Results!$F$4))-1)</f>
        <v>-0.28857453007917722</v>
      </c>
      <c r="E4" s="6">
        <f ca="1">LN((RAND()^(-Results!$F$4))-1)</f>
        <v>2.7206681828777577</v>
      </c>
      <c r="F4" s="6">
        <f ca="1">LN((RAND()^(-Results!$F$4))-1)</f>
        <v>-0.48053743645609065</v>
      </c>
      <c r="G4" s="6">
        <f ca="1">LN((RAND()^(-Results!$F$4))-1)</f>
        <v>-0.33757797600530809</v>
      </c>
      <c r="H4" s="6">
        <f t="shared" ca="1" si="0"/>
        <v>-0.32697111445971749</v>
      </c>
      <c r="I4" s="10">
        <f ca="1">SUMPRODUCT(J4:O4,Results!B$12:G$12)+Results!$F$5*H4</f>
        <v>-5.0826155714601704</v>
      </c>
      <c r="J4" s="10">
        <f ca="1">SUMPRODUCT($A4:$F4,Results!$B$15:$G$15)</f>
        <v>-5.2046039652476574</v>
      </c>
      <c r="K4" s="10">
        <f ca="1">SUMPRODUCT($A4:$F4,Results!$B$16:$G$16)</f>
        <v>-7.2042116344807159</v>
      </c>
      <c r="L4" s="10">
        <f ca="1">SUMPRODUCT($A4:$F4,Results!$B$17:$G$17)</f>
        <v>-2.3649188998160291</v>
      </c>
      <c r="M4" s="10">
        <f ca="1">SUMPRODUCT($A4:$F4,Results!$B$18:$G$18)</f>
        <v>6.0758923275847536</v>
      </c>
      <c r="N4" s="10">
        <f ca="1">SUMPRODUCT($A4:$F4,Results!$B$19:$G$19)</f>
        <v>2.1575382480422514</v>
      </c>
      <c r="O4" s="10">
        <f ca="1">SUMPRODUCT($A4:$F4,Results!$B$20:$G$20)</f>
        <v>-9.6388473138416639</v>
      </c>
      <c r="P4" s="10" cm="1">
        <f t="array" aca="1" ref="P4" ca="1">SUMPRODUCT(J4:O4,TRANSPOSE(Test!BL$20:BL$25))+Test!$AD$20-Test!$BL$27</f>
        <v>-3.7390853567239568</v>
      </c>
      <c r="Q4" s="10" cm="1">
        <f t="array" aca="1" ref="Q4" ca="1">SUMPRODUCT(J4:O4,TRANSPOSE(Test!ES$20:ES$25))+Test!$AD$20-Test!$ES$27</f>
        <v>-3.8418482186326512</v>
      </c>
      <c r="R4" s="10">
        <f ca="1">I4-Results!$E$5*H4</f>
        <v>-3.7747311136213004</v>
      </c>
      <c r="S4" s="10" cm="1">
        <f t="array" aca="1" ref="S4" ca="1">SUMPRODUCT(J4:O4,TRANSPOSE(Test!AR$28:AR$33))+Test!$AD$20-Test!$AC$26</f>
        <v>-10.260201248278175</v>
      </c>
      <c r="T4" s="10">
        <f ca="1">SUMPRODUCT(J4:O4,Results!K$9:P$9)</f>
        <v>-4.0878875433211945</v>
      </c>
      <c r="U4" s="10">
        <f ca="1">SUMPRODUCT(J4:O4,Results!K$9:P$9)+Test!$AD$20-Test!$AC$31</f>
        <v>-4.1246856620221699</v>
      </c>
      <c r="V4" s="10">
        <f t="shared" ca="1" si="1"/>
        <v>-1.3435302147362136</v>
      </c>
      <c r="W4" s="10">
        <f t="shared" ca="1" si="2"/>
        <v>-1.2407673528275192</v>
      </c>
      <c r="X4" s="10">
        <f t="shared" ca="1" si="3"/>
        <v>-1.30788445783887</v>
      </c>
      <c r="Y4" s="10">
        <f t="shared" ca="1" si="4"/>
        <v>5.1775856768180049</v>
      </c>
      <c r="Z4" s="10">
        <f ca="1">I4-Test!$AD$20</f>
        <v>-5.7787191101097237</v>
      </c>
      <c r="AA4" s="10">
        <f t="shared" ca="1" si="5"/>
        <v>-0.95792990943800049</v>
      </c>
      <c r="AC4" s="50" t="s">
        <v>242</v>
      </c>
      <c r="AD4" s="12"/>
      <c r="AE4" s="12"/>
      <c r="AF4" s="12"/>
      <c r="AG4" s="12"/>
      <c r="AH4" s="12"/>
      <c r="AI4" s="12"/>
      <c r="AJ4" s="12"/>
      <c r="AL4" s="12"/>
      <c r="AN4" s="12"/>
      <c r="AO4" s="12"/>
      <c r="AP4" s="12"/>
      <c r="AQ4" s="12"/>
      <c r="AR4" s="12"/>
      <c r="AS4" s="12"/>
      <c r="AT4" s="12"/>
      <c r="AU4" s="12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</row>
    <row r="5" spans="1:149">
      <c r="A5" s="6">
        <f ca="1">LN((RAND()^(-Results!$F$4))-1)</f>
        <v>-2.2350145746988104</v>
      </c>
      <c r="B5" s="6">
        <f ca="1">LN((RAND()^(-Results!$F$4))-1)</f>
        <v>-0.23749292066111502</v>
      </c>
      <c r="C5" s="6">
        <f ca="1">LN((RAND()^(-Results!$F$4))-1)</f>
        <v>-1.3968273678452885</v>
      </c>
      <c r="D5" s="6">
        <f ca="1">LN((RAND()^(-Results!$F$4))-1)</f>
        <v>-1.6811889018064461</v>
      </c>
      <c r="E5" s="6">
        <f ca="1">LN((RAND()^(-Results!$F$4))-1)</f>
        <v>-2.5999328846134673</v>
      </c>
      <c r="F5" s="6">
        <f ca="1">LN((RAND()^(-Results!$F$4))-1)</f>
        <v>0.32498657946257309</v>
      </c>
      <c r="G5" s="6">
        <f ca="1">LN((RAND()^(-Results!$F$4))-1)</f>
        <v>-0.99201615993577175</v>
      </c>
      <c r="H5" s="6">
        <f t="shared" ca="1" si="0"/>
        <v>-0.98140929839018121</v>
      </c>
      <c r="I5" s="10">
        <f ca="1">SUMPRODUCT(J5:O5,Results!B$12:G$12)+Results!$F$5*H5</f>
        <v>-22.485005462076941</v>
      </c>
      <c r="J5" s="10">
        <f ca="1">SUMPRODUCT($A5:$F5,Results!$B$15:$G$15)</f>
        <v>1.4562249097743403</v>
      </c>
      <c r="K5" s="10">
        <f ca="1">SUMPRODUCT($A5:$F5,Results!$B$16:$G$16)</f>
        <v>-1.2174888754871813</v>
      </c>
      <c r="L5" s="10">
        <f ca="1">SUMPRODUCT($A5:$F5,Results!$B$17:$G$17)</f>
        <v>1.5847939728334111</v>
      </c>
      <c r="M5" s="10">
        <f ca="1">SUMPRODUCT($A5:$F5,Results!$B$18:$G$18)</f>
        <v>6.4274740086277262</v>
      </c>
      <c r="N5" s="10">
        <f ca="1">SUMPRODUCT($A5:$F5,Results!$B$19:$G$19)</f>
        <v>-6.0612910003717513</v>
      </c>
      <c r="O5" s="10">
        <f ca="1">SUMPRODUCT($A5:$F5,Results!$B$20:$G$20)</f>
        <v>4.4364076991208101</v>
      </c>
      <c r="P5" s="10" cm="1">
        <f t="array" aca="1" ref="P5" ca="1">SUMPRODUCT(J5:O5,TRANSPOSE(Test!BL$20:BL$25))+Test!$AD$20-Test!$BL$27</f>
        <v>-17.499950696247627</v>
      </c>
      <c r="Q5" s="10" cm="1">
        <f t="array" aca="1" ref="Q5" ca="1">SUMPRODUCT(J5:O5,TRANSPOSE(Test!ES$20:ES$25))+Test!$AD$20-Test!$ES$27</f>
        <v>-17.418125167065771</v>
      </c>
      <c r="R5" s="10">
        <f ca="1">I5-Results!$E$5*H5</f>
        <v>-18.559368268516216</v>
      </c>
      <c r="S5" s="10" cm="1">
        <f t="array" aca="1" ref="S5" ca="1">SUMPRODUCT(J5:O5,TRANSPOSE(Test!AR$28:AR$33))+Test!$AD$20-Test!$AC$26</f>
        <v>-19.176470330564719</v>
      </c>
      <c r="T5" s="10">
        <f ca="1">SUMPRODUCT(J5:O5,Results!K$9:P$9)</f>
        <v>-16.870149861901762</v>
      </c>
      <c r="U5" s="10">
        <f ca="1">SUMPRODUCT(J5:O5,Results!K$9:P$9)+Test!$AD$20-Test!$AC$31</f>
        <v>-16.906947980602737</v>
      </c>
      <c r="V5" s="10">
        <f t="shared" ca="1" si="1"/>
        <v>-4.9850547658293145</v>
      </c>
      <c r="W5" s="10">
        <f t="shared" ca="1" si="2"/>
        <v>-5.0668802950111704</v>
      </c>
      <c r="X5" s="10">
        <f t="shared" ca="1" si="3"/>
        <v>-3.9256371935607248</v>
      </c>
      <c r="Y5" s="10">
        <f t="shared" ca="1" si="4"/>
        <v>-3.3085351315122224</v>
      </c>
      <c r="Z5" s="10">
        <f ca="1">I5-Test!$AD$20</f>
        <v>-23.181109000726494</v>
      </c>
      <c r="AA5" s="10">
        <f t="shared" ca="1" si="5"/>
        <v>-5.5780574814742039</v>
      </c>
      <c r="AC5" s="25">
        <f ca="1">AVERAGE(G:G)</f>
        <v>-1.0606861545590596E-2</v>
      </c>
      <c r="AD5" s="12"/>
      <c r="AE5" s="12"/>
      <c r="AF5" s="12"/>
      <c r="AG5" s="12"/>
      <c r="AH5" s="12"/>
      <c r="AI5" s="12"/>
      <c r="AJ5" s="12"/>
      <c r="AL5" s="12"/>
      <c r="AN5" s="12"/>
      <c r="AO5" s="12"/>
      <c r="AP5" s="12"/>
      <c r="AQ5" s="12"/>
      <c r="AR5" s="12"/>
      <c r="AS5" s="12"/>
      <c r="AT5" s="12"/>
      <c r="AU5" s="12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</row>
    <row r="6" spans="1:149" ht="16.5">
      <c r="A6" s="6">
        <f ca="1">LN((RAND()^(-Results!$F$4))-1)</f>
        <v>5.104848895868817</v>
      </c>
      <c r="B6" s="6">
        <f ca="1">LN((RAND()^(-Results!$F$4))-1)</f>
        <v>-0.87166207032908505</v>
      </c>
      <c r="C6" s="6">
        <f ca="1">LN((RAND()^(-Results!$F$4))-1)</f>
        <v>0.27624770056275361</v>
      </c>
      <c r="D6" s="6">
        <f ca="1">LN((RAND()^(-Results!$F$4))-1)</f>
        <v>-4.3600758049008483</v>
      </c>
      <c r="E6" s="6">
        <f ca="1">LN((RAND()^(-Results!$F$4))-1)</f>
        <v>-0.77030755497589187</v>
      </c>
      <c r="F6" s="6">
        <f ca="1">LN((RAND()^(-Results!$F$4))-1)</f>
        <v>0.15936925883796119</v>
      </c>
      <c r="G6" s="6">
        <f ca="1">LN((RAND()^(-Results!$F$4))-1)</f>
        <v>-0.72001498338855874</v>
      </c>
      <c r="H6" s="6">
        <f t="shared" ca="1" si="0"/>
        <v>-0.7094081218429682</v>
      </c>
      <c r="I6" s="10">
        <f ca="1">SUMPRODUCT(J6:O6,Results!B$12:G$12)+Results!$F$5*H6</f>
        <v>-59.35039196790094</v>
      </c>
      <c r="J6" s="10">
        <f ca="1">SUMPRODUCT($A6:$F6,Results!$B$15:$G$15)</f>
        <v>4.923290715616103</v>
      </c>
      <c r="K6" s="10">
        <f ca="1">SUMPRODUCT($A6:$F6,Results!$B$16:$G$16)</f>
        <v>-0.11150057187614947</v>
      </c>
      <c r="L6" s="10">
        <f ca="1">SUMPRODUCT($A6:$F6,Results!$B$17:$G$17)</f>
        <v>11.72742394444392</v>
      </c>
      <c r="M6" s="10">
        <f ca="1">SUMPRODUCT($A6:$F6,Results!$B$18:$G$18)</f>
        <v>-9.4108247626777448</v>
      </c>
      <c r="N6" s="10">
        <f ca="1">SUMPRODUCT($A6:$F6,Results!$B$19:$G$19)</f>
        <v>-14.643590248967845</v>
      </c>
      <c r="O6" s="10">
        <f ca="1">SUMPRODUCT($A6:$F6,Results!$B$20:$G$20)</f>
        <v>24.91364016158623</v>
      </c>
      <c r="P6" s="10" cm="1">
        <f t="array" aca="1" ref="P6" ca="1">SUMPRODUCT(J6:O6,TRANSPOSE(Test!BL$20:BL$25))+Test!$AD$20-Test!$BL$27</f>
        <v>-55.543722007575724</v>
      </c>
      <c r="Q6" s="10" cm="1">
        <f t="array" aca="1" ref="Q6" ca="1">SUMPRODUCT(J6:O6,TRANSPOSE(Test!ES$20:ES$25))+Test!$AD$20-Test!$ES$27</f>
        <v>-56.141423465936271</v>
      </c>
      <c r="R6" s="10">
        <f ca="1">I6-Results!$E$5*H6</f>
        <v>-56.51275948052907</v>
      </c>
      <c r="S6" s="10" cm="1">
        <f t="array" aca="1" ref="S6" ca="1">SUMPRODUCT(J6:O6,TRANSPOSE(Test!AR$28:AR$33))+Test!$AD$20-Test!$AC$26</f>
        <v>-37.326989866337414</v>
      </c>
      <c r="T6" s="10">
        <f ca="1">SUMPRODUCT(J6:O6,Results!K$9:P$9)</f>
        <v>-56.468923013941186</v>
      </c>
      <c r="U6" s="10">
        <f ca="1">SUMPRODUCT(J6:O6,Results!K$9:P$9)+Test!$AD$20-Test!$AC$31</f>
        <v>-56.505721132642165</v>
      </c>
      <c r="V6" s="10">
        <f t="shared" ca="1" si="1"/>
        <v>-3.8066699603252161</v>
      </c>
      <c r="W6" s="10">
        <f t="shared" ca="1" si="2"/>
        <v>-3.2089685019646694</v>
      </c>
      <c r="X6" s="10">
        <f t="shared" ca="1" si="3"/>
        <v>-2.8376324873718701</v>
      </c>
      <c r="Y6" s="10">
        <f t="shared" ca="1" si="4"/>
        <v>-22.023402101563526</v>
      </c>
      <c r="Z6" s="10">
        <f ca="1">I6-Test!$AD$20</f>
        <v>-60.046495506550492</v>
      </c>
      <c r="AA6" s="10">
        <f t="shared" ca="1" si="5"/>
        <v>-2.8446708352587748</v>
      </c>
      <c r="AC6" s="20"/>
      <c r="AD6" s="12"/>
      <c r="AE6" s="12"/>
      <c r="AF6" s="12"/>
      <c r="AG6" s="12"/>
      <c r="AH6" s="12"/>
      <c r="AI6" s="12"/>
      <c r="AJ6" s="12"/>
      <c r="AL6" s="12"/>
      <c r="AN6" s="12"/>
      <c r="AO6" s="12"/>
      <c r="AP6" s="12"/>
      <c r="AQ6" s="12"/>
      <c r="AR6" s="12"/>
      <c r="AS6" s="12"/>
      <c r="AT6" s="12"/>
      <c r="AU6" s="12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</row>
    <row r="7" spans="1:149">
      <c r="A7" s="6">
        <f ca="1">LN((RAND()^(-Results!$F$4))-1)</f>
        <v>-0.31035969722443379</v>
      </c>
      <c r="B7" s="6">
        <f ca="1">LN((RAND()^(-Results!$F$4))-1)</f>
        <v>-0.56964103576729563</v>
      </c>
      <c r="C7" s="6">
        <f ca="1">LN((RAND()^(-Results!$F$4))-1)</f>
        <v>3.5590249699068557</v>
      </c>
      <c r="D7" s="6">
        <f ca="1">LN((RAND()^(-Results!$F$4))-1)</f>
        <v>-1.5597432820479742</v>
      </c>
      <c r="E7" s="6">
        <f ca="1">LN((RAND()^(-Results!$F$4))-1)</f>
        <v>-2.5409866585456133</v>
      </c>
      <c r="F7" s="6">
        <f ca="1">LN((RAND()^(-Results!$F$4))-1)</f>
        <v>0.39800304858896801</v>
      </c>
      <c r="G7" s="6">
        <f ca="1">LN((RAND()^(-Results!$F$4))-1)</f>
        <v>-2.9840923487164526</v>
      </c>
      <c r="H7" s="6">
        <f t="shared" ca="1" si="0"/>
        <v>-2.973485487170862</v>
      </c>
      <c r="I7" s="10">
        <f ca="1">SUMPRODUCT(J7:O7,Results!B$12:G$12)+Results!$F$5*H7</f>
        <v>-33.469761022246509</v>
      </c>
      <c r="J7" s="10">
        <f ca="1">SUMPRODUCT($A7:$F7,Results!$B$15:$G$15)</f>
        <v>-1.840519273145379</v>
      </c>
      <c r="K7" s="10">
        <f ca="1">SUMPRODUCT($A7:$F7,Results!$B$16:$G$16)</f>
        <v>-6.3112935895033644</v>
      </c>
      <c r="L7" s="10">
        <f ca="1">SUMPRODUCT($A7:$F7,Results!$B$17:$G$17)</f>
        <v>-0.51017217390647085</v>
      </c>
      <c r="M7" s="10">
        <f ca="1">SUMPRODUCT($A7:$F7,Results!$B$18:$G$18)</f>
        <v>-6.9075392432720211</v>
      </c>
      <c r="N7" s="10">
        <f ca="1">SUMPRODUCT($A7:$F7,Results!$B$19:$G$19)</f>
        <v>4.4811333434087111</v>
      </c>
      <c r="O7" s="10">
        <f ca="1">SUMPRODUCT($A7:$F7,Results!$B$20:$G$20)</f>
        <v>4.4596213856088687</v>
      </c>
      <c r="P7" s="10" cm="1">
        <f t="array" aca="1" ref="P7" ca="1">SUMPRODUCT(J7:O7,TRANSPOSE(Test!BL$20:BL$25))+Test!$AD$20-Test!$BL$27</f>
        <v>-17.839846092061958</v>
      </c>
      <c r="Q7" s="10" cm="1">
        <f t="array" aca="1" ref="Q7" ca="1">SUMPRODUCT(J7:O7,TRANSPOSE(Test!ES$20:ES$25))+Test!$AD$20-Test!$ES$27</f>
        <v>-18.278357791384153</v>
      </c>
      <c r="R7" s="10">
        <f ca="1">I7-Results!$E$5*H7</f>
        <v>-21.575819073563061</v>
      </c>
      <c r="S7" s="10" cm="1">
        <f t="array" aca="1" ref="S7" ca="1">SUMPRODUCT(J7:O7,TRANSPOSE(Test!AR$28:AR$33))+Test!$AD$20-Test!$AC$26</f>
        <v>-5.2966747519920414</v>
      </c>
      <c r="T7" s="10">
        <f ca="1">SUMPRODUCT(J7:O7,Results!K$9:P$9)</f>
        <v>-17.912018043974058</v>
      </c>
      <c r="U7" s="10">
        <f ca="1">SUMPRODUCT(J7:O7,Results!K$9:P$9)+Test!$AD$20-Test!$AC$31</f>
        <v>-17.948816162675033</v>
      </c>
      <c r="V7" s="10">
        <f t="shared" ca="1" si="1"/>
        <v>-15.629914930184551</v>
      </c>
      <c r="W7" s="10">
        <f t="shared" ca="1" si="2"/>
        <v>-15.191403230862356</v>
      </c>
      <c r="X7" s="10">
        <f t="shared" ca="1" si="3"/>
        <v>-11.893941948683448</v>
      </c>
      <c r="Y7" s="10">
        <f t="shared" ca="1" si="4"/>
        <v>-28.173086270254466</v>
      </c>
      <c r="Z7" s="10">
        <f ca="1">I7-Test!$AD$20</f>
        <v>-34.165864560896061</v>
      </c>
      <c r="AA7" s="10">
        <f t="shared" ca="1" si="5"/>
        <v>-15.520944859571475</v>
      </c>
      <c r="AC7" s="25"/>
      <c r="AD7" s="12"/>
      <c r="AE7" s="12"/>
      <c r="AF7" s="12"/>
      <c r="AG7" s="12"/>
      <c r="AH7" s="12"/>
      <c r="AI7" s="12"/>
      <c r="AJ7" s="12"/>
      <c r="AL7" s="12"/>
      <c r="AN7" s="12"/>
      <c r="AO7" s="12"/>
      <c r="AP7" s="12"/>
      <c r="AQ7" s="12"/>
      <c r="AR7" s="12"/>
      <c r="AS7" s="12"/>
      <c r="AT7" s="12"/>
      <c r="AU7" s="12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</row>
    <row r="8" spans="1:149">
      <c r="A8" s="6">
        <f ca="1">LN((RAND()^(-Results!$F$4))-1)</f>
        <v>5.285363835193956</v>
      </c>
      <c r="B8" s="6">
        <f ca="1">LN((RAND()^(-Results!$F$4))-1)</f>
        <v>-0.67519965983266084</v>
      </c>
      <c r="C8" s="6">
        <f ca="1">LN((RAND()^(-Results!$F$4))-1)</f>
        <v>0.97358493460346973</v>
      </c>
      <c r="D8" s="6">
        <f ca="1">LN((RAND()^(-Results!$F$4))-1)</f>
        <v>-2.5515786226201729</v>
      </c>
      <c r="E8" s="6">
        <f ca="1">LN((RAND()^(-Results!$F$4))-1)</f>
        <v>-1.8829813797647739</v>
      </c>
      <c r="F8" s="6">
        <f ca="1">LN((RAND()^(-Results!$F$4))-1)</f>
        <v>-2.3143682020054852</v>
      </c>
      <c r="G8" s="6">
        <f ca="1">LN((RAND()^(-Results!$F$4))-1)</f>
        <v>-1.3594019095635936</v>
      </c>
      <c r="H8" s="6">
        <f t="shared" ca="1" si="0"/>
        <v>-1.3487950480180031</v>
      </c>
      <c r="I8" s="10">
        <f ca="1">SUMPRODUCT(J8:O8,Results!B$12:G$12)+Results!$F$5*H8</f>
        <v>-42.433772384792803</v>
      </c>
      <c r="J8" s="10">
        <f ca="1">SUMPRODUCT($A8:$F8,Results!$B$15:$G$15)</f>
        <v>4.4241513328726656</v>
      </c>
      <c r="K8" s="10">
        <f ca="1">SUMPRODUCT($A8:$F8,Results!$B$16:$G$16)</f>
        <v>5.5658570184842695</v>
      </c>
      <c r="L8" s="10">
        <f ca="1">SUMPRODUCT($A8:$F8,Results!$B$17:$G$17)</f>
        <v>19.904578164573575</v>
      </c>
      <c r="M8" s="10">
        <f ca="1">SUMPRODUCT($A8:$F8,Results!$B$18:$G$18)</f>
        <v>-20.007855309390436</v>
      </c>
      <c r="N8" s="10">
        <f ca="1">SUMPRODUCT($A8:$F8,Results!$B$19:$G$19)</f>
        <v>-10.839937095859238</v>
      </c>
      <c r="O8" s="10">
        <f ca="1">SUMPRODUCT($A8:$F8,Results!$B$20:$G$20)</f>
        <v>16.941207410450048</v>
      </c>
      <c r="P8" s="10" cm="1">
        <f t="array" aca="1" ref="P8" ca="1">SUMPRODUCT(J8:O8,TRANSPOSE(Test!BL$20:BL$25))+Test!$AD$20-Test!$BL$27</f>
        <v>-35.250718324624046</v>
      </c>
      <c r="Q8" s="10" cm="1">
        <f t="array" aca="1" ref="Q8" ca="1">SUMPRODUCT(J8:O8,TRANSPOSE(Test!ES$20:ES$25))+Test!$AD$20-Test!$ES$27</f>
        <v>-35.75567155484601</v>
      </c>
      <c r="R8" s="10">
        <f ca="1">I8-Results!$E$5*H8</f>
        <v>-37.038592192720792</v>
      </c>
      <c r="S8" s="10" cm="1">
        <f t="array" aca="1" ref="S8" ca="1">SUMPRODUCT(J8:O8,TRANSPOSE(Test!AR$28:AR$33))+Test!$AD$20-Test!$AC$26</f>
        <v>-14.450549460368933</v>
      </c>
      <c r="T8" s="10">
        <f ca="1">SUMPRODUCT(J8:O8,Results!K$9:P$9)</f>
        <v>-36.001631760225784</v>
      </c>
      <c r="U8" s="10">
        <f ca="1">SUMPRODUCT(J8:O8,Results!K$9:P$9)+Test!$AD$20-Test!$AC$31</f>
        <v>-36.038429878926763</v>
      </c>
      <c r="V8" s="10">
        <f t="shared" ca="1" si="1"/>
        <v>-7.1830540601687574</v>
      </c>
      <c r="W8" s="10">
        <f t="shared" ca="1" si="2"/>
        <v>-6.6781008299467928</v>
      </c>
      <c r="X8" s="10">
        <f t="shared" ca="1" si="3"/>
        <v>-5.3951801920720115</v>
      </c>
      <c r="Y8" s="10">
        <f t="shared" ca="1" si="4"/>
        <v>-27.98322292442387</v>
      </c>
      <c r="Z8" s="10">
        <f ca="1">I8-Test!$AD$20</f>
        <v>-43.129875923442356</v>
      </c>
      <c r="AA8" s="10">
        <f t="shared" ca="1" si="5"/>
        <v>-6.39534250586604</v>
      </c>
      <c r="AC8" s="25"/>
      <c r="AD8" s="12"/>
      <c r="AE8" s="12"/>
      <c r="AF8" s="12"/>
      <c r="AG8" s="12"/>
      <c r="AH8" s="12"/>
      <c r="AI8" s="12"/>
      <c r="AJ8" s="12"/>
      <c r="AL8" s="12"/>
      <c r="AN8" s="12"/>
      <c r="AO8" s="12"/>
      <c r="AP8" s="12"/>
      <c r="AQ8" s="12"/>
      <c r="AR8" s="12"/>
      <c r="AS8" s="12"/>
      <c r="AT8" s="12"/>
      <c r="AU8" s="12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</row>
    <row r="9" spans="1:149">
      <c r="A9" s="6">
        <f ca="1">LN((RAND()^(-Results!$F$4))-1)</f>
        <v>-0.83740358118543912</v>
      </c>
      <c r="B9" s="6">
        <f ca="1">LN((RAND()^(-Results!$F$4))-1)</f>
        <v>-1.5484086722099197</v>
      </c>
      <c r="C9" s="6">
        <f ca="1">LN((RAND()^(-Results!$F$4))-1)</f>
        <v>-3.33173753589843</v>
      </c>
      <c r="D9" s="6">
        <f ca="1">LN((RAND()^(-Results!$F$4))-1)</f>
        <v>0.48606036503824851</v>
      </c>
      <c r="E9" s="6">
        <f ca="1">LN((RAND()^(-Results!$F$4))-1)</f>
        <v>1.4367488782491149</v>
      </c>
      <c r="F9" s="6">
        <f ca="1">LN((RAND()^(-Results!$F$4))-1)</f>
        <v>3.4281858287413161</v>
      </c>
      <c r="G9" s="6">
        <f ca="1">LN((RAND()^(-Results!$F$4))-1)</f>
        <v>-2.5720501698392422</v>
      </c>
      <c r="H9" s="6">
        <f t="shared" ca="1" si="0"/>
        <v>-2.5614433082936516</v>
      </c>
      <c r="I9" s="10">
        <f ca="1">SUMPRODUCT(J9:O9,Results!B$12:G$12)+Results!$F$5*H9</f>
        <v>-31.54430042319629</v>
      </c>
      <c r="J9" s="10">
        <f ca="1">SUMPRODUCT($A9:$F9,Results!$B$15:$G$15)</f>
        <v>-3.6144981370692335</v>
      </c>
      <c r="K9" s="10">
        <f ca="1">SUMPRODUCT($A9:$F9,Results!$B$16:$G$16)</f>
        <v>0.92278496375936214</v>
      </c>
      <c r="L9" s="10">
        <f ca="1">SUMPRODUCT($A9:$F9,Results!$B$17:$G$17)</f>
        <v>-4.9890125451338765</v>
      </c>
      <c r="M9" s="10">
        <f ca="1">SUMPRODUCT($A9:$F9,Results!$B$18:$G$18)</f>
        <v>20.938507287632959</v>
      </c>
      <c r="N9" s="10">
        <f ca="1">SUMPRODUCT($A9:$F9,Results!$B$19:$G$19)</f>
        <v>2.2667986792096104</v>
      </c>
      <c r="O9" s="10">
        <f ca="1">SUMPRODUCT($A9:$F9,Results!$B$20:$G$20)</f>
        <v>2.6613508011978988</v>
      </c>
      <c r="P9" s="10" cm="1">
        <f t="array" aca="1" ref="P9" ca="1">SUMPRODUCT(J9:O9,TRANSPOSE(Test!BL$20:BL$25))+Test!$AD$20-Test!$BL$27</f>
        <v>-19.594671085030924</v>
      </c>
      <c r="Q9" s="10" cm="1">
        <f t="array" aca="1" ref="Q9" ca="1">SUMPRODUCT(J9:O9,TRANSPOSE(Test!ES$20:ES$25))+Test!$AD$20-Test!$ES$27</f>
        <v>-19.438662874310957</v>
      </c>
      <c r="R9" s="10">
        <f ca="1">I9-Results!$E$5*H9</f>
        <v>-21.298527190021684</v>
      </c>
      <c r="S9" s="10" cm="1">
        <f t="array" aca="1" ref="S9" ca="1">SUMPRODUCT(J9:O9,TRANSPOSE(Test!AR$28:AR$33))+Test!$AD$20-Test!$AC$26</f>
        <v>-28.427972989977182</v>
      </c>
      <c r="T9" s="10">
        <f ca="1">SUMPRODUCT(J9:O9,Results!K$9:P$9)</f>
        <v>-19.526734921148691</v>
      </c>
      <c r="U9" s="10">
        <f ca="1">SUMPRODUCT(J9:O9,Results!K$9:P$9)+Test!$AD$20-Test!$AC$31</f>
        <v>-19.563533039849666</v>
      </c>
      <c r="V9" s="10">
        <f t="shared" ca="1" si="1"/>
        <v>-11.949629338165366</v>
      </c>
      <c r="W9" s="10">
        <f t="shared" ca="1" si="2"/>
        <v>-12.105637548885333</v>
      </c>
      <c r="X9" s="10">
        <f t="shared" ca="1" si="3"/>
        <v>-10.245773233174607</v>
      </c>
      <c r="Y9" s="10">
        <f t="shared" ca="1" si="4"/>
        <v>-3.1163274332191087</v>
      </c>
      <c r="Z9" s="10">
        <f ca="1">I9-Test!$AD$20</f>
        <v>-32.240403961845843</v>
      </c>
      <c r="AA9" s="10">
        <f t="shared" ca="1" si="5"/>
        <v>-11.980767383346624</v>
      </c>
      <c r="AL9" s="12"/>
      <c r="AN9" s="12"/>
      <c r="AO9" s="31"/>
      <c r="AP9" s="31"/>
      <c r="AQ9" s="31"/>
      <c r="AR9" s="31"/>
      <c r="AS9" s="31"/>
      <c r="AT9" s="31"/>
      <c r="AU9" s="31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</row>
    <row r="10" spans="1:149" ht="16.5">
      <c r="A10" s="6">
        <f ca="1">LN((RAND()^(-Results!$F$4))-1)</f>
        <v>0.65642978041605982</v>
      </c>
      <c r="B10" s="6">
        <f ca="1">LN((RAND()^(-Results!$F$4))-1)</f>
        <v>1.9109282079783869</v>
      </c>
      <c r="C10" s="6">
        <f ca="1">LN((RAND()^(-Results!$F$4))-1)</f>
        <v>0.6880721825700018</v>
      </c>
      <c r="D10" s="6">
        <f ca="1">LN((RAND()^(-Results!$F$4))-1)</f>
        <v>0.43644651618657826</v>
      </c>
      <c r="E10" s="6">
        <f ca="1">LN((RAND()^(-Results!$F$4))-1)</f>
        <v>-1.1213336454147584</v>
      </c>
      <c r="F10" s="6">
        <f ca="1">LN((RAND()^(-Results!$F$4))-1)</f>
        <v>-0.20372154272241408</v>
      </c>
      <c r="G10" s="6">
        <f ca="1">LN((RAND()^(-Results!$F$4))-1)</f>
        <v>-3.6572803802900231</v>
      </c>
      <c r="H10" s="6">
        <f t="shared" ca="1" si="0"/>
        <v>-3.6466735187444326</v>
      </c>
      <c r="I10" s="10">
        <f ca="1">SUMPRODUCT(J10:O10,Results!B$12:G$12)+Results!$F$5*H10</f>
        <v>-0.10562554834312721</v>
      </c>
      <c r="J10" s="10">
        <f ca="1">SUMPRODUCT($A10:$F10,Results!$B$15:$G$15)</f>
        <v>5.1533828292323483</v>
      </c>
      <c r="K10" s="10">
        <f ca="1">SUMPRODUCT($A10:$F10,Results!$B$16:$G$16)</f>
        <v>3.3833570592995272</v>
      </c>
      <c r="L10" s="10">
        <f ca="1">SUMPRODUCT($A10:$F10,Results!$B$17:$G$17)</f>
        <v>-2.2682099755690261</v>
      </c>
      <c r="M10" s="10">
        <f ca="1">SUMPRODUCT($A10:$F10,Results!$B$18:$G$18)</f>
        <v>-9.1612479061057037</v>
      </c>
      <c r="N10" s="10">
        <f ca="1">SUMPRODUCT($A10:$F10,Results!$B$19:$G$19)</f>
        <v>-1.1573636622339749</v>
      </c>
      <c r="O10" s="10">
        <f ca="1">SUMPRODUCT($A10:$F10,Results!$B$20:$G$20)</f>
        <v>4.4914391125159847</v>
      </c>
      <c r="P10" s="10" cm="1">
        <f t="array" aca="1" ref="P10" ca="1">SUMPRODUCT(J10:O10,TRANSPOSE(Test!BL$20:BL$25))+Test!$AD$20-Test!$BL$27</f>
        <v>18.507063364272039</v>
      </c>
      <c r="Q10" s="10" cm="1">
        <f t="array" aca="1" ref="Q10" ca="1">SUMPRODUCT(J10:O10,TRANSPOSE(Test!ES$20:ES$25))+Test!$AD$20-Test!$ES$27</f>
        <v>18.557684791408992</v>
      </c>
      <c r="R10" s="10">
        <f ca="1">I10-Results!$E$5*H10</f>
        <v>14.481068526634603</v>
      </c>
      <c r="S10" s="10" cm="1">
        <f t="array" aca="1" ref="S10" ca="1">SUMPRODUCT(J10:O10,TRANSPOSE(Test!AR$28:AR$33))+Test!$AD$20-Test!$AC$26</f>
        <v>22.936067530132807</v>
      </c>
      <c r="T10" s="10">
        <f ca="1">SUMPRODUCT(J10:O10,Results!K$9:P$9)</f>
        <v>18.672622945490374</v>
      </c>
      <c r="U10" s="10">
        <f ca="1">SUMPRODUCT(J10:O10,Results!K$9:P$9)+Test!$AD$20-Test!$AC$31</f>
        <v>18.635824826789399</v>
      </c>
      <c r="V10" s="10">
        <f t="shared" ca="1" si="1"/>
        <v>-18.612688912615166</v>
      </c>
      <c r="W10" s="10">
        <f t="shared" ca="1" si="2"/>
        <v>-18.663310339752119</v>
      </c>
      <c r="X10" s="10">
        <f t="shared" ca="1" si="3"/>
        <v>-14.58669407497773</v>
      </c>
      <c r="Y10" s="10">
        <f t="shared" ca="1" si="4"/>
        <v>-23.041693078475934</v>
      </c>
      <c r="Z10" s="10">
        <f ca="1">I10-Test!$AD$20</f>
        <v>-0.80172908699268086</v>
      </c>
      <c r="AA10" s="10">
        <f t="shared" ca="1" si="5"/>
        <v>-18.741450375132526</v>
      </c>
      <c r="AC10" s="9"/>
      <c r="AD10" s="9"/>
      <c r="AE10" s="20"/>
      <c r="AF10" s="20"/>
      <c r="AG10" s="20"/>
      <c r="AH10" s="20"/>
      <c r="AI10" s="20"/>
      <c r="AJ10" s="20"/>
      <c r="AK10" s="20"/>
      <c r="AL10" s="12"/>
      <c r="AN10" s="12"/>
      <c r="AO10" s="31"/>
      <c r="AP10" s="31"/>
      <c r="AQ10" s="31"/>
      <c r="AR10" s="31"/>
      <c r="AS10" s="31"/>
      <c r="AT10" s="31"/>
      <c r="AU10" s="31"/>
    </row>
    <row r="11" spans="1:149">
      <c r="A11" s="6">
        <f ca="1">LN((RAND()^(-Results!$F$4))-1)</f>
        <v>-0.41222556219417322</v>
      </c>
      <c r="B11" s="6">
        <f ca="1">LN((RAND()^(-Results!$F$4))-1)</f>
        <v>2.0468227964552361</v>
      </c>
      <c r="C11" s="6">
        <f ca="1">LN((RAND()^(-Results!$F$4))-1)</f>
        <v>1.469303421431883</v>
      </c>
      <c r="D11" s="6">
        <f ca="1">LN((RAND()^(-Results!$F$4))-1)</f>
        <v>2.3155804477583684</v>
      </c>
      <c r="E11" s="6">
        <f ca="1">LN((RAND()^(-Results!$F$4))-1)</f>
        <v>0.98543553798536709</v>
      </c>
      <c r="F11" s="6">
        <f ca="1">LN((RAND()^(-Results!$F$4))-1)</f>
        <v>-0.3234636464312749</v>
      </c>
      <c r="G11" s="6">
        <f ca="1">LN((RAND()^(-Results!$F$4))-1)</f>
        <v>-2.8845103751047536</v>
      </c>
      <c r="H11" s="6">
        <f t="shared" ca="1" si="0"/>
        <v>-2.8739035135591631</v>
      </c>
      <c r="I11" s="10">
        <f ca="1">SUMPRODUCT(J11:O11,Results!B$12:G$12)+Results!$F$5*H11</f>
        <v>27.926475837295662</v>
      </c>
      <c r="J11" s="10">
        <f ca="1">SUMPRODUCT($A11:$F11,Results!$B$15:$G$15)</f>
        <v>1.650426278309846</v>
      </c>
      <c r="K11" s="10">
        <f ca="1">SUMPRODUCT($A11:$F11,Results!$B$16:$G$16)</f>
        <v>1.0903238143384821</v>
      </c>
      <c r="L11" s="10">
        <f ca="1">SUMPRODUCT($A11:$F11,Results!$B$17:$G$17)</f>
        <v>-8.704716421419235</v>
      </c>
      <c r="M11" s="10">
        <f ca="1">SUMPRODUCT($A11:$F11,Results!$B$18:$G$18)</f>
        <v>-6.4812506460544173</v>
      </c>
      <c r="N11" s="10">
        <f ca="1">SUMPRODUCT($A11:$F11,Results!$B$19:$G$19)</f>
        <v>6.5975357746215009</v>
      </c>
      <c r="O11" s="10">
        <f ca="1">SUMPRODUCT($A11:$F11,Results!$B$20:$G$20)</f>
        <v>-7.705549510409579</v>
      </c>
      <c r="P11" s="10" cm="1">
        <f t="array" aca="1" ref="P11" ca="1">SUMPRODUCT(J11:O11,TRANSPOSE(Test!BL$20:BL$25))+Test!$AD$20-Test!$BL$27</f>
        <v>42.497518476869558</v>
      </c>
      <c r="Q11" s="10" cm="1">
        <f t="array" aca="1" ref="Q11" ca="1">SUMPRODUCT(J11:O11,TRANSPOSE(Test!ES$20:ES$25))+Test!$AD$20-Test!$ES$27</f>
        <v>42.667819914222321</v>
      </c>
      <c r="R11" s="10">
        <f ca="1">I11-Results!$E$5*H11</f>
        <v>39.422089891532316</v>
      </c>
      <c r="S11" s="10" cm="1">
        <f t="array" aca="1" ref="S11" ca="1">SUMPRODUCT(J11:O11,TRANSPOSE(Test!AR$28:AR$33))+Test!$AD$20-Test!$AC$26</f>
        <v>39.70388593129735</v>
      </c>
      <c r="T11" s="10">
        <f ca="1">SUMPRODUCT(J11:O11,Results!K$9:P$9)</f>
        <v>42.620431146247498</v>
      </c>
      <c r="U11" s="10">
        <f ca="1">SUMPRODUCT(J11:O11,Results!K$9:P$9)+Test!$AD$20-Test!$AC$31</f>
        <v>42.583633027546519</v>
      </c>
      <c r="V11" s="10">
        <f t="shared" ca="1" si="1"/>
        <v>-14.571042639573896</v>
      </c>
      <c r="W11" s="10">
        <f t="shared" ca="1" si="2"/>
        <v>-14.741344076926659</v>
      </c>
      <c r="X11" s="10">
        <f t="shared" ca="1" si="3"/>
        <v>-11.495614054236654</v>
      </c>
      <c r="Y11" s="10">
        <f t="shared" ca="1" si="4"/>
        <v>-11.777410094001688</v>
      </c>
      <c r="Z11" s="10">
        <f ca="1">I11-Test!$AD$20</f>
        <v>27.23037229864611</v>
      </c>
      <c r="AA11" s="10">
        <f t="shared" ca="1" si="5"/>
        <v>-14.657157190250857</v>
      </c>
      <c r="AC11" s="9"/>
      <c r="AD11" s="12"/>
      <c r="AE11" s="12"/>
      <c r="AF11" s="12"/>
      <c r="AG11" s="12"/>
      <c r="AH11" s="12"/>
      <c r="AI11" s="12"/>
      <c r="AJ11" s="12"/>
      <c r="AK11" s="12"/>
      <c r="AL11" s="12"/>
      <c r="AN11" s="12"/>
      <c r="AO11" s="31"/>
      <c r="AP11" s="31"/>
      <c r="AQ11" s="31"/>
      <c r="AR11" s="31"/>
      <c r="AS11" s="31"/>
      <c r="AT11" s="31"/>
      <c r="AU11" s="31"/>
    </row>
    <row r="12" spans="1:149" ht="16.5">
      <c r="A12" s="6">
        <f ca="1">LN((RAND()^(-Results!$F$4))-1)</f>
        <v>-0.63886941564455579</v>
      </c>
      <c r="B12" s="6">
        <f ca="1">LN((RAND()^(-Results!$F$4))-1)</f>
        <v>-2.5152003246438319</v>
      </c>
      <c r="C12" s="6">
        <f ca="1">LN((RAND()^(-Results!$F$4))-1)</f>
        <v>1.6296141271628548</v>
      </c>
      <c r="D12" s="6">
        <f ca="1">LN((RAND()^(-Results!$F$4))-1)</f>
        <v>3.5876942746782046</v>
      </c>
      <c r="E12" s="6">
        <f ca="1">LN((RAND()^(-Results!$F$4))-1)</f>
        <v>-0.22702162554789859</v>
      </c>
      <c r="F12" s="6">
        <f ca="1">LN((RAND()^(-Results!$F$4))-1)</f>
        <v>2.6746594715030274</v>
      </c>
      <c r="G12" s="6">
        <f ca="1">LN((RAND()^(-Results!$F$4))-1)</f>
        <v>1.5748813862832234</v>
      </c>
      <c r="H12" s="6">
        <f t="shared" ca="1" si="0"/>
        <v>1.5854882478288139</v>
      </c>
      <c r="I12" s="10">
        <f ca="1">SUMPRODUCT(J12:O12,Results!B$12:G$12)+Results!$F$5*H12</f>
        <v>7.6079919039752362</v>
      </c>
      <c r="J12" s="10">
        <f ca="1">SUMPRODUCT($A12:$F12,Results!$B$15:$G$15)</f>
        <v>-11.182483773649135</v>
      </c>
      <c r="K12" s="10">
        <f ca="1">SUMPRODUCT($A12:$F12,Results!$B$16:$G$16)</f>
        <v>1.7333228546404214</v>
      </c>
      <c r="L12" s="10">
        <f ca="1">SUMPRODUCT($A12:$F12,Results!$B$17:$G$17)</f>
        <v>-2.5557776581039526</v>
      </c>
      <c r="M12" s="10">
        <f ca="1">SUMPRODUCT($A12:$F12,Results!$B$18:$G$18)</f>
        <v>6.5806225061113706</v>
      </c>
      <c r="N12" s="10">
        <f ca="1">SUMPRODUCT($A12:$F12,Results!$B$19:$G$19)</f>
        <v>23.863824887960075</v>
      </c>
      <c r="O12" s="10">
        <f ca="1">SUMPRODUCT($A12:$F12,Results!$B$20:$G$20)</f>
        <v>-8.9897271908340883</v>
      </c>
      <c r="P12" s="10" cm="1">
        <f t="array" aca="1" ref="P12" ca="1">SUMPRODUCT(J12:O12,TRANSPOSE(Test!BL$20:BL$25))+Test!$AD$20-Test!$BL$27</f>
        <v>-0.52360858108064312</v>
      </c>
      <c r="Q12" s="10" cm="1">
        <f t="array" aca="1" ref="Q12" ca="1">SUMPRODUCT(J12:O12,TRANSPOSE(Test!ES$20:ES$25))+Test!$AD$20-Test!$ES$27</f>
        <v>-0.67797537545767328</v>
      </c>
      <c r="R12" s="10">
        <f ca="1">I12-Results!$E$5*H12</f>
        <v>1.2660389126599805</v>
      </c>
      <c r="S12" s="10" cm="1">
        <f t="array" aca="1" ref="S12" ca="1">SUMPRODUCT(J12:O12,TRANSPOSE(Test!AR$28:AR$33))+Test!$AD$20-Test!$AC$26</f>
        <v>3.5720144102209872</v>
      </c>
      <c r="T12" s="10">
        <f ca="1">SUMPRODUCT(J12:O12,Results!K$9:P$9)</f>
        <v>-0.63815976438541711</v>
      </c>
      <c r="U12" s="10">
        <f ca="1">SUMPRODUCT(J12:O12,Results!K$9:P$9)+Test!$AD$20-Test!$AC$31</f>
        <v>-0.67495788308639237</v>
      </c>
      <c r="V12" s="10">
        <f t="shared" ca="1" si="1"/>
        <v>8.1316004850558787</v>
      </c>
      <c r="W12" s="10">
        <f t="shared" ca="1" si="2"/>
        <v>8.28596727943291</v>
      </c>
      <c r="X12" s="10">
        <f t="shared" ca="1" si="3"/>
        <v>6.3419529913152557</v>
      </c>
      <c r="Y12" s="10">
        <f t="shared" ca="1" si="4"/>
        <v>4.035977493754249</v>
      </c>
      <c r="Z12" s="10">
        <f ca="1">I12-Test!$AD$20</f>
        <v>6.9118883653256828</v>
      </c>
      <c r="AA12" s="10">
        <f t="shared" ca="1" si="5"/>
        <v>8.2829497870616287</v>
      </c>
      <c r="AC12" s="20"/>
      <c r="AD12" s="12"/>
      <c r="AE12" s="12"/>
      <c r="AF12" s="12"/>
      <c r="AG12" s="12"/>
      <c r="AH12" s="12"/>
      <c r="AI12" s="12"/>
      <c r="AJ12" s="12"/>
      <c r="AK12" s="12"/>
      <c r="AN12" s="12"/>
      <c r="AO12" s="31"/>
      <c r="AP12" s="31"/>
      <c r="AQ12" s="31"/>
      <c r="AR12" s="31"/>
      <c r="AS12" s="31"/>
      <c r="AT12" s="31"/>
      <c r="AU12" s="31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</row>
    <row r="13" spans="1:149" ht="16.5">
      <c r="A13" s="6">
        <f ca="1">LN((RAND()^(-Results!$F$4))-1)</f>
        <v>-2.0996332346758355</v>
      </c>
      <c r="B13" s="6">
        <f ca="1">LN((RAND()^(-Results!$F$4))-1)</f>
        <v>1.0650112671708394</v>
      </c>
      <c r="C13" s="6">
        <f ca="1">LN((RAND()^(-Results!$F$4))-1)</f>
        <v>-1.4329243218906247</v>
      </c>
      <c r="D13" s="6">
        <f ca="1">LN((RAND()^(-Results!$F$4))-1)</f>
        <v>2.3097375975517913</v>
      </c>
      <c r="E13" s="6">
        <f ca="1">LN((RAND()^(-Results!$F$4))-1)</f>
        <v>0.38841168326241055</v>
      </c>
      <c r="F13" s="6">
        <f ca="1">LN((RAND()^(-Results!$F$4))-1)</f>
        <v>-1.1336914013877901</v>
      </c>
      <c r="G13" s="6">
        <f ca="1">LN((RAND()^(-Results!$F$4))-1)</f>
        <v>-2.4605577785532828</v>
      </c>
      <c r="H13" s="6">
        <f t="shared" ca="1" si="0"/>
        <v>-2.4499509170076923</v>
      </c>
      <c r="I13" s="10">
        <f ca="1">SUMPRODUCT(J13:O13,Results!B$12:G$12)+Results!$F$5*H13</f>
        <v>22.561904565745436</v>
      </c>
      <c r="J13" s="10">
        <f ca="1">SUMPRODUCT($A13:$F13,Results!$B$15:$G$15)</f>
        <v>0.44381390043156455</v>
      </c>
      <c r="K13" s="10">
        <f ca="1">SUMPRODUCT($A13:$F13,Results!$B$16:$G$16)</f>
        <v>3.9684875523160259</v>
      </c>
      <c r="L13" s="10">
        <f ca="1">SUMPRODUCT($A13:$F13,Results!$B$17:$G$17)</f>
        <v>-2.1233416187160983</v>
      </c>
      <c r="M13" s="10">
        <f ca="1">SUMPRODUCT($A13:$F13,Results!$B$18:$G$18)</f>
        <v>2.3850963927182907</v>
      </c>
      <c r="N13" s="10">
        <f ca="1">SUMPRODUCT($A13:$F13,Results!$B$19:$G$19)</f>
        <v>2.1828196454716862</v>
      </c>
      <c r="O13" s="10">
        <f ca="1">SUMPRODUCT($A13:$F13,Results!$B$20:$G$20)</f>
        <v>-11.885031997489312</v>
      </c>
      <c r="P13" s="10" cm="1">
        <f t="array" aca="1" ref="P13" ca="1">SUMPRODUCT(J13:O13,TRANSPOSE(Test!BL$20:BL$25))+Test!$AD$20-Test!$BL$27</f>
        <v>34.552457089905545</v>
      </c>
      <c r="Q13" s="10" cm="1">
        <f t="array" aca="1" ref="Q13" ca="1">SUMPRODUCT(J13:O13,TRANSPOSE(Test!ES$20:ES$25))+Test!$AD$20-Test!$ES$27</f>
        <v>34.991367110126021</v>
      </c>
      <c r="R13" s="10">
        <f ca="1">I13-Results!$E$5*H13</f>
        <v>32.361708233776206</v>
      </c>
      <c r="S13" s="10" cm="1">
        <f t="array" aca="1" ref="S13" ca="1">SUMPRODUCT(J13:O13,TRANSPOSE(Test!AR$28:AR$33))+Test!$AD$20-Test!$AC$26</f>
        <v>23.543739604346559</v>
      </c>
      <c r="T13" s="10">
        <f ca="1">SUMPRODUCT(J13:O13,Results!K$9:P$9)</f>
        <v>35.144957419473165</v>
      </c>
      <c r="U13" s="10">
        <f ca="1">SUMPRODUCT(J13:O13,Results!K$9:P$9)+Test!$AD$20-Test!$AC$31</f>
        <v>35.108159300772186</v>
      </c>
      <c r="V13" s="10">
        <f t="shared" ca="1" si="1"/>
        <v>-11.990552524160108</v>
      </c>
      <c r="W13" s="10">
        <f t="shared" ca="1" si="2"/>
        <v>-12.429462544380584</v>
      </c>
      <c r="X13" s="10">
        <f t="shared" ca="1" si="3"/>
        <v>-9.7998036680307692</v>
      </c>
      <c r="Y13" s="10">
        <f t="shared" ca="1" si="4"/>
        <v>-0.98183503860112253</v>
      </c>
      <c r="Z13" s="10">
        <f ca="1">I13-Test!$AD$20</f>
        <v>21.865801027095884</v>
      </c>
      <c r="AA13" s="10">
        <f t="shared" ca="1" si="5"/>
        <v>-12.54625473502675</v>
      </c>
      <c r="AC13" s="20"/>
      <c r="AD13" s="12"/>
      <c r="AE13" s="12"/>
      <c r="AF13" s="12"/>
      <c r="AG13" s="12"/>
      <c r="AH13" s="12"/>
      <c r="AI13" s="12"/>
      <c r="AJ13" s="12"/>
      <c r="AK13" s="12"/>
      <c r="AN13" s="12"/>
      <c r="AO13" s="31"/>
      <c r="AP13" s="31"/>
      <c r="AQ13" s="31"/>
      <c r="AR13" s="31"/>
      <c r="AS13" s="31"/>
      <c r="AT13" s="31"/>
      <c r="AU13" s="3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</row>
    <row r="14" spans="1:149" ht="16.5">
      <c r="A14" s="6">
        <f ca="1">LN((RAND()^(-Results!$F$4))-1)</f>
        <v>-0.13334805567323163</v>
      </c>
      <c r="B14" s="6">
        <f ca="1">LN((RAND()^(-Results!$F$4))-1)</f>
        <v>-1.6424343443710834</v>
      </c>
      <c r="C14" s="6">
        <f ca="1">LN((RAND()^(-Results!$F$4))-1)</f>
        <v>-0.79490135106700188</v>
      </c>
      <c r="D14" s="6">
        <f ca="1">LN((RAND()^(-Results!$F$4))-1)</f>
        <v>0.7729630162612724</v>
      </c>
      <c r="E14" s="6">
        <f ca="1">LN((RAND()^(-Results!$F$4))-1)</f>
        <v>-1.1347109459161755</v>
      </c>
      <c r="F14" s="6">
        <f ca="1">LN((RAND()^(-Results!$F$4))-1)</f>
        <v>2.1931908974900862</v>
      </c>
      <c r="G14" s="6">
        <f ca="1">LN((RAND()^(-Results!$F$4))-1)</f>
        <v>-1.0544959599395294</v>
      </c>
      <c r="H14" s="6">
        <f t="shared" ca="1" si="0"/>
        <v>-1.0438890983939388</v>
      </c>
      <c r="I14" s="10">
        <f ca="1">SUMPRODUCT(J14:O14,Results!B$12:G$12)+Results!$F$5*H14</f>
        <v>-23.715936574291959</v>
      </c>
      <c r="J14" s="10">
        <f ca="1">SUMPRODUCT($A14:$F14,Results!$B$15:$G$15)</f>
        <v>-4.0427054296918579</v>
      </c>
      <c r="K14" s="10">
        <f ca="1">SUMPRODUCT($A14:$F14,Results!$B$16:$G$16)</f>
        <v>2.7862895814428557</v>
      </c>
      <c r="L14" s="10">
        <f ca="1">SUMPRODUCT($A14:$F14,Results!$B$17:$G$17)</f>
        <v>1.4422955987821915</v>
      </c>
      <c r="M14" s="10">
        <f ca="1">SUMPRODUCT($A14:$F14,Results!$B$18:$G$18)</f>
        <v>7.6118185817636475</v>
      </c>
      <c r="N14" s="10">
        <f ca="1">SUMPRODUCT($A14:$F14,Results!$B$19:$G$19)</f>
        <v>7.0410222759713115</v>
      </c>
      <c r="O14" s="10">
        <f ca="1">SUMPRODUCT($A14:$F14,Results!$B$20:$G$20)</f>
        <v>3.298555939055285</v>
      </c>
      <c r="P14" s="10" cm="1">
        <f t="array" aca="1" ref="P14" ca="1">SUMPRODUCT(J14:O14,TRANSPOSE(Test!BL$20:BL$25))+Test!$AD$20-Test!$BL$27</f>
        <v>-18.733853872311091</v>
      </c>
      <c r="Q14" s="10" cm="1">
        <f t="array" aca="1" ref="Q14" ca="1">SUMPRODUCT(J14:O14,TRANSPOSE(Test!ES$20:ES$25))+Test!$AD$20-Test!$ES$27</f>
        <v>-18.803318984936997</v>
      </c>
      <c r="R14" s="10">
        <f ca="1">I14-Results!$E$5*H14</f>
        <v>-19.540380180716205</v>
      </c>
      <c r="S14" s="10" cm="1">
        <f t="array" aca="1" ref="S14" ca="1">SUMPRODUCT(J14:O14,TRANSPOSE(Test!AR$28:AR$33))+Test!$AD$20-Test!$AC$26</f>
        <v>-15.578709152482975</v>
      </c>
      <c r="T14" s="10">
        <f ca="1">SUMPRODUCT(J14:O14,Results!K$9:P$9)</f>
        <v>-18.665587577635385</v>
      </c>
      <c r="U14" s="10">
        <f ca="1">SUMPRODUCT(J14:O14,Results!K$9:P$9)+Test!$AD$20-Test!$AC$31</f>
        <v>-18.702385696336361</v>
      </c>
      <c r="V14" s="10">
        <f t="shared" ca="1" si="1"/>
        <v>-4.9820827019808682</v>
      </c>
      <c r="W14" s="10">
        <f t="shared" ca="1" si="2"/>
        <v>-4.9126175893549622</v>
      </c>
      <c r="X14" s="10">
        <f t="shared" ca="1" si="3"/>
        <v>-4.1755563935757536</v>
      </c>
      <c r="Y14" s="10">
        <f t="shared" ca="1" si="4"/>
        <v>-8.1372274218089835</v>
      </c>
      <c r="Z14" s="10">
        <f ca="1">I14-Test!$AD$20</f>
        <v>-24.412040112941511</v>
      </c>
      <c r="AA14" s="10">
        <f t="shared" ca="1" si="5"/>
        <v>-5.0135508779555984</v>
      </c>
      <c r="AC14" s="20"/>
      <c r="AD14" s="12"/>
      <c r="AE14" s="12"/>
      <c r="AF14" s="12"/>
      <c r="AG14" s="12"/>
      <c r="AH14" s="12"/>
      <c r="AI14" s="12"/>
      <c r="AJ14" s="12"/>
      <c r="AK14" s="12"/>
      <c r="AN14" s="12"/>
      <c r="AO14" s="31"/>
      <c r="AP14" s="31"/>
      <c r="AQ14" s="31"/>
      <c r="AR14" s="31"/>
      <c r="AS14" s="31"/>
      <c r="AT14" s="31"/>
      <c r="AU14" s="31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</row>
    <row r="15" spans="1:149" ht="16.5">
      <c r="A15" s="6">
        <f ca="1">LN((RAND()^(-Results!$F$4))-1)</f>
        <v>-0.95435678340426</v>
      </c>
      <c r="B15" s="6">
        <f ca="1">LN((RAND()^(-Results!$F$4))-1)</f>
        <v>-2.3441216654715911</v>
      </c>
      <c r="C15" s="6">
        <f ca="1">LN((RAND()^(-Results!$F$4))-1)</f>
        <v>-0.17693906400200887</v>
      </c>
      <c r="D15" s="6">
        <f ca="1">LN((RAND()^(-Results!$F$4))-1)</f>
        <v>0.25283609117940575</v>
      </c>
      <c r="E15" s="6">
        <f ca="1">LN((RAND()^(-Results!$F$4))-1)</f>
        <v>-1.5035574546453969</v>
      </c>
      <c r="F15" s="6">
        <f ca="1">LN((RAND()^(-Results!$F$4))-1)</f>
        <v>-0.72835030367098741</v>
      </c>
      <c r="G15" s="6">
        <f ca="1">LN((RAND()^(-Results!$F$4))-1)</f>
        <v>-1.3862231057532026</v>
      </c>
      <c r="H15" s="6">
        <f t="shared" ca="1" si="0"/>
        <v>-1.3756162442076121</v>
      </c>
      <c r="I15" s="10">
        <f ca="1">SUMPRODUCT(J15:O15,Results!B$12:G$12)+Results!$F$5*H15</f>
        <v>-25.742768404398973</v>
      </c>
      <c r="J15" s="10">
        <f ca="1">SUMPRODUCT($A15:$F15,Results!$B$15:$G$15)</f>
        <v>-5.9957490075564701</v>
      </c>
      <c r="K15" s="10">
        <f ca="1">SUMPRODUCT($A15:$F15,Results!$B$16:$G$16)</f>
        <v>0.83823477218603171</v>
      </c>
      <c r="L15" s="10">
        <f ca="1">SUMPRODUCT($A15:$F15,Results!$B$17:$G$17)</f>
        <v>9.6940465345849596</v>
      </c>
      <c r="M15" s="10">
        <f ca="1">SUMPRODUCT($A15:$F15,Results!$B$18:$G$18)</f>
        <v>3.1352592562812864</v>
      </c>
      <c r="N15" s="10">
        <f ca="1">SUMPRODUCT($A15:$F15,Results!$B$19:$G$19)</f>
        <v>4.5568619588039301</v>
      </c>
      <c r="O15" s="10">
        <f ca="1">SUMPRODUCT($A15:$F15,Results!$B$20:$G$20)</f>
        <v>-5.4172886832943874</v>
      </c>
      <c r="P15" s="10" cm="1">
        <f t="array" aca="1" ref="P15" ca="1">SUMPRODUCT(J15:O15,TRANSPOSE(Test!BL$20:BL$25))+Test!$AD$20-Test!$BL$27</f>
        <v>-18.995361551906672</v>
      </c>
      <c r="Q15" s="10" cm="1">
        <f t="array" aca="1" ref="Q15" ca="1">SUMPRODUCT(J15:O15,TRANSPOSE(Test!ES$20:ES$25))+Test!$AD$20-Test!$ES$27</f>
        <v>-19.086919131599455</v>
      </c>
      <c r="R15" s="10">
        <f ca="1">I15-Results!$E$5*H15</f>
        <v>-20.240303427568524</v>
      </c>
      <c r="S15" s="10" cm="1">
        <f t="array" aca="1" ref="S15" ca="1">SUMPRODUCT(J15:O15,TRANSPOSE(Test!AR$28:AR$33))+Test!$AD$20-Test!$AC$26</f>
        <v>-17.201210776618282</v>
      </c>
      <c r="T15" s="10">
        <f ca="1">SUMPRODUCT(J15:O15,Results!K$9:P$9)</f>
        <v>-18.845835088022366</v>
      </c>
      <c r="U15" s="10">
        <f ca="1">SUMPRODUCT(J15:O15,Results!K$9:P$9)+Test!$AD$20-Test!$AC$31</f>
        <v>-18.882633206723341</v>
      </c>
      <c r="V15" s="10">
        <f t="shared" ca="1" si="1"/>
        <v>-6.7474068524923005</v>
      </c>
      <c r="W15" s="10">
        <f t="shared" ca="1" si="2"/>
        <v>-6.655849272799518</v>
      </c>
      <c r="X15" s="10">
        <f t="shared" ca="1" si="3"/>
        <v>-5.5024649768304492</v>
      </c>
      <c r="Y15" s="10">
        <f t="shared" ca="1" si="4"/>
        <v>-8.5415576277806906</v>
      </c>
      <c r="Z15" s="10">
        <f ca="1">I15-Test!$AD$20</f>
        <v>-26.438871943048525</v>
      </c>
      <c r="AA15" s="10">
        <f t="shared" ca="1" si="5"/>
        <v>-6.860135197675632</v>
      </c>
      <c r="AC15" s="20"/>
      <c r="AD15" s="12"/>
      <c r="AE15" s="12"/>
      <c r="AF15" s="12"/>
      <c r="AG15" s="12"/>
      <c r="AH15" s="12"/>
      <c r="AI15" s="12"/>
      <c r="AJ15" s="12"/>
      <c r="AK15" s="12"/>
      <c r="AN15" s="12"/>
      <c r="AO15" s="31"/>
      <c r="AP15" s="31"/>
      <c r="AQ15" s="31"/>
      <c r="AR15" s="31"/>
      <c r="AS15" s="31"/>
      <c r="AT15" s="31"/>
      <c r="AU15" s="31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</row>
    <row r="16" spans="1:149" ht="16.5">
      <c r="A16" s="6">
        <f ca="1">LN((RAND()^(-Results!$F$4))-1)</f>
        <v>-0.96127915085289317</v>
      </c>
      <c r="B16" s="6">
        <f ca="1">LN((RAND()^(-Results!$F$4))-1)</f>
        <v>-2.4094570988406931</v>
      </c>
      <c r="C16" s="6">
        <f ca="1">LN((RAND()^(-Results!$F$4))-1)</f>
        <v>-3.5503467138400451</v>
      </c>
      <c r="D16" s="6">
        <f ca="1">LN((RAND()^(-Results!$F$4))-1)</f>
        <v>1.0425486092003289</v>
      </c>
      <c r="E16" s="6">
        <f ca="1">LN((RAND()^(-Results!$F$4))-1)</f>
        <v>-2.5431067394365074</v>
      </c>
      <c r="F16" s="6">
        <f ca="1">LN((RAND()^(-Results!$F$4))-1)</f>
        <v>-2.435057022347662</v>
      </c>
      <c r="G16" s="6">
        <f ca="1">LN((RAND()^(-Results!$F$4))-1)</f>
        <v>2.0123411440895045</v>
      </c>
      <c r="H16" s="6">
        <f t="shared" ca="1" si="0"/>
        <v>2.022948005635095</v>
      </c>
      <c r="I16" s="10">
        <f ca="1">SUMPRODUCT(J16:O16,Results!B$12:G$12)+Results!$F$5*H16</f>
        <v>-5.2110051464241653</v>
      </c>
      <c r="J16" s="10">
        <f ca="1">SUMPRODUCT($A16:$F16,Results!$B$15:$G$15)</f>
        <v>-3.6200619341564959</v>
      </c>
      <c r="K16" s="10">
        <f ca="1">SUMPRODUCT($A16:$F16,Results!$B$16:$G$16)</f>
        <v>10.396413300142788</v>
      </c>
      <c r="L16" s="10">
        <f ca="1">SUMPRODUCT($A16:$F16,Results!$B$17:$G$17)</f>
        <v>21.002800188017538</v>
      </c>
      <c r="M16" s="10">
        <f ca="1">SUMPRODUCT($A16:$F16,Results!$B$18:$G$18)</f>
        <v>3.7210608087733696</v>
      </c>
      <c r="N16" s="10">
        <f ca="1">SUMPRODUCT($A16:$F16,Results!$B$19:$G$19)</f>
        <v>-2.0111182687232869</v>
      </c>
      <c r="O16" s="10">
        <f ca="1">SUMPRODUCT($A16:$F16,Results!$B$20:$G$20)</f>
        <v>-6.4159442194084999</v>
      </c>
      <c r="P16" s="10" cm="1">
        <f t="array" aca="1" ref="P16" ca="1">SUMPRODUCT(J16:O16,TRANSPOSE(Test!BL$20:BL$25))+Test!$AD$20-Test!$BL$27</f>
        <v>-15.860579379978525</v>
      </c>
      <c r="Q16" s="10" cm="1">
        <f t="array" aca="1" ref="Q16" ca="1">SUMPRODUCT(J16:O16,TRANSPOSE(Test!ES$20:ES$25))+Test!$AD$20-Test!$ES$27</f>
        <v>-15.606906996537226</v>
      </c>
      <c r="R16" s="10">
        <f ca="1">I16-Results!$E$5*H16</f>
        <v>-13.302797168964545</v>
      </c>
      <c r="S16" s="10" cm="1">
        <f t="array" aca="1" ref="S16" ca="1">SUMPRODUCT(J16:O16,TRANSPOSE(Test!AR$28:AR$33))+Test!$AD$20-Test!$AC$26</f>
        <v>-18.584582886588059</v>
      </c>
      <c r="T16" s="10">
        <f ca="1">SUMPRODUCT(J16:O16,Results!K$9:P$9)</f>
        <v>-15.273407720411379</v>
      </c>
      <c r="U16" s="10">
        <f ca="1">SUMPRODUCT(J16:O16,Results!K$9:P$9)+Test!$AD$20-Test!$AC$31</f>
        <v>-15.310205839112355</v>
      </c>
      <c r="V16" s="10">
        <f t="shared" ca="1" si="1"/>
        <v>10.649574233554359</v>
      </c>
      <c r="W16" s="10">
        <f t="shared" ca="1" si="2"/>
        <v>10.395901850113061</v>
      </c>
      <c r="X16" s="10">
        <f t="shared" ca="1" si="3"/>
        <v>8.0917920225403801</v>
      </c>
      <c r="Y16" s="10">
        <f t="shared" ca="1" si="4"/>
        <v>13.373577740163894</v>
      </c>
      <c r="Z16" s="10">
        <f ca="1">I16-Test!$AD$20</f>
        <v>-5.9071086850737187</v>
      </c>
      <c r="AA16" s="10">
        <f t="shared" ca="1" si="5"/>
        <v>10.099200692688189</v>
      </c>
      <c r="AC16" s="20"/>
      <c r="AD16" s="12"/>
      <c r="AE16" s="12"/>
      <c r="AF16" s="12"/>
      <c r="AG16" s="12"/>
      <c r="AH16" s="12"/>
      <c r="AI16" s="12"/>
      <c r="AJ16" s="12"/>
      <c r="AK16" s="12"/>
      <c r="AN16" s="12"/>
      <c r="AO16" s="12"/>
      <c r="AP16" s="12"/>
      <c r="AQ16" s="12"/>
      <c r="AR16" s="12"/>
      <c r="AS16" s="12"/>
      <c r="AT16" s="12"/>
      <c r="AU16" s="12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</row>
    <row r="17" spans="1:149" ht="16.5">
      <c r="A17" s="6">
        <f ca="1">LN((RAND()^(-Results!$F$4))-1)</f>
        <v>-1.1404735649171003</v>
      </c>
      <c r="B17" s="6">
        <f ca="1">LN((RAND()^(-Results!$F$4))-1)</f>
        <v>-0.19654703523345893</v>
      </c>
      <c r="C17" s="6">
        <f ca="1">LN((RAND()^(-Results!$F$4))-1)</f>
        <v>-1.7741779143188692</v>
      </c>
      <c r="D17" s="6">
        <f ca="1">LN((RAND()^(-Results!$F$4))-1)</f>
        <v>-0.84001408003396427</v>
      </c>
      <c r="E17" s="6">
        <f ca="1">LN((RAND()^(-Results!$F$4))-1)</f>
        <v>-1.6054327580586454</v>
      </c>
      <c r="F17" s="6">
        <f ca="1">LN((RAND()^(-Results!$F$4))-1)</f>
        <v>-0.32757826265749157</v>
      </c>
      <c r="G17" s="6">
        <f ca="1">LN((RAND()^(-Results!$F$4))-1)</f>
        <v>1.8923669453813778</v>
      </c>
      <c r="H17" s="6">
        <f t="shared" ca="1" si="0"/>
        <v>1.9029738069269684</v>
      </c>
      <c r="I17" s="10">
        <f ca="1">SUMPRODUCT(J17:O17,Results!B$12:G$12)+Results!$F$5*H17</f>
        <v>-0.60174953779150897</v>
      </c>
      <c r="J17" s="10">
        <f ca="1">SUMPRODUCT($A17:$F17,Results!$B$15:$G$15)</f>
        <v>1.5039335127603504</v>
      </c>
      <c r="K17" s="10">
        <f ca="1">SUMPRODUCT($A17:$F17,Results!$B$16:$G$16)</f>
        <v>1.8017144358013186</v>
      </c>
      <c r="L17" s="10">
        <f ca="1">SUMPRODUCT($A17:$F17,Results!$B$17:$G$17)</f>
        <v>4.2631810638509275</v>
      </c>
      <c r="M17" s="10">
        <f ca="1">SUMPRODUCT($A17:$F17,Results!$B$18:$G$18)</f>
        <v>3.8927941309173457</v>
      </c>
      <c r="N17" s="10">
        <f ca="1">SUMPRODUCT($A17:$F17,Results!$B$19:$G$19)</f>
        <v>-5.7649722855757952</v>
      </c>
      <c r="O17" s="10">
        <f ca="1">SUMPRODUCT($A17:$F17,Results!$B$20:$G$20)</f>
        <v>2.4491073083680854</v>
      </c>
      <c r="P17" s="10" cm="1">
        <f t="array" aca="1" ref="P17" ca="1">SUMPRODUCT(J17:O17,TRANSPOSE(Test!BL$20:BL$25))+Test!$AD$20-Test!$BL$27</f>
        <v>-10.209429953166765</v>
      </c>
      <c r="Q17" s="10" cm="1">
        <f t="array" aca="1" ref="Q17" ca="1">SUMPRODUCT(J17:O17,TRANSPOSE(Test!ES$20:ES$25))+Test!$AD$20-Test!$ES$27</f>
        <v>-10.081648256309547</v>
      </c>
      <c r="R17" s="10">
        <f ca="1">I17-Results!$E$5*H17</f>
        <v>-8.2136447654993816</v>
      </c>
      <c r="S17" s="10" cm="1">
        <f t="array" aca="1" ref="S17" ca="1">SUMPRODUCT(J17:O17,TRANSPOSE(Test!AR$28:AR$33))+Test!$AD$20-Test!$AC$26</f>
        <v>-12.448048758929176</v>
      </c>
      <c r="T17" s="10">
        <f ca="1">SUMPRODUCT(J17:O17,Results!K$9:P$9)</f>
        <v>-9.7656822444175475</v>
      </c>
      <c r="U17" s="10">
        <f ca="1">SUMPRODUCT(J17:O17,Results!K$9:P$9)+Test!$AD$20-Test!$AC$31</f>
        <v>-9.8024803631185229</v>
      </c>
      <c r="V17" s="10">
        <f t="shared" ca="1" si="1"/>
        <v>9.6076804153752562</v>
      </c>
      <c r="W17" s="10">
        <f t="shared" ca="1" si="2"/>
        <v>9.4798987185180383</v>
      </c>
      <c r="X17" s="10">
        <f t="shared" ca="1" si="3"/>
        <v>7.6118952277078726</v>
      </c>
      <c r="Y17" s="10">
        <f t="shared" ca="1" si="4"/>
        <v>11.846299221137667</v>
      </c>
      <c r="Z17" s="10">
        <f ca="1">I17-Test!$AD$20</f>
        <v>-1.2978530764410627</v>
      </c>
      <c r="AA17" s="10">
        <f t="shared" ca="1" si="5"/>
        <v>9.2007308253270139</v>
      </c>
      <c r="AC17" s="20"/>
      <c r="AD17" s="12"/>
      <c r="AE17" s="12"/>
      <c r="AF17" s="12"/>
      <c r="AG17" s="12"/>
      <c r="AH17" s="12"/>
      <c r="AI17" s="12"/>
      <c r="AJ17" s="12"/>
      <c r="AK17" s="12"/>
      <c r="AN17" s="12"/>
      <c r="AO17" s="12"/>
      <c r="AP17" s="12"/>
      <c r="AQ17" s="12"/>
      <c r="AR17" s="12"/>
      <c r="AS17" s="12"/>
      <c r="AT17" s="12"/>
      <c r="AU17" s="12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</row>
    <row r="18" spans="1:149" ht="16.5">
      <c r="A18" s="6">
        <f ca="1">LN((RAND()^(-Results!$F$4))-1)</f>
        <v>0.11518816678689263</v>
      </c>
      <c r="B18" s="6">
        <f ca="1">LN((RAND()^(-Results!$F$4))-1)</f>
        <v>1.4529552273375941</v>
      </c>
      <c r="C18" s="6">
        <f ca="1">LN((RAND()^(-Results!$F$4))-1)</f>
        <v>0.73889982299777623</v>
      </c>
      <c r="D18" s="6">
        <f ca="1">LN((RAND()^(-Results!$F$4))-1)</f>
        <v>0.8729947799528146</v>
      </c>
      <c r="E18" s="6">
        <f ca="1">LN((RAND()^(-Results!$F$4))-1)</f>
        <v>-1.1626186637493527</v>
      </c>
      <c r="F18" s="6">
        <f ca="1">LN((RAND()^(-Results!$F$4))-1)</f>
        <v>0.4920330229527739</v>
      </c>
      <c r="G18" s="6">
        <f ca="1">LN((RAND()^(-Results!$F$4))-1)</f>
        <v>2.8714854503790037</v>
      </c>
      <c r="H18" s="6">
        <f t="shared" ca="1" si="0"/>
        <v>2.8820923119245943</v>
      </c>
      <c r="I18" s="10">
        <f ca="1">SUMPRODUCT(J18:O18,Results!B$12:G$12)+Results!$F$5*H18</f>
        <v>31.060445506491874</v>
      </c>
      <c r="J18" s="10">
        <f ca="1">SUMPRODUCT($A18:$F18,Results!$B$15:$G$15)</f>
        <v>3.1520685491831193</v>
      </c>
      <c r="K18" s="10">
        <f ca="1">SUMPRODUCT($A18:$F18,Results!$B$16:$G$16)</f>
        <v>2.8599609885668644</v>
      </c>
      <c r="L18" s="10">
        <f ca="1">SUMPRODUCT($A18:$F18,Results!$B$17:$G$17)</f>
        <v>-3.8540302749561075</v>
      </c>
      <c r="M18" s="10">
        <f ca="1">SUMPRODUCT($A18:$F18,Results!$B$18:$G$18)</f>
        <v>-5.8349504837816406</v>
      </c>
      <c r="N18" s="10">
        <f ca="1">SUMPRODUCT($A18:$F18,Results!$B$19:$G$19)</f>
        <v>2.4667438492789349</v>
      </c>
      <c r="O18" s="10">
        <f ca="1">SUMPRODUCT($A18:$F18,Results!$B$20:$G$20)</f>
        <v>2.9257504764629703</v>
      </c>
      <c r="P18" s="10" cm="1">
        <f t="array" aca="1" ref="P18" ca="1">SUMPRODUCT(J18:O18,TRANSPOSE(Test!BL$20:BL$25))+Test!$AD$20-Test!$BL$27</f>
        <v>16.962407098004658</v>
      </c>
      <c r="Q18" s="10" cm="1">
        <f t="array" aca="1" ref="Q18" ca="1">SUMPRODUCT(J18:O18,TRANSPOSE(Test!ES$20:ES$25))+Test!$AD$20-Test!$ES$27</f>
        <v>17.012204141595987</v>
      </c>
      <c r="R18" s="10">
        <f ca="1">I18-Results!$E$5*H18</f>
        <v>19.532076258793495</v>
      </c>
      <c r="S18" s="10" cm="1">
        <f t="array" aca="1" ref="S18" ca="1">SUMPRODUCT(J18:O18,TRANSPOSE(Test!AR$28:AR$33))+Test!$AD$20-Test!$AC$26</f>
        <v>20.656220276137198</v>
      </c>
      <c r="T18" s="10">
        <f ca="1">SUMPRODUCT(J18:O18,Results!K$9:P$9)</f>
        <v>17.1735455664328</v>
      </c>
      <c r="U18" s="10">
        <f ca="1">SUMPRODUCT(J18:O18,Results!K$9:P$9)+Test!$AD$20-Test!$AC$31</f>
        <v>17.136747447731825</v>
      </c>
      <c r="V18" s="10">
        <f t="shared" ca="1" si="1"/>
        <v>14.098038408487216</v>
      </c>
      <c r="W18" s="10">
        <f t="shared" ca="1" si="2"/>
        <v>14.048241364895887</v>
      </c>
      <c r="X18" s="10">
        <f t="shared" ca="1" si="3"/>
        <v>11.528369247698379</v>
      </c>
      <c r="Y18" s="10">
        <f t="shared" ca="1" si="4"/>
        <v>10.404225230354676</v>
      </c>
      <c r="Z18" s="10">
        <f ca="1">I18-Test!$AD$20</f>
        <v>30.364341967842321</v>
      </c>
      <c r="AA18" s="10">
        <f t="shared" ca="1" si="5"/>
        <v>13.923698058760049</v>
      </c>
      <c r="AC18" s="20"/>
      <c r="AD18" s="12"/>
      <c r="AE18" s="12"/>
      <c r="AF18" s="12"/>
      <c r="AG18" s="12"/>
      <c r="AH18" s="12"/>
      <c r="AI18" s="12"/>
      <c r="AJ18" s="12"/>
      <c r="AK18" s="12"/>
      <c r="AL18" s="12"/>
      <c r="AN18" s="12"/>
      <c r="AO18" s="12"/>
      <c r="AP18" s="12"/>
      <c r="AQ18" s="12"/>
      <c r="AR18" s="12"/>
      <c r="AS18" s="12"/>
      <c r="AT18" s="12"/>
      <c r="AU18" s="12"/>
    </row>
    <row r="19" spans="1:149" ht="16.5">
      <c r="A19" s="6">
        <f ca="1">LN((RAND()^(-Results!$F$4))-1)</f>
        <v>-0.84066729358901426</v>
      </c>
      <c r="B19" s="6">
        <f ca="1">LN((RAND()^(-Results!$F$4))-1)</f>
        <v>0.43469677804072215</v>
      </c>
      <c r="C19" s="6">
        <f ca="1">LN((RAND()^(-Results!$F$4))-1)</f>
        <v>1.3663330017815385</v>
      </c>
      <c r="D19" s="6">
        <f ca="1">LN((RAND()^(-Results!$F$4))-1)</f>
        <v>-0.56643056935195424</v>
      </c>
      <c r="E19" s="6">
        <f ca="1">LN((RAND()^(-Results!$F$4))-1)</f>
        <v>-1.911284790842867</v>
      </c>
      <c r="F19" s="6">
        <f ca="1">LN((RAND()^(-Results!$F$4))-1)</f>
        <v>0.50343609855810334</v>
      </c>
      <c r="G19" s="6">
        <f ca="1">LN((RAND()^(-Results!$F$4))-1)</f>
        <v>0.90172607126329518</v>
      </c>
      <c r="H19" s="6">
        <f t="shared" ca="1" si="0"/>
        <v>0.91233293280888583</v>
      </c>
      <c r="I19" s="10">
        <f ca="1">SUMPRODUCT(J19:O19,Results!B$12:G$12)+Results!$F$5*H19</f>
        <v>2.4833702825767645</v>
      </c>
      <c r="J19" s="10">
        <f ca="1">SUMPRODUCT($A19:$F19,Results!$B$15:$G$15)</f>
        <v>0.89542931542477566</v>
      </c>
      <c r="K19" s="10">
        <f ca="1">SUMPRODUCT($A19:$F19,Results!$B$16:$G$16)</f>
        <v>-2.0592898941110125</v>
      </c>
      <c r="L19" s="10">
        <f ca="1">SUMPRODUCT($A19:$F19,Results!$B$17:$G$17)</f>
        <v>-2.67262941402966</v>
      </c>
      <c r="M19" s="10">
        <f ca="1">SUMPRODUCT($A19:$F19,Results!$B$18:$G$18)</f>
        <v>-2.8469051318944452</v>
      </c>
      <c r="N19" s="10">
        <f ca="1">SUMPRODUCT($A19:$F19,Results!$B$19:$G$19)</f>
        <v>1.5909293908113864</v>
      </c>
      <c r="O19" s="10">
        <f ca="1">SUMPRODUCT($A19:$F19,Results!$B$20:$G$20)</f>
        <v>3.1464279110591957</v>
      </c>
      <c r="P19" s="10" cm="1">
        <f t="array" aca="1" ref="P19" ca="1">SUMPRODUCT(J19:O19,TRANSPOSE(Test!BL$20:BL$25))+Test!$AD$20-Test!$BL$27</f>
        <v>-1.6451639418144155</v>
      </c>
      <c r="Q19" s="10" cm="1">
        <f t="array" aca="1" ref="Q19" ca="1">SUMPRODUCT(J19:O19,TRANSPOSE(Test!ES$20:ES$25))+Test!$AD$20-Test!$ES$27</f>
        <v>-1.7521862006601758</v>
      </c>
      <c r="R19" s="10">
        <f ca="1">I19-Results!$E$5*H19</f>
        <v>-1.1659614486587788</v>
      </c>
      <c r="S19" s="10" cm="1">
        <f t="array" aca="1" ref="S19" ca="1">SUMPRODUCT(J19:O19,TRANSPOSE(Test!AR$28:AR$33))+Test!$AD$20-Test!$AC$26</f>
        <v>3.2386956074819575</v>
      </c>
      <c r="T19" s="10">
        <f ca="1">SUMPRODUCT(J19:O19,Results!K$9:P$9)</f>
        <v>-1.4104758456350552</v>
      </c>
      <c r="U19" s="10">
        <f ca="1">SUMPRODUCT(J19:O19,Results!K$9:P$9)+Test!$AD$20-Test!$AC$31</f>
        <v>-1.4472739643360306</v>
      </c>
      <c r="V19" s="10">
        <f t="shared" ca="1" si="1"/>
        <v>4.1285342243911796</v>
      </c>
      <c r="W19" s="10">
        <f t="shared" ca="1" si="2"/>
        <v>4.2355564832369401</v>
      </c>
      <c r="X19" s="10">
        <f t="shared" ca="1" si="3"/>
        <v>3.6493317312355433</v>
      </c>
      <c r="Y19" s="10">
        <f t="shared" ca="1" si="4"/>
        <v>-0.755325324905193</v>
      </c>
      <c r="Z19" s="10">
        <f ca="1">I19-Test!$AD$20</f>
        <v>1.7872667439272107</v>
      </c>
      <c r="AA19" s="10">
        <f t="shared" ca="1" si="5"/>
        <v>3.9306442469127951</v>
      </c>
      <c r="AD19" s="9"/>
      <c r="AE19" s="20"/>
      <c r="AF19" s="20"/>
      <c r="AG19" s="20"/>
      <c r="AH19" s="20"/>
      <c r="AI19" s="20"/>
      <c r="AJ19" s="20"/>
      <c r="AK19" s="20"/>
      <c r="AP19" s="10"/>
      <c r="AQ19" s="10"/>
      <c r="AR19" s="10"/>
      <c r="AS19" s="10"/>
      <c r="AT19" s="10"/>
      <c r="AU19" s="10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</row>
    <row r="20" spans="1:149">
      <c r="A20" s="6">
        <f ca="1">LN((RAND()^(-Results!$F$4))-1)</f>
        <v>-1.3443750385837934</v>
      </c>
      <c r="B20" s="6">
        <f ca="1">LN((RAND()^(-Results!$F$4))-1)</f>
        <v>8.4815733316149409</v>
      </c>
      <c r="C20" s="6">
        <f ca="1">LN((RAND()^(-Results!$F$4))-1)</f>
        <v>-0.86426716671930548</v>
      </c>
      <c r="D20" s="6">
        <f ca="1">LN((RAND()^(-Results!$F$4))-1)</f>
        <v>2.5410308745321966</v>
      </c>
      <c r="E20" s="6">
        <f ca="1">LN((RAND()^(-Results!$F$4))-1)</f>
        <v>-2.5264342356649836</v>
      </c>
      <c r="F20" s="6">
        <f ca="1">LN((RAND()^(-Results!$F$4))-1)</f>
        <v>-1.2457859334085528</v>
      </c>
      <c r="G20" s="6">
        <f ca="1">LN((RAND()^(-Results!$F$4))-1)</f>
        <v>1.4507424003554814</v>
      </c>
      <c r="H20" s="6">
        <f t="shared" ca="1" si="0"/>
        <v>1.4613492619010719</v>
      </c>
      <c r="I20" s="10">
        <f ca="1">SUMPRODUCT(J20:O20,Results!B$12:G$12)+Results!$F$5*H20</f>
        <v>104.80763894264364</v>
      </c>
      <c r="J20" s="10">
        <f ca="1">SUMPRODUCT($A20:$F20,Results!$B$15:$G$15)</f>
        <v>21.108553522357152</v>
      </c>
      <c r="K20" s="10">
        <f ca="1">SUMPRODUCT($A20:$F20,Results!$B$16:$G$16)</f>
        <v>12.15668122662318</v>
      </c>
      <c r="L20" s="10">
        <f ca="1">SUMPRODUCT($A20:$F20,Results!$B$17:$G$17)</f>
        <v>-16.416194766487827</v>
      </c>
      <c r="M20" s="10">
        <f ca="1">SUMPRODUCT($A20:$F20,Results!$B$18:$G$18)</f>
        <v>-20.007786970503492</v>
      </c>
      <c r="N20" s="10">
        <f ca="1">SUMPRODUCT($A20:$F20,Results!$B$19:$G$19)</f>
        <v>-9.8533158561890524</v>
      </c>
      <c r="O20" s="10">
        <f ca="1">SUMPRODUCT($A20:$F20,Results!$B$20:$G$20)</f>
        <v>5.0356579104433301</v>
      </c>
      <c r="P20" s="10" cm="1">
        <f t="array" aca="1" ref="P20" ca="1">SUMPRODUCT(J20:O20,TRANSPOSE(Test!BL$20:BL$25))+Test!$AD$20-Test!$BL$27</f>
        <v>98.351748982432454</v>
      </c>
      <c r="Q20" s="10" cm="1">
        <f t="array" aca="1" ref="Q20" ca="1">SUMPRODUCT(J20:O20,TRANSPOSE(Test!ES$20:ES$25))+Test!$AD$20-Test!$ES$27</f>
        <v>99.210744579355591</v>
      </c>
      <c r="R20" s="10">
        <f ca="1">I20-Results!$E$5*H20</f>
        <v>98.962241895039341</v>
      </c>
      <c r="S20" s="10" cm="1">
        <f t="array" aca="1" ref="S20" ca="1">SUMPRODUCT(J20:O20,TRANSPOSE(Test!AR$28:AR$33))+Test!$AD$20-Test!$AC$26</f>
        <v>92.648848540495493</v>
      </c>
      <c r="T20" s="10">
        <f ca="1">SUMPRODUCT(J20:O20,Results!K$9:P$9)</f>
        <v>99.744654253928388</v>
      </c>
      <c r="U20" s="10">
        <f ca="1">SUMPRODUCT(J20:O20,Results!K$9:P$9)+Test!$AD$20-Test!$AC$31</f>
        <v>99.707856135227416</v>
      </c>
      <c r="V20" s="10">
        <f t="shared" ca="1" si="1"/>
        <v>6.4558899602111808</v>
      </c>
      <c r="W20" s="10">
        <f t="shared" ca="1" si="2"/>
        <v>5.5968943632880439</v>
      </c>
      <c r="X20" s="10">
        <f t="shared" ca="1" si="3"/>
        <v>5.845397047604294</v>
      </c>
      <c r="Y20" s="10">
        <f t="shared" ca="1" si="4"/>
        <v>12.158790402148142</v>
      </c>
      <c r="Z20" s="10">
        <f ca="1">I20-Test!$AD$20</f>
        <v>104.11153540399408</v>
      </c>
      <c r="AA20" s="10">
        <f t="shared" ca="1" si="5"/>
        <v>5.0997828074162186</v>
      </c>
      <c r="AE20" s="10"/>
      <c r="AF20" s="10"/>
      <c r="AG20" s="10"/>
      <c r="AH20" s="10"/>
      <c r="AI20" s="10"/>
      <c r="AJ20" s="10"/>
      <c r="AK20" s="12"/>
      <c r="AP20" s="12"/>
      <c r="AQ20" s="12"/>
      <c r="AR20" s="12"/>
      <c r="AS20" s="12"/>
      <c r="AT20" s="12"/>
      <c r="AU20" s="12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</row>
    <row r="21" spans="1:149">
      <c r="A21" s="6">
        <f ca="1">LN((RAND()^(-Results!$F$4))-1)</f>
        <v>0.16600585157938394</v>
      </c>
      <c r="B21" s="6">
        <f ca="1">LN((RAND()^(-Results!$F$4))-1)</f>
        <v>-2.2063770848545117</v>
      </c>
      <c r="C21" s="6">
        <f ca="1">LN((RAND()^(-Results!$F$4))-1)</f>
        <v>0.74728215893910288</v>
      </c>
      <c r="D21" s="6">
        <f ca="1">LN((RAND()^(-Results!$F$4))-1)</f>
        <v>1.9416566803522808</v>
      </c>
      <c r="E21" s="6">
        <f ca="1">LN((RAND()^(-Results!$F$4))-1)</f>
        <v>0.77068842543832383</v>
      </c>
      <c r="F21" s="6">
        <f ca="1">LN((RAND()^(-Results!$F$4))-1)</f>
        <v>-0.99983541150703836</v>
      </c>
      <c r="G21" s="6">
        <f ca="1">LN((RAND()^(-Results!$F$4))-1)</f>
        <v>0.28644254745852687</v>
      </c>
      <c r="H21" s="6">
        <f t="shared" ca="1" si="0"/>
        <v>0.29704940900411747</v>
      </c>
      <c r="I21" s="10">
        <f ca="1">SUMPRODUCT(J21:O21,Results!B$12:G$12)+Results!$F$5*H21</f>
        <v>0.73138211399490949</v>
      </c>
      <c r="J21" s="10">
        <f ca="1">SUMPRODUCT($A21:$F21,Results!$B$15:$G$15)</f>
        <v>-7.9893324473085929</v>
      </c>
      <c r="K21" s="10">
        <f ca="1">SUMPRODUCT($A21:$F21,Results!$B$16:$G$16)</f>
        <v>1.4139161655121291</v>
      </c>
      <c r="L21" s="10">
        <f ca="1">SUMPRODUCT($A21:$F21,Results!$B$17:$G$17)</f>
        <v>7.3118164307623168</v>
      </c>
      <c r="M21" s="10">
        <f ca="1">SUMPRODUCT($A21:$F21,Results!$B$18:$G$18)</f>
        <v>0.16513215061553899</v>
      </c>
      <c r="N21" s="10">
        <f ca="1">SUMPRODUCT($A21:$F21,Results!$B$19:$G$19)</f>
        <v>10.554105450781847</v>
      </c>
      <c r="O21" s="10">
        <f ca="1">SUMPRODUCT($A21:$F21,Results!$B$20:$G$20)</f>
        <v>-11.923051052189454</v>
      </c>
      <c r="P21" s="10" cm="1">
        <f t="array" aca="1" ref="P21" ca="1">SUMPRODUCT(J21:O21,TRANSPOSE(Test!BL$20:BL$25))+Test!$AD$20-Test!$BL$27</f>
        <v>-1.0290545347941547</v>
      </c>
      <c r="Q21" s="10" cm="1">
        <f t="array" aca="1" ref="Q21" ca="1">SUMPRODUCT(J21:O21,TRANSPOSE(Test!ES$20:ES$25))+Test!$AD$20-Test!$ES$27</f>
        <v>-1.1289429967455642</v>
      </c>
      <c r="R21" s="10">
        <f ca="1">I21-Results!$E$5*H21</f>
        <v>-0.45681552202156039</v>
      </c>
      <c r="S21" s="10" cm="1">
        <f t="array" aca="1" ref="S21" ca="1">SUMPRODUCT(J21:O21,TRANSPOSE(Test!AR$28:AR$33))+Test!$AD$20-Test!$AC$26</f>
        <v>-0.53900098127865415</v>
      </c>
      <c r="T21" s="10">
        <f ca="1">SUMPRODUCT(J21:O21,Results!K$9:P$9)</f>
        <v>-1.273837857524569</v>
      </c>
      <c r="U21" s="10">
        <f ca="1">SUMPRODUCT(J21:O21,Results!K$9:P$9)+Test!$AD$20-Test!$AC$31</f>
        <v>-1.3106359762255444</v>
      </c>
      <c r="V21" s="10">
        <f t="shared" ca="1" si="1"/>
        <v>1.7604366487890641</v>
      </c>
      <c r="W21" s="10">
        <f t="shared" ca="1" si="2"/>
        <v>1.8603251107404737</v>
      </c>
      <c r="X21" s="10">
        <f t="shared" ca="1" si="3"/>
        <v>1.1881976360164699</v>
      </c>
      <c r="Y21" s="10">
        <f t="shared" ca="1" si="4"/>
        <v>1.2703830952735635</v>
      </c>
      <c r="Z21" s="10">
        <f ca="1">I21-Test!$AD$20</f>
        <v>3.5278575345355834E-2</v>
      </c>
      <c r="AA21" s="10">
        <f t="shared" ca="1" si="5"/>
        <v>2.0420180902204539</v>
      </c>
      <c r="AK21" s="12"/>
      <c r="AP21" s="12"/>
      <c r="AQ21" s="12"/>
      <c r="AR21" s="12"/>
      <c r="AS21" s="12"/>
      <c r="AT21" s="12"/>
      <c r="AU21" s="12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</row>
    <row r="22" spans="1:149">
      <c r="A22" s="6">
        <f ca="1">LN((RAND()^(-Results!$F$4))-1)</f>
        <v>-0.12373406289664353</v>
      </c>
      <c r="B22" s="6">
        <f ca="1">LN((RAND()^(-Results!$F$4))-1)</f>
        <v>-1.7425847188945047</v>
      </c>
      <c r="C22" s="6">
        <f ca="1">LN((RAND()^(-Results!$F$4))-1)</f>
        <v>2.861983430663761</v>
      </c>
      <c r="D22" s="6">
        <f ca="1">LN((RAND()^(-Results!$F$4))-1)</f>
        <v>1.3574427716846247</v>
      </c>
      <c r="E22" s="6">
        <f ca="1">LN((RAND()^(-Results!$F$4))-1)</f>
        <v>0.2916255849398447</v>
      </c>
      <c r="F22" s="6">
        <f ca="1">LN((RAND()^(-Results!$F$4))-1)</f>
        <v>0.16821744809225067</v>
      </c>
      <c r="G22" s="6">
        <f ca="1">LN((RAND()^(-Results!$F$4))-1)</f>
        <v>-0.83759751891593459</v>
      </c>
      <c r="H22" s="6">
        <f t="shared" ca="1" si="0"/>
        <v>-0.82699065737034405</v>
      </c>
      <c r="I22" s="10">
        <f ca="1">SUMPRODUCT(J22:O22,Results!B$12:G$12)+Results!$F$5*H22</f>
        <v>-5.927853495819166</v>
      </c>
      <c r="J22" s="10">
        <f ca="1">SUMPRODUCT($A22:$F22,Results!$B$15:$G$15)</f>
        <v>-7.9570905449699953</v>
      </c>
      <c r="K22" s="10">
        <f ca="1">SUMPRODUCT($A22:$F22,Results!$B$16:$G$16)</f>
        <v>-3.4355340670654795</v>
      </c>
      <c r="L22" s="10">
        <f ca="1">SUMPRODUCT($A22:$F22,Results!$B$17:$G$17)</f>
        <v>0.22272939153344995</v>
      </c>
      <c r="M22" s="10">
        <f ca="1">SUMPRODUCT($A22:$F22,Results!$B$18:$G$18)</f>
        <v>-1.7914697793945784</v>
      </c>
      <c r="N22" s="10">
        <f ca="1">SUMPRODUCT($A22:$F22,Results!$B$19:$G$19)</f>
        <v>14.022929712495662</v>
      </c>
      <c r="O22" s="10">
        <f ca="1">SUMPRODUCT($A22:$F22,Results!$B$20:$G$20)</f>
        <v>-8.9566315417958275</v>
      </c>
      <c r="P22" s="10" cm="1">
        <f t="array" aca="1" ref="P22" ca="1">SUMPRODUCT(J22:O22,TRANSPOSE(Test!BL$20:BL$25))+Test!$AD$20-Test!$BL$27</f>
        <v>-1.6591894251609944</v>
      </c>
      <c r="Q22" s="10" cm="1">
        <f t="array" aca="1" ref="Q22" ca="1">SUMPRODUCT(J22:O22,TRANSPOSE(Test!ES$20:ES$25))+Test!$AD$20-Test!$ES$27</f>
        <v>-1.9469662498115412</v>
      </c>
      <c r="R22" s="10">
        <f ca="1">I22-Results!$E$5*H22</f>
        <v>-2.6198908663377898</v>
      </c>
      <c r="S22" s="10" cm="1">
        <f t="array" aca="1" ref="S22" ca="1">SUMPRODUCT(J22:O22,TRANSPOSE(Test!AR$28:AR$33))+Test!$AD$20-Test!$AC$26</f>
        <v>3.3745215518587011</v>
      </c>
      <c r="T22" s="10">
        <f ca="1">SUMPRODUCT(J22:O22,Results!K$9:P$9)</f>
        <v>-1.9834143571573719</v>
      </c>
      <c r="U22" s="10">
        <f ca="1">SUMPRODUCT(J22:O22,Results!K$9:P$9)+Test!$AD$20-Test!$AC$31</f>
        <v>-2.0202124758583473</v>
      </c>
      <c r="V22" s="10">
        <f t="shared" ca="1" si="1"/>
        <v>-4.268664070658172</v>
      </c>
      <c r="W22" s="10">
        <f t="shared" ca="1" si="2"/>
        <v>-3.980887246007625</v>
      </c>
      <c r="X22" s="10">
        <f t="shared" ca="1" si="3"/>
        <v>-3.3079626294813762</v>
      </c>
      <c r="Y22" s="10">
        <f t="shared" ca="1" si="4"/>
        <v>-9.3023750476778666</v>
      </c>
      <c r="Z22" s="10">
        <f ca="1">I22-Test!$AD$20</f>
        <v>-6.6239570344687193</v>
      </c>
      <c r="AA22" s="10">
        <f t="shared" ca="1" si="5"/>
        <v>-3.9076410199608187</v>
      </c>
      <c r="AK22" s="12"/>
      <c r="AP22" s="12"/>
      <c r="AQ22" s="12"/>
      <c r="AR22" s="12"/>
      <c r="AS22" s="12"/>
      <c r="AT22" s="12"/>
      <c r="AU22" s="12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</row>
    <row r="23" spans="1:149">
      <c r="A23" s="6">
        <f ca="1">LN((RAND()^(-Results!$F$4))-1)</f>
        <v>-2.708458379075025</v>
      </c>
      <c r="B23" s="6">
        <f ca="1">LN((RAND()^(-Results!$F$4))-1)</f>
        <v>-0.45582342906744133</v>
      </c>
      <c r="C23" s="6">
        <f ca="1">LN((RAND()^(-Results!$F$4))-1)</f>
        <v>2.931666872472837</v>
      </c>
      <c r="D23" s="6">
        <f ca="1">LN((RAND()^(-Results!$F$4))-1)</f>
        <v>-1.13583964894913</v>
      </c>
      <c r="E23" s="6">
        <f ca="1">LN((RAND()^(-Results!$F$4))-1)</f>
        <v>1.1394841944492162</v>
      </c>
      <c r="F23" s="6">
        <f ca="1">LN((RAND()^(-Results!$F$4))-1)</f>
        <v>3.5218081366591369</v>
      </c>
      <c r="G23" s="6">
        <f ca="1">LN((RAND()^(-Results!$F$4))-1)</f>
        <v>1.6921250577704816</v>
      </c>
      <c r="H23" s="6">
        <f t="shared" ca="1" si="0"/>
        <v>1.7027319193160722</v>
      </c>
      <c r="I23" s="10">
        <f ca="1">SUMPRODUCT(J23:O23,Results!B$12:G$12)+Results!$F$5*H23</f>
        <v>-0.76952261319554616</v>
      </c>
      <c r="J23" s="10">
        <f ca="1">SUMPRODUCT($A23:$F23,Results!$B$15:$G$15)</f>
        <v>-5.2605378986885025</v>
      </c>
      <c r="K23" s="10">
        <f ca="1">SUMPRODUCT($A23:$F23,Results!$B$16:$G$16)</f>
        <v>-15.248882652672636</v>
      </c>
      <c r="L23" s="10">
        <f ca="1">SUMPRODUCT($A23:$F23,Results!$B$17:$G$17)</f>
        <v>-19.761900694848997</v>
      </c>
      <c r="M23" s="10">
        <f ca="1">SUMPRODUCT($A23:$F23,Results!$B$18:$G$18)</f>
        <v>12.418767091765361</v>
      </c>
      <c r="N23" s="10">
        <f ca="1">SUMPRODUCT($A23:$F23,Results!$B$19:$G$19)</f>
        <v>9.3653184932404834</v>
      </c>
      <c r="O23" s="10">
        <f ca="1">SUMPRODUCT($A23:$F23,Results!$B$20:$G$20)</f>
        <v>-1.9320049503372942</v>
      </c>
      <c r="P23" s="10" cm="1">
        <f t="array" aca="1" ref="P23" ca="1">SUMPRODUCT(J23:O23,TRANSPOSE(Test!BL$20:BL$25))+Test!$AD$20-Test!$BL$27</f>
        <v>-9.0439681254180222</v>
      </c>
      <c r="Q23" s="10" cm="1">
        <f t="array" aca="1" ref="Q23" ca="1">SUMPRODUCT(J23:O23,TRANSPOSE(Test!ES$20:ES$25))+Test!$AD$20-Test!$ES$27</f>
        <v>-9.3220434109706414</v>
      </c>
      <c r="R23" s="10">
        <f ca="1">I23-Results!$E$5*H23</f>
        <v>-7.5804502904598348</v>
      </c>
      <c r="S23" s="10" cm="1">
        <f t="array" aca="1" ref="S23" ca="1">SUMPRODUCT(J23:O23,TRANSPOSE(Test!AR$28:AR$33))+Test!$AD$20-Test!$AC$26</f>
        <v>-11.647686007439589</v>
      </c>
      <c r="T23" s="10">
        <f ca="1">SUMPRODUCT(J23:O23,Results!K$9:P$9)</f>
        <v>-9.1443510502769172</v>
      </c>
      <c r="U23" s="10">
        <f ca="1">SUMPRODUCT(J23:O23,Results!K$9:P$9)+Test!$AD$20-Test!$AC$31</f>
        <v>-9.1811491689778926</v>
      </c>
      <c r="V23" s="10">
        <f t="shared" ca="1" si="1"/>
        <v>8.274445512222476</v>
      </c>
      <c r="W23" s="10">
        <f t="shared" ca="1" si="2"/>
        <v>8.5525207977750952</v>
      </c>
      <c r="X23" s="10">
        <f t="shared" ca="1" si="3"/>
        <v>6.8109276772642886</v>
      </c>
      <c r="Y23" s="10">
        <f t="shared" ca="1" si="4"/>
        <v>10.878163394244043</v>
      </c>
      <c r="Z23" s="10">
        <f ca="1">I23-Test!$AD$20</f>
        <v>-1.4656261518450999</v>
      </c>
      <c r="AA23" s="10">
        <f t="shared" ca="1" si="5"/>
        <v>8.4116265557823464</v>
      </c>
      <c r="AK23" s="12"/>
      <c r="AP23" s="12"/>
      <c r="AQ23" s="12"/>
      <c r="AR23" s="12"/>
      <c r="AS23" s="12"/>
      <c r="AT23" s="12"/>
      <c r="AU23" s="12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</row>
    <row r="24" spans="1:149">
      <c r="A24" s="6">
        <f ca="1">LN((RAND()^(-Results!$F$4))-1)</f>
        <v>-1.6796244199729395</v>
      </c>
      <c r="B24" s="6">
        <f ca="1">LN((RAND()^(-Results!$F$4))-1)</f>
        <v>2.375232848096799</v>
      </c>
      <c r="C24" s="6">
        <f ca="1">LN((RAND()^(-Results!$F$4))-1)</f>
        <v>-1.3095227226899742</v>
      </c>
      <c r="D24" s="6">
        <f ca="1">LN((RAND()^(-Results!$F$4))-1)</f>
        <v>0.98365685836472205</v>
      </c>
      <c r="E24" s="6">
        <f ca="1">LN((RAND()^(-Results!$F$4))-1)</f>
        <v>0.51547522571024329</v>
      </c>
      <c r="F24" s="6">
        <f ca="1">LN((RAND()^(-Results!$F$4))-1)</f>
        <v>-0.85731709400634171</v>
      </c>
      <c r="G24" s="6">
        <f ca="1">LN((RAND()^(-Results!$F$4))-1)</f>
        <v>0.61038941239697631</v>
      </c>
      <c r="H24" s="6">
        <f t="shared" ca="1" si="0"/>
        <v>0.62099627394256696</v>
      </c>
      <c r="I24" s="10">
        <f ca="1">SUMPRODUCT(J24:O24,Results!B$12:G$12)+Results!$F$5*H24</f>
        <v>38.609086616986502</v>
      </c>
      <c r="J24" s="10">
        <f ca="1">SUMPRODUCT($A24:$F24,Results!$B$15:$G$15)</f>
        <v>5.0091882023452703</v>
      </c>
      <c r="K24" s="10">
        <f ca="1">SUMPRODUCT($A24:$F24,Results!$B$16:$G$16)</f>
        <v>1.9547541385448963</v>
      </c>
      <c r="L24" s="10">
        <f ca="1">SUMPRODUCT($A24:$F24,Results!$B$17:$G$17)</f>
        <v>-6.4154918250164465</v>
      </c>
      <c r="M24" s="10">
        <f ca="1">SUMPRODUCT($A24:$F24,Results!$B$18:$G$18)</f>
        <v>0.25484929811273371</v>
      </c>
      <c r="N24" s="10">
        <f ca="1">SUMPRODUCT($A24:$F24,Results!$B$19:$G$19)</f>
        <v>-4.2320083715384298</v>
      </c>
      <c r="O24" s="10">
        <f ca="1">SUMPRODUCT($A24:$F24,Results!$B$20:$G$20)</f>
        <v>-5.2979011203591213</v>
      </c>
      <c r="P24" s="10" cm="1">
        <f t="array" aca="1" ref="P24" ca="1">SUMPRODUCT(J24:O24,TRANSPOSE(Test!BL$20:BL$25))+Test!$AD$20-Test!$BL$27</f>
        <v>35.441322581566737</v>
      </c>
      <c r="Q24" s="10" cm="1">
        <f t="array" aca="1" ref="Q24" ca="1">SUMPRODUCT(J24:O24,TRANSPOSE(Test!ES$20:ES$25))+Test!$AD$20-Test!$ES$27</f>
        <v>35.86232006867607</v>
      </c>
      <c r="R24" s="10">
        <f ca="1">I24-Results!$E$5*H24</f>
        <v>36.125101521216237</v>
      </c>
      <c r="S24" s="10" cm="1">
        <f t="array" aca="1" ref="S24" ca="1">SUMPRODUCT(J24:O24,TRANSPOSE(Test!AR$28:AR$33))+Test!$AD$20-Test!$AC$26</f>
        <v>25.094108491646693</v>
      </c>
      <c r="T24" s="10">
        <f ca="1">SUMPRODUCT(J24:O24,Results!K$9:P$9)</f>
        <v>36.000916859609802</v>
      </c>
      <c r="U24" s="10">
        <f ca="1">SUMPRODUCT(J24:O24,Results!K$9:P$9)+Test!$AD$20-Test!$AC$31</f>
        <v>35.964118740908823</v>
      </c>
      <c r="V24" s="10">
        <f t="shared" ca="1" si="1"/>
        <v>3.1677640354197649</v>
      </c>
      <c r="W24" s="10">
        <f t="shared" ca="1" si="2"/>
        <v>2.7467665483104327</v>
      </c>
      <c r="X24" s="10">
        <f t="shared" ca="1" si="3"/>
        <v>2.4839850957702652</v>
      </c>
      <c r="Y24" s="10">
        <f t="shared" ca="1" si="4"/>
        <v>13.514978125339809</v>
      </c>
      <c r="Z24" s="10">
        <f ca="1">I24-Test!$AD$20</f>
        <v>37.91298307833695</v>
      </c>
      <c r="AA24" s="10">
        <f t="shared" ca="1" si="5"/>
        <v>2.6449678760776791</v>
      </c>
      <c r="AK24" s="12"/>
      <c r="AP24" s="12"/>
      <c r="AQ24" s="12"/>
      <c r="AR24" s="12"/>
      <c r="AS24" s="12"/>
      <c r="AT24" s="12"/>
      <c r="AU24" s="12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</row>
    <row r="25" spans="1:149">
      <c r="A25" s="6">
        <f ca="1">LN((RAND()^(-Results!$F$4))-1)</f>
        <v>-3.2064691091979483</v>
      </c>
      <c r="B25" s="6">
        <f ca="1">LN((RAND()^(-Results!$F$4))-1)</f>
        <v>-0.60846387988456974</v>
      </c>
      <c r="C25" s="6">
        <f ca="1">LN((RAND()^(-Results!$F$4))-1)</f>
        <v>1.1124188685638758</v>
      </c>
      <c r="D25" s="6">
        <f ca="1">LN((RAND()^(-Results!$F$4))-1)</f>
        <v>1.7259627852914738</v>
      </c>
      <c r="E25" s="6">
        <f ca="1">LN((RAND()^(-Results!$F$4))-1)</f>
        <v>-0.12611927752220856</v>
      </c>
      <c r="F25" s="6">
        <f ca="1">LN((RAND()^(-Results!$F$4))-1)</f>
        <v>3.7271421989218796</v>
      </c>
      <c r="G25" s="6">
        <f ca="1">LN((RAND()^(-Results!$F$4))-1)</f>
        <v>1.8007304544509637</v>
      </c>
      <c r="H25" s="6">
        <f t="shared" ca="1" si="0"/>
        <v>1.8113373159965542</v>
      </c>
      <c r="I25" s="10">
        <f ca="1">SUMPRODUCT(J25:O25,Results!B$12:G$12)+Results!$F$5*H25</f>
        <v>15.573432427330632</v>
      </c>
      <c r="J25" s="10">
        <f ca="1">SUMPRODUCT($A25:$F25,Results!$B$15:$G$15)</f>
        <v>-6.3225959323594862</v>
      </c>
      <c r="K25" s="10">
        <f ca="1">SUMPRODUCT($A25:$F25,Results!$B$16:$G$16)</f>
        <v>-5.3943029368257474</v>
      </c>
      <c r="L25" s="10">
        <f ca="1">SUMPRODUCT($A25:$F25,Results!$B$17:$G$17)</f>
        <v>-15.592986696029346</v>
      </c>
      <c r="M25" s="10">
        <f ca="1">SUMPRODUCT($A25:$F25,Results!$B$18:$G$18)</f>
        <v>13.949431935767997</v>
      </c>
      <c r="N25" s="10">
        <f ca="1">SUMPRODUCT($A25:$F25,Results!$B$19:$G$19)</f>
        <v>15.907340408153008</v>
      </c>
      <c r="O25" s="10">
        <f ca="1">SUMPRODUCT($A25:$F25,Results!$B$20:$G$20)</f>
        <v>-5.9996055598371996</v>
      </c>
      <c r="P25" s="10" cm="1">
        <f t="array" aca="1" ref="P25" ca="1">SUMPRODUCT(J25:O25,TRANSPOSE(Test!BL$20:BL$25))+Test!$AD$20-Test!$BL$27</f>
        <v>6.4684898880766033</v>
      </c>
      <c r="Q25" s="10" cm="1">
        <f t="array" aca="1" ref="Q25" ca="1">SUMPRODUCT(J25:O25,TRANSPOSE(Test!ES$20:ES$25))+Test!$AD$20-Test!$ES$27</f>
        <v>6.4943448573815292</v>
      </c>
      <c r="R25" s="10">
        <f ca="1">I25-Results!$E$5*H25</f>
        <v>8.3280831633444148</v>
      </c>
      <c r="S25" s="10" cm="1">
        <f t="array" aca="1" ref="S25" ca="1">SUMPRODUCT(J25:O25,TRANSPOSE(Test!AR$28:AR$33))+Test!$AD$20-Test!$AC$26</f>
        <v>1.9586707738151028</v>
      </c>
      <c r="T25" s="10">
        <f ca="1">SUMPRODUCT(J25:O25,Results!K$9:P$9)</f>
        <v>6.8221892527875934</v>
      </c>
      <c r="U25" s="10">
        <f ca="1">SUMPRODUCT(J25:O25,Results!K$9:P$9)+Test!$AD$20-Test!$AC$31</f>
        <v>6.785391134086618</v>
      </c>
      <c r="V25" s="10">
        <f t="shared" ca="1" si="1"/>
        <v>9.1049425392540293</v>
      </c>
      <c r="W25" s="10">
        <f t="shared" ca="1" si="2"/>
        <v>9.0790875699491025</v>
      </c>
      <c r="X25" s="10">
        <f t="shared" ca="1" si="3"/>
        <v>7.2453492639862169</v>
      </c>
      <c r="Y25" s="10">
        <f t="shared" ca="1" si="4"/>
        <v>13.614761653515529</v>
      </c>
      <c r="Z25" s="10">
        <f ca="1">I25-Test!$AD$20</f>
        <v>14.877328888681078</v>
      </c>
      <c r="AA25" s="10">
        <f t="shared" ca="1" si="5"/>
        <v>8.7880412932440137</v>
      </c>
      <c r="AC25" s="9"/>
      <c r="AK25" s="12"/>
      <c r="AP25" s="12"/>
      <c r="AQ25" s="12"/>
      <c r="AR25" s="12"/>
      <c r="AS25" s="12"/>
      <c r="AT25" s="12"/>
      <c r="AU25" s="12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</row>
    <row r="26" spans="1:149">
      <c r="A26" s="6">
        <f ca="1">LN((RAND()^(-Results!$F$4))-1)</f>
        <v>3.2608760372008327</v>
      </c>
      <c r="B26" s="6">
        <f ca="1">LN((RAND()^(-Results!$F$4))-1)</f>
        <v>-0.12152052380814674</v>
      </c>
      <c r="C26" s="6">
        <f ca="1">LN((RAND()^(-Results!$F$4))-1)</f>
        <v>-2.3871777755433738</v>
      </c>
      <c r="D26" s="6">
        <f ca="1">LN((RAND()^(-Results!$F$4))-1)</f>
        <v>-0.78308463199985656</v>
      </c>
      <c r="E26" s="6">
        <f ca="1">LN((RAND()^(-Results!$F$4))-1)</f>
        <v>-0.59595887069114029</v>
      </c>
      <c r="F26" s="6">
        <f ca="1">LN((RAND()^(-Results!$F$4))-1)</f>
        <v>0.64808527571235452</v>
      </c>
      <c r="G26" s="6">
        <f ca="1">LN((RAND()^(-Results!$F$4))-1)</f>
        <v>1.2416105929671377</v>
      </c>
      <c r="H26" s="6">
        <f t="shared" ca="1" si="0"/>
        <v>1.2522174545127283</v>
      </c>
      <c r="I26" s="10">
        <f ca="1">SUMPRODUCT(J26:O26,Results!B$12:G$12)+Results!$F$5*H26</f>
        <v>-15.168812915740753</v>
      </c>
      <c r="J26" s="10">
        <f ca="1">SUMPRODUCT($A26:$F26,Results!$B$15:$G$15)</f>
        <v>4.5685111608090239</v>
      </c>
      <c r="K26" s="10">
        <f ca="1">SUMPRODUCT($A26:$F26,Results!$B$16:$G$16)</f>
        <v>8.4510838805559647</v>
      </c>
      <c r="L26" s="10">
        <f ca="1">SUMPRODUCT($A26:$F26,Results!$B$17:$G$17)</f>
        <v>8.7132975454419643</v>
      </c>
      <c r="M26" s="10">
        <f ca="1">SUMPRODUCT($A26:$F26,Results!$B$18:$G$18)</f>
        <v>-2.3007950632381293</v>
      </c>
      <c r="N26" s="10">
        <f ca="1">SUMPRODUCT($A26:$F26,Results!$B$19:$G$19)</f>
        <v>-8.2722524361616632</v>
      </c>
      <c r="O26" s="10">
        <f ca="1">SUMPRODUCT($A26:$F26,Results!$B$20:$G$20)</f>
        <v>15.499249665366323</v>
      </c>
      <c r="P26" s="10" cm="1">
        <f t="array" aca="1" ref="P26" ca="1">SUMPRODUCT(J26:O26,TRANSPOSE(Test!BL$20:BL$25))+Test!$AD$20-Test!$BL$27</f>
        <v>-21.680541443547984</v>
      </c>
      <c r="Q26" s="10" cm="1">
        <f t="array" aca="1" ref="Q26" ca="1">SUMPRODUCT(J26:O26,TRANSPOSE(Test!ES$20:ES$25))+Test!$AD$20-Test!$ES$27</f>
        <v>-21.731774639104184</v>
      </c>
      <c r="R26" s="10">
        <f ca="1">I26-Results!$E$5*H26</f>
        <v>-20.177682733791666</v>
      </c>
      <c r="S26" s="10" cm="1">
        <f t="array" aca="1" ref="S26" ca="1">SUMPRODUCT(J26:O26,TRANSPOSE(Test!AR$28:AR$33))+Test!$AD$20-Test!$AC$26</f>
        <v>-14.666131149584924</v>
      </c>
      <c r="T26" s="10">
        <f ca="1">SUMPRODUCT(J26:O26,Results!K$9:P$9)</f>
        <v>-21.943875209312928</v>
      </c>
      <c r="U26" s="10">
        <f ca="1">SUMPRODUCT(J26:O26,Results!K$9:P$9)+Test!$AD$20-Test!$AC$31</f>
        <v>-21.980673328013904</v>
      </c>
      <c r="V26" s="10">
        <f t="shared" ca="1" si="1"/>
        <v>6.5117285278072305</v>
      </c>
      <c r="W26" s="10">
        <f t="shared" ca="1" si="2"/>
        <v>6.562961723363431</v>
      </c>
      <c r="X26" s="10">
        <f t="shared" ca="1" si="3"/>
        <v>5.008869818050913</v>
      </c>
      <c r="Y26" s="10">
        <f t="shared" ca="1" si="4"/>
        <v>-0.50268176615582938</v>
      </c>
      <c r="Z26" s="10">
        <f ca="1">I26-Test!$AD$20</f>
        <v>-15.864916454390308</v>
      </c>
      <c r="AA26" s="10">
        <f t="shared" ca="1" si="5"/>
        <v>6.8118604122731501</v>
      </c>
      <c r="AK26" s="12"/>
    </row>
    <row r="27" spans="1:149">
      <c r="A27" s="6">
        <f ca="1">LN((RAND()^(-Results!$F$4))-1)</f>
        <v>-3.8794223790304936</v>
      </c>
      <c r="B27" s="6">
        <f ca="1">LN((RAND()^(-Results!$F$4))-1)</f>
        <v>1.805049928992875</v>
      </c>
      <c r="C27" s="6">
        <f ca="1">LN((RAND()^(-Results!$F$4))-1)</f>
        <v>1.8352026168760283</v>
      </c>
      <c r="D27" s="6">
        <f ca="1">LN((RAND()^(-Results!$F$4))-1)</f>
        <v>-1.753383536029216</v>
      </c>
      <c r="E27" s="6">
        <f ca="1">LN((RAND()^(-Results!$F$4))-1)</f>
        <v>0.40003837702467032</v>
      </c>
      <c r="F27" s="6">
        <f ca="1">LN((RAND()^(-Results!$F$4))-1)</f>
        <v>1.394956725731094</v>
      </c>
      <c r="G27" s="6">
        <f ca="1">LN((RAND()^(-Results!$F$4))-1)</f>
        <v>4.8840391624557613</v>
      </c>
      <c r="H27" s="6">
        <f t="shared" ca="1" si="0"/>
        <v>4.8946460240013518</v>
      </c>
      <c r="I27" s="10">
        <f ca="1">SUMPRODUCT(J27:O27,Results!B$12:G$12)+Results!$F$5*H27</f>
        <v>37.187130077839257</v>
      </c>
      <c r="J27" s="10">
        <f ca="1">SUMPRODUCT($A27:$F27,Results!$B$15:$G$15)</f>
        <v>1.6798882986160115</v>
      </c>
      <c r="K27" s="10">
        <f ca="1">SUMPRODUCT($A27:$F27,Results!$B$16:$G$16)</f>
        <v>-13.704893506781957</v>
      </c>
      <c r="L27" s="10">
        <f ca="1">SUMPRODUCT($A27:$F27,Results!$B$17:$G$17)</f>
        <v>-19.751616760957997</v>
      </c>
      <c r="M27" s="10">
        <f ca="1">SUMPRODUCT($A27:$F27,Results!$B$18:$G$18)</f>
        <v>7.5229659064848047</v>
      </c>
      <c r="N27" s="10">
        <f ca="1">SUMPRODUCT($A27:$F27,Results!$B$19:$G$19)</f>
        <v>-1.2840899318531982</v>
      </c>
      <c r="O27" s="10">
        <f ca="1">SUMPRODUCT($A27:$F27,Results!$B$20:$G$20)</f>
        <v>-2.9431737503246671</v>
      </c>
      <c r="P27" s="10" cm="1">
        <f t="array" aca="1" ref="P27" ca="1">SUMPRODUCT(J27:O27,TRANSPOSE(Test!BL$20:BL$25))+Test!$AD$20-Test!$BL$27</f>
        <v>13.137621063793578</v>
      </c>
      <c r="Q27" s="10" cm="1">
        <f t="array" aca="1" ref="Q27" ca="1">SUMPRODUCT(J27:O27,TRANSPOSE(Test!ES$20:ES$25))+Test!$AD$20-Test!$ES$27</f>
        <v>13.173747291452697</v>
      </c>
      <c r="R27" s="10">
        <f ca="1">I27-Results!$E$5*H27</f>
        <v>17.608545981833849</v>
      </c>
      <c r="S27" s="10" cm="1">
        <f t="array" aca="1" ref="S27" ca="1">SUMPRODUCT(J27:O27,TRANSPOSE(Test!AR$28:AR$33))+Test!$AD$20-Test!$AC$26</f>
        <v>4.6213496987828622</v>
      </c>
      <c r="T27" s="10">
        <f ca="1">SUMPRODUCT(J27:O27,Results!K$9:P$9)</f>
        <v>13.5778868035163</v>
      </c>
      <c r="U27" s="10">
        <f ca="1">SUMPRODUCT(J27:O27,Results!K$9:P$9)+Test!$AD$20-Test!$AC$31</f>
        <v>13.541088684815325</v>
      </c>
      <c r="V27" s="10">
        <f t="shared" ca="1" si="1"/>
        <v>24.049509014045679</v>
      </c>
      <c r="W27" s="10">
        <f t="shared" ca="1" si="2"/>
        <v>24.013382786386558</v>
      </c>
      <c r="X27" s="10">
        <f t="shared" ca="1" si="3"/>
        <v>19.578584096005407</v>
      </c>
      <c r="Y27" s="10">
        <f t="shared" ca="1" si="4"/>
        <v>32.565780379056392</v>
      </c>
      <c r="Z27" s="10">
        <f ca="1">I27-Test!$AD$20</f>
        <v>36.491026539189704</v>
      </c>
      <c r="AA27" s="10">
        <f t="shared" ca="1" si="5"/>
        <v>23.646041393023932</v>
      </c>
      <c r="AP27" s="11"/>
      <c r="AQ27" s="11"/>
      <c r="AR27" s="11"/>
      <c r="AV27" s="17"/>
      <c r="AW27" s="12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</row>
    <row r="28" spans="1:149">
      <c r="A28" s="6">
        <f ca="1">LN((RAND()^(-Results!$F$4))-1)</f>
        <v>-0.41200288713635302</v>
      </c>
      <c r="B28" s="6">
        <f ca="1">LN((RAND()^(-Results!$F$4))-1)</f>
        <v>-1.9267846811239882</v>
      </c>
      <c r="C28" s="6">
        <f ca="1">LN((RAND()^(-Results!$F$4))-1)</f>
        <v>-0.93417177579749111</v>
      </c>
      <c r="D28" s="6">
        <f ca="1">LN((RAND()^(-Results!$F$4))-1)</f>
        <v>-1.1839041640607206</v>
      </c>
      <c r="E28" s="6">
        <f ca="1">LN((RAND()^(-Results!$F$4))-1)</f>
        <v>-0.2390551593957255</v>
      </c>
      <c r="F28" s="6">
        <f ca="1">LN((RAND()^(-Results!$F$4))-1)</f>
        <v>-0.91423933053287665</v>
      </c>
      <c r="G28" s="6">
        <f ca="1">LN((RAND()^(-Results!$F$4))-1)</f>
        <v>-0.49126313282063644</v>
      </c>
      <c r="H28" s="6">
        <f t="shared" ca="1" si="0"/>
        <v>-0.48065627127504584</v>
      </c>
      <c r="I28" s="10">
        <f ca="1">SUMPRODUCT(J28:O28,Results!B$12:G$12)+Results!$F$5*H28</f>
        <v>-27.234054333769169</v>
      </c>
      <c r="J28" s="10">
        <f ca="1">SUMPRODUCT($A28:$F28,Results!$B$15:$G$15)</f>
        <v>-3.4528259400765822</v>
      </c>
      <c r="K28" s="10">
        <f ca="1">SUMPRODUCT($A28:$F28,Results!$B$16:$G$16)</f>
        <v>-1.5784068678895489</v>
      </c>
      <c r="L28" s="10">
        <f ca="1">SUMPRODUCT($A28:$F28,Results!$B$17:$G$17)</f>
        <v>8.4713244650763606</v>
      </c>
      <c r="M28" s="10">
        <f ca="1">SUMPRODUCT($A28:$F28,Results!$B$18:$G$18)</f>
        <v>4.9414401696500301</v>
      </c>
      <c r="N28" s="10">
        <f ca="1">SUMPRODUCT($A28:$F28,Results!$B$19:$G$19)</f>
        <v>-3.2483537558952174</v>
      </c>
      <c r="O28" s="10">
        <f ca="1">SUMPRODUCT($A28:$F28,Results!$B$20:$G$20)</f>
        <v>-1.8946207107500468</v>
      </c>
      <c r="P28" s="10" cm="1">
        <f t="array" aca="1" ref="P28" ca="1">SUMPRODUCT(J28:O28,TRANSPOSE(Test!BL$20:BL$25))+Test!$AD$20-Test!$BL$27</f>
        <v>-25.082991703613875</v>
      </c>
      <c r="Q28" s="10" cm="1">
        <f t="array" aca="1" ref="Q28" ca="1">SUMPRODUCT(J28:O28,TRANSPOSE(Test!ES$20:ES$25))+Test!$AD$20-Test!$ES$27</f>
        <v>-25.175204174237198</v>
      </c>
      <c r="R28" s="10">
        <f ca="1">I28-Results!$E$5*H28</f>
        <v>-25.311429248668986</v>
      </c>
      <c r="S28" s="10" cm="1">
        <f t="array" aca="1" ref="S28" ca="1">SUMPRODUCT(J28:O28,TRANSPOSE(Test!AR$28:AR$33))+Test!$AD$20-Test!$AC$26</f>
        <v>-26.24979484211649</v>
      </c>
      <c r="T28" s="10">
        <f ca="1">SUMPRODUCT(J28:O28,Results!K$9:P$9)</f>
        <v>-25.109022851686095</v>
      </c>
      <c r="U28" s="10">
        <f ca="1">SUMPRODUCT(J28:O28,Results!K$9:P$9)+Test!$AD$20-Test!$AC$31</f>
        <v>-25.145820970387071</v>
      </c>
      <c r="V28" s="10">
        <f t="shared" ca="1" si="1"/>
        <v>-2.1510626301552946</v>
      </c>
      <c r="W28" s="10">
        <f t="shared" ca="1" si="2"/>
        <v>-2.0588501595319713</v>
      </c>
      <c r="X28" s="10">
        <f t="shared" ca="1" si="3"/>
        <v>-1.9226250851001829</v>
      </c>
      <c r="Y28" s="10">
        <f t="shared" ca="1" si="4"/>
        <v>-0.98425949165267923</v>
      </c>
      <c r="Z28" s="10">
        <f ca="1">I28-Test!$AD$20</f>
        <v>-27.930157872418722</v>
      </c>
      <c r="AA28" s="10">
        <f t="shared" ca="1" si="5"/>
        <v>-2.0882333633820984</v>
      </c>
      <c r="AP28" s="12"/>
      <c r="AQ28" s="12"/>
      <c r="AR28" s="12"/>
    </row>
    <row r="29" spans="1:149">
      <c r="A29" s="6">
        <f ca="1">LN((RAND()^(-Results!$F$4))-1)</f>
        <v>-2.9638690189829537</v>
      </c>
      <c r="B29" s="6">
        <f ca="1">LN((RAND()^(-Results!$F$4))-1)</f>
        <v>8.6262633923457135E-2</v>
      </c>
      <c r="C29" s="6">
        <f ca="1">LN((RAND()^(-Results!$F$4))-1)</f>
        <v>0.82527839053166285</v>
      </c>
      <c r="D29" s="6">
        <f ca="1">LN((RAND()^(-Results!$F$4))-1)</f>
        <v>1.6779351947817396</v>
      </c>
      <c r="E29" s="6">
        <f ca="1">LN((RAND()^(-Results!$F$4))-1)</f>
        <v>-0.65036576254771794</v>
      </c>
      <c r="F29" s="6">
        <f ca="1">LN((RAND()^(-Results!$F$4))-1)</f>
        <v>1.4458948054314598</v>
      </c>
      <c r="G29" s="6">
        <f ca="1">LN((RAND()^(-Results!$F$4))-1)</f>
        <v>-0.60953655636839699</v>
      </c>
      <c r="H29" s="6">
        <f t="shared" ca="1" si="0"/>
        <v>-0.59892969482280645</v>
      </c>
      <c r="I29" s="10">
        <f ca="1">SUMPRODUCT(J29:O29,Results!B$12:G$12)+Results!$F$5*H29</f>
        <v>13.65194722004097</v>
      </c>
      <c r="J29" s="10">
        <f ca="1">SUMPRODUCT($A29:$F29,Results!$B$15:$G$15)</f>
        <v>-3.602945629885911</v>
      </c>
      <c r="K29" s="10">
        <f ca="1">SUMPRODUCT($A29:$F29,Results!$B$16:$G$16)</f>
        <v>-2.5437476715505971</v>
      </c>
      <c r="L29" s="10">
        <f ca="1">SUMPRODUCT($A29:$F29,Results!$B$17:$G$17)</f>
        <v>-9.4189121614441333</v>
      </c>
      <c r="M29" s="10">
        <f ca="1">SUMPRODUCT($A29:$F29,Results!$B$18:$G$18)</f>
        <v>6.6842603722960314</v>
      </c>
      <c r="N29" s="10">
        <f ca="1">SUMPRODUCT($A29:$F29,Results!$B$19:$G$19)</f>
        <v>10.74471567777605</v>
      </c>
      <c r="O29" s="10">
        <f ca="1">SUMPRODUCT($A29:$F29,Results!$B$20:$G$20)</f>
        <v>-8.2920599210659329</v>
      </c>
      <c r="P29" s="10" cm="1">
        <f t="array" aca="1" ref="P29" ca="1">SUMPRODUCT(J29:O29,TRANSPOSE(Test!BL$20:BL$25))+Test!$AD$20-Test!$BL$27</f>
        <v>16.709699753146346</v>
      </c>
      <c r="Q29" s="10" cm="1">
        <f t="array" aca="1" ref="Q29" ca="1">SUMPRODUCT(J29:O29,TRANSPOSE(Test!ES$20:ES$25))+Test!$AD$20-Test!$ES$27</f>
        <v>16.839807636863323</v>
      </c>
      <c r="R29" s="10">
        <f ca="1">I29-Results!$E$5*H29</f>
        <v>16.047665999332196</v>
      </c>
      <c r="S29" s="10" cm="1">
        <f t="array" aca="1" ref="S29" ca="1">SUMPRODUCT(J29:O29,TRANSPOSE(Test!AR$28:AR$33))+Test!$AD$20-Test!$AC$26</f>
        <v>11.951475103548539</v>
      </c>
      <c r="T29" s="10">
        <f ca="1">SUMPRODUCT(J29:O29,Results!K$9:P$9)</f>
        <v>17.205325628231538</v>
      </c>
      <c r="U29" s="10">
        <f ca="1">SUMPRODUCT(J29:O29,Results!K$9:P$9)+Test!$AD$20-Test!$AC$31</f>
        <v>17.168527509530563</v>
      </c>
      <c r="V29" s="10">
        <f t="shared" ca="1" si="1"/>
        <v>-3.0577525331053756</v>
      </c>
      <c r="W29" s="10">
        <f t="shared" ca="1" si="2"/>
        <v>-3.1878604168223532</v>
      </c>
      <c r="X29" s="10">
        <f t="shared" ca="1" si="3"/>
        <v>-2.3957187792912258</v>
      </c>
      <c r="Y29" s="10">
        <f t="shared" ca="1" si="4"/>
        <v>1.7004721164924312</v>
      </c>
      <c r="Z29" s="10">
        <f ca="1">I29-Test!$AD$20</f>
        <v>12.955843681391416</v>
      </c>
      <c r="AA29" s="10">
        <f t="shared" ca="1" si="5"/>
        <v>-3.5165802894895926</v>
      </c>
      <c r="AP29" s="12"/>
      <c r="AQ29" s="12"/>
      <c r="AR29" s="12"/>
    </row>
    <row r="30" spans="1:149">
      <c r="A30" s="6">
        <f ca="1">LN((RAND()^(-Results!$F$4))-1)</f>
        <v>0.14759002403763563</v>
      </c>
      <c r="B30" s="6">
        <f ca="1">LN((RAND()^(-Results!$F$4))-1)</f>
        <v>-0.12091905757583209</v>
      </c>
      <c r="C30" s="6">
        <f ca="1">LN((RAND()^(-Results!$F$4))-1)</f>
        <v>-5.9167438836214039</v>
      </c>
      <c r="D30" s="6">
        <f ca="1">LN((RAND()^(-Results!$F$4))-1)</f>
        <v>-2.7160092771850506</v>
      </c>
      <c r="E30" s="6">
        <f ca="1">LN((RAND()^(-Results!$F$4))-1)</f>
        <v>1.6030145566397465</v>
      </c>
      <c r="F30" s="6">
        <f ca="1">LN((RAND()^(-Results!$F$4))-1)</f>
        <v>-0.30633317435738755</v>
      </c>
      <c r="G30" s="6">
        <f ca="1">LN((RAND()^(-Results!$F$4))-1)</f>
        <v>0.79887829105115726</v>
      </c>
      <c r="H30" s="6">
        <f t="shared" ca="1" si="0"/>
        <v>0.80948515259674791</v>
      </c>
      <c r="I30" s="10">
        <f ca="1">SUMPRODUCT(J30:O30,Results!B$12:G$12)+Results!$F$5*H30</f>
        <v>-20.800231201725143</v>
      </c>
      <c r="J30" s="10">
        <f ca="1">SUMPRODUCT($A30:$F30,Results!$B$15:$G$15)</f>
        <v>5.5196319935800986</v>
      </c>
      <c r="K30" s="10">
        <f ca="1">SUMPRODUCT($A30:$F30,Results!$B$16:$G$16)</f>
        <v>2.287057901795293</v>
      </c>
      <c r="L30" s="10">
        <f ca="1">SUMPRODUCT($A30:$F30,Results!$B$17:$G$17)</f>
        <v>5.6196760793261706</v>
      </c>
      <c r="M30" s="10">
        <f ca="1">SUMPRODUCT($A30:$F30,Results!$B$18:$G$18)</f>
        <v>14.725058564671855</v>
      </c>
      <c r="N30" s="10">
        <f ca="1">SUMPRODUCT($A30:$F30,Results!$B$19:$G$19)</f>
        <v>-21.924140717317687</v>
      </c>
      <c r="O30" s="10">
        <f ca="1">SUMPRODUCT($A30:$F30,Results!$B$20:$G$20)</f>
        <v>8.59730400870205</v>
      </c>
      <c r="P30" s="10" cm="1">
        <f t="array" aca="1" ref="P30" ca="1">SUMPRODUCT(J30:O30,TRANSPOSE(Test!BL$20:BL$25))+Test!$AD$20-Test!$BL$27</f>
        <v>-25.753669146233083</v>
      </c>
      <c r="Q30" s="10" cm="1">
        <f t="array" aca="1" ref="Q30" ca="1">SUMPRODUCT(J30:O30,TRANSPOSE(Test!ES$20:ES$25))+Test!$AD$20-Test!$ES$27</f>
        <v>-25.424833171415788</v>
      </c>
      <c r="R30" s="10">
        <f ca="1">I30-Results!$E$5*H30</f>
        <v>-24.038171812112136</v>
      </c>
      <c r="S30" s="10" cm="1">
        <f t="array" aca="1" ref="S30" ca="1">SUMPRODUCT(J30:O30,TRANSPOSE(Test!AR$28:AR$33))+Test!$AD$20-Test!$AC$26</f>
        <v>-39.127681692999531</v>
      </c>
      <c r="T30" s="10">
        <f ca="1">SUMPRODUCT(J30:O30,Results!K$9:P$9)</f>
        <v>-25.586027029768559</v>
      </c>
      <c r="U30" s="10">
        <f ca="1">SUMPRODUCT(J30:O30,Results!K$9:P$9)+Test!$AD$20-Test!$AC$31</f>
        <v>-25.622825148469534</v>
      </c>
      <c r="V30" s="10">
        <f t="shared" ca="1" si="1"/>
        <v>4.9534379445079395</v>
      </c>
      <c r="W30" s="10">
        <f t="shared" ca="1" si="2"/>
        <v>4.6246019696906444</v>
      </c>
      <c r="X30" s="10">
        <f t="shared" ca="1" si="3"/>
        <v>3.2379406103869925</v>
      </c>
      <c r="Y30" s="10">
        <f t="shared" ca="1" si="4"/>
        <v>18.327450491274387</v>
      </c>
      <c r="Z30" s="10">
        <f ca="1">I30-Test!$AD$20</f>
        <v>-21.496334740374696</v>
      </c>
      <c r="AA30" s="10">
        <f t="shared" ca="1" si="5"/>
        <v>4.8225939467443908</v>
      </c>
      <c r="AP30" s="12"/>
      <c r="AQ30" s="12"/>
      <c r="AR30" s="12"/>
    </row>
    <row r="31" spans="1:149">
      <c r="A31" s="6">
        <f ca="1">LN((RAND()^(-Results!$F$4))-1)</f>
        <v>2.294524630421396</v>
      </c>
      <c r="B31" s="6">
        <f ca="1">LN((RAND()^(-Results!$F$4))-1)</f>
        <v>-1.2173721040682062</v>
      </c>
      <c r="C31" s="6">
        <f ca="1">LN((RAND()^(-Results!$F$4))-1)</f>
        <v>-0.93496116766124193</v>
      </c>
      <c r="D31" s="6">
        <f ca="1">LN((RAND()^(-Results!$F$4))-1)</f>
        <v>-1.1491011253571402</v>
      </c>
      <c r="E31" s="6">
        <f ca="1">LN((RAND()^(-Results!$F$4))-1)</f>
        <v>-0.49055658955081893</v>
      </c>
      <c r="F31" s="6">
        <f ca="1">LN((RAND()^(-Results!$F$4))-1)</f>
        <v>-0.66367579823619349</v>
      </c>
      <c r="G31" s="6">
        <f ca="1">LN((RAND()^(-Results!$F$4))-1)</f>
        <v>-1.8181038426730391</v>
      </c>
      <c r="H31" s="6">
        <f t="shared" ca="1" si="0"/>
        <v>-1.8074969811274486</v>
      </c>
      <c r="I31" s="10">
        <f ca="1">SUMPRODUCT(J31:O31,Results!B$12:G$12)+Results!$F$5*H31</f>
        <v>-35.243926294549809</v>
      </c>
      <c r="J31" s="10">
        <f ca="1">SUMPRODUCT($A31:$F31,Results!$B$15:$G$15)</f>
        <v>0.35182465490276227</v>
      </c>
      <c r="K31" s="10">
        <f ca="1">SUMPRODUCT($A31:$F31,Results!$B$16:$G$16)</f>
        <v>3.6031974999051752</v>
      </c>
      <c r="L31" s="10">
        <f ca="1">SUMPRODUCT($A31:$F31,Results!$B$17:$G$17)</f>
        <v>11.415664044866535</v>
      </c>
      <c r="M31" s="10">
        <f ca="1">SUMPRODUCT($A31:$F31,Results!$B$18:$G$18)</f>
        <v>-3.0153162709414749</v>
      </c>
      <c r="N31" s="10">
        <f ca="1">SUMPRODUCT($A31:$F31,Results!$B$19:$G$19)</f>
        <v>-5.5856608894555082</v>
      </c>
      <c r="O31" s="10">
        <f ca="1">SUMPRODUCT($A31:$F31,Results!$B$20:$G$20)</f>
        <v>7.5471443715413082</v>
      </c>
      <c r="P31" s="10" cm="1">
        <f t="array" aca="1" ref="P31" ca="1">SUMPRODUCT(J31:O31,TRANSPOSE(Test!BL$20:BL$25))+Test!$AD$20-Test!$BL$27</f>
        <v>-26.344150227922331</v>
      </c>
      <c r="Q31" s="10" cm="1">
        <f t="array" aca="1" ref="Q31" ca="1">SUMPRODUCT(J31:O31,TRANSPOSE(Test!ES$20:ES$25))+Test!$AD$20-Test!$ES$27</f>
        <v>-26.530100099528727</v>
      </c>
      <c r="R31" s="10">
        <f ca="1">I31-Results!$E$5*H31</f>
        <v>-28.013938370040016</v>
      </c>
      <c r="S31" s="10" cm="1">
        <f t="array" aca="1" ref="S31" ca="1">SUMPRODUCT(J31:O31,TRANSPOSE(Test!AR$28:AR$33))+Test!$AD$20-Test!$AC$26</f>
        <v>-19.664722530804525</v>
      </c>
      <c r="T31" s="10">
        <f ca="1">SUMPRODUCT(J31:O31,Results!K$9:P$9)</f>
        <v>-26.678227164345927</v>
      </c>
      <c r="U31" s="10">
        <f ca="1">SUMPRODUCT(J31:O31,Results!K$9:P$9)+Test!$AD$20-Test!$AC$31</f>
        <v>-26.715025283046902</v>
      </c>
      <c r="V31" s="10">
        <f t="shared" ca="1" si="1"/>
        <v>-8.8997760666274779</v>
      </c>
      <c r="W31" s="10">
        <f t="shared" ca="1" si="2"/>
        <v>-8.7138261950210811</v>
      </c>
      <c r="X31" s="10">
        <f t="shared" ca="1" si="3"/>
        <v>-7.2299879245097927</v>
      </c>
      <c r="Y31" s="10">
        <f t="shared" ca="1" si="4"/>
        <v>-15.579203763745284</v>
      </c>
      <c r="Z31" s="10">
        <f ca="1">I31-Test!$AD$20</f>
        <v>-35.940029833199361</v>
      </c>
      <c r="AA31" s="10">
        <f t="shared" ca="1" si="5"/>
        <v>-8.5289010115029065</v>
      </c>
      <c r="AP31" s="12"/>
      <c r="AQ31" s="12"/>
      <c r="AR31" s="12"/>
    </row>
    <row r="32" spans="1:149" ht="16.5">
      <c r="A32" s="6">
        <f ca="1">LN((RAND()^(-Results!$F$4))-1)</f>
        <v>-0.2774135012296719</v>
      </c>
      <c r="B32" s="6">
        <f ca="1">LN((RAND()^(-Results!$F$4))-1)</f>
        <v>0.93754898068726655</v>
      </c>
      <c r="C32" s="6">
        <f ca="1">LN((RAND()^(-Results!$F$4))-1)</f>
        <v>0.5290787055813142</v>
      </c>
      <c r="D32" s="6">
        <f ca="1">LN((RAND()^(-Results!$F$4))-1)</f>
        <v>-2.0152350539379413</v>
      </c>
      <c r="E32" s="6">
        <f ca="1">LN((RAND()^(-Results!$F$4))-1)</f>
        <v>0.54921949065876152</v>
      </c>
      <c r="F32" s="6">
        <f ca="1">LN((RAND()^(-Results!$F$4))-1)</f>
        <v>-0.16373420110657641</v>
      </c>
      <c r="G32" s="6">
        <f ca="1">LN((RAND()^(-Results!$F$4))-1)</f>
        <v>-0.88901379546172932</v>
      </c>
      <c r="H32" s="6">
        <f t="shared" ca="1" si="0"/>
        <v>-0.87840693391613867</v>
      </c>
      <c r="I32" s="10">
        <f ca="1">SUMPRODUCT(J32:O32,Results!B$12:G$12)+Results!$F$5*H32</f>
        <v>-7.8965181870167704</v>
      </c>
      <c r="J32" s="10">
        <f ca="1">SUMPRODUCT($A32:$F32,Results!$B$15:$G$15)</f>
        <v>3.1922487092136107</v>
      </c>
      <c r="K32" s="10">
        <f ca="1">SUMPRODUCT($A32:$F32,Results!$B$16:$G$16)</f>
        <v>-5.8784124035139484</v>
      </c>
      <c r="L32" s="10">
        <f ca="1">SUMPRODUCT($A32:$F32,Results!$B$17:$G$17)</f>
        <v>-4.7976347809816442</v>
      </c>
      <c r="M32" s="10">
        <f ca="1">SUMPRODUCT($A32:$F32,Results!$B$18:$G$18)</f>
        <v>-0.29439110141761293</v>
      </c>
      <c r="N32" s="10">
        <f ca="1">SUMPRODUCT($A32:$F32,Results!$B$19:$G$19)</f>
        <v>-7.3801156672531425</v>
      </c>
      <c r="O32" s="10">
        <f ca="1">SUMPRODUCT($A32:$F32,Results!$B$20:$G$20)</f>
        <v>3.6241339781721624</v>
      </c>
      <c r="P32" s="10" cm="1">
        <f t="array" aca="1" ref="P32" ca="1">SUMPRODUCT(J32:O32,TRANSPOSE(Test!BL$20:BL$25))+Test!$AD$20-Test!$BL$27</f>
        <v>-3.3090366424269191</v>
      </c>
      <c r="Q32" s="10" cm="1">
        <f t="array" aca="1" ref="Q32" ca="1">SUMPRODUCT(J32:O32,TRANSPOSE(Test!ES$20:ES$25))+Test!$AD$20-Test!$ES$27</f>
        <v>-3.3860911495556616</v>
      </c>
      <c r="R32" s="10">
        <f ca="1">I32-Results!$E$5*H32</f>
        <v>-4.3828904513522158</v>
      </c>
      <c r="S32" s="10" cm="1">
        <f t="array" aca="1" ref="S32" ca="1">SUMPRODUCT(J32:O32,TRANSPOSE(Test!AR$28:AR$33))+Test!$AD$20-Test!$AC$26</f>
        <v>-4.6751393389591351</v>
      </c>
      <c r="T32" s="10">
        <f ca="1">SUMPRODUCT(J32:O32,Results!K$9:P$9)</f>
        <v>-3.360094105849317</v>
      </c>
      <c r="U32" s="10">
        <f ca="1">SUMPRODUCT(J32:O32,Results!K$9:P$9)+Test!$AD$20-Test!$AC$31</f>
        <v>-3.3968922245502924</v>
      </c>
      <c r="V32" s="10">
        <f t="shared" ca="1" si="1"/>
        <v>-4.5874815445898509</v>
      </c>
      <c r="W32" s="10">
        <f t="shared" ca="1" si="2"/>
        <v>-4.5104270374611088</v>
      </c>
      <c r="X32" s="10">
        <f t="shared" ca="1" si="3"/>
        <v>-3.5136277356645547</v>
      </c>
      <c r="Y32" s="10">
        <f t="shared" ca="1" si="4"/>
        <v>-3.2213788480576353</v>
      </c>
      <c r="Z32" s="10">
        <f ca="1">I32-Test!$AD$20</f>
        <v>-8.5926217256663247</v>
      </c>
      <c r="AA32" s="10">
        <f t="shared" ca="1" si="5"/>
        <v>-4.4996259624664781</v>
      </c>
      <c r="AK32" s="20"/>
      <c r="AP32" s="12"/>
      <c r="AQ32" s="12"/>
      <c r="AR32" s="12"/>
    </row>
    <row r="33" spans="1:149">
      <c r="A33" s="6">
        <f ca="1">LN((RAND()^(-Results!$F$4))-1)</f>
        <v>2.4391170585851008</v>
      </c>
      <c r="B33" s="6">
        <f ca="1">LN((RAND()^(-Results!$F$4))-1)</f>
        <v>-1.6865425555871054</v>
      </c>
      <c r="C33" s="6">
        <f ca="1">LN((RAND()^(-Results!$F$4))-1)</f>
        <v>3.8170673586162369</v>
      </c>
      <c r="D33" s="6">
        <f ca="1">LN((RAND()^(-Results!$F$4))-1)</f>
        <v>-1.1117114525372345</v>
      </c>
      <c r="E33" s="6">
        <f ca="1">LN((RAND()^(-Results!$F$4))-1)</f>
        <v>-6.6388723427045285E-2</v>
      </c>
      <c r="F33" s="6">
        <f ca="1">LN((RAND()^(-Results!$F$4))-1)</f>
        <v>-4.0475982954465053</v>
      </c>
      <c r="G33" s="6">
        <f ca="1">LN((RAND()^(-Results!$F$4))-1)</f>
        <v>1.0628955996372891</v>
      </c>
      <c r="H33" s="6">
        <f t="shared" ca="1" si="0"/>
        <v>1.0735024611828796</v>
      </c>
      <c r="I33" s="10">
        <f ca="1">SUMPRODUCT(J33:O33,Results!B$12:G$12)+Results!$F$5*H33</f>
        <v>-9.1872210952062865</v>
      </c>
      <c r="J33" s="10">
        <f ca="1">SUMPRODUCT($A33:$F33,Results!$B$15:$G$15)</f>
        <v>-4.1558753926366983</v>
      </c>
      <c r="K33" s="10">
        <f ca="1">SUMPRODUCT($A33:$F33,Results!$B$16:$G$16)</f>
        <v>-3.4134425626615581</v>
      </c>
      <c r="L33" s="10">
        <f ca="1">SUMPRODUCT($A33:$F33,Results!$B$17:$G$17)</f>
        <v>15.512839102289853</v>
      </c>
      <c r="M33" s="10">
        <f ca="1">SUMPRODUCT($A33:$F33,Results!$B$18:$G$18)</f>
        <v>-18.325148557451762</v>
      </c>
      <c r="N33" s="10">
        <f ca="1">SUMPRODUCT($A33:$F33,Results!$B$19:$G$19)</f>
        <v>0.84354675079181707</v>
      </c>
      <c r="O33" s="10">
        <f ca="1">SUMPRODUCT($A33:$F33,Results!$B$20:$G$20)</f>
        <v>-5.8694201775086654</v>
      </c>
      <c r="P33" s="10" cm="1">
        <f t="array" aca="1" ref="P33" ca="1">SUMPRODUCT(J33:O33,TRANSPOSE(Test!BL$20:BL$25))+Test!$AD$20-Test!$BL$27</f>
        <v>-14.058407815741548</v>
      </c>
      <c r="Q33" s="10" cm="1">
        <f t="array" aca="1" ref="Q33" ca="1">SUMPRODUCT(J33:O33,TRANSPOSE(Test!ES$20:ES$25))+Test!$AD$20-Test!$ES$27</f>
        <v>-14.590848948882739</v>
      </c>
      <c r="R33" s="10">
        <f ca="1">I33-Results!$E$5*H33</f>
        <v>-13.481230939937806</v>
      </c>
      <c r="S33" s="10" cm="1">
        <f t="array" aca="1" ref="S33" ca="1">SUMPRODUCT(J33:O33,TRANSPOSE(Test!AR$28:AR$33))+Test!$AD$20-Test!$AC$26</f>
        <v>-1.167320660229286</v>
      </c>
      <c r="T33" s="10">
        <f ca="1">SUMPRODUCT(J33:O33,Results!K$9:P$9)</f>
        <v>-14.812729460048084</v>
      </c>
      <c r="U33" s="10">
        <f ca="1">SUMPRODUCT(J33:O33,Results!K$9:P$9)+Test!$AD$20-Test!$AC$31</f>
        <v>-14.849527578749059</v>
      </c>
      <c r="V33" s="10">
        <f t="shared" ca="1" si="1"/>
        <v>4.8711867205352615</v>
      </c>
      <c r="W33" s="10">
        <f t="shared" ca="1" si="2"/>
        <v>5.4036278536764524</v>
      </c>
      <c r="X33" s="10">
        <f t="shared" ca="1" si="3"/>
        <v>4.2940098447315194</v>
      </c>
      <c r="Y33" s="10">
        <f t="shared" ca="1" si="4"/>
        <v>-8.019900434977</v>
      </c>
      <c r="Z33" s="10">
        <f ca="1">I33-Test!$AD$20</f>
        <v>-9.8833246338558407</v>
      </c>
      <c r="AA33" s="10">
        <f t="shared" ca="1" si="5"/>
        <v>5.662306483542773</v>
      </c>
      <c r="AK33" s="10"/>
      <c r="AP33" s="12"/>
      <c r="AQ33" s="12"/>
      <c r="AR33" s="12"/>
    </row>
    <row r="34" spans="1:149">
      <c r="A34" s="6">
        <f ca="1">LN((RAND()^(-Results!$F$4))-1)</f>
        <v>-1.8011274052647377</v>
      </c>
      <c r="B34" s="6">
        <f ca="1">LN((RAND()^(-Results!$F$4))-1)</f>
        <v>-0.65559312189649943</v>
      </c>
      <c r="C34" s="6">
        <f ca="1">LN((RAND()^(-Results!$F$4))-1)</f>
        <v>1.257355600812144</v>
      </c>
      <c r="D34" s="6">
        <f ca="1">LN((RAND()^(-Results!$F$4))-1)</f>
        <v>0.20683503247285473</v>
      </c>
      <c r="E34" s="6">
        <f ca="1">LN((RAND()^(-Results!$F$4))-1)</f>
        <v>2.2640441367893924</v>
      </c>
      <c r="F34" s="6">
        <f ca="1">LN((RAND()^(-Results!$F$4))-1)</f>
        <v>0.17520641534942968</v>
      </c>
      <c r="G34" s="6">
        <f ca="1">LN((RAND()^(-Results!$F$4))-1)</f>
        <v>1.8031445007778284</v>
      </c>
      <c r="H34" s="6">
        <f t="shared" ca="1" si="0"/>
        <v>1.8137513623234189</v>
      </c>
      <c r="I34" s="10">
        <f ca="1">SUMPRODUCT(J34:O34,Results!B$12:G$12)+Results!$F$5*H34</f>
        <v>15.339980353095781</v>
      </c>
      <c r="J34" s="10">
        <f ca="1">SUMPRODUCT($A34:$F34,Results!$B$15:$G$15)</f>
        <v>-5.2026016809270601</v>
      </c>
      <c r="K34" s="10">
        <f ca="1">SUMPRODUCT($A34:$F34,Results!$B$16:$G$16)</f>
        <v>-8.450539294831886</v>
      </c>
      <c r="L34" s="10">
        <f ca="1">SUMPRODUCT($A34:$F34,Results!$B$17:$G$17)</f>
        <v>-7.7282717239155456</v>
      </c>
      <c r="M34" s="10">
        <f ca="1">SUMPRODUCT($A34:$F34,Results!$B$18:$G$18)</f>
        <v>7.1625064834014802</v>
      </c>
      <c r="N34" s="10">
        <f ca="1">SUMPRODUCT($A34:$F34,Results!$B$19:$G$19)</f>
        <v>5.5144944833985248</v>
      </c>
      <c r="O34" s="10">
        <f ca="1">SUMPRODUCT($A34:$F34,Results!$B$20:$G$20)</f>
        <v>-11.336844945018058</v>
      </c>
      <c r="P34" s="10" cm="1">
        <f t="array" aca="1" ref="P34" ca="1">SUMPRODUCT(J34:O34,TRANSPOSE(Test!BL$20:BL$25))+Test!$AD$20-Test!$BL$27</f>
        <v>6.1230998162911563</v>
      </c>
      <c r="Q34" s="10" cm="1">
        <f t="array" aca="1" ref="Q34" ca="1">SUMPRODUCT(J34:O34,TRANSPOSE(Test!ES$20:ES$25))+Test!$AD$20-Test!$ES$27</f>
        <v>6.0790001654982504</v>
      </c>
      <c r="R34" s="10">
        <f ca="1">I34-Results!$E$5*H34</f>
        <v>8.0849749038021059</v>
      </c>
      <c r="S34" s="10" cm="1">
        <f t="array" aca="1" ref="S34" ca="1">SUMPRODUCT(J34:O34,TRANSPOSE(Test!AR$28:AR$33))+Test!$AD$20-Test!$AC$26</f>
        <v>-1.5942595635834365</v>
      </c>
      <c r="T34" s="10">
        <f ca="1">SUMPRODUCT(J34:O34,Results!K$9:P$9)</f>
        <v>6.0010305174652387</v>
      </c>
      <c r="U34" s="10">
        <f ca="1">SUMPRODUCT(J34:O34,Results!K$9:P$9)+Test!$AD$20-Test!$AC$31</f>
        <v>5.9642323987642634</v>
      </c>
      <c r="V34" s="10">
        <f t="shared" ca="1" si="1"/>
        <v>9.2168805368046236</v>
      </c>
      <c r="W34" s="10">
        <f t="shared" ca="1" si="2"/>
        <v>9.2609801875975304</v>
      </c>
      <c r="X34" s="10">
        <f t="shared" ca="1" si="3"/>
        <v>7.2550054492936749</v>
      </c>
      <c r="Y34" s="10">
        <f t="shared" ca="1" si="4"/>
        <v>16.934239916679218</v>
      </c>
      <c r="Z34" s="10">
        <f ca="1">I34-Test!$AD$20</f>
        <v>14.643876814446227</v>
      </c>
      <c r="AA34" s="10">
        <f t="shared" ca="1" si="5"/>
        <v>9.3757479543315174</v>
      </c>
      <c r="AK34" s="10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</row>
    <row r="35" spans="1:149">
      <c r="A35" s="6">
        <f ca="1">LN((RAND()^(-Results!$F$4))-1)</f>
        <v>-0.37608064585095924</v>
      </c>
      <c r="B35" s="6">
        <f ca="1">LN((RAND()^(-Results!$F$4))-1)</f>
        <v>2.2744377423505537</v>
      </c>
      <c r="C35" s="6">
        <f ca="1">LN((RAND()^(-Results!$F$4))-1)</f>
        <v>-2.2010294678313831</v>
      </c>
      <c r="D35" s="6">
        <f ca="1">LN((RAND()^(-Results!$F$4))-1)</f>
        <v>-0.42262511196905916</v>
      </c>
      <c r="E35" s="6">
        <f ca="1">LN((RAND()^(-Results!$F$4))-1)</f>
        <v>3.342693083534351E-2</v>
      </c>
      <c r="F35" s="6">
        <f ca="1">LN((RAND()^(-Results!$F$4))-1)</f>
        <v>-0.7858106294350502</v>
      </c>
      <c r="G35" s="6">
        <f ca="1">LN((RAND()^(-Results!$F$4))-1)</f>
        <v>0.17155423129276212</v>
      </c>
      <c r="H35" s="6">
        <f t="shared" ca="1" si="0"/>
        <v>0.18216109283835272</v>
      </c>
      <c r="I35" s="10">
        <f ca="1">SUMPRODUCT(J35:O35,Results!B$12:G$12)+Results!$F$5*H35</f>
        <v>19.168752550030433</v>
      </c>
      <c r="J35" s="10">
        <f ca="1">SUMPRODUCT($A35:$F35,Results!$B$15:$G$15)</f>
        <v>7.6624390467952761</v>
      </c>
      <c r="K35" s="10">
        <f ca="1">SUMPRODUCT($A35:$F35,Results!$B$16:$G$16)</f>
        <v>3.4033546367104583</v>
      </c>
      <c r="L35" s="10">
        <f ca="1">SUMPRODUCT($A35:$F35,Results!$B$17:$G$17)</f>
        <v>-2.157420152454752</v>
      </c>
      <c r="M35" s="10">
        <f ca="1">SUMPRODUCT($A35:$F35,Results!$B$18:$G$18)</f>
        <v>-0.74661865081006018</v>
      </c>
      <c r="N35" s="10">
        <f ca="1">SUMPRODUCT($A35:$F35,Results!$B$19:$G$19)</f>
        <v>-11.123123680256642</v>
      </c>
      <c r="O35" s="10">
        <f ca="1">SUMPRODUCT($A35:$F35,Results!$B$20:$G$20)</f>
        <v>3.4360359431727101</v>
      </c>
      <c r="P35" s="10" cm="1">
        <f t="array" aca="1" ref="P35" ca="1">SUMPRODUCT(J35:O35,TRANSPOSE(Test!BL$20:BL$25))+Test!$AD$20-Test!$BL$27</f>
        <v>18.179299467183881</v>
      </c>
      <c r="Q35" s="10" cm="1">
        <f t="array" aca="1" ref="Q35" ca="1">SUMPRODUCT(J35:O35,TRANSPOSE(Test!ES$20:ES$25))+Test!$AD$20-Test!$ES$27</f>
        <v>18.5190146212969</v>
      </c>
      <c r="R35" s="10">
        <f ca="1">I35-Results!$E$5*H35</f>
        <v>18.440108178677022</v>
      </c>
      <c r="S35" s="10" cm="1">
        <f t="array" aca="1" ref="S35" ca="1">SUMPRODUCT(J35:O35,TRANSPOSE(Test!AR$28:AR$33))+Test!$AD$20-Test!$AC$26</f>
        <v>11.447703838068644</v>
      </c>
      <c r="T35" s="10">
        <f ca="1">SUMPRODUCT(J35:O35,Results!K$9:P$9)</f>
        <v>18.604508940592304</v>
      </c>
      <c r="U35" s="10">
        <f ca="1">SUMPRODUCT(J35:O35,Results!K$9:P$9)+Test!$AD$20-Test!$AC$31</f>
        <v>18.567710821891328</v>
      </c>
      <c r="V35" s="10">
        <f t="shared" ca="1" si="1"/>
        <v>0.98945308284655198</v>
      </c>
      <c r="W35" s="10">
        <f t="shared" ca="1" si="2"/>
        <v>0.64973792873353275</v>
      </c>
      <c r="X35" s="10">
        <f t="shared" ca="1" si="3"/>
        <v>0.7286443713534112</v>
      </c>
      <c r="Y35" s="10">
        <f t="shared" ca="1" si="4"/>
        <v>7.7210487119617888</v>
      </c>
      <c r="Z35" s="10">
        <f ca="1">I35-Test!$AD$20</f>
        <v>18.472649011380881</v>
      </c>
      <c r="AA35" s="10">
        <f t="shared" ca="1" si="5"/>
        <v>0.60104172813910495</v>
      </c>
      <c r="AK35" s="9"/>
      <c r="AQ35" s="11"/>
      <c r="AR35" s="11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</row>
    <row r="36" spans="1:149">
      <c r="A36" s="6">
        <f ca="1">LN((RAND()^(-Results!$F$4))-1)</f>
        <v>-1.5029105161852929</v>
      </c>
      <c r="B36" s="6">
        <f ca="1">LN((RAND()^(-Results!$F$4))-1)</f>
        <v>2.114891563521661</v>
      </c>
      <c r="C36" s="6">
        <f ca="1">LN((RAND()^(-Results!$F$4))-1)</f>
        <v>-0.11739521404518384</v>
      </c>
      <c r="D36" s="6">
        <f ca="1">LN((RAND()^(-Results!$F$4))-1)</f>
        <v>1.7571676745724649</v>
      </c>
      <c r="E36" s="6">
        <f ca="1">LN((RAND()^(-Results!$F$4))-1)</f>
        <v>0.75821666961557888</v>
      </c>
      <c r="F36" s="6">
        <f ca="1">LN((RAND()^(-Results!$F$4))-1)</f>
        <v>-0.29410465220463378</v>
      </c>
      <c r="G36" s="6">
        <f ca="1">LN((RAND()^(-Results!$F$4))-1)</f>
        <v>0.87759086538880338</v>
      </c>
      <c r="H36" s="6">
        <f t="shared" ca="1" si="0"/>
        <v>0.88819772693439392</v>
      </c>
      <c r="I36" s="10">
        <f ca="1">SUMPRODUCT(J36:O36,Results!B$12:G$12)+Results!$F$5*H36</f>
        <v>43.399549192634169</v>
      </c>
      <c r="J36" s="10">
        <f ca="1">SUMPRODUCT($A36:$F36,Results!$B$15:$G$15)</f>
        <v>2.7867693914072604</v>
      </c>
      <c r="K36" s="10">
        <f ca="1">SUMPRODUCT($A36:$F36,Results!$B$16:$G$16)</f>
        <v>1.1269004763760366</v>
      </c>
      <c r="L36" s="10">
        <f ca="1">SUMPRODUCT($A36:$F36,Results!$B$17:$G$17)</f>
        <v>-8.7213565749972606</v>
      </c>
      <c r="M36" s="10">
        <f ca="1">SUMPRODUCT($A36:$F36,Results!$B$18:$G$18)</f>
        <v>-0.82118622582886003</v>
      </c>
      <c r="N36" s="10">
        <f ca="1">SUMPRODUCT($A36:$F36,Results!$B$19:$G$19)</f>
        <v>1.942801032829816</v>
      </c>
      <c r="O36" s="10">
        <f ca="1">SUMPRODUCT($A36:$F36,Results!$B$20:$G$20)</f>
        <v>-7.3023236676946599</v>
      </c>
      <c r="P36" s="10" cm="1">
        <f t="array" aca="1" ref="P36" ca="1">SUMPRODUCT(J36:O36,TRANSPOSE(Test!BL$20:BL$25))+Test!$AD$20-Test!$BL$27</f>
        <v>38.976877953816341</v>
      </c>
      <c r="Q36" s="10" cm="1">
        <f t="array" aca="1" ref="Q36" ca="1">SUMPRODUCT(J36:O36,TRANSPOSE(Test!ES$20:ES$25))+Test!$AD$20-Test!$ES$27</f>
        <v>39.304331624931237</v>
      </c>
      <c r="R36" s="10">
        <f ca="1">I36-Results!$E$5*H36</f>
        <v>39.846758284896595</v>
      </c>
      <c r="S36" s="10" cm="1">
        <f t="array" aca="1" ref="S36" ca="1">SUMPRODUCT(J36:O36,TRANSPOSE(Test!AR$28:AR$33))+Test!$AD$20-Test!$AC$26</f>
        <v>30.964722345911735</v>
      </c>
      <c r="T36" s="10">
        <f ca="1">SUMPRODUCT(J36:O36,Results!K$9:P$9)</f>
        <v>39.390121065516226</v>
      </c>
      <c r="U36" s="10">
        <f ca="1">SUMPRODUCT(J36:O36,Results!K$9:P$9)+Test!$AD$20-Test!$AC$31</f>
        <v>39.353322946815247</v>
      </c>
      <c r="V36" s="10">
        <f t="shared" ca="1" si="1"/>
        <v>4.4226712388178271</v>
      </c>
      <c r="W36" s="10">
        <f t="shared" ca="1" si="2"/>
        <v>4.0952175677029317</v>
      </c>
      <c r="X36" s="10">
        <f t="shared" ca="1" si="3"/>
        <v>3.5527909077375739</v>
      </c>
      <c r="Y36" s="10">
        <f t="shared" ca="1" si="4"/>
        <v>12.434826846722434</v>
      </c>
      <c r="Z36" s="10">
        <f ca="1">I36-Test!$AD$20</f>
        <v>42.703445653984616</v>
      </c>
      <c r="AA36" s="10">
        <f t="shared" ca="1" si="5"/>
        <v>4.0462262458189215</v>
      </c>
      <c r="AK36" s="29"/>
      <c r="AQ36" s="12"/>
      <c r="AR36" s="12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</row>
    <row r="37" spans="1:149">
      <c r="A37" s="6">
        <f ca="1">LN((RAND()^(-Results!$F$4))-1)</f>
        <v>-0.35045514825275831</v>
      </c>
      <c r="B37" s="6">
        <f ca="1">LN((RAND()^(-Results!$F$4))-1)</f>
        <v>0.24562684810121699</v>
      </c>
      <c r="C37" s="6">
        <f ca="1">LN((RAND()^(-Results!$F$4))-1)</f>
        <v>2.1148440001532731</v>
      </c>
      <c r="D37" s="6">
        <f ca="1">LN((RAND()^(-Results!$F$4))-1)</f>
        <v>1.5009531602762063</v>
      </c>
      <c r="E37" s="6">
        <f ca="1">LN((RAND()^(-Results!$F$4))-1)</f>
        <v>-0.44659093461182264</v>
      </c>
      <c r="F37" s="6">
        <f ca="1">LN((RAND()^(-Results!$F$4))-1)</f>
        <v>2.311488367779762</v>
      </c>
      <c r="G37" s="6">
        <f ca="1">LN((RAND()^(-Results!$F$4))-1)</f>
        <v>0.15620711417619648</v>
      </c>
      <c r="H37" s="6">
        <f t="shared" ca="1" si="0"/>
        <v>0.16681397572178708</v>
      </c>
      <c r="I37" s="10">
        <f ca="1">SUMPRODUCT(J37:O37,Results!B$12:G$12)+Results!$F$5*H37</f>
        <v>10.606259030600526</v>
      </c>
      <c r="J37" s="10">
        <f ca="1">SUMPRODUCT($A37:$F37,Results!$B$15:$G$15)</f>
        <v>-2.3641714790392436</v>
      </c>
      <c r="K37" s="10">
        <f ca="1">SUMPRODUCT($A37:$F37,Results!$B$16:$G$16)</f>
        <v>-1.2946533839545831</v>
      </c>
      <c r="L37" s="10">
        <f ca="1">SUMPRODUCT($A37:$F37,Results!$B$17:$G$17)</f>
        <v>-9.3643890399479215</v>
      </c>
      <c r="M37" s="10">
        <f ca="1">SUMPRODUCT($A37:$F37,Results!$B$18:$G$18)</f>
        <v>-0.19104783727487185</v>
      </c>
      <c r="N37" s="10">
        <f ca="1">SUMPRODUCT($A37:$F37,Results!$B$19:$G$19)</f>
        <v>12.281397975668128</v>
      </c>
      <c r="O37" s="10">
        <f ca="1">SUMPRODUCT($A37:$F37,Results!$B$20:$G$20)</f>
        <v>1.6035077998352243E-2</v>
      </c>
      <c r="P37" s="10" cm="1">
        <f t="array" aca="1" ref="P37" ca="1">SUMPRODUCT(J37:O37,TRANSPOSE(Test!BL$20:BL$25))+Test!$AD$20-Test!$BL$27</f>
        <v>10.036803329206229</v>
      </c>
      <c r="Q37" s="10" cm="1">
        <f t="array" aca="1" ref="Q37" ca="1">SUMPRODUCT(J37:O37,TRANSPOSE(Test!ES$20:ES$25))+Test!$AD$20-Test!$ES$27</f>
        <v>9.9124619478439104</v>
      </c>
      <c r="R37" s="10">
        <f ca="1">I37-Results!$E$5*H37</f>
        <v>9.9390031277133772</v>
      </c>
      <c r="S37" s="10" cm="1">
        <f t="array" aca="1" ref="S37" ca="1">SUMPRODUCT(J37:O37,TRANSPOSE(Test!AR$28:AR$33))+Test!$AD$20-Test!$AC$26</f>
        <v>14.775390376648648</v>
      </c>
      <c r="T37" s="10">
        <f ca="1">SUMPRODUCT(J37:O37,Results!K$9:P$9)</f>
        <v>10.02027159292618</v>
      </c>
      <c r="U37" s="10">
        <f ca="1">SUMPRODUCT(J37:O37,Results!K$9:P$9)+Test!$AD$20-Test!$AC$31</f>
        <v>9.9834734742252049</v>
      </c>
      <c r="V37" s="10">
        <f t="shared" ca="1" si="1"/>
        <v>0.56945570139429691</v>
      </c>
      <c r="W37" s="10">
        <f t="shared" ca="1" si="2"/>
        <v>0.69379708275661578</v>
      </c>
      <c r="X37" s="10">
        <f t="shared" ca="1" si="3"/>
        <v>0.66725590288714898</v>
      </c>
      <c r="Y37" s="10">
        <f t="shared" ca="1" si="4"/>
        <v>-4.1691313460481219</v>
      </c>
      <c r="Z37" s="10">
        <f ca="1">I37-Test!$AD$20</f>
        <v>9.910155491950972</v>
      </c>
      <c r="AA37" s="10">
        <f t="shared" ca="1" si="5"/>
        <v>0.62278555637532129</v>
      </c>
      <c r="AK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</row>
    <row r="38" spans="1:149">
      <c r="A38" s="6">
        <f ca="1">LN((RAND()^(-Results!$F$4))-1)</f>
        <v>-0.64368019481183791</v>
      </c>
      <c r="B38" s="6">
        <f ca="1">LN((RAND()^(-Results!$F$4))-1)</f>
        <v>-0.17287552978668513</v>
      </c>
      <c r="C38" s="6">
        <f ca="1">LN((RAND()^(-Results!$F$4))-1)</f>
        <v>-0.43875097148882852</v>
      </c>
      <c r="D38" s="6">
        <f ca="1">LN((RAND()^(-Results!$F$4))-1)</f>
        <v>-0.19128174378889537</v>
      </c>
      <c r="E38" s="6">
        <f ca="1">LN((RAND()^(-Results!$F$4))-1)</f>
        <v>-0.61939470653586703</v>
      </c>
      <c r="F38" s="6">
        <f ca="1">LN((RAND()^(-Results!$F$4))-1)</f>
        <v>-0.114908199233049</v>
      </c>
      <c r="G38" s="6">
        <f ca="1">LN((RAND()^(-Results!$F$4))-1)</f>
        <v>-1.517539501672776</v>
      </c>
      <c r="H38" s="6">
        <f t="shared" ca="1" si="0"/>
        <v>-1.5069326401271854</v>
      </c>
      <c r="I38" s="10">
        <f ca="1">SUMPRODUCT(J38:O38,Results!B$12:G$12)+Results!$F$5*H38</f>
        <v>-10.537846464466021</v>
      </c>
      <c r="J38" s="10">
        <f ca="1">SUMPRODUCT($A38:$F38,Results!$B$15:$G$15)</f>
        <v>-0.10112609735255106</v>
      </c>
      <c r="K38" s="10">
        <f ca="1">SUMPRODUCT($A38:$F38,Results!$B$16:$G$16)</f>
        <v>0.1685523484903492</v>
      </c>
      <c r="L38" s="10">
        <f ca="1">SUMPRODUCT($A38:$F38,Results!$B$17:$G$17)</f>
        <v>1.2074357665618531</v>
      </c>
      <c r="M38" s="10">
        <f ca="1">SUMPRODUCT($A38:$F38,Results!$B$18:$G$18)</f>
        <v>1.6675156219361733</v>
      </c>
      <c r="N38" s="10">
        <f ca="1">SUMPRODUCT($A38:$F38,Results!$B$19:$G$19)</f>
        <v>-0.95871869619691996</v>
      </c>
      <c r="O38" s="10">
        <f ca="1">SUMPRODUCT($A38:$F38,Results!$B$20:$G$20)</f>
        <v>-0.27865358270108986</v>
      </c>
      <c r="P38" s="10" cm="1">
        <f t="array" aca="1" ref="P38" ca="1">SUMPRODUCT(J38:O38,TRANSPOSE(Test!BL$20:BL$25))+Test!$AD$20-Test!$BL$27</f>
        <v>-3.0276877517330516</v>
      </c>
      <c r="Q38" s="10" cm="1">
        <f t="array" aca="1" ref="Q38" ca="1">SUMPRODUCT(J38:O38,TRANSPOSE(Test!ES$20:ES$25))+Test!$AD$20-Test!$ES$27</f>
        <v>-2.9949997863716202</v>
      </c>
      <c r="R38" s="10">
        <f ca="1">I38-Results!$E$5*H38</f>
        <v>-4.5101159039572796</v>
      </c>
      <c r="S38" s="10" cm="1">
        <f t="array" aca="1" ref="S38" ca="1">SUMPRODUCT(J38:O38,TRANSPOSE(Test!AR$28:AR$33))+Test!$AD$20-Test!$AC$26</f>
        <v>-3.9287357024503877</v>
      </c>
      <c r="T38" s="10">
        <f ca="1">SUMPRODUCT(J38:O38,Results!K$9:P$9)</f>
        <v>-2.8428957407279647</v>
      </c>
      <c r="U38" s="10">
        <f ca="1">SUMPRODUCT(J38:O38,Results!K$9:P$9)+Test!$AD$20-Test!$AC$31</f>
        <v>-2.8796938594289401</v>
      </c>
      <c r="V38" s="10">
        <f t="shared" ca="1" si="1"/>
        <v>-7.5101587127329701</v>
      </c>
      <c r="W38" s="10">
        <f t="shared" ca="1" si="2"/>
        <v>-7.542846678094401</v>
      </c>
      <c r="X38" s="10">
        <f t="shared" ca="1" si="3"/>
        <v>-6.0277305605087417</v>
      </c>
      <c r="Y38" s="10">
        <f t="shared" ca="1" si="4"/>
        <v>-6.609110762015634</v>
      </c>
      <c r="Z38" s="10">
        <f ca="1">I38-Test!$AD$20</f>
        <v>-11.233950003115575</v>
      </c>
      <c r="AA38" s="10">
        <f t="shared" ca="1" si="5"/>
        <v>-7.6581526050370812</v>
      </c>
      <c r="AK38" s="29"/>
      <c r="AQ38" s="17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</row>
    <row r="39" spans="1:149">
      <c r="A39" s="6">
        <f ca="1">LN((RAND()^(-Results!$F$4))-1)</f>
        <v>-1.7832684146011202</v>
      </c>
      <c r="B39" s="6">
        <f ca="1">LN((RAND()^(-Results!$F$4))-1)</f>
        <v>-4.0843505690391151</v>
      </c>
      <c r="C39" s="6">
        <f ca="1">LN((RAND()^(-Results!$F$4))-1)</f>
        <v>1.0778050829437262</v>
      </c>
      <c r="D39" s="6">
        <f ca="1">LN((RAND()^(-Results!$F$4))-1)</f>
        <v>1.966980350425622</v>
      </c>
      <c r="E39" s="6">
        <f ca="1">LN((RAND()^(-Results!$F$4))-1)</f>
        <v>1.0724581193564708</v>
      </c>
      <c r="F39" s="6">
        <f ca="1">LN((RAND()^(-Results!$F$4))-1)</f>
        <v>0.18986918796873703</v>
      </c>
      <c r="G39" s="6">
        <f ca="1">LN((RAND()^(-Results!$F$4))-1)</f>
        <v>1.8627421076234467</v>
      </c>
      <c r="H39" s="6">
        <f t="shared" ca="1" si="0"/>
        <v>1.8733489691690373</v>
      </c>
      <c r="I39" s="10">
        <f ca="1">SUMPRODUCT(J39:O39,Results!B$12:G$12)+Results!$F$5*H39</f>
        <v>-5.6914263720809721</v>
      </c>
      <c r="J39" s="10">
        <f ca="1">SUMPRODUCT($A39:$F39,Results!$B$15:$G$15)</f>
        <v>-14.763696159527244</v>
      </c>
      <c r="K39" s="10">
        <f ca="1">SUMPRODUCT($A39:$F39,Results!$B$16:$G$16)</f>
        <v>-4.0960746987916732</v>
      </c>
      <c r="L39" s="10">
        <f ca="1">SUMPRODUCT($A39:$F39,Results!$B$17:$G$17)</f>
        <v>4.5457540934355354</v>
      </c>
      <c r="M39" s="10">
        <f ca="1">SUMPRODUCT($A39:$F39,Results!$B$18:$G$18)</f>
        <v>11.134495491347336</v>
      </c>
      <c r="N39" s="10">
        <f ca="1">SUMPRODUCT($A39:$F39,Results!$B$19:$G$19)</f>
        <v>17.451959287642595</v>
      </c>
      <c r="O39" s="10">
        <f ca="1">SUMPRODUCT($A39:$F39,Results!$B$20:$G$20)</f>
        <v>-18.168418416304661</v>
      </c>
      <c r="P39" s="10" cm="1">
        <f t="array" aca="1" ref="P39" ca="1">SUMPRODUCT(J39:O39,TRANSPOSE(Test!BL$20:BL$25))+Test!$AD$20-Test!$BL$27</f>
        <v>-15.535083671359212</v>
      </c>
      <c r="Q39" s="10" cm="1">
        <f t="array" aca="1" ref="Q39" ca="1">SUMPRODUCT(J39:O39,TRANSPOSE(Test!ES$20:ES$25))+Test!$AD$20-Test!$ES$27</f>
        <v>-15.716164188875021</v>
      </c>
      <c r="R39" s="10">
        <f ca="1">I39-Results!$E$5*H39</f>
        <v>-13.184822248757122</v>
      </c>
      <c r="S39" s="10" cm="1">
        <f t="array" aca="1" ref="S39" ca="1">SUMPRODUCT(J39:O39,TRANSPOSE(Test!AR$28:AR$33))+Test!$AD$20-Test!$AC$26</f>
        <v>-18.788676622979935</v>
      </c>
      <c r="T39" s="10">
        <f ca="1">SUMPRODUCT(J39:O39,Results!K$9:P$9)</f>
        <v>-15.73559509300874</v>
      </c>
      <c r="U39" s="10">
        <f ca="1">SUMPRODUCT(J39:O39,Results!K$9:P$9)+Test!$AD$20-Test!$AC$31</f>
        <v>-15.772393211709716</v>
      </c>
      <c r="V39" s="10">
        <f t="shared" ca="1" si="1"/>
        <v>9.8436572992782398</v>
      </c>
      <c r="W39" s="10">
        <f t="shared" ca="1" si="2"/>
        <v>10.024737816794049</v>
      </c>
      <c r="X39" s="10">
        <f t="shared" ca="1" si="3"/>
        <v>7.4933958766761499</v>
      </c>
      <c r="Y39" s="10">
        <f t="shared" ca="1" si="4"/>
        <v>13.097250250898963</v>
      </c>
      <c r="Z39" s="10">
        <f ca="1">I39-Test!$AD$20</f>
        <v>-6.3875299107305255</v>
      </c>
      <c r="AA39" s="10">
        <f t="shared" ca="1" si="5"/>
        <v>10.080966839628744</v>
      </c>
      <c r="AK39" s="29"/>
      <c r="AQ39" s="10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</row>
    <row r="40" spans="1:149">
      <c r="A40" s="6">
        <f ca="1">LN((RAND()^(-Results!$F$4))-1)</f>
        <v>-0.64547944707799587</v>
      </c>
      <c r="B40" s="6">
        <f ca="1">LN((RAND()^(-Results!$F$4))-1)</f>
        <v>2.2477866656198753</v>
      </c>
      <c r="C40" s="6">
        <f ca="1">LN((RAND()^(-Results!$F$4))-1)</f>
        <v>-1.0950354023746132</v>
      </c>
      <c r="D40" s="6">
        <f ca="1">LN((RAND()^(-Results!$F$4))-1)</f>
        <v>0.25256456071718808</v>
      </c>
      <c r="E40" s="6">
        <f ca="1">LN((RAND()^(-Results!$F$4))-1)</f>
        <v>3.1799847540174571</v>
      </c>
      <c r="F40" s="6">
        <f ca="1">LN((RAND()^(-Results!$F$4))-1)</f>
        <v>2.2769813181364604</v>
      </c>
      <c r="G40" s="6">
        <f ca="1">LN((RAND()^(-Results!$F$4))-1)</f>
        <v>-2.5413051574916157</v>
      </c>
      <c r="H40" s="6">
        <f t="shared" ca="1" si="0"/>
        <v>-2.5306982959460251</v>
      </c>
      <c r="I40" s="10">
        <f ca="1">SUMPRODUCT(J40:O40,Results!B$12:G$12)+Results!$F$5*H40</f>
        <v>11.182123638523812</v>
      </c>
      <c r="J40" s="10">
        <f ca="1">SUMPRODUCT($A40:$F40,Results!$B$15:$G$15)</f>
        <v>4.1634143007854405</v>
      </c>
      <c r="K40" s="10">
        <f ca="1">SUMPRODUCT($A40:$F40,Results!$B$16:$G$16)</f>
        <v>-3.5774436412348765</v>
      </c>
      <c r="L40" s="10">
        <f ca="1">SUMPRODUCT($A40:$F40,Results!$B$17:$G$17)</f>
        <v>-18.023315893151281</v>
      </c>
      <c r="M40" s="10">
        <f ca="1">SUMPRODUCT($A40:$F40,Results!$B$18:$G$18)</f>
        <v>9.1523435341119033</v>
      </c>
      <c r="N40" s="10">
        <f ca="1">SUMPRODUCT($A40:$F40,Results!$B$19:$G$19)</f>
        <v>-2.6713542742034271</v>
      </c>
      <c r="O40" s="10">
        <f ca="1">SUMPRODUCT($A40:$F40,Results!$B$20:$G$20)</f>
        <v>1.3336478690781899</v>
      </c>
      <c r="P40" s="10" cm="1">
        <f t="array" aca="1" ref="P40" ca="1">SUMPRODUCT(J40:O40,TRANSPOSE(Test!BL$20:BL$25))+Test!$AD$20-Test!$BL$27</f>
        <v>23.530116897164284</v>
      </c>
      <c r="Q40" s="10" cm="1">
        <f t="array" aca="1" ref="Q40" ca="1">SUMPRODUCT(J40:O40,TRANSPOSE(Test!ES$20:ES$25))+Test!$AD$20-Test!$ES$27</f>
        <v>23.78196149118574</v>
      </c>
      <c r="R40" s="10">
        <f ca="1">I40-Results!$E$5*H40</f>
        <v>21.304916822307913</v>
      </c>
      <c r="S40" s="10" cm="1">
        <f t="array" aca="1" ref="S40" ca="1">SUMPRODUCT(J40:O40,TRANSPOSE(Test!AR$28:AR$33))+Test!$AD$20-Test!$AC$26</f>
        <v>11.959023980229603</v>
      </c>
      <c r="T40" s="10">
        <f ca="1">SUMPRODUCT(J40:O40,Results!K$9:P$9)</f>
        <v>23.538470551928075</v>
      </c>
      <c r="U40" s="10">
        <f ca="1">SUMPRODUCT(J40:O40,Results!K$9:P$9)+Test!$AD$20-Test!$AC$31</f>
        <v>23.5016724332271</v>
      </c>
      <c r="V40" s="10">
        <f t="shared" ca="1" si="1"/>
        <v>-12.347993258640471</v>
      </c>
      <c r="W40" s="10">
        <f t="shared" ca="1" si="2"/>
        <v>-12.599837852661928</v>
      </c>
      <c r="X40" s="10">
        <f t="shared" ca="1" si="3"/>
        <v>-10.122793183784101</v>
      </c>
      <c r="Y40" s="10">
        <f t="shared" ca="1" si="4"/>
        <v>-0.77690034170579025</v>
      </c>
      <c r="Z40" s="10">
        <f ca="1">I40-Test!$AD$20</f>
        <v>10.486020099874258</v>
      </c>
      <c r="AA40" s="10">
        <f t="shared" ca="1" si="5"/>
        <v>-12.319548794703287</v>
      </c>
      <c r="AK40" s="29"/>
    </row>
    <row r="41" spans="1:149">
      <c r="A41" s="6">
        <f ca="1">LN((RAND()^(-Results!$F$4))-1)</f>
        <v>-0.17441218788891996</v>
      </c>
      <c r="B41" s="6">
        <f ca="1">LN((RAND()^(-Results!$F$4))-1)</f>
        <v>-0.25783708436126079</v>
      </c>
      <c r="C41" s="6">
        <f ca="1">LN((RAND()^(-Results!$F$4))-1)</f>
        <v>1.8737345580200528</v>
      </c>
      <c r="D41" s="6">
        <f ca="1">LN((RAND()^(-Results!$F$4))-1)</f>
        <v>-1.2455563604826259</v>
      </c>
      <c r="E41" s="6">
        <f ca="1">LN((RAND()^(-Results!$F$4))-1)</f>
        <v>-6.1245915436021682E-2</v>
      </c>
      <c r="F41" s="6">
        <f ca="1">LN((RAND()^(-Results!$F$4))-1)</f>
        <v>1.0148218374723561</v>
      </c>
      <c r="G41" s="6">
        <f ca="1">LN((RAND()^(-Results!$F$4))-1)</f>
        <v>-0.92576131341745205</v>
      </c>
      <c r="H41" s="6">
        <f t="shared" ca="1" si="0"/>
        <v>-0.91515445187186151</v>
      </c>
      <c r="I41" s="10">
        <f ca="1">SUMPRODUCT(J41:O41,Results!B$12:G$12)+Results!$F$5*H41</f>
        <v>-16.494213167776223</v>
      </c>
      <c r="J41" s="10">
        <f ca="1">SUMPRODUCT($A41:$F41,Results!$B$15:$G$15)</f>
        <v>-1.2540748573234539</v>
      </c>
      <c r="K41" s="10">
        <f ca="1">SUMPRODUCT($A41:$F41,Results!$B$16:$G$16)</f>
        <v>-6.4606841185940453</v>
      </c>
      <c r="L41" s="10">
        <f ca="1">SUMPRODUCT($A41:$F41,Results!$B$17:$G$17)</f>
        <v>-5.0281592092785292</v>
      </c>
      <c r="M41" s="10">
        <f ca="1">SUMPRODUCT($A41:$F41,Results!$B$18:$G$18)</f>
        <v>0.37992451058156118</v>
      </c>
      <c r="N41" s="10">
        <f ca="1">SUMPRODUCT($A41:$F41,Results!$B$19:$G$19)</f>
        <v>1.8071861696438345</v>
      </c>
      <c r="O41" s="10">
        <f ca="1">SUMPRODUCT($A41:$F41,Results!$B$20:$G$20)</f>
        <v>2.9332362347666723</v>
      </c>
      <c r="P41" s="10" cm="1">
        <f t="array" aca="1" ref="P41" ca="1">SUMPRODUCT(J41:O41,TRANSPOSE(Test!BL$20:BL$25))+Test!$AD$20-Test!$BL$27</f>
        <v>-11.635598859024411</v>
      </c>
      <c r="Q41" s="10" cm="1">
        <f t="array" aca="1" ref="Q41" ca="1">SUMPRODUCT(J41:O41,TRANSPOSE(Test!ES$20:ES$25))+Test!$AD$20-Test!$ES$27</f>
        <v>-11.900007362157256</v>
      </c>
      <c r="R41" s="10">
        <f ca="1">I41-Results!$E$5*H41</f>
        <v>-12.833595360288777</v>
      </c>
      <c r="S41" s="10" cm="1">
        <f t="array" aca="1" ref="S41" ca="1">SUMPRODUCT(J41:O41,TRANSPOSE(Test!AR$28:AR$33))+Test!$AD$20-Test!$AC$26</f>
        <v>-7.6052269422681231</v>
      </c>
      <c r="T41" s="10">
        <f ca="1">SUMPRODUCT(J41:O41,Results!K$9:P$9)</f>
        <v>-11.832975868826319</v>
      </c>
      <c r="U41" s="10">
        <f ca="1">SUMPRODUCT(J41:O41,Results!K$9:P$9)+Test!$AD$20-Test!$AC$31</f>
        <v>-11.869773987527294</v>
      </c>
      <c r="V41" s="10">
        <f t="shared" ca="1" si="1"/>
        <v>-4.8586143087518128</v>
      </c>
      <c r="W41" s="10">
        <f t="shared" ca="1" si="2"/>
        <v>-4.5942058056189676</v>
      </c>
      <c r="X41" s="10">
        <f t="shared" ca="1" si="3"/>
        <v>-3.660617807487446</v>
      </c>
      <c r="Y41" s="10">
        <f t="shared" ca="1" si="4"/>
        <v>-8.8889862255081002</v>
      </c>
      <c r="Z41" s="10">
        <f ca="1">I41-Test!$AD$20</f>
        <v>-17.190316706425776</v>
      </c>
      <c r="AA41" s="10">
        <f t="shared" ca="1" si="5"/>
        <v>-4.6244391802489293</v>
      </c>
      <c r="AK41" s="29"/>
      <c r="AX41" s="10"/>
    </row>
    <row r="42" spans="1:149">
      <c r="A42" s="6">
        <f ca="1">LN((RAND()^(-Results!$F$4))-1)</f>
        <v>-1.148817528388016</v>
      </c>
      <c r="B42" s="6">
        <f ca="1">LN((RAND()^(-Results!$F$4))-1)</f>
        <v>-3.1696025061676312</v>
      </c>
      <c r="C42" s="6">
        <f ca="1">LN((RAND()^(-Results!$F$4))-1)</f>
        <v>-1.5829811631321677</v>
      </c>
      <c r="D42" s="6">
        <f ca="1">LN((RAND()^(-Results!$F$4))-1)</f>
        <v>1.7588179665952384</v>
      </c>
      <c r="E42" s="6">
        <f ca="1">LN((RAND()^(-Results!$F$4))-1)</f>
        <v>-0.2423362566836875</v>
      </c>
      <c r="F42" s="6">
        <f ca="1">LN((RAND()^(-Results!$F$4))-1)</f>
        <v>0.58228135345114107</v>
      </c>
      <c r="G42" s="6">
        <f ca="1">LN((RAND()^(-Results!$F$4))-1)</f>
        <v>6.0363826857716214</v>
      </c>
      <c r="H42" s="6">
        <f t="shared" ca="1" si="0"/>
        <v>6.0469895473172119</v>
      </c>
      <c r="I42" s="10">
        <f ca="1">SUMPRODUCT(J42:O42,Results!B$12:G$12)+Results!$F$5*H42</f>
        <v>13.115467128584509</v>
      </c>
      <c r="J42" s="10">
        <f ca="1">SUMPRODUCT($A42:$F42,Results!$B$15:$G$15)</f>
        <v>-9.203776730683753</v>
      </c>
      <c r="K42" s="10">
        <f ca="1">SUMPRODUCT($A42:$F42,Results!$B$16:$G$16)</f>
        <v>3.181884129832842</v>
      </c>
      <c r="L42" s="10">
        <f ca="1">SUMPRODUCT($A42:$F42,Results!$B$17:$G$17)</f>
        <v>7.8675122147999463</v>
      </c>
      <c r="M42" s="10">
        <f ca="1">SUMPRODUCT($A42:$F42,Results!$B$18:$G$18)</f>
        <v>11.764289986127835</v>
      </c>
      <c r="N42" s="10">
        <f ca="1">SUMPRODUCT($A42:$F42,Results!$B$19:$G$19)</f>
        <v>9.7618388431796603</v>
      </c>
      <c r="O42" s="10">
        <f ca="1">SUMPRODUCT($A42:$F42,Results!$B$20:$G$20)</f>
        <v>-8.7982987759110785</v>
      </c>
      <c r="P42" s="10" cm="1">
        <f t="array" aca="1" ref="P42" ca="1">SUMPRODUCT(J42:O42,TRANSPOSE(Test!BL$20:BL$25))+Test!$AD$20-Test!$BL$27</f>
        <v>-17.746440788508735</v>
      </c>
      <c r="Q42" s="10" cm="1">
        <f t="array" aca="1" ref="Q42" ca="1">SUMPRODUCT(J42:O42,TRANSPOSE(Test!ES$20:ES$25))+Test!$AD$20-Test!$ES$27</f>
        <v>-17.708946828727846</v>
      </c>
      <c r="R42" s="10">
        <f ca="1">I42-Results!$E$5*H42</f>
        <v>-11.072491060684339</v>
      </c>
      <c r="S42" s="10" cm="1">
        <f t="array" aca="1" ref="S42" ca="1">SUMPRODUCT(J42:O42,TRANSPOSE(Test!AR$28:AR$33))+Test!$AD$20-Test!$AC$26</f>
        <v>-21.079619972480359</v>
      </c>
      <c r="T42" s="10">
        <f ca="1">SUMPRODUCT(J42:O42,Results!K$9:P$9)</f>
        <v>-17.62472606377931</v>
      </c>
      <c r="U42" s="10">
        <f ca="1">SUMPRODUCT(J42:O42,Results!K$9:P$9)+Test!$AD$20-Test!$AC$31</f>
        <v>-17.661524182480285</v>
      </c>
      <c r="V42" s="10">
        <f t="shared" ca="1" si="1"/>
        <v>30.861907917093244</v>
      </c>
      <c r="W42" s="10">
        <f t="shared" ca="1" si="2"/>
        <v>30.824413957312355</v>
      </c>
      <c r="X42" s="10">
        <f t="shared" ca="1" si="3"/>
        <v>24.187958189268848</v>
      </c>
      <c r="Y42" s="10">
        <f t="shared" ca="1" si="4"/>
        <v>34.195087101064871</v>
      </c>
      <c r="Z42" s="10">
        <f ca="1">I42-Test!$AD$20</f>
        <v>12.419363589934955</v>
      </c>
      <c r="AA42" s="10">
        <f t="shared" ca="1" si="5"/>
        <v>30.776991311064794</v>
      </c>
    </row>
    <row r="43" spans="1:149">
      <c r="A43" s="6">
        <f ca="1">LN((RAND()^(-Results!$F$4))-1)</f>
        <v>-1.8310349988003742</v>
      </c>
      <c r="B43" s="6">
        <f ca="1">LN((RAND()^(-Results!$F$4))-1)</f>
        <v>2.0285116433643222</v>
      </c>
      <c r="C43" s="6">
        <f ca="1">LN((RAND()^(-Results!$F$4))-1)</f>
        <v>1.55218440512663</v>
      </c>
      <c r="D43" s="6">
        <f ca="1">LN((RAND()^(-Results!$F$4))-1)</f>
        <v>-0.55722137237709291</v>
      </c>
      <c r="E43" s="6">
        <f ca="1">LN((RAND()^(-Results!$F$4))-1)</f>
        <v>1.2294327229978399</v>
      </c>
      <c r="F43" s="6">
        <f ca="1">LN((RAND()^(-Results!$F$4))-1)</f>
        <v>-1.0698230396430009</v>
      </c>
      <c r="G43" s="6">
        <f ca="1">LN((RAND()^(-Results!$F$4))-1)</f>
        <v>-7.8547630605517671E-2</v>
      </c>
      <c r="H43" s="6">
        <f t="shared" ca="1" si="0"/>
        <v>-6.7940769059927075E-2</v>
      </c>
      <c r="I43" s="10">
        <f ca="1">SUMPRODUCT(J43:O43,Results!B$12:G$12)+Results!$F$5*H43</f>
        <v>26.451867658236235</v>
      </c>
      <c r="J43" s="10">
        <f ca="1">SUMPRODUCT($A43:$F43,Results!$B$15:$G$15)</f>
        <v>2.7845984190602504</v>
      </c>
      <c r="K43" s="10">
        <f ca="1">SUMPRODUCT($A43:$F43,Results!$B$16:$G$16)</f>
        <v>-7.397795949643541</v>
      </c>
      <c r="L43" s="10">
        <f ca="1">SUMPRODUCT($A43:$F43,Results!$B$17:$G$17)</f>
        <v>-10.472914245328344</v>
      </c>
      <c r="M43" s="10">
        <f ca="1">SUMPRODUCT($A43:$F43,Results!$B$18:$G$18)</f>
        <v>-2.4304685567188504</v>
      </c>
      <c r="N43" s="10">
        <f ca="1">SUMPRODUCT($A43:$F43,Results!$B$19:$G$19)</f>
        <v>-2.8774869771739624</v>
      </c>
      <c r="O43" s="10">
        <f ca="1">SUMPRODUCT($A43:$F43,Results!$B$20:$G$20)</f>
        <v>-6.9131949179769139</v>
      </c>
      <c r="P43" s="10" cm="1">
        <f t="array" aca="1" ref="P43" ca="1">SUMPRODUCT(J43:O43,TRANSPOSE(Test!BL$20:BL$25))+Test!$AD$20-Test!$BL$27</f>
        <v>27.106051213466113</v>
      </c>
      <c r="Q43" s="10" cm="1">
        <f t="array" aca="1" ref="Q43" ca="1">SUMPRODUCT(J43:O43,TRANSPOSE(Test!ES$20:ES$25))+Test!$AD$20-Test!$ES$27</f>
        <v>27.20368210617163</v>
      </c>
      <c r="R43" s="10">
        <f ca="1">I43-Results!$E$5*H43</f>
        <v>26.723630734475943</v>
      </c>
      <c r="S43" s="10" cm="1">
        <f t="array" aca="1" ref="S43" ca="1">SUMPRODUCT(J43:O43,TRANSPOSE(Test!AR$28:AR$33))+Test!$AD$20-Test!$AC$26</f>
        <v>20.077790850936758</v>
      </c>
      <c r="T43" s="10">
        <f ca="1">SUMPRODUCT(J43:O43,Results!K$9:P$9)</f>
        <v>27.294975941852929</v>
      </c>
      <c r="U43" s="10">
        <f ca="1">SUMPRODUCT(J43:O43,Results!K$9:P$9)+Test!$AD$20-Test!$AC$31</f>
        <v>27.258177823151954</v>
      </c>
      <c r="V43" s="10">
        <f t="shared" ca="1" si="1"/>
        <v>-0.65418355522987781</v>
      </c>
      <c r="W43" s="10">
        <f t="shared" ca="1" si="2"/>
        <v>-0.75181444793539498</v>
      </c>
      <c r="X43" s="10">
        <f t="shared" ca="1" si="3"/>
        <v>-0.27176307623970786</v>
      </c>
      <c r="Y43" s="10">
        <f t="shared" ca="1" si="4"/>
        <v>6.3740768072994776</v>
      </c>
      <c r="Z43" s="10">
        <f ca="1">I43-Test!$AD$20</f>
        <v>25.755764119586683</v>
      </c>
      <c r="AA43" s="10">
        <f t="shared" ca="1" si="5"/>
        <v>-0.80631016491571827</v>
      </c>
    </row>
    <row r="44" spans="1:149">
      <c r="A44" s="6">
        <f ca="1">LN((RAND()^(-Results!$F$4))-1)</f>
        <v>-0.25572845428610935</v>
      </c>
      <c r="B44" s="6">
        <f ca="1">LN((RAND()^(-Results!$F$4))-1)</f>
        <v>1.1786896257720028</v>
      </c>
      <c r="C44" s="6">
        <f ca="1">LN((RAND()^(-Results!$F$4))-1)</f>
        <v>2.8399539847826332</v>
      </c>
      <c r="D44" s="6">
        <f ca="1">LN((RAND()^(-Results!$F$4))-1)</f>
        <v>2.9548502573637019</v>
      </c>
      <c r="E44" s="6">
        <f ca="1">LN((RAND()^(-Results!$F$4))-1)</f>
        <v>-0.36114716899125426</v>
      </c>
      <c r="F44" s="6">
        <f ca="1">LN((RAND()^(-Results!$F$4))-1)</f>
        <v>0.22577008865639506</v>
      </c>
      <c r="G44" s="6">
        <f ca="1">LN((RAND()^(-Results!$F$4))-1)</f>
        <v>3.4088557452565182</v>
      </c>
      <c r="H44" s="6">
        <f t="shared" ca="1" si="0"/>
        <v>3.4194626068021088</v>
      </c>
      <c r="I44" s="10">
        <f ca="1">SUMPRODUCT(J44:O44,Results!B$12:G$12)+Results!$F$5*H44</f>
        <v>52.980514951735415</v>
      </c>
      <c r="J44" s="10">
        <f ca="1">SUMPRODUCT($A44:$F44,Results!$B$15:$G$15)</f>
        <v>-1.3902352098881747</v>
      </c>
      <c r="K44" s="10">
        <f ca="1">SUMPRODUCT($A44:$F44,Results!$B$16:$G$16)</f>
        <v>1.7943163538439257</v>
      </c>
      <c r="L44" s="10">
        <f ca="1">SUMPRODUCT($A44:$F44,Results!$B$17:$G$17)</f>
        <v>-6.7363037627639057</v>
      </c>
      <c r="M44" s="10">
        <f ca="1">SUMPRODUCT($A44:$F44,Results!$B$18:$G$18)</f>
        <v>-9.0896120172548649</v>
      </c>
      <c r="N44" s="10">
        <f ca="1">SUMPRODUCT($A44:$F44,Results!$B$19:$G$19)</f>
        <v>14.025716049414592</v>
      </c>
      <c r="O44" s="10">
        <f ca="1">SUMPRODUCT($A44:$F44,Results!$B$20:$G$20)</f>
        <v>-7.5880633710589214</v>
      </c>
      <c r="P44" s="10" cm="1">
        <f t="array" aca="1" ref="P44" ca="1">SUMPRODUCT(J44:O44,TRANSPOSE(Test!BL$20:BL$25))+Test!$AD$20-Test!$BL$27</f>
        <v>36.295833187699969</v>
      </c>
      <c r="Q44" s="10" cm="1">
        <f t="array" aca="1" ref="Q44" ca="1">SUMPRODUCT(J44:O44,TRANSPOSE(Test!ES$20:ES$25))+Test!$AD$20-Test!$ES$27</f>
        <v>36.298196395697829</v>
      </c>
      <c r="R44" s="10">
        <f ca="1">I44-Results!$E$5*H44</f>
        <v>39.302664524526982</v>
      </c>
      <c r="S44" s="10" cm="1">
        <f t="array" aca="1" ref="S44" ca="1">SUMPRODUCT(J44:O44,TRANSPOSE(Test!AR$28:AR$33))+Test!$AD$20-Test!$AC$26</f>
        <v>40.344208646077625</v>
      </c>
      <c r="T44" s="10">
        <f ca="1">SUMPRODUCT(J44:O44,Results!K$9:P$9)</f>
        <v>36.375606154255138</v>
      </c>
      <c r="U44" s="10">
        <f ca="1">SUMPRODUCT(J44:O44,Results!K$9:P$9)+Test!$AD$20-Test!$AC$31</f>
        <v>36.338808035554159</v>
      </c>
      <c r="V44" s="10">
        <f t="shared" ca="1" si="1"/>
        <v>16.684681764035446</v>
      </c>
      <c r="W44" s="10">
        <f t="shared" ca="1" si="2"/>
        <v>16.682318556037586</v>
      </c>
      <c r="X44" s="10">
        <f t="shared" ca="1" si="3"/>
        <v>13.677850427208433</v>
      </c>
      <c r="Y44" s="10">
        <f t="shared" ca="1" si="4"/>
        <v>12.63630630565779</v>
      </c>
      <c r="Z44" s="10">
        <f ca="1">I44-Test!$AD$20</f>
        <v>52.284411413085863</v>
      </c>
      <c r="AA44" s="10">
        <f t="shared" ca="1" si="5"/>
        <v>16.641706916181256</v>
      </c>
    </row>
    <row r="45" spans="1:149">
      <c r="A45" s="6">
        <f ca="1">LN((RAND()^(-Results!$F$4))-1)</f>
        <v>1.4527445987384757</v>
      </c>
      <c r="B45" s="6">
        <f ca="1">LN((RAND()^(-Results!$F$4))-1)</f>
        <v>2.7603453907451709</v>
      </c>
      <c r="C45" s="6">
        <f ca="1">LN((RAND()^(-Results!$F$4))-1)</f>
        <v>1.87655935274518</v>
      </c>
      <c r="D45" s="6">
        <f ca="1">LN((RAND()^(-Results!$F$4))-1)</f>
        <v>-1.257779402913765</v>
      </c>
      <c r="E45" s="6">
        <f ca="1">LN((RAND()^(-Results!$F$4))-1)</f>
        <v>9.4191507269673375E-2</v>
      </c>
      <c r="F45" s="6">
        <f ca="1">LN((RAND()^(-Results!$F$4))-1)</f>
        <v>1.0400292858626663</v>
      </c>
      <c r="G45" s="6">
        <f ca="1">LN((RAND()^(-Results!$F$4))-1)</f>
        <v>-1.869261357335529</v>
      </c>
      <c r="H45" s="6">
        <f t="shared" ca="1" si="0"/>
        <v>-1.8586544957899385</v>
      </c>
      <c r="I45" s="10">
        <f ca="1">SUMPRODUCT(J45:O45,Results!B$12:G$12)+Results!$F$5*H45</f>
        <v>2.6474195229197086</v>
      </c>
      <c r="J45" s="10">
        <f ca="1">SUMPRODUCT($A45:$F45,Results!$B$15:$G$15)</f>
        <v>7.6478936400933337</v>
      </c>
      <c r="K45" s="10">
        <f ca="1">SUMPRODUCT($A45:$F45,Results!$B$16:$G$16)</f>
        <v>-2.7819238874535652</v>
      </c>
      <c r="L45" s="10">
        <f ca="1">SUMPRODUCT($A45:$F45,Results!$B$17:$G$17)</f>
        <v>-10.663208518920047</v>
      </c>
      <c r="M45" s="10">
        <f ca="1">SUMPRODUCT($A45:$F45,Results!$B$18:$G$18)</f>
        <v>-9.2432895792662784</v>
      </c>
      <c r="N45" s="10">
        <f ca="1">SUMPRODUCT($A45:$F45,Results!$B$19:$G$19)</f>
        <v>-4.7232867228690711</v>
      </c>
      <c r="O45" s="10">
        <f ca="1">SUMPRODUCT($A45:$F45,Results!$B$20:$G$20)</f>
        <v>11.606226329469232</v>
      </c>
      <c r="P45" s="10" cm="1">
        <f t="array" aca="1" ref="P45" ca="1">SUMPRODUCT(J45:O45,TRANSPOSE(Test!BL$20:BL$25))+Test!$AD$20-Test!$BL$27</f>
        <v>12.523647987237739</v>
      </c>
      <c r="Q45" s="10" cm="1">
        <f t="array" aca="1" ref="Q45" ca="1">SUMPRODUCT(J45:O45,TRANSPOSE(Test!ES$20:ES$25))+Test!$AD$20-Test!$ES$27</f>
        <v>12.384785840616013</v>
      </c>
      <c r="R45" s="10">
        <f ca="1">I45-Results!$E$5*H45</f>
        <v>10.082037506079462</v>
      </c>
      <c r="S45" s="10" cm="1">
        <f t="array" aca="1" ref="S45" ca="1">SUMPRODUCT(J45:O45,TRANSPOSE(Test!AR$28:AR$33))+Test!$AD$20-Test!$AC$26</f>
        <v>18.815785932767561</v>
      </c>
      <c r="T45" s="10">
        <f ca="1">SUMPRODUCT(J45:O45,Results!K$9:P$9)</f>
        <v>12.328529075498231</v>
      </c>
      <c r="U45" s="10">
        <f ca="1">SUMPRODUCT(J45:O45,Results!K$9:P$9)+Test!$AD$20-Test!$AC$31</f>
        <v>12.291730956797256</v>
      </c>
      <c r="V45" s="10">
        <f t="shared" ca="1" si="1"/>
        <v>-9.8762284643180305</v>
      </c>
      <c r="W45" s="10">
        <f t="shared" ca="1" si="2"/>
        <v>-9.7373663176963046</v>
      </c>
      <c r="X45" s="10">
        <f t="shared" ca="1" si="3"/>
        <v>-7.4346179831597539</v>
      </c>
      <c r="Y45" s="10">
        <f t="shared" ca="1" si="4"/>
        <v>-16.168366409847852</v>
      </c>
      <c r="Z45" s="10">
        <f ca="1">I45-Test!$AD$20</f>
        <v>1.9513159842701548</v>
      </c>
      <c r="AA45" s="10">
        <f t="shared" ca="1" si="5"/>
        <v>-9.6443114338775473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</row>
    <row r="46" spans="1:149">
      <c r="A46" s="6">
        <f ca="1">LN((RAND()^(-Results!$F$4))-1)</f>
        <v>-2.1896435251296822</v>
      </c>
      <c r="B46" s="6">
        <f ca="1">LN((RAND()^(-Results!$F$4))-1)</f>
        <v>1.8471331734538406E-2</v>
      </c>
      <c r="C46" s="6">
        <f ca="1">LN((RAND()^(-Results!$F$4))-1)</f>
        <v>1.9442548004238236</v>
      </c>
      <c r="D46" s="6">
        <f ca="1">LN((RAND()^(-Results!$F$4))-1)</f>
        <v>-2.8040781027070407</v>
      </c>
      <c r="E46" s="6">
        <f ca="1">LN((RAND()^(-Results!$F$4))-1)</f>
        <v>0.44519782870169888</v>
      </c>
      <c r="F46" s="6">
        <f ca="1">LN((RAND()^(-Results!$F$4))-1)</f>
        <v>0.38514281888689628</v>
      </c>
      <c r="G46" s="6">
        <f ca="1">LN((RAND()^(-Results!$F$4))-1)</f>
        <v>0.1702183765260058</v>
      </c>
      <c r="H46" s="6">
        <f t="shared" ca="1" si="0"/>
        <v>0.18082523807159639</v>
      </c>
      <c r="I46" s="10">
        <f ca="1">SUMPRODUCT(J46:O46,Results!B$12:G$12)+Results!$F$5*H46</f>
        <v>-12.112023574692902</v>
      </c>
      <c r="J46" s="10">
        <f ca="1">SUMPRODUCT($A46:$F46,Results!$B$15:$G$15)</f>
        <v>-0.94785932848364018</v>
      </c>
      <c r="K46" s="10">
        <f ca="1">SUMPRODUCT($A46:$F46,Results!$B$16:$G$16)</f>
        <v>-13.552370632831582</v>
      </c>
      <c r="L46" s="10">
        <f ca="1">SUMPRODUCT($A46:$F46,Results!$B$17:$G$17)</f>
        <v>-9.2303291749728444</v>
      </c>
      <c r="M46" s="10">
        <f ca="1">SUMPRODUCT($A46:$F46,Results!$B$18:$G$18)</f>
        <v>5.1467509172081236</v>
      </c>
      <c r="N46" s="10">
        <f ca="1">SUMPRODUCT($A46:$F46,Results!$B$19:$G$19)</f>
        <v>-3.4678719351559195</v>
      </c>
      <c r="O46" s="10">
        <f ca="1">SUMPRODUCT($A46:$F46,Results!$B$20:$G$20)</f>
        <v>-0.88305087089050305</v>
      </c>
      <c r="P46" s="10" cm="1">
        <f t="array" aca="1" ref="P46" ca="1">SUMPRODUCT(J46:O46,TRANSPOSE(Test!BL$20:BL$25))+Test!$AD$20-Test!$BL$27</f>
        <v>-12.685256709456318</v>
      </c>
      <c r="Q46" s="10" cm="1">
        <f t="array" aca="1" ref="Q46" ca="1">SUMPRODUCT(J46:O46,TRANSPOSE(Test!ES$20:ES$25))+Test!$AD$20-Test!$ES$27</f>
        <v>-12.90045276785213</v>
      </c>
      <c r="R46" s="10">
        <f ca="1">I46-Results!$E$5*H46</f>
        <v>-12.835324526979287</v>
      </c>
      <c r="S46" s="10" cm="1">
        <f t="array" aca="1" ref="S46" ca="1">SUMPRODUCT(J46:O46,TRANSPOSE(Test!AR$28:AR$33))+Test!$AD$20-Test!$AC$26</f>
        <v>-15.597847808451441</v>
      </c>
      <c r="T46" s="10">
        <f ca="1">SUMPRODUCT(J46:O46,Results!K$9:P$9)</f>
        <v>-12.680286987813979</v>
      </c>
      <c r="U46" s="10">
        <f ca="1">SUMPRODUCT(J46:O46,Results!K$9:P$9)+Test!$AD$20-Test!$AC$31</f>
        <v>-12.717085106514954</v>
      </c>
      <c r="V46" s="10">
        <f t="shared" ca="1" si="1"/>
        <v>0.57323313476341653</v>
      </c>
      <c r="W46" s="10">
        <f t="shared" ca="1" si="2"/>
        <v>0.78842919315922799</v>
      </c>
      <c r="X46" s="10">
        <f t="shared" ca="1" si="3"/>
        <v>0.72330095228638491</v>
      </c>
      <c r="Y46" s="10">
        <f t="shared" ca="1" si="4"/>
        <v>3.4858242337585388</v>
      </c>
      <c r="Z46" s="10">
        <f ca="1">I46-Test!$AD$20</f>
        <v>-12.808127113342456</v>
      </c>
      <c r="AA46" s="10">
        <f t="shared" ca="1" si="5"/>
        <v>0.60506153182205225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</row>
    <row r="47" spans="1:149">
      <c r="A47" s="6">
        <f ca="1">LN((RAND()^(-Results!$F$4))-1)</f>
        <v>-0.49906625704482432</v>
      </c>
      <c r="B47" s="6">
        <f ca="1">LN((RAND()^(-Results!$F$4))-1)</f>
        <v>-1.2898289345613385</v>
      </c>
      <c r="C47" s="6">
        <f ca="1">LN((RAND()^(-Results!$F$4))-1)</f>
        <v>0.25624352751514795</v>
      </c>
      <c r="D47" s="6">
        <f ca="1">LN((RAND()^(-Results!$F$4))-1)</f>
        <v>-0.62418913368620554</v>
      </c>
      <c r="E47" s="6">
        <f ca="1">LN((RAND()^(-Results!$F$4))-1)</f>
        <v>0.71007544401075928</v>
      </c>
      <c r="F47" s="6">
        <f ca="1">LN((RAND()^(-Results!$F$4))-1)</f>
        <v>-1.8829067491996216</v>
      </c>
      <c r="G47" s="6">
        <f ca="1">LN((RAND()^(-Results!$F$4))-1)</f>
        <v>1.1546570290389793</v>
      </c>
      <c r="H47" s="6">
        <f t="shared" ca="1" si="0"/>
        <v>1.1652638905845698</v>
      </c>
      <c r="I47" s="10">
        <f ca="1">SUMPRODUCT(J47:O47,Results!B$12:G$12)+Results!$F$5*H47</f>
        <v>-2.4437131872385862</v>
      </c>
      <c r="J47" s="10">
        <f ca="1">SUMPRODUCT($A47:$F47,Results!$B$15:$G$15)</f>
        <v>-3.55560984368761</v>
      </c>
      <c r="K47" s="10">
        <f ca="1">SUMPRODUCT($A47:$F47,Results!$B$16:$G$16)</f>
        <v>-3.3173251357744644</v>
      </c>
      <c r="L47" s="10">
        <f ca="1">SUMPRODUCT($A47:$F47,Results!$B$17:$G$17)</f>
        <v>6.1195804276054915</v>
      </c>
      <c r="M47" s="10">
        <f ca="1">SUMPRODUCT($A47:$F47,Results!$B$18:$G$18)</f>
        <v>0.62230203659791528</v>
      </c>
      <c r="N47" s="10">
        <f ca="1">SUMPRODUCT($A47:$F47,Results!$B$19:$G$19)</f>
        <v>-1.4267916924483548</v>
      </c>
      <c r="O47" s="10">
        <f ca="1">SUMPRODUCT($A47:$F47,Results!$B$20:$G$20)</f>
        <v>-7.6714322864598312</v>
      </c>
      <c r="P47" s="10" cm="1">
        <f t="array" aca="1" ref="P47" ca="1">SUMPRODUCT(J47:O47,TRANSPOSE(Test!BL$20:BL$25))+Test!$AD$20-Test!$BL$27</f>
        <v>-8.3970858144212741</v>
      </c>
      <c r="Q47" s="10" cm="1">
        <f t="array" aca="1" ref="Q47" ca="1">SUMPRODUCT(J47:O47,TRANSPOSE(Test!ES$20:ES$25))+Test!$AD$20-Test!$ES$27</f>
        <v>-8.4789866514827921</v>
      </c>
      <c r="R47" s="10">
        <f ca="1">I47-Results!$E$5*H47</f>
        <v>-7.1047687495768654</v>
      </c>
      <c r="S47" s="10" cm="1">
        <f t="array" aca="1" ref="S47" ca="1">SUMPRODUCT(J47:O47,TRANSPOSE(Test!AR$28:AR$33))+Test!$AD$20-Test!$AC$26</f>
        <v>-11.047323644289669</v>
      </c>
      <c r="T47" s="10">
        <f ca="1">SUMPRODUCT(J47:O47,Results!K$9:P$9)</f>
        <v>-8.5124384442489962</v>
      </c>
      <c r="U47" s="10">
        <f ca="1">SUMPRODUCT(J47:O47,Results!K$9:P$9)+Test!$AD$20-Test!$AC$31</f>
        <v>-8.5492365629499716</v>
      </c>
      <c r="V47" s="10">
        <f t="shared" ca="1" si="1"/>
        <v>5.9533726271826879</v>
      </c>
      <c r="W47" s="10">
        <f t="shared" ca="1" si="2"/>
        <v>6.0352734642442059</v>
      </c>
      <c r="X47" s="10">
        <f t="shared" ca="1" si="3"/>
        <v>4.6610555623382792</v>
      </c>
      <c r="Y47" s="10">
        <f t="shared" ca="1" si="4"/>
        <v>8.603610457051083</v>
      </c>
      <c r="Z47" s="10">
        <f ca="1">I47-Test!$AD$20</f>
        <v>-3.13981672588814</v>
      </c>
      <c r="AA47" s="10">
        <f t="shared" ca="1" si="5"/>
        <v>6.1055233757113854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</row>
    <row r="48" spans="1:149">
      <c r="A48" s="6">
        <f ca="1">LN((RAND()^(-Results!$F$4))-1)</f>
        <v>0.12341500642566593</v>
      </c>
      <c r="B48" s="6">
        <f ca="1">LN((RAND()^(-Results!$F$4))-1)</f>
        <v>0.72058295183186494</v>
      </c>
      <c r="C48" s="6">
        <f ca="1">LN((RAND()^(-Results!$F$4))-1)</f>
        <v>0.24194855783441965</v>
      </c>
      <c r="D48" s="6">
        <f ca="1">LN((RAND()^(-Results!$F$4))-1)</f>
        <v>-1.7126163067473672</v>
      </c>
      <c r="E48" s="6">
        <f ca="1">LN((RAND()^(-Results!$F$4))-1)</f>
        <v>0.51931191183489611</v>
      </c>
      <c r="F48" s="6">
        <f ca="1">LN((RAND()^(-Results!$F$4))-1)</f>
        <v>-0.36663253945621116</v>
      </c>
      <c r="G48" s="6">
        <f ca="1">LN((RAND()^(-Results!$F$4))-1)</f>
        <v>1.6214723393773249</v>
      </c>
      <c r="H48" s="6">
        <f t="shared" ca="1" si="0"/>
        <v>1.6320792009229155</v>
      </c>
      <c r="I48" s="10">
        <f ca="1">SUMPRODUCT(J48:O48,Results!B$12:G$12)+Results!$F$5*H48</f>
        <v>4.042771292074482</v>
      </c>
      <c r="J48" s="10">
        <f ca="1">SUMPRODUCT($A48:$F48,Results!$B$15:$G$15)</f>
        <v>2.9151761092878723</v>
      </c>
      <c r="K48" s="10">
        <f ca="1">SUMPRODUCT($A48:$F48,Results!$B$16:$G$16)</f>
        <v>-4.0522698124465526</v>
      </c>
      <c r="L48" s="10">
        <f ca="1">SUMPRODUCT($A48:$F48,Results!$B$17:$G$17)</f>
        <v>-2.3760681845286515</v>
      </c>
      <c r="M48" s="10">
        <f ca="1">SUMPRODUCT($A48:$F48,Results!$B$18:$G$18)</f>
        <v>-1.021602605216072</v>
      </c>
      <c r="N48" s="10">
        <f ca="1">SUMPRODUCT($A48:$F48,Results!$B$19:$G$19)</f>
        <v>-7.0775934067809052</v>
      </c>
      <c r="O48" s="10">
        <f ca="1">SUMPRODUCT($A48:$F48,Results!$B$20:$G$20)</f>
        <v>3.5197955749384127</v>
      </c>
      <c r="P48" s="10" cm="1">
        <f t="array" aca="1" ref="P48" ca="1">SUMPRODUCT(J48:O48,TRANSPOSE(Test!BL$20:BL$25))+Test!$AD$20-Test!$BL$27</f>
        <v>-3.9900965359718614</v>
      </c>
      <c r="Q48" s="10" cm="1">
        <f t="array" aca="1" ref="Q48" ca="1">SUMPRODUCT(J48:O48,TRANSPOSE(Test!ES$20:ES$25))+Test!$AD$20-Test!$ES$27</f>
        <v>-4.0582174907942878</v>
      </c>
      <c r="R48" s="10">
        <f ca="1">I48-Results!$E$5*H48</f>
        <v>-2.4855455116171798</v>
      </c>
      <c r="S48" s="10" cm="1">
        <f t="array" aca="1" ref="S48" ca="1">SUMPRODUCT(J48:O48,TRANSPOSE(Test!AR$28:AR$33))+Test!$AD$20-Test!$AC$26</f>
        <v>-4.7036695518477618</v>
      </c>
      <c r="T48" s="10">
        <f ca="1">SUMPRODUCT(J48:O48,Results!K$9:P$9)</f>
        <v>-4.0755849381496159</v>
      </c>
      <c r="U48" s="10">
        <f ca="1">SUMPRODUCT(J48:O48,Results!K$9:P$9)+Test!$AD$20-Test!$AC$31</f>
        <v>-4.1123830568505912</v>
      </c>
      <c r="V48" s="10">
        <f t="shared" ca="1" si="1"/>
        <v>8.0328678280463439</v>
      </c>
      <c r="W48" s="10">
        <f t="shared" ca="1" si="2"/>
        <v>8.1009887828687699</v>
      </c>
      <c r="X48" s="10">
        <f t="shared" ca="1" si="3"/>
        <v>6.5283168036916619</v>
      </c>
      <c r="Y48" s="10">
        <f t="shared" ca="1" si="4"/>
        <v>8.7464408439222439</v>
      </c>
      <c r="Z48" s="10">
        <f ca="1">I48-Test!$AD$20</f>
        <v>3.3466677534249283</v>
      </c>
      <c r="AA48" s="10">
        <f t="shared" ca="1" si="5"/>
        <v>8.1551543489250733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</row>
    <row r="49" spans="1:149">
      <c r="A49" s="6">
        <f ca="1">LN((RAND()^(-Results!$F$4))-1)</f>
        <v>-1.2450506740308074</v>
      </c>
      <c r="B49" s="6">
        <f ca="1">LN((RAND()^(-Results!$F$4))-1)</f>
        <v>0.91012541755619036</v>
      </c>
      <c r="C49" s="6">
        <f ca="1">LN((RAND()^(-Results!$F$4))-1)</f>
        <v>-1.5929208067444092</v>
      </c>
      <c r="D49" s="6">
        <f ca="1">LN((RAND()^(-Results!$F$4))-1)</f>
        <v>-3.6717285980357892</v>
      </c>
      <c r="E49" s="6">
        <f ca="1">LN((RAND()^(-Results!$F$4))-1)</f>
        <v>1.5334871509688408</v>
      </c>
      <c r="F49" s="6">
        <f ca="1">LN((RAND()^(-Results!$F$4))-1)</f>
        <v>4.4984118391889805</v>
      </c>
      <c r="G49" s="6">
        <f ca="1">LN((RAND()^(-Results!$F$4))-1)</f>
        <v>-2.4852180486640556</v>
      </c>
      <c r="H49" s="6">
        <f t="shared" ca="1" si="0"/>
        <v>-2.4746111871184651</v>
      </c>
      <c r="I49" s="10">
        <f ca="1">SUMPRODUCT(J49:O49,Results!B$12:G$12)+Results!$F$5*H49</f>
        <v>-39.298440634990612</v>
      </c>
      <c r="J49" s="10">
        <f ca="1">SUMPRODUCT($A49:$F49,Results!$B$15:$G$15)</f>
        <v>4.3486187148383468</v>
      </c>
      <c r="K49" s="10">
        <f ca="1">SUMPRODUCT($A49:$F49,Results!$B$16:$G$16)</f>
        <v>-10.866397290993929</v>
      </c>
      <c r="L49" s="10">
        <f ca="1">SUMPRODUCT($A49:$F49,Results!$B$17:$G$17)</f>
        <v>-18.92118042812184</v>
      </c>
      <c r="M49" s="10">
        <f ca="1">SUMPRODUCT($A49:$F49,Results!$B$18:$G$18)</f>
        <v>19.175436985483401</v>
      </c>
      <c r="N49" s="10">
        <f ca="1">SUMPRODUCT($A49:$F49,Results!$B$19:$G$19)</f>
        <v>-10.654847306044651</v>
      </c>
      <c r="O49" s="10">
        <f ca="1">SUMPRODUCT($A49:$F49,Results!$B$20:$G$20)</f>
        <v>15.957894905298554</v>
      </c>
      <c r="P49" s="10" cm="1">
        <f t="array" aca="1" ref="P49" ca="1">SUMPRODUCT(J49:O49,TRANSPOSE(Test!BL$20:BL$25))+Test!$AD$20-Test!$BL$27</f>
        <v>-27.12409825741199</v>
      </c>
      <c r="Q49" s="10" cm="1">
        <f t="array" aca="1" ref="Q49" ca="1">SUMPRODUCT(J49:O49,TRANSPOSE(Test!ES$20:ES$25))+Test!$AD$20-Test!$ES$27</f>
        <v>-27.16817150237792</v>
      </c>
      <c r="R49" s="10">
        <f ca="1">I49-Results!$E$5*H49</f>
        <v>-29.399995886516752</v>
      </c>
      <c r="S49" s="10" cm="1">
        <f t="array" aca="1" ref="S49" ca="1">SUMPRODUCT(J49:O49,TRANSPOSE(Test!AR$28:AR$33))+Test!$AD$20-Test!$AC$26</f>
        <v>-34.418274510565951</v>
      </c>
      <c r="T49" s="10">
        <f ca="1">SUMPRODUCT(J49:O49,Results!K$9:P$9)</f>
        <v>-27.127412802906317</v>
      </c>
      <c r="U49" s="10">
        <f ca="1">SUMPRODUCT(J49:O49,Results!K$9:P$9)+Test!$AD$20-Test!$AC$31</f>
        <v>-27.164210921607292</v>
      </c>
      <c r="V49" s="10">
        <f t="shared" ca="1" si="1"/>
        <v>-12.174342377578622</v>
      </c>
      <c r="W49" s="10">
        <f t="shared" ca="1" si="2"/>
        <v>-12.130269132612693</v>
      </c>
      <c r="X49" s="10">
        <f t="shared" ca="1" si="3"/>
        <v>-9.8984447484738602</v>
      </c>
      <c r="Y49" s="10">
        <f t="shared" ca="1" si="4"/>
        <v>-4.8801661244246617</v>
      </c>
      <c r="Z49" s="10">
        <f ca="1">I49-Test!$AD$20</f>
        <v>-39.994544173640165</v>
      </c>
      <c r="AA49" s="10">
        <f t="shared" ca="1" si="5"/>
        <v>-12.13422971338332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</row>
    <row r="50" spans="1:149">
      <c r="A50" s="6">
        <f ca="1">LN((RAND()^(-Results!$F$4))-1)</f>
        <v>0.1726393344869932</v>
      </c>
      <c r="B50" s="6">
        <f ca="1">LN((RAND()^(-Results!$F$4))-1)</f>
        <v>-0.29095410994715842</v>
      </c>
      <c r="C50" s="6">
        <f ca="1">LN((RAND()^(-Results!$F$4))-1)</f>
        <v>0.30276710472355023</v>
      </c>
      <c r="D50" s="6">
        <f ca="1">LN((RAND()^(-Results!$F$4))-1)</f>
        <v>-0.41855015194367745</v>
      </c>
      <c r="E50" s="6">
        <f ca="1">LN((RAND()^(-Results!$F$4))-1)</f>
        <v>-0.17925288199647957</v>
      </c>
      <c r="F50" s="6">
        <f ca="1">LN((RAND()^(-Results!$F$4))-1)</f>
        <v>-3.5727088298751369E-3</v>
      </c>
      <c r="G50" s="6">
        <f ca="1">LN((RAND()^(-Results!$F$4))-1)</f>
        <v>-2.7721460274338985</v>
      </c>
      <c r="H50" s="6">
        <f t="shared" ca="1" si="0"/>
        <v>-2.7615391658883079</v>
      </c>
      <c r="I50" s="10">
        <f ca="1">SUMPRODUCT(J50:O50,Results!B$12:G$12)+Results!$F$5*H50</f>
        <v>-20.106536603928149</v>
      </c>
      <c r="J50" s="10">
        <f ca="1">SUMPRODUCT($A50:$F50,Results!$B$15:$G$15)</f>
        <v>-0.43553240517617076</v>
      </c>
      <c r="K50" s="10">
        <f ca="1">SUMPRODUCT($A50:$F50,Results!$B$16:$G$16)</f>
        <v>-0.92670046535456452</v>
      </c>
      <c r="L50" s="10">
        <f ca="1">SUMPRODUCT($A50:$F50,Results!$B$17:$G$17)</f>
        <v>0.98158973306666497</v>
      </c>
      <c r="M50" s="10">
        <f ca="1">SUMPRODUCT($A50:$F50,Results!$B$18:$G$18)</f>
        <v>-0.44153592481715109</v>
      </c>
      <c r="N50" s="10">
        <f ca="1">SUMPRODUCT($A50:$F50,Results!$B$19:$G$19)</f>
        <v>-0.27203516432376768</v>
      </c>
      <c r="O50" s="10">
        <f ca="1">SUMPRODUCT($A50:$F50,Results!$B$20:$G$20)</f>
        <v>1.113239224156185</v>
      </c>
      <c r="P50" s="10" cm="1">
        <f t="array" aca="1" ref="P50" ca="1">SUMPRODUCT(J50:O50,TRANSPOSE(Test!BL$20:BL$25))+Test!$AD$20-Test!$BL$27</f>
        <v>-6.2563246268311472</v>
      </c>
      <c r="Q50" s="10" cm="1">
        <f t="array" aca="1" ref="Q50" ca="1">SUMPRODUCT(J50:O50,TRANSPOSE(Test!ES$20:ES$25))+Test!$AD$20-Test!$ES$27</f>
        <v>-6.3452591438188275</v>
      </c>
      <c r="R50" s="10">
        <f ca="1">I50-Results!$E$5*H50</f>
        <v>-9.0603799403749168</v>
      </c>
      <c r="S50" s="10" cm="1">
        <f t="array" aca="1" ref="S50" ca="1">SUMPRODUCT(J50:O50,TRANSPOSE(Test!AR$28:AR$33))+Test!$AD$20-Test!$AC$26</f>
        <v>-4.4479138340799214</v>
      </c>
      <c r="T50" s="10">
        <f ca="1">SUMPRODUCT(J50:O50,Results!K$9:P$9)</f>
        <v>-6.3173720459802727</v>
      </c>
      <c r="U50" s="10">
        <f ca="1">SUMPRODUCT(J50:O50,Results!K$9:P$9)+Test!$AD$20-Test!$AC$31</f>
        <v>-6.3541701646812481</v>
      </c>
      <c r="V50" s="10">
        <f t="shared" ca="1" si="1"/>
        <v>-13.850211977097</v>
      </c>
      <c r="W50" s="10">
        <f t="shared" ca="1" si="2"/>
        <v>-13.761277460109321</v>
      </c>
      <c r="X50" s="10">
        <f t="shared" ca="1" si="3"/>
        <v>-11.046156663553232</v>
      </c>
      <c r="Y50" s="10">
        <f t="shared" ca="1" si="4"/>
        <v>-15.658622769848227</v>
      </c>
      <c r="Z50" s="10">
        <f ca="1">I50-Test!$AD$20</f>
        <v>-20.802640142577701</v>
      </c>
      <c r="AA50" s="10">
        <f t="shared" ca="1" si="5"/>
        <v>-13.7523664392469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</row>
    <row r="51" spans="1:149">
      <c r="A51" s="6">
        <f ca="1">LN((RAND()^(-Results!$F$4))-1)</f>
        <v>-0.1893513702393767</v>
      </c>
      <c r="B51" s="6">
        <f ca="1">LN((RAND()^(-Results!$F$4))-1)</f>
        <v>-0.92225368661704787</v>
      </c>
      <c r="C51" s="6">
        <f ca="1">LN((RAND()^(-Results!$F$4))-1)</f>
        <v>-0.88686645009879361</v>
      </c>
      <c r="D51" s="6">
        <f ca="1">LN((RAND()^(-Results!$F$4))-1)</f>
        <v>-0.21783028270281532</v>
      </c>
      <c r="E51" s="6">
        <f ca="1">LN((RAND()^(-Results!$F$4))-1)</f>
        <v>-1.1089734784067411</v>
      </c>
      <c r="F51" s="6">
        <f ca="1">LN((RAND()^(-Results!$F$4))-1)</f>
        <v>1.5071151413166886</v>
      </c>
      <c r="G51" s="6">
        <f ca="1">LN((RAND()^(-Results!$F$4))-1)</f>
        <v>-0.96505444440704169</v>
      </c>
      <c r="H51" s="6">
        <f t="shared" ca="1" si="0"/>
        <v>-0.95444758286145115</v>
      </c>
      <c r="I51" s="10">
        <f ca="1">SUMPRODUCT(J51:O51,Results!B$12:G$12)+Results!$F$5*H51</f>
        <v>-22.133662070440558</v>
      </c>
      <c r="J51" s="10">
        <f ca="1">SUMPRODUCT($A51:$F51,Results!$B$15:$G$15)</f>
        <v>-1.3003259164434191</v>
      </c>
      <c r="K51" s="10">
        <f ca="1">SUMPRODUCT($A51:$F51,Results!$B$16:$G$16)</f>
        <v>1.3572229937488314</v>
      </c>
      <c r="L51" s="10">
        <f ca="1">SUMPRODUCT($A51:$F51,Results!$B$17:$G$17)</f>
        <v>1.0926754445850149</v>
      </c>
      <c r="M51" s="10">
        <f ca="1">SUMPRODUCT($A51:$F51,Results!$B$18:$G$18)</f>
        <v>5.7018951322888816</v>
      </c>
      <c r="N51" s="10">
        <f ca="1">SUMPRODUCT($A51:$F51,Results!$B$19:$G$19)</f>
        <v>1.3645201107978246</v>
      </c>
      <c r="O51" s="10">
        <f ca="1">SUMPRODUCT($A51:$F51,Results!$B$20:$G$20)</f>
        <v>5.041201850416325</v>
      </c>
      <c r="P51" s="10" cm="1">
        <f t="array" aca="1" ref="P51" ca="1">SUMPRODUCT(J51:O51,TRANSPOSE(Test!BL$20:BL$25))+Test!$AD$20-Test!$BL$27</f>
        <v>-17.490142430827841</v>
      </c>
      <c r="Q51" s="10" cm="1">
        <f t="array" aca="1" ref="Q51" ca="1">SUMPRODUCT(J51:O51,TRANSPOSE(Test!ES$20:ES$25))+Test!$AD$20-Test!$ES$27</f>
        <v>-17.537363170331961</v>
      </c>
      <c r="R51" s="10">
        <f ca="1">I51-Results!$E$5*H51</f>
        <v>-18.315871738994751</v>
      </c>
      <c r="S51" s="10" cm="1">
        <f t="array" aca="1" ref="S51" ca="1">SUMPRODUCT(J51:O51,TRANSPOSE(Test!AR$28:AR$33))+Test!$AD$20-Test!$AC$26</f>
        <v>-15.35621328787515</v>
      </c>
      <c r="T51" s="10">
        <f ca="1">SUMPRODUCT(J51:O51,Results!K$9:P$9)</f>
        <v>-17.37676537266502</v>
      </c>
      <c r="U51" s="10">
        <f ca="1">SUMPRODUCT(J51:O51,Results!K$9:P$9)+Test!$AD$20-Test!$AC$31</f>
        <v>-17.413563491365995</v>
      </c>
      <c r="V51" s="10">
        <f t="shared" ca="1" si="1"/>
        <v>-4.6435196396127161</v>
      </c>
      <c r="W51" s="10">
        <f t="shared" ca="1" si="2"/>
        <v>-4.5962989001085965</v>
      </c>
      <c r="X51" s="10">
        <f t="shared" ca="1" si="3"/>
        <v>-3.8177903314458064</v>
      </c>
      <c r="Y51" s="10">
        <f t="shared" ca="1" si="4"/>
        <v>-6.7774487825654077</v>
      </c>
      <c r="Z51" s="10">
        <f ca="1">I51-Test!$AD$20</f>
        <v>-22.82976560909011</v>
      </c>
      <c r="AA51" s="10">
        <f t="shared" ca="1" si="5"/>
        <v>-4.7200985790745627</v>
      </c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</row>
    <row r="52" spans="1:149">
      <c r="A52" s="6">
        <f ca="1">LN((RAND()^(-Results!$F$4))-1)</f>
        <v>1.3642067973014806</v>
      </c>
      <c r="B52" s="6">
        <f ca="1">LN((RAND()^(-Results!$F$4))-1)</f>
        <v>1.5190296253341895</v>
      </c>
      <c r="C52" s="6">
        <f ca="1">LN((RAND()^(-Results!$F$4))-1)</f>
        <v>-7.4064077179525983E-2</v>
      </c>
      <c r="D52" s="6">
        <f ca="1">LN((RAND()^(-Results!$F$4))-1)</f>
        <v>0.5411386706429504</v>
      </c>
      <c r="E52" s="6">
        <f ca="1">LN((RAND()^(-Results!$F$4))-1)</f>
        <v>0.77992203752188338</v>
      </c>
      <c r="F52" s="6">
        <f ca="1">LN((RAND()^(-Results!$F$4))-1)</f>
        <v>0.45556688867344891</v>
      </c>
      <c r="G52" s="6">
        <f ca="1">LN((RAND()^(-Results!$F$4))-1)</f>
        <v>-2.7093947402420095</v>
      </c>
      <c r="H52" s="6">
        <f t="shared" ca="1" si="0"/>
        <v>-2.698787878696419</v>
      </c>
      <c r="I52" s="10">
        <f ca="1">SUMPRODUCT(J52:O52,Results!B$12:G$12)+Results!$F$5*H52</f>
        <v>1.5119020265524075</v>
      </c>
      <c r="J52" s="10">
        <f ca="1">SUMPRODUCT($A52:$F52,Results!$B$15:$G$15)</f>
        <v>4.0845105740424001</v>
      </c>
      <c r="K52" s="10">
        <f ca="1">SUMPRODUCT($A52:$F52,Results!$B$16:$G$16)</f>
        <v>2.7787155725367976</v>
      </c>
      <c r="L52" s="10">
        <f ca="1">SUMPRODUCT($A52:$F52,Results!$B$17:$G$17)</f>
        <v>-4.0657536116021582</v>
      </c>
      <c r="M52" s="10">
        <f ca="1">SUMPRODUCT($A52:$F52,Results!$B$18:$G$18)</f>
        <v>-4.337894204668701</v>
      </c>
      <c r="N52" s="10">
        <f ca="1">SUMPRODUCT($A52:$F52,Results!$B$19:$G$19)</f>
        <v>-1.4448016154137546</v>
      </c>
      <c r="O52" s="10">
        <f ca="1">SUMPRODUCT($A52:$F52,Results!$B$20:$G$20)</f>
        <v>4.3404226742180922</v>
      </c>
      <c r="P52" s="10" cm="1">
        <f t="array" aca="1" ref="P52" ca="1">SUMPRODUCT(J52:O52,TRANSPOSE(Test!BL$20:BL$25))+Test!$AD$20-Test!$BL$27</f>
        <v>15.039972060358959</v>
      </c>
      <c r="Q52" s="10" cm="1">
        <f t="array" aca="1" ref="Q52" ca="1">SUMPRODUCT(J52:O52,TRANSPOSE(Test!ES$20:ES$25))+Test!$AD$20-Test!$ES$27</f>
        <v>15.095058291458848</v>
      </c>
      <c r="R52" s="10">
        <f ca="1">I52-Results!$E$5*H52</f>
        <v>12.307053541338083</v>
      </c>
      <c r="S52" s="10" cm="1">
        <f t="array" aca="1" ref="S52" ca="1">SUMPRODUCT(J52:O52,TRANSPOSE(Test!AR$28:AR$33))+Test!$AD$20-Test!$AC$26</f>
        <v>16.097929083715755</v>
      </c>
      <c r="T52" s="10">
        <f ca="1">SUMPRODUCT(J52:O52,Results!K$9:P$9)</f>
        <v>14.917608145260024</v>
      </c>
      <c r="U52" s="10">
        <f ca="1">SUMPRODUCT(J52:O52,Results!K$9:P$9)+Test!$AD$20-Test!$AC$31</f>
        <v>14.880810026559049</v>
      </c>
      <c r="V52" s="10">
        <f t="shared" ca="1" si="1"/>
        <v>-13.528070033806552</v>
      </c>
      <c r="W52" s="10">
        <f t="shared" ca="1" si="2"/>
        <v>-13.583156264906441</v>
      </c>
      <c r="X52" s="10">
        <f t="shared" ca="1" si="3"/>
        <v>-10.795151514785676</v>
      </c>
      <c r="Y52" s="10">
        <f t="shared" ca="1" si="4"/>
        <v>-14.586027057163347</v>
      </c>
      <c r="Z52" s="10">
        <f ca="1">I52-Test!$AD$20</f>
        <v>0.81579848790285381</v>
      </c>
      <c r="AA52" s="10">
        <f t="shared" ca="1" si="5"/>
        <v>-13.368908000006641</v>
      </c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</row>
    <row r="53" spans="1:149">
      <c r="A53" s="6">
        <f ca="1">LN((RAND()^(-Results!$F$4))-1)</f>
        <v>-1.2896606790428202</v>
      </c>
      <c r="B53" s="6">
        <f ca="1">LN((RAND()^(-Results!$F$4))-1)</f>
        <v>-3.8663151806367453</v>
      </c>
      <c r="C53" s="6">
        <f ca="1">LN((RAND()^(-Results!$F$4))-1)</f>
        <v>-0.38717961414626073</v>
      </c>
      <c r="D53" s="6">
        <f ca="1">LN((RAND()^(-Results!$F$4))-1)</f>
        <v>0.27569937536506733</v>
      </c>
      <c r="E53" s="6">
        <f ca="1">LN((RAND()^(-Results!$F$4))-1)</f>
        <v>6.3354367111939244E-2</v>
      </c>
      <c r="F53" s="6">
        <f ca="1">LN((RAND()^(-Results!$F$4))-1)</f>
        <v>4.5921879056610138</v>
      </c>
      <c r="G53" s="6">
        <f ca="1">LN((RAND()^(-Results!$F$4))-1)</f>
        <v>0.95609707717457459</v>
      </c>
      <c r="H53" s="6">
        <f t="shared" ca="1" si="0"/>
        <v>0.96670393872016525</v>
      </c>
      <c r="I53" s="10">
        <f ca="1">SUMPRODUCT(J53:O53,Results!B$12:G$12)+Results!$F$5*H53</f>
        <v>-38.330124144429284</v>
      </c>
      <c r="J53" s="10">
        <f ca="1">SUMPRODUCT($A53:$F53,Results!$B$15:$G$15)</f>
        <v>-11.378287070824877</v>
      </c>
      <c r="K53" s="10">
        <f ca="1">SUMPRODUCT($A53:$F53,Results!$B$16:$G$16)</f>
        <v>-4.6026851129095654</v>
      </c>
      <c r="L53" s="10">
        <f ca="1">SUMPRODUCT($A53:$F53,Results!$B$17:$G$17)</f>
        <v>-4.040350043668159</v>
      </c>
      <c r="M53" s="10">
        <f ca="1">SUMPRODUCT($A53:$F53,Results!$B$18:$G$18)</f>
        <v>21.581551261025595</v>
      </c>
      <c r="N53" s="10">
        <f ca="1">SUMPRODUCT($A53:$F53,Results!$B$19:$G$19)</f>
        <v>14.088662068116053</v>
      </c>
      <c r="O53" s="10">
        <f ca="1">SUMPRODUCT($A53:$F53,Results!$B$20:$G$20)</f>
        <v>1.0960192756106562</v>
      </c>
      <c r="P53" s="10" cm="1">
        <f t="array" aca="1" ref="P53" ca="1">SUMPRODUCT(J53:O53,TRANSPOSE(Test!BL$20:BL$25))+Test!$AD$20-Test!$BL$27</f>
        <v>-43.699275558916241</v>
      </c>
      <c r="Q53" s="10" cm="1">
        <f t="array" aca="1" ref="Q53" ca="1">SUMPRODUCT(J53:O53,TRANSPOSE(Test!ES$20:ES$25))+Test!$AD$20-Test!$ES$27</f>
        <v>-43.969151654316491</v>
      </c>
      <c r="R53" s="10">
        <f ca="1">I53-Results!$E$5*H53</f>
        <v>-42.196939899309946</v>
      </c>
      <c r="S53" s="10" cm="1">
        <f t="array" aca="1" ref="S53" ca="1">SUMPRODUCT(J53:O53,TRANSPOSE(Test!AR$28:AR$33))+Test!$AD$20-Test!$AC$26</f>
        <v>-43.112925830196176</v>
      </c>
      <c r="T53" s="10">
        <f ca="1">SUMPRODUCT(J53:O53,Results!K$9:P$9)</f>
        <v>-43.877000773343461</v>
      </c>
      <c r="U53" s="10">
        <f ca="1">SUMPRODUCT(J53:O53,Results!K$9:P$9)+Test!$AD$20-Test!$AC$31</f>
        <v>-43.91379889204444</v>
      </c>
      <c r="V53" s="10">
        <f t="shared" ca="1" si="1"/>
        <v>5.3691514144869572</v>
      </c>
      <c r="W53" s="10">
        <f t="shared" ca="1" si="2"/>
        <v>5.6390275098872067</v>
      </c>
      <c r="X53" s="10">
        <f t="shared" ca="1" si="3"/>
        <v>3.8668157548806619</v>
      </c>
      <c r="Y53" s="10">
        <f t="shared" ca="1" si="4"/>
        <v>4.7828016857668914</v>
      </c>
      <c r="Z53" s="10">
        <f ca="1">I53-Test!$AD$20</f>
        <v>-39.026227683078837</v>
      </c>
      <c r="AA53" s="10">
        <f t="shared" ca="1" si="5"/>
        <v>5.5836747476151558</v>
      </c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</row>
    <row r="54" spans="1:149">
      <c r="A54" s="6">
        <f ca="1">LN((RAND()^(-Results!$F$4))-1)</f>
        <v>2.8396801377988616</v>
      </c>
      <c r="B54" s="6">
        <f ca="1">LN((RAND()^(-Results!$F$4))-1)</f>
        <v>0.48993738159255429</v>
      </c>
      <c r="C54" s="6">
        <f ca="1">LN((RAND()^(-Results!$F$4))-1)</f>
        <v>0.13701482754716712</v>
      </c>
      <c r="D54" s="6">
        <f ca="1">LN((RAND()^(-Results!$F$4))-1)</f>
        <v>-0.75128874161346137</v>
      </c>
      <c r="E54" s="6">
        <f ca="1">LN((RAND()^(-Results!$F$4))-1)</f>
        <v>1.9669178352001937</v>
      </c>
      <c r="F54" s="6">
        <f ca="1">LN((RAND()^(-Results!$F$4))-1)</f>
        <v>-1.3596866673063941</v>
      </c>
      <c r="G54" s="6">
        <f ca="1">LN((RAND()^(-Results!$F$4))-1)</f>
        <v>-0.19212444740646661</v>
      </c>
      <c r="H54" s="6">
        <f t="shared" ca="1" si="0"/>
        <v>-0.18151758586087602</v>
      </c>
      <c r="I54" s="10">
        <f ca="1">SUMPRODUCT(J54:O54,Results!B$12:G$12)+Results!$F$5*H54</f>
        <v>-1.0341745207533468</v>
      </c>
      <c r="J54" s="10">
        <f ca="1">SUMPRODUCT($A54:$F54,Results!$B$15:$G$15)</f>
        <v>2.9006930194817437</v>
      </c>
      <c r="K54" s="10">
        <f ca="1">SUMPRODUCT($A54:$F54,Results!$B$16:$G$16)</f>
        <v>0.84666417256966919</v>
      </c>
      <c r="L54" s="10">
        <f ca="1">SUMPRODUCT($A54:$F54,Results!$B$17:$G$17)</f>
        <v>3.9519649124327252</v>
      </c>
      <c r="M54" s="10">
        <f ca="1">SUMPRODUCT($A54:$F54,Results!$B$18:$G$18)</f>
        <v>-7.6905606602929728</v>
      </c>
      <c r="N54" s="10">
        <f ca="1">SUMPRODUCT($A54:$F54,Results!$B$19:$G$19)</f>
        <v>-6.7080641491239623</v>
      </c>
      <c r="O54" s="10">
        <f ca="1">SUMPRODUCT($A54:$F54,Results!$B$20:$G$20)</f>
        <v>3.423615379206038</v>
      </c>
      <c r="P54" s="10" cm="1">
        <f t="array" aca="1" ref="P54" ca="1">SUMPRODUCT(J54:O54,TRANSPOSE(Test!BL$20:BL$25))+Test!$AD$20-Test!$BL$27</f>
        <v>-0.19056673669107271</v>
      </c>
      <c r="Q54" s="10" cm="1">
        <f t="array" aca="1" ref="Q54" ca="1">SUMPRODUCT(J54:O54,TRANSPOSE(Test!ES$20:ES$25))+Test!$AD$20-Test!$ES$27</f>
        <v>-0.31826931990566842</v>
      </c>
      <c r="R54" s="10">
        <f ca="1">I54-Results!$E$5*H54</f>
        <v>-0.30810417730984274</v>
      </c>
      <c r="S54" s="10" cm="1">
        <f t="array" aca="1" ref="S54" ca="1">SUMPRODUCT(J54:O54,TRANSPOSE(Test!AR$28:AR$33))+Test!$AD$20-Test!$AC$26</f>
        <v>2.41526881219268</v>
      </c>
      <c r="T54" s="10">
        <f ca="1">SUMPRODUCT(J54:O54,Results!K$9:P$9)</f>
        <v>-0.77954767164482952</v>
      </c>
      <c r="U54" s="10">
        <f ca="1">SUMPRODUCT(J54:O54,Results!K$9:P$9)+Test!$AD$20-Test!$AC$31</f>
        <v>-0.81634579034580479</v>
      </c>
      <c r="V54" s="10">
        <f t="shared" ca="1" si="1"/>
        <v>-0.8436077840622741</v>
      </c>
      <c r="W54" s="10">
        <f t="shared" ca="1" si="2"/>
        <v>-0.71590520084767839</v>
      </c>
      <c r="X54" s="10">
        <f t="shared" ca="1" si="3"/>
        <v>-0.72607034344350407</v>
      </c>
      <c r="Y54" s="10">
        <f t="shared" ca="1" si="4"/>
        <v>-3.4494433329460268</v>
      </c>
      <c r="Z54" s="10">
        <f ca="1">I54-Test!$AD$20</f>
        <v>-1.7302780594029006</v>
      </c>
      <c r="AA54" s="10">
        <f t="shared" ca="1" si="5"/>
        <v>-0.21782873040754203</v>
      </c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</row>
    <row r="55" spans="1:149">
      <c r="A55" s="6">
        <f ca="1">LN((RAND()^(-Results!$F$4))-1)</f>
        <v>-1.7682600187697537</v>
      </c>
      <c r="B55" s="6">
        <f ca="1">LN((RAND()^(-Results!$F$4))-1)</f>
        <v>1.3795457538434395</v>
      </c>
      <c r="C55" s="6">
        <f ca="1">LN((RAND()^(-Results!$F$4))-1)</f>
        <v>1.2646030053578878</v>
      </c>
      <c r="D55" s="6">
        <f ca="1">LN((RAND()^(-Results!$F$4))-1)</f>
        <v>0.70316198532961505</v>
      </c>
      <c r="E55" s="6">
        <f ca="1">LN((RAND()^(-Results!$F$4))-1)</f>
        <v>-1.2522844187444755</v>
      </c>
      <c r="F55" s="6">
        <f ca="1">LN((RAND()^(-Results!$F$4))-1)</f>
        <v>2.6980696614011732</v>
      </c>
      <c r="G55" s="6">
        <f ca="1">LN((RAND()^(-Results!$F$4))-1)</f>
        <v>0.20542198949108667</v>
      </c>
      <c r="H55" s="6">
        <f t="shared" ca="1" si="0"/>
        <v>0.21602885103667727</v>
      </c>
      <c r="I55" s="10">
        <f ca="1">SUMPRODUCT(J55:O55,Results!B$12:G$12)+Results!$F$5*H55</f>
        <v>15.015305271505229</v>
      </c>
      <c r="J55" s="10">
        <f ca="1">SUMPRODUCT($A55:$F55,Results!$B$15:$G$15)</f>
        <v>1.2147888781034615</v>
      </c>
      <c r="K55" s="10">
        <f ca="1">SUMPRODUCT($A55:$F55,Results!$B$16:$G$16)</f>
        <v>-2.3999086706707473</v>
      </c>
      <c r="L55" s="10">
        <f ca="1">SUMPRODUCT($A55:$F55,Results!$B$17:$G$17)</f>
        <v>-13.922801154603789</v>
      </c>
      <c r="M55" s="10">
        <f ca="1">SUMPRODUCT($A55:$F55,Results!$B$18:$G$18)</f>
        <v>2.8531923813854774</v>
      </c>
      <c r="N55" s="10">
        <f ca="1">SUMPRODUCT($A55:$F55,Results!$B$19:$G$19)</f>
        <v>7.1442871281456775</v>
      </c>
      <c r="O55" s="10">
        <f ca="1">SUMPRODUCT($A55:$F55,Results!$B$20:$G$20)</f>
        <v>2.8798995259156595</v>
      </c>
      <c r="P55" s="10" cm="1">
        <f t="array" aca="1" ref="P55" ca="1">SUMPRODUCT(J55:O55,TRANSPOSE(Test!BL$20:BL$25))+Test!$AD$20-Test!$BL$27</f>
        <v>14.290563061881683</v>
      </c>
      <c r="Q55" s="10" cm="1">
        <f t="array" aca="1" ref="Q55" ca="1">SUMPRODUCT(J55:O55,TRANSPOSE(Test!ES$20:ES$25))+Test!$AD$20-Test!$ES$27</f>
        <v>14.327879467323227</v>
      </c>
      <c r="R55" s="10">
        <f ca="1">I55-Results!$E$5*H55</f>
        <v>14.15118986735852</v>
      </c>
      <c r="S55" s="10" cm="1">
        <f t="array" aca="1" ref="S55" ca="1">SUMPRODUCT(J55:O55,TRANSPOSE(Test!AR$28:AR$33))+Test!$AD$20-Test!$AC$26</f>
        <v>15.156843075250354</v>
      </c>
      <c r="T55" s="10">
        <f ca="1">SUMPRODUCT(J55:O55,Results!K$9:P$9)</f>
        <v>14.68997473662634</v>
      </c>
      <c r="U55" s="10">
        <f ca="1">SUMPRODUCT(J55:O55,Results!K$9:P$9)+Test!$AD$20-Test!$AC$31</f>
        <v>14.653176617925364</v>
      </c>
      <c r="V55" s="10">
        <f t="shared" ca="1" si="1"/>
        <v>0.72474220962354607</v>
      </c>
      <c r="W55" s="10">
        <f t="shared" ca="1" si="2"/>
        <v>0.68742580418200205</v>
      </c>
      <c r="X55" s="10">
        <f t="shared" ca="1" si="3"/>
        <v>0.86411540414670895</v>
      </c>
      <c r="Y55" s="10">
        <f t="shared" ca="1" si="4"/>
        <v>-0.14153780374512515</v>
      </c>
      <c r="Z55" s="10">
        <f ca="1">I55-Test!$AD$20</f>
        <v>14.319201732855674</v>
      </c>
      <c r="AA55" s="10">
        <f t="shared" ca="1" si="5"/>
        <v>0.36212865357986423</v>
      </c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</row>
    <row r="56" spans="1:149">
      <c r="A56" s="6">
        <f ca="1">LN((RAND()^(-Results!$F$4))-1)</f>
        <v>-5.878925879843877E-2</v>
      </c>
      <c r="B56" s="6">
        <f ca="1">LN((RAND()^(-Results!$F$4))-1)</f>
        <v>-1.0538177228044425</v>
      </c>
      <c r="C56" s="6">
        <f ca="1">LN((RAND()^(-Results!$F$4))-1)</f>
        <v>-1.1642394573385715</v>
      </c>
      <c r="D56" s="6">
        <f ca="1">LN((RAND()^(-Results!$F$4))-1)</f>
        <v>-1.5209217998420981</v>
      </c>
      <c r="E56" s="6">
        <f ca="1">LN((RAND()^(-Results!$F$4))-1)</f>
        <v>-1.4542774597939114</v>
      </c>
      <c r="F56" s="6">
        <f ca="1">LN((RAND()^(-Results!$F$4))-1)</f>
        <v>1.943722229472906</v>
      </c>
      <c r="G56" s="6">
        <f ca="1">LN((RAND()^(-Results!$F$4))-1)</f>
        <v>-0.11637714319211044</v>
      </c>
      <c r="H56" s="6">
        <f t="shared" ca="1" si="0"/>
        <v>-0.10577028164651985</v>
      </c>
      <c r="I56" s="10">
        <f ca="1">SUMPRODUCT(J56:O56,Results!B$12:G$12)+Results!$F$5*H56</f>
        <v>-31.571339917910919</v>
      </c>
      <c r="J56" s="10">
        <f ca="1">SUMPRODUCT($A56:$F56,Results!$B$15:$G$15)</f>
        <v>-0.18475636506332779</v>
      </c>
      <c r="K56" s="10">
        <f ca="1">SUMPRODUCT($A56:$F56,Results!$B$16:$G$16)</f>
        <v>-0.36475678846020509</v>
      </c>
      <c r="L56" s="10">
        <f ca="1">SUMPRODUCT($A56:$F56,Results!$B$17:$G$17)</f>
        <v>1.1747251109804022</v>
      </c>
      <c r="M56" s="10">
        <f ca="1">SUMPRODUCT($A56:$F56,Results!$B$18:$G$18)</f>
        <v>7.4621083235970183</v>
      </c>
      <c r="N56" s="10">
        <f ca="1">SUMPRODUCT($A56:$F56,Results!$B$19:$G$19)</f>
        <v>-2.712207651019598</v>
      </c>
      <c r="O56" s="10">
        <f ca="1">SUMPRODUCT($A56:$F56,Results!$B$20:$G$20)</f>
        <v>10.288569841054141</v>
      </c>
      <c r="P56" s="10" cm="1">
        <f t="array" aca="1" ref="P56" ca="1">SUMPRODUCT(J56:O56,TRANSPOSE(Test!BL$20:BL$25))+Test!$AD$20-Test!$BL$27</f>
        <v>-31.134465753357379</v>
      </c>
      <c r="Q56" s="10" cm="1">
        <f t="array" aca="1" ref="Q56" ca="1">SUMPRODUCT(J56:O56,TRANSPOSE(Test!ES$20:ES$25))+Test!$AD$20-Test!$ES$27</f>
        <v>-31.257579059075198</v>
      </c>
      <c r="R56" s="10">
        <f ca="1">I56-Results!$E$5*H56</f>
        <v>-31.148258791324839</v>
      </c>
      <c r="S56" s="10" cm="1">
        <f t="array" aca="1" ref="S56" ca="1">SUMPRODUCT(J56:O56,TRANSPOSE(Test!AR$28:AR$33))+Test!$AD$20-Test!$AC$26</f>
        <v>-27.708857334120736</v>
      </c>
      <c r="T56" s="10">
        <f ca="1">SUMPRODUCT(J56:O56,Results!K$9:P$9)</f>
        <v>-31.053667179741076</v>
      </c>
      <c r="U56" s="10">
        <f ca="1">SUMPRODUCT(J56:O56,Results!K$9:P$9)+Test!$AD$20-Test!$AC$31</f>
        <v>-31.090465298442052</v>
      </c>
      <c r="V56" s="10">
        <f t="shared" ca="1" si="1"/>
        <v>-0.43687416455354011</v>
      </c>
      <c r="W56" s="10">
        <f t="shared" ca="1" si="2"/>
        <v>-0.31376085883572102</v>
      </c>
      <c r="X56" s="10">
        <f t="shared" ca="1" si="3"/>
        <v>-0.4230811265860801</v>
      </c>
      <c r="Y56" s="10">
        <f t="shared" ca="1" si="4"/>
        <v>-3.8624825837901824</v>
      </c>
      <c r="Z56" s="10">
        <f ca="1">I56-Test!$AD$20</f>
        <v>-32.267443456560471</v>
      </c>
      <c r="AA56" s="10">
        <f t="shared" ca="1" si="5"/>
        <v>-0.48087461946886734</v>
      </c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</row>
    <row r="57" spans="1:149">
      <c r="A57" s="6">
        <f ca="1">LN((RAND()^(-Results!$F$4))-1)</f>
        <v>-0.65097968175514842</v>
      </c>
      <c r="B57" s="6">
        <f ca="1">LN((RAND()^(-Results!$F$4))-1)</f>
        <v>0.70342147101363095</v>
      </c>
      <c r="C57" s="6">
        <f ca="1">LN((RAND()^(-Results!$F$4))-1)</f>
        <v>1.2047227710029578</v>
      </c>
      <c r="D57" s="6">
        <f ca="1">LN((RAND()^(-Results!$F$4))-1)</f>
        <v>-1.1058452552653355</v>
      </c>
      <c r="E57" s="6">
        <f ca="1">LN((RAND()^(-Results!$F$4))-1)</f>
        <v>0.13192883637027414</v>
      </c>
      <c r="F57" s="6">
        <f ca="1">LN((RAND()^(-Results!$F$4))-1)</f>
        <v>-1.2197685549889283</v>
      </c>
      <c r="G57" s="6">
        <f ca="1">LN((RAND()^(-Results!$F$4))-1)</f>
        <v>2.6718315657567917</v>
      </c>
      <c r="H57" s="6">
        <f t="shared" ca="1" si="0"/>
        <v>2.6824384273023822</v>
      </c>
      <c r="I57" s="10">
        <f ca="1">SUMPRODUCT(J57:O57,Results!B$12:G$12)+Results!$F$5*H57</f>
        <v>18.346896062357036</v>
      </c>
      <c r="J57" s="10">
        <f ca="1">SUMPRODUCT($A57:$F57,Results!$B$15:$G$15)</f>
        <v>1.4229912338541091</v>
      </c>
      <c r="K57" s="10">
        <f ca="1">SUMPRODUCT($A57:$F57,Results!$B$16:$G$16)</f>
        <v>-4.7801657224987997</v>
      </c>
      <c r="L57" s="10">
        <f ca="1">SUMPRODUCT($A57:$F57,Results!$B$17:$G$17)</f>
        <v>-1.8420453117736684</v>
      </c>
      <c r="M57" s="10">
        <f ca="1">SUMPRODUCT($A57:$F57,Results!$B$18:$G$18)</f>
        <v>-3.7973592583919471</v>
      </c>
      <c r="N57" s="10">
        <f ca="1">SUMPRODUCT($A57:$F57,Results!$B$19:$G$19)</f>
        <v>-3.670928900737513</v>
      </c>
      <c r="O57" s="10">
        <f ca="1">SUMPRODUCT($A57:$F57,Results!$B$20:$G$20)</f>
        <v>-2.2697646838557834</v>
      </c>
      <c r="P57" s="10" cm="1">
        <f t="array" aca="1" ref="P57" ca="1">SUMPRODUCT(J57:O57,TRANSPOSE(Test!BL$20:BL$25))+Test!$AD$20-Test!$BL$27</f>
        <v>5.2135580895986617</v>
      </c>
      <c r="Q57" s="10" cm="1">
        <f t="array" aca="1" ref="Q57" ca="1">SUMPRODUCT(J57:O57,TRANSPOSE(Test!ES$20:ES$25))+Test!$AD$20-Test!$ES$27</f>
        <v>5.153922435068881</v>
      </c>
      <c r="R57" s="10">
        <f ca="1">I57-Results!$E$5*H57</f>
        <v>7.6171423531475071</v>
      </c>
      <c r="S57" s="10" cm="1">
        <f t="array" aca="1" ref="S57" ca="1">SUMPRODUCT(J57:O57,TRANSPOSE(Test!AR$28:AR$33))+Test!$AD$20-Test!$AC$26</f>
        <v>4.3954821320570865</v>
      </c>
      <c r="T57" s="10">
        <f ca="1">SUMPRODUCT(J57:O57,Results!K$9:P$9)</f>
        <v>5.2447948763011061</v>
      </c>
      <c r="U57" s="10">
        <f ca="1">SUMPRODUCT(J57:O57,Results!K$9:P$9)+Test!$AD$20-Test!$AC$31</f>
        <v>5.2079967576001307</v>
      </c>
      <c r="V57" s="10">
        <f t="shared" ca="1" si="1"/>
        <v>13.133337972758374</v>
      </c>
      <c r="W57" s="10">
        <f t="shared" ca="1" si="2"/>
        <v>13.192973627288154</v>
      </c>
      <c r="X57" s="10">
        <f t="shared" ca="1" si="3"/>
        <v>10.729753709209529</v>
      </c>
      <c r="Y57" s="10">
        <f t="shared" ca="1" si="4"/>
        <v>13.95141393029995</v>
      </c>
      <c r="Z57" s="10">
        <f ca="1">I57-Test!$AD$20</f>
        <v>17.650792523707484</v>
      </c>
      <c r="AA57" s="10">
        <f t="shared" ca="1" si="5"/>
        <v>13.138899304756904</v>
      </c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</row>
    <row r="58" spans="1:149">
      <c r="A58" s="6">
        <f ca="1">LN((RAND()^(-Results!$F$4))-1)</f>
        <v>-3.2357596852201991</v>
      </c>
      <c r="B58" s="6">
        <f ca="1">LN((RAND()^(-Results!$F$4))-1)</f>
        <v>-0.70559536548860236</v>
      </c>
      <c r="C58" s="6">
        <f ca="1">LN((RAND()^(-Results!$F$4))-1)</f>
        <v>-1.3106584449495446</v>
      </c>
      <c r="D58" s="6">
        <f ca="1">LN((RAND()^(-Results!$F$4))-1)</f>
        <v>-2.1164936058249677</v>
      </c>
      <c r="E58" s="6">
        <f ca="1">LN((RAND()^(-Results!$F$4))-1)</f>
        <v>-0.16623592279030608</v>
      </c>
      <c r="F58" s="6">
        <f ca="1">LN((RAND()^(-Results!$F$4))-1)</f>
        <v>-1.1876872972238559</v>
      </c>
      <c r="G58" s="6">
        <f ca="1">LN((RAND()^(-Results!$F$4))-1)</f>
        <v>1.8881871503445264</v>
      </c>
      <c r="H58" s="6">
        <f t="shared" ca="1" si="0"/>
        <v>1.898794011890117</v>
      </c>
      <c r="I58" s="10">
        <f ca="1">SUMPRODUCT(J58:O58,Results!B$12:G$12)+Results!$F$5*H58</f>
        <v>-3.4275860420790814</v>
      </c>
      <c r="J58" s="10">
        <f ca="1">SUMPRODUCT($A58:$F58,Results!$B$15:$G$15)</f>
        <v>-1.2430146920396052</v>
      </c>
      <c r="K58" s="10">
        <f ca="1">SUMPRODUCT($A58:$F58,Results!$B$16:$G$16)</f>
        <v>-7.1172423486869141</v>
      </c>
      <c r="L58" s="10">
        <f ca="1">SUMPRODUCT($A58:$F58,Results!$B$17:$G$17)</f>
        <v>0.61379871270692599</v>
      </c>
      <c r="M58" s="10">
        <f ca="1">SUMPRODUCT($A58:$F58,Results!$B$18:$G$18)</f>
        <v>10.407281989754644</v>
      </c>
      <c r="N58" s="10">
        <f ca="1">SUMPRODUCT($A58:$F58,Results!$B$19:$G$19)</f>
        <v>-8.1958972756450414</v>
      </c>
      <c r="O58" s="10">
        <f ca="1">SUMPRODUCT($A58:$F58,Results!$B$20:$G$20)</f>
        <v>-6.0380449795533693</v>
      </c>
      <c r="P58" s="10" cm="1">
        <f t="array" aca="1" ref="P58" ca="1">SUMPRODUCT(J58:O58,TRANSPOSE(Test!BL$20:BL$25))+Test!$AD$20-Test!$BL$27</f>
        <v>-13.092099809720635</v>
      </c>
      <c r="Q58" s="10" cm="1">
        <f t="array" aca="1" ref="Q58" ca="1">SUMPRODUCT(J58:O58,TRANSPOSE(Test!ES$20:ES$25))+Test!$AD$20-Test!$ES$27</f>
        <v>-12.96991096300483</v>
      </c>
      <c r="R58" s="10">
        <f ca="1">I58-Results!$E$5*H58</f>
        <v>-11.022762089639549</v>
      </c>
      <c r="S58" s="10" cm="1">
        <f t="array" aca="1" ref="S58" ca="1">SUMPRODUCT(J58:O58,TRANSPOSE(Test!AR$28:AR$33))+Test!$AD$20-Test!$AC$26</f>
        <v>-23.736800203673017</v>
      </c>
      <c r="T58" s="10">
        <f ca="1">SUMPRODUCT(J58:O58,Results!K$9:P$9)</f>
        <v>-12.616858938311646</v>
      </c>
      <c r="U58" s="10">
        <f ca="1">SUMPRODUCT(J58:O58,Results!K$9:P$9)+Test!$AD$20-Test!$AC$31</f>
        <v>-12.653657057012621</v>
      </c>
      <c r="V58" s="10">
        <f t="shared" ca="1" si="1"/>
        <v>9.6645137676415533</v>
      </c>
      <c r="W58" s="10">
        <f t="shared" ca="1" si="2"/>
        <v>9.5423249209257488</v>
      </c>
      <c r="X58" s="10">
        <f t="shared" ca="1" si="3"/>
        <v>7.5951760475604679</v>
      </c>
      <c r="Y58" s="10">
        <f t="shared" ca="1" si="4"/>
        <v>20.309214161593935</v>
      </c>
      <c r="Z58" s="10">
        <f ca="1">I58-Test!$AD$20</f>
        <v>-4.1236895807286347</v>
      </c>
      <c r="AA58" s="10">
        <f t="shared" ca="1" si="5"/>
        <v>9.2260710149335399</v>
      </c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</row>
    <row r="59" spans="1:149">
      <c r="A59" s="6">
        <f ca="1">LN((RAND()^(-Results!$F$4))-1)</f>
        <v>-1.3154821733976352</v>
      </c>
      <c r="B59" s="6">
        <f ca="1">LN((RAND()^(-Results!$F$4))-1)</f>
        <v>1.2882891262812142</v>
      </c>
      <c r="C59" s="6">
        <f ca="1">LN((RAND()^(-Results!$F$4))-1)</f>
        <v>2.8836172224271261</v>
      </c>
      <c r="D59" s="6">
        <f ca="1">LN((RAND()^(-Results!$F$4))-1)</f>
        <v>0.29065076591557465</v>
      </c>
      <c r="E59" s="6">
        <f ca="1">LN((RAND()^(-Results!$F$4))-1)</f>
        <v>-7.8542713958772506E-2</v>
      </c>
      <c r="F59" s="6">
        <f ca="1">LN((RAND()^(-Results!$F$4))-1)</f>
        <v>0.64962147311343343</v>
      </c>
      <c r="G59" s="6">
        <f ca="1">LN((RAND()^(-Results!$F$4))-1)</f>
        <v>3.0751562079690311</v>
      </c>
      <c r="H59" s="6">
        <f t="shared" ca="1" si="0"/>
        <v>3.0857630695146216</v>
      </c>
      <c r="I59" s="10">
        <f ca="1">SUMPRODUCT(J59:O59,Results!B$12:G$12)+Results!$F$5*H59</f>
        <v>34.480083785621652</v>
      </c>
      <c r="J59" s="10">
        <f ca="1">SUMPRODUCT($A59:$F59,Results!$B$15:$G$15)</f>
        <v>5.0933214861373574E-2</v>
      </c>
      <c r="K59" s="10">
        <f ca="1">SUMPRODUCT($A59:$F59,Results!$B$16:$G$16)</f>
        <v>-6.110359720004551</v>
      </c>
      <c r="L59" s="10">
        <f ca="1">SUMPRODUCT($A59:$F59,Results!$B$17:$G$17)</f>
        <v>-11.400508627711798</v>
      </c>
      <c r="M59" s="10">
        <f ca="1">SUMPRODUCT($A59:$F59,Results!$B$18:$G$18)</f>
        <v>-3.5873142796320834</v>
      </c>
      <c r="N59" s="10">
        <f ca="1">SUMPRODUCT($A59:$F59,Results!$B$19:$G$19)</f>
        <v>6.2692658471311127</v>
      </c>
      <c r="O59" s="10">
        <f ca="1">SUMPRODUCT($A59:$F59,Results!$B$20:$G$20)</f>
        <v>-3.4353119794195068</v>
      </c>
      <c r="P59" s="10" cm="1">
        <f t="array" aca="1" ref="P59" ca="1">SUMPRODUCT(J59:O59,TRANSPOSE(Test!BL$20:BL$25))+Test!$AD$20-Test!$BL$27</f>
        <v>19.559984039168278</v>
      </c>
      <c r="Q59" s="10" cm="1">
        <f t="array" aca="1" ref="Q59" ca="1">SUMPRODUCT(J59:O59,TRANSPOSE(Test!ES$20:ES$25))+Test!$AD$20-Test!$ES$27</f>
        <v>19.46858803140281</v>
      </c>
      <c r="R59" s="10">
        <f ca="1">I59-Results!$E$5*H59</f>
        <v>22.137031507563165</v>
      </c>
      <c r="S59" s="10" cm="1">
        <f t="array" aca="1" ref="S59" ca="1">SUMPRODUCT(J59:O59,TRANSPOSE(Test!AR$28:AR$33))+Test!$AD$20-Test!$AC$26</f>
        <v>20.732897544818186</v>
      </c>
      <c r="T59" s="10">
        <f ca="1">SUMPRODUCT(J59:O59,Results!K$9:P$9)</f>
        <v>19.651137654918038</v>
      </c>
      <c r="U59" s="10">
        <f ca="1">SUMPRODUCT(J59:O59,Results!K$9:P$9)+Test!$AD$20-Test!$AC$31</f>
        <v>19.614339536217063</v>
      </c>
      <c r="V59" s="10">
        <f t="shared" ca="1" si="1"/>
        <v>14.920099746453374</v>
      </c>
      <c r="W59" s="10">
        <f t="shared" ca="1" si="2"/>
        <v>15.011495754218842</v>
      </c>
      <c r="X59" s="10">
        <f t="shared" ca="1" si="3"/>
        <v>12.343052278058487</v>
      </c>
      <c r="Y59" s="10">
        <f t="shared" ca="1" si="4"/>
        <v>13.747186240803465</v>
      </c>
      <c r="Z59" s="10">
        <f ca="1">I59-Test!$AD$20</f>
        <v>33.783980246972099</v>
      </c>
      <c r="AA59" s="10">
        <f t="shared" ca="1" si="5"/>
        <v>14.865744249404589</v>
      </c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  <c r="EK59" s="45"/>
      <c r="EL59" s="45"/>
      <c r="EM59" s="45"/>
      <c r="EN59" s="45"/>
      <c r="EO59" s="45"/>
      <c r="EP59" s="45"/>
      <c r="EQ59" s="45"/>
      <c r="ER59" s="45"/>
      <c r="ES59" s="45"/>
    </row>
    <row r="60" spans="1:149">
      <c r="A60" s="6">
        <f ca="1">LN((RAND()^(-Results!$F$4))-1)</f>
        <v>0.15834594003797886</v>
      </c>
      <c r="B60" s="6">
        <f ca="1">LN((RAND()^(-Results!$F$4))-1)</f>
        <v>3.2910695375569659</v>
      </c>
      <c r="C60" s="6">
        <f ca="1">LN((RAND()^(-Results!$F$4))-1)</f>
        <v>5.2524847023882213</v>
      </c>
      <c r="D60" s="6">
        <f ca="1">LN((RAND()^(-Results!$F$4))-1)</f>
        <v>3.9073195836023107</v>
      </c>
      <c r="E60" s="6">
        <f ca="1">LN((RAND()^(-Results!$F$4))-1)</f>
        <v>1.3444667378407051</v>
      </c>
      <c r="F60" s="6">
        <f ca="1">LN((RAND()^(-Results!$F$4))-1)</f>
        <v>-2.0775263583012347</v>
      </c>
      <c r="G60" s="6">
        <f ca="1">LN((RAND()^(-Results!$F$4))-1)</f>
        <v>-1.7203031255729517</v>
      </c>
      <c r="H60" s="6">
        <f t="shared" ca="1" si="0"/>
        <v>-1.7096962640273612</v>
      </c>
      <c r="I60" s="10">
        <f ca="1">SUMPRODUCT(J60:O60,Results!B$12:G$12)+Results!$F$5*H60</f>
        <v>66.031824354549769</v>
      </c>
      <c r="J60" s="10">
        <f ca="1">SUMPRODUCT($A60:$F60,Results!$B$15:$G$15)</f>
        <v>1.2357969792715016</v>
      </c>
      <c r="K60" s="10">
        <f ca="1">SUMPRODUCT($A60:$F60,Results!$B$16:$G$16)</f>
        <v>-0.30523008091665937</v>
      </c>
      <c r="L60" s="10">
        <f ca="1">SUMPRODUCT($A60:$F60,Results!$B$17:$G$17)</f>
        <v>-11.363712232615075</v>
      </c>
      <c r="M60" s="10">
        <f ca="1">SUMPRODUCT($A60:$F60,Results!$B$18:$G$18)</f>
        <v>-21.884864300048271</v>
      </c>
      <c r="N60" s="10">
        <f ca="1">SUMPRODUCT($A60:$F60,Results!$B$19:$G$19)</f>
        <v>14.83975439613468</v>
      </c>
      <c r="O60" s="10">
        <f ca="1">SUMPRODUCT($A60:$F60,Results!$B$20:$G$20)</f>
        <v>-16.422902661824139</v>
      </c>
      <c r="P60" s="10" cm="1">
        <f t="array" aca="1" ref="P60" ca="1">SUMPRODUCT(J60:O60,TRANSPOSE(Test!BL$20:BL$25))+Test!$AD$20-Test!$BL$27</f>
        <v>75.367642167050619</v>
      </c>
      <c r="Q60" s="10" cm="1">
        <f t="array" aca="1" ref="Q60" ca="1">SUMPRODUCT(J60:O60,TRANSPOSE(Test!ES$20:ES$25))+Test!$AD$20-Test!$ES$27</f>
        <v>75.413917573388218</v>
      </c>
      <c r="R60" s="10">
        <f ca="1">I60-Results!$E$5*H60</f>
        <v>72.870609410659213</v>
      </c>
      <c r="S60" s="10" cm="1">
        <f t="array" aca="1" ref="S60" ca="1">SUMPRODUCT(J60:O60,TRANSPOSE(Test!AR$28:AR$33))+Test!$AD$20-Test!$AC$26</f>
        <v>77.910433137002244</v>
      </c>
      <c r="T60" s="10">
        <f ca="1">SUMPRODUCT(J60:O60,Results!K$9:P$9)</f>
        <v>75.272562744978131</v>
      </c>
      <c r="U60" s="10">
        <f ca="1">SUMPRODUCT(J60:O60,Results!K$9:P$9)+Test!$AD$20-Test!$AC$31</f>
        <v>75.23576462627716</v>
      </c>
      <c r="V60" s="10">
        <f t="shared" ca="1" si="1"/>
        <v>-9.3358178125008493</v>
      </c>
      <c r="W60" s="10">
        <f t="shared" ca="1" si="2"/>
        <v>-9.3820932188384489</v>
      </c>
      <c r="X60" s="10">
        <f t="shared" ca="1" si="3"/>
        <v>-6.8387850561094439</v>
      </c>
      <c r="Y60" s="10">
        <f t="shared" ca="1" si="4"/>
        <v>-11.878608782452474</v>
      </c>
      <c r="Z60" s="10">
        <f ca="1">I60-Test!$AD$20</f>
        <v>65.335720815900217</v>
      </c>
      <c r="AA60" s="10">
        <f t="shared" ca="1" si="5"/>
        <v>-9.2039402717273902</v>
      </c>
    </row>
    <row r="61" spans="1:149">
      <c r="A61" s="6">
        <f ca="1">LN((RAND()^(-Results!$F$4))-1)</f>
        <v>0.72554758649291051</v>
      </c>
      <c r="B61" s="6">
        <f ca="1">LN((RAND()^(-Results!$F$4))-1)</f>
        <v>-2.4798087532149236</v>
      </c>
      <c r="C61" s="6">
        <f ca="1">LN((RAND()^(-Results!$F$4))-1)</f>
        <v>0.4370882032103402</v>
      </c>
      <c r="D61" s="6">
        <f ca="1">LN((RAND()^(-Results!$F$4))-1)</f>
        <v>-1.4838609557433082</v>
      </c>
      <c r="E61" s="6">
        <f ca="1">LN((RAND()^(-Results!$F$4))-1)</f>
        <v>-2.7534677319957533E-2</v>
      </c>
      <c r="F61" s="6">
        <f ca="1">LN((RAND()^(-Results!$F$4))-1)</f>
        <v>1.4054585075035095</v>
      </c>
      <c r="G61" s="6">
        <f ca="1">LN((RAND()^(-Results!$F$4))-1)</f>
        <v>0.92476187878220217</v>
      </c>
      <c r="H61" s="6">
        <f t="shared" ca="1" si="0"/>
        <v>0.93536874032779282</v>
      </c>
      <c r="I61" s="10">
        <f ca="1">SUMPRODUCT(J61:O61,Results!B$12:G$12)+Results!$F$5*H61</f>
        <v>-34.601818215864334</v>
      </c>
      <c r="J61" s="10">
        <f ca="1">SUMPRODUCT($A61:$F61,Results!$B$15:$G$15)</f>
        <v>-5.2093974337521134</v>
      </c>
      <c r="K61" s="10">
        <f ca="1">SUMPRODUCT($A61:$F61,Results!$B$16:$G$16)</f>
        <v>-4.1355742235952109</v>
      </c>
      <c r="L61" s="10">
        <f ca="1">SUMPRODUCT($A61:$F61,Results!$B$17:$G$17)</f>
        <v>3.5054049963106824</v>
      </c>
      <c r="M61" s="10">
        <f ca="1">SUMPRODUCT($A61:$F61,Results!$B$18:$G$18)</f>
        <v>6.2834992957174487</v>
      </c>
      <c r="N61" s="10">
        <f ca="1">SUMPRODUCT($A61:$F61,Results!$B$19:$G$19)</f>
        <v>2.1302192319232893</v>
      </c>
      <c r="O61" s="10">
        <f ca="1">SUMPRODUCT($A61:$F61,Results!$B$20:$G$20)</f>
        <v>4.9175093719539671</v>
      </c>
      <c r="P61" s="10" cm="1">
        <f t="array" aca="1" ref="P61" ca="1">SUMPRODUCT(J61:O61,TRANSPOSE(Test!BL$20:BL$25))+Test!$AD$20-Test!$BL$27</f>
        <v>-39.413570963352086</v>
      </c>
      <c r="Q61" s="10" cm="1">
        <f t="array" aca="1" ref="Q61" ca="1">SUMPRODUCT(J61:O61,TRANSPOSE(Test!ES$20:ES$25))+Test!$AD$20-Test!$ES$27</f>
        <v>-39.780838278174294</v>
      </c>
      <c r="R61" s="10">
        <f ca="1">I61-Results!$E$5*H61</f>
        <v>-38.343293177175504</v>
      </c>
      <c r="S61" s="10" cm="1">
        <f t="array" aca="1" ref="S61" ca="1">SUMPRODUCT(J61:O61,TRANSPOSE(Test!AR$28:AR$33))+Test!$AD$20-Test!$AC$26</f>
        <v>-33.804701120987147</v>
      </c>
      <c r="T61" s="10">
        <f ca="1">SUMPRODUCT(J61:O61,Results!K$9:P$9)</f>
        <v>-39.836719988677316</v>
      </c>
      <c r="U61" s="10">
        <f ca="1">SUMPRODUCT(J61:O61,Results!K$9:P$9)+Test!$AD$20-Test!$AC$31</f>
        <v>-39.873518107378295</v>
      </c>
      <c r="V61" s="10">
        <f t="shared" ca="1" si="1"/>
        <v>4.8117527474877519</v>
      </c>
      <c r="W61" s="10">
        <f t="shared" ca="1" si="2"/>
        <v>5.1790200623099594</v>
      </c>
      <c r="X61" s="10">
        <f t="shared" ca="1" si="3"/>
        <v>3.7414749613111695</v>
      </c>
      <c r="Y61" s="10">
        <f t="shared" ca="1" si="4"/>
        <v>-0.79711709487718707</v>
      </c>
      <c r="Z61" s="10">
        <f ca="1">I61-Test!$AD$20</f>
        <v>-35.297921754513887</v>
      </c>
      <c r="AA61" s="10">
        <f t="shared" ca="1" si="5"/>
        <v>5.2716998915139612</v>
      </c>
    </row>
    <row r="62" spans="1:149">
      <c r="A62" s="6">
        <f ca="1">LN((RAND()^(-Results!$F$4))-1)</f>
        <v>-2.4160010520969255</v>
      </c>
      <c r="B62" s="6">
        <f ca="1">LN((RAND()^(-Results!$F$4))-1)</f>
        <v>-1.4897017551872493</v>
      </c>
      <c r="C62" s="6">
        <f ca="1">LN((RAND()^(-Results!$F$4))-1)</f>
        <v>2.6548006572134395</v>
      </c>
      <c r="D62" s="6">
        <f ca="1">LN((RAND()^(-Results!$F$4))-1)</f>
        <v>-1.078390926509454</v>
      </c>
      <c r="E62" s="6">
        <f ca="1">LN((RAND()^(-Results!$F$4))-1)</f>
        <v>0.63693880981801709</v>
      </c>
      <c r="F62" s="6">
        <f ca="1">LN((RAND()^(-Results!$F$4))-1)</f>
        <v>0.69975134235844039</v>
      </c>
      <c r="G62" s="6">
        <f ca="1">LN((RAND()^(-Results!$F$4))-1)</f>
        <v>-0.42371931149646724</v>
      </c>
      <c r="H62" s="6">
        <f t="shared" ca="1" si="0"/>
        <v>-0.41311244995087665</v>
      </c>
      <c r="I62" s="10">
        <f ca="1">SUMPRODUCT(J62:O62,Results!B$12:G$12)+Results!$F$5*H62</f>
        <v>-14.954370403774867</v>
      </c>
      <c r="J62" s="10">
        <f ca="1">SUMPRODUCT($A62:$F62,Results!$B$15:$G$15)</f>
        <v>-7.0429014958745508</v>
      </c>
      <c r="K62" s="10">
        <f ca="1">SUMPRODUCT($A62:$F62,Results!$B$16:$G$16)</f>
        <v>-12.606468180764727</v>
      </c>
      <c r="L62" s="10">
        <f ca="1">SUMPRODUCT($A62:$F62,Results!$B$17:$G$17)</f>
        <v>-7.2206110364662566</v>
      </c>
      <c r="M62" s="10">
        <f ca="1">SUMPRODUCT($A62:$F62,Results!$B$18:$G$18)</f>
        <v>7.1469315591352034</v>
      </c>
      <c r="N62" s="10">
        <f ca="1">SUMPRODUCT($A62:$F62,Results!$B$19:$G$19)</f>
        <v>7.035889745440171</v>
      </c>
      <c r="O62" s="10">
        <f ca="1">SUMPRODUCT($A62:$F62,Results!$B$20:$G$20)</f>
        <v>-8.1742333319680949</v>
      </c>
      <c r="P62" s="10" cm="1">
        <f t="array" aca="1" ref="P62" ca="1">SUMPRODUCT(J62:O62,TRANSPOSE(Test!BL$20:BL$25))+Test!$AD$20-Test!$BL$27</f>
        <v>-12.709340945949686</v>
      </c>
      <c r="Q62" s="10" cm="1">
        <f t="array" aca="1" ref="Q62" ca="1">SUMPRODUCT(J62:O62,TRANSPOSE(Test!ES$20:ES$25))+Test!$AD$20-Test!$ES$27</f>
        <v>-12.987687395914891</v>
      </c>
      <c r="R62" s="10">
        <f ca="1">I62-Results!$E$5*H62</f>
        <v>-13.301920603971361</v>
      </c>
      <c r="S62" s="10" cm="1">
        <f t="array" aca="1" ref="S62" ca="1">SUMPRODUCT(J62:O62,TRANSPOSE(Test!AR$28:AR$33))+Test!$AD$20-Test!$AC$26</f>
        <v>-14.668004426457259</v>
      </c>
      <c r="T62" s="10">
        <f ca="1">SUMPRODUCT(J62:O62,Results!K$9:P$9)</f>
        <v>-12.810772707224817</v>
      </c>
      <c r="U62" s="10">
        <f ca="1">SUMPRODUCT(J62:O62,Results!K$9:P$9)+Test!$AD$20-Test!$AC$31</f>
        <v>-12.847570825925793</v>
      </c>
      <c r="V62" s="10">
        <f t="shared" ca="1" si="1"/>
        <v>-2.245029457825181</v>
      </c>
      <c r="W62" s="10">
        <f t="shared" ca="1" si="2"/>
        <v>-1.9666830078599755</v>
      </c>
      <c r="X62" s="10">
        <f t="shared" ca="1" si="3"/>
        <v>-1.6524497998035059</v>
      </c>
      <c r="Y62" s="10">
        <f t="shared" ca="1" si="4"/>
        <v>-0.28636597731760816</v>
      </c>
      <c r="Z62" s="10">
        <f ca="1">I62-Test!$AD$20</f>
        <v>-15.650473942424421</v>
      </c>
      <c r="AA62" s="10">
        <f t="shared" ca="1" si="5"/>
        <v>-2.106799577849074</v>
      </c>
    </row>
    <row r="63" spans="1:149">
      <c r="A63" s="6">
        <f ca="1">LN((RAND()^(-Results!$F$4))-1)</f>
        <v>-0.21497322870145835</v>
      </c>
      <c r="B63" s="6">
        <f ca="1">LN((RAND()^(-Results!$F$4))-1)</f>
        <v>0.67964894774317608</v>
      </c>
      <c r="C63" s="6">
        <f ca="1">LN((RAND()^(-Results!$F$4))-1)</f>
        <v>0.42259298867113654</v>
      </c>
      <c r="D63" s="6">
        <f ca="1">LN((RAND()^(-Results!$F$4))-1)</f>
        <v>0.44224171361031978</v>
      </c>
      <c r="E63" s="6">
        <f ca="1">LN((RAND()^(-Results!$F$4))-1)</f>
        <v>-1.294509184064667</v>
      </c>
      <c r="F63" s="6">
        <f ca="1">LN((RAND()^(-Results!$F$4))-1)</f>
        <v>-2.6342876449961197</v>
      </c>
      <c r="G63" s="6">
        <f ca="1">LN((RAND()^(-Results!$F$4))-1)</f>
        <v>0.85115652216210924</v>
      </c>
      <c r="H63" s="6">
        <f t="shared" ca="1" si="0"/>
        <v>0.86176338370769989</v>
      </c>
      <c r="I63" s="10">
        <f ca="1">SUMPRODUCT(J63:O63,Results!B$12:G$12)+Results!$F$5*H63</f>
        <v>19.283536461903804</v>
      </c>
      <c r="J63" s="10">
        <f ca="1">SUMPRODUCT($A63:$F63,Results!$B$15:$G$15)</f>
        <v>1.8734165244823282</v>
      </c>
      <c r="K63" s="10">
        <f ca="1">SUMPRODUCT($A63:$F63,Results!$B$16:$G$16)</f>
        <v>3.1979372801134307</v>
      </c>
      <c r="L63" s="10">
        <f ca="1">SUMPRODUCT($A63:$F63,Results!$B$17:$G$17)</f>
        <v>6.9014553583765341</v>
      </c>
      <c r="M63" s="10">
        <f ca="1">SUMPRODUCT($A63:$F63,Results!$B$18:$G$18)</f>
        <v>-9.7635182517258912</v>
      </c>
      <c r="N63" s="10">
        <f ca="1">SUMPRODUCT($A63:$F63,Results!$B$19:$G$19)</f>
        <v>-2.141998413614024</v>
      </c>
      <c r="O63" s="10">
        <f ca="1">SUMPRODUCT($A63:$F63,Results!$B$20:$G$20)</f>
        <v>-4.8188907964691108</v>
      </c>
      <c r="P63" s="10" cm="1">
        <f t="array" aca="1" ref="P63" ca="1">SUMPRODUCT(J63:O63,TRANSPOSE(Test!BL$20:BL$25))+Test!$AD$20-Test!$BL$27</f>
        <v>15.231087382915456</v>
      </c>
      <c r="Q63" s="10" cm="1">
        <f t="array" aca="1" ref="Q63" ca="1">SUMPRODUCT(J63:O63,TRANSPOSE(Test!ES$20:ES$25))+Test!$AD$20-Test!$ES$27</f>
        <v>15.316646900255797</v>
      </c>
      <c r="R63" s="10">
        <f ca="1">I63-Results!$E$5*H63</f>
        <v>15.836482927073003</v>
      </c>
      <c r="S63" s="10" cm="1">
        <f t="array" aca="1" ref="S63" ca="1">SUMPRODUCT(J63:O63,TRANSPOSE(Test!AR$28:AR$33))+Test!$AD$20-Test!$AC$26</f>
        <v>16.628262470536431</v>
      </c>
      <c r="T63" s="10">
        <f ca="1">SUMPRODUCT(J63:O63,Results!K$9:P$9)</f>
        <v>15.502014084940264</v>
      </c>
      <c r="U63" s="10">
        <f ca="1">SUMPRODUCT(J63:O63,Results!K$9:P$9)+Test!$AD$20-Test!$AC$31</f>
        <v>15.465215966239287</v>
      </c>
      <c r="V63" s="10">
        <f t="shared" ca="1" si="1"/>
        <v>4.0524490789883476</v>
      </c>
      <c r="W63" s="10">
        <f t="shared" ca="1" si="2"/>
        <v>3.9668895616480064</v>
      </c>
      <c r="X63" s="10">
        <f t="shared" ca="1" si="3"/>
        <v>3.4470535348308005</v>
      </c>
      <c r="Y63" s="10">
        <f t="shared" ca="1" si="4"/>
        <v>2.6552739913673733</v>
      </c>
      <c r="Z63" s="10">
        <f ca="1">I63-Test!$AD$20</f>
        <v>18.587432923254251</v>
      </c>
      <c r="AA63" s="10">
        <f t="shared" ca="1" si="5"/>
        <v>3.8183204956645174</v>
      </c>
    </row>
    <row r="64" spans="1:149">
      <c r="A64" s="6">
        <f ca="1">LN((RAND()^(-Results!$F$4))-1)</f>
        <v>3.2779083276868213</v>
      </c>
      <c r="B64" s="6">
        <f ca="1">LN((RAND()^(-Results!$F$4))-1)</f>
        <v>-1.5126802539912829</v>
      </c>
      <c r="C64" s="6">
        <f ca="1">LN((RAND()^(-Results!$F$4))-1)</f>
        <v>0.73528789393527605</v>
      </c>
      <c r="D64" s="6">
        <f ca="1">LN((RAND()^(-Results!$F$4))-1)</f>
        <v>0.35286798454544566</v>
      </c>
      <c r="E64" s="6">
        <f ca="1">LN((RAND()^(-Results!$F$4))-1)</f>
        <v>-3.3934392640698463</v>
      </c>
      <c r="F64" s="6">
        <f ca="1">LN((RAND()^(-Results!$F$4))-1)</f>
        <v>0.2451364421483761</v>
      </c>
      <c r="G64" s="6">
        <f ca="1">LN((RAND()^(-Results!$F$4))-1)</f>
        <v>-0.71770574409220922</v>
      </c>
      <c r="H64" s="6">
        <f t="shared" ca="1" si="0"/>
        <v>-0.70709888254661868</v>
      </c>
      <c r="I64" s="10">
        <f ca="1">SUMPRODUCT(J64:O64,Results!B$12:G$12)+Results!$F$5*H64</f>
        <v>-30.584567919482936</v>
      </c>
      <c r="J64" s="10">
        <f ca="1">SUMPRODUCT($A64:$F64,Results!$B$15:$G$15)</f>
        <v>-0.78400376882529055</v>
      </c>
      <c r="K64" s="10">
        <f ca="1">SUMPRODUCT($A64:$F64,Results!$B$16:$G$16)</f>
        <v>9.375848653398668</v>
      </c>
      <c r="L64" s="10">
        <f ca="1">SUMPRODUCT($A64:$F64,Results!$B$17:$G$17)</f>
        <v>14.965325115339279</v>
      </c>
      <c r="M64" s="10">
        <f ca="1">SUMPRODUCT($A64:$F64,Results!$B$18:$G$18)</f>
        <v>-11.578190168576452</v>
      </c>
      <c r="N64" s="10">
        <f ca="1">SUMPRODUCT($A64:$F64,Results!$B$19:$G$19)</f>
        <v>4.4600322288796397</v>
      </c>
      <c r="O64" s="10">
        <f ca="1">SUMPRODUCT($A64:$F64,Results!$B$20:$G$20)</f>
        <v>12.110979963090701</v>
      </c>
      <c r="P64" s="10" cm="1">
        <f t="array" aca="1" ref="P64" ca="1">SUMPRODUCT(J64:O64,TRANSPOSE(Test!BL$20:BL$25))+Test!$AD$20-Test!$BL$27</f>
        <v>-26.756251425295826</v>
      </c>
      <c r="Q64" s="10" cm="1">
        <f t="array" aca="1" ref="Q64" ca="1">SUMPRODUCT(J64:O64,TRANSPOSE(Test!ES$20:ES$25))+Test!$AD$20-Test!$ES$27</f>
        <v>-27.110223687472423</v>
      </c>
      <c r="R64" s="10">
        <f ca="1">I64-Results!$E$5*H64</f>
        <v>-27.756172389296459</v>
      </c>
      <c r="S64" s="10" cm="1">
        <f t="array" aca="1" ref="S64" ca="1">SUMPRODUCT(J64:O64,TRANSPOSE(Test!AR$28:AR$33))+Test!$AD$20-Test!$AC$26</f>
        <v>-6.9751544450854759</v>
      </c>
      <c r="T64" s="10">
        <f ca="1">SUMPRODUCT(J64:O64,Results!K$9:P$9)</f>
        <v>-27.031557884978291</v>
      </c>
      <c r="U64" s="10">
        <f ca="1">SUMPRODUCT(J64:O64,Results!K$9:P$9)+Test!$AD$20-Test!$AC$31</f>
        <v>-27.068356003679266</v>
      </c>
      <c r="V64" s="10">
        <f t="shared" ca="1" si="1"/>
        <v>-3.82831649418711</v>
      </c>
      <c r="W64" s="10">
        <f t="shared" ca="1" si="2"/>
        <v>-3.4743442320105125</v>
      </c>
      <c r="X64" s="10">
        <f t="shared" ca="1" si="3"/>
        <v>-2.8283955301864765</v>
      </c>
      <c r="Y64" s="10">
        <f t="shared" ca="1" si="4"/>
        <v>-23.60941347439746</v>
      </c>
      <c r="Z64" s="10">
        <f ca="1">I64-Test!$AD$20</f>
        <v>-31.280671458132488</v>
      </c>
      <c r="AA64" s="10">
        <f t="shared" ca="1" si="5"/>
        <v>-3.5162119158036695</v>
      </c>
    </row>
    <row r="65" spans="1:27">
      <c r="A65" s="6">
        <f ca="1">LN((RAND()^(-Results!$F$4))-1)</f>
        <v>2.5623616088329197</v>
      </c>
      <c r="B65" s="6">
        <f ca="1">LN((RAND()^(-Results!$F$4))-1)</f>
        <v>3.7981851443626713</v>
      </c>
      <c r="C65" s="6">
        <f ca="1">LN((RAND()^(-Results!$F$4))-1)</f>
        <v>-0.38288352511969648</v>
      </c>
      <c r="D65" s="6">
        <f ca="1">LN((RAND()^(-Results!$F$4))-1)</f>
        <v>-1.3909508707940257</v>
      </c>
      <c r="E65" s="6">
        <f ca="1">LN((RAND()^(-Results!$F$4))-1)</f>
        <v>-0.68485214686177331</v>
      </c>
      <c r="F65" s="6">
        <f ca="1">LN((RAND()^(-Results!$F$4))-1)</f>
        <v>-3.8814359268802045E-3</v>
      </c>
      <c r="G65" s="6">
        <f ca="1">LN((RAND()^(-Results!$F$4))-1)</f>
        <v>1.6862715113811486</v>
      </c>
      <c r="H65" s="6">
        <f t="shared" ca="1" si="0"/>
        <v>1.6968783729267392</v>
      </c>
      <c r="I65" s="10">
        <f ca="1">SUMPRODUCT(J65:O65,Results!B$12:G$12)+Results!$F$5*H65</f>
        <v>24.468821512592395</v>
      </c>
      <c r="J65" s="10">
        <f ca="1">SUMPRODUCT($A65:$F65,Results!$B$15:$G$15)</f>
        <v>13.382532174406</v>
      </c>
      <c r="K65" s="10">
        <f ca="1">SUMPRODUCT($A65:$F65,Results!$B$16:$G$16)</f>
        <v>4.648433725238168</v>
      </c>
      <c r="L65" s="10">
        <f ca="1">SUMPRODUCT($A65:$F65,Results!$B$17:$G$17)</f>
        <v>-4.2474958003037813</v>
      </c>
      <c r="M65" s="10">
        <f ca="1">SUMPRODUCT($A65:$F65,Results!$B$18:$G$18)</f>
        <v>-13.190495744283814</v>
      </c>
      <c r="N65" s="10">
        <f ca="1">SUMPRODUCT($A65:$F65,Results!$B$19:$G$19)</f>
        <v>-13.783933864869969</v>
      </c>
      <c r="O65" s="10">
        <f ca="1">SUMPRODUCT($A65:$F65,Results!$B$20:$G$20)</f>
        <v>17.572810143530994</v>
      </c>
      <c r="P65" s="10" cm="1">
        <f t="array" aca="1" ref="P65" ca="1">SUMPRODUCT(J65:O65,TRANSPOSE(Test!BL$20:BL$25))+Test!$AD$20-Test!$BL$27</f>
        <v>16.451356037739078</v>
      </c>
      <c r="Q65" s="10" cm="1">
        <f t="array" aca="1" ref="Q65" ca="1">SUMPRODUCT(J65:O65,TRANSPOSE(Test!ES$20:ES$25))+Test!$AD$20-Test!$ES$27</f>
        <v>16.523278325173376</v>
      </c>
      <c r="R65" s="10">
        <f ca="1">I65-Results!$E$5*H65</f>
        <v>17.681308020885439</v>
      </c>
      <c r="S65" s="10" cm="1">
        <f t="array" aca="1" ref="S65" ca="1">SUMPRODUCT(J65:O65,TRANSPOSE(Test!AR$28:AR$33))+Test!$AD$20-Test!$AC$26</f>
        <v>22.525066781628283</v>
      </c>
      <c r="T65" s="10">
        <f ca="1">SUMPRODUCT(J65:O65,Results!K$9:P$9)</f>
        <v>16.459399411332591</v>
      </c>
      <c r="U65" s="10">
        <f ca="1">SUMPRODUCT(J65:O65,Results!K$9:P$9)+Test!$AD$20-Test!$AC$31</f>
        <v>16.422601292631615</v>
      </c>
      <c r="V65" s="10">
        <f t="shared" ca="1" si="1"/>
        <v>8.0174654748533172</v>
      </c>
      <c r="W65" s="10">
        <f t="shared" ca="1" si="2"/>
        <v>7.9455431874190197</v>
      </c>
      <c r="X65" s="10">
        <f t="shared" ca="1" si="3"/>
        <v>6.7875134917069566</v>
      </c>
      <c r="Y65" s="10">
        <f t="shared" ca="1" si="4"/>
        <v>1.9437547309641126</v>
      </c>
      <c r="Z65" s="10">
        <f ca="1">I65-Test!$AD$20</f>
        <v>23.772717973942843</v>
      </c>
      <c r="AA65" s="10">
        <f t="shared" ca="1" si="5"/>
        <v>8.0462202199607802</v>
      </c>
    </row>
    <row r="66" spans="1:27">
      <c r="A66" s="6">
        <f ca="1">LN((RAND()^(-Results!$F$4))-1)</f>
        <v>-2.7379404400009153</v>
      </c>
      <c r="B66" s="6">
        <f ca="1">LN((RAND()^(-Results!$F$4))-1)</f>
        <v>3.284328635754449</v>
      </c>
      <c r="C66" s="6">
        <f ca="1">LN((RAND()^(-Results!$F$4))-1)</f>
        <v>-1.4985173542508698</v>
      </c>
      <c r="D66" s="6">
        <f ca="1">LN((RAND()^(-Results!$F$4))-1)</f>
        <v>3.2064261031747874</v>
      </c>
      <c r="E66" s="6">
        <f ca="1">LN((RAND()^(-Results!$F$4))-1)</f>
        <v>0.84770138794830352</v>
      </c>
      <c r="F66" s="6">
        <f ca="1">LN((RAND()^(-Results!$F$4))-1)</f>
        <v>2.8407789099177525</v>
      </c>
      <c r="G66" s="6">
        <f ca="1">LN((RAND()^(-Results!$F$4))-1)</f>
        <v>-2.933681853686255</v>
      </c>
      <c r="H66" s="6">
        <f t="shared" ca="1" si="0"/>
        <v>-2.9230749921406645</v>
      </c>
      <c r="I66" s="10">
        <f ca="1">SUMPRODUCT(J66:O66,Results!B$12:G$12)+Results!$F$5*H66</f>
        <v>39.144310438960744</v>
      </c>
      <c r="J66" s="10">
        <f ca="1">SUMPRODUCT($A66:$F66,Results!$B$15:$G$15)</f>
        <v>4.4627753876369454</v>
      </c>
      <c r="K66" s="10">
        <f ca="1">SUMPRODUCT($A66:$F66,Results!$B$16:$G$16)</f>
        <v>3.3226842625718747</v>
      </c>
      <c r="L66" s="10">
        <f ca="1">SUMPRODUCT($A66:$F66,Results!$B$17:$G$17)</f>
        <v>-21.080628236935407</v>
      </c>
      <c r="M66" s="10">
        <f ca="1">SUMPRODUCT($A66:$F66,Results!$B$18:$G$18)</f>
        <v>8.6992245977284952</v>
      </c>
      <c r="N66" s="10">
        <f ca="1">SUMPRODUCT($A66:$F66,Results!$B$19:$G$19)</f>
        <v>6.4490052299387344</v>
      </c>
      <c r="O66" s="10">
        <f ca="1">SUMPRODUCT($A66:$F66,Results!$B$20:$G$20)</f>
        <v>-4.1049279989626353</v>
      </c>
      <c r="P66" s="10" cm="1">
        <f t="array" aca="1" ref="P66" ca="1">SUMPRODUCT(J66:O66,TRANSPOSE(Test!BL$20:BL$25))+Test!$AD$20-Test!$BL$27</f>
        <v>53.5735939235404</v>
      </c>
      <c r="Q66" s="10" cm="1">
        <f t="array" aca="1" ref="Q66" ca="1">SUMPRODUCT(J66:O66,TRANSPOSE(Test!ES$20:ES$25))+Test!$AD$20-Test!$ES$27</f>
        <v>54.165218289985276</v>
      </c>
      <c r="R66" s="10">
        <f ca="1">I66-Results!$E$5*H66</f>
        <v>50.836610407523402</v>
      </c>
      <c r="S66" s="10" cm="1">
        <f t="array" aca="1" ref="S66" ca="1">SUMPRODUCT(J66:O66,TRANSPOSE(Test!AR$28:AR$33))+Test!$AD$20-Test!$AC$26</f>
        <v>40.136737846456988</v>
      </c>
      <c r="T66" s="10">
        <f ca="1">SUMPRODUCT(J66:O66,Results!K$9:P$9)</f>
        <v>54.368340662726283</v>
      </c>
      <c r="U66" s="10">
        <f ca="1">SUMPRODUCT(J66:O66,Results!K$9:P$9)+Test!$AD$20-Test!$AC$31</f>
        <v>54.331542544025304</v>
      </c>
      <c r="V66" s="10">
        <f t="shared" ca="1" si="1"/>
        <v>-14.429283484579656</v>
      </c>
      <c r="W66" s="10">
        <f t="shared" ca="1" si="2"/>
        <v>-15.020907851024532</v>
      </c>
      <c r="X66" s="10">
        <f t="shared" ca="1" si="3"/>
        <v>-11.692299968562658</v>
      </c>
      <c r="Y66" s="10">
        <f t="shared" ca="1" si="4"/>
        <v>-0.99242740749624403</v>
      </c>
      <c r="Z66" s="10">
        <f ca="1">I66-Test!$AD$20</f>
        <v>38.448206900311192</v>
      </c>
      <c r="AA66" s="10">
        <f t="shared" ca="1" si="5"/>
        <v>-15.18723210506456</v>
      </c>
    </row>
    <row r="67" spans="1:27">
      <c r="A67" s="6">
        <f ca="1">LN((RAND()^(-Results!$F$4))-1)</f>
        <v>0.15021527939885793</v>
      </c>
      <c r="B67" s="6">
        <f ca="1">LN((RAND()^(-Results!$F$4))-1)</f>
        <v>-0.65751811616468459</v>
      </c>
      <c r="C67" s="6">
        <f ca="1">LN((RAND()^(-Results!$F$4))-1)</f>
        <v>-3.0247640949857133</v>
      </c>
      <c r="D67" s="6">
        <f ca="1">LN((RAND()^(-Results!$F$4))-1)</f>
        <v>-1.6962055951707675</v>
      </c>
      <c r="E67" s="6">
        <f ca="1">LN((RAND()^(-Results!$F$4))-1)</f>
        <v>0.14986696906000999</v>
      </c>
      <c r="F67" s="6">
        <f ca="1">LN((RAND()^(-Results!$F$4))-1)</f>
        <v>1.9856805663566335</v>
      </c>
      <c r="G67" s="6">
        <f ca="1">LN((RAND()^(-Results!$F$4))-1)</f>
        <v>-0.76723268932326583</v>
      </c>
      <c r="H67" s="6">
        <f t="shared" ref="H67:H130" ca="1" si="6">G67-$AC$5</f>
        <v>-0.75662582777767518</v>
      </c>
      <c r="I67" s="10">
        <f ca="1">SUMPRODUCT(J67:O67,Results!B$12:G$12)+Results!$F$5*H67</f>
        <v>-31.846280331522401</v>
      </c>
      <c r="J67" s="10">
        <f ca="1">SUMPRODUCT($A67:$F67,Results!$B$15:$G$15)</f>
        <v>1.687638793827126</v>
      </c>
      <c r="K67" s="10">
        <f ca="1">SUMPRODUCT($A67:$F67,Results!$B$16:$G$16)</f>
        <v>0.49182700066933416</v>
      </c>
      <c r="L67" s="10">
        <f ca="1">SUMPRODUCT($A67:$F67,Results!$B$17:$G$17)</f>
        <v>-0.15626247451986242</v>
      </c>
      <c r="M67" s="10">
        <f ca="1">SUMPRODUCT($A67:$F67,Results!$B$18:$G$18)</f>
        <v>12.416334210655961</v>
      </c>
      <c r="N67" s="10">
        <f ca="1">SUMPRODUCT($A67:$F67,Results!$B$19:$G$19)</f>
        <v>-8.2221155096502514</v>
      </c>
      <c r="O67" s="10">
        <f ca="1">SUMPRODUCT($A67:$F67,Results!$B$20:$G$20)</f>
        <v>10.713209392326323</v>
      </c>
      <c r="P67" s="10" cm="1">
        <f t="array" aca="1" ref="P67" ca="1">SUMPRODUCT(J67:O67,TRANSPOSE(Test!BL$20:BL$25))+Test!$AD$20-Test!$BL$27</f>
        <v>-28.534435353135432</v>
      </c>
      <c r="Q67" s="10" cm="1">
        <f t="array" aca="1" ref="Q67" ca="1">SUMPRODUCT(J67:O67,TRANSPOSE(Test!ES$20:ES$25))+Test!$AD$20-Test!$ES$27</f>
        <v>-28.486994183276817</v>
      </c>
      <c r="R67" s="10">
        <f ca="1">I67-Results!$E$5*H67</f>
        <v>-28.819777020411699</v>
      </c>
      <c r="S67" s="10" cm="1">
        <f t="array" aca="1" ref="S67" ca="1">SUMPRODUCT(J67:O67,TRANSPOSE(Test!AR$28:AR$33))+Test!$AD$20-Test!$AC$26</f>
        <v>-31.883395462106677</v>
      </c>
      <c r="T67" s="10">
        <f ca="1">SUMPRODUCT(J67:O67,Results!K$9:P$9)</f>
        <v>-28.483945653234819</v>
      </c>
      <c r="U67" s="10">
        <f ca="1">SUMPRODUCT(J67:O67,Results!K$9:P$9)+Test!$AD$20-Test!$AC$31</f>
        <v>-28.520743771935795</v>
      </c>
      <c r="V67" s="10">
        <f t="shared" ref="V67:V130" ca="1" si="7">I67-P67</f>
        <v>-3.3118449783869686</v>
      </c>
      <c r="W67" s="10">
        <f t="shared" ref="W67:W130" ca="1" si="8">I67-Q67</f>
        <v>-3.3592861482455838</v>
      </c>
      <c r="X67" s="10">
        <f t="shared" ref="X67:X130" ca="1" si="9">I67-R67</f>
        <v>-3.0265033111107016</v>
      </c>
      <c r="Y67" s="10">
        <f t="shared" ref="Y67:Y130" ca="1" si="10">I67-S67</f>
        <v>3.7115130584275846E-2</v>
      </c>
      <c r="Z67" s="10">
        <f ca="1">I67-Test!$AD$20</f>
        <v>-32.542383870171953</v>
      </c>
      <c r="AA67" s="10">
        <f t="shared" ref="AA67:AA130" ca="1" si="11">I67-U67</f>
        <v>-3.325536559586606</v>
      </c>
    </row>
    <row r="68" spans="1:27">
      <c r="A68" s="6">
        <f ca="1">LN((RAND()^(-Results!$F$4))-1)</f>
        <v>-2.4957634415180161</v>
      </c>
      <c r="B68" s="6">
        <f ca="1">LN((RAND()^(-Results!$F$4))-1)</f>
        <v>9.884445322648195E-3</v>
      </c>
      <c r="C68" s="6">
        <f ca="1">LN((RAND()^(-Results!$F$4))-1)</f>
        <v>-0.50354440707852</v>
      </c>
      <c r="D68" s="6">
        <f ca="1">LN((RAND()^(-Results!$F$4))-1)</f>
        <v>0.44277620781768989</v>
      </c>
      <c r="E68" s="6">
        <f ca="1">LN((RAND()^(-Results!$F$4))-1)</f>
        <v>0.995833353823941</v>
      </c>
      <c r="F68" s="6">
        <f ca="1">LN((RAND()^(-Results!$F$4))-1)</f>
        <v>-0.37022020192298688</v>
      </c>
      <c r="G68" s="6">
        <f ca="1">LN((RAND()^(-Results!$F$4))-1)</f>
        <v>1.0756551328750066</v>
      </c>
      <c r="H68" s="6">
        <f t="shared" ca="1" si="6"/>
        <v>1.0862619944205971</v>
      </c>
      <c r="I68" s="10">
        <f ca="1">SUMPRODUCT(J68:O68,Results!B$12:G$12)+Results!$F$5*H68</f>
        <v>17.8730866951596</v>
      </c>
      <c r="J68" s="10">
        <f ca="1">SUMPRODUCT($A68:$F68,Results!$B$15:$G$15)</f>
        <v>-2.1587256262038514</v>
      </c>
      <c r="K68" s="10">
        <f ca="1">SUMPRODUCT($A68:$F68,Results!$B$16:$G$16)</f>
        <v>-3.7697112854058403</v>
      </c>
      <c r="L68" s="10">
        <f ca="1">SUMPRODUCT($A68:$F68,Results!$B$17:$G$17)</f>
        <v>-4.7815992410436863</v>
      </c>
      <c r="M68" s="10">
        <f ca="1">SUMPRODUCT($A68:$F68,Results!$B$18:$G$18)</f>
        <v>7.5652221459134026</v>
      </c>
      <c r="N68" s="10">
        <f ca="1">SUMPRODUCT($A68:$F68,Results!$B$19:$G$19)</f>
        <v>1.135334057589219</v>
      </c>
      <c r="O68" s="10">
        <f ca="1">SUMPRODUCT($A68:$F68,Results!$B$20:$G$20)</f>
        <v>-10.165113745093027</v>
      </c>
      <c r="P68" s="10" cm="1">
        <f t="array" aca="1" ref="P68" ca="1">SUMPRODUCT(J68:O68,TRANSPOSE(Test!BL$20:BL$25))+Test!$AD$20-Test!$BL$27</f>
        <v>12.222988808980231</v>
      </c>
      <c r="Q68" s="10" cm="1">
        <f t="array" aca="1" ref="Q68" ca="1">SUMPRODUCT(J68:O68,TRANSPOSE(Test!ES$20:ES$25))+Test!$AD$20-Test!$ES$27</f>
        <v>12.419559532921813</v>
      </c>
      <c r="R68" s="10">
        <f ca="1">I68-Results!$E$5*H68</f>
        <v>13.528038717477212</v>
      </c>
      <c r="S68" s="10" cm="1">
        <f t="array" aca="1" ref="S68" ca="1">SUMPRODUCT(J68:O68,TRANSPOSE(Test!AR$28:AR$33))+Test!$AD$20-Test!$AC$26</f>
        <v>1.7461717999507997</v>
      </c>
      <c r="T68" s="10">
        <f ca="1">SUMPRODUCT(J68:O68,Results!K$9:P$9)</f>
        <v>12.553600722796004</v>
      </c>
      <c r="U68" s="10">
        <f ca="1">SUMPRODUCT(J68:O68,Results!K$9:P$9)+Test!$AD$20-Test!$AC$31</f>
        <v>12.516802604095028</v>
      </c>
      <c r="V68" s="10">
        <f t="shared" ca="1" si="7"/>
        <v>5.6500978861793687</v>
      </c>
      <c r="W68" s="10">
        <f t="shared" ca="1" si="8"/>
        <v>5.453527162237787</v>
      </c>
      <c r="X68" s="10">
        <f t="shared" ca="1" si="9"/>
        <v>4.3450479776823876</v>
      </c>
      <c r="Y68" s="10">
        <f t="shared" ca="1" si="10"/>
        <v>16.126914895208799</v>
      </c>
      <c r="Z68" s="10">
        <f ca="1">I68-Test!$AD$20</f>
        <v>17.176983156510047</v>
      </c>
      <c r="AA68" s="10">
        <f t="shared" ca="1" si="11"/>
        <v>5.3562840910645715</v>
      </c>
    </row>
    <row r="69" spans="1:27">
      <c r="A69" s="6">
        <f ca="1">LN((RAND()^(-Results!$F$4))-1)</f>
        <v>-0.53180266824576106</v>
      </c>
      <c r="B69" s="6">
        <f ca="1">LN((RAND()^(-Results!$F$4))-1)</f>
        <v>-5.5025371449567304</v>
      </c>
      <c r="C69" s="6">
        <f ca="1">LN((RAND()^(-Results!$F$4))-1)</f>
        <v>-0.94216191851042141</v>
      </c>
      <c r="D69" s="6">
        <f ca="1">LN((RAND()^(-Results!$F$4))-1)</f>
        <v>-0.46467861454155346</v>
      </c>
      <c r="E69" s="6">
        <f ca="1">LN((RAND()^(-Results!$F$4))-1)</f>
        <v>-0.20160186308578401</v>
      </c>
      <c r="F69" s="6">
        <f ca="1">LN((RAND()^(-Results!$F$4))-1)</f>
        <v>-0.92521762335585189</v>
      </c>
      <c r="G69" s="6">
        <f ca="1">LN((RAND()^(-Results!$F$4))-1)</f>
        <v>-0.72637781150356084</v>
      </c>
      <c r="H69" s="6">
        <f t="shared" ca="1" si="6"/>
        <v>-0.7157709499579703</v>
      </c>
      <c r="I69" s="10">
        <f ca="1">SUMPRODUCT(J69:O69,Results!B$12:G$12)+Results!$F$5*H69</f>
        <v>-55.554575643077953</v>
      </c>
      <c r="J69" s="10">
        <f ca="1">SUMPRODUCT($A69:$F69,Results!$B$15:$G$15)</f>
        <v>-13.406678731363511</v>
      </c>
      <c r="K69" s="10">
        <f ca="1">SUMPRODUCT($A69:$F69,Results!$B$16:$G$16)</f>
        <v>-1.7752791006183553</v>
      </c>
      <c r="L69" s="10">
        <f ca="1">SUMPRODUCT($A69:$F69,Results!$B$17:$G$17)</f>
        <v>18.303401540889237</v>
      </c>
      <c r="M69" s="10">
        <f ca="1">SUMPRODUCT($A69:$F69,Results!$B$18:$G$18)</f>
        <v>11.783508913806818</v>
      </c>
      <c r="N69" s="10">
        <f ca="1">SUMPRODUCT($A69:$F69,Results!$B$19:$G$19)</f>
        <v>5.7953653869624002</v>
      </c>
      <c r="O69" s="10">
        <f ca="1">SUMPRODUCT($A69:$F69,Results!$B$20:$G$20)</f>
        <v>-9.2728257789380173</v>
      </c>
      <c r="P69" s="10" cm="1">
        <f t="array" aca="1" ref="P69" ca="1">SUMPRODUCT(J69:O69,TRANSPOSE(Test!BL$20:BL$25))+Test!$AD$20-Test!$BL$27</f>
        <v>-52.623049032586835</v>
      </c>
      <c r="Q69" s="10" cm="1">
        <f t="array" aca="1" ref="Q69" ca="1">SUMPRODUCT(J69:O69,TRANSPOSE(Test!ES$20:ES$25))+Test!$AD$20-Test!$ES$27</f>
        <v>-52.915865117104175</v>
      </c>
      <c r="R69" s="10">
        <f ca="1">I69-Results!$E$5*H69</f>
        <v>-52.691491843246069</v>
      </c>
      <c r="S69" s="10" cm="1">
        <f t="array" aca="1" ref="S69" ca="1">SUMPRODUCT(J69:O69,TRANSPOSE(Test!AR$28:AR$33))+Test!$AD$20-Test!$AC$26</f>
        <v>-52.090511939153615</v>
      </c>
      <c r="T69" s="10">
        <f ca="1">SUMPRODUCT(J69:O69,Results!K$9:P$9)</f>
        <v>-52.908583150840087</v>
      </c>
      <c r="U69" s="10">
        <f ca="1">SUMPRODUCT(J69:O69,Results!K$9:P$9)+Test!$AD$20-Test!$AC$31</f>
        <v>-52.945381269541066</v>
      </c>
      <c r="V69" s="10">
        <f t="shared" ca="1" si="7"/>
        <v>-2.9315266104911188</v>
      </c>
      <c r="W69" s="10">
        <f t="shared" ca="1" si="8"/>
        <v>-2.638710525973778</v>
      </c>
      <c r="X69" s="10">
        <f t="shared" ca="1" si="9"/>
        <v>-2.8630837998318839</v>
      </c>
      <c r="Y69" s="10">
        <f t="shared" ca="1" si="10"/>
        <v>-3.4640637039243387</v>
      </c>
      <c r="Z69" s="10">
        <f ca="1">I69-Test!$AD$20</f>
        <v>-56.250679181727506</v>
      </c>
      <c r="AA69" s="10">
        <f t="shared" ca="1" si="11"/>
        <v>-2.6091943735368872</v>
      </c>
    </row>
    <row r="70" spans="1:27">
      <c r="A70" s="6">
        <f ca="1">LN((RAND()^(-Results!$F$4))-1)</f>
        <v>-1.5702611120376873</v>
      </c>
      <c r="B70" s="6">
        <f ca="1">LN((RAND()^(-Results!$F$4))-1)</f>
        <v>0.80579144510899214</v>
      </c>
      <c r="C70" s="6">
        <f ca="1">LN((RAND()^(-Results!$F$4))-1)</f>
        <v>-1.2413228817605584</v>
      </c>
      <c r="D70" s="6">
        <f ca="1">LN((RAND()^(-Results!$F$4))-1)</f>
        <v>1.6876528266333986</v>
      </c>
      <c r="E70" s="6">
        <f ca="1">LN((RAND()^(-Results!$F$4))-1)</f>
        <v>0.87385194177698911</v>
      </c>
      <c r="F70" s="6">
        <f ca="1">LN((RAND()^(-Results!$F$4))-1)</f>
        <v>-0.88870518649677277</v>
      </c>
      <c r="G70" s="6">
        <f ca="1">LN((RAND()^(-Results!$F$4))-1)</f>
        <v>2.2811395229826346</v>
      </c>
      <c r="H70" s="6">
        <f t="shared" ca="1" si="6"/>
        <v>2.2917463845282251</v>
      </c>
      <c r="I70" s="10">
        <f ca="1">SUMPRODUCT(J70:O70,Results!B$12:G$12)+Results!$F$5*H70</f>
        <v>38.488499010191262</v>
      </c>
      <c r="J70" s="10">
        <f ca="1">SUMPRODUCT($A70:$F70,Results!$B$15:$G$15)</f>
        <v>0.22362579794992857</v>
      </c>
      <c r="K70" s="10">
        <f ca="1">SUMPRODUCT($A70:$F70,Results!$B$16:$G$16)</f>
        <v>2.3190828678654798</v>
      </c>
      <c r="L70" s="10">
        <f ca="1">SUMPRODUCT($A70:$F70,Results!$B$17:$G$17)</f>
        <v>-2.3355374346409241</v>
      </c>
      <c r="M70" s="10">
        <f ca="1">SUMPRODUCT($A70:$F70,Results!$B$18:$G$18)</f>
        <v>2.9366821227310176</v>
      </c>
      <c r="N70" s="10">
        <f ca="1">SUMPRODUCT($A70:$F70,Results!$B$19:$G$19)</f>
        <v>0.99958573555656005</v>
      </c>
      <c r="O70" s="10">
        <f ca="1">SUMPRODUCT($A70:$F70,Results!$B$20:$G$20)</f>
        <v>-9.794442807751695</v>
      </c>
      <c r="P70" s="10" cm="1">
        <f t="array" aca="1" ref="P70" ca="1">SUMPRODUCT(J70:O70,TRANSPOSE(Test!BL$20:BL$25))+Test!$AD$20-Test!$BL$27</f>
        <v>26.753755820931293</v>
      </c>
      <c r="Q70" s="10" cm="1">
        <f t="array" aca="1" ref="Q70" ca="1">SUMPRODUCT(J70:O70,TRANSPOSE(Test!ES$20:ES$25))+Test!$AD$20-Test!$ES$27</f>
        <v>27.096792814787413</v>
      </c>
      <c r="R70" s="10">
        <f ca="1">I70-Results!$E$5*H70</f>
        <v>29.321513472078362</v>
      </c>
      <c r="S70" s="10" cm="1">
        <f t="array" aca="1" ref="S70" ca="1">SUMPRODUCT(J70:O70,TRANSPOSE(Test!AR$28:AR$33))+Test!$AD$20-Test!$AC$26</f>
        <v>16.81369726332376</v>
      </c>
      <c r="T70" s="10">
        <f ca="1">SUMPRODUCT(J70:O70,Results!K$9:P$9)</f>
        <v>27.149968028479272</v>
      </c>
      <c r="U70" s="10">
        <f ca="1">SUMPRODUCT(J70:O70,Results!K$9:P$9)+Test!$AD$20-Test!$AC$31</f>
        <v>27.113169909778296</v>
      </c>
      <c r="V70" s="10">
        <f t="shared" ca="1" si="7"/>
        <v>11.734743189259969</v>
      </c>
      <c r="W70" s="10">
        <f t="shared" ca="1" si="8"/>
        <v>11.391706195403849</v>
      </c>
      <c r="X70" s="10">
        <f t="shared" ca="1" si="9"/>
        <v>9.1669855381129004</v>
      </c>
      <c r="Y70" s="10">
        <f t="shared" ca="1" si="10"/>
        <v>21.674801746867502</v>
      </c>
      <c r="Z70" s="10">
        <f ca="1">I70-Test!$AD$20</f>
        <v>37.79239547154171</v>
      </c>
      <c r="AA70" s="10">
        <f t="shared" ca="1" si="11"/>
        <v>11.375329100412966</v>
      </c>
    </row>
    <row r="71" spans="1:27">
      <c r="A71" s="6">
        <f ca="1">LN((RAND()^(-Results!$F$4))-1)</f>
        <v>1.2978108516538713</v>
      </c>
      <c r="B71" s="6">
        <f ca="1">LN((RAND()^(-Results!$F$4))-1)</f>
        <v>2.6540100719883033</v>
      </c>
      <c r="C71" s="6">
        <f ca="1">LN((RAND()^(-Results!$F$4))-1)</f>
        <v>2.3369317368532276</v>
      </c>
      <c r="D71" s="6">
        <f ca="1">LN((RAND()^(-Results!$F$4))-1)</f>
        <v>-0.28359196818029536</v>
      </c>
      <c r="E71" s="6">
        <f ca="1">LN((RAND()^(-Results!$F$4))-1)</f>
        <v>0.27499037580632829</v>
      </c>
      <c r="F71" s="6">
        <f ca="1">LN((RAND()^(-Results!$F$4))-1)</f>
        <v>-7.2516892652338711</v>
      </c>
      <c r="G71" s="6">
        <f ca="1">LN((RAND()^(-Results!$F$4))-1)</f>
        <v>-1.1793024459600219</v>
      </c>
      <c r="H71" s="6">
        <f t="shared" ca="1" si="6"/>
        <v>-1.1686955844144313</v>
      </c>
      <c r="I71" s="10">
        <f ca="1">SUMPRODUCT(J71:O71,Results!B$12:G$12)+Results!$F$5*H71</f>
        <v>36.49350565515806</v>
      </c>
      <c r="J71" s="10">
        <f ca="1">SUMPRODUCT($A71:$F71,Results!$B$15:$G$15)</f>
        <v>6.9101558020032643</v>
      </c>
      <c r="K71" s="10">
        <f ca="1">SUMPRODUCT($A71:$F71,Results!$B$16:$G$16)</f>
        <v>1.487444054094446</v>
      </c>
      <c r="L71" s="10">
        <f ca="1">SUMPRODUCT($A71:$F71,Results!$B$17:$G$17)</f>
        <v>11.687848981031179</v>
      </c>
      <c r="M71" s="10">
        <f ca="1">SUMPRODUCT($A71:$F71,Results!$B$18:$G$18)</f>
        <v>-28.293838566193791</v>
      </c>
      <c r="N71" s="10">
        <f ca="1">SUMPRODUCT($A71:$F71,Results!$B$19:$G$19)</f>
        <v>-11.313505526578119</v>
      </c>
      <c r="O71" s="10">
        <f ca="1">SUMPRODUCT($A71:$F71,Results!$B$20:$G$20)</f>
        <v>-11.439177255525781</v>
      </c>
      <c r="P71" s="10" cm="1">
        <f t="array" aca="1" ref="P71" ca="1">SUMPRODUCT(J71:O71,TRANSPOSE(Test!BL$20:BL$25))+Test!$AD$20-Test!$BL$27</f>
        <v>43.009105990356531</v>
      </c>
      <c r="Q71" s="10" cm="1">
        <f t="array" aca="1" ref="Q71" ca="1">SUMPRODUCT(J71:O71,TRANSPOSE(Test!ES$20:ES$25))+Test!$AD$20-Test!$ES$27</f>
        <v>43.074858065386579</v>
      </c>
      <c r="R71" s="10">
        <f ca="1">I71-Results!$E$5*H71</f>
        <v>41.168287992815785</v>
      </c>
      <c r="S71" s="10" cm="1">
        <f t="array" aca="1" ref="S71" ca="1">SUMPRODUCT(J71:O71,TRANSPOSE(Test!AR$28:AR$33))+Test!$AD$20-Test!$AC$26</f>
        <v>44.57269836889806</v>
      </c>
      <c r="T71" s="10">
        <f ca="1">SUMPRODUCT(J71:O71,Results!K$9:P$9)</f>
        <v>42.960491574041768</v>
      </c>
      <c r="U71" s="10">
        <f ca="1">SUMPRODUCT(J71:O71,Results!K$9:P$9)+Test!$AD$20-Test!$AC$31</f>
        <v>42.923693455340789</v>
      </c>
      <c r="V71" s="10">
        <f t="shared" ca="1" si="7"/>
        <v>-6.5156003351984708</v>
      </c>
      <c r="W71" s="10">
        <f t="shared" ca="1" si="8"/>
        <v>-6.5813524102285186</v>
      </c>
      <c r="X71" s="10">
        <f t="shared" ca="1" si="9"/>
        <v>-4.6747823376577244</v>
      </c>
      <c r="Y71" s="10">
        <f t="shared" ca="1" si="10"/>
        <v>-8.0791927137399995</v>
      </c>
      <c r="Z71" s="10">
        <f ca="1">I71-Test!$AD$20</f>
        <v>35.797402116508508</v>
      </c>
      <c r="AA71" s="10">
        <f t="shared" ca="1" si="11"/>
        <v>-6.4301878001827291</v>
      </c>
    </row>
    <row r="72" spans="1:27">
      <c r="A72" s="6">
        <f ca="1">LN((RAND()^(-Results!$F$4))-1)</f>
        <v>1.5563682339258893</v>
      </c>
      <c r="B72" s="6">
        <f ca="1">LN((RAND()^(-Results!$F$4))-1)</f>
        <v>-1.5823096461753232</v>
      </c>
      <c r="C72" s="6">
        <f ca="1">LN((RAND()^(-Results!$F$4))-1)</f>
        <v>0.31000751651145386</v>
      </c>
      <c r="D72" s="6">
        <f ca="1">LN((RAND()^(-Results!$F$4))-1)</f>
        <v>0.4840681712185762</v>
      </c>
      <c r="E72" s="6">
        <f ca="1">LN((RAND()^(-Results!$F$4))-1)</f>
        <v>-0.80697838957638668</v>
      </c>
      <c r="F72" s="6">
        <f ca="1">LN((RAND()^(-Results!$F$4))-1)</f>
        <v>1.5618773451351995</v>
      </c>
      <c r="G72" s="6">
        <f ca="1">LN((RAND()^(-Results!$F$4))-1)</f>
        <v>0.54536962570128344</v>
      </c>
      <c r="H72" s="6">
        <f t="shared" ca="1" si="6"/>
        <v>0.55597648724687398</v>
      </c>
      <c r="I72" s="10">
        <f ca="1">SUMPRODUCT(J72:O72,Results!B$12:G$12)+Results!$F$5*H72</f>
        <v>-17.843467870279543</v>
      </c>
      <c r="J72" s="10">
        <f ca="1">SUMPRODUCT($A72:$F72,Results!$B$15:$G$15)</f>
        <v>-3.3906993986886871</v>
      </c>
      <c r="K72" s="10">
        <f ca="1">SUMPRODUCT($A72:$F72,Results!$B$16:$G$16)</f>
        <v>2.9871489496151438</v>
      </c>
      <c r="L72" s="10">
        <f ca="1">SUMPRODUCT($A72:$F72,Results!$B$17:$G$17)</f>
        <v>4.1665447182572235</v>
      </c>
      <c r="M72" s="10">
        <f ca="1">SUMPRODUCT($A72:$F72,Results!$B$18:$G$18)</f>
        <v>0.5180917325280725</v>
      </c>
      <c r="N72" s="10">
        <f ca="1">SUMPRODUCT($A72:$F72,Results!$B$19:$G$19)</f>
        <v>6.5069427123530073</v>
      </c>
      <c r="O72" s="10">
        <f ca="1">SUMPRODUCT($A72:$F72,Results!$B$20:$G$20)</f>
        <v>5.6436892040771394</v>
      </c>
      <c r="P72" s="10" cm="1">
        <f t="array" aca="1" ref="P72" ca="1">SUMPRODUCT(J72:O72,TRANSPOSE(Test!BL$20:BL$25))+Test!$AD$20-Test!$BL$27</f>
        <v>-20.693363960981571</v>
      </c>
      <c r="Q72" s="10" cm="1">
        <f t="array" aca="1" ref="Q72" ca="1">SUMPRODUCT(J72:O72,TRANSPOSE(Test!ES$20:ES$25))+Test!$AD$20-Test!$ES$27</f>
        <v>-20.933463776505722</v>
      </c>
      <c r="R72" s="10">
        <f ca="1">I72-Results!$E$5*H72</f>
        <v>-20.06737381926704</v>
      </c>
      <c r="S72" s="10" cm="1">
        <f t="array" aca="1" ref="S72" ca="1">SUMPRODUCT(J72:O72,TRANSPOSE(Test!AR$28:AR$33))+Test!$AD$20-Test!$AC$26</f>
        <v>-11.983448970241927</v>
      </c>
      <c r="T72" s="10">
        <f ca="1">SUMPRODUCT(J72:O72,Results!K$9:P$9)</f>
        <v>-20.988290186699061</v>
      </c>
      <c r="U72" s="10">
        <f ca="1">SUMPRODUCT(J72:O72,Results!K$9:P$9)+Test!$AD$20-Test!$AC$31</f>
        <v>-21.025088305400036</v>
      </c>
      <c r="V72" s="10">
        <f t="shared" ca="1" si="7"/>
        <v>2.8498960907020283</v>
      </c>
      <c r="W72" s="10">
        <f t="shared" ca="1" si="8"/>
        <v>3.0899959062261786</v>
      </c>
      <c r="X72" s="10">
        <f t="shared" ca="1" si="9"/>
        <v>2.2239059489874968</v>
      </c>
      <c r="Y72" s="10">
        <f t="shared" ca="1" si="10"/>
        <v>-5.8600189000376162</v>
      </c>
      <c r="Z72" s="10">
        <f ca="1">I72-Test!$AD$20</f>
        <v>-18.539571408929095</v>
      </c>
      <c r="AA72" s="10">
        <f t="shared" ca="1" si="11"/>
        <v>3.1816204351204931</v>
      </c>
    </row>
    <row r="73" spans="1:27">
      <c r="A73" s="6">
        <f ca="1">LN((RAND()^(-Results!$F$4))-1)</f>
        <v>-0.53398080355146127</v>
      </c>
      <c r="B73" s="6">
        <f ca="1">LN((RAND()^(-Results!$F$4))-1)</f>
        <v>-1.8404091057881662</v>
      </c>
      <c r="C73" s="6">
        <f ca="1">LN((RAND()^(-Results!$F$4))-1)</f>
        <v>3.0235387102771263</v>
      </c>
      <c r="D73" s="6">
        <f ca="1">LN((RAND()^(-Results!$F$4))-1)</f>
        <v>-2.3618160793601359</v>
      </c>
      <c r="E73" s="6">
        <f ca="1">LN((RAND()^(-Results!$F$4))-1)</f>
        <v>-7.4900707536116693E-3</v>
      </c>
      <c r="F73" s="6">
        <f ca="1">LN((RAND()^(-Results!$F$4))-1)</f>
        <v>-2.3268797058656929</v>
      </c>
      <c r="G73" s="6">
        <f ca="1">LN((RAND()^(-Results!$F$4))-1)</f>
        <v>0.48496296643146303</v>
      </c>
      <c r="H73" s="6">
        <f t="shared" ca="1" si="6"/>
        <v>0.49556982797705362</v>
      </c>
      <c r="I73" s="10">
        <f ca="1">SUMPRODUCT(J73:O73,Results!B$12:G$12)+Results!$F$5*H73</f>
        <v>-20.857135555848043</v>
      </c>
      <c r="J73" s="10">
        <f ca="1">SUMPRODUCT($A73:$F73,Results!$B$15:$G$15)</f>
        <v>-5.2605780428139299</v>
      </c>
      <c r="K73" s="10">
        <f ca="1">SUMPRODUCT($A73:$F73,Results!$B$16:$G$16)</f>
        <v>-10.557003062047755</v>
      </c>
      <c r="L73" s="10">
        <f ca="1">SUMPRODUCT($A73:$F73,Results!$B$17:$G$17)</f>
        <v>6.1355690446526427</v>
      </c>
      <c r="M73" s="10">
        <f ca="1">SUMPRODUCT($A73:$F73,Results!$B$18:$G$18)</f>
        <v>-4.3994542549029081</v>
      </c>
      <c r="N73" s="10">
        <f ca="1">SUMPRODUCT($A73:$F73,Results!$B$19:$G$19)</f>
        <v>-0.73777051245858871</v>
      </c>
      <c r="O73" s="10">
        <f ca="1">SUMPRODUCT($A73:$F73,Results!$B$20:$G$20)</f>
        <v>-6.5958557963517848</v>
      </c>
      <c r="P73" s="10" cm="1">
        <f t="array" aca="1" ref="P73" ca="1">SUMPRODUCT(J73:O73,TRANSPOSE(Test!BL$20:BL$25))+Test!$AD$20-Test!$BL$27</f>
        <v>-22.962972962116325</v>
      </c>
      <c r="Q73" s="10" cm="1">
        <f t="array" aca="1" ref="Q73" ca="1">SUMPRODUCT(J73:O73,TRANSPOSE(Test!ES$20:ES$25))+Test!$AD$20-Test!$ES$27</f>
        <v>-23.396633285562455</v>
      </c>
      <c r="R73" s="10">
        <f ca="1">I73-Results!$E$5*H73</f>
        <v>-22.839414867756258</v>
      </c>
      <c r="S73" s="10" cm="1">
        <f t="array" aca="1" ref="S73" ca="1">SUMPRODUCT(J73:O73,TRANSPOSE(Test!AR$28:AR$33))+Test!$AD$20-Test!$AC$26</f>
        <v>-18.63399377522228</v>
      </c>
      <c r="T73" s="10">
        <f ca="1">SUMPRODUCT(J73:O73,Results!K$9:P$9)</f>
        <v>-23.325419724560053</v>
      </c>
      <c r="U73" s="10">
        <f ca="1">SUMPRODUCT(J73:O73,Results!K$9:P$9)+Test!$AD$20-Test!$AC$31</f>
        <v>-23.362217843261028</v>
      </c>
      <c r="V73" s="10">
        <f t="shared" ca="1" si="7"/>
        <v>2.1058374062682823</v>
      </c>
      <c r="W73" s="10">
        <f t="shared" ca="1" si="8"/>
        <v>2.5394977297144123</v>
      </c>
      <c r="X73" s="10">
        <f t="shared" ca="1" si="9"/>
        <v>1.9822793119082149</v>
      </c>
      <c r="Y73" s="10">
        <f t="shared" ca="1" si="10"/>
        <v>-2.2231417806257632</v>
      </c>
      <c r="Z73" s="10">
        <f ca="1">I73-Test!$AD$20</f>
        <v>-21.553239094497595</v>
      </c>
      <c r="AA73" s="10">
        <f t="shared" ca="1" si="11"/>
        <v>2.5050822874129857</v>
      </c>
    </row>
    <row r="74" spans="1:27">
      <c r="A74" s="6">
        <f ca="1">LN((RAND()^(-Results!$F$4))-1)</f>
        <v>1.0576713641603164</v>
      </c>
      <c r="B74" s="6">
        <f ca="1">LN((RAND()^(-Results!$F$4))-1)</f>
        <v>0.9637502643466338</v>
      </c>
      <c r="C74" s="6">
        <f ca="1">LN((RAND()^(-Results!$F$4))-1)</f>
        <v>2.0828499117653982</v>
      </c>
      <c r="D74" s="6">
        <f ca="1">LN((RAND()^(-Results!$F$4))-1)</f>
        <v>-1.9567029797642095</v>
      </c>
      <c r="E74" s="6">
        <f ca="1">LN((RAND()^(-Results!$F$4))-1)</f>
        <v>-0.3776549426960813</v>
      </c>
      <c r="F74" s="6">
        <f ca="1">LN((RAND()^(-Results!$F$4))-1)</f>
        <v>0.96306306412927012</v>
      </c>
      <c r="G74" s="6">
        <f ca="1">LN((RAND()^(-Results!$F$4))-1)</f>
        <v>-1.7830060006678814</v>
      </c>
      <c r="H74" s="6">
        <f t="shared" ca="1" si="6"/>
        <v>-1.7723991391222909</v>
      </c>
      <c r="I74" s="10">
        <f ca="1">SUMPRODUCT(J74:O74,Results!B$12:G$12)+Results!$F$5*H74</f>
        <v>-18.339951910713697</v>
      </c>
      <c r="J74" s="10">
        <f ca="1">SUMPRODUCT($A74:$F74,Results!$B$15:$G$15)</f>
        <v>3.3531094620109396</v>
      </c>
      <c r="K74" s="10">
        <f ca="1">SUMPRODUCT($A74:$F74,Results!$B$16:$G$16)</f>
        <v>-5.2142912400145187</v>
      </c>
      <c r="L74" s="10">
        <f ca="1">SUMPRODUCT($A74:$F74,Results!$B$17:$G$17)</f>
        <v>-5.7938732351686131</v>
      </c>
      <c r="M74" s="10">
        <f ca="1">SUMPRODUCT($A74:$F74,Results!$B$18:$G$18)</f>
        <v>-5.5890609669495337</v>
      </c>
      <c r="N74" s="10">
        <f ca="1">SUMPRODUCT($A74:$F74,Results!$B$19:$G$19)</f>
        <v>-3.0703072959310962</v>
      </c>
      <c r="O74" s="10">
        <f ca="1">SUMPRODUCT($A74:$F74,Results!$B$20:$G$20)</f>
        <v>10.103143261544437</v>
      </c>
      <c r="P74" s="10" cm="1">
        <f t="array" aca="1" ref="P74" ca="1">SUMPRODUCT(J74:O74,TRANSPOSE(Test!BL$20:BL$25))+Test!$AD$20-Test!$BL$27</f>
        <v>-8.9680237136686731</v>
      </c>
      <c r="Q74" s="10" cm="1">
        <f t="array" aca="1" ref="Q74" ca="1">SUMPRODUCT(J74:O74,TRANSPOSE(Test!ES$20:ES$25))+Test!$AD$20-Test!$ES$27</f>
        <v>-9.2672739473517378</v>
      </c>
      <c r="R74" s="10">
        <f ca="1">I74-Results!$E$5*H74</f>
        <v>-11.250355354224535</v>
      </c>
      <c r="S74" s="10" cm="1">
        <f t="array" aca="1" ref="S74" ca="1">SUMPRODUCT(J74:O74,TRANSPOSE(Test!AR$28:AR$33))+Test!$AD$20-Test!$AC$26</f>
        <v>-1.0292706094791959</v>
      </c>
      <c r="T74" s="10">
        <f ca="1">SUMPRODUCT(J74:O74,Results!K$9:P$9)</f>
        <v>-9.2512565188484235</v>
      </c>
      <c r="U74" s="10">
        <f ca="1">SUMPRODUCT(J74:O74,Results!K$9:P$9)+Test!$AD$20-Test!$AC$31</f>
        <v>-9.2880546375493989</v>
      </c>
      <c r="V74" s="10">
        <f t="shared" ca="1" si="7"/>
        <v>-9.3719281970450243</v>
      </c>
      <c r="W74" s="10">
        <f t="shared" ca="1" si="8"/>
        <v>-9.0726779633619596</v>
      </c>
      <c r="X74" s="10">
        <f t="shared" ca="1" si="9"/>
        <v>-7.0895965564891625</v>
      </c>
      <c r="Y74" s="10">
        <f t="shared" ca="1" si="10"/>
        <v>-17.310681301234503</v>
      </c>
      <c r="Z74" s="10">
        <f ca="1">I74-Test!$AD$20</f>
        <v>-19.03605544936325</v>
      </c>
      <c r="AA74" s="10">
        <f t="shared" ca="1" si="11"/>
        <v>-9.0518972731642986</v>
      </c>
    </row>
    <row r="75" spans="1:27">
      <c r="A75" s="6">
        <f ca="1">LN((RAND()^(-Results!$F$4))-1)</f>
        <v>1.1572192352747677</v>
      </c>
      <c r="B75" s="6">
        <f ca="1">LN((RAND()^(-Results!$F$4))-1)</f>
        <v>-0.86482857781335576</v>
      </c>
      <c r="C75" s="6">
        <f ca="1">LN((RAND()^(-Results!$F$4))-1)</f>
        <v>-2.4595158269346657</v>
      </c>
      <c r="D75" s="6">
        <f ca="1">LN((RAND()^(-Results!$F$4))-1)</f>
        <v>-2.6994418255254389</v>
      </c>
      <c r="E75" s="6">
        <f ca="1">LN((RAND()^(-Results!$F$4))-1)</f>
        <v>0.71959751097741642</v>
      </c>
      <c r="F75" s="6">
        <f ca="1">LN((RAND()^(-Results!$F$4))-1)</f>
        <v>-0.76570600704921854</v>
      </c>
      <c r="G75" s="6">
        <f ca="1">LN((RAND()^(-Results!$F$4))-1)</f>
        <v>-2.0498123375184636</v>
      </c>
      <c r="H75" s="6">
        <f t="shared" ca="1" si="6"/>
        <v>-2.039205475972873</v>
      </c>
      <c r="I75" s="10">
        <f ca="1">SUMPRODUCT(J75:O75,Results!B$12:G$12)+Results!$F$5*H75</f>
        <v>-40.81936880549587</v>
      </c>
      <c r="J75" s="10">
        <f ca="1">SUMPRODUCT($A75:$F75,Results!$B$15:$G$15)</f>
        <v>2.2274714458143694</v>
      </c>
      <c r="K75" s="10">
        <f ca="1">SUMPRODUCT($A75:$F75,Results!$B$16:$G$16)</f>
        <v>-0.56607231814289793</v>
      </c>
      <c r="L75" s="10">
        <f ca="1">SUMPRODUCT($A75:$F75,Results!$B$17:$G$17)</f>
        <v>8.005833655404583</v>
      </c>
      <c r="M75" s="10">
        <f ca="1">SUMPRODUCT($A75:$F75,Results!$B$18:$G$18)</f>
        <v>4.7130002515085865</v>
      </c>
      <c r="N75" s="10">
        <f ca="1">SUMPRODUCT($A75:$F75,Results!$B$19:$G$19)</f>
        <v>-14.223497745639719</v>
      </c>
      <c r="O75" s="10">
        <f ca="1">SUMPRODUCT($A75:$F75,Results!$B$20:$G$20)</f>
        <v>7.6331620264814548</v>
      </c>
      <c r="P75" s="10" cm="1">
        <f t="array" aca="1" ref="P75" ca="1">SUMPRODUCT(J75:O75,TRANSPOSE(Test!BL$20:BL$25))+Test!$AD$20-Test!$BL$27</f>
        <v>-31.004324194370724</v>
      </c>
      <c r="Q75" s="10" cm="1">
        <f t="array" aca="1" ref="Q75" ca="1">SUMPRODUCT(J75:O75,TRANSPOSE(Test!ES$20:ES$25))+Test!$AD$20-Test!$ES$27</f>
        <v>-31.056029246437262</v>
      </c>
      <c r="R75" s="10">
        <f ca="1">I75-Results!$E$5*H75</f>
        <v>-32.662546901604379</v>
      </c>
      <c r="S75" s="10" cm="1">
        <f t="array" aca="1" ref="S75" ca="1">SUMPRODUCT(J75:O75,TRANSPOSE(Test!AR$28:AR$33))+Test!$AD$20-Test!$AC$26</f>
        <v>-33.093889699634857</v>
      </c>
      <c r="T75" s="10">
        <f ca="1">SUMPRODUCT(J75:O75,Results!K$9:P$9)</f>
        <v>-31.215594447774144</v>
      </c>
      <c r="U75" s="10">
        <f ca="1">SUMPRODUCT(J75:O75,Results!K$9:P$9)+Test!$AD$20-Test!$AC$31</f>
        <v>-31.25239256647512</v>
      </c>
      <c r="V75" s="10">
        <f t="shared" ca="1" si="7"/>
        <v>-9.8150446111251455</v>
      </c>
      <c r="W75" s="10">
        <f t="shared" ca="1" si="8"/>
        <v>-9.7633395590586076</v>
      </c>
      <c r="X75" s="10">
        <f t="shared" ca="1" si="9"/>
        <v>-8.1568219038914904</v>
      </c>
      <c r="Y75" s="10">
        <f t="shared" ca="1" si="10"/>
        <v>-7.7254791058610124</v>
      </c>
      <c r="Z75" s="10">
        <f ca="1">I75-Test!$AD$20</f>
        <v>-41.515472344145422</v>
      </c>
      <c r="AA75" s="10">
        <f t="shared" ca="1" si="11"/>
        <v>-9.5669762390207502</v>
      </c>
    </row>
    <row r="76" spans="1:27">
      <c r="A76" s="6">
        <f ca="1">LN((RAND()^(-Results!$F$4))-1)</f>
        <v>3.2110862039897947</v>
      </c>
      <c r="B76" s="6">
        <f ca="1">LN((RAND()^(-Results!$F$4))-1)</f>
        <v>-0.48993657420693804</v>
      </c>
      <c r="C76" s="6">
        <f ca="1">LN((RAND()^(-Results!$F$4))-1)</f>
        <v>-0.62124519102195519</v>
      </c>
      <c r="D76" s="6">
        <f ca="1">LN((RAND()^(-Results!$F$4))-1)</f>
        <v>2.8813446230042095</v>
      </c>
      <c r="E76" s="6">
        <f ca="1">LN((RAND()^(-Results!$F$4))-1)</f>
        <v>-2.4996328984699177</v>
      </c>
      <c r="F76" s="6">
        <f ca="1">LN((RAND()^(-Results!$F$4))-1)</f>
        <v>-0.15914252771870455</v>
      </c>
      <c r="G76" s="6">
        <f ca="1">LN((RAND()^(-Results!$F$4))-1)</f>
        <v>-1.9028653730781111</v>
      </c>
      <c r="H76" s="6">
        <f t="shared" ca="1" si="6"/>
        <v>-1.8922585115325206</v>
      </c>
      <c r="I76" s="10">
        <f ca="1">SUMPRODUCT(J76:O76,Results!B$12:G$12)+Results!$F$5*H76</f>
        <v>-6.4127208280283874</v>
      </c>
      <c r="J76" s="10">
        <f ca="1">SUMPRODUCT($A76:$F76,Results!$B$15:$G$15)</f>
        <v>0.41027912698967856</v>
      </c>
      <c r="K76" s="10">
        <f ca="1">SUMPRODUCT($A76:$F76,Results!$B$16:$G$16)</f>
        <v>15.996204492093392</v>
      </c>
      <c r="L76" s="10">
        <f ca="1">SUMPRODUCT($A76:$F76,Results!$B$17:$G$17)</f>
        <v>13.845053106266414</v>
      </c>
      <c r="M76" s="10">
        <f ca="1">SUMPRODUCT($A76:$F76,Results!$B$18:$G$18)</f>
        <v>-12.033294775187047</v>
      </c>
      <c r="N76" s="10">
        <f ca="1">SUMPRODUCT($A76:$F76,Results!$B$19:$G$19)</f>
        <v>7.38830418552116</v>
      </c>
      <c r="O76" s="10">
        <f ca="1">SUMPRODUCT($A76:$F76,Results!$B$20:$G$20)</f>
        <v>5.9208041021938387</v>
      </c>
      <c r="P76" s="10" cm="1">
        <f t="array" aca="1" ref="P76" ca="1">SUMPRODUCT(J76:O76,TRANSPOSE(Test!BL$20:BL$25))+Test!$AD$20-Test!$BL$27</f>
        <v>3.0479620333199064</v>
      </c>
      <c r="Q76" s="10" cm="1">
        <f t="array" aca="1" ref="Q76" ca="1">SUMPRODUCT(J76:O76,TRANSPOSE(Test!ES$20:ES$25))+Test!$AD$20-Test!$ES$27</f>
        <v>3.0313651743339571</v>
      </c>
      <c r="R76" s="10">
        <f ca="1">I76-Results!$E$5*H76</f>
        <v>1.1563132181016949</v>
      </c>
      <c r="S76" s="10" cm="1">
        <f t="array" aca="1" ref="S76" ca="1">SUMPRODUCT(J76:O76,TRANSPOSE(Test!AR$28:AR$33))+Test!$AD$20-Test!$AC$26</f>
        <v>16.707698095073436</v>
      </c>
      <c r="T76" s="10">
        <f ca="1">SUMPRODUCT(J76:O76,Results!K$9:P$9)</f>
        <v>2.9918104680697368</v>
      </c>
      <c r="U76" s="10">
        <f ca="1">SUMPRODUCT(J76:O76,Results!K$9:P$9)+Test!$AD$20-Test!$AC$31</f>
        <v>2.9550123493687614</v>
      </c>
      <c r="V76" s="10">
        <f t="shared" ca="1" si="7"/>
        <v>-9.4606828613482943</v>
      </c>
      <c r="W76" s="10">
        <f t="shared" ca="1" si="8"/>
        <v>-9.4440860023623436</v>
      </c>
      <c r="X76" s="10">
        <f t="shared" ca="1" si="9"/>
        <v>-7.5690340461300822</v>
      </c>
      <c r="Y76" s="10">
        <f t="shared" ca="1" si="10"/>
        <v>-23.120418923101823</v>
      </c>
      <c r="Z76" s="10">
        <f ca="1">I76-Test!$AD$20</f>
        <v>-7.1088243666779407</v>
      </c>
      <c r="AA76" s="10">
        <f t="shared" ca="1" si="11"/>
        <v>-9.3677331773971488</v>
      </c>
    </row>
    <row r="77" spans="1:27">
      <c r="A77" s="6">
        <f ca="1">LN((RAND()^(-Results!$F$4))-1)</f>
        <v>1.2300996875692853</v>
      </c>
      <c r="B77" s="6">
        <f ca="1">LN((RAND()^(-Results!$F$4))-1)</f>
        <v>-4.3253642630801794</v>
      </c>
      <c r="C77" s="6">
        <f ca="1">LN((RAND()^(-Results!$F$4))-1)</f>
        <v>-0.76766068323937842</v>
      </c>
      <c r="D77" s="6">
        <f ca="1">LN((RAND()^(-Results!$F$4))-1)</f>
        <v>-1.0872219422217611</v>
      </c>
      <c r="E77" s="6">
        <f ca="1">LN((RAND()^(-Results!$F$4))-1)</f>
        <v>2.3296819649967215</v>
      </c>
      <c r="F77" s="6">
        <f ca="1">LN((RAND()^(-Results!$F$4))-1)</f>
        <v>0.98871063129869818</v>
      </c>
      <c r="G77" s="6">
        <f ca="1">LN((RAND()^(-Results!$F$4))-1)</f>
        <v>-1.4368889243410505</v>
      </c>
      <c r="H77" s="6">
        <f t="shared" ca="1" si="6"/>
        <v>-1.42628206279546</v>
      </c>
      <c r="I77" s="10">
        <f ca="1">SUMPRODUCT(J77:O77,Results!B$12:G$12)+Results!$F$5*H77</f>
        <v>-56.801400855568829</v>
      </c>
      <c r="J77" s="10">
        <f ca="1">SUMPRODUCT($A77:$F77,Results!$B$15:$G$15)</f>
        <v>-10.220893404457792</v>
      </c>
      <c r="K77" s="10">
        <f ca="1">SUMPRODUCT($A77:$F77,Results!$B$16:$G$16)</f>
        <v>-4.5360656917586866</v>
      </c>
      <c r="L77" s="10">
        <f ca="1">SUMPRODUCT($A77:$F77,Results!$B$17:$G$17)</f>
        <v>8.1669216837967831</v>
      </c>
      <c r="M77" s="10">
        <f ca="1">SUMPRODUCT($A77:$F77,Results!$B$18:$G$18)</f>
        <v>13.416161183723705</v>
      </c>
      <c r="N77" s="10">
        <f ca="1">SUMPRODUCT($A77:$F77,Results!$B$19:$G$19)</f>
        <v>3.1932849951974354</v>
      </c>
      <c r="O77" s="10">
        <f ca="1">SUMPRODUCT($A77:$F77,Results!$B$20:$G$20)</f>
        <v>-1.5659381548962972</v>
      </c>
      <c r="P77" s="10" cm="1">
        <f t="array" aca="1" ref="P77" ca="1">SUMPRODUCT(J77:O77,TRANSPOSE(Test!BL$20:BL$25))+Test!$AD$20-Test!$BL$27</f>
        <v>-50.406743854021911</v>
      </c>
      <c r="Q77" s="10" cm="1">
        <f t="array" aca="1" ref="Q77" ca="1">SUMPRODUCT(J77:O77,TRANSPOSE(Test!ES$20:ES$25))+Test!$AD$20-Test!$ES$27</f>
        <v>-50.779786146029963</v>
      </c>
      <c r="R77" s="10">
        <f ca="1">I77-Results!$E$5*H77</f>
        <v>-51.096272604386989</v>
      </c>
      <c r="S77" s="10" cm="1">
        <f t="array" aca="1" ref="S77" ca="1">SUMPRODUCT(J77:O77,TRANSPOSE(Test!AR$28:AR$33))+Test!$AD$20-Test!$AC$26</f>
        <v>-50.338502220400429</v>
      </c>
      <c r="T77" s="10">
        <f ca="1">SUMPRODUCT(J77:O77,Results!K$9:P$9)</f>
        <v>-51.194435460111052</v>
      </c>
      <c r="U77" s="10">
        <f ca="1">SUMPRODUCT(J77:O77,Results!K$9:P$9)+Test!$AD$20-Test!$AC$31</f>
        <v>-51.231233578812031</v>
      </c>
      <c r="V77" s="10">
        <f t="shared" ca="1" si="7"/>
        <v>-6.3946570015469177</v>
      </c>
      <c r="W77" s="10">
        <f t="shared" ca="1" si="8"/>
        <v>-6.0216147095388664</v>
      </c>
      <c r="X77" s="10">
        <f t="shared" ca="1" si="9"/>
        <v>-5.70512825118184</v>
      </c>
      <c r="Y77" s="10">
        <f t="shared" ca="1" si="10"/>
        <v>-6.4628986351684006</v>
      </c>
      <c r="Z77" s="10">
        <f ca="1">I77-Test!$AD$20</f>
        <v>-57.497504394218382</v>
      </c>
      <c r="AA77" s="10">
        <f t="shared" ca="1" si="11"/>
        <v>-5.5701672767567985</v>
      </c>
    </row>
    <row r="78" spans="1:27">
      <c r="A78" s="6">
        <f ca="1">LN((RAND()^(-Results!$F$4))-1)</f>
        <v>-0.12577734027495585</v>
      </c>
      <c r="B78" s="6">
        <f ca="1">LN((RAND()^(-Results!$F$4))-1)</f>
        <v>-1.3446277752836193</v>
      </c>
      <c r="C78" s="6">
        <f ca="1">LN((RAND()^(-Results!$F$4))-1)</f>
        <v>-1.1531576483963946</v>
      </c>
      <c r="D78" s="6">
        <f ca="1">LN((RAND()^(-Results!$F$4))-1)</f>
        <v>1.9180808198128798</v>
      </c>
      <c r="E78" s="6">
        <f ca="1">LN((RAND()^(-Results!$F$4))-1)</f>
        <v>0.53980722452852037</v>
      </c>
      <c r="F78" s="6">
        <f ca="1">LN((RAND()^(-Results!$F$4))-1)</f>
        <v>-0.49496960907526188</v>
      </c>
      <c r="G78" s="6">
        <f ca="1">LN((RAND()^(-Results!$F$4))-1)</f>
        <v>-1.0619381823217882</v>
      </c>
      <c r="H78" s="6">
        <f t="shared" ca="1" si="6"/>
        <v>-1.0513313207761976</v>
      </c>
      <c r="I78" s="10">
        <f ca="1">SUMPRODUCT(J78:O78,Results!B$12:G$12)+Results!$F$5*H78</f>
        <v>-1.7372593466821309</v>
      </c>
      <c r="J78" s="10">
        <f ca="1">SUMPRODUCT($A78:$F78,Results!$B$15:$G$15)</f>
        <v>-4.4744130257285084</v>
      </c>
      <c r="K78" s="10">
        <f ca="1">SUMPRODUCT($A78:$F78,Results!$B$16:$G$16)</f>
        <v>4.5408642740736216</v>
      </c>
      <c r="L78" s="10">
        <f ca="1">SUMPRODUCT($A78:$F78,Results!$B$17:$G$17)</f>
        <v>5.8234594523387058</v>
      </c>
      <c r="M78" s="10">
        <f ca="1">SUMPRODUCT($A78:$F78,Results!$B$18:$G$18)</f>
        <v>3.5796378571470728</v>
      </c>
      <c r="N78" s="10">
        <f ca="1">SUMPRODUCT($A78:$F78,Results!$B$19:$G$19)</f>
        <v>5.7091844060895847</v>
      </c>
      <c r="O78" s="10">
        <f ca="1">SUMPRODUCT($A78:$F78,Results!$B$20:$G$20)</f>
        <v>-8.0630353872903218</v>
      </c>
      <c r="P78" s="10" cm="1">
        <f t="array" aca="1" ref="P78" ca="1">SUMPRODUCT(J78:O78,TRANSPOSE(Test!BL$20:BL$25))+Test!$AD$20-Test!$BL$27</f>
        <v>3.0723210801700023</v>
      </c>
      <c r="Q78" s="10" cm="1">
        <f t="array" aca="1" ref="Q78" ca="1">SUMPRODUCT(J78:O78,TRANSPOSE(Test!ES$20:ES$25))+Test!$AD$20-Test!$ES$27</f>
        <v>3.1876479317321733</v>
      </c>
      <c r="R78" s="10">
        <f ca="1">I78-Results!$E$5*H78</f>
        <v>2.4680659364226596</v>
      </c>
      <c r="S78" s="10" cm="1">
        <f t="array" aca="1" ref="S78" ca="1">SUMPRODUCT(J78:O78,TRANSPOSE(Test!AR$28:AR$33))+Test!$AD$20-Test!$AC$26</f>
        <v>-0.32238708241498737</v>
      </c>
      <c r="T78" s="10">
        <f ca="1">SUMPRODUCT(J78:O78,Results!K$9:P$9)</f>
        <v>3.1081732400550646</v>
      </c>
      <c r="U78" s="10">
        <f ca="1">SUMPRODUCT(J78:O78,Results!K$9:P$9)+Test!$AD$20-Test!$AC$31</f>
        <v>3.0713751213540892</v>
      </c>
      <c r="V78" s="10">
        <f t="shared" ca="1" si="7"/>
        <v>-4.8095804268521327</v>
      </c>
      <c r="W78" s="10">
        <f t="shared" ca="1" si="8"/>
        <v>-4.9249072784143042</v>
      </c>
      <c r="X78" s="10">
        <f t="shared" ca="1" si="9"/>
        <v>-4.2053252831047905</v>
      </c>
      <c r="Y78" s="10">
        <f t="shared" ca="1" si="10"/>
        <v>-1.4148722642671436</v>
      </c>
      <c r="Z78" s="10">
        <f ca="1">I78-Test!$AD$20</f>
        <v>-2.4333628853316847</v>
      </c>
      <c r="AA78" s="10">
        <f t="shared" ca="1" si="11"/>
        <v>-4.8086344680362201</v>
      </c>
    </row>
    <row r="79" spans="1:27">
      <c r="A79" s="6">
        <f ca="1">LN((RAND()^(-Results!$F$4))-1)</f>
        <v>1.0429197702475694</v>
      </c>
      <c r="B79" s="6">
        <f ca="1">LN((RAND()^(-Results!$F$4))-1)</f>
        <v>-1.4397661870784253</v>
      </c>
      <c r="C79" s="6">
        <f ca="1">LN((RAND()^(-Results!$F$4))-1)</f>
        <v>-1.1378402630445108</v>
      </c>
      <c r="D79" s="6">
        <f ca="1">LN((RAND()^(-Results!$F$4))-1)</f>
        <v>0.8693686419601504</v>
      </c>
      <c r="E79" s="6">
        <f ca="1">LN((RAND()^(-Results!$F$4))-1)</f>
        <v>1.3242068906886115</v>
      </c>
      <c r="F79" s="6">
        <f ca="1">LN((RAND()^(-Results!$F$4))-1)</f>
        <v>1.0923785964915211</v>
      </c>
      <c r="G79" s="6">
        <f ca="1">LN((RAND()^(-Results!$F$4))-1)</f>
        <v>-0.67358562520691401</v>
      </c>
      <c r="H79" s="6">
        <f t="shared" ca="1" si="6"/>
        <v>-0.66297876366132336</v>
      </c>
      <c r="I79" s="10">
        <f ca="1">SUMPRODUCT(J79:O79,Results!B$12:G$12)+Results!$F$5*H79</f>
        <v>-14.134649766185982</v>
      </c>
      <c r="J79" s="10">
        <f ca="1">SUMPRODUCT($A79:$F79,Results!$B$15:$G$15)</f>
        <v>-3.6418032812321579</v>
      </c>
      <c r="K79" s="10">
        <f ca="1">SUMPRODUCT($A79:$F79,Results!$B$16:$G$16)</f>
        <v>2.419197225558734</v>
      </c>
      <c r="L79" s="10">
        <f ca="1">SUMPRODUCT($A79:$F79,Results!$B$17:$G$17)</f>
        <v>2.2364054479323725</v>
      </c>
      <c r="M79" s="10">
        <f ca="1">SUMPRODUCT($A79:$F79,Results!$B$18:$G$18)</f>
        <v>6.2925360443245939</v>
      </c>
      <c r="N79" s="10">
        <f ca="1">SUMPRODUCT($A79:$F79,Results!$B$19:$G$19)</f>
        <v>3.8407098135340285</v>
      </c>
      <c r="O79" s="10">
        <f ca="1">SUMPRODUCT($A79:$F79,Results!$B$20:$G$20)</f>
        <v>-0.19654424784109903</v>
      </c>
      <c r="P79" s="10" cm="1">
        <f t="array" aca="1" ref="P79" ca="1">SUMPRODUCT(J79:O79,TRANSPOSE(Test!BL$20:BL$25))+Test!$AD$20-Test!$BL$27</f>
        <v>-11.313365268748631</v>
      </c>
      <c r="Q79" s="10" cm="1">
        <f t="array" aca="1" ref="Q79" ca="1">SUMPRODUCT(J79:O79,TRANSPOSE(Test!ES$20:ES$25))+Test!$AD$20-Test!$ES$27</f>
        <v>-11.35175066581691</v>
      </c>
      <c r="R79" s="10">
        <f ca="1">I79-Results!$E$5*H79</f>
        <v>-11.482734711540688</v>
      </c>
      <c r="S79" s="10" cm="1">
        <f t="array" aca="1" ref="S79" ca="1">SUMPRODUCT(J79:O79,TRANSPOSE(Test!AR$28:AR$33))+Test!$AD$20-Test!$AC$26</f>
        <v>-12.170786040419213</v>
      </c>
      <c r="T79" s="10">
        <f ca="1">SUMPRODUCT(J79:O79,Results!K$9:P$9)</f>
        <v>-11.612523827996169</v>
      </c>
      <c r="U79" s="10">
        <f ca="1">SUMPRODUCT(J79:O79,Results!K$9:P$9)+Test!$AD$20-Test!$AC$31</f>
        <v>-11.649321946697144</v>
      </c>
      <c r="V79" s="10">
        <f t="shared" ca="1" si="7"/>
        <v>-2.8212844974373503</v>
      </c>
      <c r="W79" s="10">
        <f t="shared" ca="1" si="8"/>
        <v>-2.7828991003690717</v>
      </c>
      <c r="X79" s="10">
        <f t="shared" ca="1" si="9"/>
        <v>-2.6519150546452934</v>
      </c>
      <c r="Y79" s="10">
        <f t="shared" ca="1" si="10"/>
        <v>-1.9638637257667693</v>
      </c>
      <c r="Z79" s="10">
        <f ca="1">I79-Test!$AD$20</f>
        <v>-14.830753304835536</v>
      </c>
      <c r="AA79" s="10">
        <f t="shared" ca="1" si="11"/>
        <v>-2.4853278194888375</v>
      </c>
    </row>
    <row r="80" spans="1:27">
      <c r="A80" s="6">
        <f ca="1">LN((RAND()^(-Results!$F$4))-1)</f>
        <v>0.72037942246716102</v>
      </c>
      <c r="B80" s="6">
        <f ca="1">LN((RAND()^(-Results!$F$4))-1)</f>
        <v>2.6646197662659308</v>
      </c>
      <c r="C80" s="6">
        <f ca="1">LN((RAND()^(-Results!$F$4))-1)</f>
        <v>-1.100516339691876</v>
      </c>
      <c r="D80" s="6">
        <f ca="1">LN((RAND()^(-Results!$F$4))-1)</f>
        <v>-1.1808267617560446</v>
      </c>
      <c r="E80" s="6">
        <f ca="1">LN((RAND()^(-Results!$F$4))-1)</f>
        <v>-2.4454632079882175</v>
      </c>
      <c r="F80" s="6">
        <f ca="1">LN((RAND()^(-Results!$F$4))-1)</f>
        <v>-0.5442319502974462</v>
      </c>
      <c r="G80" s="6">
        <f ca="1">LN((RAND()^(-Results!$F$4))-1)</f>
        <v>-2.9129125110814134E-2</v>
      </c>
      <c r="H80" s="6">
        <f t="shared" ca="1" si="6"/>
        <v>-1.8522263565223539E-2</v>
      </c>
      <c r="I80" s="10">
        <f ca="1">SUMPRODUCT(J80:O80,Results!B$12:G$12)+Results!$F$5*H80</f>
        <v>8.3856097426025915</v>
      </c>
      <c r="J80" s="10">
        <f ca="1">SUMPRODUCT($A80:$F80,Results!$B$15:$G$15)</f>
        <v>10.453090113847594</v>
      </c>
      <c r="K80" s="10">
        <f ca="1">SUMPRODUCT($A80:$F80,Results!$B$16:$G$16)</f>
        <v>5.6032584448939478</v>
      </c>
      <c r="L80" s="10">
        <f ca="1">SUMPRODUCT($A80:$F80,Results!$B$17:$G$17)</f>
        <v>1.0243275561272855</v>
      </c>
      <c r="M80" s="10">
        <f ca="1">SUMPRODUCT($A80:$F80,Results!$B$18:$G$18)</f>
        <v>-9.1493160623225407</v>
      </c>
      <c r="N80" s="10">
        <f ca="1">SUMPRODUCT($A80:$F80,Results!$B$19:$G$19)</f>
        <v>-11.992156202990204</v>
      </c>
      <c r="O80" s="10">
        <f ca="1">SUMPRODUCT($A80:$F80,Results!$B$20:$G$20)</f>
        <v>12.992343744574105</v>
      </c>
      <c r="P80" s="10" cm="1">
        <f t="array" aca="1" ref="P80" ca="1">SUMPRODUCT(J80:O80,TRANSPOSE(Test!BL$20:BL$25))+Test!$AD$20-Test!$BL$27</f>
        <v>8.8856953709464985</v>
      </c>
      <c r="Q80" s="10" cm="1">
        <f t="array" aca="1" ref="Q80" ca="1">SUMPRODUCT(J80:O80,TRANSPOSE(Test!ES$20:ES$25))+Test!$AD$20-Test!$ES$27</f>
        <v>9.041732973008715</v>
      </c>
      <c r="R80" s="10">
        <f ca="1">I80-Results!$E$5*H80</f>
        <v>8.4596987968634849</v>
      </c>
      <c r="S80" s="10" cm="1">
        <f t="array" aca="1" ref="S80" ca="1">SUMPRODUCT(J80:O80,TRANSPOSE(Test!AR$28:AR$33))+Test!$AD$20-Test!$AC$26</f>
        <v>13.185468916385375</v>
      </c>
      <c r="T80" s="10">
        <f ca="1">SUMPRODUCT(J80:O80,Results!K$9:P$9)</f>
        <v>9.3294608959920744</v>
      </c>
      <c r="U80" s="10">
        <f ca="1">SUMPRODUCT(J80:O80,Results!K$9:P$9)+Test!$AD$20-Test!$AC$31</f>
        <v>9.292662777291099</v>
      </c>
      <c r="V80" s="10">
        <f t="shared" ca="1" si="7"/>
        <v>-0.50008562834390702</v>
      </c>
      <c r="W80" s="10">
        <f t="shared" ca="1" si="8"/>
        <v>-0.65612323040612353</v>
      </c>
      <c r="X80" s="10">
        <f t="shared" ca="1" si="9"/>
        <v>-7.4089054260893406E-2</v>
      </c>
      <c r="Y80" s="10">
        <f t="shared" ca="1" si="10"/>
        <v>-4.7998591737827834</v>
      </c>
      <c r="Z80" s="10">
        <f ca="1">I80-Test!$AD$20</f>
        <v>7.6895062039530382</v>
      </c>
      <c r="AA80" s="10">
        <f t="shared" ca="1" si="11"/>
        <v>-0.90705303468850751</v>
      </c>
    </row>
    <row r="81" spans="1:27">
      <c r="A81" s="6">
        <f ca="1">LN((RAND()^(-Results!$F$4))-1)</f>
        <v>0.4783173337894403</v>
      </c>
      <c r="B81" s="6">
        <f ca="1">LN((RAND()^(-Results!$F$4))-1)</f>
        <v>-1.962239144142768</v>
      </c>
      <c r="C81" s="6">
        <f ca="1">LN((RAND()^(-Results!$F$4))-1)</f>
        <v>1.1783358790247744</v>
      </c>
      <c r="D81" s="6">
        <f ca="1">LN((RAND()^(-Results!$F$4))-1)</f>
        <v>-0.2483607342109041</v>
      </c>
      <c r="E81" s="6">
        <f ca="1">LN((RAND()^(-Results!$F$4))-1)</f>
        <v>-0.87103766989107667</v>
      </c>
      <c r="F81" s="6">
        <f ca="1">LN((RAND()^(-Results!$F$4))-1)</f>
        <v>1.8082094111498719</v>
      </c>
      <c r="G81" s="6">
        <f ca="1">LN((RAND()^(-Results!$F$4))-1)</f>
        <v>3.6644816707722279</v>
      </c>
      <c r="H81" s="6">
        <f t="shared" ca="1" si="6"/>
        <v>3.6750885323178184</v>
      </c>
      <c r="I81" s="10">
        <f ca="1">SUMPRODUCT(J81:O81,Results!B$12:G$12)+Results!$F$5*H81</f>
        <v>-8.2571482971494348</v>
      </c>
      <c r="J81" s="10">
        <f ca="1">SUMPRODUCT($A81:$F81,Results!$B$15:$G$15)</f>
        <v>-5.1801852732435529</v>
      </c>
      <c r="K81" s="10">
        <f ca="1">SUMPRODUCT($A81:$F81,Results!$B$16:$G$16)</f>
        <v>-1.9586560729319336</v>
      </c>
      <c r="L81" s="10">
        <f ca="1">SUMPRODUCT($A81:$F81,Results!$B$17:$G$17)</f>
        <v>1.3129973860168995</v>
      </c>
      <c r="M81" s="10">
        <f ca="1">SUMPRODUCT($A81:$F81,Results!$B$18:$G$18)</f>
        <v>3.2269051482732465</v>
      </c>
      <c r="N81" s="10">
        <f ca="1">SUMPRODUCT($A81:$F81,Results!$B$19:$G$19)</f>
        <v>7.57562328363018</v>
      </c>
      <c r="O81" s="10">
        <f ca="1">SUMPRODUCT($A81:$F81,Results!$B$20:$G$20)</f>
        <v>3.8020499405162731</v>
      </c>
      <c r="P81" s="10" cm="1">
        <f t="array" aca="1" ref="P81" ca="1">SUMPRODUCT(J81:O81,TRANSPOSE(Test!BL$20:BL$25))+Test!$AD$20-Test!$BL$27</f>
        <v>-26.587944935319374</v>
      </c>
      <c r="Q81" s="10" cm="1">
        <f t="array" aca="1" ref="Q81" ca="1">SUMPRODUCT(J81:O81,TRANSPOSE(Test!ES$20:ES$25))+Test!$AD$20-Test!$ES$27</f>
        <v>-26.916309864586982</v>
      </c>
      <c r="R81" s="10">
        <f ca="1">I81-Results!$E$5*H81</f>
        <v>-22.95750242642071</v>
      </c>
      <c r="S81" s="10" cm="1">
        <f t="array" aca="1" ref="S81" ca="1">SUMPRODUCT(J81:O81,TRANSPOSE(Test!AR$28:AR$33))+Test!$AD$20-Test!$AC$26</f>
        <v>-18.678112016136861</v>
      </c>
      <c r="T81" s="10">
        <f ca="1">SUMPRODUCT(J81:O81,Results!K$9:P$9)</f>
        <v>-26.855303546999206</v>
      </c>
      <c r="U81" s="10">
        <f ca="1">SUMPRODUCT(J81:O81,Results!K$9:P$9)+Test!$AD$20-Test!$AC$31</f>
        <v>-26.892101665700181</v>
      </c>
      <c r="V81" s="10">
        <f t="shared" ca="1" si="7"/>
        <v>18.330796638169939</v>
      </c>
      <c r="W81" s="10">
        <f t="shared" ca="1" si="8"/>
        <v>18.659161567437547</v>
      </c>
      <c r="X81" s="10">
        <f t="shared" ca="1" si="9"/>
        <v>14.700354129271275</v>
      </c>
      <c r="Y81" s="10">
        <f t="shared" ca="1" si="10"/>
        <v>10.420963718987426</v>
      </c>
      <c r="Z81" s="10">
        <f ca="1">I81-Test!$AD$20</f>
        <v>-8.953251835798989</v>
      </c>
      <c r="AA81" s="10">
        <f t="shared" ca="1" si="11"/>
        <v>18.634953368550747</v>
      </c>
    </row>
    <row r="82" spans="1:27">
      <c r="A82" s="6">
        <f ca="1">LN((RAND()^(-Results!$F$4))-1)</f>
        <v>-0.12102033377583474</v>
      </c>
      <c r="B82" s="6">
        <f ca="1">LN((RAND()^(-Results!$F$4))-1)</f>
        <v>-2.0719231975481538</v>
      </c>
      <c r="C82" s="6">
        <f ca="1">LN((RAND()^(-Results!$F$4))-1)</f>
        <v>-1.4253819211716148</v>
      </c>
      <c r="D82" s="6">
        <f ca="1">LN((RAND()^(-Results!$F$4))-1)</f>
        <v>0.56419028980067221</v>
      </c>
      <c r="E82" s="6">
        <f ca="1">LN((RAND()^(-Results!$F$4))-1)</f>
        <v>1.2559725868953344</v>
      </c>
      <c r="F82" s="6">
        <f ca="1">LN((RAND()^(-Results!$F$4))-1)</f>
        <v>1.0329801066509809</v>
      </c>
      <c r="G82" s="6">
        <f ca="1">LN((RAND()^(-Results!$F$4))-1)</f>
        <v>1.8144101410971263</v>
      </c>
      <c r="H82" s="6">
        <f t="shared" ca="1" si="6"/>
        <v>1.8250170026427168</v>
      </c>
      <c r="I82" s="10">
        <f ca="1">SUMPRODUCT(J82:O82,Results!B$12:G$12)+Results!$F$5*H82</f>
        <v>-7.1902673345224901</v>
      </c>
      <c r="J82" s="10">
        <f ca="1">SUMPRODUCT($A82:$F82,Results!$B$15:$G$15)</f>
        <v>-5.6021130359382196</v>
      </c>
      <c r="K82" s="10">
        <f ca="1">SUMPRODUCT($A82:$F82,Results!$B$16:$G$16)</f>
        <v>0.18904039008133339</v>
      </c>
      <c r="L82" s="10">
        <f ca="1">SUMPRODUCT($A82:$F82,Results!$B$17:$G$17)</f>
        <v>2.3655939044596117</v>
      </c>
      <c r="M82" s="10">
        <f ca="1">SUMPRODUCT($A82:$F82,Results!$B$18:$G$18)</f>
        <v>10.923325202055091</v>
      </c>
      <c r="N82" s="10">
        <f ca="1">SUMPRODUCT($A82:$F82,Results!$B$19:$G$19)</f>
        <v>3.9758073621765484</v>
      </c>
      <c r="O82" s="10">
        <f ca="1">SUMPRODUCT($A82:$F82,Results!$B$20:$G$20)</f>
        <v>-3.3250198327795917</v>
      </c>
      <c r="P82" s="10" cm="1">
        <f t="array" aca="1" ref="P82" ca="1">SUMPRODUCT(J82:O82,TRANSPOSE(Test!BL$20:BL$25))+Test!$AD$20-Test!$BL$27</f>
        <v>-16.901999815307118</v>
      </c>
      <c r="Q82" s="10" cm="1">
        <f t="array" aca="1" ref="Q82" ca="1">SUMPRODUCT(J82:O82,TRANSPOSE(Test!ES$20:ES$25))+Test!$AD$20-Test!$ES$27</f>
        <v>-16.917197571800507</v>
      </c>
      <c r="R82" s="10">
        <f ca="1">I82-Results!$E$5*H82</f>
        <v>-14.490335345093357</v>
      </c>
      <c r="S82" s="10" cm="1">
        <f t="array" aca="1" ref="S82" ca="1">SUMPRODUCT(J82:O82,TRANSPOSE(Test!AR$28:AR$33))+Test!$AD$20-Test!$AC$26</f>
        <v>-20.922631040001534</v>
      </c>
      <c r="T82" s="10">
        <f ca="1">SUMPRODUCT(J82:O82,Results!K$9:P$9)</f>
        <v>-17.067497651052697</v>
      </c>
      <c r="U82" s="10">
        <f ca="1">SUMPRODUCT(J82:O82,Results!K$9:P$9)+Test!$AD$20-Test!$AC$31</f>
        <v>-17.104295769753673</v>
      </c>
      <c r="V82" s="10">
        <f t="shared" ca="1" si="7"/>
        <v>9.7117324807846277</v>
      </c>
      <c r="W82" s="10">
        <f t="shared" ca="1" si="8"/>
        <v>9.7269302372780171</v>
      </c>
      <c r="X82" s="10">
        <f t="shared" ca="1" si="9"/>
        <v>7.3000680105708664</v>
      </c>
      <c r="Y82" s="10">
        <f t="shared" ca="1" si="10"/>
        <v>13.732363705479044</v>
      </c>
      <c r="Z82" s="10">
        <f ca="1">I82-Test!$AD$20</f>
        <v>-7.8863708731720434</v>
      </c>
      <c r="AA82" s="10">
        <f t="shared" ca="1" si="11"/>
        <v>9.9140284352311827</v>
      </c>
    </row>
    <row r="83" spans="1:27">
      <c r="A83" s="6">
        <f ca="1">LN((RAND()^(-Results!$F$4))-1)</f>
        <v>2.0389441406639945</v>
      </c>
      <c r="B83" s="6">
        <f ca="1">LN((RAND()^(-Results!$F$4))-1)</f>
        <v>-1.5247748019918046</v>
      </c>
      <c r="C83" s="6">
        <f ca="1">LN((RAND()^(-Results!$F$4))-1)</f>
        <v>1.6383293822513199</v>
      </c>
      <c r="D83" s="6">
        <f ca="1">LN((RAND()^(-Results!$F$4))-1)</f>
        <v>-0.38737954071578007</v>
      </c>
      <c r="E83" s="6">
        <f ca="1">LN((RAND()^(-Results!$F$4))-1)</f>
        <v>-1.6325166387161405</v>
      </c>
      <c r="F83" s="6">
        <f ca="1">LN((RAND()^(-Results!$F$4))-1)</f>
        <v>0.66591068240790274</v>
      </c>
      <c r="G83" s="6">
        <f ca="1">LN((RAND()^(-Results!$F$4))-1)</f>
        <v>-1.8669435413046664</v>
      </c>
      <c r="H83" s="6">
        <f t="shared" ca="1" si="6"/>
        <v>-1.8563366797590759</v>
      </c>
      <c r="I83" s="10">
        <f ca="1">SUMPRODUCT(J83:O83,Results!B$12:G$12)+Results!$F$5*H83</f>
        <v>-34.94025166087151</v>
      </c>
      <c r="J83" s="10">
        <f ca="1">SUMPRODUCT($A83:$F83,Results!$B$15:$G$15)</f>
        <v>-2.6837271452270279</v>
      </c>
      <c r="K83" s="10">
        <f ca="1">SUMPRODUCT($A83:$F83,Results!$B$16:$G$16)</f>
        <v>1.4231430276787824</v>
      </c>
      <c r="L83" s="10">
        <f ca="1">SUMPRODUCT($A83:$F83,Results!$B$17:$G$17)</f>
        <v>6.9830450102975821</v>
      </c>
      <c r="M83" s="10">
        <f ca="1">SUMPRODUCT($A83:$F83,Results!$B$18:$G$18)</f>
        <v>-6.0027275004040899</v>
      </c>
      <c r="N83" s="10">
        <f ca="1">SUMPRODUCT($A83:$F83,Results!$B$19:$G$19)</f>
        <v>4.9909167220386648</v>
      </c>
      <c r="O83" s="10">
        <f ca="1">SUMPRODUCT($A83:$F83,Results!$B$20:$G$20)</f>
        <v>7.3885543287324094</v>
      </c>
      <c r="P83" s="10" cm="1">
        <f t="array" aca="1" ref="P83" ca="1">SUMPRODUCT(J83:O83,TRANSPOSE(Test!BL$20:BL$25))+Test!$AD$20-Test!$BL$27</f>
        <v>-25.394856578806401</v>
      </c>
      <c r="Q83" s="10" cm="1">
        <f t="array" aca="1" ref="Q83" ca="1">SUMPRODUCT(J83:O83,TRANSPOSE(Test!ES$20:ES$25))+Test!$AD$20-Test!$ES$27</f>
        <v>-25.79705947426412</v>
      </c>
      <c r="R83" s="10">
        <f ca="1">I83-Results!$E$5*H83</f>
        <v>-27.514904941835205</v>
      </c>
      <c r="S83" s="10" cm="1">
        <f t="array" aca="1" ref="S83" ca="1">SUMPRODUCT(J83:O83,TRANSPOSE(Test!AR$28:AR$33))+Test!$AD$20-Test!$AC$26</f>
        <v>-11.349913354471106</v>
      </c>
      <c r="T83" s="10">
        <f ca="1">SUMPRODUCT(J83:O83,Results!K$9:P$9)</f>
        <v>-25.79092098813123</v>
      </c>
      <c r="U83" s="10">
        <f ca="1">SUMPRODUCT(J83:O83,Results!K$9:P$9)+Test!$AD$20-Test!$AC$31</f>
        <v>-25.827719106832205</v>
      </c>
      <c r="V83" s="10">
        <f t="shared" ca="1" si="7"/>
        <v>-9.5453950820651094</v>
      </c>
      <c r="W83" s="10">
        <f t="shared" ca="1" si="8"/>
        <v>-9.14319218660739</v>
      </c>
      <c r="X83" s="10">
        <f t="shared" ca="1" si="9"/>
        <v>-7.4253467190363054</v>
      </c>
      <c r="Y83" s="10">
        <f t="shared" ca="1" si="10"/>
        <v>-23.590338306400405</v>
      </c>
      <c r="Z83" s="10">
        <f ca="1">I83-Test!$AD$20</f>
        <v>-35.636355199521063</v>
      </c>
      <c r="AA83" s="10">
        <f t="shared" ca="1" si="11"/>
        <v>-9.112532554039305</v>
      </c>
    </row>
    <row r="84" spans="1:27">
      <c r="A84" s="6">
        <f ca="1">LN((RAND()^(-Results!$F$4))-1)</f>
        <v>1.7708787213424662</v>
      </c>
      <c r="B84" s="6">
        <f ca="1">LN((RAND()^(-Results!$F$4))-1)</f>
        <v>-1.7744147232160812</v>
      </c>
      <c r="C84" s="6">
        <f ca="1">LN((RAND()^(-Results!$F$4))-1)</f>
        <v>-3.75610731387646</v>
      </c>
      <c r="D84" s="6">
        <f ca="1">LN((RAND()^(-Results!$F$4))-1)</f>
        <v>-6.8029008490250967E-2</v>
      </c>
      <c r="E84" s="6">
        <f ca="1">LN((RAND()^(-Results!$F$4))-1)</f>
        <v>5.279892099861109</v>
      </c>
      <c r="F84" s="6">
        <f ca="1">LN((RAND()^(-Results!$F$4))-1)</f>
        <v>1.4256460709324694</v>
      </c>
      <c r="G84" s="6">
        <f ca="1">LN((RAND()^(-Results!$F$4))-1)</f>
        <v>-1.2367898201250158</v>
      </c>
      <c r="H84" s="6">
        <f t="shared" ca="1" si="6"/>
        <v>-1.2261829585794253</v>
      </c>
      <c r="I84" s="10">
        <f ca="1">SUMPRODUCT(J84:O84,Results!B$12:G$12)+Results!$F$5*H84</f>
        <v>-24.251606867427761</v>
      </c>
      <c r="J84" s="10">
        <f ca="1">SUMPRODUCT($A84:$F84,Results!$B$15:$G$15)</f>
        <v>-3.354793442591653</v>
      </c>
      <c r="K84" s="10">
        <f ca="1">SUMPRODUCT($A84:$F84,Results!$B$16:$G$16)</f>
        <v>-8.861900278385515E-2</v>
      </c>
      <c r="L84" s="10">
        <f ca="1">SUMPRODUCT($A84:$F84,Results!$B$17:$G$17)</f>
        <v>-0.29617009324316035</v>
      </c>
      <c r="M84" s="10">
        <f ca="1">SUMPRODUCT($A84:$F84,Results!$B$18:$G$18)</f>
        <v>17.661990287046102</v>
      </c>
      <c r="N84" s="10">
        <f ca="1">SUMPRODUCT($A84:$F84,Results!$B$19:$G$19)</f>
        <v>-4.6070602596865928</v>
      </c>
      <c r="O84" s="10">
        <f ca="1">SUMPRODUCT($A84:$F84,Results!$B$20:$G$20)</f>
        <v>-0.52123818774828079</v>
      </c>
      <c r="P84" s="10" cm="1">
        <f t="array" aca="1" ref="P84" ca="1">SUMPRODUCT(J84:O84,TRANSPOSE(Test!BL$20:BL$25))+Test!$AD$20-Test!$BL$27</f>
        <v>-19.374856523784995</v>
      </c>
      <c r="Q84" s="10" cm="1">
        <f t="array" aca="1" ref="Q84" ca="1">SUMPRODUCT(J84:O84,TRANSPOSE(Test!ES$20:ES$25))+Test!$AD$20-Test!$ES$27</f>
        <v>-19.287528359106545</v>
      </c>
      <c r="R84" s="10">
        <f ca="1">I84-Results!$E$5*H84</f>
        <v>-19.346875033110059</v>
      </c>
      <c r="S84" s="10" cm="1">
        <f t="array" aca="1" ref="S84" ca="1">SUMPRODUCT(J84:O84,TRANSPOSE(Test!AR$28:AR$33))+Test!$AD$20-Test!$AC$26</f>
        <v>-31.798399156066409</v>
      </c>
      <c r="T84" s="10">
        <f ca="1">SUMPRODUCT(J84:O84,Results!K$9:P$9)</f>
        <v>-20.071707565652012</v>
      </c>
      <c r="U84" s="10">
        <f ca="1">SUMPRODUCT(J84:O84,Results!K$9:P$9)+Test!$AD$20-Test!$AC$31</f>
        <v>-20.108505684352988</v>
      </c>
      <c r="V84" s="10">
        <f t="shared" ca="1" si="7"/>
        <v>-4.8767503436427653</v>
      </c>
      <c r="W84" s="10">
        <f t="shared" ca="1" si="8"/>
        <v>-4.9640785083212151</v>
      </c>
      <c r="X84" s="10">
        <f t="shared" ca="1" si="9"/>
        <v>-4.9047318343177011</v>
      </c>
      <c r="Y84" s="10">
        <f t="shared" ca="1" si="10"/>
        <v>7.5467922886386489</v>
      </c>
      <c r="Z84" s="10">
        <f ca="1">I84-Test!$AD$20</f>
        <v>-24.947710406077313</v>
      </c>
      <c r="AA84" s="10">
        <f t="shared" ca="1" si="11"/>
        <v>-4.1431011830747728</v>
      </c>
    </row>
    <row r="85" spans="1:27">
      <c r="A85" s="6">
        <f ca="1">LN((RAND()^(-Results!$F$4))-1)</f>
        <v>-4.0788223910382859</v>
      </c>
      <c r="B85" s="6">
        <f ca="1">LN((RAND()^(-Results!$F$4))-1)</f>
        <v>1.0953653297560972</v>
      </c>
      <c r="C85" s="6">
        <f ca="1">LN((RAND()^(-Results!$F$4))-1)</f>
        <v>-0.80753476327944163</v>
      </c>
      <c r="D85" s="6">
        <f ca="1">LN((RAND()^(-Results!$F$4))-1)</f>
        <v>1.0327096945094829</v>
      </c>
      <c r="E85" s="6">
        <f ca="1">LN((RAND()^(-Results!$F$4))-1)</f>
        <v>-0.57766000465070333</v>
      </c>
      <c r="F85" s="6">
        <f ca="1">LN((RAND()^(-Results!$F$4))-1)</f>
        <v>0.16573054957289066</v>
      </c>
      <c r="G85" s="6">
        <f ca="1">LN((RAND()^(-Results!$F$4))-1)</f>
        <v>2.2275761661943903</v>
      </c>
      <c r="H85" s="6">
        <f t="shared" ca="1" si="6"/>
        <v>2.2381830277399808</v>
      </c>
      <c r="I85" s="10">
        <f ca="1">SUMPRODUCT(J85:O85,Results!B$12:G$12)+Results!$F$5*H85</f>
        <v>36.780598047903425</v>
      </c>
      <c r="J85" s="10">
        <f ca="1">SUMPRODUCT($A85:$F85,Results!$B$15:$G$15)</f>
        <v>4.6979765981443315E-2</v>
      </c>
      <c r="K85" s="10">
        <f ca="1">SUMPRODUCT($A85:$F85,Results!$B$16:$G$16)</f>
        <v>-2.149558858840833</v>
      </c>
      <c r="L85" s="10">
        <f ca="1">SUMPRODUCT($A85:$F85,Results!$B$17:$G$17)</f>
        <v>-8.9507660790052856</v>
      </c>
      <c r="M85" s="10">
        <f ca="1">SUMPRODUCT($A85:$F85,Results!$B$18:$G$18)</f>
        <v>8.2774659452325281</v>
      </c>
      <c r="N85" s="10">
        <f ca="1">SUMPRODUCT($A85:$F85,Results!$B$19:$G$19)</f>
        <v>2.1919318069776619</v>
      </c>
      <c r="O85" s="10">
        <f ca="1">SUMPRODUCT($A85:$F85,Results!$B$20:$G$20)</f>
        <v>-9.9381123410938912</v>
      </c>
      <c r="P85" s="10" cm="1">
        <f t="array" aca="1" ref="P85" ca="1">SUMPRODUCT(J85:O85,TRANSPOSE(Test!BL$20:BL$25))+Test!$AD$20-Test!$BL$27</f>
        <v>25.545910130138193</v>
      </c>
      <c r="Q85" s="10" cm="1">
        <f t="array" aca="1" ref="Q85" ca="1">SUMPRODUCT(J85:O85,TRANSPOSE(Test!ES$20:ES$25))+Test!$AD$20-Test!$ES$27</f>
        <v>25.930315850352496</v>
      </c>
      <c r="R85" s="10">
        <f ca="1">I85-Results!$E$5*H85</f>
        <v>27.827865936943503</v>
      </c>
      <c r="S85" s="10" cm="1">
        <f t="array" aca="1" ref="S85" ca="1">SUMPRODUCT(J85:O85,TRANSPOSE(Test!AR$28:AR$33))+Test!$AD$20-Test!$AC$26</f>
        <v>13.39235218975011</v>
      </c>
      <c r="T85" s="10">
        <f ca="1">SUMPRODUCT(J85:O85,Results!K$9:P$9)</f>
        <v>26.406456868060001</v>
      </c>
      <c r="U85" s="10">
        <f ca="1">SUMPRODUCT(J85:O85,Results!K$9:P$9)+Test!$AD$20-Test!$AC$31</f>
        <v>26.369658749359026</v>
      </c>
      <c r="V85" s="10">
        <f t="shared" ca="1" si="7"/>
        <v>11.234687917765232</v>
      </c>
      <c r="W85" s="10">
        <f t="shared" ca="1" si="8"/>
        <v>10.850282197550928</v>
      </c>
      <c r="X85" s="10">
        <f t="shared" ca="1" si="9"/>
        <v>8.9527321109599214</v>
      </c>
      <c r="Y85" s="10">
        <f t="shared" ca="1" si="10"/>
        <v>23.388245858153315</v>
      </c>
      <c r="Z85" s="10">
        <f ca="1">I85-Test!$AD$20</f>
        <v>36.084494509253872</v>
      </c>
      <c r="AA85" s="10">
        <f t="shared" ca="1" si="11"/>
        <v>10.410939298544399</v>
      </c>
    </row>
    <row r="86" spans="1:27">
      <c r="A86" s="6">
        <f ca="1">LN((RAND()^(-Results!$F$4))-1)</f>
        <v>-2.9209178463643806</v>
      </c>
      <c r="B86" s="6">
        <f ca="1">LN((RAND()^(-Results!$F$4))-1)</f>
        <v>-0.52205518492610448</v>
      </c>
      <c r="C86" s="6">
        <f ca="1">LN((RAND()^(-Results!$F$4))-1)</f>
        <v>2.2218970939615112</v>
      </c>
      <c r="D86" s="6">
        <f ca="1">LN((RAND()^(-Results!$F$4))-1)</f>
        <v>-1.2671991725038045</v>
      </c>
      <c r="E86" s="6">
        <f ca="1">LN((RAND()^(-Results!$F$4))-1)</f>
        <v>-0.45213562706831206</v>
      </c>
      <c r="F86" s="6">
        <f ca="1">LN((RAND()^(-Results!$F$4))-1)</f>
        <v>1.6193046811070124</v>
      </c>
      <c r="G86" s="6">
        <f ca="1">LN((RAND()^(-Results!$F$4))-1)</f>
        <v>-1.2332702958848807</v>
      </c>
      <c r="H86" s="6">
        <f t="shared" ca="1" si="6"/>
        <v>-1.2226634343392901</v>
      </c>
      <c r="I86" s="10">
        <f ca="1">SUMPRODUCT(J86:O86,Results!B$12:G$12)+Results!$F$5*H86</f>
        <v>-15.69556973644589</v>
      </c>
      <c r="J86" s="10">
        <f ca="1">SUMPRODUCT($A86:$F86,Results!$B$15:$G$15)</f>
        <v>-3.9610339463969164</v>
      </c>
      <c r="K86" s="10">
        <f ca="1">SUMPRODUCT($A86:$F86,Results!$B$16:$G$16)</f>
        <v>-11.497704325450838</v>
      </c>
      <c r="L86" s="10">
        <f ca="1">SUMPRODUCT($A86:$F86,Results!$B$17:$G$17)</f>
        <v>-10.955269548026212</v>
      </c>
      <c r="M86" s="10">
        <f ca="1">SUMPRODUCT($A86:$F86,Results!$B$18:$G$18)</f>
        <v>7.7917373414063054</v>
      </c>
      <c r="N86" s="10">
        <f ca="1">SUMPRODUCT($A86:$F86,Results!$B$19:$G$19)</f>
        <v>5.3336846868694412</v>
      </c>
      <c r="O86" s="10">
        <f ca="1">SUMPRODUCT($A86:$F86,Results!$B$20:$G$20)</f>
        <v>-3.1408064536709559</v>
      </c>
      <c r="P86" s="10" cm="1">
        <f t="array" aca="1" ref="P86" ca="1">SUMPRODUCT(J86:O86,TRANSPOSE(Test!BL$20:BL$25))+Test!$AD$20-Test!$BL$27</f>
        <v>-9.2662937579081746</v>
      </c>
      <c r="Q86" s="10" cm="1">
        <f t="array" aca="1" ref="Q86" ca="1">SUMPRODUCT(J86:O86,TRANSPOSE(Test!ES$20:ES$25))+Test!$AD$20-Test!$ES$27</f>
        <v>-9.4561122740599206</v>
      </c>
      <c r="R86" s="10">
        <f ca="1">I86-Results!$E$5*H86</f>
        <v>-10.804915999088729</v>
      </c>
      <c r="S86" s="10" cm="1">
        <f t="array" aca="1" ref="S86" ca="1">SUMPRODUCT(J86:O86,TRANSPOSE(Test!AR$28:AR$33))+Test!$AD$20-Test!$AC$26</f>
        <v>-10.846606552924442</v>
      </c>
      <c r="T86" s="10">
        <f ca="1">SUMPRODUCT(J86:O86,Results!K$9:P$9)</f>
        <v>-9.0851180197398698</v>
      </c>
      <c r="U86" s="10">
        <f ca="1">SUMPRODUCT(J86:O86,Results!K$9:P$9)+Test!$AD$20-Test!$AC$31</f>
        <v>-9.1219161384408451</v>
      </c>
      <c r="V86" s="10">
        <f t="shared" ca="1" si="7"/>
        <v>-6.4292759785377154</v>
      </c>
      <c r="W86" s="10">
        <f t="shared" ca="1" si="8"/>
        <v>-6.2394574623859693</v>
      </c>
      <c r="X86" s="10">
        <f t="shared" ca="1" si="9"/>
        <v>-4.8906537373571606</v>
      </c>
      <c r="Y86" s="10">
        <f t="shared" ca="1" si="10"/>
        <v>-4.8489631835214482</v>
      </c>
      <c r="Z86" s="10">
        <f ca="1">I86-Test!$AD$20</f>
        <v>-16.391673275095442</v>
      </c>
      <c r="AA86" s="10">
        <f t="shared" ca="1" si="11"/>
        <v>-6.5736535980050448</v>
      </c>
    </row>
    <row r="87" spans="1:27">
      <c r="A87" s="6">
        <f ca="1">LN((RAND()^(-Results!$F$4))-1)</f>
        <v>-0.45678265889190101</v>
      </c>
      <c r="B87" s="6">
        <f ca="1">LN((RAND()^(-Results!$F$4))-1)</f>
        <v>-0.82708885886407746</v>
      </c>
      <c r="C87" s="6">
        <f ca="1">LN((RAND()^(-Results!$F$4))-1)</f>
        <v>-3.6765550032997467</v>
      </c>
      <c r="D87" s="6">
        <f ca="1">LN((RAND()^(-Results!$F$4))-1)</f>
        <v>1.3058967289207346</v>
      </c>
      <c r="E87" s="6">
        <f ca="1">LN((RAND()^(-Results!$F$4))-1)</f>
        <v>0.24877521553080581</v>
      </c>
      <c r="F87" s="6">
        <f ca="1">LN((RAND()^(-Results!$F$4))-1)</f>
        <v>-1.4130412982450897</v>
      </c>
      <c r="G87" s="6">
        <f ca="1">LN((RAND()^(-Results!$F$4))-1)</f>
        <v>1.5200189786145255</v>
      </c>
      <c r="H87" s="6">
        <f t="shared" ca="1" si="6"/>
        <v>1.530625840160116</v>
      </c>
      <c r="I87" s="10">
        <f ca="1">SUMPRODUCT(J87:O87,Results!B$12:G$12)+Results!$F$5*H87</f>
        <v>10.919219236914515</v>
      </c>
      <c r="J87" s="10">
        <f ca="1">SUMPRODUCT($A87:$F87,Results!$B$15:$G$15)</f>
        <v>-0.78026050730114449</v>
      </c>
      <c r="K87" s="10">
        <f ca="1">SUMPRODUCT($A87:$F87,Results!$B$16:$G$16)</f>
        <v>8.0090075498852329</v>
      </c>
      <c r="L87" s="10">
        <f ca="1">SUMPRODUCT($A87:$F87,Results!$B$17:$G$17)</f>
        <v>9.9500262265430006</v>
      </c>
      <c r="M87" s="10">
        <f ca="1">SUMPRODUCT($A87:$F87,Results!$B$18:$G$18)</f>
        <v>6.0855041979021145</v>
      </c>
      <c r="N87" s="10">
        <f ca="1">SUMPRODUCT($A87:$F87,Results!$B$19:$G$19)</f>
        <v>-3.6145627803994875</v>
      </c>
      <c r="O87" s="10">
        <f ca="1">SUMPRODUCT($A87:$F87,Results!$B$20:$G$20)</f>
        <v>-6.0162521293412503</v>
      </c>
      <c r="P87" s="10" cm="1">
        <f t="array" aca="1" ref="P87" ca="1">SUMPRODUCT(J87:O87,TRANSPOSE(Test!BL$20:BL$25))+Test!$AD$20-Test!$BL$27</f>
        <v>2.5722659932727399</v>
      </c>
      <c r="Q87" s="10" cm="1">
        <f t="array" aca="1" ref="Q87" ca="1">SUMPRODUCT(J87:O87,TRANSPOSE(Test!ES$20:ES$25))+Test!$AD$20-Test!$ES$27</f>
        <v>2.9319597269100219</v>
      </c>
      <c r="R87" s="10">
        <f ca="1">I87-Results!$E$5*H87</f>
        <v>4.7967158762740505</v>
      </c>
      <c r="S87" s="10" cm="1">
        <f t="array" aca="1" ref="S87" ca="1">SUMPRODUCT(J87:O87,TRANSPOSE(Test!AR$28:AR$33))+Test!$AD$20-Test!$AC$26</f>
        <v>-6.2150675892959413</v>
      </c>
      <c r="T87" s="10">
        <f ca="1">SUMPRODUCT(J87:O87,Results!K$9:P$9)</f>
        <v>2.9222294668993136</v>
      </c>
      <c r="U87" s="10">
        <f ca="1">SUMPRODUCT(J87:O87,Results!K$9:P$9)+Test!$AD$20-Test!$AC$31</f>
        <v>2.8854313481983382</v>
      </c>
      <c r="V87" s="10">
        <f t="shared" ca="1" si="7"/>
        <v>8.3469532436417744</v>
      </c>
      <c r="W87" s="10">
        <f t="shared" ca="1" si="8"/>
        <v>7.9872595100044927</v>
      </c>
      <c r="X87" s="10">
        <f t="shared" ca="1" si="9"/>
        <v>6.1225033606404642</v>
      </c>
      <c r="Y87" s="10">
        <f t="shared" ca="1" si="10"/>
        <v>17.134286826210456</v>
      </c>
      <c r="Z87" s="10">
        <f ca="1">I87-Test!$AD$20</f>
        <v>10.22311569826496</v>
      </c>
      <c r="AA87" s="10">
        <f t="shared" ca="1" si="11"/>
        <v>8.0337878887161764</v>
      </c>
    </row>
    <row r="88" spans="1:27">
      <c r="A88" s="6">
        <f ca="1">LN((RAND()^(-Results!$F$4))-1)</f>
        <v>0.41396000326071763</v>
      </c>
      <c r="B88" s="6">
        <f ca="1">LN((RAND()^(-Results!$F$4))-1)</f>
        <v>1.0099057457125533</v>
      </c>
      <c r="C88" s="6">
        <f ca="1">LN((RAND()^(-Results!$F$4))-1)</f>
        <v>0.94309283906270513</v>
      </c>
      <c r="D88" s="6">
        <f ca="1">LN((RAND()^(-Results!$F$4))-1)</f>
        <v>-1.3176361733922881</v>
      </c>
      <c r="E88" s="6">
        <f ca="1">LN((RAND()^(-Results!$F$4))-1)</f>
        <v>3.0912337462419006</v>
      </c>
      <c r="F88" s="6">
        <f ca="1">LN((RAND()^(-Results!$F$4))-1)</f>
        <v>0.86445020737627631</v>
      </c>
      <c r="G88" s="6">
        <f ca="1">LN((RAND()^(-Results!$F$4))-1)</f>
        <v>-1.0053373365149723</v>
      </c>
      <c r="H88" s="6">
        <f t="shared" ca="1" si="6"/>
        <v>-0.99473047496938172</v>
      </c>
      <c r="I88" s="10">
        <f ca="1">SUMPRODUCT(J88:O88,Results!B$12:G$12)+Results!$F$5*H88</f>
        <v>-0.92690263571154574</v>
      </c>
      <c r="J88" s="10">
        <f ca="1">SUMPRODUCT($A88:$F88,Results!$B$15:$G$15)</f>
        <v>1.6234082136993664</v>
      </c>
      <c r="K88" s="10">
        <f ca="1">SUMPRODUCT($A88:$F88,Results!$B$16:$G$16)</f>
        <v>-8.2010206036127489</v>
      </c>
      <c r="L88" s="10">
        <f ca="1">SUMPRODUCT($A88:$F88,Results!$B$17:$G$17)</f>
        <v>-11.472746855917663</v>
      </c>
      <c r="M88" s="10">
        <f ca="1">SUMPRODUCT($A88:$F88,Results!$B$18:$G$18)</f>
        <v>2.8615180109170382</v>
      </c>
      <c r="N88" s="10">
        <f ca="1">SUMPRODUCT($A88:$F88,Results!$B$19:$G$19)</f>
        <v>-3.6681098432101034</v>
      </c>
      <c r="O88" s="10">
        <f ca="1">SUMPRODUCT($A88:$F88,Results!$B$20:$G$20)</f>
        <v>1.2599268280022242</v>
      </c>
      <c r="P88" s="10" cm="1">
        <f t="array" aca="1" ref="P88" ca="1">SUMPRODUCT(J88:O88,TRANSPOSE(Test!BL$20:BL$25))+Test!$AD$20-Test!$BL$27</f>
        <v>4.0171267142952871</v>
      </c>
      <c r="Q88" s="10" cm="1">
        <f t="array" aca="1" ref="Q88" ca="1">SUMPRODUCT(J88:O88,TRANSPOSE(Test!ES$20:ES$25))+Test!$AD$20-Test!$ES$27</f>
        <v>3.9097082137996688</v>
      </c>
      <c r="R88" s="10">
        <f ca="1">I88-Results!$E$5*H88</f>
        <v>3.0520192641659811</v>
      </c>
      <c r="S88" s="10" cm="1">
        <f t="array" aca="1" ref="S88" ca="1">SUMPRODUCT(J88:O88,TRANSPOSE(Test!AR$28:AR$33))+Test!$AD$20-Test!$AC$26</f>
        <v>-0.44879560953345898</v>
      </c>
      <c r="T88" s="10">
        <f ca="1">SUMPRODUCT(J88:O88,Results!K$9:P$9)</f>
        <v>3.5756645918471479</v>
      </c>
      <c r="U88" s="10">
        <f ca="1">SUMPRODUCT(J88:O88,Results!K$9:P$9)+Test!$AD$20-Test!$AC$31</f>
        <v>3.5388664731461725</v>
      </c>
      <c r="V88" s="10">
        <f t="shared" ca="1" si="7"/>
        <v>-4.9440293500068329</v>
      </c>
      <c r="W88" s="10">
        <f t="shared" ca="1" si="8"/>
        <v>-4.8366108495112146</v>
      </c>
      <c r="X88" s="10">
        <f t="shared" ca="1" si="9"/>
        <v>-3.9789218998775269</v>
      </c>
      <c r="Y88" s="10">
        <f t="shared" ca="1" si="10"/>
        <v>-0.47810702617808676</v>
      </c>
      <c r="Z88" s="10">
        <f ca="1">I88-Test!$AD$20</f>
        <v>-1.6230061743610995</v>
      </c>
      <c r="AA88" s="10">
        <f t="shared" ca="1" si="11"/>
        <v>-4.4657691088577183</v>
      </c>
    </row>
    <row r="89" spans="1:27">
      <c r="A89" s="6">
        <f ca="1">LN((RAND()^(-Results!$F$4))-1)</f>
        <v>2.6331475438844238</v>
      </c>
      <c r="B89" s="6">
        <f ca="1">LN((RAND()^(-Results!$F$4))-1)</f>
        <v>-2.7493479501160438</v>
      </c>
      <c r="C89" s="6">
        <f ca="1">LN((RAND()^(-Results!$F$4))-1)</f>
        <v>3.5207523764358597</v>
      </c>
      <c r="D89" s="6">
        <f ca="1">LN((RAND()^(-Results!$F$4))-1)</f>
        <v>0.2703669598638781</v>
      </c>
      <c r="E89" s="6">
        <f ca="1">LN((RAND()^(-Results!$F$4))-1)</f>
        <v>0.84616329732888407</v>
      </c>
      <c r="F89" s="6">
        <f ca="1">LN((RAND()^(-Results!$F$4))-1)</f>
        <v>-2.7179182258623662</v>
      </c>
      <c r="G89" s="6">
        <f ca="1">LN((RAND()^(-Results!$F$4))-1)</f>
        <v>0.94780472435733432</v>
      </c>
      <c r="H89" s="6">
        <f t="shared" ca="1" si="6"/>
        <v>0.95841158590292497</v>
      </c>
      <c r="I89" s="10">
        <f ca="1">SUMPRODUCT(J89:O89,Results!B$12:G$12)+Results!$F$5*H89</f>
        <v>-11.597982679490896</v>
      </c>
      <c r="J89" s="10">
        <f ca="1">SUMPRODUCT($A89:$F89,Results!$B$15:$G$15)</f>
        <v>-8.2537639987705163</v>
      </c>
      <c r="K89" s="10">
        <f ca="1">SUMPRODUCT($A89:$F89,Results!$B$16:$G$16)</f>
        <v>-2.1175925309532539</v>
      </c>
      <c r="L89" s="10">
        <f ca="1">SUMPRODUCT($A89:$F89,Results!$B$17:$G$17)</f>
        <v>14.195349989544418</v>
      </c>
      <c r="M89" s="10">
        <f ca="1">SUMPRODUCT($A89:$F89,Results!$B$18:$G$18)</f>
        <v>-12.718274790733656</v>
      </c>
      <c r="N89" s="10">
        <f ca="1">SUMPRODUCT($A89:$F89,Results!$B$19:$G$19)</f>
        <v>8.2865851496094791</v>
      </c>
      <c r="O89" s="10">
        <f ca="1">SUMPRODUCT($A89:$F89,Results!$B$20:$G$20)</f>
        <v>-8.5578319255431019</v>
      </c>
      <c r="P89" s="10" cm="1">
        <f t="array" aca="1" ref="P89" ca="1">SUMPRODUCT(J89:O89,TRANSPOSE(Test!BL$20:BL$25))+Test!$AD$20-Test!$BL$27</f>
        <v>-16.210341734075044</v>
      </c>
      <c r="Q89" s="10" cm="1">
        <f t="array" aca="1" ref="Q89" ca="1">SUMPRODUCT(J89:O89,TRANSPOSE(Test!ES$20:ES$25))+Test!$AD$20-Test!$ES$27</f>
        <v>-16.750282899891204</v>
      </c>
      <c r="R89" s="10">
        <f ca="1">I89-Results!$E$5*H89</f>
        <v>-15.431629023102595</v>
      </c>
      <c r="S89" s="10" cm="1">
        <f t="array" aca="1" ref="S89" ca="1">SUMPRODUCT(J89:O89,TRANSPOSE(Test!AR$28:AR$33))+Test!$AD$20-Test!$AC$26</f>
        <v>-4.3710730772459314</v>
      </c>
      <c r="T89" s="10">
        <f ca="1">SUMPRODUCT(J89:O89,Results!K$9:P$9)</f>
        <v>-17.124622634413655</v>
      </c>
      <c r="U89" s="10">
        <f ca="1">SUMPRODUCT(J89:O89,Results!K$9:P$9)+Test!$AD$20-Test!$AC$31</f>
        <v>-17.16142075311463</v>
      </c>
      <c r="V89" s="10">
        <f t="shared" ca="1" si="7"/>
        <v>4.6123590545841484</v>
      </c>
      <c r="W89" s="10">
        <f t="shared" ca="1" si="8"/>
        <v>5.1523002204003081</v>
      </c>
      <c r="X89" s="10">
        <f t="shared" ca="1" si="9"/>
        <v>3.833646343611699</v>
      </c>
      <c r="Y89" s="10">
        <f t="shared" ca="1" si="10"/>
        <v>-7.2269096022449641</v>
      </c>
      <c r="Z89" s="10">
        <f ca="1">I89-Test!$AD$20</f>
        <v>-12.29408621814045</v>
      </c>
      <c r="AA89" s="10">
        <f t="shared" ca="1" si="11"/>
        <v>5.5634380736237343</v>
      </c>
    </row>
    <row r="90" spans="1:27">
      <c r="A90" s="6">
        <f ca="1">LN((RAND()^(-Results!$F$4))-1)</f>
        <v>-0.26994238816720434</v>
      </c>
      <c r="B90" s="6">
        <f ca="1">LN((RAND()^(-Results!$F$4))-1)</f>
        <v>-1.3330687319658043</v>
      </c>
      <c r="C90" s="6">
        <f ca="1">LN((RAND()^(-Results!$F$4))-1)</f>
        <v>-3.2724289979672503</v>
      </c>
      <c r="D90" s="6">
        <f ca="1">LN((RAND()^(-Results!$F$4))-1)</f>
        <v>-4.0585834365304629</v>
      </c>
      <c r="E90" s="6">
        <f ca="1">LN((RAND()^(-Results!$F$4))-1)</f>
        <v>-1.4296333395402652</v>
      </c>
      <c r="F90" s="6">
        <f ca="1">LN((RAND()^(-Results!$F$4))-1)</f>
        <v>-1.0518066662402372</v>
      </c>
      <c r="G90" s="6">
        <f ca="1">LN((RAND()^(-Results!$F$4))-1)</f>
        <v>0.36626687203767971</v>
      </c>
      <c r="H90" s="6">
        <f t="shared" ca="1" si="6"/>
        <v>0.37687373358327031</v>
      </c>
      <c r="I90" s="10">
        <f ca="1">SUMPRODUCT(J90:O90,Results!B$12:G$12)+Results!$F$5*H90</f>
        <v>-44.685231172005757</v>
      </c>
      <c r="J90" s="10">
        <f ca="1">SUMPRODUCT($A90:$F90,Results!$B$15:$G$15)</f>
        <v>2.7995040405879124</v>
      </c>
      <c r="K90" s="10">
        <f ca="1">SUMPRODUCT($A90:$F90,Results!$B$16:$G$16)</f>
        <v>-1.2439269736871537</v>
      </c>
      <c r="L90" s="10">
        <f ca="1">SUMPRODUCT($A90:$F90,Results!$B$17:$G$17)</f>
        <v>11.978271847539141</v>
      </c>
      <c r="M90" s="10">
        <f ca="1">SUMPRODUCT($A90:$F90,Results!$B$18:$G$18)</f>
        <v>7.6155664270591501</v>
      </c>
      <c r="N90" s="10">
        <f ca="1">SUMPRODUCT($A90:$F90,Results!$B$19:$G$19)</f>
        <v>-18.873932410275266</v>
      </c>
      <c r="O90" s="10">
        <f ca="1">SUMPRODUCT($A90:$F90,Results!$B$20:$G$20)</f>
        <v>10.378173060681286</v>
      </c>
      <c r="P90" s="10" cm="1">
        <f t="array" aca="1" ref="P90" ca="1">SUMPRODUCT(J90:O90,TRANSPOSE(Test!BL$20:BL$25))+Test!$AD$20-Test!$BL$27</f>
        <v>-46.846594432670457</v>
      </c>
      <c r="Q90" s="10" cm="1">
        <f t="array" aca="1" ref="Q90" ca="1">SUMPRODUCT(J90:O90,TRANSPOSE(Test!ES$20:ES$25))+Test!$AD$20-Test!$ES$27</f>
        <v>-46.874959335359321</v>
      </c>
      <c r="R90" s="10">
        <f ca="1">I90-Results!$E$5*H90</f>
        <v>-46.192726106338839</v>
      </c>
      <c r="S90" s="10" cm="1">
        <f t="array" aca="1" ref="S90" ca="1">SUMPRODUCT(J90:O90,TRANSPOSE(Test!AR$28:AR$33))+Test!$AD$20-Test!$AC$26</f>
        <v>-48.754632315832687</v>
      </c>
      <c r="T90" s="10">
        <f ca="1">SUMPRODUCT(J90:O90,Results!K$9:P$9)</f>
        <v>-46.645781735361339</v>
      </c>
      <c r="U90" s="10">
        <f ca="1">SUMPRODUCT(J90:O90,Results!K$9:P$9)+Test!$AD$20-Test!$AC$31</f>
        <v>-46.682579854062318</v>
      </c>
      <c r="V90" s="10">
        <f t="shared" ca="1" si="7"/>
        <v>2.1613632606647002</v>
      </c>
      <c r="W90" s="10">
        <f t="shared" ca="1" si="8"/>
        <v>2.1897281633535641</v>
      </c>
      <c r="X90" s="10">
        <f t="shared" ca="1" si="9"/>
        <v>1.5074949343330815</v>
      </c>
      <c r="Y90" s="10">
        <f t="shared" ca="1" si="10"/>
        <v>4.06940114382693</v>
      </c>
      <c r="Z90" s="10">
        <f ca="1">I90-Test!$AD$20</f>
        <v>-45.38133471065531</v>
      </c>
      <c r="AA90" s="10">
        <f t="shared" ca="1" si="11"/>
        <v>1.9973486820565611</v>
      </c>
    </row>
    <row r="91" spans="1:27">
      <c r="A91" s="6">
        <f ca="1">LN((RAND()^(-Results!$F$4))-1)</f>
        <v>-1.2374323006215953</v>
      </c>
      <c r="B91" s="6">
        <f ca="1">LN((RAND()^(-Results!$F$4))-1)</f>
        <v>-6.9278033971563513E-2</v>
      </c>
      <c r="C91" s="6">
        <f ca="1">LN((RAND()^(-Results!$F$4))-1)</f>
        <v>3.0330746734653857</v>
      </c>
      <c r="D91" s="6">
        <f ca="1">LN((RAND()^(-Results!$F$4))-1)</f>
        <v>0.77586708212798672</v>
      </c>
      <c r="E91" s="6">
        <f ca="1">LN((RAND()^(-Results!$F$4))-1)</f>
        <v>3.5500785168103328</v>
      </c>
      <c r="F91" s="6">
        <f ca="1">LN((RAND()^(-Results!$F$4))-1)</f>
        <v>-1.5781016346451893E-2</v>
      </c>
      <c r="G91" s="6">
        <f ca="1">LN((RAND()^(-Results!$F$4))-1)</f>
        <v>-0.53391448595169022</v>
      </c>
      <c r="H91" s="6">
        <f t="shared" ca="1" si="6"/>
        <v>-0.52330762440609968</v>
      </c>
      <c r="I91" s="10">
        <f ca="1">SUMPRODUCT(J91:O91,Results!B$12:G$12)+Results!$F$5*H91</f>
        <v>17.503979288249109</v>
      </c>
      <c r="J91" s="10">
        <f ca="1">SUMPRODUCT($A91:$F91,Results!$B$15:$G$15)</f>
        <v>-5.6693068632781394</v>
      </c>
      <c r="K91" s="10">
        <f ca="1">SUMPRODUCT($A91:$F91,Results!$B$16:$G$16)</f>
        <v>-10.922442459787531</v>
      </c>
      <c r="L91" s="10">
        <f ca="1">SUMPRODUCT($A91:$F91,Results!$B$17:$G$17)</f>
        <v>-12.220144392166116</v>
      </c>
      <c r="M91" s="10">
        <f ca="1">SUMPRODUCT($A91:$F91,Results!$B$18:$G$18)</f>
        <v>2.4673597372447418</v>
      </c>
      <c r="N91" s="10">
        <f ca="1">SUMPRODUCT($A91:$F91,Results!$B$19:$G$19)</f>
        <v>9.3347326499523309</v>
      </c>
      <c r="O91" s="10">
        <f ca="1">SUMPRODUCT($A91:$F91,Results!$B$20:$G$20)</f>
        <v>-14.766175269169635</v>
      </c>
      <c r="P91" s="10" cm="1">
        <f t="array" aca="1" ref="P91" ca="1">SUMPRODUCT(J91:O91,TRANSPOSE(Test!BL$20:BL$25))+Test!$AD$20-Test!$BL$27</f>
        <v>20.139139401626295</v>
      </c>
      <c r="Q91" s="10" cm="1">
        <f t="array" aca="1" ref="Q91" ca="1">SUMPRODUCT(J91:O91,TRANSPOSE(Test!ES$20:ES$25))+Test!$AD$20-Test!$ES$27</f>
        <v>20.006459419114091</v>
      </c>
      <c r="R91" s="10">
        <f ca="1">I91-Results!$E$5*H91</f>
        <v>19.59720978587351</v>
      </c>
      <c r="S91" s="10" cm="1">
        <f t="array" aca="1" ref="S91" ca="1">SUMPRODUCT(J91:O91,TRANSPOSE(Test!AR$28:AR$33))+Test!$AD$20-Test!$AC$26</f>
        <v>13.43382956554537</v>
      </c>
      <c r="T91" s="10">
        <f ca="1">SUMPRODUCT(J91:O91,Results!K$9:P$9)</f>
        <v>19.732933346594073</v>
      </c>
      <c r="U91" s="10">
        <f ca="1">SUMPRODUCT(J91:O91,Results!K$9:P$9)+Test!$AD$20-Test!$AC$31</f>
        <v>19.696135227893098</v>
      </c>
      <c r="V91" s="10">
        <f t="shared" ca="1" si="7"/>
        <v>-2.6351601133771858</v>
      </c>
      <c r="W91" s="10">
        <f t="shared" ca="1" si="8"/>
        <v>-2.5024801308649813</v>
      </c>
      <c r="X91" s="10">
        <f t="shared" ca="1" si="9"/>
        <v>-2.0932304976244005</v>
      </c>
      <c r="Y91" s="10">
        <f t="shared" ca="1" si="10"/>
        <v>4.0701497227037393</v>
      </c>
      <c r="Z91" s="10">
        <f ca="1">I91-Test!$AD$20</f>
        <v>16.807875749599557</v>
      </c>
      <c r="AA91" s="10">
        <f t="shared" ca="1" si="11"/>
        <v>-2.1921559396439889</v>
      </c>
    </row>
    <row r="92" spans="1:27">
      <c r="A92" s="6">
        <f ca="1">LN((RAND()^(-Results!$F$4))-1)</f>
        <v>-1.9951632773120578</v>
      </c>
      <c r="B92" s="6">
        <f ca="1">LN((RAND()^(-Results!$F$4))-1)</f>
        <v>0.81199766280375862</v>
      </c>
      <c r="C92" s="6">
        <f ca="1">LN((RAND()^(-Results!$F$4))-1)</f>
        <v>2.5863764695359768</v>
      </c>
      <c r="D92" s="6">
        <f ca="1">LN((RAND()^(-Results!$F$4))-1)</f>
        <v>-1.0733064557038561</v>
      </c>
      <c r="E92" s="6">
        <f ca="1">LN((RAND()^(-Results!$F$4))-1)</f>
        <v>-0.42261080927309436</v>
      </c>
      <c r="F92" s="6">
        <f ca="1">LN((RAND()^(-Results!$F$4))-1)</f>
        <v>1.4285826833147532</v>
      </c>
      <c r="G92" s="6">
        <f ca="1">LN((RAND()^(-Results!$F$4))-1)</f>
        <v>2.1000179839135047</v>
      </c>
      <c r="H92" s="6">
        <f t="shared" ca="1" si="6"/>
        <v>2.1106248454590952</v>
      </c>
      <c r="I92" s="10">
        <f ca="1">SUMPRODUCT(J92:O92,Results!B$12:G$12)+Results!$F$5*H92</f>
        <v>13.402764794161609</v>
      </c>
      <c r="J92" s="10">
        <f ca="1">SUMPRODUCT($A92:$F92,Results!$B$15:$G$15)</f>
        <v>-0.26700311278905953</v>
      </c>
      <c r="K92" s="10">
        <f ca="1">SUMPRODUCT($A92:$F92,Results!$B$16:$G$16)</f>
        <v>-9.5777014816527011</v>
      </c>
      <c r="L92" s="10">
        <f ca="1">SUMPRODUCT($A92:$F92,Results!$B$17:$G$17)</f>
        <v>-12.845495251512762</v>
      </c>
      <c r="M92" s="10">
        <f ca="1">SUMPRODUCT($A92:$F92,Results!$B$18:$G$18)</f>
        <v>1.695253939454854</v>
      </c>
      <c r="N92" s="10">
        <f ca="1">SUMPRODUCT($A92:$F92,Results!$B$19:$G$19)</f>
        <v>3.4941131944884063</v>
      </c>
      <c r="O92" s="10">
        <f ca="1">SUMPRODUCT($A92:$F92,Results!$B$20:$G$20)</f>
        <v>4.3842531766170811E-2</v>
      </c>
      <c r="P92" s="10" cm="1">
        <f t="array" aca="1" ref="P92" ca="1">SUMPRODUCT(J92:O92,TRANSPOSE(Test!BL$20:BL$25))+Test!$AD$20-Test!$BL$27</f>
        <v>3.3495256439000736</v>
      </c>
      <c r="Q92" s="10" cm="1">
        <f t="array" aca="1" ref="Q92" ca="1">SUMPRODUCT(J92:O92,TRANSPOSE(Test!ES$20:ES$25))+Test!$AD$20-Test!$ES$27</f>
        <v>3.1900779350955579</v>
      </c>
      <c r="R92" s="10">
        <f ca="1">I92-Results!$E$5*H92</f>
        <v>4.9602654123252279</v>
      </c>
      <c r="S92" s="10" cm="1">
        <f t="array" aca="1" ref="S92" ca="1">SUMPRODUCT(J92:O92,TRANSPOSE(Test!AR$28:AR$33))+Test!$AD$20-Test!$AC$26</f>
        <v>3.9321883925460721</v>
      </c>
      <c r="T92" s="10">
        <f ca="1">SUMPRODUCT(J92:O92,Results!K$9:P$9)</f>
        <v>3.4890909833356085</v>
      </c>
      <c r="U92" s="10">
        <f ca="1">SUMPRODUCT(J92:O92,Results!K$9:P$9)+Test!$AD$20-Test!$AC$31</f>
        <v>3.4522928646346331</v>
      </c>
      <c r="V92" s="10">
        <f t="shared" ca="1" si="7"/>
        <v>10.053239150261536</v>
      </c>
      <c r="W92" s="10">
        <f t="shared" ca="1" si="8"/>
        <v>10.21268685906605</v>
      </c>
      <c r="X92" s="10">
        <f t="shared" ca="1" si="9"/>
        <v>8.4424993818363809</v>
      </c>
      <c r="Y92" s="10">
        <f t="shared" ca="1" si="10"/>
        <v>9.4705764016155367</v>
      </c>
      <c r="Z92" s="10">
        <f ca="1">I92-Test!$AD$20</f>
        <v>12.706661255512055</v>
      </c>
      <c r="AA92" s="10">
        <f t="shared" ca="1" si="11"/>
        <v>9.9504719295269766</v>
      </c>
    </row>
    <row r="93" spans="1:27">
      <c r="A93" s="6">
        <f ca="1">LN((RAND()^(-Results!$F$4))-1)</f>
        <v>-0.86303501635442037</v>
      </c>
      <c r="B93" s="6">
        <f ca="1">LN((RAND()^(-Results!$F$4))-1)</f>
        <v>-0.77992882498969784</v>
      </c>
      <c r="C93" s="6">
        <f ca="1">LN((RAND()^(-Results!$F$4))-1)</f>
        <v>0.15762965156344741</v>
      </c>
      <c r="D93" s="6">
        <f ca="1">LN((RAND()^(-Results!$F$4))-1)</f>
        <v>-1.5778091011457638</v>
      </c>
      <c r="E93" s="6">
        <f ca="1">LN((RAND()^(-Results!$F$4))-1)</f>
        <v>-1.54872823213137</v>
      </c>
      <c r="F93" s="6">
        <f ca="1">LN((RAND()^(-Results!$F$4))-1)</f>
        <v>-0.1355193433367666</v>
      </c>
      <c r="G93" s="6">
        <f ca="1">LN((RAND()^(-Results!$F$4))-1)</f>
        <v>-0.37800365413295239</v>
      </c>
      <c r="H93" s="6">
        <f t="shared" ca="1" si="6"/>
        <v>-0.3673967925873618</v>
      </c>
      <c r="I93" s="10">
        <f ca="1">SUMPRODUCT(J93:O93,Results!B$12:G$12)+Results!$F$5*H93</f>
        <v>-21.619004994995244</v>
      </c>
      <c r="J93" s="10">
        <f ca="1">SUMPRODUCT($A93:$F93,Results!$B$15:$G$15)</f>
        <v>-0.70095264527786327</v>
      </c>
      <c r="K93" s="10">
        <f ca="1">SUMPRODUCT($A93:$F93,Results!$B$16:$G$16)</f>
        <v>-2.8999998564320899</v>
      </c>
      <c r="L93" s="10">
        <f ca="1">SUMPRODUCT($A93:$F93,Results!$B$17:$G$17)</f>
        <v>3.1138595953276016</v>
      </c>
      <c r="M93" s="10">
        <f ca="1">SUMPRODUCT($A93:$F93,Results!$B$18:$G$18)</f>
        <v>1.6957321316880574</v>
      </c>
      <c r="N93" s="10">
        <f ca="1">SUMPRODUCT($A93:$F93,Results!$B$19:$G$19)</f>
        <v>-2.9183487639149885</v>
      </c>
      <c r="O93" s="10">
        <f ca="1">SUMPRODUCT($A93:$F93,Results!$B$20:$G$20)</f>
        <v>2.7254434752896799</v>
      </c>
      <c r="P93" s="10" cm="1">
        <f t="array" aca="1" ref="P93" ca="1">SUMPRODUCT(J93:O93,TRANSPOSE(Test!BL$20:BL$25))+Test!$AD$20-Test!$BL$27</f>
        <v>-19.626925266910096</v>
      </c>
      <c r="Q93" s="10" cm="1">
        <f t="array" aca="1" ref="Q93" ca="1">SUMPRODUCT(J93:O93,TRANSPOSE(Test!ES$20:ES$25))+Test!$AD$20-Test!$ES$27</f>
        <v>-19.755218560276841</v>
      </c>
      <c r="R93" s="10">
        <f ca="1">I93-Results!$E$5*H93</f>
        <v>-20.149417824645795</v>
      </c>
      <c r="S93" s="10" cm="1">
        <f t="array" aca="1" ref="S93" ca="1">SUMPRODUCT(J93:O93,TRANSPOSE(Test!AR$28:AR$33))+Test!$AD$20-Test!$AC$26</f>
        <v>-17.189259515418293</v>
      </c>
      <c r="T93" s="10">
        <f ca="1">SUMPRODUCT(J93:O93,Results!K$9:P$9)</f>
        <v>-19.465775675428773</v>
      </c>
      <c r="U93" s="10">
        <f ca="1">SUMPRODUCT(J93:O93,Results!K$9:P$9)+Test!$AD$20-Test!$AC$31</f>
        <v>-19.502573794129749</v>
      </c>
      <c r="V93" s="10">
        <f t="shared" ca="1" si="7"/>
        <v>-1.9920797280851481</v>
      </c>
      <c r="W93" s="10">
        <f t="shared" ca="1" si="8"/>
        <v>-1.8637864347184028</v>
      </c>
      <c r="X93" s="10">
        <f t="shared" ca="1" si="9"/>
        <v>-1.469587170349449</v>
      </c>
      <c r="Y93" s="10">
        <f t="shared" ca="1" si="10"/>
        <v>-4.4297454795769511</v>
      </c>
      <c r="Z93" s="10">
        <f ca="1">I93-Test!$AD$20</f>
        <v>-22.315108533644796</v>
      </c>
      <c r="AA93" s="10">
        <f t="shared" ca="1" si="11"/>
        <v>-2.1164312008654953</v>
      </c>
    </row>
    <row r="94" spans="1:27">
      <c r="A94" s="6">
        <f ca="1">LN((RAND()^(-Results!$F$4))-1)</f>
        <v>-0.38386242666818654</v>
      </c>
      <c r="B94" s="6">
        <f ca="1">LN((RAND()^(-Results!$F$4))-1)</f>
        <v>0.18560005942760394</v>
      </c>
      <c r="C94" s="6">
        <f ca="1">LN((RAND()^(-Results!$F$4))-1)</f>
        <v>-1.1688940762573359</v>
      </c>
      <c r="D94" s="6">
        <f ca="1">LN((RAND()^(-Results!$F$4))-1)</f>
        <v>0.42921054105412371</v>
      </c>
      <c r="E94" s="6">
        <f ca="1">LN((RAND()^(-Results!$F$4))-1)</f>
        <v>-5.24183533293054</v>
      </c>
      <c r="F94" s="6">
        <f ca="1">LN((RAND()^(-Results!$F$4))-1)</f>
        <v>-7.301025878182614E-2</v>
      </c>
      <c r="G94" s="6">
        <f ca="1">LN((RAND()^(-Results!$F$4))-1)</f>
        <v>-2.0932865702142904</v>
      </c>
      <c r="H94" s="6">
        <f t="shared" ca="1" si="6"/>
        <v>-2.0826797086686999</v>
      </c>
      <c r="I94" s="10">
        <f ca="1">SUMPRODUCT(J94:O94,Results!B$12:G$12)+Results!$F$5*H94</f>
        <v>-17.468702031355598</v>
      </c>
      <c r="J94" s="10">
        <f ca="1">SUMPRODUCT($A94:$F94,Results!$B$15:$G$15)</f>
        <v>3.3723383322738973</v>
      </c>
      <c r="K94" s="10">
        <f ca="1">SUMPRODUCT($A94:$F94,Results!$B$16:$G$16)</f>
        <v>10.159699016921957</v>
      </c>
      <c r="L94" s="10">
        <f ca="1">SUMPRODUCT($A94:$F94,Results!$B$17:$G$17)</f>
        <v>9.9564637288183064</v>
      </c>
      <c r="M94" s="10">
        <f ca="1">SUMPRODUCT($A94:$F94,Results!$B$18:$G$18)</f>
        <v>-5.8581874476003417</v>
      </c>
      <c r="N94" s="10">
        <f ca="1">SUMPRODUCT($A94:$F94,Results!$B$19:$G$19)</f>
        <v>-0.65584416715269267</v>
      </c>
      <c r="O94" s="10">
        <f ca="1">SUMPRODUCT($A94:$F94,Results!$B$20:$G$20)</f>
        <v>8.7490052903488085</v>
      </c>
      <c r="P94" s="10" cm="1">
        <f t="array" aca="1" ref="P94" ca="1">SUMPRODUCT(J94:O94,TRANSPOSE(Test!BL$20:BL$25))+Test!$AD$20-Test!$BL$27</f>
        <v>-6.71369929128885</v>
      </c>
      <c r="Q94" s="10" cm="1">
        <f t="array" aca="1" ref="Q94" ca="1">SUMPRODUCT(J94:O94,TRANSPOSE(Test!ES$20:ES$25))+Test!$AD$20-Test!$ES$27</f>
        <v>-6.6118918410802703</v>
      </c>
      <c r="R94" s="10">
        <f ca="1">I94-Results!$E$5*H94</f>
        <v>-9.1379831966807981</v>
      </c>
      <c r="S94" s="10" cm="1">
        <f t="array" aca="1" ref="S94" ca="1">SUMPRODUCT(J94:O94,TRANSPOSE(Test!AR$28:AR$33))+Test!$AD$20-Test!$AC$26</f>
        <v>2.6606685807181347</v>
      </c>
      <c r="T94" s="10">
        <f ca="1">SUMPRODUCT(J94:O94,Results!K$9:P$9)</f>
        <v>-5.9553956760373197</v>
      </c>
      <c r="U94" s="10">
        <f ca="1">SUMPRODUCT(J94:O94,Results!K$9:P$9)+Test!$AD$20-Test!$AC$31</f>
        <v>-5.9921937947382951</v>
      </c>
      <c r="V94" s="10">
        <f t="shared" ca="1" si="7"/>
        <v>-10.755002740066747</v>
      </c>
      <c r="W94" s="10">
        <f t="shared" ca="1" si="8"/>
        <v>-10.856810190275327</v>
      </c>
      <c r="X94" s="10">
        <f t="shared" ca="1" si="9"/>
        <v>-8.3307188346747996</v>
      </c>
      <c r="Y94" s="10">
        <f t="shared" ca="1" si="10"/>
        <v>-20.129370612073732</v>
      </c>
      <c r="Z94" s="10">
        <f ca="1">I94-Test!$AD$20</f>
        <v>-18.16480557000515</v>
      </c>
      <c r="AA94" s="10">
        <f t="shared" ca="1" si="11"/>
        <v>-11.476508236617303</v>
      </c>
    </row>
    <row r="95" spans="1:27">
      <c r="A95" s="6">
        <f ca="1">LN((RAND()^(-Results!$F$4))-1)</f>
        <v>-1.9855861206514271</v>
      </c>
      <c r="B95" s="6">
        <f ca="1">LN((RAND()^(-Results!$F$4))-1)</f>
        <v>-0.5322297340253529</v>
      </c>
      <c r="C95" s="6">
        <f ca="1">LN((RAND()^(-Results!$F$4))-1)</f>
        <v>-2.0676256178826233</v>
      </c>
      <c r="D95" s="6">
        <f ca="1">LN((RAND()^(-Results!$F$4))-1)</f>
        <v>-0.79816183725878431</v>
      </c>
      <c r="E95" s="6">
        <f ca="1">LN((RAND()^(-Results!$F$4))-1)</f>
        <v>-3.4559075943165783E-2</v>
      </c>
      <c r="F95" s="6">
        <f ca="1">LN((RAND()^(-Results!$F$4))-1)</f>
        <v>-2.5155418939665437</v>
      </c>
      <c r="G95" s="6">
        <f ca="1">LN((RAND()^(-Results!$F$4))-1)</f>
        <v>0.3995327416824781</v>
      </c>
      <c r="H95" s="6">
        <f t="shared" ca="1" si="6"/>
        <v>0.41013960322806869</v>
      </c>
      <c r="I95" s="10">
        <f ca="1">SUMPRODUCT(J95:O95,Results!B$12:G$12)+Results!$F$5*H95</f>
        <v>0.45452886589421349</v>
      </c>
      <c r="J95" s="10">
        <f ca="1">SUMPRODUCT($A95:$F95,Results!$B$15:$G$15)</f>
        <v>-0.33986505936230405</v>
      </c>
      <c r="K95" s="10">
        <f ca="1">SUMPRODUCT($A95:$F95,Results!$B$16:$G$16)</f>
        <v>-0.57610698537865468</v>
      </c>
      <c r="L95" s="10">
        <f ca="1">SUMPRODUCT($A95:$F95,Results!$B$17:$G$17)</f>
        <v>7.2420555266364106</v>
      </c>
      <c r="M95" s="10">
        <f ca="1">SUMPRODUCT($A95:$F95,Results!$B$18:$G$18)</f>
        <v>4.7766853255627177</v>
      </c>
      <c r="N95" s="10">
        <f ca="1">SUMPRODUCT($A95:$F95,Results!$B$19:$G$19)</f>
        <v>-8.2601220696877853</v>
      </c>
      <c r="O95" s="10">
        <f ca="1">SUMPRODUCT($A95:$F95,Results!$B$20:$G$20)</f>
        <v>-8.1987585305624808</v>
      </c>
      <c r="P95" s="10" cm="1">
        <f t="array" aca="1" ref="P95" ca="1">SUMPRODUCT(J95:O95,TRANSPOSE(Test!BL$20:BL$25))+Test!$AD$20-Test!$BL$27</f>
        <v>-1.9051922424327388</v>
      </c>
      <c r="Q95" s="10" cm="1">
        <f t="array" aca="1" ref="Q95" ca="1">SUMPRODUCT(J95:O95,TRANSPOSE(Test!ES$20:ES$25))+Test!$AD$20-Test!$ES$27</f>
        <v>-1.670159798695749</v>
      </c>
      <c r="R95" s="10">
        <f ca="1">I95-Results!$E$5*H95</f>
        <v>-1.1860295470180613</v>
      </c>
      <c r="S95" s="10" cm="1">
        <f t="array" aca="1" ref="S95" ca="1">SUMPRODUCT(J95:O95,TRANSPOSE(Test!AR$28:AR$33))+Test!$AD$20-Test!$AC$26</f>
        <v>-11.812752159491254</v>
      </c>
      <c r="T95" s="10">
        <f ca="1">SUMPRODUCT(J95:O95,Results!K$9:P$9)</f>
        <v>-1.4724945104193097</v>
      </c>
      <c r="U95" s="10">
        <f ca="1">SUMPRODUCT(J95:O95,Results!K$9:P$9)+Test!$AD$20-Test!$AC$31</f>
        <v>-1.5092926291202851</v>
      </c>
      <c r="V95" s="10">
        <f t="shared" ca="1" si="7"/>
        <v>2.3597211083269523</v>
      </c>
      <c r="W95" s="10">
        <f t="shared" ca="1" si="8"/>
        <v>2.1246886645899625</v>
      </c>
      <c r="X95" s="10">
        <f t="shared" ca="1" si="9"/>
        <v>1.6405584129122748</v>
      </c>
      <c r="Y95" s="10">
        <f t="shared" ca="1" si="10"/>
        <v>12.267281025385467</v>
      </c>
      <c r="Z95" s="10">
        <f ca="1">I95-Test!$AD$20</f>
        <v>-0.24157467275534017</v>
      </c>
      <c r="AA95" s="10">
        <f t="shared" ca="1" si="11"/>
        <v>1.9638214950144985</v>
      </c>
    </row>
    <row r="96" spans="1:27">
      <c r="A96" s="6">
        <f ca="1">LN((RAND()^(-Results!$F$4))-1)</f>
        <v>-0.5587741356338769</v>
      </c>
      <c r="B96" s="6">
        <f ca="1">LN((RAND()^(-Results!$F$4))-1)</f>
        <v>-0.96465010780698424</v>
      </c>
      <c r="C96" s="6">
        <f ca="1">LN((RAND()^(-Results!$F$4))-1)</f>
        <v>-1.6076487970027207</v>
      </c>
      <c r="D96" s="6">
        <f ca="1">LN((RAND()^(-Results!$F$4))-1)</f>
        <v>0.96147639674267471</v>
      </c>
      <c r="E96" s="6">
        <f ca="1">LN((RAND()^(-Results!$F$4))-1)</f>
        <v>-1.3172057800251284</v>
      </c>
      <c r="F96" s="6">
        <f ca="1">LN((RAND()^(-Results!$F$4))-1)</f>
        <v>-0.65227493670327241</v>
      </c>
      <c r="G96" s="6">
        <f ca="1">LN((RAND()^(-Results!$F$4))-1)</f>
        <v>5.5694354119386489</v>
      </c>
      <c r="H96" s="6">
        <f t="shared" ca="1" si="6"/>
        <v>5.5800422734842394</v>
      </c>
      <c r="I96" s="10">
        <f ca="1">SUMPRODUCT(J96:O96,Results!B$12:G$12)+Results!$F$5*H96</f>
        <v>24.529992787701886</v>
      </c>
      <c r="J96" s="10">
        <f ca="1">SUMPRODUCT($A96:$F96,Results!$B$15:$G$15)</f>
        <v>-1.7481970991749469</v>
      </c>
      <c r="K96" s="10">
        <f ca="1">SUMPRODUCT($A96:$F96,Results!$B$16:$G$16)</f>
        <v>5.6097830812455891</v>
      </c>
      <c r="L96" s="10">
        <f ca="1">SUMPRODUCT($A96:$F96,Results!$B$17:$G$17)</f>
        <v>8.0802764199985351</v>
      </c>
      <c r="M96" s="10">
        <f ca="1">SUMPRODUCT($A96:$F96,Results!$B$18:$G$18)</f>
        <v>2.1561983429924241</v>
      </c>
      <c r="N96" s="10">
        <f ca="1">SUMPRODUCT($A96:$F96,Results!$B$19:$G$19)</f>
        <v>1.1509432993181794</v>
      </c>
      <c r="O96" s="10">
        <f ca="1">SUMPRODUCT($A96:$F96,Results!$B$20:$G$20)</f>
        <v>-2.8950014616173103</v>
      </c>
      <c r="P96" s="10" cm="1">
        <f t="array" aca="1" ref="P96" ca="1">SUMPRODUCT(J96:O96,TRANSPOSE(Test!BL$20:BL$25))+Test!$AD$20-Test!$BL$27</f>
        <v>-3.6176041032957538</v>
      </c>
      <c r="Q96" s="10" cm="1">
        <f t="array" aca="1" ref="Q96" ca="1">SUMPRODUCT(J96:O96,TRANSPOSE(Test!ES$20:ES$25))+Test!$AD$20-Test!$ES$27</f>
        <v>-3.4790439434314422</v>
      </c>
      <c r="R96" s="10">
        <f ca="1">I96-Results!$E$5*H96</f>
        <v>2.2098236937649283</v>
      </c>
      <c r="S96" s="10" cm="1">
        <f t="array" aca="1" ref="S96" ca="1">SUMPRODUCT(J96:O96,TRANSPOSE(Test!AR$28:AR$33))+Test!$AD$20-Test!$AC$26</f>
        <v>-4.6775092470704287</v>
      </c>
      <c r="T96" s="10">
        <f ca="1">SUMPRODUCT(J96:O96,Results!K$9:P$9)</f>
        <v>-3.287357720482996</v>
      </c>
      <c r="U96" s="10">
        <f ca="1">SUMPRODUCT(J96:O96,Results!K$9:P$9)+Test!$AD$20-Test!$AC$31</f>
        <v>-3.3241558391839714</v>
      </c>
      <c r="V96" s="10">
        <f t="shared" ca="1" si="7"/>
        <v>28.14759689099764</v>
      </c>
      <c r="W96" s="10">
        <f t="shared" ca="1" si="8"/>
        <v>28.009036731133328</v>
      </c>
      <c r="X96" s="10">
        <f t="shared" ca="1" si="9"/>
        <v>22.320169093936958</v>
      </c>
      <c r="Y96" s="10">
        <f t="shared" ca="1" si="10"/>
        <v>29.207502034772315</v>
      </c>
      <c r="Z96" s="10">
        <f ca="1">I96-Test!$AD$20</f>
        <v>23.833889249052334</v>
      </c>
      <c r="AA96" s="10">
        <f t="shared" ca="1" si="11"/>
        <v>27.854148626885859</v>
      </c>
    </row>
    <row r="97" spans="1:27">
      <c r="A97" s="6">
        <f ca="1">LN((RAND()^(-Results!$F$4))-1)</f>
        <v>0.26201314895656985</v>
      </c>
      <c r="B97" s="6">
        <f ca="1">LN((RAND()^(-Results!$F$4))-1)</f>
        <v>0.93635747962169735</v>
      </c>
      <c r="C97" s="6">
        <f ca="1">LN((RAND()^(-Results!$F$4))-1)</f>
        <v>-0.44292066431959826</v>
      </c>
      <c r="D97" s="6">
        <f ca="1">LN((RAND()^(-Results!$F$4))-1)</f>
        <v>0.69087456177928974</v>
      </c>
      <c r="E97" s="6">
        <f ca="1">LN((RAND()^(-Results!$F$4))-1)</f>
        <v>-1.2299375488617263</v>
      </c>
      <c r="F97" s="6">
        <f ca="1">LN((RAND()^(-Results!$F$4))-1)</f>
        <v>7.7924048563739801E-2</v>
      </c>
      <c r="G97" s="6">
        <f ca="1">LN((RAND()^(-Results!$F$4))-1)</f>
        <v>2.8422245387055742</v>
      </c>
      <c r="H97" s="6">
        <f t="shared" ca="1" si="6"/>
        <v>2.8528314002511648</v>
      </c>
      <c r="I97" s="10">
        <f ca="1">SUMPRODUCT(J97:O97,Results!B$12:G$12)+Results!$F$5*H97</f>
        <v>23.922273698951042</v>
      </c>
      <c r="J97" s="10">
        <f ca="1">SUMPRODUCT($A97:$F97,Results!$B$15:$G$15)</f>
        <v>3.0021346968475502</v>
      </c>
      <c r="K97" s="10">
        <f ca="1">SUMPRODUCT($A97:$F97,Results!$B$16:$G$16)</f>
        <v>4.7922327793300932</v>
      </c>
      <c r="L97" s="10">
        <f ca="1">SUMPRODUCT($A97:$F97,Results!$B$17:$G$17)</f>
        <v>0.61531963175447779</v>
      </c>
      <c r="M97" s="10">
        <f ca="1">SUMPRODUCT($A97:$F97,Results!$B$18:$G$18)</f>
        <v>-3.8557266945661715</v>
      </c>
      <c r="N97" s="10">
        <f ca="1">SUMPRODUCT($A97:$F97,Results!$B$19:$G$19)</f>
        <v>-0.29884737186739496</v>
      </c>
      <c r="O97" s="10">
        <f ca="1">SUMPRODUCT($A97:$F97,Results!$B$20:$G$20)</f>
        <v>3.2634507732042684</v>
      </c>
      <c r="P97" s="10" cm="1">
        <f t="array" aca="1" ref="P97" ca="1">SUMPRODUCT(J97:O97,TRANSPOSE(Test!BL$20:BL$25))+Test!$AD$20-Test!$BL$27</f>
        <v>9.7700422984645403</v>
      </c>
      <c r="Q97" s="10" cm="1">
        <f t="array" aca="1" ref="Q97" ca="1">SUMPRODUCT(J97:O97,TRANSPOSE(Test!ES$20:ES$25))+Test!$AD$20-Test!$ES$27</f>
        <v>9.872444284925022</v>
      </c>
      <c r="R97" s="10">
        <f ca="1">I97-Results!$E$5*H97</f>
        <v>12.510948097946383</v>
      </c>
      <c r="S97" s="10" cm="1">
        <f t="array" aca="1" ref="S97" ca="1">SUMPRODUCT(J97:O97,TRANSPOSE(Test!AR$28:AR$33))+Test!$AD$20-Test!$AC$26</f>
        <v>12.08856754809792</v>
      </c>
      <c r="T97" s="10">
        <f ca="1">SUMPRODUCT(J97:O97,Results!K$9:P$9)</f>
        <v>10.016746288562885</v>
      </c>
      <c r="U97" s="10">
        <f ca="1">SUMPRODUCT(J97:O97,Results!K$9:P$9)+Test!$AD$20-Test!$AC$31</f>
        <v>9.9799481698619097</v>
      </c>
      <c r="V97" s="10">
        <f t="shared" ca="1" si="7"/>
        <v>14.152231400486501</v>
      </c>
      <c r="W97" s="10">
        <f t="shared" ca="1" si="8"/>
        <v>14.04982941402602</v>
      </c>
      <c r="X97" s="10">
        <f t="shared" ca="1" si="9"/>
        <v>11.411325601004659</v>
      </c>
      <c r="Y97" s="10">
        <f t="shared" ca="1" si="10"/>
        <v>11.833706150853121</v>
      </c>
      <c r="Z97" s="10">
        <f ca="1">I97-Test!$AD$20</f>
        <v>23.226170160301489</v>
      </c>
      <c r="AA97" s="10">
        <f t="shared" ca="1" si="11"/>
        <v>13.942325529089132</v>
      </c>
    </row>
    <row r="98" spans="1:27">
      <c r="A98" s="6">
        <f ca="1">LN((RAND()^(-Results!$F$4))-1)</f>
        <v>2.777234217000462</v>
      </c>
      <c r="B98" s="6">
        <f ca="1">LN((RAND()^(-Results!$F$4))-1)</f>
        <v>3.5836726493734945</v>
      </c>
      <c r="C98" s="6">
        <f ca="1">LN((RAND()^(-Results!$F$4))-1)</f>
        <v>-0.58946211394494474</v>
      </c>
      <c r="D98" s="6">
        <f ca="1">LN((RAND()^(-Results!$F$4))-1)</f>
        <v>-1.0019399063616417</v>
      </c>
      <c r="E98" s="6">
        <f ca="1">LN((RAND()^(-Results!$F$4))-1)</f>
        <v>-1.5314199563414257</v>
      </c>
      <c r="F98" s="6">
        <f ca="1">LN((RAND()^(-Results!$F$4))-1)</f>
        <v>-0.28165874467836916</v>
      </c>
      <c r="G98" s="6">
        <f ca="1">LN((RAND()^(-Results!$F$4))-1)</f>
        <v>5.2436632258069498</v>
      </c>
      <c r="H98" s="6">
        <f t="shared" ca="1" si="6"/>
        <v>5.2542700873525403</v>
      </c>
      <c r="I98" s="10">
        <f ca="1">SUMPRODUCT(J98:O98,Results!B$12:G$12)+Results!$F$5*H98</f>
        <v>41.267581126277719</v>
      </c>
      <c r="J98" s="10">
        <f ca="1">SUMPRODUCT($A98:$F98,Results!$B$15:$G$15)</f>
        <v>13.272016562383707</v>
      </c>
      <c r="K98" s="10">
        <f ca="1">SUMPRODUCT($A98:$F98,Results!$B$16:$G$16)</f>
        <v>7.4607969958837606</v>
      </c>
      <c r="L98" s="10">
        <f ca="1">SUMPRODUCT($A98:$F98,Results!$B$17:$G$17)</f>
        <v>-0.59950446965029225</v>
      </c>
      <c r="M98" s="10">
        <f ca="1">SUMPRODUCT($A98:$F98,Results!$B$18:$G$18)</f>
        <v>-15.117183750367623</v>
      </c>
      <c r="N98" s="10">
        <f ca="1">SUMPRODUCT($A98:$F98,Results!$B$19:$G$19)</f>
        <v>-12.928559167676831</v>
      </c>
      <c r="O98" s="10">
        <f ca="1">SUMPRODUCT($A98:$F98,Results!$B$20:$G$20)</f>
        <v>18.00920900106907</v>
      </c>
      <c r="P98" s="10" cm="1">
        <f t="array" aca="1" ref="P98" ca="1">SUMPRODUCT(J98:O98,TRANSPOSE(Test!BL$20:BL$25))+Test!$AD$20-Test!$BL$27</f>
        <v>15.484038954579486</v>
      </c>
      <c r="Q98" s="10" cm="1">
        <f t="array" aca="1" ref="Q98" ca="1">SUMPRODUCT(J98:O98,TRANSPOSE(Test!ES$20:ES$25))+Test!$AD$20-Test!$ES$27</f>
        <v>15.568118359733777</v>
      </c>
      <c r="R98" s="10">
        <f ca="1">I98-Results!$E$5*H98</f>
        <v>20.250500776867558</v>
      </c>
      <c r="S98" s="10" cm="1">
        <f t="array" aca="1" ref="S98" ca="1">SUMPRODUCT(J98:O98,TRANSPOSE(Test!AR$28:AR$33))+Test!$AD$20-Test!$AC$26</f>
        <v>23.746393686913958</v>
      </c>
      <c r="T98" s="10">
        <f ca="1">SUMPRODUCT(J98:O98,Results!K$9:P$9)</f>
        <v>15.571356049676254</v>
      </c>
      <c r="U98" s="10">
        <f ca="1">SUMPRODUCT(J98:O98,Results!K$9:P$9)+Test!$AD$20-Test!$AC$31</f>
        <v>15.534557930975277</v>
      </c>
      <c r="V98" s="10">
        <f t="shared" ca="1" si="7"/>
        <v>25.783542171698233</v>
      </c>
      <c r="W98" s="10">
        <f t="shared" ca="1" si="8"/>
        <v>25.699462766543942</v>
      </c>
      <c r="X98" s="10">
        <f t="shared" ca="1" si="9"/>
        <v>21.017080349410161</v>
      </c>
      <c r="Y98" s="10">
        <f t="shared" ca="1" si="10"/>
        <v>17.521187439363761</v>
      </c>
      <c r="Z98" s="10">
        <f ca="1">I98-Test!$AD$20</f>
        <v>40.571477587628166</v>
      </c>
      <c r="AA98" s="10">
        <f t="shared" ca="1" si="11"/>
        <v>25.733023195302444</v>
      </c>
    </row>
    <row r="99" spans="1:27">
      <c r="A99" s="6">
        <f ca="1">LN((RAND()^(-Results!$F$4))-1)</f>
        <v>0.18447004941528838</v>
      </c>
      <c r="B99" s="6">
        <f ca="1">LN((RAND()^(-Results!$F$4))-1)</f>
        <v>1.2562671923014554</v>
      </c>
      <c r="C99" s="6">
        <f ca="1">LN((RAND()^(-Results!$F$4))-1)</f>
        <v>3.309879958269454</v>
      </c>
      <c r="D99" s="6">
        <f ca="1">LN((RAND()^(-Results!$F$4))-1)</f>
        <v>0.5633480185181573</v>
      </c>
      <c r="E99" s="6">
        <f ca="1">LN((RAND()^(-Results!$F$4))-1)</f>
        <v>-0.10287091495592436</v>
      </c>
      <c r="F99" s="6">
        <f ca="1">LN((RAND()^(-Results!$F$4))-1)</f>
        <v>1.3504162110226181</v>
      </c>
      <c r="G99" s="6">
        <f ca="1">LN((RAND()^(-Results!$F$4))-1)</f>
        <v>0.61707744326547431</v>
      </c>
      <c r="H99" s="6">
        <f t="shared" ca="1" si="6"/>
        <v>0.62768430481106496</v>
      </c>
      <c r="I99" s="10">
        <f ca="1">SUMPRODUCT(J99:O99,Results!B$12:G$12)+Results!$F$5*H99</f>
        <v>18.665302844970672</v>
      </c>
      <c r="J99" s="10">
        <f ca="1">SUMPRODUCT($A99:$F99,Results!$B$15:$G$15)</f>
        <v>0.42509846897004111</v>
      </c>
      <c r="K99" s="10">
        <f ca="1">SUMPRODUCT($A99:$F99,Results!$B$16:$G$16)</f>
        <v>-4.0224456770270223</v>
      </c>
      <c r="L99" s="10">
        <f ca="1">SUMPRODUCT($A99:$F99,Results!$B$17:$G$17)</f>
        <v>-10.850526086806161</v>
      </c>
      <c r="M99" s="10">
        <f ca="1">SUMPRODUCT($A99:$F99,Results!$B$18:$G$18)</f>
        <v>-6.7178284391383452</v>
      </c>
      <c r="N99" s="10">
        <f ca="1">SUMPRODUCT($A99:$F99,Results!$B$19:$G$19)</f>
        <v>8.2351278988686563</v>
      </c>
      <c r="O99" s="10">
        <f ca="1">SUMPRODUCT($A99:$F99,Results!$B$20:$G$20)</f>
        <v>1.267463406312628</v>
      </c>
      <c r="P99" s="10" cm="1">
        <f t="array" aca="1" ref="P99" ca="1">SUMPRODUCT(J99:O99,TRANSPOSE(Test!BL$20:BL$25))+Test!$AD$20-Test!$BL$27</f>
        <v>16.088461000424239</v>
      </c>
      <c r="Q99" s="10" cm="1">
        <f t="array" aca="1" ref="Q99" ca="1">SUMPRODUCT(J99:O99,TRANSPOSE(Test!ES$20:ES$25))+Test!$AD$20-Test!$ES$27</f>
        <v>15.882715343224106</v>
      </c>
      <c r="R99" s="10">
        <f ca="1">I99-Results!$E$5*H99</f>
        <v>16.154565625726413</v>
      </c>
      <c r="S99" s="10" cm="1">
        <f t="array" aca="1" ref="S99" ca="1">SUMPRODUCT(J99:O99,TRANSPOSE(Test!AR$28:AR$33))+Test!$AD$20-Test!$AC$26</f>
        <v>22.615357045425704</v>
      </c>
      <c r="T99" s="10">
        <f ca="1">SUMPRODUCT(J99:O99,Results!K$9:P$9)</f>
        <v>15.927047098574633</v>
      </c>
      <c r="U99" s="10">
        <f ca="1">SUMPRODUCT(J99:O99,Results!K$9:P$9)+Test!$AD$20-Test!$AC$31</f>
        <v>15.890248979873656</v>
      </c>
      <c r="V99" s="10">
        <f t="shared" ca="1" si="7"/>
        <v>2.5768418445464327</v>
      </c>
      <c r="W99" s="10">
        <f t="shared" ca="1" si="8"/>
        <v>2.7825875017465656</v>
      </c>
      <c r="X99" s="10">
        <f t="shared" ca="1" si="9"/>
        <v>2.510737219244259</v>
      </c>
      <c r="Y99" s="10">
        <f t="shared" ca="1" si="10"/>
        <v>-3.9500542004550319</v>
      </c>
      <c r="Z99" s="10">
        <f ca="1">I99-Test!$AD$20</f>
        <v>17.969199306321119</v>
      </c>
      <c r="AA99" s="10">
        <f t="shared" ca="1" si="11"/>
        <v>2.775053865097016</v>
      </c>
    </row>
    <row r="100" spans="1:27">
      <c r="A100" s="6">
        <f ca="1">LN((RAND()^(-Results!$F$4))-1)</f>
        <v>-7.7973871548656772</v>
      </c>
      <c r="B100" s="6">
        <f ca="1">LN((RAND()^(-Results!$F$4))-1)</f>
        <v>-0.4634688049306474</v>
      </c>
      <c r="C100" s="6">
        <f ca="1">LN((RAND()^(-Results!$F$4))-1)</f>
        <v>-2.9600484455390204</v>
      </c>
      <c r="D100" s="6">
        <f ca="1">LN((RAND()^(-Results!$F$4))-1)</f>
        <v>-0.35668752047248103</v>
      </c>
      <c r="E100" s="6">
        <f ca="1">LN((RAND()^(-Results!$F$4))-1)</f>
        <v>0.14286267896968605</v>
      </c>
      <c r="F100" s="6">
        <f ca="1">LN((RAND()^(-Results!$F$4))-1)</f>
        <v>0.55864249734528992</v>
      </c>
      <c r="G100" s="6">
        <f ca="1">LN((RAND()^(-Results!$F$4))-1)</f>
        <v>0.78109394847101365</v>
      </c>
      <c r="H100" s="6">
        <f t="shared" ca="1" si="6"/>
        <v>0.79170081001660431</v>
      </c>
      <c r="I100" s="10">
        <f ca="1">SUMPRODUCT(J100:O100,Results!B$12:G$12)+Results!$F$5*H100</f>
        <v>12.102341422382903</v>
      </c>
      <c r="J100" s="10">
        <f ca="1">SUMPRODUCT($A100:$F100,Results!$B$15:$G$15)</f>
        <v>-4.3139356866950651</v>
      </c>
      <c r="K100" s="10">
        <f ca="1">SUMPRODUCT($A100:$F100,Results!$B$16:$G$16)</f>
        <v>-9.5278376372207063</v>
      </c>
      <c r="L100" s="10">
        <f ca="1">SUMPRODUCT($A100:$F100,Results!$B$17:$G$17)</f>
        <v>-11.619080500171801</v>
      </c>
      <c r="M100" s="10">
        <f ca="1">SUMPRODUCT($A100:$F100,Results!$B$18:$G$18)</f>
        <v>27.549953132229493</v>
      </c>
      <c r="N100" s="10">
        <f ca="1">SUMPRODUCT($A100:$F100,Results!$B$19:$G$19)</f>
        <v>-1.5490908645169053</v>
      </c>
      <c r="O100" s="10">
        <f ca="1">SUMPRODUCT($A100:$F100,Results!$B$20:$G$20)</f>
        <v>-17.493376900163415</v>
      </c>
      <c r="P100" s="10" cm="1">
        <f t="array" aca="1" ref="P100" ca="1">SUMPRODUCT(J100:O100,TRANSPOSE(Test!BL$20:BL$25))+Test!$AD$20-Test!$BL$27</f>
        <v>7.5894076513086386</v>
      </c>
      <c r="Q100" s="10" cm="1">
        <f t="array" aca="1" ref="Q100" ca="1">SUMPRODUCT(J100:O100,TRANSPOSE(Test!ES$20:ES$25))+Test!$AD$20-Test!$ES$27</f>
        <v>8.1520650103809391</v>
      </c>
      <c r="R100" s="10">
        <f ca="1">I100-Results!$E$5*H100</f>
        <v>8.9355381823164848</v>
      </c>
      <c r="S100" s="10" cm="1">
        <f t="array" aca="1" ref="S100" ca="1">SUMPRODUCT(J100:O100,TRANSPOSE(Test!AR$28:AR$33))+Test!$AD$20-Test!$AC$26</f>
        <v>-19.010481446044775</v>
      </c>
      <c r="T100" s="10">
        <f ca="1">SUMPRODUCT(J100:O100,Results!K$9:P$9)</f>
        <v>8.8850002752612447</v>
      </c>
      <c r="U100" s="10">
        <f ca="1">SUMPRODUCT(J100:O100,Results!K$9:P$9)+Test!$AD$20-Test!$AC$31</f>
        <v>8.8482021565602693</v>
      </c>
      <c r="V100" s="10">
        <f t="shared" ca="1" si="7"/>
        <v>4.5129337710742643</v>
      </c>
      <c r="W100" s="10">
        <f t="shared" ca="1" si="8"/>
        <v>3.9502764120019638</v>
      </c>
      <c r="X100" s="10">
        <f t="shared" ca="1" si="9"/>
        <v>3.1668032400664181</v>
      </c>
      <c r="Y100" s="10">
        <f t="shared" ca="1" si="10"/>
        <v>31.112822868427678</v>
      </c>
      <c r="Z100" s="10">
        <f ca="1">I100-Test!$AD$20</f>
        <v>11.406237883733349</v>
      </c>
      <c r="AA100" s="10">
        <f t="shared" ca="1" si="11"/>
        <v>3.2541392658226336</v>
      </c>
    </row>
    <row r="101" spans="1:27">
      <c r="A101" s="6">
        <f ca="1">LN((RAND()^(-Results!$F$4))-1)</f>
        <v>-1.7345772913469077</v>
      </c>
      <c r="B101" s="6">
        <f ca="1">LN((RAND()^(-Results!$F$4))-1)</f>
        <v>-0.72514895710770999</v>
      </c>
      <c r="C101" s="6">
        <f ca="1">LN((RAND()^(-Results!$F$4))-1)</f>
        <v>-3.795399594541971</v>
      </c>
      <c r="D101" s="6">
        <f ca="1">LN((RAND()^(-Results!$F$4))-1)</f>
        <v>0.36092620348146465</v>
      </c>
      <c r="E101" s="6">
        <f ca="1">LN((RAND()^(-Results!$F$4))-1)</f>
        <v>-0.75481638333330703</v>
      </c>
      <c r="F101" s="6">
        <f ca="1">LN((RAND()^(-Results!$F$4))-1)</f>
        <v>-1.1481159102166488E-2</v>
      </c>
      <c r="G101" s="6">
        <f ca="1">LN((RAND()^(-Results!$F$4))-1)</f>
        <v>1.1112641596713964</v>
      </c>
      <c r="H101" s="6">
        <f t="shared" ca="1" si="6"/>
        <v>1.1218710212169869</v>
      </c>
      <c r="I101" s="10">
        <f ca="1">SUMPRODUCT(J101:O101,Results!B$12:G$12)+Results!$F$5*H101</f>
        <v>-0.26151355039484603</v>
      </c>
      <c r="J101" s="10">
        <f ca="1">SUMPRODUCT($A101:$F101,Results!$B$15:$G$15)</f>
        <v>-0.20964169683364389</v>
      </c>
      <c r="K101" s="10">
        <f ca="1">SUMPRODUCT($A101:$F101,Results!$B$16:$G$16)</f>
        <v>5.0464661407152072</v>
      </c>
      <c r="L101" s="10">
        <f ca="1">SUMPRODUCT($A101:$F101,Results!$B$17:$G$17)</f>
        <v>5.0777839626082919</v>
      </c>
      <c r="M101" s="10">
        <f ca="1">SUMPRODUCT($A101:$F101,Results!$B$18:$G$18)</f>
        <v>11.452770221640339</v>
      </c>
      <c r="N101" s="10">
        <f ca="1">SUMPRODUCT($A101:$F101,Results!$B$19:$G$19)</f>
        <v>-4.4703417228698763</v>
      </c>
      <c r="O101" s="10">
        <f ca="1">SUMPRODUCT($A101:$F101,Results!$B$20:$G$20)</f>
        <v>-1.8528367166223829</v>
      </c>
      <c r="P101" s="10" cm="1">
        <f t="array" aca="1" ref="P101" ca="1">SUMPRODUCT(J101:O101,TRANSPOSE(Test!BL$20:BL$25))+Test!$AD$20-Test!$BL$27</f>
        <v>-6.4557714258135279</v>
      </c>
      <c r="Q101" s="10" cm="1">
        <f t="array" aca="1" ref="Q101" ca="1">SUMPRODUCT(J101:O101,TRANSPOSE(Test!ES$20:ES$25))+Test!$AD$20-Test!$ES$27</f>
        <v>-6.104951702017325</v>
      </c>
      <c r="R101" s="10">
        <f ca="1">I101-Results!$E$5*H101</f>
        <v>-4.7489976352627936</v>
      </c>
      <c r="S101" s="10" cm="1">
        <f t="array" aca="1" ref="S101" ca="1">SUMPRODUCT(J101:O101,TRANSPOSE(Test!AR$28:AR$33))+Test!$AD$20-Test!$AC$26</f>
        <v>-15.707846442277585</v>
      </c>
      <c r="T101" s="10">
        <f ca="1">SUMPRODUCT(J101:O101,Results!K$9:P$9)</f>
        <v>-5.8585480154168721</v>
      </c>
      <c r="U101" s="10">
        <f ca="1">SUMPRODUCT(J101:O101,Results!K$9:P$9)+Test!$AD$20-Test!$AC$31</f>
        <v>-5.8953461341178475</v>
      </c>
      <c r="V101" s="10">
        <f t="shared" ca="1" si="7"/>
        <v>6.1942578754186819</v>
      </c>
      <c r="W101" s="10">
        <f t="shared" ca="1" si="8"/>
        <v>5.8434381516224789</v>
      </c>
      <c r="X101" s="10">
        <f t="shared" ca="1" si="9"/>
        <v>4.4874840848679476</v>
      </c>
      <c r="Y101" s="10">
        <f t="shared" ca="1" si="10"/>
        <v>15.44633289188274</v>
      </c>
      <c r="Z101" s="10">
        <f ca="1">I101-Test!$AD$20</f>
        <v>-0.95761708904439968</v>
      </c>
      <c r="AA101" s="10">
        <f t="shared" ca="1" si="11"/>
        <v>5.6338325837230014</v>
      </c>
    </row>
    <row r="102" spans="1:27">
      <c r="A102" s="6">
        <f ca="1">LN((RAND()^(-Results!$F$4))-1)</f>
        <v>-0.97293977747131555</v>
      </c>
      <c r="B102" s="6">
        <f ca="1">LN((RAND()^(-Results!$F$4))-1)</f>
        <v>-0.63264626148317249</v>
      </c>
      <c r="C102" s="6">
        <f ca="1">LN((RAND()^(-Results!$F$4))-1)</f>
        <v>-0.98902390942574192</v>
      </c>
      <c r="D102" s="6">
        <f ca="1">LN((RAND()^(-Results!$F$4))-1)</f>
        <v>-0.17446349690820684</v>
      </c>
      <c r="E102" s="6">
        <f ca="1">LN((RAND()^(-Results!$F$4))-1)</f>
        <v>2.1773071501507211</v>
      </c>
      <c r="F102" s="6">
        <f ca="1">LN((RAND()^(-Results!$F$4))-1)</f>
        <v>1.1633425829413864</v>
      </c>
      <c r="G102" s="6">
        <f ca="1">LN((RAND()^(-Results!$F$4))-1)</f>
        <v>0.88671086880898498</v>
      </c>
      <c r="H102" s="6">
        <f t="shared" ca="1" si="6"/>
        <v>0.89731773035457563</v>
      </c>
      <c r="I102" s="10">
        <f ca="1">SUMPRODUCT(J102:O102,Results!B$12:G$12)+Results!$F$5*H102</f>
        <v>0.3047478451031802</v>
      </c>
      <c r="J102" s="10">
        <f ca="1">SUMPRODUCT($A102:$F102,Results!$B$15:$G$15)</f>
        <v>-2.6688023272108774</v>
      </c>
      <c r="K102" s="10">
        <f ca="1">SUMPRODUCT($A102:$F102,Results!$B$16:$G$16)</f>
        <v>-4.3568584140615698</v>
      </c>
      <c r="L102" s="10">
        <f ca="1">SUMPRODUCT($A102:$F102,Results!$B$17:$G$17)</f>
        <v>-5.9935598376906132</v>
      </c>
      <c r="M102" s="10">
        <f ca="1">SUMPRODUCT($A102:$F102,Results!$B$18:$G$18)</f>
        <v>11.629388566563245</v>
      </c>
      <c r="N102" s="10">
        <f ca="1">SUMPRODUCT($A102:$F102,Results!$B$19:$G$19)</f>
        <v>0.32688551751728245</v>
      </c>
      <c r="O102" s="10">
        <f ca="1">SUMPRODUCT($A102:$F102,Results!$B$20:$G$20)</f>
        <v>-3.5705195450874698</v>
      </c>
      <c r="P102" s="10" cm="1">
        <f t="array" aca="1" ref="P102" ca="1">SUMPRODUCT(J102:O102,TRANSPOSE(Test!BL$20:BL$25))+Test!$AD$20-Test!$BL$27</f>
        <v>-4.6294684694372013</v>
      </c>
      <c r="Q102" s="10" cm="1">
        <f t="array" aca="1" ref="Q102" ca="1">SUMPRODUCT(J102:O102,TRANSPOSE(Test!ES$20:ES$25))+Test!$AD$20-Test!$ES$27</f>
        <v>-4.5738405114656935</v>
      </c>
      <c r="R102" s="10">
        <f ca="1">I102-Results!$E$5*H102</f>
        <v>-3.2845230763151223</v>
      </c>
      <c r="S102" s="10" cm="1">
        <f t="array" aca="1" ref="S102" ca="1">SUMPRODUCT(J102:O102,TRANSPOSE(Test!AR$28:AR$33))+Test!$AD$20-Test!$AC$26</f>
        <v>-13.188590762542741</v>
      </c>
      <c r="T102" s="10">
        <f ca="1">SUMPRODUCT(J102:O102,Results!K$9:P$9)</f>
        <v>-4.7160192955874392</v>
      </c>
      <c r="U102" s="10">
        <f ca="1">SUMPRODUCT(J102:O102,Results!K$9:P$9)+Test!$AD$20-Test!$AC$31</f>
        <v>-4.7528174142884145</v>
      </c>
      <c r="V102" s="10">
        <f t="shared" ca="1" si="7"/>
        <v>4.9342163145403815</v>
      </c>
      <c r="W102" s="10">
        <f t="shared" ca="1" si="8"/>
        <v>4.8785883565688737</v>
      </c>
      <c r="X102" s="10">
        <f t="shared" ca="1" si="9"/>
        <v>3.5892709214183025</v>
      </c>
      <c r="Y102" s="10">
        <f t="shared" ca="1" si="10"/>
        <v>13.493338607645921</v>
      </c>
      <c r="Z102" s="10">
        <f ca="1">I102-Test!$AD$20</f>
        <v>-0.39135569354637345</v>
      </c>
      <c r="AA102" s="10">
        <f t="shared" ca="1" si="11"/>
        <v>5.0575652593915947</v>
      </c>
    </row>
    <row r="103" spans="1:27">
      <c r="A103" s="6">
        <f ca="1">LN((RAND()^(-Results!$F$4))-1)</f>
        <v>-0.61091351402878025</v>
      </c>
      <c r="B103" s="6">
        <f ca="1">LN((RAND()^(-Results!$F$4))-1)</f>
        <v>1.4431883005959238</v>
      </c>
      <c r="C103" s="6">
        <f ca="1">LN((RAND()^(-Results!$F$4))-1)</f>
        <v>1.3513868294230178</v>
      </c>
      <c r="D103" s="6">
        <f ca="1">LN((RAND()^(-Results!$F$4))-1)</f>
        <v>6.2516629753326419E-2</v>
      </c>
      <c r="E103" s="6">
        <f ca="1">LN((RAND()^(-Results!$F$4))-1)</f>
        <v>0.54507852218599284</v>
      </c>
      <c r="F103" s="6">
        <f ca="1">LN((RAND()^(-Results!$F$4))-1)</f>
        <v>-9.6615779200981897E-2</v>
      </c>
      <c r="G103" s="6">
        <f ca="1">LN((RAND()^(-Results!$F$4))-1)</f>
        <v>-3.759345558302261</v>
      </c>
      <c r="H103" s="6">
        <f t="shared" ca="1" si="6"/>
        <v>-3.7487386967566705</v>
      </c>
      <c r="I103" s="10">
        <f ca="1">SUMPRODUCT(J103:O103,Results!B$12:G$12)+Results!$F$5*H103</f>
        <v>-0.24382951188535174</v>
      </c>
      <c r="J103" s="10">
        <f ca="1">SUMPRODUCT($A103:$F103,Results!$B$15:$G$15)</f>
        <v>2.0155537922035092</v>
      </c>
      <c r="K103" s="10">
        <f ca="1">SUMPRODUCT($A103:$F103,Results!$B$16:$G$16)</f>
        <v>-3.3651983747470022</v>
      </c>
      <c r="L103" s="10">
        <f ca="1">SUMPRODUCT($A103:$F103,Results!$B$17:$G$17)</f>
        <v>-7.606355074936439</v>
      </c>
      <c r="M103" s="10">
        <f ca="1">SUMPRODUCT($A103:$F103,Results!$B$18:$G$18)</f>
        <v>-3.2622128831654931</v>
      </c>
      <c r="N103" s="10">
        <f ca="1">SUMPRODUCT($A103:$F103,Results!$B$19:$G$19)</f>
        <v>0.52731433325901211</v>
      </c>
      <c r="O103" s="10">
        <f ca="1">SUMPRODUCT($A103:$F103,Results!$B$20:$G$20)</f>
        <v>-2.2011469706144084</v>
      </c>
      <c r="P103" s="10" cm="1">
        <f t="array" aca="1" ref="P103" ca="1">SUMPRODUCT(J103:O103,TRANSPOSE(Test!BL$20:BL$25))+Test!$AD$20-Test!$BL$27</f>
        <v>18.76634455677533</v>
      </c>
      <c r="Q103" s="10" cm="1">
        <f t="array" aca="1" ref="Q103" ca="1">SUMPRODUCT(J103:O103,TRANSPOSE(Test!ES$20:ES$25))+Test!$AD$20-Test!$ES$27</f>
        <v>18.784524572826012</v>
      </c>
      <c r="R103" s="10">
        <f ca="1">I103-Results!$E$5*H103</f>
        <v>14.75112527514133</v>
      </c>
      <c r="S103" s="10" cm="1">
        <f t="array" aca="1" ref="S103" ca="1">SUMPRODUCT(J103:O103,TRANSPOSE(Test!AR$28:AR$33))+Test!$AD$20-Test!$AC$26</f>
        <v>17.231461601453464</v>
      </c>
      <c r="T103" s="10">
        <f ca="1">SUMPRODUCT(J103:O103,Results!K$9:P$9)</f>
        <v>18.826512229409762</v>
      </c>
      <c r="U103" s="10">
        <f ca="1">SUMPRODUCT(J103:O103,Results!K$9:P$9)+Test!$AD$20-Test!$AC$31</f>
        <v>18.789714110708786</v>
      </c>
      <c r="V103" s="10">
        <f t="shared" ca="1" si="7"/>
        <v>-19.010174068660682</v>
      </c>
      <c r="W103" s="10">
        <f t="shared" ca="1" si="8"/>
        <v>-19.028354084711363</v>
      </c>
      <c r="X103" s="10">
        <f t="shared" ca="1" si="9"/>
        <v>-14.994954787026682</v>
      </c>
      <c r="Y103" s="10">
        <f t="shared" ca="1" si="10"/>
        <v>-17.475291113338816</v>
      </c>
      <c r="Z103" s="10">
        <f ca="1">I103-Test!$AD$20</f>
        <v>-0.93993305053490539</v>
      </c>
      <c r="AA103" s="10">
        <f t="shared" ca="1" si="11"/>
        <v>-19.033543622594138</v>
      </c>
    </row>
    <row r="104" spans="1:27">
      <c r="A104" s="6">
        <f ca="1">LN((RAND()^(-Results!$F$4))-1)</f>
        <v>0.68925504333841003</v>
      </c>
      <c r="B104" s="6">
        <f ca="1">LN((RAND()^(-Results!$F$4))-1)</f>
        <v>0.28535352651231449</v>
      </c>
      <c r="C104" s="6">
        <f ca="1">LN((RAND()^(-Results!$F$4))-1)</f>
        <v>5.3744408227670591E-2</v>
      </c>
      <c r="D104" s="6">
        <f ca="1">LN((RAND()^(-Results!$F$4))-1)</f>
        <v>2.7541055232914062</v>
      </c>
      <c r="E104" s="6">
        <f ca="1">LN((RAND()^(-Results!$F$4))-1)</f>
        <v>-2.8059183482521801</v>
      </c>
      <c r="F104" s="6">
        <f ca="1">LN((RAND()^(-Results!$F$4))-1)</f>
        <v>-1.0443671315383871</v>
      </c>
      <c r="G104" s="6">
        <f ca="1">LN((RAND()^(-Results!$F$4))-1)</f>
        <v>-1.1233357516503468</v>
      </c>
      <c r="H104" s="6">
        <f t="shared" ca="1" si="6"/>
        <v>-1.1127288901047563</v>
      </c>
      <c r="I104" s="10">
        <f ca="1">SUMPRODUCT(J104:O104,Results!B$12:G$12)+Results!$F$5*H104</f>
        <v>12.701351114067933</v>
      </c>
      <c r="J104" s="10">
        <f ca="1">SUMPRODUCT($A104:$F104,Results!$B$15:$G$15)</f>
        <v>0.51363890661092393</v>
      </c>
      <c r="K104" s="10">
        <f ca="1">SUMPRODUCT($A104:$F104,Results!$B$16:$G$16)</f>
        <v>11.510936083474682</v>
      </c>
      <c r="L104" s="10">
        <f ca="1">SUMPRODUCT($A104:$F104,Results!$B$17:$G$17)</f>
        <v>9.0041239634106951</v>
      </c>
      <c r="M104" s="10">
        <f ca="1">SUMPRODUCT($A104:$F104,Results!$B$18:$G$18)</f>
        <v>-10.928537812466615</v>
      </c>
      <c r="N104" s="10">
        <f ca="1">SUMPRODUCT($A104:$F104,Results!$B$19:$G$19)</f>
        <v>7.2110140359451691</v>
      </c>
      <c r="O104" s="10">
        <f ca="1">SUMPRODUCT($A104:$F104,Results!$B$20:$G$20)</f>
        <v>-1.6940227598060646</v>
      </c>
      <c r="P104" s="10" cm="1">
        <f t="array" aca="1" ref="P104" ca="1">SUMPRODUCT(J104:O104,TRANSPOSE(Test!BL$20:BL$25))+Test!$AD$20-Test!$BL$27</f>
        <v>18.463958726783538</v>
      </c>
      <c r="Q104" s="10" cm="1">
        <f t="array" aca="1" ref="Q104" ca="1">SUMPRODUCT(J104:O104,TRANSPOSE(Test!ES$20:ES$25))+Test!$AD$20-Test!$ES$27</f>
        <v>18.584231449025467</v>
      </c>
      <c r="R104" s="10">
        <f ca="1">I104-Results!$E$5*H104</f>
        <v>17.15226667448696</v>
      </c>
      <c r="S104" s="10" cm="1">
        <f t="array" aca="1" ref="S104" ca="1">SUMPRODUCT(J104:O104,TRANSPOSE(Test!AR$28:AR$33))+Test!$AD$20-Test!$AC$26</f>
        <v>26.052926207491659</v>
      </c>
      <c r="T104" s="10">
        <f ca="1">SUMPRODUCT(J104:O104,Results!K$9:P$9)</f>
        <v>18.829367213980301</v>
      </c>
      <c r="U104" s="10">
        <f ca="1">SUMPRODUCT(J104:O104,Results!K$9:P$9)+Test!$AD$20-Test!$AC$31</f>
        <v>18.792569095279326</v>
      </c>
      <c r="V104" s="10">
        <f t="shared" ca="1" si="7"/>
        <v>-5.7626076127156054</v>
      </c>
      <c r="W104" s="10">
        <f t="shared" ca="1" si="8"/>
        <v>-5.8828803349575338</v>
      </c>
      <c r="X104" s="10">
        <f t="shared" ca="1" si="9"/>
        <v>-4.4509155604190269</v>
      </c>
      <c r="Y104" s="10">
        <f t="shared" ca="1" si="10"/>
        <v>-13.351575093423726</v>
      </c>
      <c r="Z104" s="10">
        <f ca="1">I104-Test!$AD$20</f>
        <v>12.005247575418379</v>
      </c>
      <c r="AA104" s="10">
        <f t="shared" ca="1" si="11"/>
        <v>-6.0912179812113934</v>
      </c>
    </row>
    <row r="105" spans="1:27">
      <c r="A105" s="6">
        <f ca="1">LN((RAND()^(-Results!$F$4))-1)</f>
        <v>0.29180058939449721</v>
      </c>
      <c r="B105" s="6">
        <f ca="1">LN((RAND()^(-Results!$F$4))-1)</f>
        <v>0.36553953877533035</v>
      </c>
      <c r="C105" s="6">
        <f ca="1">LN((RAND()^(-Results!$F$4))-1)</f>
        <v>1.9892701308865455</v>
      </c>
      <c r="D105" s="6">
        <f ca="1">LN((RAND()^(-Results!$F$4))-1)</f>
        <v>-3.885480636360898</v>
      </c>
      <c r="E105" s="6">
        <f ca="1">LN((RAND()^(-Results!$F$4))-1)</f>
        <v>0.4197037909999633</v>
      </c>
      <c r="F105" s="6">
        <f ca="1">LN((RAND()^(-Results!$F$4))-1)</f>
        <v>-4.4361541321980912E-2</v>
      </c>
      <c r="G105" s="6">
        <f ca="1">LN((RAND()^(-Results!$F$4))-1)</f>
        <v>-2.3159824598985428</v>
      </c>
      <c r="H105" s="6">
        <f t="shared" ca="1" si="6"/>
        <v>-2.3053755983529522</v>
      </c>
      <c r="I105" s="10">
        <f ca="1">SUMPRODUCT(J105:O105,Results!B$12:G$12)+Results!$F$5*H105</f>
        <v>-34.677541899556999</v>
      </c>
      <c r="J105" s="10">
        <f ca="1">SUMPRODUCT($A105:$F105,Results!$B$15:$G$15)</f>
        <v>2.5663868500520057</v>
      </c>
      <c r="K105" s="10">
        <f ca="1">SUMPRODUCT($A105:$F105,Results!$B$16:$G$16)</f>
        <v>-11.311959559454943</v>
      </c>
      <c r="L105" s="10">
        <f ca="1">SUMPRODUCT($A105:$F105,Results!$B$17:$G$17)</f>
        <v>-4.5348381445028192</v>
      </c>
      <c r="M105" s="10">
        <f ca="1">SUMPRODUCT($A105:$F105,Results!$B$18:$G$18)</f>
        <v>-2.0377211089479319</v>
      </c>
      <c r="N105" s="10">
        <f ca="1">SUMPRODUCT($A105:$F105,Results!$B$19:$G$19)</f>
        <v>-9.512349618316934</v>
      </c>
      <c r="O105" s="10">
        <f ca="1">SUMPRODUCT($A105:$F105,Results!$B$20:$G$20)</f>
        <v>8.0814383130401755</v>
      </c>
      <c r="P105" s="10" cm="1">
        <f t="array" aca="1" ref="P105" ca="1">SUMPRODUCT(J105:O105,TRANSPOSE(Test!BL$20:BL$25))+Test!$AD$20-Test!$BL$27</f>
        <v>-22.700575896585153</v>
      </c>
      <c r="Q105" s="10" cm="1">
        <f t="array" aca="1" ref="Q105" ca="1">SUMPRODUCT(J105:O105,TRANSPOSE(Test!ES$20:ES$25))+Test!$AD$20-Test!$ES$27</f>
        <v>-23.070066326238333</v>
      </c>
      <c r="R105" s="10">
        <f ca="1">I105-Results!$E$5*H105</f>
        <v>-25.456039506145189</v>
      </c>
      <c r="S105" s="10" cm="1">
        <f t="array" aca="1" ref="S105" ca="1">SUMPRODUCT(J105:O105,TRANSPOSE(Test!AR$28:AR$33))+Test!$AD$20-Test!$AC$26</f>
        <v>-18.780365109110342</v>
      </c>
      <c r="T105" s="10">
        <f ca="1">SUMPRODUCT(J105:O105,Results!K$9:P$9)</f>
        <v>-23.063642008838116</v>
      </c>
      <c r="U105" s="10">
        <f ca="1">SUMPRODUCT(J105:O105,Results!K$9:P$9)+Test!$AD$20-Test!$AC$31</f>
        <v>-23.100440127539091</v>
      </c>
      <c r="V105" s="10">
        <f t="shared" ca="1" si="7"/>
        <v>-11.976966002971846</v>
      </c>
      <c r="W105" s="10">
        <f t="shared" ca="1" si="8"/>
        <v>-11.607475573318666</v>
      </c>
      <c r="X105" s="10">
        <f t="shared" ca="1" si="9"/>
        <v>-9.2215023934118108</v>
      </c>
      <c r="Y105" s="10">
        <f t="shared" ca="1" si="10"/>
        <v>-15.897176790446657</v>
      </c>
      <c r="Z105" s="10">
        <f ca="1">I105-Test!$AD$20</f>
        <v>-35.373645438206552</v>
      </c>
      <c r="AA105" s="10">
        <f t="shared" ca="1" si="11"/>
        <v>-11.577101772017908</v>
      </c>
    </row>
    <row r="106" spans="1:27">
      <c r="A106" s="6">
        <f ca="1">LN((RAND()^(-Results!$F$4))-1)</f>
        <v>0.1768585162326598</v>
      </c>
      <c r="B106" s="6">
        <f ca="1">LN((RAND()^(-Results!$F$4))-1)</f>
        <v>-3.2811824252799791</v>
      </c>
      <c r="C106" s="6">
        <f ca="1">LN((RAND()^(-Results!$F$4))-1)</f>
        <v>0.60693419304610641</v>
      </c>
      <c r="D106" s="6">
        <f ca="1">LN((RAND()^(-Results!$F$4))-1)</f>
        <v>2.3192034171429254</v>
      </c>
      <c r="E106" s="6">
        <f ca="1">LN((RAND()^(-Results!$F$4))-1)</f>
        <v>-0.76507150689769665</v>
      </c>
      <c r="F106" s="6">
        <f ca="1">LN((RAND()^(-Results!$F$4))-1)</f>
        <v>-2.5978666738208491</v>
      </c>
      <c r="G106" s="6">
        <f ca="1">LN((RAND()^(-Results!$F$4))-1)</f>
        <v>-0.9934295034932572</v>
      </c>
      <c r="H106" s="6">
        <f t="shared" ca="1" si="6"/>
        <v>-0.98282264194766666</v>
      </c>
      <c r="I106" s="10">
        <f ca="1">SUMPRODUCT(J106:O106,Results!B$12:G$12)+Results!$F$5*H106</f>
        <v>-12.007929338458668</v>
      </c>
      <c r="J106" s="10">
        <f ca="1">SUMPRODUCT($A106:$F106,Results!$B$15:$G$15)</f>
        <v>-10.035272915352909</v>
      </c>
      <c r="K106" s="10">
        <f ca="1">SUMPRODUCT($A106:$F106,Results!$B$16:$G$16)</f>
        <v>5.0095240184408905</v>
      </c>
      <c r="L106" s="10">
        <f ca="1">SUMPRODUCT($A106:$F106,Results!$B$17:$G$17)</f>
        <v>17.775962402727554</v>
      </c>
      <c r="M106" s="10">
        <f ca="1">SUMPRODUCT($A106:$F106,Results!$B$18:$G$18)</f>
        <v>-3.7038209880705972</v>
      </c>
      <c r="N106" s="10">
        <f ca="1">SUMPRODUCT($A106:$F106,Results!$B$19:$G$19)</f>
        <v>11.55225619129587</v>
      </c>
      <c r="O106" s="10">
        <f ca="1">SUMPRODUCT($A106:$F106,Results!$B$20:$G$20)</f>
        <v>-15.141667280828807</v>
      </c>
      <c r="P106" s="10" cm="1">
        <f t="array" aca="1" ref="P106" ca="1">SUMPRODUCT(J106:O106,TRANSPOSE(Test!BL$20:BL$25))+Test!$AD$20-Test!$BL$27</f>
        <v>-7.3412640858010461</v>
      </c>
      <c r="Q106" s="10" cm="1">
        <f t="array" aca="1" ref="Q106" ca="1">SUMPRODUCT(J106:O106,TRANSPOSE(Test!ES$20:ES$25))+Test!$AD$20-Test!$ES$27</f>
        <v>-7.459340246046164</v>
      </c>
      <c r="R106" s="10">
        <f ca="1">I106-Results!$E$5*H106</f>
        <v>-8.0766387706680014</v>
      </c>
      <c r="S106" s="10" cm="1">
        <f t="array" aca="1" ref="S106" ca="1">SUMPRODUCT(J106:O106,TRANSPOSE(Test!AR$28:AR$33))+Test!$AD$20-Test!$AC$26</f>
        <v>-3.6216811137611802</v>
      </c>
      <c r="T106" s="10">
        <f ca="1">SUMPRODUCT(J106:O106,Results!K$9:P$9)</f>
        <v>-7.457948785161804</v>
      </c>
      <c r="U106" s="10">
        <f ca="1">SUMPRODUCT(J106:O106,Results!K$9:P$9)+Test!$AD$20-Test!$AC$31</f>
        <v>-7.4947469038627794</v>
      </c>
      <c r="V106" s="10">
        <f t="shared" ca="1" si="7"/>
        <v>-4.666665252657622</v>
      </c>
      <c r="W106" s="10">
        <f t="shared" ca="1" si="8"/>
        <v>-4.5485890924125041</v>
      </c>
      <c r="X106" s="10">
        <f t="shared" ca="1" si="9"/>
        <v>-3.9312905677906667</v>
      </c>
      <c r="Y106" s="10">
        <f t="shared" ca="1" si="10"/>
        <v>-8.3862482246974874</v>
      </c>
      <c r="Z106" s="10">
        <f ca="1">I106-Test!$AD$20</f>
        <v>-12.704032877108222</v>
      </c>
      <c r="AA106" s="10">
        <f t="shared" ca="1" si="11"/>
        <v>-4.5131824345958886</v>
      </c>
    </row>
    <row r="107" spans="1:27">
      <c r="A107" s="6">
        <f ca="1">LN((RAND()^(-Results!$F$4))-1)</f>
        <v>-2.5103866128950871</v>
      </c>
      <c r="B107" s="6">
        <f ca="1">LN((RAND()^(-Results!$F$4))-1)</f>
        <v>-0.2377652129013684</v>
      </c>
      <c r="C107" s="6">
        <f ca="1">LN((RAND()^(-Results!$F$4))-1)</f>
        <v>0.59013320780189593</v>
      </c>
      <c r="D107" s="6">
        <f ca="1">LN((RAND()^(-Results!$F$4))-1)</f>
        <v>-0.51350574196662646</v>
      </c>
      <c r="E107" s="6">
        <f ca="1">LN((RAND()^(-Results!$F$4))-1)</f>
        <v>-4.8020333452845527</v>
      </c>
      <c r="F107" s="6">
        <f ca="1">LN((RAND()^(-Results!$F$4))-1)</f>
        <v>-2.2271268283337333</v>
      </c>
      <c r="G107" s="6">
        <f ca="1">LN((RAND()^(-Results!$F$4))-1)</f>
        <v>-0.84814460354535515</v>
      </c>
      <c r="H107" s="6">
        <f t="shared" ca="1" si="6"/>
        <v>-0.8375377419997645</v>
      </c>
      <c r="I107" s="10">
        <f ca="1">SUMPRODUCT(J107:O107,Results!B$12:G$12)+Results!$F$5*H107</f>
        <v>-7.7636530525634786</v>
      </c>
      <c r="J107" s="10">
        <f ca="1">SUMPRODUCT($A107:$F107,Results!$B$15:$G$15)</f>
        <v>0.24315782936502228</v>
      </c>
      <c r="K107" s="10">
        <f ca="1">SUMPRODUCT($A107:$F107,Results!$B$16:$G$16)</f>
        <v>1.7927247626922567</v>
      </c>
      <c r="L107" s="10">
        <f ca="1">SUMPRODUCT($A107:$F107,Results!$B$17:$G$17)</f>
        <v>9.800671934661386</v>
      </c>
      <c r="M107" s="10">
        <f ca="1">SUMPRODUCT($A107:$F107,Results!$B$18:$G$18)</f>
        <v>-6.5471330724751899</v>
      </c>
      <c r="N107" s="10">
        <f ca="1">SUMPRODUCT($A107:$F107,Results!$B$19:$G$19)</f>
        <v>-0.98640222848171888</v>
      </c>
      <c r="O107" s="10">
        <f ca="1">SUMPRODUCT($A107:$F107,Results!$B$20:$G$20)</f>
        <v>-2.87420805352588</v>
      </c>
      <c r="P107" s="10" cm="1">
        <f t="array" aca="1" ref="P107" ca="1">SUMPRODUCT(J107:O107,TRANSPOSE(Test!BL$20:BL$25))+Test!$AD$20-Test!$BL$27</f>
        <v>-3.0174813616907366</v>
      </c>
      <c r="Q107" s="10" cm="1">
        <f t="array" aca="1" ref="Q107" ca="1">SUMPRODUCT(J107:O107,TRANSPOSE(Test!ES$20:ES$25))+Test!$AD$20-Test!$ES$27</f>
        <v>-2.9798999907107451</v>
      </c>
      <c r="R107" s="10">
        <f ca="1">I107-Results!$E$5*H107</f>
        <v>-4.4135020845644206</v>
      </c>
      <c r="S107" s="10" cm="1">
        <f t="array" aca="1" ref="S107" ca="1">SUMPRODUCT(J107:O107,TRANSPOSE(Test!AR$28:AR$33))+Test!$AD$20-Test!$AC$26</f>
        <v>1.7363483059025633</v>
      </c>
      <c r="T107" s="10">
        <f ca="1">SUMPRODUCT(J107:O107,Results!K$9:P$9)</f>
        <v>-2.1737067478978744</v>
      </c>
      <c r="U107" s="10">
        <f ca="1">SUMPRODUCT(J107:O107,Results!K$9:P$9)+Test!$AD$20-Test!$AC$31</f>
        <v>-2.2105048665988498</v>
      </c>
      <c r="V107" s="10">
        <f t="shared" ca="1" si="7"/>
        <v>-4.7461716908727425</v>
      </c>
      <c r="W107" s="10">
        <f t="shared" ca="1" si="8"/>
        <v>-4.7837530618527335</v>
      </c>
      <c r="X107" s="10">
        <f t="shared" ca="1" si="9"/>
        <v>-3.350150967999058</v>
      </c>
      <c r="Y107" s="10">
        <f t="shared" ca="1" si="10"/>
        <v>-9.5000013584660419</v>
      </c>
      <c r="Z107" s="10">
        <f ca="1">I107-Test!$AD$20</f>
        <v>-8.4597565912130328</v>
      </c>
      <c r="AA107" s="10">
        <f t="shared" ca="1" si="11"/>
        <v>-5.5531481859646288</v>
      </c>
    </row>
    <row r="108" spans="1:27">
      <c r="A108" s="6">
        <f ca="1">LN((RAND()^(-Results!$F$4))-1)</f>
        <v>5.5634847328427668E-2</v>
      </c>
      <c r="B108" s="6">
        <f ca="1">LN((RAND()^(-Results!$F$4))-1)</f>
        <v>-0.8444167033843526</v>
      </c>
      <c r="C108" s="6">
        <f ca="1">LN((RAND()^(-Results!$F$4))-1)</f>
        <v>-2.0500196471369141</v>
      </c>
      <c r="D108" s="6">
        <f ca="1">LN((RAND()^(-Results!$F$4))-1)</f>
        <v>-1.4251781002360397</v>
      </c>
      <c r="E108" s="6">
        <f ca="1">LN((RAND()^(-Results!$F$4))-1)</f>
        <v>0.54555385367713594</v>
      </c>
      <c r="F108" s="6">
        <f ca="1">LN((RAND()^(-Results!$F$4))-1)</f>
        <v>-0.16765565634574722</v>
      </c>
      <c r="G108" s="6">
        <f ca="1">LN((RAND()^(-Results!$F$4))-1)</f>
        <v>-1.4556488266581415</v>
      </c>
      <c r="H108" s="6">
        <f t="shared" ca="1" si="6"/>
        <v>-1.445041965112551</v>
      </c>
      <c r="I108" s="10">
        <f ca="1">SUMPRODUCT(J108:O108,Results!B$12:G$12)+Results!$F$5*H108</f>
        <v>-26.751156503377182</v>
      </c>
      <c r="J108" s="10">
        <f ca="1">SUMPRODUCT($A108:$F108,Results!$B$15:$G$15)</f>
        <v>0.22629257918369977</v>
      </c>
      <c r="K108" s="10">
        <f ca="1">SUMPRODUCT($A108:$F108,Results!$B$16:$G$16)</f>
        <v>-0.47758427602106224</v>
      </c>
      <c r="L108" s="10">
        <f ca="1">SUMPRODUCT($A108:$F108,Results!$B$17:$G$17)</f>
        <v>4.2620299201494323</v>
      </c>
      <c r="M108" s="10">
        <f ca="1">SUMPRODUCT($A108:$F108,Results!$B$18:$G$18)</f>
        <v>6.8296733206571236</v>
      </c>
      <c r="N108" s="10">
        <f ca="1">SUMPRODUCT($A108:$F108,Results!$B$19:$G$19)</f>
        <v>-7.7789660228336821</v>
      </c>
      <c r="O108" s="10">
        <f ca="1">SUMPRODUCT($A108:$F108,Results!$B$20:$G$20)</f>
        <v>2.873799856610705</v>
      </c>
      <c r="P108" s="10" cm="1">
        <f t="array" aca="1" ref="P108" ca="1">SUMPRODUCT(J108:O108,TRANSPOSE(Test!BL$20:BL$25))+Test!$AD$20-Test!$BL$27</f>
        <v>-19.903003864838677</v>
      </c>
      <c r="Q108" s="10" cm="1">
        <f t="array" aca="1" ref="Q108" ca="1">SUMPRODUCT(J108:O108,TRANSPOSE(Test!ES$20:ES$25))+Test!$AD$20-Test!$ES$27</f>
        <v>-19.877006555524751</v>
      </c>
      <c r="R108" s="10">
        <f ca="1">I108-Results!$E$5*H108</f>
        <v>-20.970988642926976</v>
      </c>
      <c r="S108" s="10" cm="1">
        <f t="array" aca="1" ref="S108" ca="1">SUMPRODUCT(J108:O108,TRANSPOSE(Test!AR$28:AR$33))+Test!$AD$20-Test!$AC$26</f>
        <v>-23.865297159854556</v>
      </c>
      <c r="T108" s="10">
        <f ca="1">SUMPRODUCT(J108:O108,Results!K$9:P$9)</f>
        <v>-19.92460742430217</v>
      </c>
      <c r="U108" s="10">
        <f ca="1">SUMPRODUCT(J108:O108,Results!K$9:P$9)+Test!$AD$20-Test!$AC$31</f>
        <v>-19.961405543003146</v>
      </c>
      <c r="V108" s="10">
        <f t="shared" ca="1" si="7"/>
        <v>-6.8481526385385045</v>
      </c>
      <c r="W108" s="10">
        <f t="shared" ca="1" si="8"/>
        <v>-6.8741499478524304</v>
      </c>
      <c r="X108" s="10">
        <f t="shared" ca="1" si="9"/>
        <v>-5.7801678604502058</v>
      </c>
      <c r="Y108" s="10">
        <f t="shared" ca="1" si="10"/>
        <v>-2.8858593435226254</v>
      </c>
      <c r="Z108" s="10">
        <f ca="1">I108-Test!$AD$20</f>
        <v>-27.447260042026734</v>
      </c>
      <c r="AA108" s="10">
        <f t="shared" ca="1" si="11"/>
        <v>-6.789750960374036</v>
      </c>
    </row>
    <row r="109" spans="1:27">
      <c r="A109" s="6">
        <f ca="1">LN((RAND()^(-Results!$F$4))-1)</f>
        <v>3.9560882520810146</v>
      </c>
      <c r="B109" s="6">
        <f ca="1">LN((RAND()^(-Results!$F$4))-1)</f>
        <v>-1.0814826294664379</v>
      </c>
      <c r="C109" s="6">
        <f ca="1">LN((RAND()^(-Results!$F$4))-1)</f>
        <v>-1.3828636280410536</v>
      </c>
      <c r="D109" s="6">
        <f ca="1">LN((RAND()^(-Results!$F$4))-1)</f>
        <v>-1.819386550163298</v>
      </c>
      <c r="E109" s="6">
        <f ca="1">LN((RAND()^(-Results!$F$4))-1)</f>
        <v>-2.5140384805635363</v>
      </c>
      <c r="F109" s="6">
        <f ca="1">LN((RAND()^(-Results!$F$4))-1)</f>
        <v>0.19821026987560583</v>
      </c>
      <c r="G109" s="6">
        <f ca="1">LN((RAND()^(-Results!$F$4))-1)</f>
        <v>-3.2610280309539741</v>
      </c>
      <c r="H109" s="6">
        <f t="shared" ca="1" si="6"/>
        <v>-3.2504211694083835</v>
      </c>
      <c r="I109" s="10">
        <f ca="1">SUMPRODUCT(J109:O109,Results!B$12:G$12)+Results!$F$5*H109</f>
        <v>-57.955377286282264</v>
      </c>
      <c r="J109" s="10">
        <f ca="1">SUMPRODUCT($A109:$F109,Results!$B$15:$G$15)</f>
        <v>3.6527385689983367</v>
      </c>
      <c r="K109" s="10">
        <f ca="1">SUMPRODUCT($A109:$F109,Results!$B$16:$G$16)</f>
        <v>8.4832853578818526</v>
      </c>
      <c r="L109" s="10">
        <f ca="1">SUMPRODUCT($A109:$F109,Results!$B$17:$G$17)</f>
        <v>15.856969272500558</v>
      </c>
      <c r="M109" s="10">
        <f ca="1">SUMPRODUCT($A109:$F109,Results!$B$18:$G$18)</f>
        <v>-7.3608220045873232</v>
      </c>
      <c r="N109" s="10">
        <f ca="1">SUMPRODUCT($A109:$F109,Results!$B$19:$G$19)</f>
        <v>-8.5155384322085599</v>
      </c>
      <c r="O109" s="10">
        <f ca="1">SUMPRODUCT($A109:$F109,Results!$B$20:$G$20)</f>
        <v>20.101298612047639</v>
      </c>
      <c r="P109" s="10" cm="1">
        <f t="array" aca="1" ref="P109" ca="1">SUMPRODUCT(J109:O109,TRANSPOSE(Test!BL$20:BL$25))+Test!$AD$20-Test!$BL$27</f>
        <v>-41.655018341685007</v>
      </c>
      <c r="Q109" s="10" cm="1">
        <f t="array" aca="1" ref="Q109" ca="1">SUMPRODUCT(J109:O109,TRANSPOSE(Test!ES$20:ES$25))+Test!$AD$20-Test!$ES$27</f>
        <v>-41.950048985532383</v>
      </c>
      <c r="R109" s="10">
        <f ca="1">I109-Results!$E$5*H109</f>
        <v>-44.95369260864873</v>
      </c>
      <c r="S109" s="10" cm="1">
        <f t="array" aca="1" ref="S109" ca="1">SUMPRODUCT(J109:O109,TRANSPOSE(Test!AR$28:AR$33))+Test!$AD$20-Test!$AC$26</f>
        <v>-25.715611957400025</v>
      </c>
      <c r="T109" s="10">
        <f ca="1">SUMPRODUCT(J109:O109,Results!K$9:P$9)</f>
        <v>-42.008078684050602</v>
      </c>
      <c r="U109" s="10">
        <f ca="1">SUMPRODUCT(J109:O109,Results!K$9:P$9)+Test!$AD$20-Test!$AC$31</f>
        <v>-42.044876802751581</v>
      </c>
      <c r="V109" s="10">
        <f t="shared" ca="1" si="7"/>
        <v>-16.300358944597257</v>
      </c>
      <c r="W109" s="10">
        <f t="shared" ca="1" si="8"/>
        <v>-16.005328300749881</v>
      </c>
      <c r="X109" s="10">
        <f t="shared" ca="1" si="9"/>
        <v>-13.001684677633534</v>
      </c>
      <c r="Y109" s="10">
        <f t="shared" ca="1" si="10"/>
        <v>-32.239765328882243</v>
      </c>
      <c r="Z109" s="10">
        <f ca="1">I109-Test!$AD$20</f>
        <v>-58.651480824931816</v>
      </c>
      <c r="AA109" s="10">
        <f t="shared" ca="1" si="11"/>
        <v>-15.910500483530683</v>
      </c>
    </row>
    <row r="110" spans="1:27">
      <c r="A110" s="6">
        <f ca="1">LN((RAND()^(-Results!$F$4))-1)</f>
        <v>-0.52048501711210393</v>
      </c>
      <c r="B110" s="6">
        <f ca="1">LN((RAND()^(-Results!$F$4))-1)</f>
        <v>0.80896509215753898</v>
      </c>
      <c r="C110" s="6">
        <f ca="1">LN((RAND()^(-Results!$F$4))-1)</f>
        <v>2.1488299923241394</v>
      </c>
      <c r="D110" s="6">
        <f ca="1">LN((RAND()^(-Results!$F$4))-1)</f>
        <v>1.2948485968235541</v>
      </c>
      <c r="E110" s="6">
        <f ca="1">LN((RAND()^(-Results!$F$4))-1)</f>
        <v>-0.97580682824566045</v>
      </c>
      <c r="F110" s="6">
        <f ca="1">LN((RAND()^(-Results!$F$4))-1)</f>
        <v>-0.1079778914216491</v>
      </c>
      <c r="G110" s="6">
        <f ca="1">LN((RAND()^(-Results!$F$4))-1)</f>
        <v>-0.17232401953842486</v>
      </c>
      <c r="H110" s="6">
        <f t="shared" ca="1" si="6"/>
        <v>-0.16171715799283426</v>
      </c>
      <c r="I110" s="10">
        <f ca="1">SUMPRODUCT(J110:O110,Results!B$12:G$12)+Results!$F$5*H110</f>
        <v>18.509927211372407</v>
      </c>
      <c r="J110" s="10">
        <f ca="1">SUMPRODUCT($A110:$F110,Results!$B$15:$G$15)</f>
        <v>-0.36775445473761742</v>
      </c>
      <c r="K110" s="10">
        <f ca="1">SUMPRODUCT($A110:$F110,Results!$B$16:$G$16)</f>
        <v>1.1046497417262477E-2</v>
      </c>
      <c r="L110" s="10">
        <f ca="1">SUMPRODUCT($A110:$F110,Results!$B$17:$G$17)</f>
        <v>-3.6680505100187926</v>
      </c>
      <c r="M110" s="10">
        <f ca="1">SUMPRODUCT($A110:$F110,Results!$B$18:$G$18)</f>
        <v>-6.9928776942984392</v>
      </c>
      <c r="N110" s="10">
        <f ca="1">SUMPRODUCT($A110:$F110,Results!$B$19:$G$19)</f>
        <v>7.5682698989287855</v>
      </c>
      <c r="O110" s="10">
        <f ca="1">SUMPRODUCT($A110:$F110,Results!$B$20:$G$20)</f>
        <v>-3.8262871591765411</v>
      </c>
      <c r="P110" s="10" cm="1">
        <f t="array" aca="1" ref="P110" ca="1">SUMPRODUCT(J110:O110,TRANSPOSE(Test!BL$20:BL$25))+Test!$AD$20-Test!$BL$27</f>
        <v>19.733367459652303</v>
      </c>
      <c r="Q110" s="10" cm="1">
        <f t="array" aca="1" ref="Q110" ca="1">SUMPRODUCT(J110:O110,TRANSPOSE(Test!ES$20:ES$25))+Test!$AD$20-Test!$ES$27</f>
        <v>19.693399409611114</v>
      </c>
      <c r="R110" s="10">
        <f ca="1">I110-Results!$E$5*H110</f>
        <v>19.156795843343744</v>
      </c>
      <c r="S110" s="10" cm="1">
        <f t="array" aca="1" ref="S110" ca="1">SUMPRODUCT(J110:O110,TRANSPOSE(Test!AR$28:AR$33))+Test!$AD$20-Test!$AC$26</f>
        <v>23.689476185750181</v>
      </c>
      <c r="T110" s="10">
        <f ca="1">SUMPRODUCT(J110:O110,Results!K$9:P$9)</f>
        <v>19.878506626024254</v>
      </c>
      <c r="U110" s="10">
        <f ca="1">SUMPRODUCT(J110:O110,Results!K$9:P$9)+Test!$AD$20-Test!$AC$31</f>
        <v>19.841708507323279</v>
      </c>
      <c r="V110" s="10">
        <f t="shared" ca="1" si="7"/>
        <v>-1.2234402482798963</v>
      </c>
      <c r="W110" s="10">
        <f t="shared" ca="1" si="8"/>
        <v>-1.1834721982387073</v>
      </c>
      <c r="X110" s="10">
        <f t="shared" ca="1" si="9"/>
        <v>-0.64686863197133704</v>
      </c>
      <c r="Y110" s="10">
        <f t="shared" ca="1" si="10"/>
        <v>-5.1795489743777736</v>
      </c>
      <c r="Z110" s="10">
        <f ca="1">I110-Test!$AD$20</f>
        <v>17.813823672722854</v>
      </c>
      <c r="AA110" s="10">
        <f t="shared" ca="1" si="11"/>
        <v>-1.3317812959508721</v>
      </c>
    </row>
    <row r="111" spans="1:27">
      <c r="A111" s="6">
        <f ca="1">LN((RAND()^(-Results!$F$4))-1)</f>
        <v>-1.2214021541434599</v>
      </c>
      <c r="B111" s="6">
        <f ca="1">LN((RAND()^(-Results!$F$4))-1)</f>
        <v>-1.6533624355705749</v>
      </c>
      <c r="C111" s="6">
        <f ca="1">LN((RAND()^(-Results!$F$4))-1)</f>
        <v>2.6530293382138721</v>
      </c>
      <c r="D111" s="6">
        <f ca="1">LN((RAND()^(-Results!$F$4))-1)</f>
        <v>-0.50377874006747192</v>
      </c>
      <c r="E111" s="6">
        <f ca="1">LN((RAND()^(-Results!$F$4))-1)</f>
        <v>1.6474151185487846</v>
      </c>
      <c r="F111" s="6">
        <f ca="1">LN((RAND()^(-Results!$F$4))-1)</f>
        <v>-0.35081300221642198</v>
      </c>
      <c r="G111" s="6">
        <f ca="1">LN((RAND()^(-Results!$F$4))-1)</f>
        <v>-8.608464110716918E-2</v>
      </c>
      <c r="H111" s="6">
        <f t="shared" ca="1" si="6"/>
        <v>-7.5477779561578584E-2</v>
      </c>
      <c r="I111" s="10">
        <f ca="1">SUMPRODUCT(J111:O111,Results!B$12:G$12)+Results!$F$5*H111</f>
        <v>-8.3703677696835754</v>
      </c>
      <c r="J111" s="10">
        <f ca="1">SUMPRODUCT($A111:$F111,Results!$B$15:$G$15)</f>
        <v>-7.4888184426764557</v>
      </c>
      <c r="K111" s="10">
        <f ca="1">SUMPRODUCT($A111:$F111,Results!$B$16:$G$16)</f>
        <v>-10.531562389337255</v>
      </c>
      <c r="L111" s="10">
        <f ca="1">SUMPRODUCT($A111:$F111,Results!$B$17:$G$17)</f>
        <v>-3.2514422723886978</v>
      </c>
      <c r="M111" s="10">
        <f ca="1">SUMPRODUCT($A111:$F111,Results!$B$18:$G$18)</f>
        <v>3.372945032294552</v>
      </c>
      <c r="N111" s="10">
        <f ca="1">SUMPRODUCT($A111:$F111,Results!$B$19:$G$19)</f>
        <v>7.0451994648957257</v>
      </c>
      <c r="O111" s="10">
        <f ca="1">SUMPRODUCT($A111:$F111,Results!$B$20:$G$20)</f>
        <v>-10.838846605545426</v>
      </c>
      <c r="P111" s="10" cm="1">
        <f t="array" aca="1" ref="P111" ca="1">SUMPRODUCT(J111:O111,TRANSPOSE(Test!BL$20:BL$25))+Test!$AD$20-Test!$BL$27</f>
        <v>-7.9346208461195493</v>
      </c>
      <c r="Q111" s="10" cm="1">
        <f t="array" aca="1" ref="Q111" ca="1">SUMPRODUCT(J111:O111,TRANSPOSE(Test!ES$20:ES$25))+Test!$AD$20-Test!$ES$27</f>
        <v>-8.2221808636200784</v>
      </c>
      <c r="R111" s="10">
        <f ca="1">I111-Results!$E$5*H111</f>
        <v>-8.0684566514372609</v>
      </c>
      <c r="S111" s="10" cm="1">
        <f t="array" aca="1" ref="S111" ca="1">SUMPRODUCT(J111:O111,TRANSPOSE(Test!AR$28:AR$33))+Test!$AD$20-Test!$AC$26</f>
        <v>-9.5852143032809387</v>
      </c>
      <c r="T111" s="10">
        <f ca="1">SUMPRODUCT(J111:O111,Results!K$9:P$9)</f>
        <v>-8.2892784306064513</v>
      </c>
      <c r="U111" s="10">
        <f ca="1">SUMPRODUCT(J111:O111,Results!K$9:P$9)+Test!$AD$20-Test!$AC$31</f>
        <v>-8.3260765493074267</v>
      </c>
      <c r="V111" s="10">
        <f t="shared" ca="1" si="7"/>
        <v>-0.43574692356402611</v>
      </c>
      <c r="W111" s="10">
        <f t="shared" ca="1" si="8"/>
        <v>-0.14818690606349705</v>
      </c>
      <c r="X111" s="10">
        <f t="shared" ca="1" si="9"/>
        <v>-0.30191111824631456</v>
      </c>
      <c r="Y111" s="10">
        <f t="shared" ca="1" si="10"/>
        <v>1.2148465335973633</v>
      </c>
      <c r="Z111" s="10">
        <f ca="1">I111-Test!$AD$20</f>
        <v>-9.0664713083331296</v>
      </c>
      <c r="AA111" s="10">
        <f t="shared" ca="1" si="11"/>
        <v>-4.4291220376148743E-2</v>
      </c>
    </row>
    <row r="112" spans="1:27">
      <c r="A112" s="6">
        <f ca="1">LN((RAND()^(-Results!$F$4))-1)</f>
        <v>1.6175398032707631</v>
      </c>
      <c r="B112" s="6">
        <f ca="1">LN((RAND()^(-Results!$F$4))-1)</f>
        <v>-0.26858262314235332</v>
      </c>
      <c r="C112" s="6">
        <f ca="1">LN((RAND()^(-Results!$F$4))-1)</f>
        <v>0.30698909180865475</v>
      </c>
      <c r="D112" s="6">
        <f ca="1">LN((RAND()^(-Results!$F$4))-1)</f>
        <v>-3.3107518266612765</v>
      </c>
      <c r="E112" s="6">
        <f ca="1">LN((RAND()^(-Results!$F$4))-1)</f>
        <v>0.66874179650321297</v>
      </c>
      <c r="F112" s="6">
        <f ca="1">LN((RAND()^(-Results!$F$4))-1)</f>
        <v>1.5704772862556706</v>
      </c>
      <c r="G112" s="6">
        <f ca="1">LN((RAND()^(-Results!$F$4))-1)</f>
        <v>0.91449240707537993</v>
      </c>
      <c r="H112" s="6">
        <f t="shared" ca="1" si="6"/>
        <v>0.92509926862097047</v>
      </c>
      <c r="I112" s="10">
        <f ca="1">SUMPRODUCT(J112:O112,Results!B$12:G$12)+Results!$F$5*H112</f>
        <v>-29.369046289510219</v>
      </c>
      <c r="J112" s="10">
        <f ca="1">SUMPRODUCT($A112:$F112,Results!$B$15:$G$15)</f>
        <v>2.3348587636874401</v>
      </c>
      <c r="K112" s="10">
        <f ca="1">SUMPRODUCT($A112:$F112,Results!$B$16:$G$16)</f>
        <v>-6.401321253593526</v>
      </c>
      <c r="L112" s="10">
        <f ca="1">SUMPRODUCT($A112:$F112,Results!$B$17:$G$17)</f>
        <v>-2.8856025131038412</v>
      </c>
      <c r="M112" s="10">
        <f ca="1">SUMPRODUCT($A112:$F112,Results!$B$18:$G$18)</f>
        <v>2.6848119621684887</v>
      </c>
      <c r="N112" s="10">
        <f ca="1">SUMPRODUCT($A112:$F112,Results!$B$19:$G$19)</f>
        <v>-8.6218960965363731</v>
      </c>
      <c r="O112" s="10">
        <f ca="1">SUMPRODUCT($A112:$F112,Results!$B$20:$G$20)</f>
        <v>14.256615235852777</v>
      </c>
      <c r="P112" s="10" cm="1">
        <f t="array" aca="1" ref="P112" ca="1">SUMPRODUCT(J112:O112,TRANSPOSE(Test!BL$20:BL$25))+Test!$AD$20-Test!$BL$27</f>
        <v>-33.908405969950238</v>
      </c>
      <c r="Q112" s="10" cm="1">
        <f t="array" aca="1" ref="Q112" ca="1">SUMPRODUCT(J112:O112,TRANSPOSE(Test!ES$20:ES$25))+Test!$AD$20-Test!$ES$27</f>
        <v>-34.254848576444417</v>
      </c>
      <c r="R112" s="10">
        <f ca="1">I112-Results!$E$5*H112</f>
        <v>-33.069443363994104</v>
      </c>
      <c r="S112" s="10" cm="1">
        <f t="array" aca="1" ref="S112" ca="1">SUMPRODUCT(J112:O112,TRANSPOSE(Test!AR$28:AR$33))+Test!$AD$20-Test!$AC$26</f>
        <v>-28.680272953222875</v>
      </c>
      <c r="T112" s="10">
        <f ca="1">SUMPRODUCT(J112:O112,Results!K$9:P$9)</f>
        <v>-34.416403270802775</v>
      </c>
      <c r="U112" s="10">
        <f ca="1">SUMPRODUCT(J112:O112,Results!K$9:P$9)+Test!$AD$20-Test!$AC$31</f>
        <v>-34.453201389503754</v>
      </c>
      <c r="V112" s="10">
        <f t="shared" ca="1" si="7"/>
        <v>4.5393596804400183</v>
      </c>
      <c r="W112" s="10">
        <f t="shared" ca="1" si="8"/>
        <v>4.8858022869341973</v>
      </c>
      <c r="X112" s="10">
        <f t="shared" ca="1" si="9"/>
        <v>3.7003970744838846</v>
      </c>
      <c r="Y112" s="10">
        <f t="shared" ca="1" si="10"/>
        <v>-0.68877333628734405</v>
      </c>
      <c r="Z112" s="10">
        <f ca="1">I112-Test!$AD$20</f>
        <v>-30.065149828159772</v>
      </c>
      <c r="AA112" s="10">
        <f t="shared" ca="1" si="11"/>
        <v>5.0841550999935343</v>
      </c>
    </row>
    <row r="113" spans="1:27">
      <c r="A113" s="6">
        <f ca="1">LN((RAND()^(-Results!$F$4))-1)</f>
        <v>1.914952529404911</v>
      </c>
      <c r="B113" s="6">
        <f ca="1">LN((RAND()^(-Results!$F$4))-1)</f>
        <v>-0.76171739082325318</v>
      </c>
      <c r="C113" s="6">
        <f ca="1">LN((RAND()^(-Results!$F$4))-1)</f>
        <v>-0.14691609947433881</v>
      </c>
      <c r="D113" s="6">
        <f ca="1">LN((RAND()^(-Results!$F$4))-1)</f>
        <v>-1.2063745084693835</v>
      </c>
      <c r="E113" s="6">
        <f ca="1">LN((RAND()^(-Results!$F$4))-1)</f>
        <v>1.3332153201498613</v>
      </c>
      <c r="F113" s="6">
        <f ca="1">LN((RAND()^(-Results!$F$4))-1)</f>
        <v>0.66408354622880006</v>
      </c>
      <c r="G113" s="6">
        <f ca="1">LN((RAND()^(-Results!$F$4))-1)</f>
        <v>1.8544032856661727</v>
      </c>
      <c r="H113" s="6">
        <f t="shared" ca="1" si="6"/>
        <v>1.8650101472117633</v>
      </c>
      <c r="I113" s="10">
        <f ca="1">SUMPRODUCT(J113:O113,Results!B$12:G$12)+Results!$F$5*H113</f>
        <v>-10.709128794131317</v>
      </c>
      <c r="J113" s="10">
        <f ca="1">SUMPRODUCT($A113:$F113,Results!$B$15:$G$15)</f>
        <v>-0.31488273693071323</v>
      </c>
      <c r="K113" s="10">
        <f ca="1">SUMPRODUCT($A113:$F113,Results!$B$16:$G$16)</f>
        <v>-1.6051134088201349</v>
      </c>
      <c r="L113" s="10">
        <f ca="1">SUMPRODUCT($A113:$F113,Results!$B$17:$G$17)</f>
        <v>1.4396640797514322</v>
      </c>
      <c r="M113" s="10">
        <f ca="1">SUMPRODUCT($A113:$F113,Results!$B$18:$G$18)</f>
        <v>1.3866551079650655</v>
      </c>
      <c r="N113" s="10">
        <f ca="1">SUMPRODUCT($A113:$F113,Results!$B$19:$G$19)</f>
        <v>-3.1983776067555909</v>
      </c>
      <c r="O113" s="10">
        <f ca="1">SUMPRODUCT($A113:$F113,Results!$B$20:$G$20)</f>
        <v>6.31346492599521</v>
      </c>
      <c r="P113" s="10" cm="1">
        <f t="array" aca="1" ref="P113" ca="1">SUMPRODUCT(J113:O113,TRANSPOSE(Test!BL$20:BL$25))+Test!$AD$20-Test!$BL$27</f>
        <v>-20.211499426479989</v>
      </c>
      <c r="Q113" s="10" cm="1">
        <f t="array" aca="1" ref="Q113" ca="1">SUMPRODUCT(J113:O113,TRANSPOSE(Test!ES$20:ES$25))+Test!$AD$20-Test!$ES$27</f>
        <v>-20.430689003817548</v>
      </c>
      <c r="R113" s="10">
        <f ca="1">I113-Results!$E$5*H113</f>
        <v>-18.169169382978371</v>
      </c>
      <c r="S113" s="10" cm="1">
        <f t="array" aca="1" ref="S113" ca="1">SUMPRODUCT(J113:O113,TRANSPOSE(Test!AR$28:AR$33))+Test!$AD$20-Test!$AC$26</f>
        <v>-17.159346306147235</v>
      </c>
      <c r="T113" s="10">
        <f ca="1">SUMPRODUCT(J113:O113,Results!K$9:P$9)</f>
        <v>-20.73696591009282</v>
      </c>
      <c r="U113" s="10">
        <f ca="1">SUMPRODUCT(J113:O113,Results!K$9:P$9)+Test!$AD$20-Test!$AC$31</f>
        <v>-20.773764028793796</v>
      </c>
      <c r="V113" s="10">
        <f t="shared" ca="1" si="7"/>
        <v>9.5023706323486721</v>
      </c>
      <c r="W113" s="10">
        <f t="shared" ca="1" si="8"/>
        <v>9.7215602096862312</v>
      </c>
      <c r="X113" s="10">
        <f t="shared" ca="1" si="9"/>
        <v>7.460040588847054</v>
      </c>
      <c r="Y113" s="10">
        <f t="shared" ca="1" si="10"/>
        <v>6.450217512015918</v>
      </c>
      <c r="Z113" s="10">
        <f ca="1">I113-Test!$AD$20</f>
        <v>-11.405232332780871</v>
      </c>
      <c r="AA113" s="10">
        <f t="shared" ca="1" si="11"/>
        <v>10.064635234662479</v>
      </c>
    </row>
    <row r="114" spans="1:27">
      <c r="A114" s="6">
        <f ca="1">LN((RAND()^(-Results!$F$4))-1)</f>
        <v>0.63415438673882119</v>
      </c>
      <c r="B114" s="6">
        <f ca="1">LN((RAND()^(-Results!$F$4))-1)</f>
        <v>2.3024183502757927</v>
      </c>
      <c r="C114" s="6">
        <f ca="1">LN((RAND()^(-Results!$F$4))-1)</f>
        <v>0.85969475422529429</v>
      </c>
      <c r="D114" s="6">
        <f ca="1">LN((RAND()^(-Results!$F$4))-1)</f>
        <v>-4.1984237246031926</v>
      </c>
      <c r="E114" s="6">
        <f ca="1">LN((RAND()^(-Results!$F$4))-1)</f>
        <v>-0.2532613235315091</v>
      </c>
      <c r="F114" s="6">
        <f ca="1">LN((RAND()^(-Results!$F$4))-1)</f>
        <v>1.4747403907062602</v>
      </c>
      <c r="G114" s="6">
        <f ca="1">LN((RAND()^(-Results!$F$4))-1)</f>
        <v>4.8510809233229546</v>
      </c>
      <c r="H114" s="6">
        <f t="shared" ca="1" si="6"/>
        <v>4.8616877848685451</v>
      </c>
      <c r="I114" s="10">
        <f ca="1">SUMPRODUCT(J114:O114,Results!B$12:G$12)+Results!$F$5*H114</f>
        <v>8.7306393846956922</v>
      </c>
      <c r="J114" s="10">
        <f ca="1">SUMPRODUCT($A114:$F114,Results!$B$15:$G$15)</f>
        <v>9.0973463759684243</v>
      </c>
      <c r="K114" s="10">
        <f ca="1">SUMPRODUCT($A114:$F114,Results!$B$16:$G$16)</f>
        <v>-8.3562827063959748</v>
      </c>
      <c r="L114" s="10">
        <f ca="1">SUMPRODUCT($A114:$F114,Results!$B$17:$G$17)</f>
        <v>-10.888049648781205</v>
      </c>
      <c r="M114" s="10">
        <f ca="1">SUMPRODUCT($A114:$F114,Results!$B$18:$G$18)</f>
        <v>-2.0011578891835384</v>
      </c>
      <c r="N114" s="10">
        <f ca="1">SUMPRODUCT($A114:$F114,Results!$B$19:$G$19)</f>
        <v>-14.62198426735042</v>
      </c>
      <c r="O114" s="10">
        <f ca="1">SUMPRODUCT($A114:$F114,Results!$B$20:$G$20)</f>
        <v>18.429695500629691</v>
      </c>
      <c r="P114" s="10" cm="1">
        <f t="array" aca="1" ref="P114" ca="1">SUMPRODUCT(J114:O114,TRANSPOSE(Test!BL$20:BL$25))+Test!$AD$20-Test!$BL$27</f>
        <v>-15.030521985044926</v>
      </c>
      <c r="Q114" s="10" cm="1">
        <f t="array" aca="1" ref="Q114" ca="1">SUMPRODUCT(J114:O114,TRANSPOSE(Test!ES$20:ES$25))+Test!$AD$20-Test!$ES$27</f>
        <v>-15.247698843406402</v>
      </c>
      <c r="R114" s="10">
        <f ca="1">I114-Results!$E$5*H114</f>
        <v>-10.716111754778488</v>
      </c>
      <c r="S114" s="10" cm="1">
        <f t="array" aca="1" ref="S114" ca="1">SUMPRODUCT(J114:O114,TRANSPOSE(Test!AR$28:AR$33))+Test!$AD$20-Test!$AC$26</f>
        <v>-10.867166013210639</v>
      </c>
      <c r="T114" s="10">
        <f ca="1">SUMPRODUCT(J114:O114,Results!K$9:P$9)</f>
        <v>-15.157167010523054</v>
      </c>
      <c r="U114" s="10">
        <f ca="1">SUMPRODUCT(J114:O114,Results!K$9:P$9)+Test!$AD$20-Test!$AC$31</f>
        <v>-15.193965129224029</v>
      </c>
      <c r="V114" s="10">
        <f t="shared" ca="1" si="7"/>
        <v>23.76116136974062</v>
      </c>
      <c r="W114" s="10">
        <f t="shared" ca="1" si="8"/>
        <v>23.978338228102096</v>
      </c>
      <c r="X114" s="10">
        <f t="shared" ca="1" si="9"/>
        <v>19.446751139474181</v>
      </c>
      <c r="Y114" s="10">
        <f t="shared" ca="1" si="10"/>
        <v>19.597805397906331</v>
      </c>
      <c r="Z114" s="10">
        <f ca="1">I114-Test!$AD$20</f>
        <v>8.034535846046138</v>
      </c>
      <c r="AA114" s="10">
        <f t="shared" ca="1" si="11"/>
        <v>23.924604513919721</v>
      </c>
    </row>
    <row r="115" spans="1:27">
      <c r="A115" s="6">
        <f ca="1">LN((RAND()^(-Results!$F$4))-1)</f>
        <v>-0.86979322740641984</v>
      </c>
      <c r="B115" s="6">
        <f ca="1">LN((RAND()^(-Results!$F$4))-1)</f>
        <v>-0.25416386603994323</v>
      </c>
      <c r="C115" s="6">
        <f ca="1">LN((RAND()^(-Results!$F$4))-1)</f>
        <v>2.8844868008042255</v>
      </c>
      <c r="D115" s="6">
        <f ca="1">LN((RAND()^(-Results!$F$4))-1)</f>
        <v>-0.79151035476796594</v>
      </c>
      <c r="E115" s="6">
        <f ca="1">LN((RAND()^(-Results!$F$4))-1)</f>
        <v>-0.29950453470600019</v>
      </c>
      <c r="F115" s="6">
        <f ca="1">LN((RAND()^(-Results!$F$4))-1)</f>
        <v>-1.2989495161118216</v>
      </c>
      <c r="G115" s="6">
        <f ca="1">LN((RAND()^(-Results!$F$4))-1)</f>
        <v>-1.5768832562705781</v>
      </c>
      <c r="H115" s="6">
        <f t="shared" ca="1" si="6"/>
        <v>-1.5662763947249876</v>
      </c>
      <c r="I115" s="10">
        <f ca="1">SUMPRODUCT(J115:O115,Results!B$12:G$12)+Results!$F$5*H115</f>
        <v>-7.4736984589777578</v>
      </c>
      <c r="J115" s="10">
        <f ca="1">SUMPRODUCT($A115:$F115,Results!$B$15:$G$15)</f>
        <v>-2.4765426046654118</v>
      </c>
      <c r="K115" s="10">
        <f ca="1">SUMPRODUCT($A115:$F115,Results!$B$16:$G$16)</f>
        <v>-7.0291961597302484</v>
      </c>
      <c r="L115" s="10">
        <f ca="1">SUMPRODUCT($A115:$F115,Results!$B$17:$G$17)</f>
        <v>-0.70513103135013244</v>
      </c>
      <c r="M115" s="10">
        <f ca="1">SUMPRODUCT($A115:$F115,Results!$B$18:$G$18)</f>
        <v>-5.6285817689301627</v>
      </c>
      <c r="N115" s="10">
        <f ca="1">SUMPRODUCT($A115:$F115,Results!$B$19:$G$19)</f>
        <v>2.769784268755811</v>
      </c>
      <c r="O115" s="10">
        <f ca="1">SUMPRODUCT($A115:$F115,Results!$B$20:$G$20)</f>
        <v>-5.962995363552662</v>
      </c>
      <c r="P115" s="10" cm="1">
        <f t="array" aca="1" ref="P115" ca="1">SUMPRODUCT(J115:O115,TRANSPOSE(Test!BL$20:BL$25))+Test!$AD$20-Test!$BL$27</f>
        <v>0.81068481669726777</v>
      </c>
      <c r="Q115" s="10" cm="1">
        <f t="array" aca="1" ref="Q115" ca="1">SUMPRODUCT(J115:O115,TRANSPOSE(Test!ES$20:ES$25))+Test!$AD$20-Test!$ES$27</f>
        <v>0.57421850320802181</v>
      </c>
      <c r="R115" s="10">
        <f ca="1">I115-Results!$E$5*H115</f>
        <v>-1.2085928800778074</v>
      </c>
      <c r="S115" s="10" cm="1">
        <f t="array" aca="1" ref="S115" ca="1">SUMPRODUCT(J115:O115,TRANSPOSE(Test!AR$28:AR$33))+Test!$AD$20-Test!$AC$26</f>
        <v>3.8979211403389771</v>
      </c>
      <c r="T115" s="10">
        <f ca="1">SUMPRODUCT(J115:O115,Results!K$9:P$9)</f>
        <v>0.72037577895568106</v>
      </c>
      <c r="U115" s="10">
        <f ca="1">SUMPRODUCT(J115:O115,Results!K$9:P$9)+Test!$AD$20-Test!$AC$31</f>
        <v>0.6835776602547059</v>
      </c>
      <c r="V115" s="10">
        <f t="shared" ca="1" si="7"/>
        <v>-8.284383275675026</v>
      </c>
      <c r="W115" s="10">
        <f t="shared" ca="1" si="8"/>
        <v>-8.0479169621857789</v>
      </c>
      <c r="X115" s="10">
        <f t="shared" ca="1" si="9"/>
        <v>-6.2651055788999503</v>
      </c>
      <c r="Y115" s="10">
        <f t="shared" ca="1" si="10"/>
        <v>-11.371619599316734</v>
      </c>
      <c r="Z115" s="10">
        <f ca="1">I115-Test!$AD$20</f>
        <v>-8.169801997627312</v>
      </c>
      <c r="AA115" s="10">
        <f t="shared" ca="1" si="11"/>
        <v>-8.1572761192324634</v>
      </c>
    </row>
    <row r="116" spans="1:27">
      <c r="A116" s="6">
        <f ca="1">LN((RAND()^(-Results!$F$4))-1)</f>
        <v>-0.83824820179705284</v>
      </c>
      <c r="B116" s="6">
        <f ca="1">LN((RAND()^(-Results!$F$4))-1)</f>
        <v>8.6579820842593386E-2</v>
      </c>
      <c r="C116" s="6">
        <f ca="1">LN((RAND()^(-Results!$F$4))-1)</f>
        <v>-2.2551921678245468</v>
      </c>
      <c r="D116" s="6">
        <f ca="1">LN((RAND()^(-Results!$F$4))-1)</f>
        <v>0.71795197400008182</v>
      </c>
      <c r="E116" s="6">
        <f ca="1">LN((RAND()^(-Results!$F$4))-1)</f>
        <v>1.2112956212695356</v>
      </c>
      <c r="F116" s="6">
        <f ca="1">LN((RAND()^(-Results!$F$4))-1)</f>
        <v>-2.0254112133679598</v>
      </c>
      <c r="G116" s="6">
        <f ca="1">LN((RAND()^(-Results!$F$4))-1)</f>
        <v>2.9477158896508895</v>
      </c>
      <c r="H116" s="6">
        <f t="shared" ca="1" si="6"/>
        <v>2.95832275119648</v>
      </c>
      <c r="I116" s="10">
        <f ca="1">SUMPRODUCT(J116:O116,Results!B$12:G$12)+Results!$F$5*H116</f>
        <v>28.613659479528984</v>
      </c>
      <c r="J116" s="10">
        <f ca="1">SUMPRODUCT($A116:$F116,Results!$B$15:$G$15)</f>
        <v>0.32765871101053423</v>
      </c>
      <c r="K116" s="10">
        <f ca="1">SUMPRODUCT($A116:$F116,Results!$B$16:$G$16)</f>
        <v>2.9601711935569583</v>
      </c>
      <c r="L116" s="10">
        <f ca="1">SUMPRODUCT($A116:$F116,Results!$B$17:$G$17)</f>
        <v>4.698022403409218</v>
      </c>
      <c r="M116" s="10">
        <f ca="1">SUMPRODUCT($A116:$F116,Results!$B$18:$G$18)</f>
        <v>3.1008196066418678</v>
      </c>
      <c r="N116" s="10">
        <f ca="1">SUMPRODUCT($A116:$F116,Results!$B$19:$G$19)</f>
        <v>-4.9568373005244322</v>
      </c>
      <c r="O116" s="10">
        <f ca="1">SUMPRODUCT($A116:$F116,Results!$B$20:$G$20)</f>
        <v>-8.8135765654023359</v>
      </c>
      <c r="P116" s="10" cm="1">
        <f t="array" aca="1" ref="P116" ca="1">SUMPRODUCT(J116:O116,TRANSPOSE(Test!BL$20:BL$25))+Test!$AD$20-Test!$BL$27</f>
        <v>13.358383822830964</v>
      </c>
      <c r="Q116" s="10" cm="1">
        <f t="array" aca="1" ref="Q116" ca="1">SUMPRODUCT(J116:O116,TRANSPOSE(Test!ES$20:ES$25))+Test!$AD$20-Test!$ES$27</f>
        <v>13.673528204300196</v>
      </c>
      <c r="R116" s="10">
        <f ca="1">I116-Results!$E$5*H116</f>
        <v>16.780368474743064</v>
      </c>
      <c r="S116" s="10" cm="1">
        <f t="array" aca="1" ref="S116" ca="1">SUMPRODUCT(J116:O116,TRANSPOSE(Test!AR$28:AR$33))+Test!$AD$20-Test!$AC$26</f>
        <v>2.886954813086668</v>
      </c>
      <c r="T116" s="10">
        <f ca="1">SUMPRODUCT(J116:O116,Results!K$9:P$9)</f>
        <v>13.611672747197847</v>
      </c>
      <c r="U116" s="10">
        <f ca="1">SUMPRODUCT(J116:O116,Results!K$9:P$9)+Test!$AD$20-Test!$AC$31</f>
        <v>13.574874628496872</v>
      </c>
      <c r="V116" s="10">
        <f t="shared" ca="1" si="7"/>
        <v>15.25527565669802</v>
      </c>
      <c r="W116" s="10">
        <f t="shared" ca="1" si="8"/>
        <v>14.940131275228788</v>
      </c>
      <c r="X116" s="10">
        <f t="shared" ca="1" si="9"/>
        <v>11.83329100478592</v>
      </c>
      <c r="Y116" s="10">
        <f t="shared" ca="1" si="10"/>
        <v>25.726704666442316</v>
      </c>
      <c r="Z116" s="10">
        <f ca="1">I116-Test!$AD$20</f>
        <v>27.917555940879431</v>
      </c>
      <c r="AA116" s="10">
        <f t="shared" ca="1" si="11"/>
        <v>15.038784851032112</v>
      </c>
    </row>
    <row r="117" spans="1:27">
      <c r="A117" s="6">
        <f ca="1">LN((RAND()^(-Results!$F$4))-1)</f>
        <v>-3.4298967805353682</v>
      </c>
      <c r="B117" s="6">
        <f ca="1">LN((RAND()^(-Results!$F$4))-1)</f>
        <v>-0.61584865935845257</v>
      </c>
      <c r="C117" s="6">
        <f ca="1">LN((RAND()^(-Results!$F$4))-1)</f>
        <v>0.32267541501949698</v>
      </c>
      <c r="D117" s="6">
        <f ca="1">LN((RAND()^(-Results!$F$4))-1)</f>
        <v>0.14646209775370442</v>
      </c>
      <c r="E117" s="6">
        <f ca="1">LN((RAND()^(-Results!$F$4))-1)</f>
        <v>1.1429722074141915</v>
      </c>
      <c r="F117" s="6">
        <f ca="1">LN((RAND()^(-Results!$F$4))-1)</f>
        <v>0.64490533956039875</v>
      </c>
      <c r="G117" s="6">
        <f ca="1">LN((RAND()^(-Results!$F$4))-1)</f>
        <v>1.3994208885442785</v>
      </c>
      <c r="H117" s="6">
        <f t="shared" ca="1" si="6"/>
        <v>1.410027750089869</v>
      </c>
      <c r="I117" s="10">
        <f ca="1">SUMPRODUCT(J117:O117,Results!B$12:G$12)+Results!$F$5*H117</f>
        <v>12.454875159818439</v>
      </c>
      <c r="J117" s="10">
        <f ca="1">SUMPRODUCT($A117:$F117,Results!$B$15:$G$15)</f>
        <v>-4.9859458856229706</v>
      </c>
      <c r="K117" s="10">
        <f ca="1">SUMPRODUCT($A117:$F117,Results!$B$16:$G$16)</f>
        <v>-8.2549620445659304</v>
      </c>
      <c r="L117" s="10">
        <f ca="1">SUMPRODUCT($A117:$F117,Results!$B$17:$G$17)</f>
        <v>-9.0416212451952589</v>
      </c>
      <c r="M117" s="10">
        <f ca="1">SUMPRODUCT($A117:$F117,Results!$B$18:$G$18)</f>
        <v>12.220826314658861</v>
      </c>
      <c r="N117" s="10">
        <f ca="1">SUMPRODUCT($A117:$F117,Results!$B$19:$G$19)</f>
        <v>4.9232202258398914</v>
      </c>
      <c r="O117" s="10">
        <f ca="1">SUMPRODUCT($A117:$F117,Results!$B$20:$G$20)</f>
        <v>-11.588217610036184</v>
      </c>
      <c r="P117" s="10" cm="1">
        <f t="array" aca="1" ref="P117" ca="1">SUMPRODUCT(J117:O117,TRANSPOSE(Test!BL$20:BL$25))+Test!$AD$20-Test!$BL$27</f>
        <v>5.2213130133962418</v>
      </c>
      <c r="Q117" s="10" cm="1">
        <f t="array" aca="1" ref="Q117" ca="1">SUMPRODUCT(J117:O117,TRANSPOSE(Test!ES$20:ES$25))+Test!$AD$20-Test!$ES$27</f>
        <v>5.3165561261042669</v>
      </c>
      <c r="R117" s="10">
        <f ca="1">I117-Results!$E$5*H117</f>
        <v>6.8147641594589627</v>
      </c>
      <c r="S117" s="10" cm="1">
        <f t="array" aca="1" ref="S117" ca="1">SUMPRODUCT(J117:O117,TRANSPOSE(Test!AR$28:AR$33))+Test!$AD$20-Test!$AC$26</f>
        <v>-5.7459693756439698</v>
      </c>
      <c r="T117" s="10">
        <f ca="1">SUMPRODUCT(J117:O117,Results!K$9:P$9)</f>
        <v>5.522569229688159</v>
      </c>
      <c r="U117" s="10">
        <f ca="1">SUMPRODUCT(J117:O117,Results!K$9:P$9)+Test!$AD$20-Test!$AC$31</f>
        <v>5.4857711109871836</v>
      </c>
      <c r="V117" s="10">
        <f t="shared" ca="1" si="7"/>
        <v>7.2335621464221971</v>
      </c>
      <c r="W117" s="10">
        <f t="shared" ca="1" si="8"/>
        <v>7.138319033714172</v>
      </c>
      <c r="X117" s="10">
        <f t="shared" ca="1" si="9"/>
        <v>5.6401110003594761</v>
      </c>
      <c r="Y117" s="10">
        <f t="shared" ca="1" si="10"/>
        <v>18.200844535462409</v>
      </c>
      <c r="Z117" s="10">
        <f ca="1">I117-Test!$AD$20</f>
        <v>11.758771621168885</v>
      </c>
      <c r="AA117" s="10">
        <f t="shared" ca="1" si="11"/>
        <v>6.9691040488312552</v>
      </c>
    </row>
    <row r="118" spans="1:27">
      <c r="A118" s="6">
        <f ca="1">LN((RAND()^(-Results!$F$4))-1)</f>
        <v>1.3468210138956012</v>
      </c>
      <c r="B118" s="6">
        <f ca="1">LN((RAND()^(-Results!$F$4))-1)</f>
        <v>0.25303161281635611</v>
      </c>
      <c r="C118" s="6">
        <f ca="1">LN((RAND()^(-Results!$F$4))-1)</f>
        <v>4.0696786758441593E-2</v>
      </c>
      <c r="D118" s="6">
        <f ca="1">LN((RAND()^(-Results!$F$4))-1)</f>
        <v>-0.23757658096552636</v>
      </c>
      <c r="E118" s="6">
        <f ca="1">LN((RAND()^(-Results!$F$4))-1)</f>
        <v>1.3987818461257251</v>
      </c>
      <c r="F118" s="6">
        <f ca="1">LN((RAND()^(-Results!$F$4))-1)</f>
        <v>-1.0247600548863154</v>
      </c>
      <c r="G118" s="6">
        <f ca="1">LN((RAND()^(-Results!$F$4))-1)</f>
        <v>-1.3863477273865581</v>
      </c>
      <c r="H118" s="6">
        <f t="shared" ca="1" si="6"/>
        <v>-1.3757408658409676</v>
      </c>
      <c r="I118" s="10">
        <f ca="1">SUMPRODUCT(J118:O118,Results!B$12:G$12)+Results!$F$5*H118</f>
        <v>-3.8010359169501058</v>
      </c>
      <c r="J118" s="10">
        <f ca="1">SUMPRODUCT($A118:$F118,Results!$B$15:$G$15)</f>
        <v>1.1580554135693786</v>
      </c>
      <c r="K118" s="10">
        <f ca="1">SUMPRODUCT($A118:$F118,Results!$B$16:$G$16)</f>
        <v>0.16277166491075973</v>
      </c>
      <c r="L118" s="10">
        <f ca="1">SUMPRODUCT($A118:$F118,Results!$B$17:$G$17)</f>
        <v>2.0963422674243914</v>
      </c>
      <c r="M118" s="10">
        <f ca="1">SUMPRODUCT($A118:$F118,Results!$B$18:$G$18)</f>
        <v>-3.8347170799074952</v>
      </c>
      <c r="N118" s="10">
        <f ca="1">SUMPRODUCT($A118:$F118,Results!$B$19:$G$19)</f>
        <v>-3.4431158195596634</v>
      </c>
      <c r="O118" s="10">
        <f ca="1">SUMPRODUCT($A118:$F118,Results!$B$20:$G$20)</f>
        <v>-0.35853660531276699</v>
      </c>
      <c r="P118" s="10" cm="1">
        <f t="array" aca="1" ref="P118" ca="1">SUMPRODUCT(J118:O118,TRANSPOSE(Test!BL$20:BL$25))+Test!$AD$20-Test!$BL$27</f>
        <v>2.9928480127082397</v>
      </c>
      <c r="Q118" s="10" cm="1">
        <f t="array" aca="1" ref="Q118" ca="1">SUMPRODUCT(J118:O118,TRANSPOSE(Test!ES$20:ES$25))+Test!$AD$20-Test!$ES$27</f>
        <v>2.9481796357379917</v>
      </c>
      <c r="R118" s="10">
        <f ca="1">I118-Results!$E$5*H118</f>
        <v>1.7019275464137644</v>
      </c>
      <c r="S118" s="10" cm="1">
        <f t="array" aca="1" ref="S118" ca="1">SUMPRODUCT(J118:O118,TRANSPOSE(Test!AR$28:AR$33))+Test!$AD$20-Test!$AC$26</f>
        <v>2.8626493869091179</v>
      </c>
      <c r="T118" s="10">
        <f ca="1">SUMPRODUCT(J118:O118,Results!K$9:P$9)</f>
        <v>2.684224263725886</v>
      </c>
      <c r="U118" s="10">
        <f ca="1">SUMPRODUCT(J118:O118,Results!K$9:P$9)+Test!$AD$20-Test!$AC$31</f>
        <v>2.6474261450249106</v>
      </c>
      <c r="V118" s="10">
        <f t="shared" ca="1" si="7"/>
        <v>-6.793883929658346</v>
      </c>
      <c r="W118" s="10">
        <f t="shared" ca="1" si="8"/>
        <v>-6.7492155526880975</v>
      </c>
      <c r="X118" s="10">
        <f t="shared" ca="1" si="9"/>
        <v>-5.5029634633638702</v>
      </c>
      <c r="Y118" s="10">
        <f t="shared" ca="1" si="10"/>
        <v>-6.6636853038592232</v>
      </c>
      <c r="Z118" s="10">
        <f ca="1">I118-Test!$AD$20</f>
        <v>-4.4971394555996591</v>
      </c>
      <c r="AA118" s="10">
        <f t="shared" ca="1" si="11"/>
        <v>-6.4484620619750164</v>
      </c>
    </row>
    <row r="119" spans="1:27">
      <c r="A119" s="6">
        <f ca="1">LN((RAND()^(-Results!$F$4))-1)</f>
        <v>0.41236209667460066</v>
      </c>
      <c r="B119" s="6">
        <f ca="1">LN((RAND()^(-Results!$F$4))-1)</f>
        <v>-2.3279324759431139</v>
      </c>
      <c r="C119" s="6">
        <f ca="1">LN((RAND()^(-Results!$F$4))-1)</f>
        <v>-0.85887803363686555</v>
      </c>
      <c r="D119" s="6">
        <f ca="1">LN((RAND()^(-Results!$F$4))-1)</f>
        <v>0.45198890586106505</v>
      </c>
      <c r="E119" s="6">
        <f ca="1">LN((RAND()^(-Results!$F$4))-1)</f>
        <v>-0.4360189879589077</v>
      </c>
      <c r="F119" s="6">
        <f ca="1">LN((RAND()^(-Results!$F$4))-1)</f>
        <v>2.4474096517921513</v>
      </c>
      <c r="G119" s="6">
        <f ca="1">LN((RAND()^(-Results!$F$4))-1)</f>
        <v>0.15243451341332181</v>
      </c>
      <c r="H119" s="6">
        <f t="shared" ca="1" si="6"/>
        <v>0.16304137495891241</v>
      </c>
      <c r="I119" s="10">
        <f ca="1">SUMPRODUCT(J119:O119,Results!B$12:G$12)+Results!$F$5*H119</f>
        <v>-27.029532568630575</v>
      </c>
      <c r="J119" s="10">
        <f ca="1">SUMPRODUCT($A119:$F119,Results!$B$15:$G$15)</f>
        <v>-5.5177011420354631</v>
      </c>
      <c r="K119" s="10">
        <f ca="1">SUMPRODUCT($A119:$F119,Results!$B$16:$G$16)</f>
        <v>1.7188979715282224</v>
      </c>
      <c r="L119" s="10">
        <f ca="1">SUMPRODUCT($A119:$F119,Results!$B$17:$G$17)</f>
        <v>2.4344771703655228</v>
      </c>
      <c r="M119" s="10">
        <f ca="1">SUMPRODUCT($A119:$F119,Results!$B$18:$G$18)</f>
        <v>9.5911709652224175</v>
      </c>
      <c r="N119" s="10">
        <f ca="1">SUMPRODUCT($A119:$F119,Results!$B$19:$G$19)</f>
        <v>7.0762902287370215</v>
      </c>
      <c r="O119" s="10">
        <f ca="1">SUMPRODUCT($A119:$F119,Results!$B$20:$G$20)</f>
        <v>3.9429747507745949</v>
      </c>
      <c r="P119" s="10" cm="1">
        <f t="array" aca="1" ref="P119" ca="1">SUMPRODUCT(J119:O119,TRANSPOSE(Test!BL$20:BL$25))+Test!$AD$20-Test!$BL$27</f>
        <v>-28.213185923634189</v>
      </c>
      <c r="Q119" s="10" cm="1">
        <f t="array" aca="1" ref="Q119" ca="1">SUMPRODUCT(J119:O119,TRANSPOSE(Test!ES$20:ES$25))+Test!$AD$20-Test!$ES$27</f>
        <v>-28.370198514904597</v>
      </c>
      <c r="R119" s="10">
        <f ca="1">I119-Results!$E$5*H119</f>
        <v>-27.681698068466225</v>
      </c>
      <c r="S119" s="10" cm="1">
        <f t="array" aca="1" ref="S119" ca="1">SUMPRODUCT(J119:O119,TRANSPOSE(Test!AR$28:AR$33))+Test!$AD$20-Test!$AC$26</f>
        <v>-24.692565330450478</v>
      </c>
      <c r="T119" s="10">
        <f ca="1">SUMPRODUCT(J119:O119,Results!K$9:P$9)</f>
        <v>-28.370227997864518</v>
      </c>
      <c r="U119" s="10">
        <f ca="1">SUMPRODUCT(J119:O119,Results!K$9:P$9)+Test!$AD$20-Test!$AC$31</f>
        <v>-28.407026116565493</v>
      </c>
      <c r="V119" s="10">
        <f t="shared" ca="1" si="7"/>
        <v>1.1836533550036137</v>
      </c>
      <c r="W119" s="10">
        <f t="shared" ca="1" si="8"/>
        <v>1.3406659462740222</v>
      </c>
      <c r="X119" s="10">
        <f t="shared" ca="1" si="9"/>
        <v>0.65216549983565031</v>
      </c>
      <c r="Y119" s="10">
        <f t="shared" ca="1" si="10"/>
        <v>-2.3369672381800974</v>
      </c>
      <c r="Z119" s="10">
        <f ca="1">I119-Test!$AD$20</f>
        <v>-27.725636107280128</v>
      </c>
      <c r="AA119" s="10">
        <f t="shared" ca="1" si="11"/>
        <v>1.3774935479349182</v>
      </c>
    </row>
    <row r="120" spans="1:27">
      <c r="A120" s="6">
        <f ca="1">LN((RAND()^(-Results!$F$4))-1)</f>
        <v>0.47048019198476421</v>
      </c>
      <c r="B120" s="6">
        <f ca="1">LN((RAND()^(-Results!$F$4))-1)</f>
        <v>-0.8425170170124453</v>
      </c>
      <c r="C120" s="6">
        <f ca="1">LN((RAND()^(-Results!$F$4))-1)</f>
        <v>0.85696884641901239</v>
      </c>
      <c r="D120" s="6">
        <f ca="1">LN((RAND()^(-Results!$F$4))-1)</f>
        <v>-1.5754048060964954</v>
      </c>
      <c r="E120" s="6">
        <f ca="1">LN((RAND()^(-Results!$F$4))-1)</f>
        <v>-0.12868061540054737</v>
      </c>
      <c r="F120" s="6">
        <f ca="1">LN((RAND()^(-Results!$F$4))-1)</f>
        <v>-1.6183388026507284</v>
      </c>
      <c r="G120" s="6">
        <f ca="1">LN((RAND()^(-Results!$F$4))-1)</f>
        <v>-1.9109796860953365</v>
      </c>
      <c r="H120" s="6">
        <f t="shared" ca="1" si="6"/>
        <v>-1.900372824549746</v>
      </c>
      <c r="I120" s="10">
        <f ca="1">SUMPRODUCT(J120:O120,Results!B$12:G$12)+Results!$F$5*H120</f>
        <v>-25.160858412634369</v>
      </c>
      <c r="J120" s="10">
        <f ca="1">SUMPRODUCT($A120:$F120,Results!$B$15:$G$15)</f>
        <v>-1.0103738710364798</v>
      </c>
      <c r="K120" s="10">
        <f ca="1">SUMPRODUCT($A120:$F120,Results!$B$16:$G$16)</f>
        <v>-3.3319363866979224</v>
      </c>
      <c r="L120" s="10">
        <f ca="1">SUMPRODUCT($A120:$F120,Results!$B$17:$G$17)</f>
        <v>6.4999614253740514</v>
      </c>
      <c r="M120" s="10">
        <f ca="1">SUMPRODUCT($A120:$F120,Results!$B$18:$G$18)</f>
        <v>-3.8812055662424165</v>
      </c>
      <c r="N120" s="10">
        <f ca="1">SUMPRODUCT($A120:$F120,Results!$B$19:$G$19)</f>
        <v>-4.1948142476743451</v>
      </c>
      <c r="O120" s="10">
        <f ca="1">SUMPRODUCT($A120:$F120,Results!$B$20:$G$20)</f>
        <v>-0.42593638958566427</v>
      </c>
      <c r="P120" s="10" cm="1">
        <f t="array" aca="1" ref="P120" ca="1">SUMPRODUCT(J120:O120,TRANSPOSE(Test!BL$20:BL$25))+Test!$AD$20-Test!$BL$27</f>
        <v>-15.522651152124395</v>
      </c>
      <c r="Q120" s="10" cm="1">
        <f t="array" aca="1" ref="Q120" ca="1">SUMPRODUCT(J120:O120,TRANSPOSE(Test!ES$20:ES$25))+Test!$AD$20-Test!$ES$27</f>
        <v>-15.735607330568225</v>
      </c>
      <c r="R120" s="10">
        <f ca="1">I120-Results!$E$5*H120</f>
        <v>-17.559367114435386</v>
      </c>
      <c r="S120" s="10" cm="1">
        <f t="array" aca="1" ref="S120" ca="1">SUMPRODUCT(J120:O120,TRANSPOSE(Test!AR$28:AR$33))+Test!$AD$20-Test!$AC$26</f>
        <v>-12.327688066758377</v>
      </c>
      <c r="T120" s="10">
        <f ca="1">SUMPRODUCT(J120:O120,Results!K$9:P$9)</f>
        <v>-15.741780028903975</v>
      </c>
      <c r="U120" s="10">
        <f ca="1">SUMPRODUCT(J120:O120,Results!K$9:P$9)+Test!$AD$20-Test!$AC$31</f>
        <v>-15.77857814760495</v>
      </c>
      <c r="V120" s="10">
        <f t="shared" ca="1" si="7"/>
        <v>-9.638207260509974</v>
      </c>
      <c r="W120" s="10">
        <f t="shared" ca="1" si="8"/>
        <v>-9.4252510820661435</v>
      </c>
      <c r="X120" s="10">
        <f t="shared" ca="1" si="9"/>
        <v>-7.6014912981989831</v>
      </c>
      <c r="Y120" s="10">
        <f t="shared" ca="1" si="10"/>
        <v>-12.833170345875992</v>
      </c>
      <c r="Z120" s="10">
        <f ca="1">I120-Test!$AD$20</f>
        <v>-25.856961951283921</v>
      </c>
      <c r="AA120" s="10">
        <f t="shared" ca="1" si="11"/>
        <v>-9.3822802650294186</v>
      </c>
    </row>
    <row r="121" spans="1:27">
      <c r="A121" s="6">
        <f ca="1">LN((RAND()^(-Results!$F$4))-1)</f>
        <v>1.5660939393521338</v>
      </c>
      <c r="B121" s="6">
        <f ca="1">LN((RAND()^(-Results!$F$4))-1)</f>
        <v>-0.47691220115040056</v>
      </c>
      <c r="C121" s="6">
        <f ca="1">LN((RAND()^(-Results!$F$4))-1)</f>
        <v>2.6268596445819008</v>
      </c>
      <c r="D121" s="6">
        <f ca="1">LN((RAND()^(-Results!$F$4))-1)</f>
        <v>0.33549054399183614</v>
      </c>
      <c r="E121" s="6">
        <f ca="1">LN((RAND()^(-Results!$F$4))-1)</f>
        <v>-0.27021530018799933</v>
      </c>
      <c r="F121" s="6">
        <f ca="1">LN((RAND()^(-Results!$F$4))-1)</f>
        <v>3.1722650659168186</v>
      </c>
      <c r="G121" s="6">
        <f ca="1">LN((RAND()^(-Results!$F$4))-1)</f>
        <v>3.4428027382461033</v>
      </c>
      <c r="H121" s="6">
        <f t="shared" ca="1" si="6"/>
        <v>3.4534095997916938</v>
      </c>
      <c r="I121" s="10">
        <f ca="1">SUMPRODUCT(J121:O121,Results!B$12:G$12)+Results!$F$5*H121</f>
        <v>5.3554770584153761</v>
      </c>
      <c r="J121" s="10">
        <f ca="1">SUMPRODUCT($A121:$F121,Results!$B$15:$G$15)</f>
        <v>-2.5323880995396464</v>
      </c>
      <c r="K121" s="10">
        <f ca="1">SUMPRODUCT($A121:$F121,Results!$B$16:$G$16)</f>
        <v>-2.2576232811967683</v>
      </c>
      <c r="L121" s="10">
        <f ca="1">SUMPRODUCT($A121:$F121,Results!$B$17:$G$17)</f>
        <v>-7.3456311332756012</v>
      </c>
      <c r="M121" s="10">
        <f ca="1">SUMPRODUCT($A121:$F121,Results!$B$18:$G$18)</f>
        <v>-1.5354239048483205</v>
      </c>
      <c r="N121" s="10">
        <f ca="1">SUMPRODUCT($A121:$F121,Results!$B$19:$G$19)</f>
        <v>10.942457122619098</v>
      </c>
      <c r="O121" s="10">
        <f ca="1">SUMPRODUCT($A121:$F121,Results!$B$20:$G$20)</f>
        <v>8.2802050875799278</v>
      </c>
      <c r="P121" s="10" cm="1">
        <f t="array" aca="1" ref="P121" ca="1">SUMPRODUCT(J121:O121,TRANSPOSE(Test!BL$20:BL$25))+Test!$AD$20-Test!$BL$27</f>
        <v>-11.603545564790759</v>
      </c>
      <c r="Q121" s="10" cm="1">
        <f t="array" aca="1" ref="Q121" ca="1">SUMPRODUCT(J121:O121,TRANSPOSE(Test!ES$20:ES$25))+Test!$AD$20-Test!$ES$27</f>
        <v>-11.997807145669235</v>
      </c>
      <c r="R121" s="10">
        <f ca="1">I121-Results!$E$5*H121</f>
        <v>-8.4581613407513991</v>
      </c>
      <c r="S121" s="10" cm="1">
        <f t="array" aca="1" ref="S121" ca="1">SUMPRODUCT(J121:O121,TRANSPOSE(Test!AR$28:AR$33))+Test!$AD$20-Test!$AC$26</f>
        <v>0.13501705160202915</v>
      </c>
      <c r="T121" s="10">
        <f ca="1">SUMPRODUCT(J121:O121,Results!K$9:P$9)</f>
        <v>-12.082295311186559</v>
      </c>
      <c r="U121" s="10">
        <f ca="1">SUMPRODUCT(J121:O121,Results!K$9:P$9)+Test!$AD$20-Test!$AC$31</f>
        <v>-12.119093429887535</v>
      </c>
      <c r="V121" s="10">
        <f t="shared" ca="1" si="7"/>
        <v>16.959022623206135</v>
      </c>
      <c r="W121" s="10">
        <f t="shared" ca="1" si="8"/>
        <v>17.353284204084609</v>
      </c>
      <c r="X121" s="10">
        <f t="shared" ca="1" si="9"/>
        <v>13.813638399166775</v>
      </c>
      <c r="Y121" s="10">
        <f t="shared" ca="1" si="10"/>
        <v>5.2204600068133473</v>
      </c>
      <c r="Z121" s="10">
        <f ca="1">I121-Test!$AD$20</f>
        <v>4.6593735197658228</v>
      </c>
      <c r="AA121" s="10">
        <f t="shared" ca="1" si="11"/>
        <v>17.474570488302909</v>
      </c>
    </row>
    <row r="122" spans="1:27">
      <c r="A122" s="6">
        <f ca="1">LN((RAND()^(-Results!$F$4))-1)</f>
        <v>1.0211023393395005</v>
      </c>
      <c r="B122" s="6">
        <f ca="1">LN((RAND()^(-Results!$F$4))-1)</f>
        <v>-1.3105144970595315</v>
      </c>
      <c r="C122" s="6">
        <f ca="1">LN((RAND()^(-Results!$F$4))-1)</f>
        <v>-0.22623325640798503</v>
      </c>
      <c r="D122" s="6">
        <f ca="1">LN((RAND()^(-Results!$F$4))-1)</f>
        <v>0.11015951187899865</v>
      </c>
      <c r="E122" s="6">
        <f ca="1">LN((RAND()^(-Results!$F$4))-1)</f>
        <v>0.86246056394681592</v>
      </c>
      <c r="F122" s="6">
        <f ca="1">LN((RAND()^(-Results!$F$4))-1)</f>
        <v>-0.2986534159297804</v>
      </c>
      <c r="G122" s="6">
        <f ca="1">LN((RAND()^(-Results!$F$4))-1)</f>
        <v>0.19758273257798806</v>
      </c>
      <c r="H122" s="6">
        <f t="shared" ca="1" si="6"/>
        <v>0.20818959412357865</v>
      </c>
      <c r="I122" s="10">
        <f ca="1">SUMPRODUCT(J122:O122,Results!B$12:G$12)+Results!$F$5*H122</f>
        <v>-10.361275339674439</v>
      </c>
      <c r="J122" s="10">
        <f ca="1">SUMPRODUCT($A122:$F122,Results!$B$15:$G$15)</f>
        <v>-3.015115382433688</v>
      </c>
      <c r="K122" s="10">
        <f ca="1">SUMPRODUCT($A122:$F122,Results!$B$16:$G$16)</f>
        <v>0.6372073690816259</v>
      </c>
      <c r="L122" s="10">
        <f ca="1">SUMPRODUCT($A122:$F122,Results!$B$17:$G$17)</f>
        <v>5.1817146530814293</v>
      </c>
      <c r="M122" s="10">
        <f ca="1">SUMPRODUCT($A122:$F122,Results!$B$18:$G$18)</f>
        <v>1.0676304196592494</v>
      </c>
      <c r="N122" s="10">
        <f ca="1">SUMPRODUCT($A122:$F122,Results!$B$19:$G$19)</f>
        <v>1.2532690303358269</v>
      </c>
      <c r="O122" s="10">
        <f ca="1">SUMPRODUCT($A122:$F122,Results!$B$20:$G$20)</f>
        <v>-1.4506047027318694</v>
      </c>
      <c r="P122" s="10" cm="1">
        <f t="array" aca="1" ref="P122" ca="1">SUMPRODUCT(J122:O122,TRANSPOSE(Test!BL$20:BL$25))+Test!$AD$20-Test!$BL$27</f>
        <v>-11.654927314801201</v>
      </c>
      <c r="Q122" s="10" cm="1">
        <f t="array" aca="1" ref="Q122" ca="1">SUMPRODUCT(J122:O122,TRANSPOSE(Test!ES$20:ES$25))+Test!$AD$20-Test!$ES$27</f>
        <v>-11.770834760027622</v>
      </c>
      <c r="R122" s="10">
        <f ca="1">I122-Results!$E$5*H122</f>
        <v>-11.194033716168754</v>
      </c>
      <c r="S122" s="10" cm="1">
        <f t="array" aca="1" ref="S122" ca="1">SUMPRODUCT(J122:O122,TRANSPOSE(Test!AR$28:AR$33))+Test!$AD$20-Test!$AC$26</f>
        <v>-10.54167858209512</v>
      </c>
      <c r="T122" s="10">
        <f ca="1">SUMPRODUCT(J122:O122,Results!K$9:P$9)</f>
        <v>-11.968734499934746</v>
      </c>
      <c r="U122" s="10">
        <f ca="1">SUMPRODUCT(J122:O122,Results!K$9:P$9)+Test!$AD$20-Test!$AC$31</f>
        <v>-12.005532618635721</v>
      </c>
      <c r="V122" s="10">
        <f t="shared" ca="1" si="7"/>
        <v>1.2936519751267621</v>
      </c>
      <c r="W122" s="10">
        <f t="shared" ca="1" si="8"/>
        <v>1.4095594203531832</v>
      </c>
      <c r="X122" s="10">
        <f t="shared" ca="1" si="9"/>
        <v>0.83275837649431494</v>
      </c>
      <c r="Y122" s="10">
        <f t="shared" ca="1" si="10"/>
        <v>0.18040324242068095</v>
      </c>
      <c r="Z122" s="10">
        <f ca="1">I122-Test!$AD$20</f>
        <v>-11.057378878323993</v>
      </c>
      <c r="AA122" s="10">
        <f t="shared" ca="1" si="11"/>
        <v>1.6442572789612822</v>
      </c>
    </row>
    <row r="123" spans="1:27">
      <c r="A123" s="6">
        <f ca="1">LN((RAND()^(-Results!$F$4))-1)</f>
        <v>9.6161214330846984E-2</v>
      </c>
      <c r="B123" s="6">
        <f ca="1">LN((RAND()^(-Results!$F$4))-1)</f>
        <v>-0.74157195398613429</v>
      </c>
      <c r="C123" s="6">
        <f ca="1">LN((RAND()^(-Results!$F$4))-1)</f>
        <v>-0.22779674459547794</v>
      </c>
      <c r="D123" s="6">
        <f ca="1">LN((RAND()^(-Results!$F$4))-1)</f>
        <v>2.1776270428979512</v>
      </c>
      <c r="E123" s="6">
        <f ca="1">LN((RAND()^(-Results!$F$4))-1)</f>
        <v>-2.0086625398104183</v>
      </c>
      <c r="F123" s="6">
        <f ca="1">LN((RAND()^(-Results!$F$4))-1)</f>
        <v>0.46790459530112466</v>
      </c>
      <c r="G123" s="6">
        <f ca="1">LN((RAND()^(-Results!$F$4))-1)</f>
        <v>1.7992178911056607</v>
      </c>
      <c r="H123" s="6">
        <f t="shared" ca="1" si="6"/>
        <v>1.8098247526512512</v>
      </c>
      <c r="I123" s="10">
        <f ca="1">SUMPRODUCT(J123:O123,Results!B$12:G$12)+Results!$F$5*H123</f>
        <v>12.320991840584121</v>
      </c>
      <c r="J123" s="10">
        <f ca="1">SUMPRODUCT($A123:$F123,Results!$B$15:$G$15)</f>
        <v>-2.4583701357198984</v>
      </c>
      <c r="K123" s="10">
        <f ca="1">SUMPRODUCT($A123:$F123,Results!$B$16:$G$16)</f>
        <v>7.5334076122275251</v>
      </c>
      <c r="L123" s="10">
        <f ca="1">SUMPRODUCT($A123:$F123,Results!$B$17:$G$17)</f>
        <v>5.3263164106129048</v>
      </c>
      <c r="M123" s="10">
        <f ca="1">SUMPRODUCT($A123:$F123,Results!$B$18:$G$18)</f>
        <v>-1.9290178135452558</v>
      </c>
      <c r="N123" s="10">
        <f ca="1">SUMPRODUCT($A123:$F123,Results!$B$19:$G$19)</f>
        <v>8.870638442666694</v>
      </c>
      <c r="O123" s="10">
        <f ca="1">SUMPRODUCT($A123:$F123,Results!$B$20:$G$20)</f>
        <v>-1.1055703120631704</v>
      </c>
      <c r="P123" s="10" cm="1">
        <f t="array" aca="1" ref="P123" ca="1">SUMPRODUCT(J123:O123,TRANSPOSE(Test!BL$20:BL$25))+Test!$AD$20-Test!$BL$27</f>
        <v>3.2516160379776142</v>
      </c>
      <c r="Q123" s="10" cm="1">
        <f t="array" aca="1" ref="Q123" ca="1">SUMPRODUCT(J123:O123,TRANSPOSE(Test!ES$20:ES$25))+Test!$AD$20-Test!$ES$27</f>
        <v>3.2946969438482512</v>
      </c>
      <c r="R123" s="10">
        <f ca="1">I123-Results!$E$5*H123</f>
        <v>5.081692829979116</v>
      </c>
      <c r="S123" s="10" cm="1">
        <f t="array" aca="1" ref="S123" ca="1">SUMPRODUCT(J123:O123,TRANSPOSE(Test!AR$28:AR$33))+Test!$AD$20-Test!$AC$26</f>
        <v>8.3602031879124468</v>
      </c>
      <c r="T123" s="10">
        <f ca="1">SUMPRODUCT(J123:O123,Results!K$9:P$9)</f>
        <v>3.5013048909543807</v>
      </c>
      <c r="U123" s="10">
        <f ca="1">SUMPRODUCT(J123:O123,Results!K$9:P$9)+Test!$AD$20-Test!$AC$31</f>
        <v>3.4645067722534053</v>
      </c>
      <c r="V123" s="10">
        <f t="shared" ca="1" si="7"/>
        <v>9.0693758026065066</v>
      </c>
      <c r="W123" s="10">
        <f t="shared" ca="1" si="8"/>
        <v>9.0262948967358696</v>
      </c>
      <c r="X123" s="10">
        <f t="shared" ca="1" si="9"/>
        <v>7.2392990106050048</v>
      </c>
      <c r="Y123" s="10">
        <f t="shared" ca="1" si="10"/>
        <v>3.960788652671674</v>
      </c>
      <c r="Z123" s="10">
        <f ca="1">I123-Test!$AD$20</f>
        <v>11.624888301934567</v>
      </c>
      <c r="AA123" s="10">
        <f t="shared" ca="1" si="11"/>
        <v>8.8564850683307164</v>
      </c>
    </row>
    <row r="124" spans="1:27">
      <c r="A124" s="6">
        <f ca="1">LN((RAND()^(-Results!$F$4))-1)</f>
        <v>1.0386992856149169</v>
      </c>
      <c r="B124" s="6">
        <f ca="1">LN((RAND()^(-Results!$F$4))-1)</f>
        <v>1.0121066525294009</v>
      </c>
      <c r="C124" s="6">
        <f ca="1">LN((RAND()^(-Results!$F$4))-1)</f>
        <v>-2.4569441144649518</v>
      </c>
      <c r="D124" s="6">
        <f ca="1">LN((RAND()^(-Results!$F$4))-1)</f>
        <v>0.24214073475221543</v>
      </c>
      <c r="E124" s="6">
        <f ca="1">LN((RAND()^(-Results!$F$4))-1)</f>
        <v>-4.5244594780960341</v>
      </c>
      <c r="F124" s="6">
        <f ca="1">LN((RAND()^(-Results!$F$4))-1)</f>
        <v>1.0332852658977718</v>
      </c>
      <c r="G124" s="6">
        <f ca="1">LN((RAND()^(-Results!$F$4))-1)</f>
        <v>-0.36810306169056428</v>
      </c>
      <c r="H124" s="6">
        <f t="shared" ca="1" si="6"/>
        <v>-0.35749620014497369</v>
      </c>
      <c r="I124" s="10">
        <f ca="1">SUMPRODUCT(J124:O124,Results!B$12:G$12)+Results!$F$5*H124</f>
        <v>-9.2810498226798632</v>
      </c>
      <c r="J124" s="10">
        <f ca="1">SUMPRODUCT($A124:$F124,Results!$B$15:$G$15)</f>
        <v>7.1336647493262078</v>
      </c>
      <c r="K124" s="10">
        <f ca="1">SUMPRODUCT($A124:$F124,Results!$B$16:$G$16)</f>
        <v>13.110060884026272</v>
      </c>
      <c r="L124" s="10">
        <f ca="1">SUMPRODUCT($A124:$F124,Results!$B$17:$G$17)</f>
        <v>7.6294625085623391</v>
      </c>
      <c r="M124" s="10">
        <f ca="1">SUMPRODUCT($A124:$F124,Results!$B$18:$G$18)</f>
        <v>-4.8564029112815046</v>
      </c>
      <c r="N124" s="10">
        <f ca="1">SUMPRODUCT($A124:$F124,Results!$B$19:$G$19)</f>
        <v>-4.9380318683740834</v>
      </c>
      <c r="O124" s="10">
        <f ca="1">SUMPRODUCT($A124:$F124,Results!$B$20:$G$20)</f>
        <v>16.759922933694924</v>
      </c>
      <c r="P124" s="10" cm="1">
        <f t="array" aca="1" ref="P124" ca="1">SUMPRODUCT(J124:O124,TRANSPOSE(Test!BL$20:BL$25))+Test!$AD$20-Test!$BL$27</f>
        <v>-7.3188622172563447</v>
      </c>
      <c r="Q124" s="10" cm="1">
        <f t="array" aca="1" ref="Q124" ca="1">SUMPRODUCT(J124:O124,TRANSPOSE(Test!ES$20:ES$25))+Test!$AD$20-Test!$ES$27</f>
        <v>-7.156497105507448</v>
      </c>
      <c r="R124" s="10">
        <f ca="1">I124-Results!$E$5*H124</f>
        <v>-7.8510650220999683</v>
      </c>
      <c r="S124" s="10" cm="1">
        <f t="array" aca="1" ref="S124" ca="1">SUMPRODUCT(J124:O124,TRANSPOSE(Test!AR$28:AR$33))+Test!$AD$20-Test!$AC$26</f>
        <v>2.1369152482267322</v>
      </c>
      <c r="T124" s="10">
        <f ca="1">SUMPRODUCT(J124:O124,Results!K$9:P$9)</f>
        <v>-6.6996073588581453</v>
      </c>
      <c r="U124" s="10">
        <f ca="1">SUMPRODUCT(J124:O124,Results!K$9:P$9)+Test!$AD$20-Test!$AC$31</f>
        <v>-6.7364054775591207</v>
      </c>
      <c r="V124" s="10">
        <f t="shared" ca="1" si="7"/>
        <v>-1.9621876054235186</v>
      </c>
      <c r="W124" s="10">
        <f t="shared" ca="1" si="8"/>
        <v>-2.1245527171724152</v>
      </c>
      <c r="X124" s="10">
        <f t="shared" ca="1" si="9"/>
        <v>-1.429984800579895</v>
      </c>
      <c r="Y124" s="10">
        <f t="shared" ca="1" si="10"/>
        <v>-11.417965070906595</v>
      </c>
      <c r="Z124" s="10">
        <f ca="1">I124-Test!$AD$20</f>
        <v>-9.9771533613294174</v>
      </c>
      <c r="AA124" s="10">
        <f t="shared" ca="1" si="11"/>
        <v>-2.5446443451207426</v>
      </c>
    </row>
    <row r="125" spans="1:27">
      <c r="A125" s="6">
        <f ca="1">LN((RAND()^(-Results!$F$4))-1)</f>
        <v>1.5052677791513518</v>
      </c>
      <c r="B125" s="6">
        <f ca="1">LN((RAND()^(-Results!$F$4))-1)</f>
        <v>2.3561227581091098</v>
      </c>
      <c r="C125" s="6">
        <f ca="1">LN((RAND()^(-Results!$F$4))-1)</f>
        <v>1.0014986558207448</v>
      </c>
      <c r="D125" s="6">
        <f ca="1">LN((RAND()^(-Results!$F$4))-1)</f>
        <v>-1.9011482892617435</v>
      </c>
      <c r="E125" s="6">
        <f ca="1">LN((RAND()^(-Results!$F$4))-1)</f>
        <v>-2.8529105245582604</v>
      </c>
      <c r="F125" s="6">
        <f ca="1">LN((RAND()^(-Results!$F$4))-1)</f>
        <v>0.79223612253747522</v>
      </c>
      <c r="G125" s="6">
        <f ca="1">LN((RAND()^(-Results!$F$4))-1)</f>
        <v>-2.3980923431890857</v>
      </c>
      <c r="H125" s="6">
        <f t="shared" ca="1" si="6"/>
        <v>-2.3874854816434952</v>
      </c>
      <c r="I125" s="10">
        <f ca="1">SUMPRODUCT(J125:O125,Results!B$12:G$12)+Results!$F$5*H125</f>
        <v>-15.714656435939007</v>
      </c>
      <c r="J125" s="10">
        <f ca="1">SUMPRODUCT($A125:$F125,Results!$B$15:$G$15)</f>
        <v>9.2931910968138851</v>
      </c>
      <c r="K125" s="10">
        <f ca="1">SUMPRODUCT($A125:$F125,Results!$B$16:$G$16)</f>
        <v>1.8127609385837684</v>
      </c>
      <c r="L125" s="10">
        <f ca="1">SUMPRODUCT($A125:$F125,Results!$B$17:$G$17)</f>
        <v>-2.487489463317774</v>
      </c>
      <c r="M125" s="10">
        <f ca="1">SUMPRODUCT($A125:$F125,Results!$B$18:$G$18)</f>
        <v>-11.662801695314911</v>
      </c>
      <c r="N125" s="10">
        <f ca="1">SUMPRODUCT($A125:$F125,Results!$B$19:$G$19)</f>
        <v>-7.9399892264466247</v>
      </c>
      <c r="O125" s="10">
        <f ca="1">SUMPRODUCT($A125:$F125,Results!$B$20:$G$20)</f>
        <v>18.391733239900717</v>
      </c>
      <c r="P125" s="10" cm="1">
        <f t="array" aca="1" ref="P125" ca="1">SUMPRODUCT(J125:O125,TRANSPOSE(Test!BL$20:BL$25))+Test!$AD$20-Test!$BL$27</f>
        <v>-3.0334018811856986</v>
      </c>
      <c r="Q125" s="10" cm="1">
        <f t="array" aca="1" ref="Q125" ca="1">SUMPRODUCT(J125:O125,TRANSPOSE(Test!ES$20:ES$25))+Test!$AD$20-Test!$ES$27</f>
        <v>-3.1825510091997371</v>
      </c>
      <c r="R125" s="10">
        <f ca="1">I125-Results!$E$5*H125</f>
        <v>-6.1647145093650266</v>
      </c>
      <c r="S125" s="10" cm="1">
        <f t="array" aca="1" ref="S125" ca="1">SUMPRODUCT(J125:O125,TRANSPOSE(Test!AR$28:AR$33))+Test!$AD$20-Test!$AC$26</f>
        <v>9.2310804211294624</v>
      </c>
      <c r="T125" s="10">
        <f ca="1">SUMPRODUCT(J125:O125,Results!K$9:P$9)</f>
        <v>-2.9057327070944439</v>
      </c>
      <c r="U125" s="10">
        <f ca="1">SUMPRODUCT(J125:O125,Results!K$9:P$9)+Test!$AD$20-Test!$AC$31</f>
        <v>-2.9425308257954192</v>
      </c>
      <c r="V125" s="10">
        <f t="shared" ca="1" si="7"/>
        <v>-12.681254554753309</v>
      </c>
      <c r="W125" s="10">
        <f t="shared" ca="1" si="8"/>
        <v>-12.532105426739271</v>
      </c>
      <c r="X125" s="10">
        <f t="shared" ca="1" si="9"/>
        <v>-9.5499419265739807</v>
      </c>
      <c r="Y125" s="10">
        <f t="shared" ca="1" si="10"/>
        <v>-24.945736857068468</v>
      </c>
      <c r="Z125" s="10">
        <f ca="1">I125-Test!$AD$20</f>
        <v>-16.410759974588562</v>
      </c>
      <c r="AA125" s="10">
        <f t="shared" ca="1" si="11"/>
        <v>-12.772125610143588</v>
      </c>
    </row>
    <row r="126" spans="1:27">
      <c r="A126" s="6">
        <f ca="1">LN((RAND()^(-Results!$F$4))-1)</f>
        <v>2.3933169964188745</v>
      </c>
      <c r="B126" s="6">
        <f ca="1">LN((RAND()^(-Results!$F$4))-1)</f>
        <v>1.5991029408040514</v>
      </c>
      <c r="C126" s="6">
        <f ca="1">LN((RAND()^(-Results!$F$4))-1)</f>
        <v>0.2253977641672453</v>
      </c>
      <c r="D126" s="6">
        <f ca="1">LN((RAND()^(-Results!$F$4))-1)</f>
        <v>-2.1514891673652015</v>
      </c>
      <c r="E126" s="6">
        <f ca="1">LN((RAND()^(-Results!$F$4))-1)</f>
        <v>0.92256760512985037</v>
      </c>
      <c r="F126" s="6">
        <f ca="1">LN((RAND()^(-Results!$F$4))-1)</f>
        <v>-2.1093623924208451</v>
      </c>
      <c r="G126" s="6">
        <f ca="1">LN((RAND()^(-Results!$F$4))-1)</f>
        <v>2.1693968962664929</v>
      </c>
      <c r="H126" s="6">
        <f t="shared" ca="1" si="6"/>
        <v>2.1800037578120834</v>
      </c>
      <c r="I126" s="10">
        <f ca="1">SUMPRODUCT(J126:O126,Results!B$12:G$12)+Results!$F$5*H126</f>
        <v>11.408684376736838</v>
      </c>
      <c r="J126" s="10">
        <f ca="1">SUMPRODUCT($A126:$F126,Results!$B$15:$G$15)</f>
        <v>7.117006006141283</v>
      </c>
      <c r="K126" s="10">
        <f ca="1">SUMPRODUCT($A126:$F126,Results!$B$16:$G$16)</f>
        <v>-0.59837869391641318</v>
      </c>
      <c r="L126" s="10">
        <f ca="1">SUMPRODUCT($A126:$F126,Results!$B$17:$G$17)</f>
        <v>3.5488981001924831</v>
      </c>
      <c r="M126" s="10">
        <f ca="1">SUMPRODUCT($A126:$F126,Results!$B$18:$G$18)</f>
        <v>-11.275609974538661</v>
      </c>
      <c r="N126" s="10">
        <f ca="1">SUMPRODUCT($A126:$F126,Results!$B$19:$G$19)</f>
        <v>-13.810393598650439</v>
      </c>
      <c r="O126" s="10">
        <f ca="1">SUMPRODUCT($A126:$F126,Results!$B$20:$G$20)</f>
        <v>7.3166833454138205</v>
      </c>
      <c r="P126" s="10" cm="1">
        <f t="array" aca="1" ref="P126" ca="1">SUMPRODUCT(J126:O126,TRANSPOSE(Test!BL$20:BL$25))+Test!$AD$20-Test!$BL$27</f>
        <v>0.74103236754069668</v>
      </c>
      <c r="Q126" s="10" cm="1">
        <f t="array" aca="1" ref="Q126" ca="1">SUMPRODUCT(J126:O126,TRANSPOSE(Test!ES$20:ES$25))+Test!$AD$20-Test!$ES$27</f>
        <v>0.63870874307269854</v>
      </c>
      <c r="R126" s="10">
        <f ca="1">I126-Results!$E$5*H126</f>
        <v>2.6886693454885044</v>
      </c>
      <c r="S126" s="10" cm="1">
        <f t="array" aca="1" ref="S126" ca="1">SUMPRODUCT(J126:O126,TRANSPOSE(Test!AR$28:AR$33))+Test!$AD$20-Test!$AC$26</f>
        <v>3.9366280844682784</v>
      </c>
      <c r="T126" s="10">
        <f ca="1">SUMPRODUCT(J126:O126,Results!K$9:P$9)</f>
        <v>0.37202479577523029</v>
      </c>
      <c r="U126" s="10">
        <f ca="1">SUMPRODUCT(J126:O126,Results!K$9:P$9)+Test!$AD$20-Test!$AC$31</f>
        <v>0.33522667707425513</v>
      </c>
      <c r="V126" s="10">
        <f t="shared" ca="1" si="7"/>
        <v>10.667652009196141</v>
      </c>
      <c r="W126" s="10">
        <f t="shared" ca="1" si="8"/>
        <v>10.76997563366414</v>
      </c>
      <c r="X126" s="10">
        <f t="shared" ca="1" si="9"/>
        <v>8.7200150312483338</v>
      </c>
      <c r="Y126" s="10">
        <f t="shared" ca="1" si="10"/>
        <v>7.4720562922685598</v>
      </c>
      <c r="Z126" s="10">
        <f ca="1">I126-Test!$AD$20</f>
        <v>10.712580838087284</v>
      </c>
      <c r="AA126" s="10">
        <f t="shared" ca="1" si="11"/>
        <v>11.073457699662583</v>
      </c>
    </row>
    <row r="127" spans="1:27">
      <c r="A127" s="6">
        <f ca="1">LN((RAND()^(-Results!$F$4))-1)</f>
        <v>1.6894795875339534</v>
      </c>
      <c r="B127" s="6">
        <f ca="1">LN((RAND()^(-Results!$F$4))-1)</f>
        <v>1.1039054732632019</v>
      </c>
      <c r="C127" s="6">
        <f ca="1">LN((RAND()^(-Results!$F$4))-1)</f>
        <v>2.8868455890866653</v>
      </c>
      <c r="D127" s="6">
        <f ca="1">LN((RAND()^(-Results!$F$4))-1)</f>
        <v>0.98401287832468809</v>
      </c>
      <c r="E127" s="6">
        <f ca="1">LN((RAND()^(-Results!$F$4))-1)</f>
        <v>1.4644391228029712</v>
      </c>
      <c r="F127" s="6">
        <f ca="1">LN((RAND()^(-Results!$F$4))-1)</f>
        <v>2.4366527429349278</v>
      </c>
      <c r="G127" s="6">
        <f ca="1">LN((RAND()^(-Results!$F$4))-1)</f>
        <v>2.4909228844705804E-2</v>
      </c>
      <c r="H127" s="6">
        <f t="shared" ca="1" si="6"/>
        <v>3.55160903902964E-2</v>
      </c>
      <c r="I127" s="10">
        <f ca="1">SUMPRODUCT(J127:O127,Results!B$12:G$12)+Results!$F$5*H127</f>
        <v>13.635890372007896</v>
      </c>
      <c r="J127" s="10">
        <f ca="1">SUMPRODUCT($A127:$F127,Results!$B$15:$G$15)</f>
        <v>0.1586927795105525</v>
      </c>
      <c r="K127" s="10">
        <f ca="1">SUMPRODUCT($A127:$F127,Results!$B$16:$G$16)</f>
        <v>-2.7942457241086016</v>
      </c>
      <c r="L127" s="10">
        <f ca="1">SUMPRODUCT($A127:$F127,Results!$B$17:$G$17)</f>
        <v>-12.750557597897188</v>
      </c>
      <c r="M127" s="10">
        <f ca="1">SUMPRODUCT($A127:$F127,Results!$B$18:$G$18)</f>
        <v>-4.7688013750552027</v>
      </c>
      <c r="N127" s="10">
        <f ca="1">SUMPRODUCT($A127:$F127,Results!$B$19:$G$19)</f>
        <v>9.4278868895871799</v>
      </c>
      <c r="O127" s="10">
        <f ca="1">SUMPRODUCT($A127:$F127,Results!$B$20:$G$20)</f>
        <v>4.190088606514947</v>
      </c>
      <c r="P127" s="10" cm="1">
        <f t="array" aca="1" ref="P127" ca="1">SUMPRODUCT(J127:O127,TRANSPOSE(Test!BL$20:BL$25))+Test!$AD$20-Test!$BL$27</f>
        <v>13.768242451154176</v>
      </c>
      <c r="Q127" s="10" cm="1">
        <f t="array" aca="1" ref="Q127" ca="1">SUMPRODUCT(J127:O127,TRANSPOSE(Test!ES$20:ES$25))+Test!$AD$20-Test!$ES$27</f>
        <v>13.520276042006289</v>
      </c>
      <c r="R127" s="10">
        <f ca="1">I127-Results!$E$5*H127</f>
        <v>13.49382601044671</v>
      </c>
      <c r="S127" s="10" cm="1">
        <f t="array" aca="1" ref="S127" ca="1">SUMPRODUCT(J127:O127,TRANSPOSE(Test!AR$28:AR$33))+Test!$AD$20-Test!$AC$26</f>
        <v>20.575977688704114</v>
      </c>
      <c r="T127" s="10">
        <f ca="1">SUMPRODUCT(J127:O127,Results!K$9:P$9)</f>
        <v>13.238203809981659</v>
      </c>
      <c r="U127" s="10">
        <f ca="1">SUMPRODUCT(J127:O127,Results!K$9:P$9)+Test!$AD$20-Test!$AC$31</f>
        <v>13.201405691280684</v>
      </c>
      <c r="V127" s="10">
        <f t="shared" ca="1" si="7"/>
        <v>-0.13235207914627978</v>
      </c>
      <c r="W127" s="10">
        <f t="shared" ca="1" si="8"/>
        <v>0.11561433000160726</v>
      </c>
      <c r="X127" s="10">
        <f t="shared" ca="1" si="9"/>
        <v>0.14206436156118585</v>
      </c>
      <c r="Y127" s="10">
        <f t="shared" ca="1" si="10"/>
        <v>-6.9400873166962178</v>
      </c>
      <c r="Z127" s="10">
        <f ca="1">I127-Test!$AD$20</f>
        <v>12.939786833358342</v>
      </c>
      <c r="AA127" s="10">
        <f t="shared" ca="1" si="11"/>
        <v>0.43448468072721269</v>
      </c>
    </row>
    <row r="128" spans="1:27">
      <c r="A128" s="6">
        <f ca="1">LN((RAND()^(-Results!$F$4))-1)</f>
        <v>1.678674024766895</v>
      </c>
      <c r="B128" s="6">
        <f ca="1">LN((RAND()^(-Results!$F$4))-1)</f>
        <v>-1.4269033371092175</v>
      </c>
      <c r="C128" s="6">
        <f ca="1">LN((RAND()^(-Results!$F$4))-1)</f>
        <v>0.68088513584901955</v>
      </c>
      <c r="D128" s="6">
        <f ca="1">LN((RAND()^(-Results!$F$4))-1)</f>
        <v>1.2747633790326163</v>
      </c>
      <c r="E128" s="6">
        <f ca="1">LN((RAND()^(-Results!$F$4))-1)</f>
        <v>-1.0035895435449611</v>
      </c>
      <c r="F128" s="6">
        <f ca="1">LN((RAND()^(-Results!$F$4))-1)</f>
        <v>-0.37125198003594478</v>
      </c>
      <c r="G128" s="6">
        <f ca="1">LN((RAND()^(-Results!$F$4))-1)</f>
        <v>-1.1894011066726355</v>
      </c>
      <c r="H128" s="6">
        <f t="shared" ca="1" si="6"/>
        <v>-1.178794245127045</v>
      </c>
      <c r="I128" s="10">
        <f ca="1">SUMPRODUCT(J128:O128,Results!B$12:G$12)+Results!$F$5*H128</f>
        <v>-14.135192134063809</v>
      </c>
      <c r="J128" s="10">
        <f ca="1">SUMPRODUCT($A128:$F128,Results!$B$15:$G$15)</f>
        <v>-3.505006738879159</v>
      </c>
      <c r="K128" s="10">
        <f ca="1">SUMPRODUCT($A128:$F128,Results!$B$16:$G$16)</f>
        <v>5.3962483543702424</v>
      </c>
      <c r="L128" s="10">
        <f ca="1">SUMPRODUCT($A128:$F128,Results!$B$17:$G$17)</f>
        <v>9.3938950088111177</v>
      </c>
      <c r="M128" s="10">
        <f ca="1">SUMPRODUCT($A128:$F128,Results!$B$18:$G$18)</f>
        <v>-5.9189555566200163</v>
      </c>
      <c r="N128" s="10">
        <f ca="1">SUMPRODUCT($A128:$F128,Results!$B$19:$G$19)</f>
        <v>6.9883815466812971</v>
      </c>
      <c r="O128" s="10">
        <f ca="1">SUMPRODUCT($A128:$F128,Results!$B$20:$G$20)</f>
        <v>-0.20302091187576432</v>
      </c>
      <c r="P128" s="10" cm="1">
        <f t="array" aca="1" ref="P128" ca="1">SUMPRODUCT(J128:O128,TRANSPOSE(Test!BL$20:BL$25))+Test!$AD$20-Test!$BL$27</f>
        <v>-8.2349554739412234</v>
      </c>
      <c r="Q128" s="10" cm="1">
        <f t="array" aca="1" ref="Q128" ca="1">SUMPRODUCT(J128:O128,TRANSPOSE(Test!ES$20:ES$25))+Test!$AD$20-Test!$ES$27</f>
        <v>-8.4158404603693722</v>
      </c>
      <c r="R128" s="10">
        <f ca="1">I128-Results!$E$5*H128</f>
        <v>-9.420015153555628</v>
      </c>
      <c r="S128" s="10" cm="1">
        <f t="array" aca="1" ref="S128" ca="1">SUMPRODUCT(J128:O128,TRANSPOSE(Test!AR$28:AR$33))+Test!$AD$20-Test!$AC$26</f>
        <v>0.63049955272132108</v>
      </c>
      <c r="T128" s="10">
        <f ca="1">SUMPRODUCT(J128:O128,Results!K$9:P$9)</f>
        <v>-8.4752536046087315</v>
      </c>
      <c r="U128" s="10">
        <f ca="1">SUMPRODUCT(J128:O128,Results!K$9:P$9)+Test!$AD$20-Test!$AC$31</f>
        <v>-8.5120517233097068</v>
      </c>
      <c r="V128" s="10">
        <f t="shared" ca="1" si="7"/>
        <v>-5.9002366601225855</v>
      </c>
      <c r="W128" s="10">
        <f t="shared" ca="1" si="8"/>
        <v>-5.7193516736944368</v>
      </c>
      <c r="X128" s="10">
        <f t="shared" ca="1" si="9"/>
        <v>-4.7151769805081809</v>
      </c>
      <c r="Y128" s="10">
        <f t="shared" ca="1" si="10"/>
        <v>-14.76569168678513</v>
      </c>
      <c r="Z128" s="10">
        <f ca="1">I128-Test!$AD$20</f>
        <v>-14.831295672713363</v>
      </c>
      <c r="AA128" s="10">
        <f t="shared" ca="1" si="11"/>
        <v>-5.6231404107541021</v>
      </c>
    </row>
    <row r="129" spans="1:27">
      <c r="A129" s="6">
        <f ca="1">LN((RAND()^(-Results!$F$4))-1)</f>
        <v>-0.39605312849859581</v>
      </c>
      <c r="B129" s="6">
        <f ca="1">LN((RAND()^(-Results!$F$4))-1)</f>
        <v>1.2346046024562571</v>
      </c>
      <c r="C129" s="6">
        <f ca="1">LN((RAND()^(-Results!$F$4))-1)</f>
        <v>0.89106558823391746</v>
      </c>
      <c r="D129" s="6">
        <f ca="1">LN((RAND()^(-Results!$F$4))-1)</f>
        <v>8.6067678044774887E-2</v>
      </c>
      <c r="E129" s="6">
        <f ca="1">LN((RAND()^(-Results!$F$4))-1)</f>
        <v>0.49326585735507633</v>
      </c>
      <c r="F129" s="6">
        <f ca="1">LN((RAND()^(-Results!$F$4))-1)</f>
        <v>0.25054916967179802</v>
      </c>
      <c r="G129" s="6">
        <f ca="1">LN((RAND()^(-Results!$F$4))-1)</f>
        <v>-0.43985726736719516</v>
      </c>
      <c r="H129" s="6">
        <f t="shared" ca="1" si="6"/>
        <v>-0.42925040582160456</v>
      </c>
      <c r="I129" s="10">
        <f ca="1">SUMPRODUCT(J129:O129,Results!B$12:G$12)+Results!$F$5*H129</f>
        <v>12.423831633191808</v>
      </c>
      <c r="J129" s="10">
        <f ca="1">SUMPRODUCT($A129:$F129,Results!$B$15:$G$15)</f>
        <v>1.9338937272119896</v>
      </c>
      <c r="K129" s="10">
        <f ca="1">SUMPRODUCT($A129:$F129,Results!$B$16:$G$16)</f>
        <v>-2.3388410826289543</v>
      </c>
      <c r="L129" s="10">
        <f ca="1">SUMPRODUCT($A129:$F129,Results!$B$17:$G$17)</f>
        <v>-6.8912212496771001</v>
      </c>
      <c r="M129" s="10">
        <f ca="1">SUMPRODUCT($A129:$F129,Results!$B$18:$G$18)</f>
        <v>-1.8431032427177922</v>
      </c>
      <c r="N129" s="10">
        <f ca="1">SUMPRODUCT($A129:$F129,Results!$B$19:$G$19)</f>
        <v>0.36688387463872535</v>
      </c>
      <c r="O129" s="10">
        <f ca="1">SUMPRODUCT($A129:$F129,Results!$B$20:$G$20)</f>
        <v>-0.64350194105549863</v>
      </c>
      <c r="P129" s="10" cm="1">
        <f t="array" aca="1" ref="P129" ca="1">SUMPRODUCT(J129:O129,TRANSPOSE(Test!BL$20:BL$25))+Test!$AD$20-Test!$BL$27</f>
        <v>14.751388292615742</v>
      </c>
      <c r="Q129" s="10" cm="1">
        <f t="array" aca="1" ref="Q129" ca="1">SUMPRODUCT(J129:O129,TRANSPOSE(Test!ES$20:ES$25))+Test!$AD$20-Test!$ES$27</f>
        <v>14.774963697862551</v>
      </c>
      <c r="R129" s="10">
        <f ca="1">I129-Results!$E$5*H129</f>
        <v>14.140833256478226</v>
      </c>
      <c r="S129" s="10" cm="1">
        <f t="array" aca="1" ref="S129" ca="1">SUMPRODUCT(J129:O129,TRANSPOSE(Test!AR$28:AR$33))+Test!$AD$20-Test!$AC$26</f>
        <v>13.448010908384166</v>
      </c>
      <c r="T129" s="10">
        <f ca="1">SUMPRODUCT(J129:O129,Results!K$9:P$9)</f>
        <v>14.799466242475347</v>
      </c>
      <c r="U129" s="10">
        <f ca="1">SUMPRODUCT(J129:O129,Results!K$9:P$9)+Test!$AD$20-Test!$AC$31</f>
        <v>14.762668123774372</v>
      </c>
      <c r="V129" s="10">
        <f t="shared" ca="1" si="7"/>
        <v>-2.3275566594239336</v>
      </c>
      <c r="W129" s="10">
        <f t="shared" ca="1" si="8"/>
        <v>-2.3511320646707432</v>
      </c>
      <c r="X129" s="10">
        <f t="shared" ca="1" si="9"/>
        <v>-1.7170016232864178</v>
      </c>
      <c r="Y129" s="10">
        <f t="shared" ca="1" si="10"/>
        <v>-1.024179275192358</v>
      </c>
      <c r="Z129" s="10">
        <f ca="1">I129-Test!$AD$20</f>
        <v>11.727728094542254</v>
      </c>
      <c r="AA129" s="10">
        <f t="shared" ca="1" si="11"/>
        <v>-2.3388364905825636</v>
      </c>
    </row>
    <row r="130" spans="1:27">
      <c r="A130" s="6">
        <f ca="1">LN((RAND()^(-Results!$F$4))-1)</f>
        <v>-1.2874758030384572</v>
      </c>
      <c r="B130" s="6">
        <f ca="1">LN((RAND()^(-Results!$F$4))-1)</f>
        <v>0.70765037282955034</v>
      </c>
      <c r="C130" s="6">
        <f ca="1">LN((RAND()^(-Results!$F$4))-1)</f>
        <v>2.2030358830506365</v>
      </c>
      <c r="D130" s="6">
        <f ca="1">LN((RAND()^(-Results!$F$4))-1)</f>
        <v>-1.1192944735404604</v>
      </c>
      <c r="E130" s="6">
        <f ca="1">LN((RAND()^(-Results!$F$4))-1)</f>
        <v>-1.4055370902632847</v>
      </c>
      <c r="F130" s="6">
        <f ca="1">LN((RAND()^(-Results!$F$4))-1)</f>
        <v>-1.5230280565602128</v>
      </c>
      <c r="G130" s="6">
        <f ca="1">LN((RAND()^(-Results!$F$4))-1)</f>
        <v>-2.340468255986504</v>
      </c>
      <c r="H130" s="6">
        <f t="shared" ca="1" si="6"/>
        <v>-2.3298613944409134</v>
      </c>
      <c r="I130" s="10">
        <f ca="1">SUMPRODUCT(J130:O130,Results!B$12:G$12)+Results!$F$5*H130</f>
        <v>-6.5292371906637516</v>
      </c>
      <c r="J130" s="10">
        <f ca="1">SUMPRODUCT($A130:$F130,Results!$B$15:$G$15)</f>
        <v>1.0695466993673377</v>
      </c>
      <c r="K130" s="10">
        <f ca="1">SUMPRODUCT($A130:$F130,Results!$B$16:$G$16)</f>
        <v>-5.120575125975015</v>
      </c>
      <c r="L130" s="10">
        <f ca="1">SUMPRODUCT($A130:$F130,Results!$B$17:$G$17)</f>
        <v>-0.75879188963274569</v>
      </c>
      <c r="M130" s="10">
        <f ca="1">SUMPRODUCT($A130:$F130,Results!$B$18:$G$18)</f>
        <v>-7.1893882100850188</v>
      </c>
      <c r="N130" s="10">
        <f ca="1">SUMPRODUCT($A130:$F130,Results!$B$19:$G$19)</f>
        <v>-1.4724621089710586</v>
      </c>
      <c r="O130" s="10">
        <f ca="1">SUMPRODUCT($A130:$F130,Results!$B$20:$G$20)</f>
        <v>-2.7677424799079895</v>
      </c>
      <c r="P130" s="10" cm="1">
        <f t="array" aca="1" ref="P130" ca="1">SUMPRODUCT(J130:O130,TRANSPOSE(Test!BL$20:BL$25))+Test!$AD$20-Test!$BL$27</f>
        <v>5.6953810968795722</v>
      </c>
      <c r="Q130" s="10" cm="1">
        <f t="array" aca="1" ref="Q130" ca="1">SUMPRODUCT(J130:O130,TRANSPOSE(Test!ES$20:ES$25))+Test!$AD$20-Test!$ES$27</f>
        <v>5.581210098158178</v>
      </c>
      <c r="R130" s="10">
        <f ca="1">I130-Results!$E$5*H130</f>
        <v>2.7902083870999022</v>
      </c>
      <c r="S130" s="10" cm="1">
        <f t="array" aca="1" ref="S130" ca="1">SUMPRODUCT(J130:O130,TRANSPOSE(Test!AR$28:AR$33))+Test!$AD$20-Test!$AC$26</f>
        <v>8.4108912228212773</v>
      </c>
      <c r="T130" s="10">
        <f ca="1">SUMPRODUCT(J130:O130,Results!K$9:P$9)</f>
        <v>5.9108099526739251</v>
      </c>
      <c r="U130" s="10">
        <f ca="1">SUMPRODUCT(J130:O130,Results!K$9:P$9)+Test!$AD$20-Test!$AC$31</f>
        <v>5.8740118339729497</v>
      </c>
      <c r="V130" s="10">
        <f t="shared" ca="1" si="7"/>
        <v>-12.224618287543324</v>
      </c>
      <c r="W130" s="10">
        <f t="shared" ca="1" si="8"/>
        <v>-12.110447288821931</v>
      </c>
      <c r="X130" s="10">
        <f t="shared" ca="1" si="9"/>
        <v>-9.3194455777636538</v>
      </c>
      <c r="Y130" s="10">
        <f t="shared" ca="1" si="10"/>
        <v>-14.940128413485029</v>
      </c>
      <c r="Z130" s="10">
        <f ca="1">I130-Test!$AD$20</f>
        <v>-7.225340729313305</v>
      </c>
      <c r="AA130" s="10">
        <f t="shared" ca="1" si="11"/>
        <v>-12.4032490246367</v>
      </c>
    </row>
    <row r="131" spans="1:27">
      <c r="A131" s="6">
        <f ca="1">LN((RAND()^(-Results!$F$4))-1)</f>
        <v>-5.0735187531548842</v>
      </c>
      <c r="B131" s="6">
        <f ca="1">LN((RAND()^(-Results!$F$4))-1)</f>
        <v>1.2291537427127439</v>
      </c>
      <c r="C131" s="6">
        <f ca="1">LN((RAND()^(-Results!$F$4))-1)</f>
        <v>0.24644798439865681</v>
      </c>
      <c r="D131" s="6">
        <f ca="1">LN((RAND()^(-Results!$F$4))-1)</f>
        <v>-0.23733774105677471</v>
      </c>
      <c r="E131" s="6">
        <f ca="1">LN((RAND()^(-Results!$F$4))-1)</f>
        <v>-3.9800245862738404</v>
      </c>
      <c r="F131" s="6">
        <f ca="1">LN((RAND()^(-Results!$F$4))-1)</f>
        <v>0.97315416476595795</v>
      </c>
      <c r="G131" s="6">
        <f ca="1">LN((RAND()^(-Results!$F$4))-1)</f>
        <v>1.0155650394796802</v>
      </c>
      <c r="H131" s="6">
        <f t="shared" ref="H131:H194" ca="1" si="12">G131-$AC$5</f>
        <v>1.0261719010252708</v>
      </c>
      <c r="I131" s="10">
        <f ca="1">SUMPRODUCT(J131:O131,Results!B$12:G$12)+Results!$F$5*H131</f>
        <v>16.400325842484094</v>
      </c>
      <c r="J131" s="10">
        <f ca="1">SUMPRODUCT($A131:$F131,Results!$B$15:$G$15)</f>
        <v>1.558576112041907</v>
      </c>
      <c r="K131" s="10">
        <f ca="1">SUMPRODUCT($A131:$F131,Results!$B$16:$G$16)</f>
        <v>-3.4113789473608311</v>
      </c>
      <c r="L131" s="10">
        <f ca="1">SUMPRODUCT($A131:$F131,Results!$B$17:$G$17)</f>
        <v>-9.0103882809099023</v>
      </c>
      <c r="M131" s="10">
        <f ca="1">SUMPRODUCT($A131:$F131,Results!$B$18:$G$18)</f>
        <v>5.8020400521852551</v>
      </c>
      <c r="N131" s="10">
        <f ca="1">SUMPRODUCT($A131:$F131,Results!$B$19:$G$19)</f>
        <v>2.0385154992823349</v>
      </c>
      <c r="O131" s="10">
        <f ca="1">SUMPRODUCT($A131:$F131,Results!$B$20:$G$20)</f>
        <v>-2.1944018928351952</v>
      </c>
      <c r="P131" s="10" cm="1">
        <f t="array" aca="1" ref="P131" ca="1">SUMPRODUCT(J131:O131,TRANSPOSE(Test!BL$20:BL$25))+Test!$AD$20-Test!$BL$27</f>
        <v>11.770509066700209</v>
      </c>
      <c r="Q131" s="10" cm="1">
        <f t="array" aca="1" ref="Q131" ca="1">SUMPRODUCT(J131:O131,TRANSPOSE(Test!ES$20:ES$25))+Test!$AD$20-Test!$ES$27</f>
        <v>12.015844027805468</v>
      </c>
      <c r="R131" s="10">
        <f ca="1">I131-Results!$E$5*H131</f>
        <v>12.29563823838301</v>
      </c>
      <c r="S131" s="10" cm="1">
        <f t="array" aca="1" ref="S131" ca="1">SUMPRODUCT(J131:O131,TRANSPOSE(Test!AR$28:AR$33))+Test!$AD$20-Test!$AC$26</f>
        <v>7.529777350595265</v>
      </c>
      <c r="T131" s="10">
        <f ca="1">SUMPRODUCT(J131:O131,Results!K$9:P$9)</f>
        <v>13.002899886013253</v>
      </c>
      <c r="U131" s="10">
        <f ca="1">SUMPRODUCT(J131:O131,Results!K$9:P$9)+Test!$AD$20-Test!$AC$31</f>
        <v>12.966101767312278</v>
      </c>
      <c r="V131" s="10">
        <f t="shared" ref="V131:V194" ca="1" si="13">I131-P131</f>
        <v>4.6298167757838851</v>
      </c>
      <c r="W131" s="10">
        <f t="shared" ref="W131:W194" ca="1" si="14">I131-Q131</f>
        <v>4.384481814678626</v>
      </c>
      <c r="X131" s="10">
        <f t="shared" ref="X131:X194" ca="1" si="15">I131-R131</f>
        <v>4.104687604101084</v>
      </c>
      <c r="Y131" s="10">
        <f t="shared" ref="Y131:Y194" ca="1" si="16">I131-S131</f>
        <v>8.8705484918888295</v>
      </c>
      <c r="Z131" s="10">
        <f ca="1">I131-Test!$AD$20</f>
        <v>15.704222303834539</v>
      </c>
      <c r="AA131" s="10">
        <f t="shared" ref="AA131:AA194" ca="1" si="17">I131-U131</f>
        <v>3.4342240751718158</v>
      </c>
    </row>
    <row r="132" spans="1:27">
      <c r="A132" s="6">
        <f ca="1">LN((RAND()^(-Results!$F$4))-1)</f>
        <v>-2.6932246986949817</v>
      </c>
      <c r="B132" s="6">
        <f ca="1">LN((RAND()^(-Results!$F$4))-1)</f>
        <v>0.71108458355633886</v>
      </c>
      <c r="C132" s="6">
        <f ca="1">LN((RAND()^(-Results!$F$4))-1)</f>
        <v>2.1877295893381361</v>
      </c>
      <c r="D132" s="6">
        <f ca="1">LN((RAND()^(-Results!$F$4))-1)</f>
        <v>1.6202719727458532</v>
      </c>
      <c r="E132" s="6">
        <f ca="1">LN((RAND()^(-Results!$F$4))-1)</f>
        <v>-2.384808349203233</v>
      </c>
      <c r="F132" s="6">
        <f ca="1">LN((RAND()^(-Results!$F$4))-1)</f>
        <v>-0.84211636008382118</v>
      </c>
      <c r="G132" s="6">
        <f ca="1">LN((RAND()^(-Results!$F$4))-1)</f>
        <v>0.92635483444838673</v>
      </c>
      <c r="H132" s="6">
        <f t="shared" ca="1" si="12"/>
        <v>0.93696169599397727</v>
      </c>
      <c r="I132" s="10">
        <f ca="1">SUMPRODUCT(J132:O132,Results!B$12:G$12)+Results!$F$5*H132</f>
        <v>30.016748747391865</v>
      </c>
      <c r="J132" s="10">
        <f ca="1">SUMPRODUCT($A132:$F132,Results!$B$15:$G$15)</f>
        <v>-1.6421279014072643</v>
      </c>
      <c r="K132" s="10">
        <f ca="1">SUMPRODUCT($A132:$F132,Results!$B$16:$G$16)</f>
        <v>-0.65098621144892266</v>
      </c>
      <c r="L132" s="10">
        <f ca="1">SUMPRODUCT($A132:$F132,Results!$B$17:$G$17)</f>
        <v>-2.9418802526318801</v>
      </c>
      <c r="M132" s="10">
        <f ca="1">SUMPRODUCT($A132:$F132,Results!$B$18:$G$18)</f>
        <v>-5.5414012193467217</v>
      </c>
      <c r="N132" s="10">
        <f ca="1">SUMPRODUCT($A132:$F132,Results!$B$19:$G$19)</f>
        <v>9.2980642042246355</v>
      </c>
      <c r="O132" s="10">
        <f ca="1">SUMPRODUCT($A132:$F132,Results!$B$20:$G$20)</f>
        <v>-9.8830060360331089</v>
      </c>
      <c r="P132" s="10" cm="1">
        <f t="array" aca="1" ref="P132" ca="1">SUMPRODUCT(J132:O132,TRANSPOSE(Test!BL$20:BL$25))+Test!$AD$20-Test!$BL$27</f>
        <v>25.858568430542601</v>
      </c>
      <c r="Q132" s="10" cm="1">
        <f t="array" aca="1" ref="Q132" ca="1">SUMPRODUCT(J132:O132,TRANSPOSE(Test!ES$20:ES$25))+Test!$AD$20-Test!$ES$27</f>
        <v>25.942313861847349</v>
      </c>
      <c r="R132" s="10">
        <f ca="1">I132-Results!$E$5*H132</f>
        <v>26.268901963415956</v>
      </c>
      <c r="S132" s="10" cm="1">
        <f t="array" aca="1" ref="S132" ca="1">SUMPRODUCT(J132:O132,TRANSPOSE(Test!AR$28:AR$33))+Test!$AD$20-Test!$AC$26</f>
        <v>26.811636309885813</v>
      </c>
      <c r="T132" s="10">
        <f ca="1">SUMPRODUCT(J132:O132,Results!K$9:P$9)</f>
        <v>26.485729033185521</v>
      </c>
      <c r="U132" s="10">
        <f ca="1">SUMPRODUCT(J132:O132,Results!K$9:P$9)+Test!$AD$20-Test!$AC$31</f>
        <v>26.448930914484546</v>
      </c>
      <c r="V132" s="10">
        <f t="shared" ca="1" si="13"/>
        <v>4.1581803168492648</v>
      </c>
      <c r="W132" s="10">
        <f t="shared" ca="1" si="14"/>
        <v>4.074434885544516</v>
      </c>
      <c r="X132" s="10">
        <f t="shared" ca="1" si="15"/>
        <v>3.7478467839759091</v>
      </c>
      <c r="Y132" s="10">
        <f t="shared" ca="1" si="16"/>
        <v>3.2051124375060525</v>
      </c>
      <c r="Z132" s="10">
        <f ca="1">I132-Test!$AD$20</f>
        <v>29.320645208742313</v>
      </c>
      <c r="AA132" s="10">
        <f t="shared" ca="1" si="17"/>
        <v>3.5678178329073198</v>
      </c>
    </row>
    <row r="133" spans="1:27">
      <c r="A133" s="6">
        <f ca="1">LN((RAND()^(-Results!$F$4))-1)</f>
        <v>-0.55931275425592142</v>
      </c>
      <c r="B133" s="6">
        <f ca="1">LN((RAND()^(-Results!$F$4))-1)</f>
        <v>0.1463651026676549</v>
      </c>
      <c r="C133" s="6">
        <f ca="1">LN((RAND()^(-Results!$F$4))-1)</f>
        <v>0.11484354690198362</v>
      </c>
      <c r="D133" s="6">
        <f ca="1">LN((RAND()^(-Results!$F$4))-1)</f>
        <v>-1.2682560202382731</v>
      </c>
      <c r="E133" s="6">
        <f ca="1">LN((RAND()^(-Results!$F$4))-1)</f>
        <v>-3.9596222199273869</v>
      </c>
      <c r="F133" s="6">
        <f ca="1">LN((RAND()^(-Results!$F$4))-1)</f>
        <v>-1.6023706846524295</v>
      </c>
      <c r="G133" s="6">
        <f ca="1">LN((RAND()^(-Results!$F$4))-1)</f>
        <v>-1.5383465338778997</v>
      </c>
      <c r="H133" s="6">
        <f t="shared" ca="1" si="12"/>
        <v>-1.5277396723323091</v>
      </c>
      <c r="I133" s="10">
        <f ca="1">SUMPRODUCT(J133:O133,Results!B$12:G$12)+Results!$F$5*H133</f>
        <v>-18.766228634886648</v>
      </c>
      <c r="J133" s="10">
        <f ca="1">SUMPRODUCT($A133:$F133,Results!$B$15:$G$15)</f>
        <v>3.0634243485346313</v>
      </c>
      <c r="K133" s="10">
        <f ca="1">SUMPRODUCT($A133:$F133,Results!$B$16:$G$16)</f>
        <v>2.9428606443961285</v>
      </c>
      <c r="L133" s="10">
        <f ca="1">SUMPRODUCT($A133:$F133,Results!$B$17:$G$17)</f>
        <v>9.6439034839743289</v>
      </c>
      <c r="M133" s="10">
        <f ca="1">SUMPRODUCT($A133:$F133,Results!$B$18:$G$18)</f>
        <v>-8.023524085903869</v>
      </c>
      <c r="N133" s="10">
        <f ca="1">SUMPRODUCT($A133:$F133,Results!$B$19:$G$19)</f>
        <v>-5.538501799719052</v>
      </c>
      <c r="O133" s="10">
        <f ca="1">SUMPRODUCT($A133:$F133,Results!$B$20:$G$20)</f>
        <v>5.2259200532311283</v>
      </c>
      <c r="P133" s="10" cm="1">
        <f t="array" aca="1" ref="P133" ca="1">SUMPRODUCT(J133:O133,TRANSPOSE(Test!BL$20:BL$25))+Test!$AD$20-Test!$BL$27</f>
        <v>-10.639558993811088</v>
      </c>
      <c r="Q133" s="10" cm="1">
        <f t="array" aca="1" ref="Q133" ca="1">SUMPRODUCT(J133:O133,TRANSPOSE(Test!ES$20:ES$25))+Test!$AD$20-Test!$ES$27</f>
        <v>-10.684004373832893</v>
      </c>
      <c r="R133" s="10">
        <f ca="1">I133-Results!$E$5*H133</f>
        <v>-12.655269945557411</v>
      </c>
      <c r="S133" s="10" cm="1">
        <f t="array" aca="1" ref="S133" ca="1">SUMPRODUCT(J133:O133,TRANSPOSE(Test!AR$28:AR$33))+Test!$AD$20-Test!$AC$26</f>
        <v>-3.0618593841483528</v>
      </c>
      <c r="T133" s="10">
        <f ca="1">SUMPRODUCT(J133:O133,Results!K$9:P$9)</f>
        <v>-10.14156971649143</v>
      </c>
      <c r="U133" s="10">
        <f ca="1">SUMPRODUCT(J133:O133,Results!K$9:P$9)+Test!$AD$20-Test!$AC$31</f>
        <v>-10.178367835192406</v>
      </c>
      <c r="V133" s="10">
        <f t="shared" ca="1" si="13"/>
        <v>-8.1266696410755603</v>
      </c>
      <c r="W133" s="10">
        <f t="shared" ca="1" si="14"/>
        <v>-8.0822242610537547</v>
      </c>
      <c r="X133" s="10">
        <f t="shared" ca="1" si="15"/>
        <v>-6.1109586893292374</v>
      </c>
      <c r="Y133" s="10">
        <f t="shared" ca="1" si="16"/>
        <v>-15.704369250738296</v>
      </c>
      <c r="Z133" s="10">
        <f ca="1">I133-Test!$AD$20</f>
        <v>-19.4623321735362</v>
      </c>
      <c r="AA133" s="10">
        <f t="shared" ca="1" si="17"/>
        <v>-8.5878607996942424</v>
      </c>
    </row>
    <row r="134" spans="1:27">
      <c r="A134" s="6">
        <f ca="1">LN((RAND()^(-Results!$F$4))-1)</f>
        <v>0.93594311505878913</v>
      </c>
      <c r="B134" s="6">
        <f ca="1">LN((RAND()^(-Results!$F$4))-1)</f>
        <v>-0.79200568068788346</v>
      </c>
      <c r="C134" s="6">
        <f ca="1">LN((RAND()^(-Results!$F$4))-1)</f>
        <v>-0.70986183257634683</v>
      </c>
      <c r="D134" s="6">
        <f ca="1">LN((RAND()^(-Results!$F$4))-1)</f>
        <v>0.75309170082362653</v>
      </c>
      <c r="E134" s="6">
        <f ca="1">LN((RAND()^(-Results!$F$4))-1)</f>
        <v>-0.5678447071659124</v>
      </c>
      <c r="F134" s="6">
        <f ca="1">LN((RAND()^(-Results!$F$4))-1)</f>
        <v>-0.37504403554711496</v>
      </c>
      <c r="G134" s="6">
        <f ca="1">LN((RAND()^(-Results!$F$4))-1)</f>
        <v>-2.3407105042853442</v>
      </c>
      <c r="H134" s="6">
        <f t="shared" ca="1" si="12"/>
        <v>-2.3301036427397537</v>
      </c>
      <c r="I134" s="10">
        <f ca="1">SUMPRODUCT(J134:O134,Results!B$12:G$12)+Results!$F$5*H134</f>
        <v>-16.797964033754365</v>
      </c>
      <c r="J134" s="10">
        <f ca="1">SUMPRODUCT($A134:$F134,Results!$B$15:$G$15)</f>
        <v>-1.1562186132719647</v>
      </c>
      <c r="K134" s="10">
        <f ca="1">SUMPRODUCT($A134:$F134,Results!$B$16:$G$16)</f>
        <v>5.0141383577417056</v>
      </c>
      <c r="L134" s="10">
        <f ca="1">SUMPRODUCT($A134:$F134,Results!$B$17:$G$17)</f>
        <v>7.1257683103680867</v>
      </c>
      <c r="M134" s="10">
        <f ca="1">SUMPRODUCT($A134:$F134,Results!$B$18:$G$18)</f>
        <v>-1.6587174501633362</v>
      </c>
      <c r="N134" s="10">
        <f ca="1">SUMPRODUCT($A134:$F134,Results!$B$19:$G$19)</f>
        <v>1.4984345316625021</v>
      </c>
      <c r="O134" s="10">
        <f ca="1">SUMPRODUCT($A134:$F134,Results!$B$20:$G$20)</f>
        <v>0.41299220829042771</v>
      </c>
      <c r="P134" s="10" cm="1">
        <f t="array" aca="1" ref="P134" ca="1">SUMPRODUCT(J134:O134,TRANSPOSE(Test!BL$20:BL$25))+Test!$AD$20-Test!$BL$27</f>
        <v>-5.3041992948962697</v>
      </c>
      <c r="Q134" s="10" cm="1">
        <f t="array" aca="1" ref="Q134" ca="1">SUMPRODUCT(J134:O134,TRANSPOSE(Test!ES$20:ES$25))+Test!$AD$20-Test!$ES$27</f>
        <v>-5.3147505791925633</v>
      </c>
      <c r="R134" s="10">
        <f ca="1">I134-Results!$E$5*H134</f>
        <v>-7.4775494627953503</v>
      </c>
      <c r="S134" s="10" cm="1">
        <f t="array" aca="1" ref="S134" ca="1">SUMPRODUCT(J134:O134,TRANSPOSE(Test!AR$28:AR$33))+Test!$AD$20-Test!$AC$26</f>
        <v>-2.3287400873672834</v>
      </c>
      <c r="T134" s="10">
        <f ca="1">SUMPRODUCT(J134:O134,Results!K$9:P$9)</f>
        <v>-5.3413509929160661</v>
      </c>
      <c r="U134" s="10">
        <f ca="1">SUMPRODUCT(J134:O134,Results!K$9:P$9)+Test!$AD$20-Test!$AC$31</f>
        <v>-5.3781491116170415</v>
      </c>
      <c r="V134" s="10">
        <f t="shared" ca="1" si="13"/>
        <v>-11.493764738858095</v>
      </c>
      <c r="W134" s="10">
        <f t="shared" ca="1" si="14"/>
        <v>-11.483213454561803</v>
      </c>
      <c r="X134" s="10">
        <f t="shared" ca="1" si="15"/>
        <v>-9.3204145709590147</v>
      </c>
      <c r="Y134" s="10">
        <f t="shared" ca="1" si="16"/>
        <v>-14.469223946387082</v>
      </c>
      <c r="Z134" s="10">
        <f ca="1">I134-Test!$AD$20</f>
        <v>-17.494067572403917</v>
      </c>
      <c r="AA134" s="10">
        <f t="shared" ca="1" si="17"/>
        <v>-11.419814922137324</v>
      </c>
    </row>
    <row r="135" spans="1:27">
      <c r="A135" s="6">
        <f ca="1">LN((RAND()^(-Results!$F$4))-1)</f>
        <v>1.3004045339683352</v>
      </c>
      <c r="B135" s="6">
        <f ca="1">LN((RAND()^(-Results!$F$4))-1)</f>
        <v>7.4451399432845927E-2</v>
      </c>
      <c r="C135" s="6">
        <f ca="1">LN((RAND()^(-Results!$F$4))-1)</f>
        <v>1.9429656281030077</v>
      </c>
      <c r="D135" s="6">
        <f ca="1">LN((RAND()^(-Results!$F$4))-1)</f>
        <v>1.2602221143391183</v>
      </c>
      <c r="E135" s="6">
        <f ca="1">LN((RAND()^(-Results!$F$4))-1)</f>
        <v>1.9926117209987788</v>
      </c>
      <c r="F135" s="6">
        <f ca="1">LN((RAND()^(-Results!$F$4))-1)</f>
        <v>-1.0113413295300593</v>
      </c>
      <c r="G135" s="6">
        <f ca="1">LN((RAND()^(-Results!$F$4))-1)</f>
        <v>1.2814404038267049</v>
      </c>
      <c r="H135" s="6">
        <f t="shared" ca="1" si="12"/>
        <v>1.2920472653722954</v>
      </c>
      <c r="I135" s="10">
        <f ca="1">SUMPRODUCT(J135:O135,Results!B$12:G$12)+Results!$F$5*H135</f>
        <v>22.94432818980577</v>
      </c>
      <c r="J135" s="10">
        <f ca="1">SUMPRODUCT($A135:$F135,Results!$B$15:$G$15)</f>
        <v>-2.224258425410139</v>
      </c>
      <c r="K135" s="10">
        <f ca="1">SUMPRODUCT($A135:$F135,Results!$B$16:$G$16)</f>
        <v>-0.9970115289888406</v>
      </c>
      <c r="L135" s="10">
        <f ca="1">SUMPRODUCT($A135:$F135,Results!$B$17:$G$17)</f>
        <v>-0.71483505340407971</v>
      </c>
      <c r="M135" s="10">
        <f ca="1">SUMPRODUCT($A135:$F135,Results!$B$18:$G$18)</f>
        <v>-7.0173669982358842</v>
      </c>
      <c r="N135" s="10">
        <f ca="1">SUMPRODUCT($A135:$F135,Results!$B$19:$G$19)</f>
        <v>5.8145785175944571</v>
      </c>
      <c r="O135" s="10">
        <f ca="1">SUMPRODUCT($A135:$F135,Results!$B$20:$G$20)</f>
        <v>-7.2016894547539518</v>
      </c>
      <c r="P135" s="10" cm="1">
        <f t="array" aca="1" ref="P135" ca="1">SUMPRODUCT(J135:O135,TRANSPOSE(Test!BL$20:BL$25))+Test!$AD$20-Test!$BL$27</f>
        <v>16.527237404411263</v>
      </c>
      <c r="Q135" s="10" cm="1">
        <f t="array" aca="1" ref="Q135" ca="1">SUMPRODUCT(J135:O135,TRANSPOSE(Test!ES$20:ES$25))+Test!$AD$20-Test!$ES$27</f>
        <v>16.402110642596654</v>
      </c>
      <c r="R135" s="10">
        <f ca="1">I135-Results!$E$5*H135</f>
        <v>17.776139128316586</v>
      </c>
      <c r="S135" s="10" cm="1">
        <f t="array" aca="1" ref="S135" ca="1">SUMPRODUCT(J135:O135,TRANSPOSE(Test!AR$28:AR$33))+Test!$AD$20-Test!$AC$26</f>
        <v>18.017132824528183</v>
      </c>
      <c r="T135" s="10">
        <f ca="1">SUMPRODUCT(J135:O135,Results!K$9:P$9)</f>
        <v>16.057293438817034</v>
      </c>
      <c r="U135" s="10">
        <f ca="1">SUMPRODUCT(J135:O135,Results!K$9:P$9)+Test!$AD$20-Test!$AC$31</f>
        <v>16.020495320116058</v>
      </c>
      <c r="V135" s="10">
        <f t="shared" ca="1" si="13"/>
        <v>6.4170907853945067</v>
      </c>
      <c r="W135" s="10">
        <f t="shared" ca="1" si="14"/>
        <v>6.5422175472091162</v>
      </c>
      <c r="X135" s="10">
        <f t="shared" ca="1" si="15"/>
        <v>5.1681890614891834</v>
      </c>
      <c r="Y135" s="10">
        <f t="shared" ca="1" si="16"/>
        <v>4.9271953652775871</v>
      </c>
      <c r="Z135" s="10">
        <f ca="1">I135-Test!$AD$20</f>
        <v>22.248224651156217</v>
      </c>
      <c r="AA135" s="10">
        <f t="shared" ca="1" si="17"/>
        <v>6.9238328696897113</v>
      </c>
    </row>
    <row r="136" spans="1:27">
      <c r="A136" s="6">
        <f ca="1">LN((RAND()^(-Results!$F$4))-1)</f>
        <v>-2.2907507600913148</v>
      </c>
      <c r="B136" s="6">
        <f ca="1">LN((RAND()^(-Results!$F$4))-1)</f>
        <v>-1.4366597230505607</v>
      </c>
      <c r="C136" s="6">
        <f ca="1">LN((RAND()^(-Results!$F$4))-1)</f>
        <v>3.391319019877312</v>
      </c>
      <c r="D136" s="6">
        <f ca="1">LN((RAND()^(-Results!$F$4))-1)</f>
        <v>-1.0627999402206416</v>
      </c>
      <c r="E136" s="6">
        <f ca="1">LN((RAND()^(-Results!$F$4))-1)</f>
        <v>0.41275050466086161</v>
      </c>
      <c r="F136" s="6">
        <f ca="1">LN((RAND()^(-Results!$F$4))-1)</f>
        <v>-0.82451579978521294</v>
      </c>
      <c r="G136" s="6">
        <f ca="1">LN((RAND()^(-Results!$F$4))-1)</f>
        <v>-1.0081259393473365</v>
      </c>
      <c r="H136" s="6">
        <f t="shared" ca="1" si="12"/>
        <v>-0.99751907780174598</v>
      </c>
      <c r="I136" s="10">
        <f ca="1">SUMPRODUCT(J136:O136,Results!B$12:G$12)+Results!$F$5*H136</f>
        <v>-13.017098775726106</v>
      </c>
      <c r="J136" s="10">
        <f ca="1">SUMPRODUCT($A136:$F136,Results!$B$15:$G$15)</f>
        <v>-7.1030392279476233</v>
      </c>
      <c r="K136" s="10">
        <f ca="1">SUMPRODUCT($A136:$F136,Results!$B$16:$G$16)</f>
        <v>-12.580306477991099</v>
      </c>
      <c r="L136" s="10">
        <f ca="1">SUMPRODUCT($A136:$F136,Results!$B$17:$G$17)</f>
        <v>-3.4380152074445132</v>
      </c>
      <c r="M136" s="10">
        <f ca="1">SUMPRODUCT($A136:$F136,Results!$B$18:$G$18)</f>
        <v>1.594180067917965</v>
      </c>
      <c r="N136" s="10">
        <f ca="1">SUMPRODUCT($A136:$F136,Results!$B$19:$G$19)</f>
        <v>6.4793350752254497</v>
      </c>
      <c r="O136" s="10">
        <f ca="1">SUMPRODUCT($A136:$F136,Results!$B$20:$G$20)</f>
        <v>-11.607993257316668</v>
      </c>
      <c r="P136" s="10" cm="1">
        <f t="array" aca="1" ref="P136" ca="1">SUMPRODUCT(J136:O136,TRANSPOSE(Test!BL$20:BL$25))+Test!$AD$20-Test!$BL$27</f>
        <v>-7.6980908360247424</v>
      </c>
      <c r="Q136" s="10" cm="1">
        <f t="array" aca="1" ref="Q136" ca="1">SUMPRODUCT(J136:O136,TRANSPOSE(Test!ES$20:ES$25))+Test!$AD$20-Test!$ES$27</f>
        <v>-8.0056815188246624</v>
      </c>
      <c r="R136" s="10">
        <f ca="1">I136-Results!$E$5*H136</f>
        <v>-9.0270224645191224</v>
      </c>
      <c r="S136" s="10" cm="1">
        <f t="array" aca="1" ref="S136" ca="1">SUMPRODUCT(J136:O136,TRANSPOSE(Test!AR$28:AR$33))+Test!$AD$20-Test!$AC$26</f>
        <v>-8.336689488056015</v>
      </c>
      <c r="T136" s="10">
        <f ca="1">SUMPRODUCT(J136:O136,Results!K$9:P$9)</f>
        <v>-7.8193121401602923</v>
      </c>
      <c r="U136" s="10">
        <f ca="1">SUMPRODUCT(J136:O136,Results!K$9:P$9)+Test!$AD$20-Test!$AC$31</f>
        <v>-7.8561102588612677</v>
      </c>
      <c r="V136" s="10">
        <f t="shared" ca="1" si="13"/>
        <v>-5.3190079397013639</v>
      </c>
      <c r="W136" s="10">
        <f t="shared" ca="1" si="14"/>
        <v>-5.0114172569014439</v>
      </c>
      <c r="X136" s="10">
        <f t="shared" ca="1" si="15"/>
        <v>-3.9900763112069839</v>
      </c>
      <c r="Y136" s="10">
        <f t="shared" ca="1" si="16"/>
        <v>-4.6804092876700913</v>
      </c>
      <c r="Z136" s="10">
        <f ca="1">I136-Test!$AD$20</f>
        <v>-13.713202314375661</v>
      </c>
      <c r="AA136" s="10">
        <f t="shared" ca="1" si="17"/>
        <v>-5.1609885168648386</v>
      </c>
    </row>
    <row r="137" spans="1:27">
      <c r="A137" s="6">
        <f ca="1">LN((RAND()^(-Results!$F$4))-1)</f>
        <v>3.8597539956676199</v>
      </c>
      <c r="B137" s="6">
        <f ca="1">LN((RAND()^(-Results!$F$4))-1)</f>
        <v>0.28854017629475737</v>
      </c>
      <c r="C137" s="6">
        <f ca="1">LN((RAND()^(-Results!$F$4))-1)</f>
        <v>-2.2783849742433446</v>
      </c>
      <c r="D137" s="6">
        <f ca="1">LN((RAND()^(-Results!$F$4))-1)</f>
        <v>-3.3835343726161695</v>
      </c>
      <c r="E137" s="6">
        <f ca="1">LN((RAND()^(-Results!$F$4))-1)</f>
        <v>0.70360756298306926</v>
      </c>
      <c r="F137" s="6">
        <f ca="1">LN((RAND()^(-Results!$F$4))-1)</f>
        <v>-0.83747527604199767</v>
      </c>
      <c r="G137" s="6">
        <f ca="1">LN((RAND()^(-Results!$F$4))-1)</f>
        <v>-2.8272175404869397</v>
      </c>
      <c r="H137" s="6">
        <f t="shared" ca="1" si="12"/>
        <v>-2.8166106789413492</v>
      </c>
      <c r="I137" s="10">
        <f ca="1">SUMPRODUCT(J137:O137,Results!B$12:G$12)+Results!$F$5*H137</f>
        <v>-45.763923043873348</v>
      </c>
      <c r="J137" s="10">
        <f ca="1">SUMPRODUCT($A137:$F137,Results!$B$15:$G$15)</f>
        <v>7.5337349807558338</v>
      </c>
      <c r="K137" s="10">
        <f ca="1">SUMPRODUCT($A137:$F137,Results!$B$16:$G$16)</f>
        <v>2.7895585001597807</v>
      </c>
      <c r="L137" s="10">
        <f ca="1">SUMPRODUCT($A137:$F137,Results!$B$17:$G$17)</f>
        <v>9.7870204570442887</v>
      </c>
      <c r="M137" s="10">
        <f ca="1">SUMPRODUCT($A137:$F137,Results!$B$18:$G$18)</f>
        <v>-4.3087654858896389</v>
      </c>
      <c r="N137" s="10">
        <f ca="1">SUMPRODUCT($A137:$F137,Results!$B$19:$G$19)</f>
        <v>-19.819937516273793</v>
      </c>
      <c r="O137" s="10">
        <f ca="1">SUMPRODUCT($A137:$F137,Results!$B$20:$G$20)</f>
        <v>18.106209968341687</v>
      </c>
      <c r="P137" s="10" cm="1">
        <f t="array" aca="1" ref="P137" ca="1">SUMPRODUCT(J137:O137,TRANSPOSE(Test!BL$20:BL$25))+Test!$AD$20-Test!$BL$27</f>
        <v>-31.863972197474041</v>
      </c>
      <c r="Q137" s="10" cm="1">
        <f t="array" aca="1" ref="Q137" ca="1">SUMPRODUCT(J137:O137,TRANSPOSE(Test!ES$20:ES$25))+Test!$AD$20-Test!$ES$27</f>
        <v>-32.023231223468883</v>
      </c>
      <c r="R137" s="10">
        <f ca="1">I137-Results!$E$5*H137</f>
        <v>-34.497480328107955</v>
      </c>
      <c r="S137" s="10" cm="1">
        <f t="array" aca="1" ref="S137" ca="1">SUMPRODUCT(J137:O137,TRANSPOSE(Test!AR$28:AR$33))+Test!$AD$20-Test!$AC$26</f>
        <v>-26.684044492483579</v>
      </c>
      <c r="T137" s="10">
        <f ca="1">SUMPRODUCT(J137:O137,Results!K$9:P$9)</f>
        <v>-32.408725199412501</v>
      </c>
      <c r="U137" s="10">
        <f ca="1">SUMPRODUCT(J137:O137,Results!K$9:P$9)+Test!$AD$20-Test!$AC$31</f>
        <v>-32.44552331811348</v>
      </c>
      <c r="V137" s="10">
        <f t="shared" ca="1" si="13"/>
        <v>-13.899950846399307</v>
      </c>
      <c r="W137" s="10">
        <f t="shared" ca="1" si="14"/>
        <v>-13.740691820404464</v>
      </c>
      <c r="X137" s="10">
        <f t="shared" ca="1" si="15"/>
        <v>-11.266442715765393</v>
      </c>
      <c r="Y137" s="10">
        <f t="shared" ca="1" si="16"/>
        <v>-19.079878551389768</v>
      </c>
      <c r="Z137" s="10">
        <f ca="1">I137-Test!$AD$20</f>
        <v>-46.4600265825229</v>
      </c>
      <c r="AA137" s="10">
        <f t="shared" ca="1" si="17"/>
        <v>-13.318399725759868</v>
      </c>
    </row>
    <row r="138" spans="1:27">
      <c r="A138" s="6">
        <f ca="1">LN((RAND()^(-Results!$F$4))-1)</f>
        <v>4.1464261209008226</v>
      </c>
      <c r="B138" s="6">
        <f ca="1">LN((RAND()^(-Results!$F$4))-1)</f>
        <v>-0.4808522905568397</v>
      </c>
      <c r="C138" s="6">
        <f ca="1">LN((RAND()^(-Results!$F$4))-1)</f>
        <v>0.92316584469426433</v>
      </c>
      <c r="D138" s="6">
        <f ca="1">LN((RAND()^(-Results!$F$4))-1)</f>
        <v>0.54090630392618588</v>
      </c>
      <c r="E138" s="6">
        <f ca="1">LN((RAND()^(-Results!$F$4))-1)</f>
        <v>-0.69613966806709326</v>
      </c>
      <c r="F138" s="6">
        <f ca="1">LN((RAND()^(-Results!$F$4))-1)</f>
        <v>2.1758039139839491</v>
      </c>
      <c r="G138" s="6">
        <f ca="1">LN((RAND()^(-Results!$F$4))-1)</f>
        <v>0.35480520040694336</v>
      </c>
      <c r="H138" s="6">
        <f t="shared" ca="1" si="12"/>
        <v>0.36541206195253395</v>
      </c>
      <c r="I138" s="10">
        <f ca="1">SUMPRODUCT(J138:O138,Results!B$12:G$12)+Results!$F$5*H138</f>
        <v>-15.515133791514403</v>
      </c>
      <c r="J138" s="10">
        <f ca="1">SUMPRODUCT($A138:$F138,Results!$B$15:$G$15)</f>
        <v>0.66308226613644106</v>
      </c>
      <c r="K138" s="10">
        <f ca="1">SUMPRODUCT($A138:$F138,Results!$B$16:$G$16)</f>
        <v>6.4427201240093455</v>
      </c>
      <c r="L138" s="10">
        <f ca="1">SUMPRODUCT($A138:$F138,Results!$B$17:$G$17)</f>
        <v>3.3542821111008045</v>
      </c>
      <c r="M138" s="10">
        <f ca="1">SUMPRODUCT($A138:$F138,Results!$B$18:$G$18)</f>
        <v>-7.718070100644427</v>
      </c>
      <c r="N138" s="10">
        <f ca="1">SUMPRODUCT($A138:$F138,Results!$B$19:$G$19)</f>
        <v>5.3172097893238721</v>
      </c>
      <c r="O138" s="10">
        <f ca="1">SUMPRODUCT($A138:$F138,Results!$B$20:$G$20)</f>
        <v>14.897777562357621</v>
      </c>
      <c r="P138" s="10" cm="1">
        <f t="array" aca="1" ref="P138" ca="1">SUMPRODUCT(J138:O138,TRANSPOSE(Test!BL$20:BL$25))+Test!$AD$20-Test!$BL$27</f>
        <v>-17.212704259398478</v>
      </c>
      <c r="Q138" s="10" cm="1">
        <f t="array" aca="1" ref="Q138" ca="1">SUMPRODUCT(J138:O138,TRANSPOSE(Test!ES$20:ES$25))+Test!$AD$20-Test!$ES$27</f>
        <v>-17.568117859092713</v>
      </c>
      <c r="R138" s="10">
        <f ca="1">I138-Results!$E$5*H138</f>
        <v>-16.97678203932454</v>
      </c>
      <c r="S138" s="10" cm="1">
        <f t="array" aca="1" ref="S138" ca="1">SUMPRODUCT(J138:O138,TRANSPOSE(Test!AR$28:AR$33))+Test!$AD$20-Test!$AC$26</f>
        <v>-0.82885410446227648</v>
      </c>
      <c r="T138" s="10">
        <f ca="1">SUMPRODUCT(J138:O138,Results!K$9:P$9)</f>
        <v>-17.858766640468325</v>
      </c>
      <c r="U138" s="10">
        <f ca="1">SUMPRODUCT(J138:O138,Results!K$9:P$9)+Test!$AD$20-Test!$AC$31</f>
        <v>-17.8955647591693</v>
      </c>
      <c r="V138" s="10">
        <f t="shared" ca="1" si="13"/>
        <v>1.6975704678840753</v>
      </c>
      <c r="W138" s="10">
        <f t="shared" ca="1" si="14"/>
        <v>2.0529840675783095</v>
      </c>
      <c r="X138" s="10">
        <f t="shared" ca="1" si="15"/>
        <v>1.4616482478101371</v>
      </c>
      <c r="Y138" s="10">
        <f t="shared" ca="1" si="16"/>
        <v>-14.686279687052126</v>
      </c>
      <c r="Z138" s="10">
        <f ca="1">I138-Test!$AD$20</f>
        <v>-16.211237330163957</v>
      </c>
      <c r="AA138" s="10">
        <f t="shared" ca="1" si="17"/>
        <v>2.3804309676548971</v>
      </c>
    </row>
    <row r="139" spans="1:27">
      <c r="A139" s="6">
        <f ca="1">LN((RAND()^(-Results!$F$4))-1)</f>
        <v>1.4363989853577805</v>
      </c>
      <c r="B139" s="6">
        <f ca="1">LN((RAND()^(-Results!$F$4))-1)</f>
        <v>-0.37770637807002178</v>
      </c>
      <c r="C139" s="6">
        <f ca="1">LN((RAND()^(-Results!$F$4))-1)</f>
        <v>-2.5466786567602555</v>
      </c>
      <c r="D139" s="6">
        <f ca="1">LN((RAND()^(-Results!$F$4))-1)</f>
        <v>1.4781502292027657</v>
      </c>
      <c r="E139" s="6">
        <f ca="1">LN((RAND()^(-Results!$F$4))-1)</f>
        <v>-0.3815486247853922</v>
      </c>
      <c r="F139" s="6">
        <f ca="1">LN((RAND()^(-Results!$F$4))-1)</f>
        <v>-4.1561623457149546E-2</v>
      </c>
      <c r="G139" s="6">
        <f ca="1">LN((RAND()^(-Results!$F$4))-1)</f>
        <v>-0.11990875223588761</v>
      </c>
      <c r="H139" s="6">
        <f t="shared" ca="1" si="12"/>
        <v>-0.10930189069029701</v>
      </c>
      <c r="I139" s="10">
        <f ca="1">SUMPRODUCT(J139:O139,Results!B$12:G$12)+Results!$F$5*H139</f>
        <v>-0.45092576716698785</v>
      </c>
      <c r="J139" s="10">
        <f ca="1">SUMPRODUCT($A139:$F139,Results!$B$15:$G$15)</f>
        <v>0.91670592948953378</v>
      </c>
      <c r="K139" s="10">
        <f ca="1">SUMPRODUCT($A139:$F139,Results!$B$16:$G$16)</f>
        <v>10.17848803960792</v>
      </c>
      <c r="L139" s="10">
        <f ca="1">SUMPRODUCT($A139:$F139,Results!$B$17:$G$17)</f>
        <v>8.2027331391403706</v>
      </c>
      <c r="M139" s="10">
        <f ca="1">SUMPRODUCT($A139:$F139,Results!$B$18:$G$18)</f>
        <v>0.31461388135762958</v>
      </c>
      <c r="N139" s="10">
        <f ca="1">SUMPRODUCT($A139:$F139,Results!$B$19:$G$19)</f>
        <v>-0.63465874398028199</v>
      </c>
      <c r="O139" s="10">
        <f ca="1">SUMPRODUCT($A139:$F139,Results!$B$20:$G$20)</f>
        <v>2.7503765386468273</v>
      </c>
      <c r="P139" s="10" cm="1">
        <f t="array" aca="1" ref="P139" ca="1">SUMPRODUCT(J139:O139,TRANSPOSE(Test!BL$20:BL$25))+Test!$AD$20-Test!$BL$27</f>
        <v>-0.33544657524085209</v>
      </c>
      <c r="Q139" s="10" cm="1">
        <f t="array" aca="1" ref="Q139" ca="1">SUMPRODUCT(J139:O139,TRANSPOSE(Test!ES$20:ES$25))+Test!$AD$20-Test!$ES$27</f>
        <v>-0.15951408012103874</v>
      </c>
      <c r="R139" s="10">
        <f ca="1">I139-Results!$E$5*H139</f>
        <v>-1.3718204405799794E-2</v>
      </c>
      <c r="S139" s="10" cm="1">
        <f t="array" aca="1" ref="S139" ca="1">SUMPRODUCT(J139:O139,TRANSPOSE(Test!AR$28:AR$33))+Test!$AD$20-Test!$AC$26</f>
        <v>0.1170723537610997</v>
      </c>
      <c r="T139" s="10">
        <f ca="1">SUMPRODUCT(J139:O139,Results!K$9:P$9)</f>
        <v>-0.26076461680822316</v>
      </c>
      <c r="U139" s="10">
        <f ca="1">SUMPRODUCT(J139:O139,Results!K$9:P$9)+Test!$AD$20-Test!$AC$31</f>
        <v>-0.29756273550919843</v>
      </c>
      <c r="V139" s="10">
        <f t="shared" ca="1" si="13"/>
        <v>-0.11547919192613576</v>
      </c>
      <c r="W139" s="10">
        <f t="shared" ca="1" si="14"/>
        <v>-0.29141168704594911</v>
      </c>
      <c r="X139" s="10">
        <f t="shared" ca="1" si="15"/>
        <v>-0.43720756276118805</v>
      </c>
      <c r="Y139" s="10">
        <f t="shared" ca="1" si="16"/>
        <v>-0.56799812092808755</v>
      </c>
      <c r="Z139" s="10">
        <f ca="1">I139-Test!$AD$20</f>
        <v>-1.1470293058165415</v>
      </c>
      <c r="AA139" s="10">
        <f t="shared" ca="1" si="17"/>
        <v>-0.15336303165778942</v>
      </c>
    </row>
    <row r="140" spans="1:27">
      <c r="A140" s="6">
        <f ca="1">LN((RAND()^(-Results!$F$4))-1)</f>
        <v>1.1970902350390509</v>
      </c>
      <c r="B140" s="6">
        <f ca="1">LN((RAND()^(-Results!$F$4))-1)</f>
        <v>1.3818530574564889</v>
      </c>
      <c r="C140" s="6">
        <f ca="1">LN((RAND()^(-Results!$F$4))-1)</f>
        <v>-1.0233481390179047</v>
      </c>
      <c r="D140" s="6">
        <f ca="1">LN((RAND()^(-Results!$F$4))-1)</f>
        <v>-0.6738224285157477</v>
      </c>
      <c r="E140" s="6">
        <f ca="1">LN((RAND()^(-Results!$F$4))-1)</f>
        <v>1.1191253954229283</v>
      </c>
      <c r="F140" s="6">
        <f ca="1">LN((RAND()^(-Results!$F$4))-1)</f>
        <v>-0.33733874921060375</v>
      </c>
      <c r="G140" s="6">
        <f ca="1">LN((RAND()^(-Results!$F$4))-1)</f>
        <v>0.44867570724922656</v>
      </c>
      <c r="H140" s="6">
        <f t="shared" ca="1" si="12"/>
        <v>0.45928256879481716</v>
      </c>
      <c r="I140" s="10">
        <f ca="1">SUMPRODUCT(J140:O140,Results!B$12:G$12)+Results!$F$5*H140</f>
        <v>9.0602116330240232</v>
      </c>
      <c r="J140" s="10">
        <f ca="1">SUMPRODUCT($A140:$F140,Results!$B$15:$G$15)</f>
        <v>5.1840378411953427</v>
      </c>
      <c r="K140" s="10">
        <f ca="1">SUMPRODUCT($A140:$F140,Results!$B$16:$G$16)</f>
        <v>1.3745416536443757</v>
      </c>
      <c r="L140" s="10">
        <f ca="1">SUMPRODUCT($A140:$F140,Results!$B$17:$G$17)</f>
        <v>-1.4560664238604017</v>
      </c>
      <c r="M140" s="10">
        <f ca="1">SUMPRODUCT($A140:$F140,Results!$B$18:$G$18)</f>
        <v>-2.2716687079645941</v>
      </c>
      <c r="N140" s="10">
        <f ca="1">SUMPRODUCT($A140:$F140,Results!$B$19:$G$19)</f>
        <v>-8.1993168905201284</v>
      </c>
      <c r="O140" s="10">
        <f ca="1">SUMPRODUCT($A140:$F140,Results!$B$20:$G$20)</f>
        <v>5.0328163672049202</v>
      </c>
      <c r="P140" s="10" cm="1">
        <f t="array" aca="1" ref="P140" ca="1">SUMPRODUCT(J140:O140,TRANSPOSE(Test!BL$20:BL$25))+Test!$AD$20-Test!$BL$27</f>
        <v>6.6768409163547391</v>
      </c>
      <c r="Q140" s="10" cm="1">
        <f t="array" aca="1" ref="Q140" ca="1">SUMPRODUCT(J140:O140,TRANSPOSE(Test!ES$20:ES$25))+Test!$AD$20-Test!$ES$27</f>
        <v>6.7634216024351996</v>
      </c>
      <c r="R140" s="10">
        <f ca="1">I140-Results!$E$5*H140</f>
        <v>7.2230813578447544</v>
      </c>
      <c r="S140" s="10" cm="1">
        <f t="array" aca="1" ref="S140" ca="1">SUMPRODUCT(J140:O140,TRANSPOSE(Test!AR$28:AR$33))+Test!$AD$20-Test!$AC$26</f>
        <v>4.6655583351041665</v>
      </c>
      <c r="T140" s="10">
        <f ca="1">SUMPRODUCT(J140:O140,Results!K$9:P$9)</f>
        <v>6.5696747966870657</v>
      </c>
      <c r="U140" s="10">
        <f ca="1">SUMPRODUCT(J140:O140,Results!K$9:P$9)+Test!$AD$20-Test!$AC$31</f>
        <v>6.5328766779860903</v>
      </c>
      <c r="V140" s="10">
        <f t="shared" ca="1" si="13"/>
        <v>2.3833707166692841</v>
      </c>
      <c r="W140" s="10">
        <f t="shared" ca="1" si="14"/>
        <v>2.2967900305888236</v>
      </c>
      <c r="X140" s="10">
        <f t="shared" ca="1" si="15"/>
        <v>1.8371302751792689</v>
      </c>
      <c r="Y140" s="10">
        <f t="shared" ca="1" si="16"/>
        <v>4.3946532979198567</v>
      </c>
      <c r="Z140" s="10">
        <f ca="1">I140-Test!$AD$20</f>
        <v>8.364108094374469</v>
      </c>
      <c r="AA140" s="10">
        <f t="shared" ca="1" si="17"/>
        <v>2.5273349550379329</v>
      </c>
    </row>
    <row r="141" spans="1:27">
      <c r="A141" s="6">
        <f ca="1">LN((RAND()^(-Results!$F$4))-1)</f>
        <v>-6.9706077284473963E-2</v>
      </c>
      <c r="B141" s="6">
        <f ca="1">LN((RAND()^(-Results!$F$4))-1)</f>
        <v>1.6077513045956862</v>
      </c>
      <c r="C141" s="6">
        <f ca="1">LN((RAND()^(-Results!$F$4))-1)</f>
        <v>4.6297072604583711</v>
      </c>
      <c r="D141" s="6">
        <f ca="1">LN((RAND()^(-Results!$F$4))-1)</f>
        <v>-0.73514108861064476</v>
      </c>
      <c r="E141" s="6">
        <f ca="1">LN((RAND()^(-Results!$F$4))-1)</f>
        <v>0.94617467712801984</v>
      </c>
      <c r="F141" s="6">
        <f ca="1">LN((RAND()^(-Results!$F$4))-1)</f>
        <v>-0.53881482882019038</v>
      </c>
      <c r="G141" s="6">
        <f ca="1">LN((RAND()^(-Results!$F$4))-1)</f>
        <v>0.73193401461436358</v>
      </c>
      <c r="H141" s="6">
        <f t="shared" ca="1" si="12"/>
        <v>0.74254087615995412</v>
      </c>
      <c r="I141" s="10">
        <f ca="1">SUMPRODUCT(J141:O141,Results!B$12:G$12)+Results!$F$5*H141</f>
        <v>22.486171070239546</v>
      </c>
      <c r="J141" s="10">
        <f ca="1">SUMPRODUCT($A141:$F141,Results!$B$15:$G$15)</f>
        <v>0.88703442666565901</v>
      </c>
      <c r="K141" s="10">
        <f ca="1">SUMPRODUCT($A141:$F141,Results!$B$16:$G$16)</f>
        <v>-9.9481590407863472</v>
      </c>
      <c r="L141" s="10">
        <f ca="1">SUMPRODUCT($A141:$F141,Results!$B$17:$G$17)</f>
        <v>-10.935436322455301</v>
      </c>
      <c r="M141" s="10">
        <f ca="1">SUMPRODUCT($A141:$F141,Results!$B$18:$G$18)</f>
        <v>-10.950213662546414</v>
      </c>
      <c r="N141" s="10">
        <f ca="1">SUMPRODUCT($A141:$F141,Results!$B$19:$G$19)</f>
        <v>3.6074596032478095</v>
      </c>
      <c r="O141" s="10">
        <f ca="1">SUMPRODUCT($A141:$F141,Results!$B$20:$G$20)</f>
        <v>-3.3152141261379433</v>
      </c>
      <c r="P141" s="10" cm="1">
        <f t="array" aca="1" ref="P141" ca="1">SUMPRODUCT(J141:O141,TRANSPOSE(Test!BL$20:BL$25))+Test!$AD$20-Test!$BL$27</f>
        <v>19.534268616694856</v>
      </c>
      <c r="Q141" s="10" cm="1">
        <f t="array" aca="1" ref="Q141" ca="1">SUMPRODUCT(J141:O141,TRANSPOSE(Test!ES$20:ES$25))+Test!$AD$20-Test!$ES$27</f>
        <v>19.238216554036484</v>
      </c>
      <c r="R141" s="10">
        <f ca="1">I141-Results!$E$5*H141</f>
        <v>19.516007565599729</v>
      </c>
      <c r="S141" s="10" cm="1">
        <f t="array" aca="1" ref="S141" ca="1">SUMPRODUCT(J141:O141,TRANSPOSE(Test!AR$28:AR$33))+Test!$AD$20-Test!$AC$26</f>
        <v>24.145069907648146</v>
      </c>
      <c r="T141" s="10">
        <f ca="1">SUMPRODUCT(J141:O141,Results!K$9:P$9)</f>
        <v>19.202304265993558</v>
      </c>
      <c r="U141" s="10">
        <f ca="1">SUMPRODUCT(J141:O141,Results!K$9:P$9)+Test!$AD$20-Test!$AC$31</f>
        <v>19.165506147292582</v>
      </c>
      <c r="V141" s="10">
        <f t="shared" ca="1" si="13"/>
        <v>2.9519024535446903</v>
      </c>
      <c r="W141" s="10">
        <f t="shared" ca="1" si="14"/>
        <v>3.2479545162030625</v>
      </c>
      <c r="X141" s="10">
        <f t="shared" ca="1" si="15"/>
        <v>2.9701635046398174</v>
      </c>
      <c r="Y141" s="10">
        <f t="shared" ca="1" si="16"/>
        <v>-1.6588988374086</v>
      </c>
      <c r="Z141" s="10">
        <f ca="1">I141-Test!$AD$20</f>
        <v>21.790067531589994</v>
      </c>
      <c r="AA141" s="10">
        <f t="shared" ca="1" si="17"/>
        <v>3.320664922946964</v>
      </c>
    </row>
    <row r="142" spans="1:27">
      <c r="A142" s="6">
        <f ca="1">LN((RAND()^(-Results!$F$4))-1)</f>
        <v>-5.1120322233379722</v>
      </c>
      <c r="B142" s="6">
        <f ca="1">LN((RAND()^(-Results!$F$4))-1)</f>
        <v>-0.35492997823405659</v>
      </c>
      <c r="C142" s="6">
        <f ca="1">LN((RAND()^(-Results!$F$4))-1)</f>
        <v>-0.71066116114935951</v>
      </c>
      <c r="D142" s="6">
        <f ca="1">LN((RAND()^(-Results!$F$4))-1)</f>
        <v>1.0692811447076174</v>
      </c>
      <c r="E142" s="6">
        <f ca="1">LN((RAND()^(-Results!$F$4))-1)</f>
        <v>-0.39864773204960696</v>
      </c>
      <c r="F142" s="6">
        <f ca="1">LN((RAND()^(-Results!$F$4))-1)</f>
        <v>-0.16609299989984053</v>
      </c>
      <c r="G142" s="6">
        <f ca="1">LN((RAND()^(-Results!$F$4))-1)</f>
        <v>-2.0468976679242439</v>
      </c>
      <c r="H142" s="6">
        <f t="shared" ca="1" si="12"/>
        <v>-2.0362908063786533</v>
      </c>
      <c r="I142" s="10">
        <f ca="1">SUMPRODUCT(J142:O142,Results!B$12:G$12)+Results!$F$5*H142</f>
        <v>6.3819764929290344</v>
      </c>
      <c r="J142" s="10">
        <f ca="1">SUMPRODUCT($A142:$F142,Results!$B$15:$G$15)</f>
        <v>-4.5971661448235768</v>
      </c>
      <c r="K142" s="10">
        <f ca="1">SUMPRODUCT($A142:$F142,Results!$B$16:$G$16)</f>
        <v>-4.6829737302457826</v>
      </c>
      <c r="L142" s="10">
        <f ca="1">SUMPRODUCT($A142:$F142,Results!$B$17:$G$17)</f>
        <v>-6.4070314491427496</v>
      </c>
      <c r="M142" s="10">
        <f ca="1">SUMPRODUCT($A142:$F142,Results!$B$18:$G$18)</f>
        <v>13.006303748814892</v>
      </c>
      <c r="N142" s="10">
        <f ca="1">SUMPRODUCT($A142:$F142,Results!$B$19:$G$19)</f>
        <v>5.3215717650745837</v>
      </c>
      <c r="O142" s="10">
        <f ca="1">SUMPRODUCT($A142:$F142,Results!$B$20:$G$20)</f>
        <v>-16.17561346996332</v>
      </c>
      <c r="P142" s="10" cm="1">
        <f t="array" aca="1" ref="P142" ca="1">SUMPRODUCT(J142:O142,TRANSPOSE(Test!BL$20:BL$25))+Test!$AD$20-Test!$BL$27</f>
        <v>16.364424760144235</v>
      </c>
      <c r="Q142" s="10" cm="1">
        <f t="array" aca="1" ref="Q142" ca="1">SUMPRODUCT(J142:O142,TRANSPOSE(Test!ES$20:ES$25))+Test!$AD$20-Test!$ES$27</f>
        <v>16.704002604896719</v>
      </c>
      <c r="R142" s="10">
        <f ca="1">I142-Results!$E$5*H142</f>
        <v>14.527139718443648</v>
      </c>
      <c r="S142" s="10" cm="1">
        <f t="array" aca="1" ref="S142" ca="1">SUMPRODUCT(J142:O142,TRANSPOSE(Test!AR$28:AR$33))+Test!$AD$20-Test!$AC$26</f>
        <v>1.8008393682558723</v>
      </c>
      <c r="T142" s="10">
        <f ca="1">SUMPRODUCT(J142:O142,Results!K$9:P$9)</f>
        <v>17.232210461277731</v>
      </c>
      <c r="U142" s="10">
        <f ca="1">SUMPRODUCT(J142:O142,Results!K$9:P$9)+Test!$AD$20-Test!$AC$31</f>
        <v>17.195412342576756</v>
      </c>
      <c r="V142" s="10">
        <f t="shared" ca="1" si="13"/>
        <v>-9.9824482672152008</v>
      </c>
      <c r="W142" s="10">
        <f t="shared" ca="1" si="14"/>
        <v>-10.322026111967684</v>
      </c>
      <c r="X142" s="10">
        <f t="shared" ca="1" si="15"/>
        <v>-8.1451632255146134</v>
      </c>
      <c r="Y142" s="10">
        <f t="shared" ca="1" si="16"/>
        <v>4.5811371246731625</v>
      </c>
      <c r="Z142" s="10">
        <f ca="1">I142-Test!$AD$20</f>
        <v>5.685872954279481</v>
      </c>
      <c r="AA142" s="10">
        <f t="shared" ca="1" si="17"/>
        <v>-10.813435849647721</v>
      </c>
    </row>
    <row r="143" spans="1:27">
      <c r="A143" s="6">
        <f ca="1">LN((RAND()^(-Results!$F$4))-1)</f>
        <v>1.4429465313510186</v>
      </c>
      <c r="B143" s="6">
        <f ca="1">LN((RAND()^(-Results!$F$4))-1)</f>
        <v>1.7661953299336079</v>
      </c>
      <c r="C143" s="6">
        <f ca="1">LN((RAND()^(-Results!$F$4))-1)</f>
        <v>-0.82260898219719858</v>
      </c>
      <c r="D143" s="6">
        <f ca="1">LN((RAND()^(-Results!$F$4))-1)</f>
        <v>-1.3033992301844055</v>
      </c>
      <c r="E143" s="6">
        <f ca="1">LN((RAND()^(-Results!$F$4))-1)</f>
        <v>2.3757355579154562</v>
      </c>
      <c r="F143" s="6">
        <f ca="1">LN((RAND()^(-Results!$F$4))-1)</f>
        <v>-1.0892072890639324</v>
      </c>
      <c r="G143" s="6">
        <f ca="1">LN((RAND()^(-Results!$F$4))-1)</f>
        <v>1.8222436200369403</v>
      </c>
      <c r="H143" s="6">
        <f t="shared" ca="1" si="12"/>
        <v>1.8328504815825308</v>
      </c>
      <c r="I143" s="10">
        <f ca="1">SUMPRODUCT(J143:O143,Results!B$12:G$12)+Results!$F$5*H143</f>
        <v>19.214420518202154</v>
      </c>
      <c r="J143" s="10">
        <f ca="1">SUMPRODUCT($A143:$F143,Results!$B$15:$G$15)</f>
        <v>6.1517488236443931</v>
      </c>
      <c r="K143" s="10">
        <f ca="1">SUMPRODUCT($A143:$F143,Results!$B$16:$G$16)</f>
        <v>-1.2449086093925545</v>
      </c>
      <c r="L143" s="10">
        <f ca="1">SUMPRODUCT($A143:$F143,Results!$B$17:$G$17)</f>
        <v>-2.6181771228946231</v>
      </c>
      <c r="M143" s="10">
        <f ca="1">SUMPRODUCT($A143:$F143,Results!$B$18:$G$18)</f>
        <v>-3.2892439360740453</v>
      </c>
      <c r="N143" s="10">
        <f ca="1">SUMPRODUCT($A143:$F143,Results!$B$19:$G$19)</f>
        <v>-11.847982691031675</v>
      </c>
      <c r="O143" s="10">
        <f ca="1">SUMPRODUCT($A143:$F143,Results!$B$20:$G$20)</f>
        <v>3.5433397305175713</v>
      </c>
      <c r="P143" s="10" cm="1">
        <f t="array" aca="1" ref="P143" ca="1">SUMPRODUCT(J143:O143,TRANSPOSE(Test!BL$20:BL$25))+Test!$AD$20-Test!$BL$27</f>
        <v>9.9444230393965949</v>
      </c>
      <c r="Q143" s="10" cm="1">
        <f t="array" aca="1" ref="Q143" ca="1">SUMPRODUCT(J143:O143,TRANSPOSE(Test!ES$20:ES$25))+Test!$AD$20-Test!$ES$27</f>
        <v>10.021109707254825</v>
      </c>
      <c r="R143" s="10">
        <f ca="1">I143-Results!$E$5*H143</f>
        <v>11.88301859187203</v>
      </c>
      <c r="S143" s="10" cm="1">
        <f t="array" aca="1" ref="S143" ca="1">SUMPRODUCT(J143:O143,TRANSPOSE(Test!AR$28:AR$33))+Test!$AD$20-Test!$AC$26</f>
        <v>5.405490890789749</v>
      </c>
      <c r="T143" s="10">
        <f ca="1">SUMPRODUCT(J143:O143,Results!K$9:P$9)</f>
        <v>9.670415960198472</v>
      </c>
      <c r="U143" s="10">
        <f ca="1">SUMPRODUCT(J143:O143,Results!K$9:P$9)+Test!$AD$20-Test!$AC$31</f>
        <v>9.6336178414974967</v>
      </c>
      <c r="V143" s="10">
        <f t="shared" ca="1" si="13"/>
        <v>9.2699974788055588</v>
      </c>
      <c r="W143" s="10">
        <f t="shared" ca="1" si="14"/>
        <v>9.1933108109473292</v>
      </c>
      <c r="X143" s="10">
        <f t="shared" ca="1" si="15"/>
        <v>7.3314019263301233</v>
      </c>
      <c r="Y143" s="10">
        <f t="shared" ca="1" si="16"/>
        <v>13.808929627412404</v>
      </c>
      <c r="Z143" s="10">
        <f ca="1">I143-Test!$AD$20</f>
        <v>18.518316979552601</v>
      </c>
      <c r="AA143" s="10">
        <f t="shared" ca="1" si="17"/>
        <v>9.580802676704657</v>
      </c>
    </row>
    <row r="144" spans="1:27">
      <c r="A144" s="6">
        <f ca="1">LN((RAND()^(-Results!$F$4))-1)</f>
        <v>2.001216336723882</v>
      </c>
      <c r="B144" s="6">
        <f ca="1">LN((RAND()^(-Results!$F$4))-1)</f>
        <v>-0.31774817741203532</v>
      </c>
      <c r="C144" s="6">
        <f ca="1">LN((RAND()^(-Results!$F$4))-1)</f>
        <v>-1.4818355842088855</v>
      </c>
      <c r="D144" s="6">
        <f ca="1">LN((RAND()^(-Results!$F$4))-1)</f>
        <v>0.77702148824453199</v>
      </c>
      <c r="E144" s="6">
        <f ca="1">LN((RAND()^(-Results!$F$4))-1)</f>
        <v>1.642526605672197</v>
      </c>
      <c r="F144" s="6">
        <f ca="1">LN((RAND()^(-Results!$F$4))-1)</f>
        <v>0.8346003911926011</v>
      </c>
      <c r="G144" s="6">
        <f ca="1">LN((RAND()^(-Results!$F$4))-1)</f>
        <v>-0.68506838722155949</v>
      </c>
      <c r="H144" s="6">
        <f t="shared" ca="1" si="12"/>
        <v>-0.67446152567596895</v>
      </c>
      <c r="I144" s="10">
        <f ca="1">SUMPRODUCT(J144:O144,Results!B$12:G$12)+Results!$F$5*H144</f>
        <v>-6.0017084369143454</v>
      </c>
      <c r="J144" s="10">
        <f ca="1">SUMPRODUCT($A144:$F144,Results!$B$15:$G$15)</f>
        <v>0.13394570070621645</v>
      </c>
      <c r="K144" s="10">
        <f ca="1">SUMPRODUCT($A144:$F144,Results!$B$16:$G$16)</f>
        <v>4.5070495213431094</v>
      </c>
      <c r="L144" s="10">
        <f ca="1">SUMPRODUCT($A144:$F144,Results!$B$17:$G$17)</f>
        <v>1.5153534532613948</v>
      </c>
      <c r="M144" s="10">
        <f ca="1">SUMPRODUCT($A144:$F144,Results!$B$18:$G$18)</f>
        <v>2.3660424948310554</v>
      </c>
      <c r="N144" s="10">
        <f ca="1">SUMPRODUCT($A144:$F144,Results!$B$19:$G$19)</f>
        <v>-0.1890090146185488</v>
      </c>
      <c r="O144" s="10">
        <f ca="1">SUMPRODUCT($A144:$F144,Results!$B$20:$G$20)</f>
        <v>3.4260872158952602</v>
      </c>
      <c r="P144" s="10" cm="1">
        <f t="array" aca="1" ref="P144" ca="1">SUMPRODUCT(J144:O144,TRANSPOSE(Test!BL$20:BL$25))+Test!$AD$20-Test!$BL$27</f>
        <v>-3.0769791447487571</v>
      </c>
      <c r="Q144" s="10" cm="1">
        <f t="array" aca="1" ref="Q144" ca="1">SUMPRODUCT(J144:O144,TRANSPOSE(Test!ES$20:ES$25))+Test!$AD$20-Test!$ES$27</f>
        <v>-3.0551065616015718</v>
      </c>
      <c r="R144" s="10">
        <f ca="1">I144-Results!$E$5*H144</f>
        <v>-3.3038623342104696</v>
      </c>
      <c r="S144" s="10" cm="1">
        <f t="array" aca="1" ref="S144" ca="1">SUMPRODUCT(J144:O144,TRANSPOSE(Test!AR$28:AR$33))+Test!$AD$20-Test!$AC$26</f>
        <v>-3.4741551698179332</v>
      </c>
      <c r="T144" s="10">
        <f ca="1">SUMPRODUCT(J144:O144,Results!K$9:P$9)</f>
        <v>-3.4261327267403092</v>
      </c>
      <c r="U144" s="10">
        <f ca="1">SUMPRODUCT(J144:O144,Results!K$9:P$9)+Test!$AD$20-Test!$AC$31</f>
        <v>-3.4629308454412842</v>
      </c>
      <c r="V144" s="10">
        <f t="shared" ca="1" si="13"/>
        <v>-2.9247292921655883</v>
      </c>
      <c r="W144" s="10">
        <f t="shared" ca="1" si="14"/>
        <v>-2.9466018753127736</v>
      </c>
      <c r="X144" s="10">
        <f t="shared" ca="1" si="15"/>
        <v>-2.6978461027038758</v>
      </c>
      <c r="Y144" s="10">
        <f t="shared" ca="1" si="16"/>
        <v>-2.5275532670964123</v>
      </c>
      <c r="Z144" s="10">
        <f ca="1">I144-Test!$AD$20</f>
        <v>-6.6978119755638987</v>
      </c>
      <c r="AA144" s="10">
        <f t="shared" ca="1" si="17"/>
        <v>-2.5387775914730613</v>
      </c>
    </row>
    <row r="145" spans="1:27">
      <c r="A145" s="6">
        <f ca="1">LN((RAND()^(-Results!$F$4))-1)</f>
        <v>-0.97902837770438433</v>
      </c>
      <c r="B145" s="6">
        <f ca="1">LN((RAND()^(-Results!$F$4))-1)</f>
        <v>-0.90511326440414497</v>
      </c>
      <c r="C145" s="6">
        <f ca="1">LN((RAND()^(-Results!$F$4))-1)</f>
        <v>0.64085199050879804</v>
      </c>
      <c r="D145" s="6">
        <f ca="1">LN((RAND()^(-Results!$F$4))-1)</f>
        <v>1.8480833982718796</v>
      </c>
      <c r="E145" s="6">
        <f ca="1">LN((RAND()^(-Results!$F$4))-1)</f>
        <v>0.22049907892634096</v>
      </c>
      <c r="F145" s="6">
        <f ca="1">LN((RAND()^(-Results!$F$4))-1)</f>
        <v>-0.98419697479376267</v>
      </c>
      <c r="G145" s="6">
        <f ca="1">LN((RAND()^(-Results!$F$4))-1)</f>
        <v>-0.14361118760378647</v>
      </c>
      <c r="H145" s="6">
        <f t="shared" ca="1" si="12"/>
        <v>-0.13300432605819587</v>
      </c>
      <c r="I145" s="10">
        <f ca="1">SUMPRODUCT(J145:O145,Results!B$12:G$12)+Results!$F$5*H145</f>
        <v>11.402672653736989</v>
      </c>
      <c r="J145" s="10">
        <f ca="1">SUMPRODUCT($A145:$F145,Results!$B$15:$G$15)</f>
        <v>-4.9811186221235486</v>
      </c>
      <c r="K145" s="10">
        <f ca="1">SUMPRODUCT($A145:$F145,Results!$B$16:$G$16)</f>
        <v>0.81323537586512706</v>
      </c>
      <c r="L145" s="10">
        <f ca="1">SUMPRODUCT($A145:$F145,Results!$B$17:$G$17)</f>
        <v>2.5803096633559921</v>
      </c>
      <c r="M145" s="10">
        <f ca="1">SUMPRODUCT($A145:$F145,Results!$B$18:$G$18)</f>
        <v>-9.7277380368601563E-2</v>
      </c>
      <c r="N145" s="10">
        <f ca="1">SUMPRODUCT($A145:$F145,Results!$B$19:$G$19)</f>
        <v>8.3217391866807358</v>
      </c>
      <c r="O145" s="10">
        <f ca="1">SUMPRODUCT($A145:$F145,Results!$B$20:$G$20)</f>
        <v>-11.797978050731182</v>
      </c>
      <c r="P145" s="10" cm="1">
        <f t="array" aca="1" ref="P145" ca="1">SUMPRODUCT(J145:O145,TRANSPOSE(Test!BL$20:BL$25))+Test!$AD$20-Test!$BL$27</f>
        <v>11.956170176566813</v>
      </c>
      <c r="Q145" s="10" cm="1">
        <f t="array" aca="1" ref="Q145" ca="1">SUMPRODUCT(J145:O145,TRANSPOSE(Test!ES$20:ES$25))+Test!$AD$20-Test!$ES$27</f>
        <v>12.003209917501218</v>
      </c>
      <c r="R145" s="10">
        <f ca="1">I145-Results!$E$5*H145</f>
        <v>11.934689957969772</v>
      </c>
      <c r="S145" s="10" cm="1">
        <f t="array" aca="1" ref="S145" ca="1">SUMPRODUCT(J145:O145,TRANSPOSE(Test!AR$28:AR$33))+Test!$AD$20-Test!$AC$26</f>
        <v>9.5824746331145434</v>
      </c>
      <c r="T145" s="10">
        <f ca="1">SUMPRODUCT(J145:O145,Results!K$9:P$9)</f>
        <v>12.051334859215519</v>
      </c>
      <c r="U145" s="10">
        <f ca="1">SUMPRODUCT(J145:O145,Results!K$9:P$9)+Test!$AD$20-Test!$AC$31</f>
        <v>12.014536740514544</v>
      </c>
      <c r="V145" s="10">
        <f t="shared" ca="1" si="13"/>
        <v>-0.55349752282982401</v>
      </c>
      <c r="W145" s="10">
        <f t="shared" ca="1" si="14"/>
        <v>-0.60053726376422922</v>
      </c>
      <c r="X145" s="10">
        <f t="shared" ca="1" si="15"/>
        <v>-0.53201730423278271</v>
      </c>
      <c r="Y145" s="10">
        <f t="shared" ca="1" si="16"/>
        <v>1.8201980206224455</v>
      </c>
      <c r="Z145" s="10">
        <f ca="1">I145-Test!$AD$20</f>
        <v>10.706569115087435</v>
      </c>
      <c r="AA145" s="10">
        <f t="shared" ca="1" si="17"/>
        <v>-0.61186408677755466</v>
      </c>
    </row>
    <row r="146" spans="1:27">
      <c r="A146" s="6">
        <f ca="1">LN((RAND()^(-Results!$F$4))-1)</f>
        <v>-4.4669739688005121</v>
      </c>
      <c r="B146" s="6">
        <f ca="1">LN((RAND()^(-Results!$F$4))-1)</f>
        <v>-2.449395736130159</v>
      </c>
      <c r="C146" s="6">
        <f ca="1">LN((RAND()^(-Results!$F$4))-1)</f>
        <v>-0.9930150686833491</v>
      </c>
      <c r="D146" s="6">
        <f ca="1">LN((RAND()^(-Results!$F$4))-1)</f>
        <v>-1.3069195842872012</v>
      </c>
      <c r="E146" s="6">
        <f ca="1">LN((RAND()^(-Results!$F$4))-1)</f>
        <v>0.7505564280276783</v>
      </c>
      <c r="F146" s="6">
        <f ca="1">LN((RAND()^(-Results!$F$4))-1)</f>
        <v>-0.16855164075182799</v>
      </c>
      <c r="G146" s="6">
        <f ca="1">LN((RAND()^(-Results!$F$4))-1)</f>
        <v>0.7574948147236813</v>
      </c>
      <c r="H146" s="6">
        <f t="shared" ca="1" si="12"/>
        <v>0.76810167626927184</v>
      </c>
      <c r="I146" s="10">
        <f ca="1">SUMPRODUCT(J146:O146,Results!B$12:G$12)+Results!$F$5*H146</f>
        <v>-16.246491867219785</v>
      </c>
      <c r="J146" s="10">
        <f ca="1">SUMPRODUCT($A146:$F146,Results!$B$15:$G$15)</f>
        <v>-8.0717898779393185</v>
      </c>
      <c r="K146" s="10">
        <f ca="1">SUMPRODUCT($A146:$F146,Results!$B$16:$G$16)</f>
        <v>-10.575649386601631</v>
      </c>
      <c r="L146" s="10">
        <f ca="1">SUMPRODUCT($A146:$F146,Results!$B$17:$G$17)</f>
        <v>-1.592218516793565</v>
      </c>
      <c r="M146" s="10">
        <f ca="1">SUMPRODUCT($A146:$F146,Results!$B$18:$G$18)</f>
        <v>19.417090860065766</v>
      </c>
      <c r="N146" s="10">
        <f ca="1">SUMPRODUCT($A146:$F146,Results!$B$19:$G$19)</f>
        <v>0.30526456080729758</v>
      </c>
      <c r="O146" s="10">
        <f ca="1">SUMPRODUCT($A146:$F146,Results!$B$20:$G$20)</f>
        <v>-13.541928793822708</v>
      </c>
      <c r="P146" s="10" cm="1">
        <f t="array" aca="1" ref="P146" ca="1">SUMPRODUCT(J146:O146,TRANSPOSE(Test!BL$20:BL$25))+Test!$AD$20-Test!$BL$27</f>
        <v>-20.536703668263254</v>
      </c>
      <c r="Q146" s="10" cm="1">
        <f t="array" aca="1" ref="Q146" ca="1">SUMPRODUCT(J146:O146,TRANSPOSE(Test!ES$20:ES$25))+Test!$AD$20-Test!$ES$27</f>
        <v>-20.470902433728867</v>
      </c>
      <c r="R146" s="10">
        <f ca="1">I146-Results!$E$5*H146</f>
        <v>-19.318898572296874</v>
      </c>
      <c r="S146" s="10" cm="1">
        <f t="array" aca="1" ref="S146" ca="1">SUMPRODUCT(J146:O146,TRANSPOSE(Test!AR$28:AR$33))+Test!$AD$20-Test!$AC$26</f>
        <v>-34.76245510203978</v>
      </c>
      <c r="T146" s="10">
        <f ca="1">SUMPRODUCT(J146:O146,Results!K$9:P$9)</f>
        <v>-20.139704980423247</v>
      </c>
      <c r="U146" s="10">
        <f ca="1">SUMPRODUCT(J146:O146,Results!K$9:P$9)+Test!$AD$20-Test!$AC$31</f>
        <v>-20.176503099124222</v>
      </c>
      <c r="V146" s="10">
        <f t="shared" ca="1" si="13"/>
        <v>4.2902118010434691</v>
      </c>
      <c r="W146" s="10">
        <f t="shared" ca="1" si="14"/>
        <v>4.2244105665090821</v>
      </c>
      <c r="X146" s="10">
        <f t="shared" ca="1" si="15"/>
        <v>3.0724067050770891</v>
      </c>
      <c r="Y146" s="10">
        <f t="shared" ca="1" si="16"/>
        <v>18.515963234819996</v>
      </c>
      <c r="Z146" s="10">
        <f ca="1">I146-Test!$AD$20</f>
        <v>-16.942595405869337</v>
      </c>
      <c r="AA146" s="10">
        <f t="shared" ca="1" si="17"/>
        <v>3.9300112319044374</v>
      </c>
    </row>
    <row r="147" spans="1:27">
      <c r="A147" s="6">
        <f ca="1">LN((RAND()^(-Results!$F$4))-1)</f>
        <v>-1.1564745459412462</v>
      </c>
      <c r="B147" s="6">
        <f ca="1">LN((RAND()^(-Results!$F$4))-1)</f>
        <v>-1.7293174479936853</v>
      </c>
      <c r="C147" s="6">
        <f ca="1">LN((RAND()^(-Results!$F$4))-1)</f>
        <v>-3.7171392357709188</v>
      </c>
      <c r="D147" s="6">
        <f ca="1">LN((RAND()^(-Results!$F$4))-1)</f>
        <v>1.3107830029131746</v>
      </c>
      <c r="E147" s="6">
        <f ca="1">LN((RAND()^(-Results!$F$4))-1)</f>
        <v>-1.5397666947442739</v>
      </c>
      <c r="F147" s="6">
        <f ca="1">LN((RAND()^(-Results!$F$4))-1)</f>
        <v>-0.64203658135092756</v>
      </c>
      <c r="G147" s="6">
        <f ca="1">LN((RAND()^(-Results!$F$4))-1)</f>
        <v>-1.277270612415436</v>
      </c>
      <c r="H147" s="6">
        <f t="shared" ca="1" si="12"/>
        <v>-1.2666637508698455</v>
      </c>
      <c r="I147" s="10">
        <f ca="1">SUMPRODUCT(J147:O147,Results!B$12:G$12)+Results!$F$5*H147</f>
        <v>-15.723214736798141</v>
      </c>
      <c r="J147" s="10">
        <f ca="1">SUMPRODUCT($A147:$F147,Results!$B$15:$G$15)</f>
        <v>-2.7669557598241439</v>
      </c>
      <c r="K147" s="10">
        <f ca="1">SUMPRODUCT($A147:$F147,Results!$B$16:$G$16)</f>
        <v>8.889752904518005</v>
      </c>
      <c r="L147" s="10">
        <f ca="1">SUMPRODUCT($A147:$F147,Results!$B$17:$G$17)</f>
        <v>12.237779498499053</v>
      </c>
      <c r="M147" s="10">
        <f ca="1">SUMPRODUCT($A147:$F147,Results!$B$18:$G$18)</f>
        <v>8.5643685152715463</v>
      </c>
      <c r="N147" s="10">
        <f ca="1">SUMPRODUCT($A147:$F147,Results!$B$19:$G$19)</f>
        <v>-0.3766136108649133</v>
      </c>
      <c r="O147" s="10">
        <f ca="1">SUMPRODUCT($A147:$F147,Results!$B$20:$G$20)</f>
        <v>-4.1308334722263513</v>
      </c>
      <c r="P147" s="10" cm="1">
        <f t="array" aca="1" ref="P147" ca="1">SUMPRODUCT(J147:O147,TRANSPOSE(Test!BL$20:BL$25))+Test!$AD$20-Test!$BL$27</f>
        <v>-10.016079174364952</v>
      </c>
      <c r="Q147" s="10" cm="1">
        <f t="array" aca="1" ref="Q147" ca="1">SUMPRODUCT(J147:O147,TRANSPOSE(Test!ES$20:ES$25))+Test!$AD$20-Test!$ES$27</f>
        <v>-9.7105215347565466</v>
      </c>
      <c r="R147" s="10">
        <f ca="1">I147-Results!$E$5*H147</f>
        <v>-10.656559733318758</v>
      </c>
      <c r="S147" s="10" cm="1">
        <f t="array" aca="1" ref="S147" ca="1">SUMPRODUCT(J147:O147,TRANSPOSE(Test!AR$28:AR$33))+Test!$AD$20-Test!$AC$26</f>
        <v>-15.509822789029116</v>
      </c>
      <c r="T147" s="10">
        <f ca="1">SUMPRODUCT(J147:O147,Results!K$9:P$9)</f>
        <v>-9.4589181067448838</v>
      </c>
      <c r="U147" s="10">
        <f ca="1">SUMPRODUCT(J147:O147,Results!K$9:P$9)+Test!$AD$20-Test!$AC$31</f>
        <v>-9.4957162254458591</v>
      </c>
      <c r="V147" s="10">
        <f t="shared" ca="1" si="13"/>
        <v>-5.707135562433189</v>
      </c>
      <c r="W147" s="10">
        <f t="shared" ca="1" si="14"/>
        <v>-6.0126932020415946</v>
      </c>
      <c r="X147" s="10">
        <f t="shared" ca="1" si="15"/>
        <v>-5.0666550034793829</v>
      </c>
      <c r="Y147" s="10">
        <f t="shared" ca="1" si="16"/>
        <v>-0.21339194776902559</v>
      </c>
      <c r="Z147" s="10">
        <f ca="1">I147-Test!$AD$20</f>
        <v>-16.419318275447694</v>
      </c>
      <c r="AA147" s="10">
        <f t="shared" ca="1" si="17"/>
        <v>-6.2274985113522821</v>
      </c>
    </row>
    <row r="148" spans="1:27">
      <c r="A148" s="6">
        <f ca="1">LN((RAND()^(-Results!$F$4))-1)</f>
        <v>-0.6738903383734608</v>
      </c>
      <c r="B148" s="6">
        <f ca="1">LN((RAND()^(-Results!$F$4))-1)</f>
        <v>0.11319077232983907</v>
      </c>
      <c r="C148" s="6">
        <f ca="1">LN((RAND()^(-Results!$F$4))-1)</f>
        <v>-0.93917663386889083</v>
      </c>
      <c r="D148" s="6">
        <f ca="1">LN((RAND()^(-Results!$F$4))-1)</f>
        <v>1.5797470361272847</v>
      </c>
      <c r="E148" s="6">
        <f ca="1">LN((RAND()^(-Results!$F$4))-1)</f>
        <v>-0.59074964741098468</v>
      </c>
      <c r="F148" s="6">
        <f ca="1">LN((RAND()^(-Results!$F$4))-1)</f>
        <v>1.9247299946040763</v>
      </c>
      <c r="G148" s="6">
        <f ca="1">LN((RAND()^(-Results!$F$4))-1)</f>
        <v>0.20989213418088284</v>
      </c>
      <c r="H148" s="6">
        <f t="shared" ca="1" si="12"/>
        <v>0.22049899572647344</v>
      </c>
      <c r="I148" s="10">
        <f ca="1">SUMPRODUCT(J148:O148,Results!B$12:G$12)+Results!$F$5*H148</f>
        <v>8.0383372352388278</v>
      </c>
      <c r="J148" s="10">
        <f ca="1">SUMPRODUCT($A148:$F148,Results!$B$15:$G$15)</f>
        <v>-0.63912839538808164</v>
      </c>
      <c r="K148" s="10">
        <f ca="1">SUMPRODUCT($A148:$F148,Results!$B$16:$G$16)</f>
        <v>3.7875106022063774</v>
      </c>
      <c r="L148" s="10">
        <f ca="1">SUMPRODUCT($A148:$F148,Results!$B$17:$G$17)</f>
        <v>-4.3183595252682041</v>
      </c>
      <c r="M148" s="10">
        <f ca="1">SUMPRODUCT($A148:$F148,Results!$B$18:$G$18)</f>
        <v>5.5146499173262811</v>
      </c>
      <c r="N148" s="10">
        <f ca="1">SUMPRODUCT($A148:$F148,Results!$B$19:$G$19)</f>
        <v>5.9987379754146408</v>
      </c>
      <c r="O148" s="10">
        <f ca="1">SUMPRODUCT($A148:$F148,Results!$B$20:$G$20)</f>
        <v>0.91088105084703042</v>
      </c>
      <c r="P148" s="10" cm="1">
        <f t="array" aca="1" ref="P148" ca="1">SUMPRODUCT(J148:O148,TRANSPOSE(Test!BL$20:BL$25))+Test!$AD$20-Test!$BL$27</f>
        <v>6.7602385719355746</v>
      </c>
      <c r="Q148" s="10" cm="1">
        <f t="array" aca="1" ref="Q148" ca="1">SUMPRODUCT(J148:O148,TRANSPOSE(Test!ES$20:ES$25))+Test!$AD$20-Test!$ES$27</f>
        <v>6.9048364359013279</v>
      </c>
      <c r="R148" s="10">
        <f ca="1">I148-Results!$E$5*H148</f>
        <v>7.1563412523329344</v>
      </c>
      <c r="S148" s="10" cm="1">
        <f t="array" aca="1" ref="S148" ca="1">SUMPRODUCT(J148:O148,TRANSPOSE(Test!AR$28:AR$33))+Test!$AD$20-Test!$AC$26</f>
        <v>5.4048999867087915</v>
      </c>
      <c r="T148" s="10">
        <f ca="1">SUMPRODUCT(J148:O148,Results!K$9:P$9)</f>
        <v>7.0467427523597959</v>
      </c>
      <c r="U148" s="10">
        <f ca="1">SUMPRODUCT(J148:O148,Results!K$9:P$9)+Test!$AD$20-Test!$AC$31</f>
        <v>7.0099446336588205</v>
      </c>
      <c r="V148" s="10">
        <f t="shared" ca="1" si="13"/>
        <v>1.2780986633032532</v>
      </c>
      <c r="W148" s="10">
        <f t="shared" ca="1" si="14"/>
        <v>1.1335007993374999</v>
      </c>
      <c r="X148" s="10">
        <f t="shared" ca="1" si="15"/>
        <v>0.88199598290589343</v>
      </c>
      <c r="Y148" s="10">
        <f t="shared" ca="1" si="16"/>
        <v>2.6334372485300364</v>
      </c>
      <c r="Z148" s="10">
        <f ca="1">I148-Test!$AD$20</f>
        <v>7.3422336965892745</v>
      </c>
      <c r="AA148" s="10">
        <f t="shared" ca="1" si="17"/>
        <v>1.0283926015800073</v>
      </c>
    </row>
    <row r="149" spans="1:27">
      <c r="A149" s="6">
        <f ca="1">LN((RAND()^(-Results!$F$4))-1)</f>
        <v>0.97074321410019859</v>
      </c>
      <c r="B149" s="6">
        <f ca="1">LN((RAND()^(-Results!$F$4))-1)</f>
        <v>-1.7789690089990409</v>
      </c>
      <c r="C149" s="6">
        <f ca="1">LN((RAND()^(-Results!$F$4))-1)</f>
        <v>0.11548777957431752</v>
      </c>
      <c r="D149" s="6">
        <f ca="1">LN((RAND()^(-Results!$F$4))-1)</f>
        <v>-0.9091692409066422</v>
      </c>
      <c r="E149" s="6">
        <f ca="1">LN((RAND()^(-Results!$F$4))-1)</f>
        <v>-4.8987559964525227</v>
      </c>
      <c r="F149" s="6">
        <f ca="1">LN((RAND()^(-Results!$F$4))-1)</f>
        <v>-9.7615290049725011E-4</v>
      </c>
      <c r="G149" s="6">
        <f ca="1">LN((RAND()^(-Results!$F$4))-1)</f>
        <v>-2.2706039517206111</v>
      </c>
      <c r="H149" s="6">
        <f t="shared" ca="1" si="12"/>
        <v>-2.2599970901750206</v>
      </c>
      <c r="I149" s="10">
        <f ca="1">SUMPRODUCT(J149:O149,Results!B$12:G$12)+Results!$F$5*H149</f>
        <v>-47.875392021283389</v>
      </c>
      <c r="J149" s="10">
        <f ca="1">SUMPRODUCT($A149:$F149,Results!$B$15:$G$15)</f>
        <v>-0.84775711266120835</v>
      </c>
      <c r="K149" s="10">
        <f ca="1">SUMPRODUCT($A149:$F149,Results!$B$16:$G$16)</f>
        <v>6.1912741118875401</v>
      </c>
      <c r="L149" s="10">
        <f ca="1">SUMPRODUCT($A149:$F149,Results!$B$17:$G$17)</f>
        <v>15.210446963010462</v>
      </c>
      <c r="M149" s="10">
        <f ca="1">SUMPRODUCT($A149:$F149,Results!$B$18:$G$18)</f>
        <v>-6.2205471129569982</v>
      </c>
      <c r="N149" s="10">
        <f ca="1">SUMPRODUCT($A149:$F149,Results!$B$19:$G$19)</f>
        <v>0.62318462761900673</v>
      </c>
      <c r="O149" s="10">
        <f ca="1">SUMPRODUCT($A149:$F149,Results!$B$20:$G$20)</f>
        <v>11.221499955538581</v>
      </c>
      <c r="P149" s="10" cm="1">
        <f t="array" aca="1" ref="P149" ca="1">SUMPRODUCT(J149:O149,TRANSPOSE(Test!BL$20:BL$25))+Test!$AD$20-Test!$BL$27</f>
        <v>-36.207458630103361</v>
      </c>
      <c r="Q149" s="10" cm="1">
        <f t="array" aca="1" ref="Q149" ca="1">SUMPRODUCT(J149:O149,TRANSPOSE(Test!ES$20:ES$25))+Test!$AD$20-Test!$ES$27</f>
        <v>-36.48620368071812</v>
      </c>
      <c r="R149" s="10">
        <f ca="1">I149-Results!$E$5*H149</f>
        <v>-38.83540366058331</v>
      </c>
      <c r="S149" s="10" cm="1">
        <f t="array" aca="1" ref="S149" ca="1">SUMPRODUCT(J149:O149,TRANSPOSE(Test!AR$28:AR$33))+Test!$AD$20-Test!$AC$26</f>
        <v>-20.045243986734203</v>
      </c>
      <c r="T149" s="10">
        <f ca="1">SUMPRODUCT(J149:O149,Results!K$9:P$9)</f>
        <v>-36.007358996026333</v>
      </c>
      <c r="U149" s="10">
        <f ca="1">SUMPRODUCT(J149:O149,Results!K$9:P$9)+Test!$AD$20-Test!$AC$31</f>
        <v>-36.044157114727312</v>
      </c>
      <c r="V149" s="10">
        <f t="shared" ca="1" si="13"/>
        <v>-11.667933391180028</v>
      </c>
      <c r="W149" s="10">
        <f t="shared" ca="1" si="14"/>
        <v>-11.389188340565269</v>
      </c>
      <c r="X149" s="10">
        <f t="shared" ca="1" si="15"/>
        <v>-9.0399883607000788</v>
      </c>
      <c r="Y149" s="10">
        <f t="shared" ca="1" si="16"/>
        <v>-27.830148034549186</v>
      </c>
      <c r="Z149" s="10">
        <f ca="1">I149-Test!$AD$20</f>
        <v>-48.571495559932941</v>
      </c>
      <c r="AA149" s="10">
        <f t="shared" ca="1" si="17"/>
        <v>-11.831234906556077</v>
      </c>
    </row>
    <row r="150" spans="1:27">
      <c r="A150" s="6">
        <f ca="1">LN((RAND()^(-Results!$F$4))-1)</f>
        <v>-0.33914056875654452</v>
      </c>
      <c r="B150" s="6">
        <f ca="1">LN((RAND()^(-Results!$F$4))-1)</f>
        <v>2.4075255598148919</v>
      </c>
      <c r="C150" s="6">
        <f ca="1">LN((RAND()^(-Results!$F$4))-1)</f>
        <v>2.118911815155184</v>
      </c>
      <c r="D150" s="6">
        <f ca="1">LN((RAND()^(-Results!$F$4))-1)</f>
        <v>8.9647917621343498E-2</v>
      </c>
      <c r="E150" s="6">
        <f ca="1">LN((RAND()^(-Results!$F$4))-1)</f>
        <v>-1.5360585214241418</v>
      </c>
      <c r="F150" s="6">
        <f ca="1">LN((RAND()^(-Results!$F$4))-1)</f>
        <v>-2.4810990286690067</v>
      </c>
      <c r="G150" s="6">
        <f ca="1">LN((RAND()^(-Results!$F$4))-1)</f>
        <v>0.71525570932440596</v>
      </c>
      <c r="H150" s="6">
        <f t="shared" ca="1" si="12"/>
        <v>0.72586257086999662</v>
      </c>
      <c r="I150" s="10">
        <f ca="1">SUMPRODUCT(J150:O150,Results!B$12:G$12)+Results!$F$5*H150</f>
        <v>33.334514059614897</v>
      </c>
      <c r="J150" s="10">
        <f ca="1">SUMPRODUCT($A150:$F150,Results!$B$15:$G$15)</f>
        <v>5.4130967769400602</v>
      </c>
      <c r="K150" s="10">
        <f ca="1">SUMPRODUCT($A150:$F150,Results!$B$16:$G$16)</f>
        <v>0.40177077828502439</v>
      </c>
      <c r="L150" s="10">
        <f ca="1">SUMPRODUCT($A150:$F150,Results!$B$17:$G$17)</f>
        <v>-0.39278644103773264</v>
      </c>
      <c r="M150" s="10">
        <f ca="1">SUMPRODUCT($A150:$F150,Results!$B$18:$G$18)</f>
        <v>-15.840932398848938</v>
      </c>
      <c r="N150" s="10">
        <f ca="1">SUMPRODUCT($A150:$F150,Results!$B$19:$G$19)</f>
        <v>-2.618816031462424</v>
      </c>
      <c r="O150" s="10">
        <f ca="1">SUMPRODUCT($A150:$F150,Results!$B$20:$G$20)</f>
        <v>-2.5390797171948685</v>
      </c>
      <c r="P150" s="10" cm="1">
        <f t="array" aca="1" ref="P150" ca="1">SUMPRODUCT(J150:O150,TRANSPOSE(Test!BL$20:BL$25))+Test!$AD$20-Test!$BL$27</f>
        <v>30.41536281639527</v>
      </c>
      <c r="Q150" s="10" cm="1">
        <f t="array" aca="1" ref="Q150" ca="1">SUMPRODUCT(J150:O150,TRANSPOSE(Test!ES$20:ES$25))+Test!$AD$20-Test!$ES$27</f>
        <v>30.463363092980604</v>
      </c>
      <c r="R150" s="10">
        <f ca="1">I150-Results!$E$5*H150</f>
        <v>30.431063776134909</v>
      </c>
      <c r="S150" s="10" cm="1">
        <f t="array" aca="1" ref="S150" ca="1">SUMPRODUCT(J150:O150,TRANSPOSE(Test!AR$28:AR$33))+Test!$AD$20-Test!$AC$26</f>
        <v>34.094631660642428</v>
      </c>
      <c r="T150" s="10">
        <f ca="1">SUMPRODUCT(J150:O150,Results!K$9:P$9)</f>
        <v>30.725373754330327</v>
      </c>
      <c r="U150" s="10">
        <f ca="1">SUMPRODUCT(J150:O150,Results!K$9:P$9)+Test!$AD$20-Test!$AC$31</f>
        <v>30.688575635629352</v>
      </c>
      <c r="V150" s="10">
        <f t="shared" ca="1" si="13"/>
        <v>2.9191512432196269</v>
      </c>
      <c r="W150" s="10">
        <f t="shared" ca="1" si="14"/>
        <v>2.8711509666342927</v>
      </c>
      <c r="X150" s="10">
        <f t="shared" ca="1" si="15"/>
        <v>2.9034502834799873</v>
      </c>
      <c r="Y150" s="10">
        <f t="shared" ca="1" si="16"/>
        <v>-0.76011760102753101</v>
      </c>
      <c r="Z150" s="10">
        <f ca="1">I150-Test!$AD$20</f>
        <v>32.638410520965344</v>
      </c>
      <c r="AA150" s="10">
        <f t="shared" ca="1" si="17"/>
        <v>2.6459384239855446</v>
      </c>
    </row>
    <row r="151" spans="1:27">
      <c r="A151" s="6">
        <f ca="1">LN((RAND()^(-Results!$F$4))-1)</f>
        <v>-0.52856130505067567</v>
      </c>
      <c r="B151" s="6">
        <f ca="1">LN((RAND()^(-Results!$F$4))-1)</f>
        <v>-3.5174494234890861</v>
      </c>
      <c r="C151" s="6">
        <f ca="1">LN((RAND()^(-Results!$F$4))-1)</f>
        <v>-1.2981358303366421</v>
      </c>
      <c r="D151" s="6">
        <f ca="1">LN((RAND()^(-Results!$F$4))-1)</f>
        <v>1.5293904219019734</v>
      </c>
      <c r="E151" s="6">
        <f ca="1">LN((RAND()^(-Results!$F$4))-1)</f>
        <v>-0.63346690648461801</v>
      </c>
      <c r="F151" s="6">
        <f ca="1">LN((RAND()^(-Results!$F$4))-1)</f>
        <v>0.20885090559110486</v>
      </c>
      <c r="G151" s="6">
        <f ca="1">LN((RAND()^(-Results!$F$4))-1)</f>
        <v>2.1323225616747701</v>
      </c>
      <c r="H151" s="6">
        <f t="shared" ca="1" si="12"/>
        <v>2.1429294232203606</v>
      </c>
      <c r="I151" s="10">
        <f ca="1">SUMPRODUCT(J151:O151,Results!B$12:G$12)+Results!$F$5*H151</f>
        <v>-12.434839917493738</v>
      </c>
      <c r="J151" s="10">
        <f ca="1">SUMPRODUCT($A151:$F151,Results!$B$15:$G$15)</f>
        <v>-9.4673955907453458</v>
      </c>
      <c r="K151" s="10">
        <f ca="1">SUMPRODUCT($A151:$F151,Results!$B$16:$G$16)</f>
        <v>3.8836493579780793</v>
      </c>
      <c r="L151" s="10">
        <f ca="1">SUMPRODUCT($A151:$F151,Results!$B$17:$G$17)</f>
        <v>11.332418711220852</v>
      </c>
      <c r="M151" s="10">
        <f ca="1">SUMPRODUCT($A151:$F151,Results!$B$18:$G$18)</f>
        <v>9.0780270181181031</v>
      </c>
      <c r="N151" s="10">
        <f ca="1">SUMPRODUCT($A151:$F151,Results!$B$19:$G$19)</f>
        <v>9.4660660508310404</v>
      </c>
      <c r="O151" s="10">
        <f ca="1">SUMPRODUCT($A151:$F151,Results!$B$20:$G$20)</f>
        <v>-7.4521106335478606</v>
      </c>
      <c r="P151" s="10" cm="1">
        <f t="array" aca="1" ref="P151" ca="1">SUMPRODUCT(J151:O151,TRANSPOSE(Test!BL$20:BL$25))+Test!$AD$20-Test!$BL$27</f>
        <v>-23.710904047930523</v>
      </c>
      <c r="Q151" s="10" cm="1">
        <f t="array" aca="1" ref="Q151" ca="1">SUMPRODUCT(J151:O151,TRANSPOSE(Test!ES$20:ES$25))+Test!$AD$20-Test!$ES$27</f>
        <v>-23.758996505491751</v>
      </c>
      <c r="R151" s="10">
        <f ca="1">I151-Results!$E$5*H151</f>
        <v>-21.006557610375182</v>
      </c>
      <c r="S151" s="10" cm="1">
        <f t="array" aca="1" ref="S151" ca="1">SUMPRODUCT(J151:O151,TRANSPOSE(Test!AR$28:AR$33))+Test!$AD$20-Test!$AC$26</f>
        <v>-23.799124953262634</v>
      </c>
      <c r="T151" s="10">
        <f ca="1">SUMPRODUCT(J151:O151,Results!K$9:P$9)</f>
        <v>-23.691780287586255</v>
      </c>
      <c r="U151" s="10">
        <f ca="1">SUMPRODUCT(J151:O151,Results!K$9:P$9)+Test!$AD$20-Test!$AC$31</f>
        <v>-23.72857840628723</v>
      </c>
      <c r="V151" s="10">
        <f t="shared" ca="1" si="13"/>
        <v>11.276064130436785</v>
      </c>
      <c r="W151" s="10">
        <f t="shared" ca="1" si="14"/>
        <v>11.324156587998013</v>
      </c>
      <c r="X151" s="10">
        <f t="shared" ca="1" si="15"/>
        <v>8.5717176928814443</v>
      </c>
      <c r="Y151" s="10">
        <f t="shared" ca="1" si="16"/>
        <v>11.364285035768896</v>
      </c>
      <c r="Z151" s="10">
        <f ca="1">I151-Test!$AD$20</f>
        <v>-13.130943456143292</v>
      </c>
      <c r="AA151" s="10">
        <f t="shared" ca="1" si="17"/>
        <v>11.293738488793492</v>
      </c>
    </row>
    <row r="152" spans="1:27">
      <c r="A152" s="6">
        <f ca="1">LN((RAND()^(-Results!$F$4))-1)</f>
        <v>-0.20909974177251872</v>
      </c>
      <c r="B152" s="6">
        <f ca="1">LN((RAND()^(-Results!$F$4))-1)</f>
        <v>-0.84447180162823998</v>
      </c>
      <c r="C152" s="6">
        <f ca="1">LN((RAND()^(-Results!$F$4))-1)</f>
        <v>-9.0603627430963798E-2</v>
      </c>
      <c r="D152" s="6">
        <f ca="1">LN((RAND()^(-Results!$F$4))-1)</f>
        <v>-0.63882179900057035</v>
      </c>
      <c r="E152" s="6">
        <f ca="1">LN((RAND()^(-Results!$F$4))-1)</f>
        <v>0.47253438042071372</v>
      </c>
      <c r="F152" s="6">
        <f ca="1">LN((RAND()^(-Results!$F$4))-1)</f>
        <v>0.98777111686920116</v>
      </c>
      <c r="G152" s="6">
        <f ca="1">LN((RAND()^(-Results!$F$4))-1)</f>
        <v>0.99227589734915123</v>
      </c>
      <c r="H152" s="6">
        <f t="shared" ca="1" si="12"/>
        <v>1.0028827588947418</v>
      </c>
      <c r="I152" s="10">
        <f ca="1">SUMPRODUCT(J152:O152,Results!B$12:G$12)+Results!$F$5*H152</f>
        <v>-8.8075152254434155</v>
      </c>
      <c r="J152" s="10">
        <f ca="1">SUMPRODUCT($A152:$F152,Results!$B$15:$G$15)</f>
        <v>-2.104393526612236</v>
      </c>
      <c r="K152" s="10">
        <f ca="1">SUMPRODUCT($A152:$F152,Results!$B$16:$G$16)</f>
        <v>-2.9921638491652729</v>
      </c>
      <c r="L152" s="10">
        <f ca="1">SUMPRODUCT($A152:$F152,Results!$B$17:$G$17)</f>
        <v>-1.6742383576107867</v>
      </c>
      <c r="M152" s="10">
        <f ca="1">SUMPRODUCT($A152:$F152,Results!$B$18:$G$18)</f>
        <v>5.6988391879419353</v>
      </c>
      <c r="N152" s="10">
        <f ca="1">SUMPRODUCT($A152:$F152,Results!$B$19:$G$19)</f>
        <v>0.64967348038856876</v>
      </c>
      <c r="O152" s="10">
        <f ca="1">SUMPRODUCT($A152:$F152,Results!$B$20:$G$20)</f>
        <v>1.2627683666148879</v>
      </c>
      <c r="P152" s="10" cm="1">
        <f t="array" aca="1" ref="P152" ca="1">SUMPRODUCT(J152:O152,TRANSPOSE(Test!BL$20:BL$25))+Test!$AD$20-Test!$BL$27</f>
        <v>-13.961254483616656</v>
      </c>
      <c r="Q152" s="10" cm="1">
        <f t="array" aca="1" ref="Q152" ca="1">SUMPRODUCT(J152:O152,TRANSPOSE(Test!ES$20:ES$25))+Test!$AD$20-Test!$ES$27</f>
        <v>-14.066326920196598</v>
      </c>
      <c r="R152" s="10">
        <f ca="1">I152-Results!$E$5*H152</f>
        <v>-12.819046261022383</v>
      </c>
      <c r="S152" s="10" cm="1">
        <f t="array" aca="1" ref="S152" ca="1">SUMPRODUCT(J152:O152,TRANSPOSE(Test!AR$28:AR$33))+Test!$AD$20-Test!$AC$26</f>
        <v>-14.547966367161557</v>
      </c>
      <c r="T152" s="10">
        <f ca="1">SUMPRODUCT(J152:O152,Results!K$9:P$9)</f>
        <v>-14.079915454573433</v>
      </c>
      <c r="U152" s="10">
        <f ca="1">SUMPRODUCT(J152:O152,Results!K$9:P$9)+Test!$AD$20-Test!$AC$31</f>
        <v>-14.116713573274408</v>
      </c>
      <c r="V152" s="10">
        <f t="shared" ca="1" si="13"/>
        <v>5.1537392581732409</v>
      </c>
      <c r="W152" s="10">
        <f t="shared" ca="1" si="14"/>
        <v>5.2588116947531827</v>
      </c>
      <c r="X152" s="10">
        <f t="shared" ca="1" si="15"/>
        <v>4.0115310355789671</v>
      </c>
      <c r="Y152" s="10">
        <f t="shared" ca="1" si="16"/>
        <v>5.7404511417181414</v>
      </c>
      <c r="Z152" s="10">
        <f ca="1">I152-Test!$AD$20</f>
        <v>-9.5036187640929697</v>
      </c>
      <c r="AA152" s="10">
        <f t="shared" ca="1" si="17"/>
        <v>5.3091983478309928</v>
      </c>
    </row>
    <row r="153" spans="1:27">
      <c r="A153" s="6">
        <f ca="1">LN((RAND()^(-Results!$F$4))-1)</f>
        <v>-0.311681027262937</v>
      </c>
      <c r="B153" s="6">
        <f ca="1">LN((RAND()^(-Results!$F$4))-1)</f>
        <v>-1.6658877904156502</v>
      </c>
      <c r="C153" s="6">
        <f ca="1">LN((RAND()^(-Results!$F$4))-1)</f>
        <v>2.4785853452294591</v>
      </c>
      <c r="D153" s="6">
        <f ca="1">LN((RAND()^(-Results!$F$4))-1)</f>
        <v>0.25816329662944121</v>
      </c>
      <c r="E153" s="6">
        <f ca="1">LN((RAND()^(-Results!$F$4))-1)</f>
        <v>-0.12418465012632757</v>
      </c>
      <c r="F153" s="6">
        <f ca="1">LN((RAND()^(-Results!$F$4))-1)</f>
        <v>-1.2295860836748356</v>
      </c>
      <c r="G153" s="6">
        <f ca="1">LN((RAND()^(-Results!$F$4))-1)</f>
        <v>1.6017556054594431</v>
      </c>
      <c r="H153" s="6">
        <f t="shared" ca="1" si="12"/>
        <v>1.6123624670050336</v>
      </c>
      <c r="I153" s="10">
        <f ca="1">SUMPRODUCT(J153:O153,Results!B$12:G$12)+Results!$F$5*H153</f>
        <v>1.585629453768826</v>
      </c>
      <c r="J153" s="10">
        <f ca="1">SUMPRODUCT($A153:$F153,Results!$B$15:$G$15)</f>
        <v>-6.3833882704300979</v>
      </c>
      <c r="K153" s="10">
        <f ca="1">SUMPRODUCT($A153:$F153,Results!$B$16:$G$16)</f>
        <v>-4.1074276257723508</v>
      </c>
      <c r="L153" s="10">
        <f ca="1">SUMPRODUCT($A153:$F153,Results!$B$17:$G$17)</f>
        <v>4.5292101058872234</v>
      </c>
      <c r="M153" s="10">
        <f ca="1">SUMPRODUCT($A153:$F153,Results!$B$18:$G$18)</f>
        <v>-3.7649598932181587</v>
      </c>
      <c r="N153" s="10">
        <f ca="1">SUMPRODUCT($A153:$F153,Results!$B$19:$G$19)</f>
        <v>7.7488296516133452</v>
      </c>
      <c r="O153" s="10">
        <f ca="1">SUMPRODUCT($A153:$F153,Results!$B$20:$G$20)</f>
        <v>-8.8281391114017431</v>
      </c>
      <c r="P153" s="10" cm="1">
        <f t="array" aca="1" ref="P153" ca="1">SUMPRODUCT(J153:O153,TRANSPOSE(Test!BL$20:BL$25))+Test!$AD$20-Test!$BL$27</f>
        <v>-6.2836772194867718</v>
      </c>
      <c r="Q153" s="10" cm="1">
        <f t="array" aca="1" ref="Q153" ca="1">SUMPRODUCT(J153:O153,TRANSPOSE(Test!ES$20:ES$25))+Test!$AD$20-Test!$ES$27</f>
        <v>-6.5561552441660638</v>
      </c>
      <c r="R153" s="10">
        <f ca="1">I153-Results!$E$5*H153</f>
        <v>-4.8638204142513084</v>
      </c>
      <c r="S153" s="10" cm="1">
        <f t="array" aca="1" ref="S153" ca="1">SUMPRODUCT(J153:O153,TRANSPOSE(Test!AR$28:AR$33))+Test!$AD$20-Test!$AC$26</f>
        <v>-2.0448839318841752</v>
      </c>
      <c r="T153" s="10">
        <f ca="1">SUMPRODUCT(J153:O153,Results!K$9:P$9)</f>
        <v>-6.5193286618773669</v>
      </c>
      <c r="U153" s="10">
        <f ca="1">SUMPRODUCT(J153:O153,Results!K$9:P$9)+Test!$AD$20-Test!$AC$31</f>
        <v>-6.5561267805783423</v>
      </c>
      <c r="V153" s="10">
        <f t="shared" ca="1" si="13"/>
        <v>7.8693066732555979</v>
      </c>
      <c r="W153" s="10">
        <f t="shared" ca="1" si="14"/>
        <v>8.1417846979348898</v>
      </c>
      <c r="X153" s="10">
        <f t="shared" ca="1" si="15"/>
        <v>6.4494498680201344</v>
      </c>
      <c r="Y153" s="10">
        <f t="shared" ca="1" si="16"/>
        <v>3.6305133856530012</v>
      </c>
      <c r="Z153" s="10">
        <f ca="1">I153-Test!$AD$20</f>
        <v>0.88952591511927237</v>
      </c>
      <c r="AA153" s="10">
        <f t="shared" ca="1" si="17"/>
        <v>8.1417562343471683</v>
      </c>
    </row>
    <row r="154" spans="1:27">
      <c r="A154" s="6">
        <f ca="1">LN((RAND()^(-Results!$F$4))-1)</f>
        <v>2.7104916424051027</v>
      </c>
      <c r="B154" s="6">
        <f ca="1">LN((RAND()^(-Results!$F$4))-1)</f>
        <v>-1.4855428627614853</v>
      </c>
      <c r="C154" s="6">
        <f ca="1">LN((RAND()^(-Results!$F$4))-1)</f>
        <v>1.2336677813645174</v>
      </c>
      <c r="D154" s="6">
        <f ca="1">LN((RAND()^(-Results!$F$4))-1)</f>
        <v>-2.378996070252589</v>
      </c>
      <c r="E154" s="6">
        <f ca="1">LN((RAND()^(-Results!$F$4))-1)</f>
        <v>1.6216512901191871</v>
      </c>
      <c r="F154" s="6">
        <f ca="1">LN((RAND()^(-Results!$F$4))-1)</f>
        <v>1.1428019811400698</v>
      </c>
      <c r="G154" s="6">
        <f ca="1">LN((RAND()^(-Results!$F$4))-1)</f>
        <v>-0.41568477949869503</v>
      </c>
      <c r="H154" s="6">
        <f t="shared" ca="1" si="12"/>
        <v>-0.40507791795310444</v>
      </c>
      <c r="I154" s="10">
        <f ca="1">SUMPRODUCT(J154:O154,Results!B$12:G$12)+Results!$F$5*H154</f>
        <v>-38.570364884061689</v>
      </c>
      <c r="J154" s="10">
        <f ca="1">SUMPRODUCT($A154:$F154,Results!$B$15:$G$15)</f>
        <v>-1.9186134789031573</v>
      </c>
      <c r="K154" s="10">
        <f ca="1">SUMPRODUCT($A154:$F154,Results!$B$16:$G$16)</f>
        <v>-5.9316239195161371</v>
      </c>
      <c r="L154" s="10">
        <f ca="1">SUMPRODUCT($A154:$F154,Results!$B$17:$G$17)</f>
        <v>1.0671766423516829</v>
      </c>
      <c r="M154" s="10">
        <f ca="1">SUMPRODUCT($A154:$F154,Results!$B$18:$G$18)</f>
        <v>0.51313640036014929</v>
      </c>
      <c r="N154" s="10">
        <f ca="1">SUMPRODUCT($A154:$F154,Results!$B$19:$G$19)</f>
        <v>-2.6211615262988204</v>
      </c>
      <c r="O154" s="10">
        <f ca="1">SUMPRODUCT($A154:$F154,Results!$B$20:$G$20)</f>
        <v>9.6147208832459832</v>
      </c>
      <c r="P154" s="10" cm="1">
        <f t="array" aca="1" ref="P154" ca="1">SUMPRODUCT(J154:O154,TRANSPOSE(Test!BL$20:BL$25))+Test!$AD$20-Test!$BL$27</f>
        <v>-36.570021755259148</v>
      </c>
      <c r="Q154" s="10" cm="1">
        <f t="array" aca="1" ref="Q154" ca="1">SUMPRODUCT(J154:O154,TRANSPOSE(Test!ES$20:ES$25))+Test!$AD$20-Test!$ES$27</f>
        <v>-37.064376509137873</v>
      </c>
      <c r="R154" s="10">
        <f ca="1">I154-Results!$E$5*H154</f>
        <v>-36.950053212249273</v>
      </c>
      <c r="S154" s="10" cm="1">
        <f t="array" aca="1" ref="S154" ca="1">SUMPRODUCT(J154:O154,TRANSPOSE(Test!AR$28:AR$33))+Test!$AD$20-Test!$AC$26</f>
        <v>-28.594071589415108</v>
      </c>
      <c r="T154" s="10">
        <f ca="1">SUMPRODUCT(J154:O154,Results!K$9:P$9)</f>
        <v>-37.469559509812541</v>
      </c>
      <c r="U154" s="10">
        <f ca="1">SUMPRODUCT(J154:O154,Results!K$9:P$9)+Test!$AD$20-Test!$AC$31</f>
        <v>-37.50635762851352</v>
      </c>
      <c r="V154" s="10">
        <f t="shared" ca="1" si="13"/>
        <v>-2.0003431288025411</v>
      </c>
      <c r="W154" s="10">
        <f t="shared" ca="1" si="14"/>
        <v>-1.5059883749238168</v>
      </c>
      <c r="X154" s="10">
        <f t="shared" ca="1" si="15"/>
        <v>-1.6203116718124164</v>
      </c>
      <c r="Y154" s="10">
        <f t="shared" ca="1" si="16"/>
        <v>-9.976293294646581</v>
      </c>
      <c r="Z154" s="10">
        <f ca="1">I154-Test!$AD$20</f>
        <v>-39.266468422711242</v>
      </c>
      <c r="AA154" s="10">
        <f t="shared" ca="1" si="17"/>
        <v>-1.0640072555481694</v>
      </c>
    </row>
    <row r="155" spans="1:27">
      <c r="A155" s="6">
        <f ca="1">LN((RAND()^(-Results!$F$4))-1)</f>
        <v>0.41700634043725138</v>
      </c>
      <c r="B155" s="6">
        <f ca="1">LN((RAND()^(-Results!$F$4))-1)</f>
        <v>-0.14020567017654248</v>
      </c>
      <c r="C155" s="6">
        <f ca="1">LN((RAND()^(-Results!$F$4))-1)</f>
        <v>-1.1494515585742517</v>
      </c>
      <c r="D155" s="6">
        <f ca="1">LN((RAND()^(-Results!$F$4))-1)</f>
        <v>1.0222416473285361</v>
      </c>
      <c r="E155" s="6">
        <f ca="1">LN((RAND()^(-Results!$F$4))-1)</f>
        <v>3.4601947053607613</v>
      </c>
      <c r="F155" s="6">
        <f ca="1">LN((RAND()^(-Results!$F$4))-1)</f>
        <v>-1.0612063342756157</v>
      </c>
      <c r="G155" s="6">
        <f ca="1">LN((RAND()^(-Results!$F$4))-1)</f>
        <v>5.2537843855523195E-2</v>
      </c>
      <c r="H155" s="6">
        <f t="shared" ca="1" si="12"/>
        <v>6.314470540111379E-2</v>
      </c>
      <c r="I155" s="10">
        <f ca="1">SUMPRODUCT(J155:O155,Results!B$12:G$12)+Results!$F$5*H155</f>
        <v>14.893314724941638</v>
      </c>
      <c r="J155" s="10">
        <f ca="1">SUMPRODUCT($A155:$F155,Results!$B$15:$G$15)</f>
        <v>-1.6676403115809473</v>
      </c>
      <c r="K155" s="10">
        <f ca="1">SUMPRODUCT($A155:$F155,Results!$B$16:$G$16)</f>
        <v>-3.8810913792695967E-2</v>
      </c>
      <c r="L155" s="10">
        <f ca="1">SUMPRODUCT($A155:$F155,Results!$B$17:$G$17)</f>
        <v>-0.35279254976808172</v>
      </c>
      <c r="M155" s="10">
        <f ca="1">SUMPRODUCT($A155:$F155,Results!$B$18:$G$18)</f>
        <v>3.7950960112263421</v>
      </c>
      <c r="N155" s="10">
        <f ca="1">SUMPRODUCT($A155:$F155,Results!$B$19:$G$19)</f>
        <v>-0.87723337141781177</v>
      </c>
      <c r="O155" s="10">
        <f ca="1">SUMPRODUCT($A155:$F155,Results!$B$20:$G$20)</f>
        <v>-9.3499002533340967</v>
      </c>
      <c r="P155" s="10" cm="1">
        <f t="array" aca="1" ref="P155" ca="1">SUMPRODUCT(J155:O155,TRANSPOSE(Test!BL$20:BL$25))+Test!$AD$20-Test!$BL$27</f>
        <v>14.011371869147139</v>
      </c>
      <c r="Q155" s="10" cm="1">
        <f t="array" aca="1" ref="Q155" ca="1">SUMPRODUCT(J155:O155,TRANSPOSE(Test!ES$20:ES$25))+Test!$AD$20-Test!$ES$27</f>
        <v>14.168380419727507</v>
      </c>
      <c r="R155" s="10">
        <f ca="1">I155-Results!$E$5*H155</f>
        <v>14.640735903337182</v>
      </c>
      <c r="S155" s="10" cm="1">
        <f t="array" aca="1" ref="S155" ca="1">SUMPRODUCT(J155:O155,TRANSPOSE(Test!AR$28:AR$33))+Test!$AD$20-Test!$AC$26</f>
        <v>4.1806175033982313</v>
      </c>
      <c r="T155" s="10">
        <f ca="1">SUMPRODUCT(J155:O155,Results!K$9:P$9)</f>
        <v>13.728892075783079</v>
      </c>
      <c r="U155" s="10">
        <f ca="1">SUMPRODUCT(J155:O155,Results!K$9:P$9)+Test!$AD$20-Test!$AC$31</f>
        <v>13.692093957082104</v>
      </c>
      <c r="V155" s="10">
        <f t="shared" ca="1" si="13"/>
        <v>0.88194285579449883</v>
      </c>
      <c r="W155" s="10">
        <f t="shared" ca="1" si="14"/>
        <v>0.7249343052141306</v>
      </c>
      <c r="X155" s="10">
        <f t="shared" ca="1" si="15"/>
        <v>0.25257882160445533</v>
      </c>
      <c r="Y155" s="10">
        <f t="shared" ca="1" si="16"/>
        <v>10.712697221543406</v>
      </c>
      <c r="Z155" s="10">
        <f ca="1">I155-Test!$AD$20</f>
        <v>14.197211186292083</v>
      </c>
      <c r="AA155" s="10">
        <f t="shared" ca="1" si="17"/>
        <v>1.2012207678595335</v>
      </c>
    </row>
    <row r="156" spans="1:27">
      <c r="A156" s="6">
        <f ca="1">LN((RAND()^(-Results!$F$4))-1)</f>
        <v>0.60906621865934774</v>
      </c>
      <c r="B156" s="6">
        <f ca="1">LN((RAND()^(-Results!$F$4))-1)</f>
        <v>-0.48790267561632494</v>
      </c>
      <c r="C156" s="6">
        <f ca="1">LN((RAND()^(-Results!$F$4))-1)</f>
        <v>2.1810511549268448</v>
      </c>
      <c r="D156" s="6">
        <f ca="1">LN((RAND()^(-Results!$F$4))-1)</f>
        <v>1.5841078260401042</v>
      </c>
      <c r="E156" s="6">
        <f ca="1">LN((RAND()^(-Results!$F$4))-1)</f>
        <v>-0.23706830206239238</v>
      </c>
      <c r="F156" s="6">
        <f ca="1">LN((RAND()^(-Results!$F$4))-1)</f>
        <v>2.0578669641082454</v>
      </c>
      <c r="G156" s="6">
        <f ca="1">LN((RAND()^(-Results!$F$4))-1)</f>
        <v>0.57446826648356109</v>
      </c>
      <c r="H156" s="6">
        <f t="shared" ca="1" si="12"/>
        <v>0.58507512802915174</v>
      </c>
      <c r="I156" s="10">
        <f ca="1">SUMPRODUCT(J156:O156,Results!B$12:G$12)+Results!$F$5*H156</f>
        <v>5.3462531994029483</v>
      </c>
      <c r="J156" s="10">
        <f ca="1">SUMPRODUCT($A156:$F156,Results!$B$15:$G$15)</f>
        <v>-3.7939130437156039</v>
      </c>
      <c r="K156" s="10">
        <f ca="1">SUMPRODUCT($A156:$F156,Results!$B$16:$G$16)</f>
        <v>-0.11788183343345771</v>
      </c>
      <c r="L156" s="10">
        <f ca="1">SUMPRODUCT($A156:$F156,Results!$B$17:$G$17)</f>
        <v>-5.2399498038458914</v>
      </c>
      <c r="M156" s="10">
        <f ca="1">SUMPRODUCT($A156:$F156,Results!$B$18:$G$18)</f>
        <v>-1.5550725227996258</v>
      </c>
      <c r="N156" s="10">
        <f ca="1">SUMPRODUCT($A156:$F156,Results!$B$19:$G$19)</f>
        <v>13.166087317902932</v>
      </c>
      <c r="O156" s="10">
        <f ca="1">SUMPRODUCT($A156:$F156,Results!$B$20:$G$20)</f>
        <v>0.34432156849580231</v>
      </c>
      <c r="P156" s="10" cm="1">
        <f t="array" aca="1" ref="P156" ca="1">SUMPRODUCT(J156:O156,TRANSPOSE(Test!BL$20:BL$25))+Test!$AD$20-Test!$BL$27</f>
        <v>2.6083688618133651</v>
      </c>
      <c r="Q156" s="10" cm="1">
        <f t="array" aca="1" ref="Q156" ca="1">SUMPRODUCT(J156:O156,TRANSPOSE(Test!ES$20:ES$25))+Test!$AD$20-Test!$ES$27</f>
        <v>2.3912205573986505</v>
      </c>
      <c r="R156" s="10">
        <f ca="1">I156-Results!$E$5*H156</f>
        <v>3.0059526872863414</v>
      </c>
      <c r="S156" s="10" cm="1">
        <f t="array" aca="1" ref="S156" ca="1">SUMPRODUCT(J156:O156,TRANSPOSE(Test!AR$28:AR$33))+Test!$AD$20-Test!$AC$26</f>
        <v>9.9527262648264916</v>
      </c>
      <c r="T156" s="10">
        <f ca="1">SUMPRODUCT(J156:O156,Results!K$9:P$9)</f>
        <v>2.3706793029880915</v>
      </c>
      <c r="U156" s="10">
        <f ca="1">SUMPRODUCT(J156:O156,Results!K$9:P$9)+Test!$AD$20-Test!$AC$31</f>
        <v>2.3338811842871161</v>
      </c>
      <c r="V156" s="10">
        <f t="shared" ca="1" si="13"/>
        <v>2.7378843375895832</v>
      </c>
      <c r="W156" s="10">
        <f t="shared" ca="1" si="14"/>
        <v>2.9550326420042978</v>
      </c>
      <c r="X156" s="10">
        <f t="shared" ca="1" si="15"/>
        <v>2.3403005121166069</v>
      </c>
      <c r="Y156" s="10">
        <f t="shared" ca="1" si="16"/>
        <v>-4.6064730654235433</v>
      </c>
      <c r="Z156" s="10">
        <f ca="1">I156-Test!$AD$20</f>
        <v>4.650149660753395</v>
      </c>
      <c r="AA156" s="10">
        <f t="shared" ca="1" si="17"/>
        <v>3.0123720151158322</v>
      </c>
    </row>
    <row r="157" spans="1:27">
      <c r="A157" s="6">
        <f ca="1">LN((RAND()^(-Results!$F$4))-1)</f>
        <v>4.9891055081867259</v>
      </c>
      <c r="B157" s="6">
        <f ca="1">LN((RAND()^(-Results!$F$4))-1)</f>
        <v>5.3891309587583116</v>
      </c>
      <c r="C157" s="6">
        <f ca="1">LN((RAND()^(-Results!$F$4))-1)</f>
        <v>-2.1539172739601993</v>
      </c>
      <c r="D157" s="6">
        <f ca="1">LN((RAND()^(-Results!$F$4))-1)</f>
        <v>-0.88903395541969266</v>
      </c>
      <c r="E157" s="6">
        <f ca="1">LN((RAND()^(-Results!$F$4))-1)</f>
        <v>-4.5139103810009926</v>
      </c>
      <c r="F157" s="6">
        <f ca="1">LN((RAND()^(-Results!$F$4))-1)</f>
        <v>2.1713255507374432</v>
      </c>
      <c r="G157" s="6">
        <f ca="1">LN((RAND()^(-Results!$F$4))-1)</f>
        <v>-3.0136760372971962</v>
      </c>
      <c r="H157" s="6">
        <f t="shared" ca="1" si="12"/>
        <v>-3.0030691757516057</v>
      </c>
      <c r="I157" s="10">
        <f ca="1">SUMPRODUCT(J157:O157,Results!B$12:G$12)+Results!$F$5*H157</f>
        <v>-3.4986851796914227</v>
      </c>
      <c r="J157" s="10">
        <f ca="1">SUMPRODUCT($A157:$F157,Results!$B$15:$G$15)</f>
        <v>21.81186254562612</v>
      </c>
      <c r="K157" s="10">
        <f ca="1">SUMPRODUCT($A157:$F157,Results!$B$16:$G$16)</f>
        <v>18.170414309434101</v>
      </c>
      <c r="L157" s="10">
        <f ca="1">SUMPRODUCT($A157:$F157,Results!$B$17:$G$17)</f>
        <v>-0.83032864079469082</v>
      </c>
      <c r="M157" s="10">
        <f ca="1">SUMPRODUCT($A157:$F157,Results!$B$18:$G$18)</f>
        <v>-20.468516494199122</v>
      </c>
      <c r="N157" s="10">
        <f ca="1">SUMPRODUCT($A157:$F157,Results!$B$19:$G$19)</f>
        <v>-16.823566044526203</v>
      </c>
      <c r="O157" s="10">
        <f ca="1">SUMPRODUCT($A157:$F157,Results!$B$20:$G$20)</f>
        <v>39.111476069986232</v>
      </c>
      <c r="P157" s="10" cm="1">
        <f t="array" aca="1" ref="P157" ca="1">SUMPRODUCT(J157:O157,TRANSPOSE(Test!BL$20:BL$25))+Test!$AD$20-Test!$BL$27</f>
        <v>12.242504244052226</v>
      </c>
      <c r="Q157" s="10" cm="1">
        <f t="array" aca="1" ref="Q157" ca="1">SUMPRODUCT(J157:O157,TRANSPOSE(Test!ES$20:ES$25))+Test!$AD$20-Test!$ES$27</f>
        <v>12.395219818386186</v>
      </c>
      <c r="R157" s="10">
        <f ca="1">I157-Results!$E$5*H157</f>
        <v>8.5135915233150001</v>
      </c>
      <c r="S157" s="10" cm="1">
        <f t="array" aca="1" ref="S157" ca="1">SUMPRODUCT(J157:O157,TRANSPOSE(Test!AR$28:AR$33))+Test!$AD$20-Test!$AC$26</f>
        <v>31.295940840985018</v>
      </c>
      <c r="T157" s="10">
        <f ca="1">SUMPRODUCT(J157:O157,Results!K$9:P$9)</f>
        <v>12.568206384046348</v>
      </c>
      <c r="U157" s="10">
        <f ca="1">SUMPRODUCT(J157:O157,Results!K$9:P$9)+Test!$AD$20-Test!$AC$31</f>
        <v>12.531408265345373</v>
      </c>
      <c r="V157" s="10">
        <f t="shared" ca="1" si="13"/>
        <v>-15.741189423743648</v>
      </c>
      <c r="W157" s="10">
        <f t="shared" ca="1" si="14"/>
        <v>-15.893904998077609</v>
      </c>
      <c r="X157" s="10">
        <f t="shared" ca="1" si="15"/>
        <v>-12.012276703006423</v>
      </c>
      <c r="Y157" s="10">
        <f t="shared" ca="1" si="16"/>
        <v>-34.794626020676439</v>
      </c>
      <c r="Z157" s="10">
        <f ca="1">I157-Test!$AD$20</f>
        <v>-4.194788718340976</v>
      </c>
      <c r="AA157" s="10">
        <f t="shared" ca="1" si="17"/>
        <v>-16.030093445036798</v>
      </c>
    </row>
    <row r="158" spans="1:27">
      <c r="A158" s="6">
        <f ca="1">LN((RAND()^(-Results!$F$4))-1)</f>
        <v>-2.7055350766063295</v>
      </c>
      <c r="B158" s="6">
        <f ca="1">LN((RAND()^(-Results!$F$4))-1)</f>
        <v>-0.83585931241094136</v>
      </c>
      <c r="C158" s="6">
        <f ca="1">LN((RAND()^(-Results!$F$4))-1)</f>
        <v>0.30254102945001138</v>
      </c>
      <c r="D158" s="6">
        <f ca="1">LN((RAND()^(-Results!$F$4))-1)</f>
        <v>0.53890830918757415</v>
      </c>
      <c r="E158" s="6">
        <f ca="1">LN((RAND()^(-Results!$F$4))-1)</f>
        <v>-0.75649996510631168</v>
      </c>
      <c r="F158" s="6">
        <f ca="1">LN((RAND()^(-Results!$F$4))-1)</f>
        <v>6.0872864440906942E-2</v>
      </c>
      <c r="G158" s="6">
        <f ca="1">LN((RAND()^(-Results!$F$4))-1)</f>
        <v>5.4641480246447056E-2</v>
      </c>
      <c r="H158" s="6">
        <f t="shared" ca="1" si="12"/>
        <v>6.5248341792037645E-2</v>
      </c>
      <c r="I158" s="10">
        <f ca="1">SUMPRODUCT(J158:O158,Results!B$12:G$12)+Results!$F$5*H158</f>
        <v>2.12184991670606</v>
      </c>
      <c r="J158" s="10">
        <f ca="1">SUMPRODUCT($A158:$F158,Results!$B$15:$G$15)</f>
        <v>-4.3351066799759774</v>
      </c>
      <c r="K158" s="10">
        <f ca="1">SUMPRODUCT($A158:$F158,Results!$B$16:$G$16)</f>
        <v>-3.1830142758050153</v>
      </c>
      <c r="L158" s="10">
        <f ca="1">SUMPRODUCT($A158:$F158,Results!$B$17:$G$17)</f>
        <v>-1.9107909416736806</v>
      </c>
      <c r="M158" s="10">
        <f ca="1">SUMPRODUCT($A158:$F158,Results!$B$18:$G$18)</f>
        <v>6.3570270871658083</v>
      </c>
      <c r="N158" s="10">
        <f ca="1">SUMPRODUCT($A158:$F158,Results!$B$19:$G$19)</f>
        <v>5.6347013808948985</v>
      </c>
      <c r="O158" s="10">
        <f ca="1">SUMPRODUCT($A158:$F158,Results!$B$20:$G$20)</f>
        <v>-8.709203446911248</v>
      </c>
      <c r="P158" s="10" cm="1">
        <f t="array" aca="1" ref="P158" ca="1">SUMPRODUCT(J158:O158,TRANSPOSE(Test!BL$20:BL$25))+Test!$AD$20-Test!$BL$27</f>
        <v>1.7723888676842576</v>
      </c>
      <c r="Q158" s="10" cm="1">
        <f t="array" aca="1" ref="Q158" ca="1">SUMPRODUCT(J158:O158,TRANSPOSE(Test!ES$20:ES$25))+Test!$AD$20-Test!$ES$27</f>
        <v>1.8375664182922768</v>
      </c>
      <c r="R158" s="10">
        <f ca="1">I158-Results!$E$5*H158</f>
        <v>1.8608565495379095</v>
      </c>
      <c r="S158" s="10" cm="1">
        <f t="array" aca="1" ref="S158" ca="1">SUMPRODUCT(J158:O158,TRANSPOSE(Test!AR$28:AR$33))+Test!$AD$20-Test!$AC$26</f>
        <v>-2.8741266365402018</v>
      </c>
      <c r="T158" s="10">
        <f ca="1">SUMPRODUCT(J158:O158,Results!K$9:P$9)</f>
        <v>2.1829401489775471</v>
      </c>
      <c r="U158" s="10">
        <f ca="1">SUMPRODUCT(J158:O158,Results!K$9:P$9)+Test!$AD$20-Test!$AC$31</f>
        <v>2.1461420302765717</v>
      </c>
      <c r="V158" s="10">
        <f t="shared" ca="1" si="13"/>
        <v>0.34946104902180242</v>
      </c>
      <c r="W158" s="10">
        <f t="shared" ca="1" si="14"/>
        <v>0.2842834984137832</v>
      </c>
      <c r="X158" s="10">
        <f t="shared" ca="1" si="15"/>
        <v>0.26099336716815058</v>
      </c>
      <c r="Y158" s="10">
        <f t="shared" ca="1" si="16"/>
        <v>4.9959765532462619</v>
      </c>
      <c r="Z158" s="10">
        <f ca="1">I158-Test!$AD$20</f>
        <v>1.4257463780565063</v>
      </c>
      <c r="AA158" s="10">
        <f t="shared" ca="1" si="17"/>
        <v>-2.4292113570511642E-2</v>
      </c>
    </row>
    <row r="159" spans="1:27">
      <c r="A159" s="6">
        <f ca="1">LN((RAND()^(-Results!$F$4))-1)</f>
        <v>1.2927566929129661</v>
      </c>
      <c r="B159" s="6">
        <f ca="1">LN((RAND()^(-Results!$F$4))-1)</f>
        <v>5.2791099721497328E-2</v>
      </c>
      <c r="C159" s="6">
        <f ca="1">LN((RAND()^(-Results!$F$4))-1)</f>
        <v>1.0702708060415886</v>
      </c>
      <c r="D159" s="6">
        <f ca="1">LN((RAND()^(-Results!$F$4))-1)</f>
        <v>-1.0965629048135053</v>
      </c>
      <c r="E159" s="6">
        <f ca="1">LN((RAND()^(-Results!$F$4))-1)</f>
        <v>0.89148802882181255</v>
      </c>
      <c r="F159" s="6">
        <f ca="1">LN((RAND()^(-Results!$F$4))-1)</f>
        <v>-9.7296599697036537E-2</v>
      </c>
      <c r="G159" s="6">
        <f ca="1">LN((RAND()^(-Results!$F$4))-1)</f>
        <v>6.0733075481112821E-3</v>
      </c>
      <c r="H159" s="6">
        <f t="shared" ca="1" si="12"/>
        <v>1.6680169093701878E-2</v>
      </c>
      <c r="I159" s="10">
        <f ca="1">SUMPRODUCT(J159:O159,Results!B$12:G$12)+Results!$F$5*H159</f>
        <v>-7.4229192780769173</v>
      </c>
      <c r="J159" s="10">
        <f ca="1">SUMPRODUCT($A159:$F159,Results!$B$15:$G$15)</f>
        <v>0.68441765946436006</v>
      </c>
      <c r="K159" s="10">
        <f ca="1">SUMPRODUCT($A159:$F159,Results!$B$16:$G$16)</f>
        <v>-3.1514887185460894</v>
      </c>
      <c r="L159" s="10">
        <f ca="1">SUMPRODUCT($A159:$F159,Results!$B$17:$G$17)</f>
        <v>-0.64331897805721849</v>
      </c>
      <c r="M159" s="10">
        <f ca="1">SUMPRODUCT($A159:$F159,Results!$B$18:$G$18)</f>
        <v>-3.4193594316108387</v>
      </c>
      <c r="N159" s="10">
        <f ca="1">SUMPRODUCT($A159:$F159,Results!$B$19:$G$19)</f>
        <v>-2.3885634457977529</v>
      </c>
      <c r="O159" s="10">
        <f ca="1">SUMPRODUCT($A159:$F159,Results!$B$20:$G$20)</f>
        <v>3.444140865047554</v>
      </c>
      <c r="P159" s="10" cm="1">
        <f t="array" aca="1" ref="P159" ca="1">SUMPRODUCT(J159:O159,TRANSPOSE(Test!BL$20:BL$25))+Test!$AD$20-Test!$BL$27</f>
        <v>-7.3844856160910011</v>
      </c>
      <c r="Q159" s="10" cm="1">
        <f t="array" aca="1" ref="Q159" ca="1">SUMPRODUCT(J159:O159,TRANSPOSE(Test!ES$20:ES$25))+Test!$AD$20-Test!$ES$27</f>
        <v>-7.5956586929766328</v>
      </c>
      <c r="R159" s="10">
        <f ca="1">I159-Results!$E$5*H159</f>
        <v>-7.4896399544517251</v>
      </c>
      <c r="S159" s="10" cm="1">
        <f t="array" aca="1" ref="S159" ca="1">SUMPRODUCT(J159:O159,TRANSPOSE(Test!AR$28:AR$33))+Test!$AD$20-Test!$AC$26</f>
        <v>-3.8137653891529459</v>
      </c>
      <c r="T159" s="10">
        <f ca="1">SUMPRODUCT(J159:O159,Results!K$9:P$9)</f>
        <v>-7.7811760679964621</v>
      </c>
      <c r="U159" s="10">
        <f ca="1">SUMPRODUCT(J159:O159,Results!K$9:P$9)+Test!$AD$20-Test!$AC$31</f>
        <v>-7.8179741866974375</v>
      </c>
      <c r="V159" s="10">
        <f t="shared" ca="1" si="13"/>
        <v>-3.8433661985916245E-2</v>
      </c>
      <c r="W159" s="10">
        <f t="shared" ca="1" si="14"/>
        <v>0.17273941489971545</v>
      </c>
      <c r="X159" s="10">
        <f t="shared" ca="1" si="15"/>
        <v>6.672067637480783E-2</v>
      </c>
      <c r="Y159" s="10">
        <f t="shared" ca="1" si="16"/>
        <v>-3.6091538889239714</v>
      </c>
      <c r="Z159" s="10">
        <f ca="1">I159-Test!$AD$20</f>
        <v>-8.1190228167264706</v>
      </c>
      <c r="AA159" s="10">
        <f t="shared" ca="1" si="17"/>
        <v>0.39505490862052017</v>
      </c>
    </row>
    <row r="160" spans="1:27">
      <c r="A160" s="6">
        <f ca="1">LN((RAND()^(-Results!$F$4))-1)</f>
        <v>-0.38737825349848037</v>
      </c>
      <c r="B160" s="6">
        <f ca="1">LN((RAND()^(-Results!$F$4))-1)</f>
        <v>-0.48651383037278612</v>
      </c>
      <c r="C160" s="6">
        <f ca="1">LN((RAND()^(-Results!$F$4))-1)</f>
        <v>3.7450368850317584</v>
      </c>
      <c r="D160" s="6">
        <f ca="1">LN((RAND()^(-Results!$F$4))-1)</f>
        <v>0.61445369534440331</v>
      </c>
      <c r="E160" s="6">
        <f ca="1">LN((RAND()^(-Results!$F$4))-1)</f>
        <v>1.7354613589540102</v>
      </c>
      <c r="F160" s="6">
        <f ca="1">LN((RAND()^(-Results!$F$4))-1)</f>
        <v>-0.15784313740384268</v>
      </c>
      <c r="G160" s="6">
        <f ca="1">LN((RAND()^(-Results!$F$4))-1)</f>
        <v>-2.8086212836608926</v>
      </c>
      <c r="H160" s="6">
        <f t="shared" ca="1" si="12"/>
        <v>-2.798014422115302</v>
      </c>
      <c r="I160" s="10">
        <f ca="1">SUMPRODUCT(J160:O160,Results!B$12:G$12)+Results!$F$5*H160</f>
        <v>-3.9088796106448811</v>
      </c>
      <c r="J160" s="10">
        <f ca="1">SUMPRODUCT($A160:$F160,Results!$B$15:$G$15)</f>
        <v>-5.6297930608125659</v>
      </c>
      <c r="K160" s="10">
        <f ca="1">SUMPRODUCT($A160:$F160,Results!$B$16:$G$16)</f>
        <v>-8.4083519149936947</v>
      </c>
      <c r="L160" s="10">
        <f ca="1">SUMPRODUCT($A160:$F160,Results!$B$17:$G$17)</f>
        <v>-6.7537899910273609</v>
      </c>
      <c r="M160" s="10">
        <f ca="1">SUMPRODUCT($A160:$F160,Results!$B$18:$G$18)</f>
        <v>-3.2240775896303489</v>
      </c>
      <c r="N160" s="10">
        <f ca="1">SUMPRODUCT($A160:$F160,Results!$B$19:$G$19)</f>
        <v>10.650898066583249</v>
      </c>
      <c r="O160" s="10">
        <f ca="1">SUMPRODUCT($A160:$F160,Results!$B$20:$G$20)</f>
        <v>-10.279952156103535</v>
      </c>
      <c r="P160" s="10" cm="1">
        <f t="array" aca="1" ref="P160" ca="1">SUMPRODUCT(J160:O160,TRANSPOSE(Test!BL$20:BL$25))+Test!$AD$20-Test!$BL$27</f>
        <v>10.358338330787101</v>
      </c>
      <c r="Q160" s="10" cm="1">
        <f t="array" aca="1" ref="Q160" ca="1">SUMPRODUCT(J160:O160,TRANSPOSE(Test!ES$20:ES$25))+Test!$AD$20-Test!$ES$27</f>
        <v>10.076451831880982</v>
      </c>
      <c r="R160" s="10">
        <f ca="1">I160-Results!$E$5*H160</f>
        <v>7.2831780778163271</v>
      </c>
      <c r="S160" s="10" cm="1">
        <f t="array" aca="1" ref="S160" ca="1">SUMPRODUCT(J160:O160,TRANSPOSE(Test!AR$28:AR$33))+Test!$AD$20-Test!$AC$26</f>
        <v>11.891955051035406</v>
      </c>
      <c r="T160" s="10">
        <f ca="1">SUMPRODUCT(J160:O160,Results!K$9:P$9)</f>
        <v>9.9285986433007078</v>
      </c>
      <c r="U160" s="10">
        <f ca="1">SUMPRODUCT(J160:O160,Results!K$9:P$9)+Test!$AD$20-Test!$AC$31</f>
        <v>9.8918005245997325</v>
      </c>
      <c r="V160" s="10">
        <f t="shared" ca="1" si="13"/>
        <v>-14.267217941431982</v>
      </c>
      <c r="W160" s="10">
        <f t="shared" ca="1" si="14"/>
        <v>-13.985331442525863</v>
      </c>
      <c r="X160" s="10">
        <f t="shared" ca="1" si="15"/>
        <v>-11.192057688461208</v>
      </c>
      <c r="Y160" s="10">
        <f t="shared" ca="1" si="16"/>
        <v>-15.800834661680287</v>
      </c>
      <c r="Z160" s="10">
        <f ca="1">I160-Test!$AD$20</f>
        <v>-4.6049831492944344</v>
      </c>
      <c r="AA160" s="10">
        <f t="shared" ca="1" si="17"/>
        <v>-13.800680135244614</v>
      </c>
    </row>
    <row r="161" spans="1:27">
      <c r="A161" s="6">
        <f ca="1">LN((RAND()^(-Results!$F$4))-1)</f>
        <v>0.67246029228177417</v>
      </c>
      <c r="B161" s="6">
        <f ca="1">LN((RAND()^(-Results!$F$4))-1)</f>
        <v>-1.3051958323476489</v>
      </c>
      <c r="C161" s="6">
        <f ca="1">LN((RAND()^(-Results!$F$4))-1)</f>
        <v>0.81132850916478405</v>
      </c>
      <c r="D161" s="6">
        <f ca="1">LN((RAND()^(-Results!$F$4))-1)</f>
        <v>-0.50652059756667434</v>
      </c>
      <c r="E161" s="6">
        <f ca="1">LN((RAND()^(-Results!$F$4))-1)</f>
        <v>0.86993753762772985</v>
      </c>
      <c r="F161" s="6">
        <f ca="1">LN((RAND()^(-Results!$F$4))-1)</f>
        <v>-0.40544038776078856</v>
      </c>
      <c r="G161" s="6">
        <f ca="1">LN((RAND()^(-Results!$F$4))-1)</f>
        <v>-1.4353014397808237</v>
      </c>
      <c r="H161" s="6">
        <f t="shared" ca="1" si="12"/>
        <v>-1.4246945782352332</v>
      </c>
      <c r="I161" s="10">
        <f ca="1">SUMPRODUCT(J161:O161,Results!B$12:G$12)+Results!$F$5*H161</f>
        <v>-20.642991761592814</v>
      </c>
      <c r="J161" s="10">
        <f ca="1">SUMPRODUCT($A161:$F161,Results!$B$15:$G$15)</f>
        <v>-3.5110196222965304</v>
      </c>
      <c r="K161" s="10">
        <f ca="1">SUMPRODUCT($A161:$F161,Results!$B$16:$G$16)</f>
        <v>-2.9254158942651416</v>
      </c>
      <c r="L161" s="10">
        <f ca="1">SUMPRODUCT($A161:$F161,Results!$B$17:$G$17)</f>
        <v>3.3080379416648871</v>
      </c>
      <c r="M161" s="10">
        <f ca="1">SUMPRODUCT($A161:$F161,Results!$B$18:$G$18)</f>
        <v>0.14599529614723294</v>
      </c>
      <c r="N161" s="10">
        <f ca="1">SUMPRODUCT($A161:$F161,Results!$B$19:$G$19)</f>
        <v>1.4633588064808105</v>
      </c>
      <c r="O161" s="10">
        <f ca="1">SUMPRODUCT($A161:$F161,Results!$B$20:$G$20)</f>
        <v>-2.1173761395005619</v>
      </c>
      <c r="P161" s="10" cm="1">
        <f t="array" aca="1" ref="P161" ca="1">SUMPRODUCT(J161:O161,TRANSPOSE(Test!BL$20:BL$25))+Test!$AD$20-Test!$BL$27</f>
        <v>-13.596788845076498</v>
      </c>
      <c r="Q161" s="10" cm="1">
        <f t="array" aca="1" ref="Q161" ca="1">SUMPRODUCT(J161:O161,TRANSPOSE(Test!ES$20:ES$25))+Test!$AD$20-Test!$ES$27</f>
        <v>-13.810372299835077</v>
      </c>
      <c r="R161" s="10">
        <f ca="1">I161-Results!$E$5*H161</f>
        <v>-14.944213448651881</v>
      </c>
      <c r="S161" s="10" cm="1">
        <f t="array" aca="1" ref="S161" ca="1">SUMPRODUCT(J161:O161,TRANSPOSE(Test!AR$28:AR$33))+Test!$AD$20-Test!$AC$26</f>
        <v>-11.582271189331934</v>
      </c>
      <c r="T161" s="10">
        <f ca="1">SUMPRODUCT(J161:O161,Results!K$9:P$9)</f>
        <v>-13.966064360329117</v>
      </c>
      <c r="U161" s="10">
        <f ca="1">SUMPRODUCT(J161:O161,Results!K$9:P$9)+Test!$AD$20-Test!$AC$31</f>
        <v>-14.002862479030092</v>
      </c>
      <c r="V161" s="10">
        <f t="shared" ca="1" si="13"/>
        <v>-7.0462029165163163</v>
      </c>
      <c r="W161" s="10">
        <f t="shared" ca="1" si="14"/>
        <v>-6.8326194617577372</v>
      </c>
      <c r="X161" s="10">
        <f t="shared" ca="1" si="15"/>
        <v>-5.6987783129409326</v>
      </c>
      <c r="Y161" s="10">
        <f t="shared" ca="1" si="16"/>
        <v>-9.0607205722608803</v>
      </c>
      <c r="Z161" s="10">
        <f ca="1">I161-Test!$AD$20</f>
        <v>-21.339095300242366</v>
      </c>
      <c r="AA161" s="10">
        <f t="shared" ca="1" si="17"/>
        <v>-6.6401292825627216</v>
      </c>
    </row>
    <row r="162" spans="1:27">
      <c r="A162" s="6">
        <f ca="1">LN((RAND()^(-Results!$F$4))-1)</f>
        <v>0.83654932232563495</v>
      </c>
      <c r="B162" s="6">
        <f ca="1">LN((RAND()^(-Results!$F$4))-1)</f>
        <v>0.17226969234884038</v>
      </c>
      <c r="C162" s="6">
        <f ca="1">LN((RAND()^(-Results!$F$4))-1)</f>
        <v>-2.39432506130079</v>
      </c>
      <c r="D162" s="6">
        <f ca="1">LN((RAND()^(-Results!$F$4))-1)</f>
        <v>3.7360415901347381</v>
      </c>
      <c r="E162" s="6">
        <f ca="1">LN((RAND()^(-Results!$F$4))-1)</f>
        <v>3.3666886921165045</v>
      </c>
      <c r="F162" s="6">
        <f ca="1">LN((RAND()^(-Results!$F$4))-1)</f>
        <v>-0.48719991517990485</v>
      </c>
      <c r="G162" s="6">
        <f ca="1">LN((RAND()^(-Results!$F$4))-1)</f>
        <v>-1.327370712583221</v>
      </c>
      <c r="H162" s="6">
        <f t="shared" ca="1" si="12"/>
        <v>-1.3167638510376305</v>
      </c>
      <c r="I162" s="10">
        <f ca="1">SUMPRODUCT(J162:O162,Results!B$12:G$12)+Results!$F$5*H162</f>
        <v>26.94485875600224</v>
      </c>
      <c r="J162" s="10">
        <f ca="1">SUMPRODUCT($A162:$F162,Results!$B$15:$G$15)</f>
        <v>-1.8124431564768859</v>
      </c>
      <c r="K162" s="10">
        <f ca="1">SUMPRODUCT($A162:$F162,Results!$B$16:$G$16)</f>
        <v>8.3610365454919311</v>
      </c>
      <c r="L162" s="10">
        <f ca="1">SUMPRODUCT($A162:$F162,Results!$B$17:$G$17)</f>
        <v>0.37116469699355936</v>
      </c>
      <c r="M162" s="10">
        <f ca="1">SUMPRODUCT($A162:$F162,Results!$B$18:$G$18)</f>
        <v>3.8084531880065509</v>
      </c>
      <c r="N162" s="10">
        <f ca="1">SUMPRODUCT($A162:$F162,Results!$B$19:$G$19)</f>
        <v>5.3707318774931316</v>
      </c>
      <c r="O162" s="10">
        <f ca="1">SUMPRODUCT($A162:$F162,Results!$B$20:$G$20)</f>
        <v>-11.687277121227783</v>
      </c>
      <c r="P162" s="10" cm="1">
        <f t="array" aca="1" ref="P162" ca="1">SUMPRODUCT(J162:O162,TRANSPOSE(Test!BL$20:BL$25))+Test!$AD$20-Test!$BL$27</f>
        <v>32.697211637658327</v>
      </c>
      <c r="Q162" s="10" cm="1">
        <f t="array" aca="1" ref="Q162" ca="1">SUMPRODUCT(J162:O162,TRANSPOSE(Test!ES$20:ES$25))+Test!$AD$20-Test!$ES$27</f>
        <v>33.08926616640008</v>
      </c>
      <c r="R162" s="10">
        <f ca="1">I162-Results!$E$5*H162</f>
        <v>32.211914160152759</v>
      </c>
      <c r="S162" s="10" cm="1">
        <f t="array" aca="1" ref="S162" ca="1">SUMPRODUCT(J162:O162,TRANSPOSE(Test!AR$28:AR$33))+Test!$AD$20-Test!$AC$26</f>
        <v>21.641080854301553</v>
      </c>
      <c r="T162" s="10">
        <f ca="1">SUMPRODUCT(J162:O162,Results!K$9:P$9)</f>
        <v>32.590785445232058</v>
      </c>
      <c r="U162" s="10">
        <f ca="1">SUMPRODUCT(J162:O162,Results!K$9:P$9)+Test!$AD$20-Test!$AC$31</f>
        <v>32.553987326531079</v>
      </c>
      <c r="V162" s="10">
        <f t="shared" ca="1" si="13"/>
        <v>-5.7523528816560869</v>
      </c>
      <c r="W162" s="10">
        <f t="shared" ca="1" si="14"/>
        <v>-6.1444074103978394</v>
      </c>
      <c r="X162" s="10">
        <f t="shared" ca="1" si="15"/>
        <v>-5.2670554041505184</v>
      </c>
      <c r="Y162" s="10">
        <f t="shared" ca="1" si="16"/>
        <v>5.3037779017006876</v>
      </c>
      <c r="Z162" s="10">
        <f ca="1">I162-Test!$AD$20</f>
        <v>26.248755217352688</v>
      </c>
      <c r="AA162" s="10">
        <f t="shared" ca="1" si="17"/>
        <v>-5.6091285705288385</v>
      </c>
    </row>
    <row r="163" spans="1:27">
      <c r="A163" s="6">
        <f ca="1">LN((RAND()^(-Results!$F$4))-1)</f>
        <v>0.70728196969556711</v>
      </c>
      <c r="B163" s="6">
        <f ca="1">LN((RAND()^(-Results!$F$4))-1)</f>
        <v>-1.3331949287791178</v>
      </c>
      <c r="C163" s="6">
        <f ca="1">LN((RAND()^(-Results!$F$4))-1)</f>
        <v>3.2271155037274708</v>
      </c>
      <c r="D163" s="6">
        <f ca="1">LN((RAND()^(-Results!$F$4))-1)</f>
        <v>-1.0086331733614833</v>
      </c>
      <c r="E163" s="6">
        <f ca="1">LN((RAND()^(-Results!$F$4))-1)</f>
        <v>0.38215781379895175</v>
      </c>
      <c r="F163" s="6">
        <f ca="1">LN((RAND()^(-Results!$F$4))-1)</f>
        <v>-0.70362887517009343</v>
      </c>
      <c r="G163" s="6">
        <f ca="1">LN((RAND()^(-Results!$F$4))-1)</f>
        <v>0.91580946350724168</v>
      </c>
      <c r="H163" s="6">
        <f t="shared" ca="1" si="12"/>
        <v>0.92641632505283233</v>
      </c>
      <c r="I163" s="10">
        <f ca="1">SUMPRODUCT(J163:O163,Results!B$12:G$12)+Results!$F$5*H163</f>
        <v>-10.314661530693291</v>
      </c>
      <c r="J163" s="10">
        <f ca="1">SUMPRODUCT($A163:$F163,Results!$B$15:$G$15)</f>
        <v>-4.6618050545389842</v>
      </c>
      <c r="K163" s="10">
        <f ca="1">SUMPRODUCT($A163:$F163,Results!$B$16:$G$16)</f>
        <v>-7.1115001859482341</v>
      </c>
      <c r="L163" s="10">
        <f ca="1">SUMPRODUCT($A163:$F163,Results!$B$17:$G$17)</f>
        <v>1.9226384035545432</v>
      </c>
      <c r="M163" s="10">
        <f ca="1">SUMPRODUCT($A163:$F163,Results!$B$18:$G$18)</f>
        <v>-5.5483898061294097</v>
      </c>
      <c r="N163" s="10">
        <f ca="1">SUMPRODUCT($A163:$F163,Results!$B$19:$G$19)</f>
        <v>4.6257712441160503</v>
      </c>
      <c r="O163" s="10">
        <f ca="1">SUMPRODUCT($A163:$F163,Results!$B$20:$G$20)</f>
        <v>-2.8549558492046243</v>
      </c>
      <c r="P163" s="10" cm="1">
        <f t="array" aca="1" ref="P163" ca="1">SUMPRODUCT(J163:O163,TRANSPOSE(Test!BL$20:BL$25))+Test!$AD$20-Test!$BL$27</f>
        <v>-14.603702454802011</v>
      </c>
      <c r="Q163" s="10" cm="1">
        <f t="array" aca="1" ref="Q163" ca="1">SUMPRODUCT(J163:O163,TRANSPOSE(Test!ES$20:ES$25))+Test!$AD$20-Test!$ES$27</f>
        <v>-15.042593552065181</v>
      </c>
      <c r="R163" s="10">
        <f ca="1">I163-Results!$E$5*H163</f>
        <v>-14.020326830904621</v>
      </c>
      <c r="S163" s="10" cm="1">
        <f t="array" aca="1" ref="S163" ca="1">SUMPRODUCT(J163:O163,TRANSPOSE(Test!AR$28:AR$33))+Test!$AD$20-Test!$AC$26</f>
        <v>-7.0912158899679749</v>
      </c>
      <c r="T163" s="10">
        <f ca="1">SUMPRODUCT(J163:O163,Results!K$9:P$9)</f>
        <v>-15.134382965320588</v>
      </c>
      <c r="U163" s="10">
        <f ca="1">SUMPRODUCT(J163:O163,Results!K$9:P$9)+Test!$AD$20-Test!$AC$31</f>
        <v>-15.171181084021564</v>
      </c>
      <c r="V163" s="10">
        <f t="shared" ca="1" si="13"/>
        <v>4.2890409241087202</v>
      </c>
      <c r="W163" s="10">
        <f t="shared" ca="1" si="14"/>
        <v>4.7279320213718901</v>
      </c>
      <c r="X163" s="10">
        <f t="shared" ca="1" si="15"/>
        <v>3.7056653002113293</v>
      </c>
      <c r="Y163" s="10">
        <f t="shared" ca="1" si="16"/>
        <v>-3.2234456407253163</v>
      </c>
      <c r="Z163" s="10">
        <f ca="1">I163-Test!$AD$20</f>
        <v>-11.010765069342845</v>
      </c>
      <c r="AA163" s="10">
        <f t="shared" ca="1" si="17"/>
        <v>4.8565195533282726</v>
      </c>
    </row>
    <row r="164" spans="1:27">
      <c r="A164" s="6">
        <f ca="1">LN((RAND()^(-Results!$F$4))-1)</f>
        <v>0.81346064901661896</v>
      </c>
      <c r="B164" s="6">
        <f ca="1">LN((RAND()^(-Results!$F$4))-1)</f>
        <v>0.76828921842560738</v>
      </c>
      <c r="C164" s="6">
        <f ca="1">LN((RAND()^(-Results!$F$4))-1)</f>
        <v>-0.14347301674105584</v>
      </c>
      <c r="D164" s="6">
        <f ca="1">LN((RAND()^(-Results!$F$4))-1)</f>
        <v>-0.18580124336316731</v>
      </c>
      <c r="E164" s="6">
        <f ca="1">LN((RAND()^(-Results!$F$4))-1)</f>
        <v>2.2640612453010771</v>
      </c>
      <c r="F164" s="6">
        <f ca="1">LN((RAND()^(-Results!$F$4))-1)</f>
        <v>0.56076412635270279</v>
      </c>
      <c r="G164" s="6">
        <f ca="1">LN((RAND()^(-Results!$F$4))-1)</f>
        <v>-0.74877211180768044</v>
      </c>
      <c r="H164" s="6">
        <f t="shared" ca="1" si="12"/>
        <v>-0.7381652502620899</v>
      </c>
      <c r="I164" s="10">
        <f ca="1">SUMPRODUCT(J164:O164,Results!B$12:G$12)+Results!$F$5*H164</f>
        <v>3.2726043932901536</v>
      </c>
      <c r="J164" s="10">
        <f ca="1">SUMPRODUCT($A164:$F164,Results!$B$15:$G$15)</f>
        <v>1.6219613720515496</v>
      </c>
      <c r="K164" s="10">
        <f ca="1">SUMPRODUCT($A164:$F164,Results!$B$16:$G$16)</f>
        <v>-2.098536573268114</v>
      </c>
      <c r="L164" s="10">
        <f ca="1">SUMPRODUCT($A164:$F164,Results!$B$17:$G$17)</f>
        <v>-6.0569036172811233</v>
      </c>
      <c r="M164" s="10">
        <f ca="1">SUMPRODUCT($A164:$F164,Results!$B$18:$G$18)</f>
        <v>1.6704317105558215</v>
      </c>
      <c r="N164" s="10">
        <f ca="1">SUMPRODUCT($A164:$F164,Results!$B$19:$G$19)</f>
        <v>-2.3229454395894216</v>
      </c>
      <c r="O164" s="10">
        <f ca="1">SUMPRODUCT($A164:$F164,Results!$B$20:$G$20)</f>
        <v>1.0696564102925687</v>
      </c>
      <c r="P164" s="10" cm="1">
        <f t="array" aca="1" ref="P164" ca="1">SUMPRODUCT(J164:O164,TRANSPOSE(Test!BL$20:BL$25))+Test!$AD$20-Test!$BL$27</f>
        <v>6.7914863020149339</v>
      </c>
      <c r="Q164" s="10" cm="1">
        <f t="array" aca="1" ref="Q164" ca="1">SUMPRODUCT(J164:O164,TRANSPOSE(Test!ES$20:ES$25))+Test!$AD$20-Test!$ES$27</f>
        <v>6.7978392996968555</v>
      </c>
      <c r="R164" s="10">
        <f ca="1">I164-Results!$E$5*H164</f>
        <v>6.2252653943385132</v>
      </c>
      <c r="S164" s="10" cm="1">
        <f t="array" aca="1" ref="S164" ca="1">SUMPRODUCT(J164:O164,TRANSPOSE(Test!AR$28:AR$33))+Test!$AD$20-Test!$AC$26</f>
        <v>3.2841683827466848</v>
      </c>
      <c r="T164" s="10">
        <f ca="1">SUMPRODUCT(J164:O164,Results!K$9:P$9)</f>
        <v>6.4989191070393169</v>
      </c>
      <c r="U164" s="10">
        <f ca="1">SUMPRODUCT(J164:O164,Results!K$9:P$9)+Test!$AD$20-Test!$AC$31</f>
        <v>6.4621209883383415</v>
      </c>
      <c r="V164" s="10">
        <f t="shared" ca="1" si="13"/>
        <v>-3.5188819087247802</v>
      </c>
      <c r="W164" s="10">
        <f t="shared" ca="1" si="14"/>
        <v>-3.5252349064067019</v>
      </c>
      <c r="X164" s="10">
        <f t="shared" ca="1" si="15"/>
        <v>-2.9526610010483596</v>
      </c>
      <c r="Y164" s="10">
        <f t="shared" ca="1" si="16"/>
        <v>-1.1563989456531143E-2</v>
      </c>
      <c r="Z164" s="10">
        <f ca="1">I164-Test!$AD$20</f>
        <v>2.5765008546405999</v>
      </c>
      <c r="AA164" s="10">
        <f t="shared" ca="1" si="17"/>
        <v>-3.1895165950481879</v>
      </c>
    </row>
    <row r="165" spans="1:27">
      <c r="A165" s="6">
        <f ca="1">LN((RAND()^(-Results!$F$4))-1)</f>
        <v>-0.55757847803064464</v>
      </c>
      <c r="B165" s="6">
        <f ca="1">LN((RAND()^(-Results!$F$4))-1)</f>
        <v>0.42349460741285827</v>
      </c>
      <c r="C165" s="6">
        <f ca="1">LN((RAND()^(-Results!$F$4))-1)</f>
        <v>-1.8752447977771165</v>
      </c>
      <c r="D165" s="6">
        <f ca="1">LN((RAND()^(-Results!$F$4))-1)</f>
        <v>-1.4011712536012779</v>
      </c>
      <c r="E165" s="6">
        <f ca="1">LN((RAND()^(-Results!$F$4))-1)</f>
        <v>-0.35159459906508134</v>
      </c>
      <c r="F165" s="6">
        <f ca="1">LN((RAND()^(-Results!$F$4))-1)</f>
        <v>0.86752377001003311</v>
      </c>
      <c r="G165" s="6">
        <f ca="1">LN((RAND()^(-Results!$F$4))-1)</f>
        <v>2.2813145458271489</v>
      </c>
      <c r="H165" s="6">
        <f t="shared" ca="1" si="12"/>
        <v>2.2919214073727394</v>
      </c>
      <c r="I165" s="10">
        <f ca="1">SUMPRODUCT(J165:O165,Results!B$12:G$12)+Results!$F$5*H165</f>
        <v>0.75555419446327043</v>
      </c>
      <c r="J165" s="10">
        <f ca="1">SUMPRODUCT($A165:$F165,Results!$B$15:$G$15)</f>
        <v>3.2887880122085376</v>
      </c>
      <c r="K165" s="10">
        <f ca="1">SUMPRODUCT($A165:$F165,Results!$B$16:$G$16)</f>
        <v>-0.35161057624547265</v>
      </c>
      <c r="L165" s="10">
        <f ca="1">SUMPRODUCT($A165:$F165,Results!$B$17:$G$17)</f>
        <v>-1.9137143658078224</v>
      </c>
      <c r="M165" s="10">
        <f ca="1">SUMPRODUCT($A165:$F165,Results!$B$18:$G$18)</f>
        <v>6.4210908446305295</v>
      </c>
      <c r="N165" s="10">
        <f ca="1">SUMPRODUCT($A165:$F165,Results!$B$19:$G$19)</f>
        <v>-7.8622123805597601</v>
      </c>
      <c r="O165" s="10">
        <f ca="1">SUMPRODUCT($A165:$F165,Results!$B$20:$G$20)</f>
        <v>6.8867002224980709</v>
      </c>
      <c r="P165" s="10" cm="1">
        <f t="array" aca="1" ref="P165" ca="1">SUMPRODUCT(J165:O165,TRANSPOSE(Test!BL$20:BL$25))+Test!$AD$20-Test!$BL$27</f>
        <v>-10.858353363433711</v>
      </c>
      <c r="Q165" s="10" cm="1">
        <f t="array" aca="1" ref="Q165" ca="1">SUMPRODUCT(J165:O165,TRANSPOSE(Test!ES$20:ES$25))+Test!$AD$20-Test!$ES$27</f>
        <v>-10.757001516315741</v>
      </c>
      <c r="R165" s="10">
        <f ca="1">I165-Results!$E$5*H165</f>
        <v>-8.4121314350276872</v>
      </c>
      <c r="S165" s="10" cm="1">
        <f t="array" aca="1" ref="S165" ca="1">SUMPRODUCT(J165:O165,TRANSPOSE(Test!AR$28:AR$33))+Test!$AD$20-Test!$AC$26</f>
        <v>-14.30609638767093</v>
      </c>
      <c r="T165" s="10">
        <f ca="1">SUMPRODUCT(J165:O165,Results!K$9:P$9)</f>
        <v>-10.618228157769275</v>
      </c>
      <c r="U165" s="10">
        <f ca="1">SUMPRODUCT(J165:O165,Results!K$9:P$9)+Test!$AD$20-Test!$AC$31</f>
        <v>-10.655026276470251</v>
      </c>
      <c r="V165" s="10">
        <f t="shared" ca="1" si="13"/>
        <v>11.613907557896981</v>
      </c>
      <c r="W165" s="10">
        <f t="shared" ca="1" si="14"/>
        <v>11.512555710779012</v>
      </c>
      <c r="X165" s="10">
        <f t="shared" ca="1" si="15"/>
        <v>9.1676856294909577</v>
      </c>
      <c r="Y165" s="10">
        <f t="shared" ca="1" si="16"/>
        <v>15.061650582134201</v>
      </c>
      <c r="Z165" s="10">
        <f ca="1">I165-Test!$AD$20</f>
        <v>5.945065581371678E-2</v>
      </c>
      <c r="AA165" s="10">
        <f t="shared" ca="1" si="17"/>
        <v>11.410580470933521</v>
      </c>
    </row>
    <row r="166" spans="1:27">
      <c r="A166" s="6">
        <f ca="1">LN((RAND()^(-Results!$F$4))-1)</f>
        <v>-6.7874940266809993</v>
      </c>
      <c r="B166" s="6">
        <f ca="1">LN((RAND()^(-Results!$F$4))-1)</f>
        <v>0.29308748593799833</v>
      </c>
      <c r="C166" s="6">
        <f ca="1">LN((RAND()^(-Results!$F$4))-1)</f>
        <v>-2.339904080481193</v>
      </c>
      <c r="D166" s="6">
        <f ca="1">LN((RAND()^(-Results!$F$4))-1)</f>
        <v>0.78197462225073755</v>
      </c>
      <c r="E166" s="6">
        <f ca="1">LN((RAND()^(-Results!$F$4))-1)</f>
        <v>-1.0664480754271417</v>
      </c>
      <c r="F166" s="6">
        <f ca="1">LN((RAND()^(-Results!$F$4))-1)</f>
        <v>1.0841742726291235</v>
      </c>
      <c r="G166" s="6">
        <f ca="1">LN((RAND()^(-Results!$F$4))-1)</f>
        <v>-1.2455224955680697</v>
      </c>
      <c r="H166" s="6">
        <f t="shared" ca="1" si="12"/>
        <v>-1.2349156340224792</v>
      </c>
      <c r="I166" s="10">
        <f ca="1">SUMPRODUCT(J166:O166,Results!B$12:G$12)+Results!$F$5*H166</f>
        <v>11.565251373407159</v>
      </c>
      <c r="J166" s="10">
        <f ca="1">SUMPRODUCT($A166:$F166,Results!$B$15:$G$15)</f>
        <v>-2.4499208697676296</v>
      </c>
      <c r="K166" s="10">
        <f ca="1">SUMPRODUCT($A166:$F166,Results!$B$16:$G$16)</f>
        <v>-4.6400664315718458</v>
      </c>
      <c r="L166" s="10">
        <f ca="1">SUMPRODUCT($A166:$F166,Results!$B$17:$G$17)</f>
        <v>-11.633994143946431</v>
      </c>
      <c r="M166" s="10">
        <f ca="1">SUMPRODUCT($A166:$F166,Results!$B$18:$G$18)</f>
        <v>20.902826299041472</v>
      </c>
      <c r="N166" s="10">
        <f ca="1">SUMPRODUCT($A166:$F166,Results!$B$19:$G$19)</f>
        <v>2.3905555604984388</v>
      </c>
      <c r="O166" s="10">
        <f ca="1">SUMPRODUCT($A166:$F166,Results!$B$20:$G$20)</f>
        <v>-13.495023479719462</v>
      </c>
      <c r="P166" s="10" cm="1">
        <f t="array" aca="1" ref="P166" ca="1">SUMPRODUCT(J166:O166,TRANSPOSE(Test!BL$20:BL$25))+Test!$AD$20-Test!$BL$27</f>
        <v>17.421684277287376</v>
      </c>
      <c r="Q166" s="10" cm="1">
        <f t="array" aca="1" ref="Q166" ca="1">SUMPRODUCT(J166:O166,TRANSPOSE(Test!ES$20:ES$25))+Test!$AD$20-Test!$ES$27</f>
        <v>17.975211656501404</v>
      </c>
      <c r="R166" s="10">
        <f ca="1">I166-Results!$E$5*H166</f>
        <v>16.504913909497077</v>
      </c>
      <c r="S166" s="10" cm="1">
        <f t="array" aca="1" ref="S166" ca="1">SUMPRODUCT(J166:O166,TRANSPOSE(Test!AR$28:AR$33))+Test!$AD$20-Test!$AC$26</f>
        <v>-2.7606392340297776</v>
      </c>
      <c r="T166" s="10">
        <f ca="1">SUMPRODUCT(J166:O166,Results!K$9:P$9)</f>
        <v>18.753910221340838</v>
      </c>
      <c r="U166" s="10">
        <f ca="1">SUMPRODUCT(J166:O166,Results!K$9:P$9)+Test!$AD$20-Test!$AC$31</f>
        <v>18.717112102639863</v>
      </c>
      <c r="V166" s="10">
        <f t="shared" ca="1" si="13"/>
        <v>-5.8564329038802168</v>
      </c>
      <c r="W166" s="10">
        <f t="shared" ca="1" si="14"/>
        <v>-6.4099602830942448</v>
      </c>
      <c r="X166" s="10">
        <f t="shared" ca="1" si="15"/>
        <v>-4.9396625360899176</v>
      </c>
      <c r="Y166" s="10">
        <f t="shared" ca="1" si="16"/>
        <v>14.325890607436937</v>
      </c>
      <c r="Z166" s="10">
        <f ca="1">I166-Test!$AD$20</f>
        <v>10.869147834757605</v>
      </c>
      <c r="AA166" s="10">
        <f t="shared" ca="1" si="17"/>
        <v>-7.1518607292327037</v>
      </c>
    </row>
    <row r="167" spans="1:27">
      <c r="A167" s="6">
        <f ca="1">LN((RAND()^(-Results!$F$4))-1)</f>
        <v>-0.56747459685607482</v>
      </c>
      <c r="B167" s="6">
        <f ca="1">LN((RAND()^(-Results!$F$4))-1)</f>
        <v>8.1350077306204929E-2</v>
      </c>
      <c r="C167" s="6">
        <f ca="1">LN((RAND()^(-Results!$F$4))-1)</f>
        <v>-1.8974813661288301</v>
      </c>
      <c r="D167" s="6">
        <f ca="1">LN((RAND()^(-Results!$F$4))-1)</f>
        <v>0.80763561853560695</v>
      </c>
      <c r="E167" s="6">
        <f ca="1">LN((RAND()^(-Results!$F$4))-1)</f>
        <v>0.8415788938388844</v>
      </c>
      <c r="F167" s="6">
        <f ca="1">LN((RAND()^(-Results!$F$4))-1)</f>
        <v>-1.8386657572706529E-2</v>
      </c>
      <c r="G167" s="6">
        <f ca="1">LN((RAND()^(-Results!$F$4))-1)</f>
        <v>1.6236705437947376</v>
      </c>
      <c r="H167" s="6">
        <f t="shared" ca="1" si="12"/>
        <v>1.6342774053403282</v>
      </c>
      <c r="I167" s="10">
        <f ca="1">SUMPRODUCT(J167:O167,Results!B$12:G$12)+Results!$F$5*H167</f>
        <v>16.055963282419818</v>
      </c>
      <c r="J167" s="10">
        <f ca="1">SUMPRODUCT($A167:$F167,Results!$B$15:$G$15)</f>
        <v>0.14911029126233555</v>
      </c>
      <c r="K167" s="10">
        <f ca="1">SUMPRODUCT($A167:$F167,Results!$B$16:$G$16)</f>
        <v>2.6765769536358883</v>
      </c>
      <c r="L167" s="10">
        <f ca="1">SUMPRODUCT($A167:$F167,Results!$B$17:$G$17)</f>
        <v>-0.13023113463566127</v>
      </c>
      <c r="M167" s="10">
        <f ca="1">SUMPRODUCT($A167:$F167,Results!$B$18:$G$18)</f>
        <v>5.5767759211771653</v>
      </c>
      <c r="N167" s="10">
        <f ca="1">SUMPRODUCT($A167:$F167,Results!$B$19:$G$19)</f>
        <v>-1.3291195945673144</v>
      </c>
      <c r="O167" s="10">
        <f ca="1">SUMPRODUCT($A167:$F167,Results!$B$20:$G$20)</f>
        <v>-3.2600293063544101</v>
      </c>
      <c r="P167" s="10" cm="1">
        <f t="array" aca="1" ref="P167" ca="1">SUMPRODUCT(J167:O167,TRANSPOSE(Test!BL$20:BL$25))+Test!$AD$20-Test!$BL$27</f>
        <v>7.4835434022501683</v>
      </c>
      <c r="Q167" s="10" cm="1">
        <f t="array" aca="1" ref="Q167" ca="1">SUMPRODUCT(J167:O167,TRANSPOSE(Test!ES$20:ES$25))+Test!$AD$20-Test!$ES$27</f>
        <v>7.7119783572635106</v>
      </c>
      <c r="R167" s="10">
        <f ca="1">I167-Results!$E$5*H167</f>
        <v>9.5188536610585039</v>
      </c>
      <c r="S167" s="10" cm="1">
        <f t="array" aca="1" ref="S167" ca="1">SUMPRODUCT(J167:O167,TRANSPOSE(Test!AR$28:AR$33))+Test!$AD$20-Test!$AC$26</f>
        <v>0.38007772314317145</v>
      </c>
      <c r="T167" s="10">
        <f ca="1">SUMPRODUCT(J167:O167,Results!K$9:P$9)</f>
        <v>7.6763724563498554</v>
      </c>
      <c r="U167" s="10">
        <f ca="1">SUMPRODUCT(J167:O167,Results!K$9:P$9)+Test!$AD$20-Test!$AC$31</f>
        <v>7.6395743376488801</v>
      </c>
      <c r="V167" s="10">
        <f t="shared" ca="1" si="13"/>
        <v>8.5724198801696492</v>
      </c>
      <c r="W167" s="10">
        <f t="shared" ca="1" si="14"/>
        <v>8.3439849251563061</v>
      </c>
      <c r="X167" s="10">
        <f t="shared" ca="1" si="15"/>
        <v>6.5371096213613136</v>
      </c>
      <c r="Y167" s="10">
        <f t="shared" ca="1" si="16"/>
        <v>15.675885559276646</v>
      </c>
      <c r="Z167" s="10">
        <f ca="1">I167-Test!$AD$20</f>
        <v>15.359859743770263</v>
      </c>
      <c r="AA167" s="10">
        <f t="shared" ca="1" si="17"/>
        <v>8.4163889447709366</v>
      </c>
    </row>
    <row r="168" spans="1:27">
      <c r="A168" s="6">
        <f ca="1">LN((RAND()^(-Results!$F$4))-1)</f>
        <v>-1.690327162039742</v>
      </c>
      <c r="B168" s="6">
        <f ca="1">LN((RAND()^(-Results!$F$4))-1)</f>
        <v>-1.66611852622475</v>
      </c>
      <c r="C168" s="6">
        <f ca="1">LN((RAND()^(-Results!$F$4))-1)</f>
        <v>-0.10312040321801193</v>
      </c>
      <c r="D168" s="6">
        <f ca="1">LN((RAND()^(-Results!$F$4))-1)</f>
        <v>3.9160752616428756</v>
      </c>
      <c r="E168" s="6">
        <f ca="1">LN((RAND()^(-Results!$F$4))-1)</f>
        <v>-2.3968747057147382</v>
      </c>
      <c r="F168" s="6">
        <f ca="1">LN((RAND()^(-Results!$F$4))-1)</f>
        <v>-3.887283878263911</v>
      </c>
      <c r="G168" s="6">
        <f ca="1">LN((RAND()^(-Results!$F$4))-1)</f>
        <v>-0.64460471026670652</v>
      </c>
      <c r="H168" s="6">
        <f t="shared" ca="1" si="12"/>
        <v>-0.63399784872111598</v>
      </c>
      <c r="I168" s="10">
        <f ca="1">SUMPRODUCT(J168:O168,Results!B$12:G$12)+Results!$F$5*H168</f>
        <v>20.444119039268628</v>
      </c>
      <c r="J168" s="10">
        <f ca="1">SUMPRODUCT($A168:$F168,Results!$B$15:$G$15)</f>
        <v>-6.9363205518143767</v>
      </c>
      <c r="K168" s="10">
        <f ca="1">SUMPRODUCT($A168:$F168,Results!$B$16:$G$16)</f>
        <v>10.001947864817154</v>
      </c>
      <c r="L168" s="10">
        <f ca="1">SUMPRODUCT($A168:$F168,Results!$B$17:$G$17)</f>
        <v>17.5268864477055</v>
      </c>
      <c r="M168" s="10">
        <f ca="1">SUMPRODUCT($A168:$F168,Results!$B$18:$G$18)</f>
        <v>-7.3691490566425575</v>
      </c>
      <c r="N168" s="10">
        <f ca="1">SUMPRODUCT($A168:$F168,Results!$B$19:$G$19)</f>
        <v>11.810614939619169</v>
      </c>
      <c r="O168" s="10">
        <f ca="1">SUMPRODUCT($A168:$F168,Results!$B$20:$G$20)</f>
        <v>-21.150076156983559</v>
      </c>
      <c r="P168" s="10" cm="1">
        <f t="array" aca="1" ref="P168" ca="1">SUMPRODUCT(J168:O168,TRANSPOSE(Test!BL$20:BL$25))+Test!$AD$20-Test!$BL$27</f>
        <v>23.515024876523917</v>
      </c>
      <c r="Q168" s="10" cm="1">
        <f t="array" aca="1" ref="Q168" ca="1">SUMPRODUCT(J168:O168,TRANSPOSE(Test!ES$20:ES$25))+Test!$AD$20-Test!$ES$27</f>
        <v>23.764221188860585</v>
      </c>
      <c r="R168" s="10">
        <f ca="1">I168-Results!$E$5*H168</f>
        <v>22.98011043415309</v>
      </c>
      <c r="S168" s="10" cm="1">
        <f t="array" aca="1" ref="S168" ca="1">SUMPRODUCT(J168:O168,TRANSPOSE(Test!AR$28:AR$33))+Test!$AD$20-Test!$AC$26</f>
        <v>22.647606896682564</v>
      </c>
      <c r="T168" s="10">
        <f ca="1">SUMPRODUCT(J168:O168,Results!K$9:P$9)</f>
        <v>24.127136940405844</v>
      </c>
      <c r="U168" s="10">
        <f ca="1">SUMPRODUCT(J168:O168,Results!K$9:P$9)+Test!$AD$20-Test!$AC$31</f>
        <v>24.090338821704869</v>
      </c>
      <c r="V168" s="10">
        <f t="shared" ca="1" si="13"/>
        <v>-3.0709058372552889</v>
      </c>
      <c r="W168" s="10">
        <f t="shared" ca="1" si="14"/>
        <v>-3.3201021495919569</v>
      </c>
      <c r="X168" s="10">
        <f t="shared" ca="1" si="15"/>
        <v>-2.5359913948844621</v>
      </c>
      <c r="Y168" s="10">
        <f t="shared" ca="1" si="16"/>
        <v>-2.2034878574139363</v>
      </c>
      <c r="Z168" s="10">
        <f ca="1">I168-Test!$AD$20</f>
        <v>19.748015500619076</v>
      </c>
      <c r="AA168" s="10">
        <f t="shared" ca="1" si="17"/>
        <v>-3.6462197824362406</v>
      </c>
    </row>
    <row r="169" spans="1:27">
      <c r="A169" s="6">
        <f ca="1">LN((RAND()^(-Results!$F$4))-1)</f>
        <v>0.50100596949226539</v>
      </c>
      <c r="B169" s="6">
        <f ca="1">LN((RAND()^(-Results!$F$4))-1)</f>
        <v>0.9516265837171286</v>
      </c>
      <c r="C169" s="6">
        <f ca="1">LN((RAND()^(-Results!$F$4))-1)</f>
        <v>-0.36656341460630004</v>
      </c>
      <c r="D169" s="6">
        <f ca="1">LN((RAND()^(-Results!$F$4))-1)</f>
        <v>0.67299595427380521</v>
      </c>
      <c r="E169" s="6">
        <f ca="1">LN((RAND()^(-Results!$F$4))-1)</f>
        <v>-1.9324934843666568</v>
      </c>
      <c r="F169" s="6">
        <f ca="1">LN((RAND()^(-Results!$F$4))-1)</f>
        <v>-1.7444916184498496</v>
      </c>
      <c r="G169" s="6">
        <f ca="1">LN((RAND()^(-Results!$F$4))-1)</f>
        <v>-0.33002474872100229</v>
      </c>
      <c r="H169" s="6">
        <f t="shared" ca="1" si="12"/>
        <v>-0.3194178871754117</v>
      </c>
      <c r="I169" s="10">
        <f ca="1">SUMPRODUCT(J169:O169,Results!B$12:G$12)+Results!$F$5*H169</f>
        <v>10.956406875856466</v>
      </c>
      <c r="J169" s="10">
        <f ca="1">SUMPRODUCT($A169:$F169,Results!$B$15:$G$15)</f>
        <v>3.7058037050534751</v>
      </c>
      <c r="K169" s="10">
        <f ca="1">SUMPRODUCT($A169:$F169,Results!$B$16:$G$16)</f>
        <v>6.881792471283787</v>
      </c>
      <c r="L169" s="10">
        <f ca="1">SUMPRODUCT($A169:$F169,Results!$B$17:$G$17)</f>
        <v>7.2498379838742029</v>
      </c>
      <c r="M169" s="10">
        <f ca="1">SUMPRODUCT($A169:$F169,Results!$B$18:$G$18)</f>
        <v>-9.7555300620253149</v>
      </c>
      <c r="N169" s="10">
        <f ca="1">SUMPRODUCT($A169:$F169,Results!$B$19:$G$19)</f>
        <v>-2.6948063035181353</v>
      </c>
      <c r="O169" s="10">
        <f ca="1">SUMPRODUCT($A169:$F169,Results!$B$20:$G$20)</f>
        <v>0.96274473295376772</v>
      </c>
      <c r="P169" s="10" cm="1">
        <f t="array" aca="1" ref="P169" ca="1">SUMPRODUCT(J169:O169,TRANSPOSE(Test!BL$20:BL$25))+Test!$AD$20-Test!$BL$27</f>
        <v>12.772379397147082</v>
      </c>
      <c r="Q169" s="10" cm="1">
        <f t="array" aca="1" ref="Q169" ca="1">SUMPRODUCT(J169:O169,TRANSPOSE(Test!ES$20:ES$25))+Test!$AD$20-Test!$ES$27</f>
        <v>12.892507829774225</v>
      </c>
      <c r="R169" s="10">
        <f ca="1">I169-Results!$E$5*H169</f>
        <v>12.234078424558113</v>
      </c>
      <c r="S169" s="10" cm="1">
        <f t="array" aca="1" ref="S169" ca="1">SUMPRODUCT(J169:O169,TRANSPOSE(Test!AR$28:AR$33))+Test!$AD$20-Test!$AC$26</f>
        <v>16.585728654073616</v>
      </c>
      <c r="T169" s="10">
        <f ca="1">SUMPRODUCT(J169:O169,Results!K$9:P$9)</f>
        <v>13.087353587829101</v>
      </c>
      <c r="U169" s="10">
        <f ca="1">SUMPRODUCT(J169:O169,Results!K$9:P$9)+Test!$AD$20-Test!$AC$31</f>
        <v>13.050555469128126</v>
      </c>
      <c r="V169" s="10">
        <f t="shared" ca="1" si="13"/>
        <v>-1.8159725212906164</v>
      </c>
      <c r="W169" s="10">
        <f t="shared" ca="1" si="14"/>
        <v>-1.9361009539177587</v>
      </c>
      <c r="X169" s="10">
        <f t="shared" ca="1" si="15"/>
        <v>-1.2776715487016475</v>
      </c>
      <c r="Y169" s="10">
        <f t="shared" ca="1" si="16"/>
        <v>-5.6293217782171503</v>
      </c>
      <c r="Z169" s="10">
        <f ca="1">I169-Test!$AD$20</f>
        <v>10.260303337206912</v>
      </c>
      <c r="AA169" s="10">
        <f t="shared" ca="1" si="17"/>
        <v>-2.0941485932716599</v>
      </c>
    </row>
    <row r="170" spans="1:27">
      <c r="A170" s="6">
        <f ca="1">LN((RAND()^(-Results!$F$4))-1)</f>
        <v>0.8021275087297699</v>
      </c>
      <c r="B170" s="6">
        <f ca="1">LN((RAND()^(-Results!$F$4))-1)</f>
        <v>0.20557408645883704</v>
      </c>
      <c r="C170" s="6">
        <f ca="1">LN((RAND()^(-Results!$F$4))-1)</f>
        <v>0.36699000556807676</v>
      </c>
      <c r="D170" s="6">
        <f ca="1">LN((RAND()^(-Results!$F$4))-1)</f>
        <v>1.0969890743401127</v>
      </c>
      <c r="E170" s="6">
        <f ca="1">LN((RAND()^(-Results!$F$4))-1)</f>
        <v>-1.6167331005334737</v>
      </c>
      <c r="F170" s="6">
        <f ca="1">LN((RAND()^(-Results!$F$4))-1)</f>
        <v>1.2547816671543741</v>
      </c>
      <c r="G170" s="6">
        <f ca="1">LN((RAND()^(-Results!$F$4))-1)</f>
        <v>2.2698942785040543</v>
      </c>
      <c r="H170" s="6">
        <f t="shared" ca="1" si="12"/>
        <v>2.2805011400496449</v>
      </c>
      <c r="I170" s="10">
        <f ca="1">SUMPRODUCT(J170:O170,Results!B$12:G$12)+Results!$F$5*H170</f>
        <v>12.916489407145118</v>
      </c>
      <c r="J170" s="10">
        <f ca="1">SUMPRODUCT($A170:$F170,Results!$B$15:$G$15)</f>
        <v>0.63697770880670534</v>
      </c>
      <c r="K170" s="10">
        <f ca="1">SUMPRODUCT($A170:$F170,Results!$B$16:$G$16)</f>
        <v>4.9487820791730925</v>
      </c>
      <c r="L170" s="10">
        <f ca="1">SUMPRODUCT($A170:$F170,Results!$B$17:$G$17)</f>
        <v>0.13920571372897728</v>
      </c>
      <c r="M170" s="10">
        <f ca="1">SUMPRODUCT($A170:$F170,Results!$B$18:$G$18)</f>
        <v>-3.5692762410726324</v>
      </c>
      <c r="N170" s="10">
        <f ca="1">SUMPRODUCT($A170:$F170,Results!$B$19:$G$19)</f>
        <v>5.4253634453808743</v>
      </c>
      <c r="O170" s="10">
        <f ca="1">SUMPRODUCT($A170:$F170,Results!$B$20:$G$20)</f>
        <v>5.4105277092949944</v>
      </c>
      <c r="P170" s="10" cm="1">
        <f t="array" aca="1" ref="P170" ca="1">SUMPRODUCT(J170:O170,TRANSPOSE(Test!BL$20:BL$25))+Test!$AD$20-Test!$BL$27</f>
        <v>1.6806310103024891</v>
      </c>
      <c r="Q170" s="10" cm="1">
        <f t="array" aca="1" ref="Q170" ca="1">SUMPRODUCT(J170:O170,TRANSPOSE(Test!ES$20:ES$25))+Test!$AD$20-Test!$ES$27</f>
        <v>1.6314078432987607</v>
      </c>
      <c r="R170" s="10">
        <f ca="1">I170-Results!$E$5*H170</f>
        <v>3.7944848469465384</v>
      </c>
      <c r="S170" s="10" cm="1">
        <f t="array" aca="1" ref="S170" ca="1">SUMPRODUCT(J170:O170,TRANSPOSE(Test!AR$28:AR$33))+Test!$AD$20-Test!$AC$26</f>
        <v>8.906051478800169</v>
      </c>
      <c r="T170" s="10">
        <f ca="1">SUMPRODUCT(J170:O170,Results!K$9:P$9)</f>
        <v>1.7602948694112808</v>
      </c>
      <c r="U170" s="10">
        <f ca="1">SUMPRODUCT(J170:O170,Results!K$9:P$9)+Test!$AD$20-Test!$AC$31</f>
        <v>1.7234967507103056</v>
      </c>
      <c r="V170" s="10">
        <f t="shared" ca="1" si="13"/>
        <v>11.235858396842628</v>
      </c>
      <c r="W170" s="10">
        <f t="shared" ca="1" si="14"/>
        <v>11.285081563846358</v>
      </c>
      <c r="X170" s="10">
        <f t="shared" ca="1" si="15"/>
        <v>9.1220045601985795</v>
      </c>
      <c r="Y170" s="10">
        <f t="shared" ca="1" si="16"/>
        <v>4.0104379283449489</v>
      </c>
      <c r="Z170" s="10">
        <f ca="1">I170-Test!$AD$20</f>
        <v>12.220385868495564</v>
      </c>
      <c r="AA170" s="10">
        <f t="shared" ca="1" si="17"/>
        <v>11.192992656434813</v>
      </c>
    </row>
    <row r="171" spans="1:27">
      <c r="A171" s="6">
        <f ca="1">LN((RAND()^(-Results!$F$4))-1)</f>
        <v>1.445072070203709</v>
      </c>
      <c r="B171" s="6">
        <f ca="1">LN((RAND()^(-Results!$F$4))-1)</f>
        <v>-5.5436355562885765E-2</v>
      </c>
      <c r="C171" s="6">
        <f ca="1">LN((RAND()^(-Results!$F$4))-1)</f>
        <v>-0.60008833647873561</v>
      </c>
      <c r="D171" s="6">
        <f ca="1">LN((RAND()^(-Results!$F$4))-1)</f>
        <v>4.2571151830890654</v>
      </c>
      <c r="E171" s="6">
        <f ca="1">LN((RAND()^(-Results!$F$4))-1)</f>
        <v>2.0009229229804579</v>
      </c>
      <c r="F171" s="6">
        <f ca="1">LN((RAND()^(-Results!$F$4))-1)</f>
        <v>-0.55955879874409153</v>
      </c>
      <c r="G171" s="6">
        <f ca="1">LN((RAND()^(-Results!$F$4))-1)</f>
        <v>-0.82395448155076967</v>
      </c>
      <c r="H171" s="6">
        <f t="shared" ca="1" si="12"/>
        <v>-0.81334762000517902</v>
      </c>
      <c r="I171" s="10">
        <f ca="1">SUMPRODUCT(J171:O171,Results!B$12:G$12)+Results!$F$5*H171</f>
        <v>29.085870467546741</v>
      </c>
      <c r="J171" s="10">
        <f ca="1">SUMPRODUCT($A171:$F171,Results!$B$15:$G$15)</f>
        <v>-3.0186405744466045</v>
      </c>
      <c r="K171" s="10">
        <f ca="1">SUMPRODUCT($A171:$F171,Results!$B$16:$G$16)</f>
        <v>9.4277037544327129</v>
      </c>
      <c r="L171" s="10">
        <f ca="1">SUMPRODUCT($A171:$F171,Results!$B$17:$G$17)</f>
        <v>2.6110142355601247</v>
      </c>
      <c r="M171" s="10">
        <f ca="1">SUMPRODUCT($A171:$F171,Results!$B$18:$G$18)</f>
        <v>-3.3028839286853451</v>
      </c>
      <c r="N171" s="10">
        <f ca="1">SUMPRODUCT($A171:$F171,Results!$B$19:$G$19)</f>
        <v>11.04260379897338</v>
      </c>
      <c r="O171" s="10">
        <f ca="1">SUMPRODUCT($A171:$F171,Results!$B$20:$G$20)</f>
        <v>-10.909049750947444</v>
      </c>
      <c r="P171" s="10" cm="1">
        <f t="array" aca="1" ref="P171" ca="1">SUMPRODUCT(J171:O171,TRANSPOSE(Test!BL$20:BL$25))+Test!$AD$20-Test!$BL$27</f>
        <v>32.67555310072899</v>
      </c>
      <c r="Q171" s="10" cm="1">
        <f t="array" aca="1" ref="Q171" ca="1">SUMPRODUCT(J171:O171,TRANSPOSE(Test!ES$20:ES$25))+Test!$AD$20-Test!$ES$27</f>
        <v>32.893868215922119</v>
      </c>
      <c r="R171" s="10">
        <f ca="1">I171-Results!$E$5*H171</f>
        <v>32.339260947567453</v>
      </c>
      <c r="S171" s="10" cm="1">
        <f t="array" aca="1" ref="S171" ca="1">SUMPRODUCT(J171:O171,TRANSPOSE(Test!AR$28:AR$33))+Test!$AD$20-Test!$AC$26</f>
        <v>29.792218231281211</v>
      </c>
      <c r="T171" s="10">
        <f ca="1">SUMPRODUCT(J171:O171,Results!K$9:P$9)</f>
        <v>32.489613955193832</v>
      </c>
      <c r="U171" s="10">
        <f ca="1">SUMPRODUCT(J171:O171,Results!K$9:P$9)+Test!$AD$20-Test!$AC$31</f>
        <v>32.452815836492853</v>
      </c>
      <c r="V171" s="10">
        <f t="shared" ca="1" si="13"/>
        <v>-3.5896826331822496</v>
      </c>
      <c r="W171" s="10">
        <f t="shared" ca="1" si="14"/>
        <v>-3.807997748375378</v>
      </c>
      <c r="X171" s="10">
        <f t="shared" ca="1" si="15"/>
        <v>-3.2533904800207125</v>
      </c>
      <c r="Y171" s="10">
        <f t="shared" ca="1" si="16"/>
        <v>-0.70634776373447039</v>
      </c>
      <c r="Z171" s="10">
        <f ca="1">I171-Test!$AD$20</f>
        <v>28.389766928897188</v>
      </c>
      <c r="AA171" s="10">
        <f t="shared" ca="1" si="17"/>
        <v>-3.3669453689461122</v>
      </c>
    </row>
    <row r="172" spans="1:27">
      <c r="A172" s="6">
        <f ca="1">LN((RAND()^(-Results!$F$4))-1)</f>
        <v>0.9445524976252957</v>
      </c>
      <c r="B172" s="6">
        <f ca="1">LN((RAND()^(-Results!$F$4))-1)</f>
        <v>1.223979510452236</v>
      </c>
      <c r="C172" s="6">
        <f ca="1">LN((RAND()^(-Results!$F$4))-1)</f>
        <v>1.029111249741532</v>
      </c>
      <c r="D172" s="6">
        <f ca="1">LN((RAND()^(-Results!$F$4))-1)</f>
        <v>0.95897013390686403</v>
      </c>
      <c r="E172" s="6">
        <f ca="1">LN((RAND()^(-Results!$F$4))-1)</f>
        <v>-0.81397370217837017</v>
      </c>
      <c r="F172" s="6">
        <f ca="1">LN((RAND()^(-Results!$F$4))-1)</f>
        <v>1.4847438409806246</v>
      </c>
      <c r="G172" s="6">
        <f ca="1">LN((RAND()^(-Results!$F$4))-1)</f>
        <v>-0.63641977551925255</v>
      </c>
      <c r="H172" s="6">
        <f t="shared" ca="1" si="12"/>
        <v>-0.6258129139736619</v>
      </c>
      <c r="I172" s="10">
        <f ca="1">SUMPRODUCT(J172:O172,Results!B$12:G$12)+Results!$F$5*H172</f>
        <v>8.3594360541624582</v>
      </c>
      <c r="J172" s="10">
        <f ca="1">SUMPRODUCT($A172:$F172,Results!$B$15:$G$15)</f>
        <v>2.5777793198293248</v>
      </c>
      <c r="K172" s="10">
        <f ca="1">SUMPRODUCT($A172:$F172,Results!$B$16:$G$16)</f>
        <v>2.8984297462357116</v>
      </c>
      <c r="L172" s="10">
        <f ca="1">SUMPRODUCT($A172:$F172,Results!$B$17:$G$17)</f>
        <v>-5.379843328626877</v>
      </c>
      <c r="M172" s="10">
        <f ca="1">SUMPRODUCT($A172:$F172,Results!$B$18:$G$18)</f>
        <v>-5.3030775317537628</v>
      </c>
      <c r="N172" s="10">
        <f ca="1">SUMPRODUCT($A172:$F172,Results!$B$19:$G$19)</f>
        <v>4.6098927254120206</v>
      </c>
      <c r="O172" s="10">
        <f ca="1">SUMPRODUCT($A172:$F172,Results!$B$20:$G$20)</f>
        <v>6.0688607535615127</v>
      </c>
      <c r="P172" s="10" cm="1">
        <f t="array" aca="1" ref="P172" ca="1">SUMPRODUCT(J172:O172,TRANSPOSE(Test!BL$20:BL$25))+Test!$AD$20-Test!$BL$27</f>
        <v>11.776597905080749</v>
      </c>
      <c r="Q172" s="10" cm="1">
        <f t="array" aca="1" ref="Q172" ca="1">SUMPRODUCT(J172:O172,TRANSPOSE(Test!ES$20:ES$25))+Test!$AD$20-Test!$ES$27</f>
        <v>11.729647746579497</v>
      </c>
      <c r="R172" s="10">
        <f ca="1">I172-Results!$E$5*H172</f>
        <v>10.862687710057106</v>
      </c>
      <c r="S172" s="10" cm="1">
        <f t="array" aca="1" ref="S172" ca="1">SUMPRODUCT(J172:O172,TRANSPOSE(Test!AR$28:AR$33))+Test!$AD$20-Test!$AC$26</f>
        <v>18.132073473427241</v>
      </c>
      <c r="T172" s="10">
        <f ca="1">SUMPRODUCT(J172:O172,Results!K$9:P$9)</f>
        <v>11.773293893993211</v>
      </c>
      <c r="U172" s="10">
        <f ca="1">SUMPRODUCT(J172:O172,Results!K$9:P$9)+Test!$AD$20-Test!$AC$31</f>
        <v>11.736495775292235</v>
      </c>
      <c r="V172" s="10">
        <f t="shared" ca="1" si="13"/>
        <v>-3.4171618509182906</v>
      </c>
      <c r="W172" s="10">
        <f t="shared" ca="1" si="14"/>
        <v>-3.3702116924170387</v>
      </c>
      <c r="X172" s="10">
        <f t="shared" ca="1" si="15"/>
        <v>-2.5032516558946476</v>
      </c>
      <c r="Y172" s="10">
        <f t="shared" ca="1" si="16"/>
        <v>-9.7726374192647825</v>
      </c>
      <c r="Z172" s="10">
        <f ca="1">I172-Test!$AD$20</f>
        <v>7.6633325155129048</v>
      </c>
      <c r="AA172" s="10">
        <f t="shared" ca="1" si="17"/>
        <v>-3.3770597211297773</v>
      </c>
    </row>
    <row r="173" spans="1:27">
      <c r="A173" s="6">
        <f ca="1">LN((RAND()^(-Results!$F$4))-1)</f>
        <v>-1.8169410669662462</v>
      </c>
      <c r="B173" s="6">
        <f ca="1">LN((RAND()^(-Results!$F$4))-1)</f>
        <v>1.4990404313025658</v>
      </c>
      <c r="C173" s="6">
        <f ca="1">LN((RAND()^(-Results!$F$4))-1)</f>
        <v>2.2101052600105686</v>
      </c>
      <c r="D173" s="6">
        <f ca="1">LN((RAND()^(-Results!$F$4))-1)</f>
        <v>0.81523791196794471</v>
      </c>
      <c r="E173" s="6">
        <f ca="1">LN((RAND()^(-Results!$F$4))-1)</f>
        <v>1.3616527498414437</v>
      </c>
      <c r="F173" s="6">
        <f ca="1">LN((RAND()^(-Results!$F$4))-1)</f>
        <v>-1.0389484032235121</v>
      </c>
      <c r="G173" s="6">
        <f ca="1">LN((RAND()^(-Results!$F$4))-1)</f>
        <v>-0.75070038271887984</v>
      </c>
      <c r="H173" s="6">
        <f t="shared" ca="1" si="12"/>
        <v>-0.7400935211732893</v>
      </c>
      <c r="I173" s="10">
        <f ca="1">SUMPRODUCT(J173:O173,Results!B$12:G$12)+Results!$F$5*H173</f>
        <v>29.543076144444587</v>
      </c>
      <c r="J173" s="10">
        <f ca="1">SUMPRODUCT($A173:$F173,Results!$B$15:$G$15)</f>
        <v>-0.22272656851919626</v>
      </c>
      <c r="K173" s="10">
        <f ca="1">SUMPRODUCT($A173:$F173,Results!$B$16:$G$16)</f>
        <v>-6.0794539807975578</v>
      </c>
      <c r="L173" s="10">
        <f ca="1">SUMPRODUCT($A173:$F173,Results!$B$17:$G$17)</f>
        <v>-9.8383987128147066</v>
      </c>
      <c r="M173" s="10">
        <f ca="1">SUMPRODUCT($A173:$F173,Results!$B$18:$G$18)</f>
        <v>-3.3228445342994282</v>
      </c>
      <c r="N173" s="10">
        <f ca="1">SUMPRODUCT($A173:$F173,Results!$B$19:$G$19)</f>
        <v>4.0305771809777262</v>
      </c>
      <c r="O173" s="10">
        <f ca="1">SUMPRODUCT($A173:$F173,Results!$B$20:$G$20)</f>
        <v>-11.760930641537049</v>
      </c>
      <c r="P173" s="10" cm="1">
        <f t="array" aca="1" ref="P173" ca="1">SUMPRODUCT(J173:O173,TRANSPOSE(Test!BL$20:BL$25))+Test!$AD$20-Test!$BL$27</f>
        <v>33.524035323987917</v>
      </c>
      <c r="Q173" s="10" cm="1">
        <f t="array" aca="1" ref="Q173" ca="1">SUMPRODUCT(J173:O173,TRANSPOSE(Test!ES$20:ES$25))+Test!$AD$20-Test!$ES$27</f>
        <v>33.605062277507571</v>
      </c>
      <c r="R173" s="10">
        <f ca="1">I173-Results!$E$5*H173</f>
        <v>32.503450229137741</v>
      </c>
      <c r="S173" s="10" cm="1">
        <f t="array" aca="1" ref="S173" ca="1">SUMPRODUCT(J173:O173,TRANSPOSE(Test!AR$28:AR$33))+Test!$AD$20-Test!$AC$26</f>
        <v>27.460952688170593</v>
      </c>
      <c r="T173" s="10">
        <f ca="1">SUMPRODUCT(J173:O173,Results!K$9:P$9)</f>
        <v>33.655815533069187</v>
      </c>
      <c r="U173" s="10">
        <f ca="1">SUMPRODUCT(J173:O173,Results!K$9:P$9)+Test!$AD$20-Test!$AC$31</f>
        <v>33.619017414368209</v>
      </c>
      <c r="V173" s="10">
        <f t="shared" ca="1" si="13"/>
        <v>-3.9809591795433299</v>
      </c>
      <c r="W173" s="10">
        <f t="shared" ca="1" si="14"/>
        <v>-4.0619861330629838</v>
      </c>
      <c r="X173" s="10">
        <f t="shared" ca="1" si="15"/>
        <v>-2.9603740846931537</v>
      </c>
      <c r="Y173" s="10">
        <f t="shared" ca="1" si="16"/>
        <v>2.0821234562739939</v>
      </c>
      <c r="Z173" s="10">
        <f ca="1">I173-Test!$AD$20</f>
        <v>28.846972605795035</v>
      </c>
      <c r="AA173" s="10">
        <f t="shared" ca="1" si="17"/>
        <v>-4.0759412699236215</v>
      </c>
    </row>
    <row r="174" spans="1:27">
      <c r="A174" s="6">
        <f ca="1">LN((RAND()^(-Results!$F$4))-1)</f>
        <v>0.78952422200764683</v>
      </c>
      <c r="B174" s="6">
        <f ca="1">LN((RAND()^(-Results!$F$4))-1)</f>
        <v>3.4364368440797226</v>
      </c>
      <c r="C174" s="6">
        <f ca="1">LN((RAND()^(-Results!$F$4))-1)</f>
        <v>0.13560380606516001</v>
      </c>
      <c r="D174" s="6">
        <f ca="1">LN((RAND()^(-Results!$F$4))-1)</f>
        <v>-3.9221185801597733</v>
      </c>
      <c r="E174" s="6">
        <f ca="1">LN((RAND()^(-Results!$F$4))-1)</f>
        <v>-0.2367525514556193</v>
      </c>
      <c r="F174" s="6">
        <f ca="1">LN((RAND()^(-Results!$F$4))-1)</f>
        <v>1.3328742860921532</v>
      </c>
      <c r="G174" s="6">
        <f ca="1">LN((RAND()^(-Results!$F$4))-1)</f>
        <v>0.78977562888238162</v>
      </c>
      <c r="H174" s="6">
        <f t="shared" ca="1" si="12"/>
        <v>0.80038249042797216</v>
      </c>
      <c r="I174" s="10">
        <f ca="1">SUMPRODUCT(J174:O174,Results!B$12:G$12)+Results!$F$5*H174</f>
        <v>9.8487645503231747E-2</v>
      </c>
      <c r="J174" s="10">
        <f ca="1">SUMPRODUCT($A174:$F174,Results!$B$15:$G$15)</f>
        <v>12.47074881646718</v>
      </c>
      <c r="K174" s="10">
        <f ca="1">SUMPRODUCT($A174:$F174,Results!$B$16:$G$16)</f>
        <v>-5.8159666208318646</v>
      </c>
      <c r="L174" s="10">
        <f ca="1">SUMPRODUCT($A174:$F174,Results!$B$17:$G$17)</f>
        <v>-12.377558321418354</v>
      </c>
      <c r="M174" s="10">
        <f ca="1">SUMPRODUCT($A174:$F174,Results!$B$18:$G$18)</f>
        <v>-3.702934896275055</v>
      </c>
      <c r="N174" s="10">
        <f ca="1">SUMPRODUCT($A174:$F174,Results!$B$19:$G$19)</f>
        <v>-17.632602919545839</v>
      </c>
      <c r="O174" s="10">
        <f ca="1">SUMPRODUCT($A174:$F174,Results!$B$20:$G$20)</f>
        <v>20.14146643083361</v>
      </c>
      <c r="P174" s="10" cm="1">
        <f t="array" aca="1" ref="P174" ca="1">SUMPRODUCT(J174:O174,TRANSPOSE(Test!BL$20:BL$25))+Test!$AD$20-Test!$BL$27</f>
        <v>-3.3584981671509575</v>
      </c>
      <c r="Q174" s="10" cm="1">
        <f t="array" aca="1" ref="Q174" ca="1">SUMPRODUCT(J174:O174,TRANSPOSE(Test!ES$20:ES$25))+Test!$AD$20-Test!$ES$27</f>
        <v>-3.4278170998039625</v>
      </c>
      <c r="R174" s="10">
        <f ca="1">I174-Results!$E$5*H174</f>
        <v>-3.1030423162086569</v>
      </c>
      <c r="S174" s="10" cm="1">
        <f t="array" aca="1" ref="S174" ca="1">SUMPRODUCT(J174:O174,TRANSPOSE(Test!AR$28:AR$33))+Test!$AD$20-Test!$AC$26</f>
        <v>-0.93828527045628329</v>
      </c>
      <c r="T174" s="10">
        <f ca="1">SUMPRODUCT(J174:O174,Results!K$9:P$9)</f>
        <v>-3.3419827540160227</v>
      </c>
      <c r="U174" s="10">
        <f ca="1">SUMPRODUCT(J174:O174,Results!K$9:P$9)+Test!$AD$20-Test!$AC$31</f>
        <v>-3.3787808727169981</v>
      </c>
      <c r="V174" s="10">
        <f t="shared" ca="1" si="13"/>
        <v>3.4569858126541892</v>
      </c>
      <c r="W174" s="10">
        <f t="shared" ca="1" si="14"/>
        <v>3.5263047453071943</v>
      </c>
      <c r="X174" s="10">
        <f t="shared" ca="1" si="15"/>
        <v>3.2015299617118886</v>
      </c>
      <c r="Y174" s="10">
        <f t="shared" ca="1" si="16"/>
        <v>1.0367729159595149</v>
      </c>
      <c r="Z174" s="10">
        <f ca="1">I174-Test!$AD$20</f>
        <v>-0.59761589314632191</v>
      </c>
      <c r="AA174" s="10">
        <f t="shared" ca="1" si="17"/>
        <v>3.4772685182202299</v>
      </c>
    </row>
    <row r="175" spans="1:27">
      <c r="A175" s="6">
        <f ca="1">LN((RAND()^(-Results!$F$4))-1)</f>
        <v>-0.18887445402783978</v>
      </c>
      <c r="B175" s="6">
        <f ca="1">LN((RAND()^(-Results!$F$4))-1)</f>
        <v>0.98663171888435452</v>
      </c>
      <c r="C175" s="6">
        <f ca="1">LN((RAND()^(-Results!$F$4))-1)</f>
        <v>0.47489793710950795</v>
      </c>
      <c r="D175" s="6">
        <f ca="1">LN((RAND()^(-Results!$F$4))-1)</f>
        <v>2.2614890584858638</v>
      </c>
      <c r="E175" s="6">
        <f ca="1">LN((RAND()^(-Results!$F$4))-1)</f>
        <v>0.77339948234122469</v>
      </c>
      <c r="F175" s="6">
        <f ca="1">LN((RAND()^(-Results!$F$4))-1)</f>
        <v>-0.87778311123422392</v>
      </c>
      <c r="G175" s="6">
        <f ca="1">LN((RAND()^(-Results!$F$4))-1)</f>
        <v>-1.4269292676283825</v>
      </c>
      <c r="H175" s="6">
        <f t="shared" ca="1" si="12"/>
        <v>-1.4163224060827919</v>
      </c>
      <c r="I175" s="10">
        <f ca="1">SUMPRODUCT(J175:O175,Results!B$12:G$12)+Results!$F$5*H175</f>
        <v>24.268823455437236</v>
      </c>
      <c r="J175" s="10">
        <f ca="1">SUMPRODUCT($A175:$F175,Results!$B$15:$G$15)</f>
        <v>-1.042336496508095E-2</v>
      </c>
      <c r="K175" s="10">
        <f ca="1">SUMPRODUCT($A175:$F175,Results!$B$16:$G$16)</f>
        <v>3.1592027110411705</v>
      </c>
      <c r="L175" s="10">
        <f ca="1">SUMPRODUCT($A175:$F175,Results!$B$17:$G$17)</f>
        <v>-2.1450612927649315</v>
      </c>
      <c r="M175" s="10">
        <f ca="1">SUMPRODUCT($A175:$F175,Results!$B$18:$G$18)</f>
        <v>-4.6095610698521163</v>
      </c>
      <c r="N175" s="10">
        <f ca="1">SUMPRODUCT($A175:$F175,Results!$B$19:$G$19)</f>
        <v>5.4495694414434102</v>
      </c>
      <c r="O175" s="10">
        <f ca="1">SUMPRODUCT($A175:$F175,Results!$B$20:$G$20)</f>
        <v>-8.4931682551201924</v>
      </c>
      <c r="P175" s="10" cm="1">
        <f t="array" aca="1" ref="P175" ca="1">SUMPRODUCT(J175:O175,TRANSPOSE(Test!BL$20:BL$25))+Test!$AD$20-Test!$BL$27</f>
        <v>31.335168065725551</v>
      </c>
      <c r="Q175" s="10" cm="1">
        <f t="array" aca="1" ref="Q175" ca="1">SUMPRODUCT(J175:O175,TRANSPOSE(Test!ES$20:ES$25))+Test!$AD$20-Test!$ES$27</f>
        <v>31.510370326605123</v>
      </c>
      <c r="R175" s="10">
        <f ca="1">I175-Results!$E$5*H175</f>
        <v>29.934113079768402</v>
      </c>
      <c r="S175" s="10" cm="1">
        <f t="array" aca="1" ref="S175" ca="1">SUMPRODUCT(J175:O175,TRANSPOSE(Test!AR$28:AR$33))+Test!$AD$20-Test!$AC$26</f>
        <v>28.306324235149759</v>
      </c>
      <c r="T175" s="10">
        <f ca="1">SUMPRODUCT(J175:O175,Results!K$9:P$9)</f>
        <v>31.445002256181013</v>
      </c>
      <c r="U175" s="10">
        <f ca="1">SUMPRODUCT(J175:O175,Results!K$9:P$9)+Test!$AD$20-Test!$AC$31</f>
        <v>31.408204137480038</v>
      </c>
      <c r="V175" s="10">
        <f t="shared" ca="1" si="13"/>
        <v>-7.066344610288315</v>
      </c>
      <c r="W175" s="10">
        <f t="shared" ca="1" si="14"/>
        <v>-7.2415468711678876</v>
      </c>
      <c r="X175" s="10">
        <f t="shared" ca="1" si="15"/>
        <v>-5.6652896243311659</v>
      </c>
      <c r="Y175" s="10">
        <f t="shared" ca="1" si="16"/>
        <v>-4.0375007797125235</v>
      </c>
      <c r="Z175" s="10">
        <f ca="1">I175-Test!$AD$20</f>
        <v>23.572719916787683</v>
      </c>
      <c r="AA175" s="10">
        <f t="shared" ca="1" si="17"/>
        <v>-7.1393806820428019</v>
      </c>
    </row>
    <row r="176" spans="1:27">
      <c r="A176" s="6">
        <f ca="1">LN((RAND()^(-Results!$F$4))-1)</f>
        <v>-2.2562585686246559E-2</v>
      </c>
      <c r="B176" s="6">
        <f ca="1">LN((RAND()^(-Results!$F$4))-1)</f>
        <v>2.0151734632665375</v>
      </c>
      <c r="C176" s="6">
        <f ca="1">LN((RAND()^(-Results!$F$4))-1)</f>
        <v>2.4667458634685486</v>
      </c>
      <c r="D176" s="6">
        <f ca="1">LN((RAND()^(-Results!$F$4))-1)</f>
        <v>-3.1433693980448911</v>
      </c>
      <c r="E176" s="6">
        <f ca="1">LN((RAND()^(-Results!$F$4))-1)</f>
        <v>-1.1153611955795528</v>
      </c>
      <c r="F176" s="6">
        <f ca="1">LN((RAND()^(-Results!$F$4))-1)</f>
        <v>-0.97165212285404101</v>
      </c>
      <c r="G176" s="6">
        <f ca="1">LN((RAND()^(-Results!$F$4))-1)</f>
        <v>0.27616594396487831</v>
      </c>
      <c r="H176" s="6">
        <f t="shared" ca="1" si="12"/>
        <v>0.28677280551046891</v>
      </c>
      <c r="I176" s="10">
        <f ca="1">SUMPRODUCT(J176:O176,Results!B$12:G$12)+Results!$F$5*H176</f>
        <v>-0.41748299474666295</v>
      </c>
      <c r="J176" s="10">
        <f ca="1">SUMPRODUCT($A176:$F176,Results!$B$15:$G$15)</f>
        <v>6.5578685633542548</v>
      </c>
      <c r="K176" s="10">
        <f ca="1">SUMPRODUCT($A176:$F176,Results!$B$16:$G$16)</f>
        <v>-7.7497564916276742</v>
      </c>
      <c r="L176" s="10">
        <f ca="1">SUMPRODUCT($A176:$F176,Results!$B$17:$G$17)</f>
        <v>-4.8314439749681108</v>
      </c>
      <c r="M176" s="10">
        <f ca="1">SUMPRODUCT($A176:$F176,Results!$B$18:$G$18)</f>
        <v>-10.341479488370425</v>
      </c>
      <c r="N176" s="10">
        <f ca="1">SUMPRODUCT($A176:$F176,Results!$B$19:$G$19)</f>
        <v>-10.00079895884625</v>
      </c>
      <c r="O176" s="10">
        <f ca="1">SUMPRODUCT($A176:$F176,Results!$B$20:$G$20)</f>
        <v>8.0482876178438261</v>
      </c>
      <c r="P176" s="10" cm="1">
        <f t="array" aca="1" ref="P176" ca="1">SUMPRODUCT(J176:O176,TRANSPOSE(Test!BL$20:BL$25))+Test!$AD$20-Test!$BL$27</f>
        <v>-1.0402018613577941</v>
      </c>
      <c r="Q176" s="10" cm="1">
        <f t="array" aca="1" ref="Q176" ca="1">SUMPRODUCT(J176:O176,TRANSPOSE(Test!ES$20:ES$25))+Test!$AD$20-Test!$ES$27</f>
        <v>-1.2694476655964411</v>
      </c>
      <c r="R176" s="10">
        <f ca="1">I176-Results!$E$5*H176</f>
        <v>-1.5645742167885386</v>
      </c>
      <c r="S176" s="10" cm="1">
        <f t="array" aca="1" ref="S176" ca="1">SUMPRODUCT(J176:O176,TRANSPOSE(Test!AR$28:AR$33))+Test!$AD$20-Test!$AC$26</f>
        <v>4.8428503720167075</v>
      </c>
      <c r="T176" s="10">
        <f ca="1">SUMPRODUCT(J176:O176,Results!K$9:P$9)</f>
        <v>-1.0428243263414601</v>
      </c>
      <c r="U176" s="10">
        <f ca="1">SUMPRODUCT(J176:O176,Results!K$9:P$9)+Test!$AD$20-Test!$AC$31</f>
        <v>-1.0796224450424354</v>
      </c>
      <c r="V176" s="10">
        <f t="shared" ca="1" si="13"/>
        <v>0.62271886661113118</v>
      </c>
      <c r="W176" s="10">
        <f t="shared" ca="1" si="14"/>
        <v>0.85196467084977812</v>
      </c>
      <c r="X176" s="10">
        <f t="shared" ca="1" si="15"/>
        <v>1.1470912220418756</v>
      </c>
      <c r="Y176" s="10">
        <f t="shared" ca="1" si="16"/>
        <v>-5.2603333667633709</v>
      </c>
      <c r="Z176" s="10">
        <f ca="1">I176-Test!$AD$20</f>
        <v>-1.1135865333962167</v>
      </c>
      <c r="AA176" s="10">
        <f t="shared" ca="1" si="17"/>
        <v>0.66213945029577248</v>
      </c>
    </row>
    <row r="177" spans="1:27">
      <c r="A177" s="6">
        <f ca="1">LN((RAND()^(-Results!$F$4))-1)</f>
        <v>0.19721778252404024</v>
      </c>
      <c r="B177" s="6">
        <f ca="1">LN((RAND()^(-Results!$F$4))-1)</f>
        <v>-1.4450022875203463</v>
      </c>
      <c r="C177" s="6">
        <f ca="1">LN((RAND()^(-Results!$F$4))-1)</f>
        <v>2.6710077696216712</v>
      </c>
      <c r="D177" s="6">
        <f ca="1">LN((RAND()^(-Results!$F$4))-1)</f>
        <v>5.462719763011048</v>
      </c>
      <c r="E177" s="6">
        <f ca="1">LN((RAND()^(-Results!$F$4))-1)</f>
        <v>0.97923340229355171</v>
      </c>
      <c r="F177" s="6">
        <f ca="1">LN((RAND()^(-Results!$F$4))-1)</f>
        <v>0.98762218395327428</v>
      </c>
      <c r="G177" s="6">
        <f ca="1">LN((RAND()^(-Results!$F$4))-1)</f>
        <v>3.1066814904315181</v>
      </c>
      <c r="H177" s="6">
        <f t="shared" ca="1" si="12"/>
        <v>3.1172883519771086</v>
      </c>
      <c r="I177" s="10">
        <f ca="1">SUMPRODUCT(J177:O177,Results!B$12:G$12)+Results!$F$5*H177</f>
        <v>45.730592290365344</v>
      </c>
      <c r="J177" s="10">
        <f ca="1">SUMPRODUCT($A177:$F177,Results!$B$15:$G$15)</f>
        <v>-10.505161693608823</v>
      </c>
      <c r="K177" s="10">
        <f ca="1">SUMPRODUCT($A177:$F177,Results!$B$16:$G$16)</f>
        <v>4.6080561358118004</v>
      </c>
      <c r="L177" s="10">
        <f ca="1">SUMPRODUCT($A177:$F177,Results!$B$17:$G$17)</f>
        <v>-2.3272931480587991</v>
      </c>
      <c r="M177" s="10">
        <f ca="1">SUMPRODUCT($A177:$F177,Results!$B$18:$G$18)</f>
        <v>-2.6651250522301688</v>
      </c>
      <c r="N177" s="10">
        <f ca="1">SUMPRODUCT($A177:$F177,Results!$B$19:$G$19)</f>
        <v>27.391982594359504</v>
      </c>
      <c r="O177" s="10">
        <f ca="1">SUMPRODUCT($A177:$F177,Results!$B$20:$G$20)</f>
        <v>-16.808900569498913</v>
      </c>
      <c r="P177" s="10" cm="1">
        <f t="array" aca="1" ref="P177" ca="1">SUMPRODUCT(J177:O177,TRANSPOSE(Test!BL$20:BL$25))+Test!$AD$20-Test!$BL$27</f>
        <v>30.017744139894003</v>
      </c>
      <c r="Q177" s="10" cm="1">
        <f t="array" aca="1" ref="Q177" ca="1">SUMPRODUCT(J177:O177,TRANSPOSE(Test!ES$20:ES$25))+Test!$AD$20-Test!$ES$27</f>
        <v>29.958283164284108</v>
      </c>
      <c r="R177" s="10">
        <f ca="1">I177-Results!$E$5*H177</f>
        <v>33.261438882456908</v>
      </c>
      <c r="S177" s="10" cm="1">
        <f t="array" aca="1" ref="S177" ca="1">SUMPRODUCT(J177:O177,TRANSPOSE(Test!AR$28:AR$33))+Test!$AD$20-Test!$AC$26</f>
        <v>33.392667030813193</v>
      </c>
      <c r="T177" s="10">
        <f ca="1">SUMPRODUCT(J177:O177,Results!K$9:P$9)</f>
        <v>29.768099170333372</v>
      </c>
      <c r="U177" s="10">
        <f ca="1">SUMPRODUCT(J177:O177,Results!K$9:P$9)+Test!$AD$20-Test!$AC$31</f>
        <v>29.731301051632396</v>
      </c>
      <c r="V177" s="10">
        <f t="shared" ca="1" si="13"/>
        <v>15.712848150471341</v>
      </c>
      <c r="W177" s="10">
        <f t="shared" ca="1" si="14"/>
        <v>15.772309126081236</v>
      </c>
      <c r="X177" s="10">
        <f t="shared" ca="1" si="15"/>
        <v>12.469153407908436</v>
      </c>
      <c r="Y177" s="10">
        <f t="shared" ca="1" si="16"/>
        <v>12.337925259552151</v>
      </c>
      <c r="Z177" s="10">
        <f ca="1">I177-Test!$AD$20</f>
        <v>45.034488751715791</v>
      </c>
      <c r="AA177" s="10">
        <f t="shared" ca="1" si="17"/>
        <v>15.999291238732948</v>
      </c>
    </row>
    <row r="178" spans="1:27">
      <c r="A178" s="6">
        <f ca="1">LN((RAND()^(-Results!$F$4))-1)</f>
        <v>3.041547160908074</v>
      </c>
      <c r="B178" s="6">
        <f ca="1">LN((RAND()^(-Results!$F$4))-1)</f>
        <v>-0.42640322663416019</v>
      </c>
      <c r="C178" s="6">
        <f ca="1">LN((RAND()^(-Results!$F$4))-1)</f>
        <v>-0.98185138636849867</v>
      </c>
      <c r="D178" s="6">
        <f ca="1">LN((RAND()^(-Results!$F$4))-1)</f>
        <v>0.48232670663438321</v>
      </c>
      <c r="E178" s="6">
        <f ca="1">LN((RAND()^(-Results!$F$4))-1)</f>
        <v>-4.6847736111954079</v>
      </c>
      <c r="F178" s="6">
        <f ca="1">LN((RAND()^(-Results!$F$4))-1)</f>
        <v>-0.84208588997612832</v>
      </c>
      <c r="G178" s="6">
        <f ca="1">LN((RAND()^(-Results!$F$4))-1)</f>
        <v>0.54167715176345665</v>
      </c>
      <c r="H178" s="6">
        <f t="shared" ca="1" si="12"/>
        <v>0.55228401330904719</v>
      </c>
      <c r="I178" s="10">
        <f ca="1">SUMPRODUCT(J178:O178,Results!B$12:G$12)+Results!$F$5*H178</f>
        <v>-14.729599175750968</v>
      </c>
      <c r="J178" s="10">
        <f ca="1">SUMPRODUCT($A178:$F178,Results!$B$15:$G$15)</f>
        <v>3.7919771471485815</v>
      </c>
      <c r="K178" s="10">
        <f ca="1">SUMPRODUCT($A178:$F178,Results!$B$16:$G$16)</f>
        <v>14.975231644012226</v>
      </c>
      <c r="L178" s="10">
        <f ca="1">SUMPRODUCT($A178:$F178,Results!$B$17:$G$17)</f>
        <v>19.083097017438234</v>
      </c>
      <c r="M178" s="10">
        <f ca="1">SUMPRODUCT($A178:$F178,Results!$B$18:$G$18)</f>
        <v>-14.383196701176155</v>
      </c>
      <c r="N178" s="10">
        <f ca="1">SUMPRODUCT($A178:$F178,Results!$B$19:$G$19)</f>
        <v>-1.9299997004701086</v>
      </c>
      <c r="O178" s="10">
        <f ca="1">SUMPRODUCT($A178:$F178,Results!$B$20:$G$20)</f>
        <v>14.154249943139812</v>
      </c>
      <c r="P178" s="10" cm="1">
        <f t="array" aca="1" ref="P178" ca="1">SUMPRODUCT(J178:O178,TRANSPOSE(Test!BL$20:BL$25))+Test!$AD$20-Test!$BL$27</f>
        <v>-17.203151417889654</v>
      </c>
      <c r="Q178" s="10" cm="1">
        <f t="array" aca="1" ref="Q178" ca="1">SUMPRODUCT(J178:O178,TRANSPOSE(Test!ES$20:ES$25))+Test!$AD$20-Test!$ES$27</f>
        <v>-17.307865016570265</v>
      </c>
      <c r="R178" s="10">
        <f ca="1">I178-Results!$E$5*H178</f>
        <v>-16.938735228987156</v>
      </c>
      <c r="S178" s="10" cm="1">
        <f t="array" aca="1" ref="S178" ca="1">SUMPRODUCT(J178:O178,TRANSPOSE(Test!AR$28:AR$33))+Test!$AD$20-Test!$AC$26</f>
        <v>0.68717556641237509</v>
      </c>
      <c r="T178" s="10">
        <f ca="1">SUMPRODUCT(J178:O178,Results!K$9:P$9)</f>
        <v>-17.052157030138709</v>
      </c>
      <c r="U178" s="10">
        <f ca="1">SUMPRODUCT(J178:O178,Results!K$9:P$9)+Test!$AD$20-Test!$AC$31</f>
        <v>-17.088955148839684</v>
      </c>
      <c r="V178" s="10">
        <f t="shared" ca="1" si="13"/>
        <v>2.4735522421386857</v>
      </c>
      <c r="W178" s="10">
        <f t="shared" ca="1" si="14"/>
        <v>2.5782658408192969</v>
      </c>
      <c r="X178" s="10">
        <f t="shared" ca="1" si="15"/>
        <v>2.2091360532361879</v>
      </c>
      <c r="Y178" s="10">
        <f t="shared" ca="1" si="16"/>
        <v>-15.416774742163343</v>
      </c>
      <c r="Z178" s="10">
        <f ca="1">I178-Test!$AD$20</f>
        <v>-15.425702714400522</v>
      </c>
      <c r="AA178" s="10">
        <f t="shared" ca="1" si="17"/>
        <v>2.3593559730887161</v>
      </c>
    </row>
    <row r="179" spans="1:27">
      <c r="A179" s="6">
        <f ca="1">LN((RAND()^(-Results!$F$4))-1)</f>
        <v>1.1496719639745481</v>
      </c>
      <c r="B179" s="6">
        <f ca="1">LN((RAND()^(-Results!$F$4))-1)</f>
        <v>-0.56644682399311863</v>
      </c>
      <c r="C179" s="6">
        <f ca="1">LN((RAND()^(-Results!$F$4))-1)</f>
        <v>-1.7792505201501365</v>
      </c>
      <c r="D179" s="6">
        <f ca="1">LN((RAND()^(-Results!$F$4))-1)</f>
        <v>-1.3428285388391326</v>
      </c>
      <c r="E179" s="6">
        <f ca="1">LN((RAND()^(-Results!$F$4))-1)</f>
        <v>1.2393016648570694</v>
      </c>
      <c r="F179" s="6">
        <f ca="1">LN((RAND()^(-Results!$F$4))-1)</f>
        <v>2.8653184602851542</v>
      </c>
      <c r="G179" s="6">
        <f ca="1">LN((RAND()^(-Results!$F$4))-1)</f>
        <v>-1.1079536432003305</v>
      </c>
      <c r="H179" s="6">
        <f t="shared" ca="1" si="12"/>
        <v>-1.09734678165474</v>
      </c>
      <c r="I179" s="10">
        <f ca="1">SUMPRODUCT(J179:O179,Results!B$12:G$12)+Results!$F$5*H179</f>
        <v>-31.031194649414768</v>
      </c>
      <c r="J179" s="10">
        <f ca="1">SUMPRODUCT($A179:$F179,Results!$B$15:$G$15)</f>
        <v>0.78857407525277567</v>
      </c>
      <c r="K179" s="10">
        <f ca="1">SUMPRODUCT($A179:$F179,Results!$B$16:$G$16)</f>
        <v>-1.1703320742489747</v>
      </c>
      <c r="L179" s="10">
        <f ca="1">SUMPRODUCT($A179:$F179,Results!$B$17:$G$17)</f>
        <v>-4.4325623978518971</v>
      </c>
      <c r="M179" s="10">
        <f ca="1">SUMPRODUCT($A179:$F179,Results!$B$18:$G$18)</f>
        <v>10.823268864311562</v>
      </c>
      <c r="N179" s="10">
        <f ca="1">SUMPRODUCT($A179:$F179,Results!$B$19:$G$19)</f>
        <v>-4.10582703325076</v>
      </c>
      <c r="O179" s="10">
        <f ca="1">SUMPRODUCT($A179:$F179,Results!$B$20:$G$20)</f>
        <v>11.631743557991065</v>
      </c>
      <c r="P179" s="10" cm="1">
        <f t="array" aca="1" ref="P179" ca="1">SUMPRODUCT(J179:O179,TRANSPOSE(Test!BL$20:BL$25))+Test!$AD$20-Test!$BL$27</f>
        <v>-25.954055517492652</v>
      </c>
      <c r="Q179" s="10" cm="1">
        <f t="array" aca="1" ref="Q179" ca="1">SUMPRODUCT(J179:O179,TRANSPOSE(Test!ES$20:ES$25))+Test!$AD$20-Test!$ES$27</f>
        <v>-26.045444217922633</v>
      </c>
      <c r="R179" s="10">
        <f ca="1">I179-Results!$E$5*H179</f>
        <v>-26.641807522795808</v>
      </c>
      <c r="S179" s="10" cm="1">
        <f t="array" aca="1" ref="S179" ca="1">SUMPRODUCT(J179:O179,TRANSPOSE(Test!AR$28:AR$33))+Test!$AD$20-Test!$AC$26</f>
        <v>-26.588161101495466</v>
      </c>
      <c r="T179" s="10">
        <f ca="1">SUMPRODUCT(J179:O179,Results!K$9:P$9)</f>
        <v>-26.257859344649074</v>
      </c>
      <c r="U179" s="10">
        <f ca="1">SUMPRODUCT(J179:O179,Results!K$9:P$9)+Test!$AD$20-Test!$AC$31</f>
        <v>-26.294657463350049</v>
      </c>
      <c r="V179" s="10">
        <f t="shared" ca="1" si="13"/>
        <v>-5.0771391319221166</v>
      </c>
      <c r="W179" s="10">
        <f t="shared" ca="1" si="14"/>
        <v>-4.9857504314921357</v>
      </c>
      <c r="X179" s="10">
        <f t="shared" ca="1" si="15"/>
        <v>-4.3893871266189599</v>
      </c>
      <c r="Y179" s="10">
        <f t="shared" ca="1" si="16"/>
        <v>-4.4430335479193026</v>
      </c>
      <c r="Z179" s="10">
        <f ca="1">I179-Test!$AD$20</f>
        <v>-31.727298188064321</v>
      </c>
      <c r="AA179" s="10">
        <f t="shared" ca="1" si="17"/>
        <v>-4.7365371860647194</v>
      </c>
    </row>
    <row r="180" spans="1:27">
      <c r="A180" s="6">
        <f ca="1">LN((RAND()^(-Results!$F$4))-1)</f>
        <v>-0.73266547060387677</v>
      </c>
      <c r="B180" s="6">
        <f ca="1">LN((RAND()^(-Results!$F$4))-1)</f>
        <v>-0.70146134364644575</v>
      </c>
      <c r="C180" s="6">
        <f ca="1">LN((RAND()^(-Results!$F$4))-1)</f>
        <v>-2.9699726679383915</v>
      </c>
      <c r="D180" s="6">
        <f ca="1">LN((RAND()^(-Results!$F$4))-1)</f>
        <v>-0.90392883469252538</v>
      </c>
      <c r="E180" s="6">
        <f ca="1">LN((RAND()^(-Results!$F$4))-1)</f>
        <v>0.23458508277649662</v>
      </c>
      <c r="F180" s="6">
        <f ca="1">LN((RAND()^(-Results!$F$4))-1)</f>
        <v>-1.253124954131539</v>
      </c>
      <c r="G180" s="6">
        <f ca="1">LN((RAND()^(-Results!$F$4))-1)</f>
        <v>0.55497139754841651</v>
      </c>
      <c r="H180" s="6">
        <f t="shared" ca="1" si="12"/>
        <v>0.56557825909400705</v>
      </c>
      <c r="I180" s="10">
        <f ca="1">SUMPRODUCT(J180:O180,Results!B$12:G$12)+Results!$F$5*H180</f>
        <v>-8.296976123631115</v>
      </c>
      <c r="J180" s="10">
        <f ca="1">SUMPRODUCT($A180:$F180,Results!$B$15:$G$15)</f>
        <v>0.57769547519421738</v>
      </c>
      <c r="K180" s="10">
        <f ca="1">SUMPRODUCT($A180:$F180,Results!$B$16:$G$16)</f>
        <v>1.8107509444426815</v>
      </c>
      <c r="L180" s="10">
        <f ca="1">SUMPRODUCT($A180:$F180,Results!$B$17:$G$17)</f>
        <v>7.2453593314629341</v>
      </c>
      <c r="M180" s="10">
        <f ca="1">SUMPRODUCT($A180:$F180,Results!$B$18:$G$18)</f>
        <v>7.0019094461770894</v>
      </c>
      <c r="N180" s="10">
        <f ca="1">SUMPRODUCT($A180:$F180,Results!$B$19:$G$19)</f>
        <v>-9.2503520524178331</v>
      </c>
      <c r="O180" s="10">
        <f ca="1">SUMPRODUCT($A180:$F180,Results!$B$20:$G$20)</f>
        <v>-1.4663080521329006</v>
      </c>
      <c r="P180" s="10" cm="1">
        <f t="array" aca="1" ref="P180" ca="1">SUMPRODUCT(J180:O180,TRANSPOSE(Test!BL$20:BL$25))+Test!$AD$20-Test!$BL$27</f>
        <v>-11.606766683550116</v>
      </c>
      <c r="Q180" s="10" cm="1">
        <f t="array" aca="1" ref="Q180" ca="1">SUMPRODUCT(J180:O180,TRANSPOSE(Test!ES$20:ES$25))+Test!$AD$20-Test!$ES$27</f>
        <v>-11.405343287854064</v>
      </c>
      <c r="R180" s="10">
        <f ca="1">I180-Results!$E$5*H180</f>
        <v>-10.559289160007143</v>
      </c>
      <c r="S180" s="10" cm="1">
        <f t="array" aca="1" ref="S180" ca="1">SUMPRODUCT(J180:O180,TRANSPOSE(Test!AR$28:AR$33))+Test!$AD$20-Test!$AC$26</f>
        <v>-19.43603633482531</v>
      </c>
      <c r="T180" s="10">
        <f ca="1">SUMPRODUCT(J180:O180,Results!K$9:P$9)</f>
        <v>-11.354666275600142</v>
      </c>
      <c r="U180" s="10">
        <f ca="1">SUMPRODUCT(J180:O180,Results!K$9:P$9)+Test!$AD$20-Test!$AC$31</f>
        <v>-11.391464394301117</v>
      </c>
      <c r="V180" s="10">
        <f t="shared" ca="1" si="13"/>
        <v>3.3097905599190014</v>
      </c>
      <c r="W180" s="10">
        <f t="shared" ca="1" si="14"/>
        <v>3.1083671642229493</v>
      </c>
      <c r="X180" s="10">
        <f t="shared" ca="1" si="15"/>
        <v>2.2623130363760282</v>
      </c>
      <c r="Y180" s="10">
        <f t="shared" ca="1" si="16"/>
        <v>11.139060211194195</v>
      </c>
      <c r="Z180" s="10">
        <f ca="1">I180-Test!$AD$20</f>
        <v>-8.9930796622806692</v>
      </c>
      <c r="AA180" s="10">
        <f t="shared" ca="1" si="17"/>
        <v>3.0944882706700021</v>
      </c>
    </row>
    <row r="181" spans="1:27">
      <c r="A181" s="6">
        <f ca="1">LN((RAND()^(-Results!$F$4))-1)</f>
        <v>-1.3730466837026611</v>
      </c>
      <c r="B181" s="6">
        <f ca="1">LN((RAND()^(-Results!$F$4))-1)</f>
        <v>-1.2866210280770936</v>
      </c>
      <c r="C181" s="6">
        <f ca="1">LN((RAND()^(-Results!$F$4))-1)</f>
        <v>0.53391876752961653</v>
      </c>
      <c r="D181" s="6">
        <f ca="1">LN((RAND()^(-Results!$F$4))-1)</f>
        <v>-1.3243801482810562</v>
      </c>
      <c r="E181" s="6">
        <f ca="1">LN((RAND()^(-Results!$F$4))-1)</f>
        <v>0.12010418450251521</v>
      </c>
      <c r="F181" s="6">
        <f ca="1">LN((RAND()^(-Results!$F$4))-1)</f>
        <v>1.379017028016184</v>
      </c>
      <c r="G181" s="6">
        <f ca="1">LN((RAND()^(-Results!$F$4))-1)</f>
        <v>1.5293942319712539</v>
      </c>
      <c r="H181" s="6">
        <f t="shared" ca="1" si="12"/>
        <v>1.5400010935168444</v>
      </c>
      <c r="I181" s="10">
        <f ca="1">SUMPRODUCT(J181:O181,Results!B$12:G$12)+Results!$F$5*H181</f>
        <v>-13.474768409841509</v>
      </c>
      <c r="J181" s="10">
        <f ca="1">SUMPRODUCT($A181:$F181,Results!$B$15:$G$15)</f>
        <v>-3.8434120338007958</v>
      </c>
      <c r="K181" s="10">
        <f ca="1">SUMPRODUCT($A181:$F181,Results!$B$16:$G$16)</f>
        <v>-7.2325166869021746</v>
      </c>
      <c r="L181" s="10">
        <f ca="1">SUMPRODUCT($A181:$F181,Results!$B$17:$G$17)</f>
        <v>-4.0792898952395609</v>
      </c>
      <c r="M181" s="10">
        <f ca="1">SUMPRODUCT($A181:$F181,Results!$B$18:$G$18)</f>
        <v>9.0421142782397474</v>
      </c>
      <c r="N181" s="10">
        <f ca="1">SUMPRODUCT($A181:$F181,Results!$B$19:$G$19)</f>
        <v>1.7470549076524906</v>
      </c>
      <c r="O181" s="10">
        <f ca="1">SUMPRODUCT($A181:$F181,Results!$B$20:$G$20)</f>
        <v>7.4350368147531931E-2</v>
      </c>
      <c r="P181" s="10" cm="1">
        <f t="array" aca="1" ref="P181" ca="1">SUMPRODUCT(J181:O181,TRANSPOSE(Test!BL$20:BL$25))+Test!$AD$20-Test!$BL$27</f>
        <v>-21.216488941721234</v>
      </c>
      <c r="Q181" s="10" cm="1">
        <f t="array" aca="1" ref="Q181" ca="1">SUMPRODUCT(J181:O181,TRANSPOSE(Test!ES$20:ES$25))+Test!$AD$20-Test!$ES$27</f>
        <v>-21.392747046566296</v>
      </c>
      <c r="R181" s="10">
        <f ca="1">I181-Results!$E$5*H181</f>
        <v>-19.634772783908886</v>
      </c>
      <c r="S181" s="10" cm="1">
        <f t="array" aca="1" ref="S181" ca="1">SUMPRODUCT(J181:O181,TRANSPOSE(Test!AR$28:AR$33))+Test!$AD$20-Test!$AC$26</f>
        <v>-22.46731375308234</v>
      </c>
      <c r="T181" s="10">
        <f ca="1">SUMPRODUCT(J181:O181,Results!K$9:P$9)</f>
        <v>-21.250706659652575</v>
      </c>
      <c r="U181" s="10">
        <f ca="1">SUMPRODUCT(J181:O181,Results!K$9:P$9)+Test!$AD$20-Test!$AC$31</f>
        <v>-21.287504778353551</v>
      </c>
      <c r="V181" s="10">
        <f t="shared" ca="1" si="13"/>
        <v>7.7417205318797251</v>
      </c>
      <c r="W181" s="10">
        <f t="shared" ca="1" si="14"/>
        <v>7.9179786367247864</v>
      </c>
      <c r="X181" s="10">
        <f t="shared" ca="1" si="15"/>
        <v>6.1600043740673769</v>
      </c>
      <c r="Y181" s="10">
        <f t="shared" ca="1" si="16"/>
        <v>8.9925453432408311</v>
      </c>
      <c r="Z181" s="10">
        <f ca="1">I181-Test!$AD$20</f>
        <v>-14.170871948491063</v>
      </c>
      <c r="AA181" s="10">
        <f t="shared" ca="1" si="17"/>
        <v>7.8127363685120415</v>
      </c>
    </row>
    <row r="182" spans="1:27">
      <c r="A182" s="6">
        <f ca="1">LN((RAND()^(-Results!$F$4))-1)</f>
        <v>-0.38370938125752357</v>
      </c>
      <c r="B182" s="6">
        <f ca="1">LN((RAND()^(-Results!$F$4))-1)</f>
        <v>-0.64107092874745608</v>
      </c>
      <c r="C182" s="6">
        <f ca="1">LN((RAND()^(-Results!$F$4))-1)</f>
        <v>-1.7475311632733741</v>
      </c>
      <c r="D182" s="6">
        <f ca="1">LN((RAND()^(-Results!$F$4))-1)</f>
        <v>3.5641066277275577</v>
      </c>
      <c r="E182" s="6">
        <f ca="1">LN((RAND()^(-Results!$F$4))-1)</f>
        <v>-1.0390919691354983</v>
      </c>
      <c r="F182" s="6">
        <f ca="1">LN((RAND()^(-Results!$F$4))-1)</f>
        <v>-1.0029544269614843</v>
      </c>
      <c r="G182" s="6">
        <f ca="1">LN((RAND()^(-Results!$F$4))-1)</f>
        <v>-0.39136770480370947</v>
      </c>
      <c r="H182" s="6">
        <f t="shared" ca="1" si="12"/>
        <v>-0.38076084325811888</v>
      </c>
      <c r="I182" s="10">
        <f ca="1">SUMPRODUCT(J182:O182,Results!B$12:G$12)+Results!$F$5*H182</f>
        <v>18.291776726841171</v>
      </c>
      <c r="J182" s="10">
        <f ca="1">SUMPRODUCT($A182:$F182,Results!$B$15:$G$15)</f>
        <v>-2.8508666639793518</v>
      </c>
      <c r="K182" s="10">
        <f ca="1">SUMPRODUCT($A182:$F182,Results!$B$16:$G$16)</f>
        <v>11.36270212326893</v>
      </c>
      <c r="L182" s="10">
        <f ca="1">SUMPRODUCT($A182:$F182,Results!$B$17:$G$17)</f>
        <v>8.7610093572996988</v>
      </c>
      <c r="M182" s="10">
        <f ca="1">SUMPRODUCT($A182:$F182,Results!$B$18:$G$18)</f>
        <v>-0.73309709845334536</v>
      </c>
      <c r="N182" s="10">
        <f ca="1">SUMPRODUCT($A182:$F182,Results!$B$19:$G$19)</f>
        <v>8.2132596362542465</v>
      </c>
      <c r="O182" s="10">
        <f ca="1">SUMPRODUCT($A182:$F182,Results!$B$20:$G$20)</f>
        <v>-9.4754515917876336</v>
      </c>
      <c r="P182" s="10" cm="1">
        <f t="array" aca="1" ref="P182" ca="1">SUMPRODUCT(J182:O182,TRANSPOSE(Test!BL$20:BL$25))+Test!$AD$20-Test!$BL$27</f>
        <v>19.819765206016108</v>
      </c>
      <c r="Q182" s="10" cm="1">
        <f t="array" aca="1" ref="Q182" ca="1">SUMPRODUCT(J182:O182,TRANSPOSE(Test!ES$20:ES$25))+Test!$AD$20-Test!$ES$27</f>
        <v>20.133875260143856</v>
      </c>
      <c r="R182" s="10">
        <f ca="1">I182-Results!$E$5*H182</f>
        <v>19.814820099873646</v>
      </c>
      <c r="S182" s="10" cm="1">
        <f t="array" aca="1" ref="S182" ca="1">SUMPRODUCT(J182:O182,TRANSPOSE(Test!AR$28:AR$33))+Test!$AD$20-Test!$AC$26</f>
        <v>17.413480931626253</v>
      </c>
      <c r="T182" s="10">
        <f ca="1">SUMPRODUCT(J182:O182,Results!K$9:P$9)</f>
        <v>20.246961787682238</v>
      </c>
      <c r="U182" s="10">
        <f ca="1">SUMPRODUCT(J182:O182,Results!K$9:P$9)+Test!$AD$20-Test!$AC$31</f>
        <v>20.210163668981263</v>
      </c>
      <c r="V182" s="10">
        <f t="shared" ca="1" si="13"/>
        <v>-1.5279884791749367</v>
      </c>
      <c r="W182" s="10">
        <f t="shared" ca="1" si="14"/>
        <v>-1.8420985333026856</v>
      </c>
      <c r="X182" s="10">
        <f t="shared" ca="1" si="15"/>
        <v>-1.5230433730324755</v>
      </c>
      <c r="Y182" s="10">
        <f t="shared" ca="1" si="16"/>
        <v>0.87829579521491752</v>
      </c>
      <c r="Z182" s="10">
        <f ca="1">I182-Test!$AD$20</f>
        <v>17.595673188191618</v>
      </c>
      <c r="AA182" s="10">
        <f t="shared" ca="1" si="17"/>
        <v>-1.9183869421400921</v>
      </c>
    </row>
    <row r="183" spans="1:27">
      <c r="A183" s="6">
        <f ca="1">LN((RAND()^(-Results!$F$4))-1)</f>
        <v>2.1698565751311896</v>
      </c>
      <c r="B183" s="6">
        <f ca="1">LN((RAND()^(-Results!$F$4))-1)</f>
        <v>9.0421598153352489E-2</v>
      </c>
      <c r="C183" s="6">
        <f ca="1">LN((RAND()^(-Results!$F$4))-1)</f>
        <v>-1.8403861383321534</v>
      </c>
      <c r="D183" s="6">
        <f ca="1">LN((RAND()^(-Results!$F$4))-1)</f>
        <v>-0.90719918216052531</v>
      </c>
      <c r="E183" s="6">
        <f ca="1">LN((RAND()^(-Results!$F$4))-1)</f>
        <v>-0.62408949426291227</v>
      </c>
      <c r="F183" s="6">
        <f ca="1">LN((RAND()^(-Results!$F$4))-1)</f>
        <v>0.33108350513962037</v>
      </c>
      <c r="G183" s="6">
        <f ca="1">LN((RAND()^(-Results!$F$4))-1)</f>
        <v>2.4250517711599993</v>
      </c>
      <c r="H183" s="6">
        <f t="shared" ca="1" si="12"/>
        <v>2.4356586327055898</v>
      </c>
      <c r="I183" s="10">
        <f ca="1">SUMPRODUCT(J183:O183,Results!B$12:G$12)+Results!$F$5*H183</f>
        <v>-3.9598440949623477</v>
      </c>
      <c r="J183" s="10">
        <f ca="1">SUMPRODUCT($A183:$F183,Results!$B$15:$G$15)</f>
        <v>4.1008388830151068</v>
      </c>
      <c r="K183" s="10">
        <f ca="1">SUMPRODUCT($A183:$F183,Results!$B$16:$G$16)</f>
        <v>5.7055201755893981</v>
      </c>
      <c r="L183" s="10">
        <f ca="1">SUMPRODUCT($A183:$F183,Results!$B$17:$G$17)</f>
        <v>6.2466839892417179</v>
      </c>
      <c r="M183" s="10">
        <f ca="1">SUMPRODUCT($A183:$F183,Results!$B$18:$G$18)</f>
        <v>-1.7080005179373023</v>
      </c>
      <c r="N183" s="10">
        <f ca="1">SUMPRODUCT($A183:$F183,Results!$B$19:$G$19)</f>
        <v>-7.7317158326806883</v>
      </c>
      <c r="O183" s="10">
        <f ca="1">SUMPRODUCT($A183:$F183,Results!$B$20:$G$20)</f>
        <v>11.920105651187377</v>
      </c>
      <c r="P183" s="10" cm="1">
        <f t="array" aca="1" ref="P183" ca="1">SUMPRODUCT(J183:O183,TRANSPOSE(Test!BL$20:BL$25))+Test!$AD$20-Test!$BL$27</f>
        <v>-16.286142372293497</v>
      </c>
      <c r="Q183" s="10" cm="1">
        <f t="array" aca="1" ref="Q183" ca="1">SUMPRODUCT(J183:O183,TRANSPOSE(Test!ES$20:ES$25))+Test!$AD$20-Test!$ES$27</f>
        <v>-16.311957608684949</v>
      </c>
      <c r="R183" s="10">
        <f ca="1">I183-Results!$E$5*H183</f>
        <v>-13.702478625784707</v>
      </c>
      <c r="S183" s="10" cm="1">
        <f t="array" aca="1" ref="S183" ca="1">SUMPRODUCT(J183:O183,TRANSPOSE(Test!AR$28:AR$33))+Test!$AD$20-Test!$AC$26</f>
        <v>-11.571343149404971</v>
      </c>
      <c r="T183" s="10">
        <f ca="1">SUMPRODUCT(J183:O183,Results!K$9:P$9)</f>
        <v>-16.413015148995452</v>
      </c>
      <c r="U183" s="10">
        <f ca="1">SUMPRODUCT(J183:O183,Results!K$9:P$9)+Test!$AD$20-Test!$AC$31</f>
        <v>-16.449813267696427</v>
      </c>
      <c r="V183" s="10">
        <f t="shared" ca="1" si="13"/>
        <v>12.32629827733115</v>
      </c>
      <c r="W183" s="10">
        <f t="shared" ca="1" si="14"/>
        <v>12.352113513722601</v>
      </c>
      <c r="X183" s="10">
        <f t="shared" ca="1" si="15"/>
        <v>9.7426345308223592</v>
      </c>
      <c r="Y183" s="10">
        <f t="shared" ca="1" si="16"/>
        <v>7.6114990544426231</v>
      </c>
      <c r="Z183" s="10">
        <f ca="1">I183-Test!$AD$20</f>
        <v>-4.655947633611901</v>
      </c>
      <c r="AA183" s="10">
        <f t="shared" ca="1" si="17"/>
        <v>12.48996917273408</v>
      </c>
    </row>
    <row r="184" spans="1:27">
      <c r="A184" s="6">
        <f ca="1">LN((RAND()^(-Results!$F$4))-1)</f>
        <v>1.0937020109003839</v>
      </c>
      <c r="B184" s="6">
        <f ca="1">LN((RAND()^(-Results!$F$4))-1)</f>
        <v>-0.23301202684609093</v>
      </c>
      <c r="C184" s="6">
        <f ca="1">LN((RAND()^(-Results!$F$4))-1)</f>
        <v>-0.54856425714864043</v>
      </c>
      <c r="D184" s="6">
        <f ca="1">LN((RAND()^(-Results!$F$4))-1)</f>
        <v>-3.1238325243352527</v>
      </c>
      <c r="E184" s="6">
        <f ca="1">LN((RAND()^(-Results!$F$4))-1)</f>
        <v>-0.76394414417943868</v>
      </c>
      <c r="F184" s="6">
        <f ca="1">LN((RAND()^(-Results!$F$4))-1)</f>
        <v>-0.49853144280830519</v>
      </c>
      <c r="G184" s="6">
        <f ca="1">LN((RAND()^(-Results!$F$4))-1)</f>
        <v>0.42316934177791282</v>
      </c>
      <c r="H184" s="6">
        <f t="shared" ca="1" si="12"/>
        <v>0.43377620332350342</v>
      </c>
      <c r="I184" s="10">
        <f ca="1">SUMPRODUCT(J184:O184,Results!B$12:G$12)+Results!$F$5*H184</f>
        <v>-27.357815021069086</v>
      </c>
      <c r="J184" s="10">
        <f ca="1">SUMPRODUCT($A184:$F184,Results!$B$15:$G$15)</f>
        <v>3.4735067482855095</v>
      </c>
      <c r="K184" s="10">
        <f ca="1">SUMPRODUCT($A184:$F184,Results!$B$16:$G$16)</f>
        <v>-2.3987410372055242</v>
      </c>
      <c r="L184" s="10">
        <f ca="1">SUMPRODUCT($A184:$F184,Results!$B$17:$G$17)</f>
        <v>5.4842271664533184</v>
      </c>
      <c r="M184" s="10">
        <f ca="1">SUMPRODUCT($A184:$F184,Results!$B$18:$G$18)</f>
        <v>-1.4266624381391397</v>
      </c>
      <c r="N184" s="10">
        <f ca="1">SUMPRODUCT($A184:$F184,Results!$B$19:$G$19)</f>
        <v>-12.17404429208057</v>
      </c>
      <c r="O184" s="10">
        <f ca="1">SUMPRODUCT($A184:$F184,Results!$B$20:$G$20)</f>
        <v>11.017904145234018</v>
      </c>
      <c r="P184" s="10" cm="1">
        <f t="array" aca="1" ref="P184" ca="1">SUMPRODUCT(J184:O184,TRANSPOSE(Test!BL$20:BL$25))+Test!$AD$20-Test!$BL$27</f>
        <v>-29.405730782815326</v>
      </c>
      <c r="Q184" s="10" cm="1">
        <f t="array" aca="1" ref="Q184" ca="1">SUMPRODUCT(J184:O184,TRANSPOSE(Test!ES$20:ES$25))+Test!$AD$20-Test!$ES$27</f>
        <v>-29.607039686250047</v>
      </c>
      <c r="R184" s="10">
        <f ca="1">I184-Results!$E$5*H184</f>
        <v>-29.092919834363101</v>
      </c>
      <c r="S184" s="10" cm="1">
        <f t="array" aca="1" ref="S184" ca="1">SUMPRODUCT(J184:O184,TRANSPOSE(Test!AR$28:AR$33))+Test!$AD$20-Test!$AC$26</f>
        <v>-24.885579757719306</v>
      </c>
      <c r="T184" s="10">
        <f ca="1">SUMPRODUCT(J184:O184,Results!K$9:P$9)</f>
        <v>-29.567854691597368</v>
      </c>
      <c r="U184" s="10">
        <f ca="1">SUMPRODUCT(J184:O184,Results!K$9:P$9)+Test!$AD$20-Test!$AC$31</f>
        <v>-29.604652810298344</v>
      </c>
      <c r="V184" s="10">
        <f t="shared" ca="1" si="13"/>
        <v>2.0479157617462391</v>
      </c>
      <c r="W184" s="10">
        <f t="shared" ca="1" si="14"/>
        <v>2.2492246651809609</v>
      </c>
      <c r="X184" s="10">
        <f t="shared" ca="1" si="15"/>
        <v>1.735104813294015</v>
      </c>
      <c r="Y184" s="10">
        <f t="shared" ca="1" si="16"/>
        <v>-2.4722352633497806</v>
      </c>
      <c r="Z184" s="10">
        <f ca="1">I184-Test!$AD$20</f>
        <v>-28.053918559718639</v>
      </c>
      <c r="AA184" s="10">
        <f t="shared" ca="1" si="17"/>
        <v>2.2468377892292573</v>
      </c>
    </row>
    <row r="185" spans="1:27">
      <c r="A185" s="6">
        <f ca="1">LN((RAND()^(-Results!$F$4))-1)</f>
        <v>-1.1343605349666843</v>
      </c>
      <c r="B185" s="6">
        <f ca="1">LN((RAND()^(-Results!$F$4))-1)</f>
        <v>-1.0325825892917262</v>
      </c>
      <c r="C185" s="6">
        <f ca="1">LN((RAND()^(-Results!$F$4))-1)</f>
        <v>-1.7569918935158328</v>
      </c>
      <c r="D185" s="6">
        <f ca="1">LN((RAND()^(-Results!$F$4))-1)</f>
        <v>-1.3090236375715736</v>
      </c>
      <c r="E185" s="6">
        <f ca="1">LN((RAND()^(-Results!$F$4))-1)</f>
        <v>-0.4974597962065494</v>
      </c>
      <c r="F185" s="6">
        <f ca="1">LN((RAND()^(-Results!$F$4))-1)</f>
        <v>1.4606155258712878</v>
      </c>
      <c r="G185" s="6">
        <f ca="1">LN((RAND()^(-Results!$F$4))-1)</f>
        <v>4.0209544642405435</v>
      </c>
      <c r="H185" s="6">
        <f t="shared" ca="1" si="12"/>
        <v>4.031561325786134</v>
      </c>
      <c r="I185" s="10">
        <f ca="1">SUMPRODUCT(J185:O185,Results!B$12:G$12)+Results!$F$5*H185</f>
        <v>-3.6050221746530546</v>
      </c>
      <c r="J185" s="10">
        <f ca="1">SUMPRODUCT($A185:$F185,Results!$B$15:$G$15)</f>
        <v>-1.0432671837261198</v>
      </c>
      <c r="K185" s="10">
        <f ca="1">SUMPRODUCT($A185:$F185,Results!$B$16:$G$16)</f>
        <v>-1.9569424256488483</v>
      </c>
      <c r="L185" s="10">
        <f ca="1">SUMPRODUCT($A185:$F185,Results!$B$17:$G$17)</f>
        <v>-0.48931923294885715</v>
      </c>
      <c r="M185" s="10">
        <f ca="1">SUMPRODUCT($A185:$F185,Results!$B$18:$G$18)</f>
        <v>11.49505083182061</v>
      </c>
      <c r="N185" s="10">
        <f ca="1">SUMPRODUCT($A185:$F185,Results!$B$19:$G$19)</f>
        <v>-3.4759336978786033</v>
      </c>
      <c r="O185" s="10">
        <f ca="1">SUMPRODUCT($A185:$F185,Results!$B$20:$G$20)</f>
        <v>4.4978897319322719</v>
      </c>
      <c r="P185" s="10" cm="1">
        <f t="array" aca="1" ref="P185" ca="1">SUMPRODUCT(J185:O185,TRANSPOSE(Test!BL$20:BL$25))+Test!$AD$20-Test!$BL$27</f>
        <v>-24.046844983790191</v>
      </c>
      <c r="Q185" s="10" cm="1">
        <f t="array" aca="1" ref="Q185" ca="1">SUMPRODUCT(J185:O185,TRANSPOSE(Test!ES$20:ES$25))+Test!$AD$20-Test!$ES$27</f>
        <v>-24.035966406189527</v>
      </c>
      <c r="R185" s="10">
        <f ca="1">I185-Results!$E$5*H185</f>
        <v>-19.731267477797591</v>
      </c>
      <c r="S185" s="10" cm="1">
        <f t="array" aca="1" ref="S185" ca="1">SUMPRODUCT(J185:O185,TRANSPOSE(Test!AR$28:AR$33))+Test!$AD$20-Test!$AC$26</f>
        <v>-27.306582105814947</v>
      </c>
      <c r="T185" s="10">
        <f ca="1">SUMPRODUCT(J185:O185,Results!K$9:P$9)</f>
        <v>-23.847115071598509</v>
      </c>
      <c r="U185" s="10">
        <f ca="1">SUMPRODUCT(J185:O185,Results!K$9:P$9)+Test!$AD$20-Test!$AC$31</f>
        <v>-23.883913190299484</v>
      </c>
      <c r="V185" s="10">
        <f t="shared" ca="1" si="13"/>
        <v>20.441822809137136</v>
      </c>
      <c r="W185" s="10">
        <f t="shared" ca="1" si="14"/>
        <v>20.430944231536472</v>
      </c>
      <c r="X185" s="10">
        <f t="shared" ca="1" si="15"/>
        <v>16.126245303144536</v>
      </c>
      <c r="Y185" s="10">
        <f t="shared" ca="1" si="16"/>
        <v>23.701559931161892</v>
      </c>
      <c r="Z185" s="10">
        <f ca="1">I185-Test!$AD$20</f>
        <v>-4.301125713302608</v>
      </c>
      <c r="AA185" s="10">
        <f t="shared" ca="1" si="17"/>
        <v>20.27889101564643</v>
      </c>
    </row>
    <row r="186" spans="1:27">
      <c r="A186" s="6">
        <f ca="1">LN((RAND()^(-Results!$F$4))-1)</f>
        <v>-5.9903940024619189</v>
      </c>
      <c r="B186" s="6">
        <f ca="1">LN((RAND()^(-Results!$F$4))-1)</f>
        <v>1.3115861540682165</v>
      </c>
      <c r="C186" s="6">
        <f ca="1">LN((RAND()^(-Results!$F$4))-1)</f>
        <v>-0.68213069905810986</v>
      </c>
      <c r="D186" s="6">
        <f ca="1">LN((RAND()^(-Results!$F$4))-1)</f>
        <v>0.98113464462567712</v>
      </c>
      <c r="E186" s="6">
        <f ca="1">LN((RAND()^(-Results!$F$4))-1)</f>
        <v>1.4658155229714729</v>
      </c>
      <c r="F186" s="6">
        <f ca="1">LN((RAND()^(-Results!$F$4))-1)</f>
        <v>-7.0658225523038576E-2</v>
      </c>
      <c r="G186" s="6">
        <f ca="1">LN((RAND()^(-Results!$F$4))-1)</f>
        <v>-1.0336561786892886</v>
      </c>
      <c r="H186" s="6">
        <f t="shared" ca="1" si="12"/>
        <v>-1.0230493171436981</v>
      </c>
      <c r="I186" s="10">
        <f ca="1">SUMPRODUCT(J186:O186,Results!B$12:G$12)+Results!$F$5*H186</f>
        <v>32.35382816497232</v>
      </c>
      <c r="J186" s="10">
        <f ca="1">SUMPRODUCT($A186:$F186,Results!$B$15:$G$15)</f>
        <v>-1.7781382212561316</v>
      </c>
      <c r="K186" s="10">
        <f ca="1">SUMPRODUCT($A186:$F186,Results!$B$16:$G$16)</f>
        <v>-8.5550619823356371</v>
      </c>
      <c r="L186" s="10">
        <f ca="1">SUMPRODUCT($A186:$F186,Results!$B$17:$G$17)</f>
        <v>-16.366450327431927</v>
      </c>
      <c r="M186" s="10">
        <f ca="1">SUMPRODUCT($A186:$F186,Results!$B$18:$G$18)</f>
        <v>15.0700910954716</v>
      </c>
      <c r="N186" s="10">
        <f ca="1">SUMPRODUCT($A186:$F186,Results!$B$19:$G$19)</f>
        <v>2.3781310861570253</v>
      </c>
      <c r="O186" s="10">
        <f ca="1">SUMPRODUCT($A186:$F186,Results!$B$20:$G$20)</f>
        <v>-19.192587622094166</v>
      </c>
      <c r="P186" s="10" cm="1">
        <f t="array" aca="1" ref="P186" ca="1">SUMPRODUCT(J186:O186,TRANSPOSE(Test!BL$20:BL$25))+Test!$AD$20-Test!$BL$27</f>
        <v>37.249390748312322</v>
      </c>
      <c r="Q186" s="10" cm="1">
        <f t="array" aca="1" ref="Q186" ca="1">SUMPRODUCT(J186:O186,TRANSPOSE(Test!ES$20:ES$25))+Test!$AD$20-Test!$ES$27</f>
        <v>37.7531918428122</v>
      </c>
      <c r="R186" s="10">
        <f ca="1">I186-Results!$E$5*H186</f>
        <v>36.446025433547113</v>
      </c>
      <c r="S186" s="10" cm="1">
        <f t="array" aca="1" ref="S186" ca="1">SUMPRODUCT(J186:O186,TRANSPOSE(Test!AR$28:AR$33))+Test!$AD$20-Test!$AC$26</f>
        <v>14.780301811505957</v>
      </c>
      <c r="T186" s="10">
        <f ca="1">SUMPRODUCT(J186:O186,Results!K$9:P$9)</f>
        <v>38.177366570372577</v>
      </c>
      <c r="U186" s="10">
        <f ca="1">SUMPRODUCT(J186:O186,Results!K$9:P$9)+Test!$AD$20-Test!$AC$31</f>
        <v>38.140568451671598</v>
      </c>
      <c r="V186" s="10">
        <f t="shared" ca="1" si="13"/>
        <v>-4.895562583340002</v>
      </c>
      <c r="W186" s="10">
        <f t="shared" ca="1" si="14"/>
        <v>-5.3993636778398795</v>
      </c>
      <c r="X186" s="10">
        <f t="shared" ca="1" si="15"/>
        <v>-4.0921972685747932</v>
      </c>
      <c r="Y186" s="10">
        <f t="shared" ca="1" si="16"/>
        <v>17.573526353466363</v>
      </c>
      <c r="Z186" s="10">
        <f ca="1">I186-Test!$AD$20</f>
        <v>31.657724626322768</v>
      </c>
      <c r="AA186" s="10">
        <f t="shared" ca="1" si="17"/>
        <v>-5.7867402866992776</v>
      </c>
    </row>
    <row r="187" spans="1:27">
      <c r="A187" s="6">
        <f ca="1">LN((RAND()^(-Results!$F$4))-1)</f>
        <v>-0.75573570183955185</v>
      </c>
      <c r="B187" s="6">
        <f ca="1">LN((RAND()^(-Results!$F$4))-1)</f>
        <v>1.2811285212879495</v>
      </c>
      <c r="C187" s="6">
        <f ca="1">LN((RAND()^(-Results!$F$4))-1)</f>
        <v>1.3282790181565345</v>
      </c>
      <c r="D187" s="6">
        <f ca="1">LN((RAND()^(-Results!$F$4))-1)</f>
        <v>-1.211240399811089E-2</v>
      </c>
      <c r="E187" s="6">
        <f ca="1">LN((RAND()^(-Results!$F$4))-1)</f>
        <v>0.32499235562474554</v>
      </c>
      <c r="F187" s="6">
        <f ca="1">LN((RAND()^(-Results!$F$4))-1)</f>
        <v>0.86901237974288748</v>
      </c>
      <c r="G187" s="6">
        <f ca="1">LN((RAND()^(-Results!$F$4))-1)</f>
        <v>1.3296017830750193</v>
      </c>
      <c r="H187" s="6">
        <f t="shared" ca="1" si="12"/>
        <v>1.3402086446206098</v>
      </c>
      <c r="I187" s="10">
        <f ca="1">SUMPRODUCT(J187:O187,Results!B$12:G$12)+Results!$F$5*H187</f>
        <v>20.353828626593909</v>
      </c>
      <c r="J187" s="10">
        <f ca="1">SUMPRODUCT($A187:$F187,Results!$B$15:$G$15)</f>
        <v>1.5814264442673058</v>
      </c>
      <c r="K187" s="10">
        <f ca="1">SUMPRODUCT($A187:$F187,Results!$B$16:$G$16)</f>
        <v>-3.8799406499510445</v>
      </c>
      <c r="L187" s="10">
        <f ca="1">SUMPRODUCT($A187:$F187,Results!$B$17:$G$17)</f>
        <v>-9.709026893131476</v>
      </c>
      <c r="M187" s="10">
        <f ca="1">SUMPRODUCT($A187:$F187,Results!$B$18:$G$18)</f>
        <v>-0.6948640814077347</v>
      </c>
      <c r="N187" s="10">
        <f ca="1">SUMPRODUCT($A187:$F187,Results!$B$19:$G$19)</f>
        <v>1.9256596808256705</v>
      </c>
      <c r="O187" s="10">
        <f ca="1">SUMPRODUCT($A187:$F187,Results!$B$20:$G$20)</f>
        <v>2.5401122174956381E-2</v>
      </c>
      <c r="P187" s="10" cm="1">
        <f t="array" aca="1" ref="P187" ca="1">SUMPRODUCT(J187:O187,TRANSPOSE(Test!BL$20:BL$25))+Test!$AD$20-Test!$BL$27</f>
        <v>13.912600187805994</v>
      </c>
      <c r="Q187" s="10" cm="1">
        <f t="array" aca="1" ref="Q187" ca="1">SUMPRODUCT(J187:O187,TRANSPOSE(Test!ES$20:ES$25))+Test!$AD$20-Test!$ES$27</f>
        <v>13.901270040979279</v>
      </c>
      <c r="R187" s="10">
        <f ca="1">I187-Results!$E$5*H187</f>
        <v>14.99299404811147</v>
      </c>
      <c r="S187" s="10" cm="1">
        <f t="array" aca="1" ref="S187" ca="1">SUMPRODUCT(J187:O187,TRANSPOSE(Test!AR$28:AR$33))+Test!$AD$20-Test!$AC$26</f>
        <v>13.111956237137207</v>
      </c>
      <c r="T187" s="10">
        <f ca="1">SUMPRODUCT(J187:O187,Results!K$9:P$9)</f>
        <v>13.985152610899936</v>
      </c>
      <c r="U187" s="10">
        <f ca="1">SUMPRODUCT(J187:O187,Results!K$9:P$9)+Test!$AD$20-Test!$AC$31</f>
        <v>13.948354492198961</v>
      </c>
      <c r="V187" s="10">
        <f t="shared" ca="1" si="13"/>
        <v>6.4412284387879151</v>
      </c>
      <c r="W187" s="10">
        <f t="shared" ca="1" si="14"/>
        <v>6.4525585856146304</v>
      </c>
      <c r="X187" s="10">
        <f t="shared" ca="1" si="15"/>
        <v>5.3608345784824394</v>
      </c>
      <c r="Y187" s="10">
        <f t="shared" ca="1" si="16"/>
        <v>7.2418723894567023</v>
      </c>
      <c r="Z187" s="10">
        <f ca="1">I187-Test!$AD$20</f>
        <v>19.657725087944357</v>
      </c>
      <c r="AA187" s="10">
        <f t="shared" ca="1" si="17"/>
        <v>6.4054741343949484</v>
      </c>
    </row>
    <row r="188" spans="1:27">
      <c r="A188" s="6">
        <f ca="1">LN((RAND()^(-Results!$F$4))-1)</f>
        <v>4.5331548592849007</v>
      </c>
      <c r="B188" s="6">
        <f ca="1">LN((RAND()^(-Results!$F$4))-1)</f>
        <v>1.5084845896540879</v>
      </c>
      <c r="C188" s="6">
        <f ca="1">LN((RAND()^(-Results!$F$4))-1)</f>
        <v>5.304065444750206</v>
      </c>
      <c r="D188" s="6">
        <f ca="1">LN((RAND()^(-Results!$F$4))-1)</f>
        <v>-0.15738370663522352</v>
      </c>
      <c r="E188" s="6">
        <f ca="1">LN((RAND()^(-Results!$F$4))-1)</f>
        <v>2.6348374717681033</v>
      </c>
      <c r="F188" s="6">
        <f ca="1">LN((RAND()^(-Results!$F$4))-1)</f>
        <v>0.50470381381154061</v>
      </c>
      <c r="G188" s="6">
        <f ca="1">LN((RAND()^(-Results!$F$4))-1)</f>
        <v>4.3497261718663802</v>
      </c>
      <c r="H188" s="6">
        <f t="shared" ca="1" si="12"/>
        <v>4.3603330334119708</v>
      </c>
      <c r="I188" s="10">
        <f ca="1">SUMPRODUCT(J188:O188,Results!B$12:G$12)+Results!$F$5*H188</f>
        <v>33.990561131712781</v>
      </c>
      <c r="J188" s="10">
        <f ca="1">SUMPRODUCT($A188:$F188,Results!$B$15:$G$15)</f>
        <v>1.9319894879978183</v>
      </c>
      <c r="K188" s="10">
        <f ca="1">SUMPRODUCT($A188:$F188,Results!$B$16:$G$16)</f>
        <v>-5.1683573567023116</v>
      </c>
      <c r="L188" s="10">
        <f ca="1">SUMPRODUCT($A188:$F188,Results!$B$17:$G$17)</f>
        <v>-8.5680101208236188</v>
      </c>
      <c r="M188" s="10">
        <f ca="1">SUMPRODUCT($A188:$F188,Results!$B$18:$G$18)</f>
        <v>-18.875635714545172</v>
      </c>
      <c r="N188" s="10">
        <f ca="1">SUMPRODUCT($A188:$F188,Results!$B$19:$G$19)</f>
        <v>5.7600430329662737</v>
      </c>
      <c r="O188" s="10">
        <f ca="1">SUMPRODUCT($A188:$F188,Results!$B$20:$G$20)</f>
        <v>6.4904630353730131</v>
      </c>
      <c r="P188" s="10" cm="1">
        <f t="array" aca="1" ref="P188" ca="1">SUMPRODUCT(J188:O188,TRANSPOSE(Test!BL$20:BL$25))+Test!$AD$20-Test!$BL$27</f>
        <v>12.869156145609223</v>
      </c>
      <c r="Q188" s="10" cm="1">
        <f t="array" aca="1" ref="Q188" ca="1">SUMPRODUCT(J188:O188,TRANSPOSE(Test!ES$20:ES$25))+Test!$AD$20-Test!$ES$27</f>
        <v>12.298283790206144</v>
      </c>
      <c r="R188" s="10">
        <f ca="1">I188-Results!$E$5*H188</f>
        <v>16.549228998064898</v>
      </c>
      <c r="S188" s="10" cm="1">
        <f t="array" aca="1" ref="S188" ca="1">SUMPRODUCT(J188:O188,TRANSPOSE(Test!AR$28:AR$33))+Test!$AD$20-Test!$AC$26</f>
        <v>27.974563864493128</v>
      </c>
      <c r="T188" s="10">
        <f ca="1">SUMPRODUCT(J188:O188,Results!K$9:P$9)</f>
        <v>11.631348658529257</v>
      </c>
      <c r="U188" s="10">
        <f ca="1">SUMPRODUCT(J188:O188,Results!K$9:P$9)+Test!$AD$20-Test!$AC$31</f>
        <v>11.594550539828282</v>
      </c>
      <c r="V188" s="10">
        <f t="shared" ca="1" si="13"/>
        <v>21.121404986103556</v>
      </c>
      <c r="W188" s="10">
        <f t="shared" ca="1" si="14"/>
        <v>21.692277341506639</v>
      </c>
      <c r="X188" s="10">
        <f t="shared" ca="1" si="15"/>
        <v>17.441332133647883</v>
      </c>
      <c r="Y188" s="10">
        <f t="shared" ca="1" si="16"/>
        <v>6.0159972672196531</v>
      </c>
      <c r="Z188" s="10">
        <f ca="1">I188-Test!$AD$20</f>
        <v>33.294457593063228</v>
      </c>
      <c r="AA188" s="10">
        <f t="shared" ca="1" si="17"/>
        <v>22.396010591884497</v>
      </c>
    </row>
    <row r="189" spans="1:27">
      <c r="A189" s="6">
        <f ca="1">LN((RAND()^(-Results!$F$4))-1)</f>
        <v>-1.5561656838667652</v>
      </c>
      <c r="B189" s="6">
        <f ca="1">LN((RAND()^(-Results!$F$4))-1)</f>
        <v>-0.40149138373798532</v>
      </c>
      <c r="C189" s="6">
        <f ca="1">LN((RAND()^(-Results!$F$4))-1)</f>
        <v>-0.28327092786200447</v>
      </c>
      <c r="D189" s="6">
        <f ca="1">LN((RAND()^(-Results!$F$4))-1)</f>
        <v>0.11860142965556299</v>
      </c>
      <c r="E189" s="6">
        <f ca="1">LN((RAND()^(-Results!$F$4))-1)</f>
        <v>2.5784281038726737</v>
      </c>
      <c r="F189" s="6">
        <f ca="1">LN((RAND()^(-Results!$F$4))-1)</f>
        <v>0.94561451963828524</v>
      </c>
      <c r="G189" s="6">
        <f ca="1">LN((RAND()^(-Results!$F$4))-1)</f>
        <v>-0.97734106463230919</v>
      </c>
      <c r="H189" s="6">
        <f t="shared" ca="1" si="12"/>
        <v>-0.96673420308671854</v>
      </c>
      <c r="I189" s="10">
        <f ca="1">SUMPRODUCT(J189:O189,Results!B$12:G$12)+Results!$F$5*H189</f>
        <v>-0.81541072704748707</v>
      </c>
      <c r="J189" s="10">
        <f ca="1">SUMPRODUCT($A189:$F189,Results!$B$15:$G$15)</f>
        <v>-3.4057181881287013</v>
      </c>
      <c r="K189" s="10">
        <f ca="1">SUMPRODUCT($A189:$F189,Results!$B$16:$G$16)</f>
        <v>-6.3346576591065809</v>
      </c>
      <c r="L189" s="10">
        <f ca="1">SUMPRODUCT($A189:$F189,Results!$B$17:$G$17)</f>
        <v>-8.7032505686270163</v>
      </c>
      <c r="M189" s="10">
        <f ca="1">SUMPRODUCT($A189:$F189,Results!$B$18:$G$18)</f>
        <v>11.237181748323366</v>
      </c>
      <c r="N189" s="10">
        <f ca="1">SUMPRODUCT($A189:$F189,Results!$B$19:$G$19)</f>
        <v>2.3393494610090846</v>
      </c>
      <c r="O189" s="10">
        <f ca="1">SUMPRODUCT($A189:$F189,Results!$B$20:$G$20)</f>
        <v>-7.4467126023694146</v>
      </c>
      <c r="P189" s="10" cm="1">
        <f t="array" aca="1" ref="P189" ca="1">SUMPRODUCT(J189:O189,TRANSPOSE(Test!BL$20:BL$25))+Test!$AD$20-Test!$BL$27</f>
        <v>3.639392523966845</v>
      </c>
      <c r="Q189" s="10" cm="1">
        <f t="array" aca="1" ref="Q189" ca="1">SUMPRODUCT(J189:O189,TRANSPOSE(Test!ES$20:ES$25))+Test!$AD$20-Test!$ES$27</f>
        <v>3.7065664104590414</v>
      </c>
      <c r="R189" s="10">
        <f ca="1">I189-Results!$E$5*H189</f>
        <v>3.0515260852993871</v>
      </c>
      <c r="S189" s="10" cm="1">
        <f t="array" aca="1" ref="S189" ca="1">SUMPRODUCT(J189:O189,TRANSPOSE(Test!AR$28:AR$33))+Test!$AD$20-Test!$AC$26</f>
        <v>-6.5974268749463718</v>
      </c>
      <c r="T189" s="10">
        <f ca="1">SUMPRODUCT(J189:O189,Results!K$9:P$9)</f>
        <v>3.5739365442836171</v>
      </c>
      <c r="U189" s="10">
        <f ca="1">SUMPRODUCT(J189:O189,Results!K$9:P$9)+Test!$AD$20-Test!$AC$31</f>
        <v>3.5371384255826417</v>
      </c>
      <c r="V189" s="10">
        <f t="shared" ca="1" si="13"/>
        <v>-4.4548032510143321</v>
      </c>
      <c r="W189" s="10">
        <f t="shared" ca="1" si="14"/>
        <v>-4.5219771375065285</v>
      </c>
      <c r="X189" s="10">
        <f t="shared" ca="1" si="15"/>
        <v>-3.8669368123468741</v>
      </c>
      <c r="Y189" s="10">
        <f t="shared" ca="1" si="16"/>
        <v>5.7820161478988847</v>
      </c>
      <c r="Z189" s="10">
        <f ca="1">I189-Test!$AD$20</f>
        <v>-1.5115142656970408</v>
      </c>
      <c r="AA189" s="10">
        <f t="shared" ca="1" si="17"/>
        <v>-4.3525491526301288</v>
      </c>
    </row>
    <row r="190" spans="1:27">
      <c r="A190" s="6">
        <f ca="1">LN((RAND()^(-Results!$F$4))-1)</f>
        <v>-0.79681165101442242</v>
      </c>
      <c r="B190" s="6">
        <f ca="1">LN((RAND()^(-Results!$F$4))-1)</f>
        <v>0.25752081004330163</v>
      </c>
      <c r="C190" s="6">
        <f ca="1">LN((RAND()^(-Results!$F$4))-1)</f>
        <v>1.9871512021800726</v>
      </c>
      <c r="D190" s="6">
        <f ca="1">LN((RAND()^(-Results!$F$4))-1)</f>
        <v>-0.24044167130811783</v>
      </c>
      <c r="E190" s="6">
        <f ca="1">LN((RAND()^(-Results!$F$4))-1)</f>
        <v>-0.26181772885932181</v>
      </c>
      <c r="F190" s="6">
        <f ca="1">LN((RAND()^(-Results!$F$4))-1)</f>
        <v>0.93607898514887977</v>
      </c>
      <c r="G190" s="6">
        <f ca="1">LN((RAND()^(-Results!$F$4))-1)</f>
        <v>2.011301115070923</v>
      </c>
      <c r="H190" s="6">
        <f t="shared" ca="1" si="12"/>
        <v>2.0219079766165136</v>
      </c>
      <c r="I190" s="10">
        <f ca="1">SUMPRODUCT(J190:O190,Results!B$12:G$12)+Results!$F$5*H190</f>
        <v>12.021600589412312</v>
      </c>
      <c r="J190" s="10">
        <f ca="1">SUMPRODUCT($A190:$F190,Results!$B$15:$G$15)</f>
        <v>-1.121570758317757</v>
      </c>
      <c r="K190" s="10">
        <f ca="1">SUMPRODUCT($A190:$F190,Results!$B$16:$G$16)</f>
        <v>-5.0883141948301853</v>
      </c>
      <c r="L190" s="10">
        <f ca="1">SUMPRODUCT($A190:$F190,Results!$B$17:$G$17)</f>
        <v>-6.9835524202858954</v>
      </c>
      <c r="M190" s="10">
        <f ca="1">SUMPRODUCT($A190:$F190,Results!$B$18:$G$18)</f>
        <v>-0.46006447959121743</v>
      </c>
      <c r="N190" s="10">
        <f ca="1">SUMPRODUCT($A190:$F190,Results!$B$19:$G$19)</f>
        <v>4.6574894648647476</v>
      </c>
      <c r="O190" s="10">
        <f ca="1">SUMPRODUCT($A190:$F190,Results!$B$20:$G$20)</f>
        <v>-0.38976540775749857</v>
      </c>
      <c r="P190" s="10" cm="1">
        <f t="array" aca="1" ref="P190" ca="1">SUMPRODUCT(J190:O190,TRANSPOSE(Test!BL$20:BL$25))+Test!$AD$20-Test!$BL$27</f>
        <v>2.2325192425958296</v>
      </c>
      <c r="Q190" s="10" cm="1">
        <f t="array" aca="1" ref="Q190" ca="1">SUMPRODUCT(J190:O190,TRANSPOSE(Test!ES$20:ES$25))+Test!$AD$20-Test!$ES$27</f>
        <v>2.0804938970689708</v>
      </c>
      <c r="R190" s="10">
        <f ca="1">I190-Results!$E$5*H190</f>
        <v>3.9339686829462579</v>
      </c>
      <c r="S190" s="10" cm="1">
        <f t="array" aca="1" ref="S190" ca="1">SUMPRODUCT(J190:O190,TRANSPOSE(Test!AR$28:AR$33))+Test!$AD$20-Test!$AC$26</f>
        <v>4.6359926112106074</v>
      </c>
      <c r="T190" s="10">
        <f ca="1">SUMPRODUCT(J190:O190,Results!K$9:P$9)</f>
        <v>2.2246497140157864</v>
      </c>
      <c r="U190" s="10">
        <f ca="1">SUMPRODUCT(J190:O190,Results!K$9:P$9)+Test!$AD$20-Test!$AC$31</f>
        <v>2.187851595314811</v>
      </c>
      <c r="V190" s="10">
        <f t="shared" ca="1" si="13"/>
        <v>9.7890813468164826</v>
      </c>
      <c r="W190" s="10">
        <f t="shared" ca="1" si="14"/>
        <v>9.9411066923433413</v>
      </c>
      <c r="X190" s="10">
        <f t="shared" ca="1" si="15"/>
        <v>8.0876319064660542</v>
      </c>
      <c r="Y190" s="10">
        <f t="shared" ca="1" si="16"/>
        <v>7.3856079782017048</v>
      </c>
      <c r="Z190" s="10">
        <f ca="1">I190-Test!$AD$20</f>
        <v>11.325497050762758</v>
      </c>
      <c r="AA190" s="10">
        <f t="shared" ca="1" si="17"/>
        <v>9.8337489940975011</v>
      </c>
    </row>
    <row r="191" spans="1:27">
      <c r="A191" s="6">
        <f ca="1">LN((RAND()^(-Results!$F$4))-1)</f>
        <v>-6.6996294409906589</v>
      </c>
      <c r="B191" s="6">
        <f ca="1">LN((RAND()^(-Results!$F$4))-1)</f>
        <v>-0.46262018670647431</v>
      </c>
      <c r="C191" s="6">
        <f ca="1">LN((RAND()^(-Results!$F$4))-1)</f>
        <v>0.35727784307122368</v>
      </c>
      <c r="D191" s="6">
        <f ca="1">LN((RAND()^(-Results!$F$4))-1)</f>
        <v>-0.75865984591978308</v>
      </c>
      <c r="E191" s="6">
        <f ca="1">LN((RAND()^(-Results!$F$4))-1)</f>
        <v>-2.0242626621059925</v>
      </c>
      <c r="F191" s="6">
        <f ca="1">LN((RAND()^(-Results!$F$4))-1)</f>
        <v>-2.4102384270805342</v>
      </c>
      <c r="G191" s="6">
        <f ca="1">LN((RAND()^(-Results!$F$4))-1)</f>
        <v>1.8010877222274735</v>
      </c>
      <c r="H191" s="6">
        <f t="shared" ca="1" si="12"/>
        <v>1.811694583773064</v>
      </c>
      <c r="I191" s="10">
        <f ca="1">SUMPRODUCT(J191:O191,Results!B$12:G$12)+Results!$F$5*H191</f>
        <v>18.724679828083989</v>
      </c>
      <c r="J191" s="10">
        <f ca="1">SUMPRODUCT($A191:$F191,Results!$B$15:$G$15)</f>
        <v>-4.273970707361527</v>
      </c>
      <c r="K191" s="10">
        <f ca="1">SUMPRODUCT($A191:$F191,Results!$B$16:$G$16)</f>
        <v>-9.5434168220028042</v>
      </c>
      <c r="L191" s="10">
        <f ca="1">SUMPRODUCT($A191:$F191,Results!$B$17:$G$17)</f>
        <v>-1.7701156191472807</v>
      </c>
      <c r="M191" s="10">
        <f ca="1">SUMPRODUCT($A191:$F191,Results!$B$18:$G$18)</f>
        <v>8.8317898203391625</v>
      </c>
      <c r="N191" s="10">
        <f ca="1">SUMPRODUCT($A191:$F191,Results!$B$19:$G$19)</f>
        <v>-0.13611146573023847</v>
      </c>
      <c r="O191" s="10">
        <f ca="1">SUMPRODUCT($A191:$F191,Results!$B$20:$G$20)</f>
        <v>-19.46643820997809</v>
      </c>
      <c r="P191" s="10" cm="1">
        <f t="array" aca="1" ref="P191" ca="1">SUMPRODUCT(J191:O191,TRANSPOSE(Test!BL$20:BL$25))+Test!$AD$20-Test!$BL$27</f>
        <v>9.8684475202119</v>
      </c>
      <c r="Q191" s="10" cm="1">
        <f t="array" aca="1" ref="Q191" ca="1">SUMPRODUCT(J191:O191,TRANSPOSE(Test!ES$20:ES$25))+Test!$AD$20-Test!$ES$27</f>
        <v>10.133491684862369</v>
      </c>
      <c r="R191" s="10">
        <f ca="1">I191-Results!$E$5*H191</f>
        <v>11.477901492991734</v>
      </c>
      <c r="S191" s="10" cm="1">
        <f t="array" aca="1" ref="S191" ca="1">SUMPRODUCT(J191:O191,TRANSPOSE(Test!AR$28:AR$33))+Test!$AD$20-Test!$AC$26</f>
        <v>-4.115443674840197</v>
      </c>
      <c r="T191" s="10">
        <f ca="1">SUMPRODUCT(J191:O191,Results!K$9:P$9)</f>
        <v>11.012672910627948</v>
      </c>
      <c r="U191" s="10">
        <f ca="1">SUMPRODUCT(J191:O191,Results!K$9:P$9)+Test!$AD$20-Test!$AC$31</f>
        <v>10.975874791926973</v>
      </c>
      <c r="V191" s="10">
        <f t="shared" ca="1" si="13"/>
        <v>8.856232307872089</v>
      </c>
      <c r="W191" s="10">
        <f t="shared" ca="1" si="14"/>
        <v>8.5911881432216202</v>
      </c>
      <c r="X191" s="10">
        <f t="shared" ca="1" si="15"/>
        <v>7.2467783350922552</v>
      </c>
      <c r="Y191" s="10">
        <f t="shared" ca="1" si="16"/>
        <v>22.840123502924186</v>
      </c>
      <c r="Z191" s="10">
        <f ca="1">I191-Test!$AD$20</f>
        <v>18.028576289434437</v>
      </c>
      <c r="AA191" s="10">
        <f t="shared" ca="1" si="17"/>
        <v>7.748805036157016</v>
      </c>
    </row>
    <row r="192" spans="1:27">
      <c r="A192" s="6">
        <f ca="1">LN((RAND()^(-Results!$F$4))-1)</f>
        <v>-2.4564199960740138</v>
      </c>
      <c r="B192" s="6">
        <f ca="1">LN((RAND()^(-Results!$F$4))-1)</f>
        <v>2.658262296355772</v>
      </c>
      <c r="C192" s="6">
        <f ca="1">LN((RAND()^(-Results!$F$4))-1)</f>
        <v>2.9908059870930432</v>
      </c>
      <c r="D192" s="6">
        <f ca="1">LN((RAND()^(-Results!$F$4))-1)</f>
        <v>0.84541624267586657</v>
      </c>
      <c r="E192" s="6">
        <f ca="1">LN((RAND()^(-Results!$F$4))-1)</f>
        <v>-0.77953829349741632</v>
      </c>
      <c r="F192" s="6">
        <f ca="1">LN((RAND()^(-Results!$F$4))-1)</f>
        <v>-0.40907188360167718</v>
      </c>
      <c r="G192" s="6">
        <f ca="1">LN((RAND()^(-Results!$F$4))-1)</f>
        <v>6.7778366532473863E-2</v>
      </c>
      <c r="H192" s="6">
        <f t="shared" ca="1" si="12"/>
        <v>7.8385228078064459E-2</v>
      </c>
      <c r="I192" s="10">
        <f ca="1">SUMPRODUCT(J192:O192,Results!B$12:G$12)+Results!$F$5*H192</f>
        <v>40.638028215450142</v>
      </c>
      <c r="J192" s="10">
        <f ca="1">SUMPRODUCT($A192:$F192,Results!$B$15:$G$15)</f>
        <v>2.7548203107202127</v>
      </c>
      <c r="K192" s="10">
        <f ca="1">SUMPRODUCT($A192:$F192,Results!$B$16:$G$16)</f>
        <v>-5.0072150794336361</v>
      </c>
      <c r="L192" s="10">
        <f ca="1">SUMPRODUCT($A192:$F192,Results!$B$17:$G$17)</f>
        <v>-13.187473017403644</v>
      </c>
      <c r="M192" s="10">
        <f ca="1">SUMPRODUCT($A192:$F192,Results!$B$18:$G$18)</f>
        <v>-7.4536445732780141</v>
      </c>
      <c r="N192" s="10">
        <f ca="1">SUMPRODUCT($A192:$F192,Results!$B$19:$G$19)</f>
        <v>5.0804363183425192</v>
      </c>
      <c r="O192" s="10">
        <f ca="1">SUMPRODUCT($A192:$F192,Results!$B$20:$G$20)</f>
        <v>-7.1993232233669655</v>
      </c>
      <c r="P192" s="10" cm="1">
        <f t="array" aca="1" ref="P192" ca="1">SUMPRODUCT(J192:O192,TRANSPOSE(Test!BL$20:BL$25))+Test!$AD$20-Test!$BL$27</f>
        <v>40.954293559202753</v>
      </c>
      <c r="Q192" s="10" cm="1">
        <f t="array" aca="1" ref="Q192" ca="1">SUMPRODUCT(J192:O192,TRANSPOSE(Test!ES$20:ES$25))+Test!$AD$20-Test!$ES$27</f>
        <v>41.055112109311359</v>
      </c>
      <c r="R192" s="10">
        <f ca="1">I192-Results!$E$5*H192</f>
        <v>40.324487303137886</v>
      </c>
      <c r="S192" s="10" cm="1">
        <f t="array" aca="1" ref="S192" ca="1">SUMPRODUCT(J192:O192,TRANSPOSE(Test!AR$28:AR$33))+Test!$AD$20-Test!$AC$26</f>
        <v>39.25481481410894</v>
      </c>
      <c r="T192" s="10">
        <f ca="1">SUMPRODUCT(J192:O192,Results!K$9:P$9)</f>
        <v>41.436026165301229</v>
      </c>
      <c r="U192" s="10">
        <f ca="1">SUMPRODUCT(J192:O192,Results!K$9:P$9)+Test!$AD$20-Test!$AC$31</f>
        <v>41.39922804660025</v>
      </c>
      <c r="V192" s="10">
        <f t="shared" ca="1" si="13"/>
        <v>-0.31626534375261173</v>
      </c>
      <c r="W192" s="10">
        <f t="shared" ca="1" si="14"/>
        <v>-0.4170838938612178</v>
      </c>
      <c r="X192" s="10">
        <f t="shared" ca="1" si="15"/>
        <v>0.31354091231225567</v>
      </c>
      <c r="Y192" s="10">
        <f t="shared" ca="1" si="16"/>
        <v>1.3832134013412016</v>
      </c>
      <c r="Z192" s="10">
        <f ca="1">I192-Test!$AD$20</f>
        <v>39.941924676800589</v>
      </c>
      <c r="AA192" s="10">
        <f t="shared" ca="1" si="17"/>
        <v>-0.76119983115010825</v>
      </c>
    </row>
    <row r="193" spans="1:27">
      <c r="A193" s="6">
        <f ca="1">LN((RAND()^(-Results!$F$4))-1)</f>
        <v>-1.5926873956907963</v>
      </c>
      <c r="B193" s="6">
        <f ca="1">LN((RAND()^(-Results!$F$4))-1)</f>
        <v>-0.72053151234723389</v>
      </c>
      <c r="C193" s="6">
        <f ca="1">LN((RAND()^(-Results!$F$4))-1)</f>
        <v>-2.7609860581816661</v>
      </c>
      <c r="D193" s="6">
        <f ca="1">LN((RAND()^(-Results!$F$4))-1)</f>
        <v>-4.7627110040746343</v>
      </c>
      <c r="E193" s="6">
        <f ca="1">LN((RAND()^(-Results!$F$4))-1)</f>
        <v>3.2455845149673683</v>
      </c>
      <c r="F193" s="6">
        <f ca="1">LN((RAND()^(-Results!$F$4))-1)</f>
        <v>-1.7198530323735979</v>
      </c>
      <c r="G193" s="6">
        <f ca="1">LN((RAND()^(-Results!$F$4))-1)</f>
        <v>0.89469316281133959</v>
      </c>
      <c r="H193" s="6">
        <f t="shared" ca="1" si="12"/>
        <v>0.90530002435693024</v>
      </c>
      <c r="I193" s="10">
        <f ca="1">SUMPRODUCT(J193:O193,Results!B$12:G$12)+Results!$F$5*H193</f>
        <v>-25.384458262886387</v>
      </c>
      <c r="J193" s="10">
        <f ca="1">SUMPRODUCT($A193:$F193,Results!$B$15:$G$15)</f>
        <v>1.3713252177923396</v>
      </c>
      <c r="K193" s="10">
        <f ca="1">SUMPRODUCT($A193:$F193,Results!$B$16:$G$16)</f>
        <v>-12.244692797896999</v>
      </c>
      <c r="L193" s="10">
        <f ca="1">SUMPRODUCT($A193:$F193,Results!$B$17:$G$17)</f>
        <v>0.42122352684449638</v>
      </c>
      <c r="M193" s="10">
        <f ca="1">SUMPRODUCT($A193:$F193,Results!$B$18:$G$18)</f>
        <v>15.04589820883966</v>
      </c>
      <c r="N193" s="10">
        <f ca="1">SUMPRODUCT($A193:$F193,Results!$B$19:$G$19)</f>
        <v>-21.972873785204193</v>
      </c>
      <c r="O193" s="10">
        <f ca="1">SUMPRODUCT($A193:$F193,Results!$B$20:$G$20)</f>
        <v>-1.3107213937644806</v>
      </c>
      <c r="P193" s="10" cm="1">
        <f t="array" aca="1" ref="P193" ca="1">SUMPRODUCT(J193:O193,TRANSPOSE(Test!BL$20:BL$25))+Test!$AD$20-Test!$BL$27</f>
        <v>-30.491968953920651</v>
      </c>
      <c r="Q193" s="10" cm="1">
        <f t="array" aca="1" ref="Q193" ca="1">SUMPRODUCT(J193:O193,TRANSPOSE(Test!ES$20:ES$25))+Test!$AD$20-Test!$ES$27</f>
        <v>-30.440685416956835</v>
      </c>
      <c r="R193" s="10">
        <f ca="1">I193-Results!$E$5*H193</f>
        <v>-29.005658360314108</v>
      </c>
      <c r="S193" s="10" cm="1">
        <f t="array" aca="1" ref="S193" ca="1">SUMPRODUCT(J193:O193,TRANSPOSE(Test!AR$28:AR$33))+Test!$AD$20-Test!$AC$26</f>
        <v>-47.107576206694283</v>
      </c>
      <c r="T193" s="10">
        <f ca="1">SUMPRODUCT(J193:O193,Results!K$9:P$9)</f>
        <v>-30.608808767159523</v>
      </c>
      <c r="U193" s="10">
        <f ca="1">SUMPRODUCT(J193:O193,Results!K$9:P$9)+Test!$AD$20-Test!$AC$31</f>
        <v>-30.645606885860499</v>
      </c>
      <c r="V193" s="10">
        <f t="shared" ca="1" si="13"/>
        <v>5.107510691034264</v>
      </c>
      <c r="W193" s="10">
        <f t="shared" ca="1" si="14"/>
        <v>5.0562271540704486</v>
      </c>
      <c r="X193" s="10">
        <f t="shared" ca="1" si="15"/>
        <v>3.621200097427721</v>
      </c>
      <c r="Y193" s="10">
        <f t="shared" ca="1" si="16"/>
        <v>21.723117943807896</v>
      </c>
      <c r="Z193" s="10">
        <f ca="1">I193-Test!$AD$20</f>
        <v>-26.080561801535939</v>
      </c>
      <c r="AA193" s="10">
        <f t="shared" ca="1" si="17"/>
        <v>5.2611486229741118</v>
      </c>
    </row>
    <row r="194" spans="1:27">
      <c r="A194" s="6">
        <f ca="1">LN((RAND()^(-Results!$F$4))-1)</f>
        <v>3.8124706636887771</v>
      </c>
      <c r="B194" s="6">
        <f ca="1">LN((RAND()^(-Results!$F$4))-1)</f>
        <v>-2.6297404883830802</v>
      </c>
      <c r="C194" s="6">
        <f ca="1">LN((RAND()^(-Results!$F$4))-1)</f>
        <v>-0.85693938473843501</v>
      </c>
      <c r="D194" s="6">
        <f ca="1">LN((RAND()^(-Results!$F$4))-1)</f>
        <v>-1.6701350722899524</v>
      </c>
      <c r="E194" s="6">
        <f ca="1">LN((RAND()^(-Results!$F$4))-1)</f>
        <v>1.5762666477099017</v>
      </c>
      <c r="F194" s="6">
        <f ca="1">LN((RAND()^(-Results!$F$4))-1)</f>
        <v>2.6337866611834087</v>
      </c>
      <c r="G194" s="6">
        <f ca="1">LN((RAND()^(-Results!$F$4))-1)</f>
        <v>0.18811911753100016</v>
      </c>
      <c r="H194" s="6">
        <f t="shared" ca="1" si="12"/>
        <v>0.19872597907659076</v>
      </c>
      <c r="I194" s="10">
        <f ca="1">SUMPRODUCT(J194:O194,Results!B$12:G$12)+Results!$F$5*H194</f>
        <v>-50.34046450429674</v>
      </c>
      <c r="J194" s="10">
        <f ca="1">SUMPRODUCT($A194:$F194,Results!$B$15:$G$15)</f>
        <v>-3.2768844114623459</v>
      </c>
      <c r="K194" s="10">
        <f ca="1">SUMPRODUCT($A194:$F194,Results!$B$16:$G$16)</f>
        <v>-0.14537275062834754</v>
      </c>
      <c r="L194" s="10">
        <f ca="1">SUMPRODUCT($A194:$F194,Results!$B$17:$G$17)</f>
        <v>5.1355686088709174</v>
      </c>
      <c r="M194" s="10">
        <f ca="1">SUMPRODUCT($A194:$F194,Results!$B$18:$G$18)</f>
        <v>6.733062295722581</v>
      </c>
      <c r="N194" s="10">
        <f ca="1">SUMPRODUCT($A194:$F194,Results!$B$19:$G$19)</f>
        <v>-1.2114980286721235</v>
      </c>
      <c r="O194" s="10">
        <f ca="1">SUMPRODUCT($A194:$F194,Results!$B$20:$G$20)</f>
        <v>14.734393106138956</v>
      </c>
      <c r="P194" s="10" cm="1">
        <f t="array" aca="1" ref="P194" ca="1">SUMPRODUCT(J194:O194,TRANSPOSE(Test!BL$20:BL$25))+Test!$AD$20-Test!$BL$27</f>
        <v>-51.809883688865384</v>
      </c>
      <c r="Q194" s="10" cm="1">
        <f t="array" aca="1" ref="Q194" ca="1">SUMPRODUCT(J194:O194,TRANSPOSE(Test!ES$20:ES$25))+Test!$AD$20-Test!$ES$27</f>
        <v>-52.263819573482678</v>
      </c>
      <c r="R194" s="10">
        <f ca="1">I194-Results!$E$5*H194</f>
        <v>-51.135368420603101</v>
      </c>
      <c r="S194" s="10" cm="1">
        <f t="array" aca="1" ref="S194" ca="1">SUMPRODUCT(J194:O194,TRANSPOSE(Test!AR$28:AR$33))+Test!$AD$20-Test!$AC$26</f>
        <v>-42.929513768290121</v>
      </c>
      <c r="T194" s="10">
        <f ca="1">SUMPRODUCT(J194:O194,Results!K$9:P$9)</f>
        <v>-52.793392505453042</v>
      </c>
      <c r="U194" s="10">
        <f ca="1">SUMPRODUCT(J194:O194,Results!K$9:P$9)+Test!$AD$20-Test!$AC$31</f>
        <v>-52.830190624154021</v>
      </c>
      <c r="V194" s="10">
        <f t="shared" ca="1" si="13"/>
        <v>1.4694191845686433</v>
      </c>
      <c r="W194" s="10">
        <f t="shared" ca="1" si="14"/>
        <v>1.9233550691859378</v>
      </c>
      <c r="X194" s="10">
        <f t="shared" ca="1" si="15"/>
        <v>0.79490391630636026</v>
      </c>
      <c r="Y194" s="10">
        <f t="shared" ca="1" si="16"/>
        <v>-7.4109507360066189</v>
      </c>
      <c r="Z194" s="10">
        <f ca="1">I194-Test!$AD$20</f>
        <v>-51.036568042946293</v>
      </c>
      <c r="AA194" s="10">
        <f t="shared" ca="1" si="17"/>
        <v>2.4897261198572807</v>
      </c>
    </row>
    <row r="195" spans="1:27">
      <c r="A195" s="6">
        <f ca="1">LN((RAND()^(-Results!$F$4))-1)</f>
        <v>-0.37847556304200414</v>
      </c>
      <c r="B195" s="6">
        <f ca="1">LN((RAND()^(-Results!$F$4))-1)</f>
        <v>0.54144338723945806</v>
      </c>
      <c r="C195" s="6">
        <f ca="1">LN((RAND()^(-Results!$F$4))-1)</f>
        <v>-0.11325226516812568</v>
      </c>
      <c r="D195" s="6">
        <f ca="1">LN((RAND()^(-Results!$F$4))-1)</f>
        <v>1.7719838906204144</v>
      </c>
      <c r="E195" s="6">
        <f ca="1">LN((RAND()^(-Results!$F$4))-1)</f>
        <v>2.7963322920206459</v>
      </c>
      <c r="F195" s="6">
        <f ca="1">LN((RAND()^(-Results!$F$4))-1)</f>
        <v>0.68241866017235775</v>
      </c>
      <c r="G195" s="6">
        <f ca="1">LN((RAND()^(-Results!$F$4))-1)</f>
        <v>0.21434475756762228</v>
      </c>
      <c r="H195" s="6">
        <f t="shared" ref="H195:H258" ca="1" si="18">G195-$AC$5</f>
        <v>0.22495161911321288</v>
      </c>
      <c r="I195" s="10">
        <f ca="1">SUMPRODUCT(J195:O195,Results!B$12:G$12)+Results!$F$5*H195</f>
        <v>24.705520543472744</v>
      </c>
      <c r="J195" s="10">
        <f ca="1">SUMPRODUCT($A195:$F195,Results!$B$15:$G$15)</f>
        <v>-1.6536970392546733</v>
      </c>
      <c r="K195" s="10">
        <f ca="1">SUMPRODUCT($A195:$F195,Results!$B$16:$G$16)</f>
        <v>-1.067594675616625</v>
      </c>
      <c r="L195" s="10">
        <f ca="1">SUMPRODUCT($A195:$F195,Results!$B$17:$G$17)</f>
        <v>-8.5836075054548289</v>
      </c>
      <c r="M195" s="10">
        <f ca="1">SUMPRODUCT($A195:$F195,Results!$B$18:$G$18)</f>
        <v>4.8024657238874457</v>
      </c>
      <c r="N195" s="10">
        <f ca="1">SUMPRODUCT($A195:$F195,Results!$B$19:$G$19)</f>
        <v>5.3553268051836653</v>
      </c>
      <c r="O195" s="10">
        <f ca="1">SUMPRODUCT($A195:$F195,Results!$B$20:$G$20)</f>
        <v>-8.0275833356020225</v>
      </c>
      <c r="P195" s="10" cm="1">
        <f t="array" aca="1" ref="P195" ca="1">SUMPRODUCT(J195:O195,TRANSPOSE(Test!BL$20:BL$25))+Test!$AD$20-Test!$BL$27</f>
        <v>23.236625957459488</v>
      </c>
      <c r="Q195" s="10" cm="1">
        <f t="array" aca="1" ref="Q195" ca="1">SUMPRODUCT(J195:O195,TRANSPOSE(Test!ES$20:ES$25))+Test!$AD$20-Test!$ES$27</f>
        <v>23.39224230408664</v>
      </c>
      <c r="R195" s="10">
        <f ca="1">I195-Results!$E$5*H195</f>
        <v>23.805714067019892</v>
      </c>
      <c r="S195" s="10" cm="1">
        <f t="array" aca="1" ref="S195" ca="1">SUMPRODUCT(J195:O195,TRANSPOSE(Test!AR$28:AR$33))+Test!$AD$20-Test!$AC$26</f>
        <v>14.988561447350293</v>
      </c>
      <c r="T195" s="10">
        <f ca="1">SUMPRODUCT(J195:O195,Results!K$9:P$9)</f>
        <v>23.116519439743833</v>
      </c>
      <c r="U195" s="10">
        <f ca="1">SUMPRODUCT(J195:O195,Results!K$9:P$9)+Test!$AD$20-Test!$AC$31</f>
        <v>23.079721321042857</v>
      </c>
      <c r="V195" s="10">
        <f t="shared" ref="V195:V258" ca="1" si="19">I195-P195</f>
        <v>1.4688945860132563</v>
      </c>
      <c r="W195" s="10">
        <f t="shared" ref="W195:W258" ca="1" si="20">I195-Q195</f>
        <v>1.3132782393861042</v>
      </c>
      <c r="X195" s="10">
        <f t="shared" ref="X195:X258" ca="1" si="21">I195-R195</f>
        <v>0.89980647645285217</v>
      </c>
      <c r="Y195" s="10">
        <f t="shared" ref="Y195:Y258" ca="1" si="22">I195-S195</f>
        <v>9.7169590961224515</v>
      </c>
      <c r="Z195" s="10">
        <f ca="1">I195-Test!$AD$20</f>
        <v>24.009417004823192</v>
      </c>
      <c r="AA195" s="10">
        <f t="shared" ref="AA195:AA258" ca="1" si="23">I195-U195</f>
        <v>1.6257992224298867</v>
      </c>
    </row>
    <row r="196" spans="1:27">
      <c r="A196" s="6">
        <f ca="1">LN((RAND()^(-Results!$F$4))-1)</f>
        <v>0.89695225780676235</v>
      </c>
      <c r="B196" s="6">
        <f ca="1">LN((RAND()^(-Results!$F$4))-1)</f>
        <v>5.8573346329483661E-2</v>
      </c>
      <c r="C196" s="6">
        <f ca="1">LN((RAND()^(-Results!$F$4))-1)</f>
        <v>0.5660751161699159</v>
      </c>
      <c r="D196" s="6">
        <f ca="1">LN((RAND()^(-Results!$F$4))-1)</f>
        <v>-2.2993458236028848</v>
      </c>
      <c r="E196" s="6">
        <f ca="1">LN((RAND()^(-Results!$F$4))-1)</f>
        <v>2.1741852705553737</v>
      </c>
      <c r="F196" s="6">
        <f ca="1">LN((RAND()^(-Results!$F$4))-1)</f>
        <v>4.4795362807004411</v>
      </c>
      <c r="G196" s="6">
        <f ca="1">LN((RAND()^(-Results!$F$4))-1)</f>
        <v>0.49294187178697152</v>
      </c>
      <c r="H196" s="6">
        <f t="shared" ca="1" si="18"/>
        <v>0.50354873333256212</v>
      </c>
      <c r="I196" s="10">
        <f ca="1">SUMPRODUCT(J196:O196,Results!B$12:G$12)+Results!$F$5*H196</f>
        <v>-23.247703526013005</v>
      </c>
      <c r="J196" s="10">
        <f ca="1">SUMPRODUCT($A196:$F196,Results!$B$15:$G$15)</f>
        <v>0.6356539499533076</v>
      </c>
      <c r="K196" s="10">
        <f ca="1">SUMPRODUCT($A196:$F196,Results!$B$16:$G$16)</f>
        <v>-9.3587786554729906</v>
      </c>
      <c r="L196" s="10">
        <f ca="1">SUMPRODUCT($A196:$F196,Results!$B$17:$G$17)</f>
        <v>-16.05448239363027</v>
      </c>
      <c r="M196" s="10">
        <f ca="1">SUMPRODUCT($A196:$F196,Results!$B$18:$G$18)</f>
        <v>11.478322510941275</v>
      </c>
      <c r="N196" s="10">
        <f ca="1">SUMPRODUCT($A196:$F196,Results!$B$19:$G$19)</f>
        <v>-1.2717672982159547</v>
      </c>
      <c r="O196" s="10">
        <f ca="1">SUMPRODUCT($A196:$F196,Results!$B$20:$G$20)</f>
        <v>14.059598000392361</v>
      </c>
      <c r="P196" s="10" cm="1">
        <f t="array" aca="1" ref="P196" ca="1">SUMPRODUCT(J196:O196,TRANSPOSE(Test!BL$20:BL$25))+Test!$AD$20-Test!$BL$27</f>
        <v>-25.846145693630941</v>
      </c>
      <c r="Q196" s="10" cm="1">
        <f t="array" aca="1" ref="Q196" ca="1">SUMPRODUCT(J196:O196,TRANSPOSE(Test!ES$20:ES$25))+Test!$AD$20-Test!$ES$27</f>
        <v>-26.154624838685358</v>
      </c>
      <c r="R196" s="10">
        <f ca="1">I196-Results!$E$5*H196</f>
        <v>-25.261898459343254</v>
      </c>
      <c r="S196" s="10" cm="1">
        <f t="array" aca="1" ref="S196" ca="1">SUMPRODUCT(J196:O196,TRANSPOSE(Test!AR$28:AR$33))+Test!$AD$20-Test!$AC$26</f>
        <v>-24.62667398655034</v>
      </c>
      <c r="T196" s="10">
        <f ca="1">SUMPRODUCT(J196:O196,Results!K$9:P$9)</f>
        <v>-26.415073911422166</v>
      </c>
      <c r="U196" s="10">
        <f ca="1">SUMPRODUCT(J196:O196,Results!K$9:P$9)+Test!$AD$20-Test!$AC$31</f>
        <v>-26.451872030123141</v>
      </c>
      <c r="V196" s="10">
        <f t="shared" ca="1" si="19"/>
        <v>2.5984421676179359</v>
      </c>
      <c r="W196" s="10">
        <f t="shared" ca="1" si="20"/>
        <v>2.9069213126723525</v>
      </c>
      <c r="X196" s="10">
        <f t="shared" ca="1" si="21"/>
        <v>2.0141949333302485</v>
      </c>
      <c r="Y196" s="10">
        <f t="shared" ca="1" si="22"/>
        <v>1.3789704605373352</v>
      </c>
      <c r="Z196" s="10">
        <f ca="1">I196-Test!$AD$20</f>
        <v>-23.943807064662558</v>
      </c>
      <c r="AA196" s="10">
        <f t="shared" ca="1" si="23"/>
        <v>3.204168504110136</v>
      </c>
    </row>
    <row r="197" spans="1:27">
      <c r="A197" s="6">
        <f ca="1">LN((RAND()^(-Results!$F$4))-1)</f>
        <v>4.280981741464454</v>
      </c>
      <c r="B197" s="6">
        <f ca="1">LN((RAND()^(-Results!$F$4))-1)</f>
        <v>2.2203689905768562</v>
      </c>
      <c r="C197" s="6">
        <f ca="1">LN((RAND()^(-Results!$F$4))-1)</f>
        <v>2.554714314988348</v>
      </c>
      <c r="D197" s="6">
        <f ca="1">LN((RAND()^(-Results!$F$4))-1)</f>
        <v>7.8005275323741525</v>
      </c>
      <c r="E197" s="6">
        <f ca="1">LN((RAND()^(-Results!$F$4))-1)</f>
        <v>-1.0163014077728045</v>
      </c>
      <c r="F197" s="6">
        <f ca="1">LN((RAND()^(-Results!$F$4))-1)</f>
        <v>-1.8643578586964273</v>
      </c>
      <c r="G197" s="6">
        <f ca="1">LN((RAND()^(-Results!$F$4))-1)</f>
        <v>-0.75243423243705854</v>
      </c>
      <c r="H197" s="6">
        <f t="shared" ca="1" si="18"/>
        <v>-0.741827370891468</v>
      </c>
      <c r="I197" s="10">
        <f ca="1">SUMPRODUCT(J197:O197,Results!B$12:G$12)+Results!$F$5*H197</f>
        <v>70.586612489731934</v>
      </c>
      <c r="J197" s="10">
        <f ca="1">SUMPRODUCT($A197:$F197,Results!$B$15:$G$15)</f>
        <v>1.3897334439888982</v>
      </c>
      <c r="K197" s="10">
        <f ca="1">SUMPRODUCT($A197:$F197,Results!$B$16:$G$16)</f>
        <v>22.194585143738784</v>
      </c>
      <c r="L197" s="10">
        <f ca="1">SUMPRODUCT($A197:$F197,Results!$B$17:$G$17)</f>
        <v>7.4534987193645508</v>
      </c>
      <c r="M197" s="10">
        <f ca="1">SUMPRODUCT($A197:$F197,Results!$B$18:$G$18)</f>
        <v>-30.749259336861574</v>
      </c>
      <c r="N197" s="10">
        <f ca="1">SUMPRODUCT($A197:$F197,Results!$B$19:$G$19)</f>
        <v>22.210782881667942</v>
      </c>
      <c r="O197" s="10">
        <f ca="1">SUMPRODUCT($A197:$F197,Results!$B$20:$G$20)</f>
        <v>-8.7839258164004583</v>
      </c>
      <c r="P197" s="10" cm="1">
        <f t="array" aca="1" ref="P197" ca="1">SUMPRODUCT(J197:O197,TRANSPOSE(Test!BL$20:BL$25))+Test!$AD$20-Test!$BL$27</f>
        <v>74.679759213853387</v>
      </c>
      <c r="Q197" s="10" cm="1">
        <f t="array" aca="1" ref="Q197" ca="1">SUMPRODUCT(J197:O197,TRANSPOSE(Test!ES$20:ES$25))+Test!$AD$20-Test!$ES$27</f>
        <v>74.851786635735891</v>
      </c>
      <c r="R197" s="10">
        <f ca="1">I197-Results!$E$5*H197</f>
        <v>73.553921973297804</v>
      </c>
      <c r="S197" s="10" cm="1">
        <f t="array" aca="1" ref="S197" ca="1">SUMPRODUCT(J197:O197,TRANSPOSE(Test!AR$28:AR$33))+Test!$AD$20-Test!$AC$26</f>
        <v>89.709561113988968</v>
      </c>
      <c r="T197" s="10">
        <f ca="1">SUMPRODUCT(J197:O197,Results!K$9:P$9)</f>
        <v>74.521050348690736</v>
      </c>
      <c r="U197" s="10">
        <f ca="1">SUMPRODUCT(J197:O197,Results!K$9:P$9)+Test!$AD$20-Test!$AC$31</f>
        <v>74.484252229989764</v>
      </c>
      <c r="V197" s="10">
        <f t="shared" ca="1" si="19"/>
        <v>-4.0931467241214534</v>
      </c>
      <c r="W197" s="10">
        <f t="shared" ca="1" si="20"/>
        <v>-4.2651741460039574</v>
      </c>
      <c r="X197" s="10">
        <f t="shared" ca="1" si="21"/>
        <v>-2.9673094835658702</v>
      </c>
      <c r="Y197" s="10">
        <f t="shared" ca="1" si="22"/>
        <v>-19.122948624257035</v>
      </c>
      <c r="Z197" s="10">
        <f ca="1">I197-Test!$AD$20</f>
        <v>69.890508951082381</v>
      </c>
      <c r="AA197" s="10">
        <f t="shared" ca="1" si="23"/>
        <v>-3.89763974025783</v>
      </c>
    </row>
    <row r="198" spans="1:27">
      <c r="A198" s="6">
        <f ca="1">LN((RAND()^(-Results!$F$4))-1)</f>
        <v>1.8480442012735405</v>
      </c>
      <c r="B198" s="6">
        <f ca="1">LN((RAND()^(-Results!$F$4))-1)</f>
        <v>-0.65440022889450578</v>
      </c>
      <c r="C198" s="6">
        <f ca="1">LN((RAND()^(-Results!$F$4))-1)</f>
        <v>6.1554815376072436E-2</v>
      </c>
      <c r="D198" s="6">
        <f ca="1">LN((RAND()^(-Results!$F$4))-1)</f>
        <v>-2.2500383258248986</v>
      </c>
      <c r="E198" s="6">
        <f ca="1">LN((RAND()^(-Results!$F$4))-1)</f>
        <v>-0.73713583552419193</v>
      </c>
      <c r="F198" s="6">
        <f ca="1">LN((RAND()^(-Results!$F$4))-1)</f>
        <v>4.0975842176142188E-3</v>
      </c>
      <c r="G198" s="6">
        <f ca="1">LN((RAND()^(-Results!$F$4))-1)</f>
        <v>-1.2313739293707386</v>
      </c>
      <c r="H198" s="6">
        <f t="shared" ca="1" si="18"/>
        <v>-1.2207670678251481</v>
      </c>
      <c r="I198" s="10">
        <f ca="1">SUMPRODUCT(J198:O198,Results!B$12:G$12)+Results!$F$5*H198</f>
        <v>-35.421508329225887</v>
      </c>
      <c r="J198" s="10">
        <f ca="1">SUMPRODUCT($A198:$F198,Results!$B$15:$G$15)</f>
        <v>1.6987309334533871</v>
      </c>
      <c r="K198" s="10">
        <f ca="1">SUMPRODUCT($A198:$F198,Results!$B$16:$G$16)</f>
        <v>-0.78454875328877061</v>
      </c>
      <c r="L198" s="10">
        <f ca="1">SUMPRODUCT($A198:$F198,Results!$B$17:$G$17)</f>
        <v>6.0538298883661055</v>
      </c>
      <c r="M198" s="10">
        <f ca="1">SUMPRODUCT($A198:$F198,Results!$B$18:$G$18)</f>
        <v>-3.059095114408465</v>
      </c>
      <c r="N198" s="10">
        <f ca="1">SUMPRODUCT($A198:$F198,Results!$B$19:$G$19)</f>
        <v>-6.9763019035126481</v>
      </c>
      <c r="O198" s="10">
        <f ca="1">SUMPRODUCT($A198:$F198,Results!$B$20:$G$20)</f>
        <v>10.915120728666961</v>
      </c>
      <c r="P198" s="10" cm="1">
        <f t="array" aca="1" ref="P198" ca="1">SUMPRODUCT(J198:O198,TRANSPOSE(Test!BL$20:BL$25))+Test!$AD$20-Test!$BL$27</f>
        <v>-29.192748594107879</v>
      </c>
      <c r="Q198" s="10" cm="1">
        <f t="array" aca="1" ref="Q198" ca="1">SUMPRODUCT(J198:O198,TRANSPOSE(Test!ES$20:ES$25))+Test!$AD$20-Test!$ES$27</f>
        <v>-29.475200169594199</v>
      </c>
      <c r="R198" s="10">
        <f ca="1">I198-Results!$E$5*H198</f>
        <v>-30.538440057925293</v>
      </c>
      <c r="S198" s="10" cm="1">
        <f t="array" aca="1" ref="S198" ca="1">SUMPRODUCT(J198:O198,TRANSPOSE(Test!AR$28:AR$33))+Test!$AD$20-Test!$AC$26</f>
        <v>-21.179948573015679</v>
      </c>
      <c r="T198" s="10">
        <f ca="1">SUMPRODUCT(J198:O198,Results!K$9:P$9)</f>
        <v>-29.524069240141387</v>
      </c>
      <c r="U198" s="10">
        <f ca="1">SUMPRODUCT(J198:O198,Results!K$9:P$9)+Test!$AD$20-Test!$AC$31</f>
        <v>-29.560867358842362</v>
      </c>
      <c r="V198" s="10">
        <f t="shared" ca="1" si="19"/>
        <v>-6.2287597351180075</v>
      </c>
      <c r="W198" s="10">
        <f t="shared" ca="1" si="20"/>
        <v>-5.9463081596316876</v>
      </c>
      <c r="X198" s="10">
        <f t="shared" ca="1" si="21"/>
        <v>-4.8830682713005942</v>
      </c>
      <c r="Y198" s="10">
        <f t="shared" ca="1" si="22"/>
        <v>-14.241559756210208</v>
      </c>
      <c r="Z198" s="10">
        <f ca="1">I198-Test!$AD$20</f>
        <v>-36.117611867875439</v>
      </c>
      <c r="AA198" s="10">
        <f t="shared" ca="1" si="23"/>
        <v>-5.8606409703835247</v>
      </c>
    </row>
    <row r="199" spans="1:27">
      <c r="A199" s="6">
        <f ca="1">LN((RAND()^(-Results!$F$4))-1)</f>
        <v>2.3803118318908245</v>
      </c>
      <c r="B199" s="6">
        <f ca="1">LN((RAND()^(-Results!$F$4))-1)</f>
        <v>-0.4992539164356099</v>
      </c>
      <c r="C199" s="6">
        <f ca="1">LN((RAND()^(-Results!$F$4))-1)</f>
        <v>-1.0328591427525258</v>
      </c>
      <c r="D199" s="6">
        <f ca="1">LN((RAND()^(-Results!$F$4))-1)</f>
        <v>0.8499066929289899</v>
      </c>
      <c r="E199" s="6">
        <f ca="1">LN((RAND()^(-Results!$F$4))-1)</f>
        <v>0.53990840900434811</v>
      </c>
      <c r="F199" s="6">
        <f ca="1">LN((RAND()^(-Results!$F$4))-1)</f>
        <v>2.1939761514334144</v>
      </c>
      <c r="G199" s="6">
        <f ca="1">LN((RAND()^(-Results!$F$4))-1)</f>
        <v>5.9024686110900397</v>
      </c>
      <c r="H199" s="6">
        <f t="shared" ca="1" si="18"/>
        <v>5.9130754726356303</v>
      </c>
      <c r="I199" s="10">
        <f ca="1">SUMPRODUCT(J199:O199,Results!B$12:G$12)+Results!$F$5*H199</f>
        <v>19.209776703388023</v>
      </c>
      <c r="J199" s="10">
        <f ca="1">SUMPRODUCT($A199:$F199,Results!$B$15:$G$15)</f>
        <v>-4.6438876257841849E-2</v>
      </c>
      <c r="K199" s="10">
        <f ca="1">SUMPRODUCT($A199:$F199,Results!$B$16:$G$16)</f>
        <v>5.526855454004715</v>
      </c>
      <c r="L199" s="10">
        <f ca="1">SUMPRODUCT($A199:$F199,Results!$B$17:$G$17)</f>
        <v>0.37439833580755799</v>
      </c>
      <c r="M199" s="10">
        <f ca="1">SUMPRODUCT($A199:$F199,Results!$B$18:$G$18)</f>
        <v>2.1705504586294886</v>
      </c>
      <c r="N199" s="10">
        <f ca="1">SUMPRODUCT($A199:$F199,Results!$B$19:$G$19)</f>
        <v>3.0726292554958117</v>
      </c>
      <c r="O199" s="10">
        <f ca="1">SUMPRODUCT($A199:$F199,Results!$B$20:$G$20)</f>
        <v>8.8198933803235668</v>
      </c>
      <c r="P199" s="10" cm="1">
        <f t="array" aca="1" ref="P199" ca="1">SUMPRODUCT(J199:O199,TRANSPOSE(Test!BL$20:BL$25))+Test!$AD$20-Test!$BL$27</f>
        <v>-10.66246263784134</v>
      </c>
      <c r="Q199" s="10" cm="1">
        <f t="array" aca="1" ref="Q199" ca="1">SUMPRODUCT(J199:O199,TRANSPOSE(Test!ES$20:ES$25))+Test!$AD$20-Test!$ES$27</f>
        <v>-10.744162389646851</v>
      </c>
      <c r="R199" s="10">
        <f ca="1">I199-Results!$E$5*H199</f>
        <v>-4.442525187154498</v>
      </c>
      <c r="S199" s="10" cm="1">
        <f t="array" aca="1" ref="S199" ca="1">SUMPRODUCT(J199:O199,TRANSPOSE(Test!AR$28:AR$33))+Test!$AD$20-Test!$AC$26</f>
        <v>-5.6958708522872543</v>
      </c>
      <c r="T199" s="10">
        <f ca="1">SUMPRODUCT(J199:O199,Results!K$9:P$9)</f>
        <v>-11.0200536469697</v>
      </c>
      <c r="U199" s="10">
        <f ca="1">SUMPRODUCT(J199:O199,Results!K$9:P$9)+Test!$AD$20-Test!$AC$31</f>
        <v>-11.056851765670675</v>
      </c>
      <c r="V199" s="10">
        <f t="shared" ca="1" si="19"/>
        <v>29.872239341229363</v>
      </c>
      <c r="W199" s="10">
        <f t="shared" ca="1" si="20"/>
        <v>29.953939093034876</v>
      </c>
      <c r="X199" s="10">
        <f t="shared" ca="1" si="21"/>
        <v>23.652301890542521</v>
      </c>
      <c r="Y199" s="10">
        <f t="shared" ca="1" si="22"/>
        <v>24.905647555675277</v>
      </c>
      <c r="Z199" s="10">
        <f ca="1">I199-Test!$AD$20</f>
        <v>18.513673164738471</v>
      </c>
      <c r="AA199" s="10">
        <f t="shared" ca="1" si="23"/>
        <v>30.266628469058698</v>
      </c>
    </row>
    <row r="200" spans="1:27">
      <c r="A200" s="6">
        <f ca="1">LN((RAND()^(-Results!$F$4))-1)</f>
        <v>3.6272302260964282</v>
      </c>
      <c r="B200" s="6">
        <f ca="1">LN((RAND()^(-Results!$F$4))-1)</f>
        <v>-0.18956654308846085</v>
      </c>
      <c r="C200" s="6">
        <f ca="1">LN((RAND()^(-Results!$F$4))-1)</f>
        <v>0.6377668224913059</v>
      </c>
      <c r="D200" s="6">
        <f ca="1">LN((RAND()^(-Results!$F$4))-1)</f>
        <v>-0.80118374046033225</v>
      </c>
      <c r="E200" s="6">
        <f ca="1">LN((RAND()^(-Results!$F$4))-1)</f>
        <v>-0.99645122039638767</v>
      </c>
      <c r="F200" s="6">
        <f ca="1">LN((RAND()^(-Results!$F$4))-1)</f>
        <v>1.0126312479641575</v>
      </c>
      <c r="G200" s="6">
        <f ca="1">LN((RAND()^(-Results!$F$4))-1)</f>
        <v>1.5953949401618996</v>
      </c>
      <c r="H200" s="6">
        <f t="shared" ca="1" si="18"/>
        <v>1.6060018017074902</v>
      </c>
      <c r="I200" s="10">
        <f ca="1">SUMPRODUCT(J200:O200,Results!B$12:G$12)+Results!$F$5*H200</f>
        <v>-13.26011403388009</v>
      </c>
      <c r="J200" s="10">
        <f ca="1">SUMPRODUCT($A200:$F200,Results!$B$15:$G$15)</f>
        <v>2.6016149831135356</v>
      </c>
      <c r="K200" s="10">
        <f ca="1">SUMPRODUCT($A200:$F200,Results!$B$16:$G$16)</f>
        <v>4.3598199564474509</v>
      </c>
      <c r="L200" s="10">
        <f ca="1">SUMPRODUCT($A200:$F200,Results!$B$17:$G$17)</f>
        <v>5.3943043916138302</v>
      </c>
      <c r="M200" s="10">
        <f ca="1">SUMPRODUCT($A200:$F200,Results!$B$18:$G$18)</f>
        <v>-8.6098323582960852</v>
      </c>
      <c r="N200" s="10">
        <f ca="1">SUMPRODUCT($A200:$F200,Results!$B$19:$G$19)</f>
        <v>-1.4656659676168573</v>
      </c>
      <c r="O200" s="10">
        <f ca="1">SUMPRODUCT($A200:$F200,Results!$B$20:$G$20)</f>
        <v>15.262747422627085</v>
      </c>
      <c r="P200" s="10" cm="1">
        <f t="array" aca="1" ref="P200" ca="1">SUMPRODUCT(J200:O200,TRANSPOSE(Test!BL$20:BL$25))+Test!$AD$20-Test!$BL$27</f>
        <v>-21.072427690643678</v>
      </c>
      <c r="Q200" s="10" cm="1">
        <f t="array" aca="1" ref="Q200" ca="1">SUMPRODUCT(J200:O200,TRANSPOSE(Test!ES$20:ES$25))+Test!$AD$20-Test!$ES$27</f>
        <v>-21.406539906395057</v>
      </c>
      <c r="R200" s="10">
        <f ca="1">I200-Results!$E$5*H200</f>
        <v>-19.684121240710049</v>
      </c>
      <c r="S200" s="10" cm="1">
        <f t="array" aca="1" ref="S200" ca="1">SUMPRODUCT(J200:O200,TRANSPOSE(Test!AR$28:AR$33))+Test!$AD$20-Test!$AC$26</f>
        <v>-6.4754903729107607</v>
      </c>
      <c r="T200" s="10">
        <f ca="1">SUMPRODUCT(J200:O200,Results!K$9:P$9)</f>
        <v>-21.598130472011377</v>
      </c>
      <c r="U200" s="10">
        <f ca="1">SUMPRODUCT(J200:O200,Results!K$9:P$9)+Test!$AD$20-Test!$AC$31</f>
        <v>-21.634928590712352</v>
      </c>
      <c r="V200" s="10">
        <f t="shared" ca="1" si="19"/>
        <v>7.8123136567635889</v>
      </c>
      <c r="W200" s="10">
        <f t="shared" ca="1" si="20"/>
        <v>8.1464258725149676</v>
      </c>
      <c r="X200" s="10">
        <f t="shared" ca="1" si="21"/>
        <v>6.424007206829959</v>
      </c>
      <c r="Y200" s="10">
        <f t="shared" ca="1" si="22"/>
        <v>-6.7846236609693289</v>
      </c>
      <c r="Z200" s="10">
        <f ca="1">I200-Test!$AD$20</f>
        <v>-13.956217572529644</v>
      </c>
      <c r="AA200" s="10">
        <f t="shared" ca="1" si="23"/>
        <v>8.3748145568322627</v>
      </c>
    </row>
    <row r="201" spans="1:27">
      <c r="A201" s="6">
        <f ca="1">LN((RAND()^(-Results!$F$4))-1)</f>
        <v>-0.87576683102076602</v>
      </c>
      <c r="B201" s="6">
        <f ca="1">LN((RAND()^(-Results!$F$4))-1)</f>
        <v>-1.5662595408143742</v>
      </c>
      <c r="C201" s="6">
        <f ca="1">LN((RAND()^(-Results!$F$4))-1)</f>
        <v>1.5266954271214475</v>
      </c>
      <c r="D201" s="6">
        <f ca="1">LN((RAND()^(-Results!$F$4))-1)</f>
        <v>-2.0284037783616782</v>
      </c>
      <c r="E201" s="6">
        <f ca="1">LN((RAND()^(-Results!$F$4))-1)</f>
        <v>-0.71785592965052403</v>
      </c>
      <c r="F201" s="6">
        <f ca="1">LN((RAND()^(-Results!$F$4))-1)</f>
        <v>-0.4202505574606375</v>
      </c>
      <c r="G201" s="6">
        <f ca="1">LN((RAND()^(-Results!$F$4))-1)</f>
        <v>1.1537125482110087</v>
      </c>
      <c r="H201" s="6">
        <f t="shared" ca="1" si="18"/>
        <v>1.1643194097565992</v>
      </c>
      <c r="I201" s="10">
        <f ca="1">SUMPRODUCT(J201:O201,Results!B$12:G$12)+Results!$F$5*H201</f>
        <v>-20.246846230657304</v>
      </c>
      <c r="J201" s="10">
        <f ca="1">SUMPRODUCT($A201:$F201,Results!$B$15:$G$15)</f>
        <v>-3.7894252059573548</v>
      </c>
      <c r="K201" s="10">
        <f ca="1">SUMPRODUCT($A201:$F201,Results!$B$16:$G$16)</f>
        <v>-7.5866038405914198</v>
      </c>
      <c r="L201" s="10">
        <f ca="1">SUMPRODUCT($A201:$F201,Results!$B$17:$G$17)</f>
        <v>2.7051774829128119</v>
      </c>
      <c r="M201" s="10">
        <f ca="1">SUMPRODUCT($A201:$F201,Results!$B$18:$G$18)</f>
        <v>1.6417691866030188</v>
      </c>
      <c r="N201" s="10">
        <f ca="1">SUMPRODUCT($A201:$F201,Results!$B$19:$G$19)</f>
        <v>-0.51056537493774778</v>
      </c>
      <c r="O201" s="10">
        <f ca="1">SUMPRODUCT($A201:$F201,Results!$B$20:$G$20)</f>
        <v>-0.8146431162187584</v>
      </c>
      <c r="P201" s="10" cm="1">
        <f t="array" aca="1" ref="P201" ca="1">SUMPRODUCT(J201:O201,TRANSPOSE(Test!BL$20:BL$25))+Test!$AD$20-Test!$BL$27</f>
        <v>-25.854012680046282</v>
      </c>
      <c r="Q201" s="10" cm="1">
        <f t="array" aca="1" ref="Q201" ca="1">SUMPRODUCT(J201:O201,TRANSPOSE(Test!ES$20:ES$25))+Test!$AD$20-Test!$ES$27</f>
        <v>-26.159533223726744</v>
      </c>
      <c r="R201" s="10">
        <f ca="1">I201-Results!$E$5*H201</f>
        <v>-24.904123869683701</v>
      </c>
      <c r="S201" s="10" cm="1">
        <f t="array" aca="1" ref="S201" ca="1">SUMPRODUCT(J201:O201,TRANSPOSE(Test!AR$28:AR$33))+Test!$AD$20-Test!$AC$26</f>
        <v>-22.604351532587255</v>
      </c>
      <c r="T201" s="10">
        <f ca="1">SUMPRODUCT(J201:O201,Results!K$9:P$9)</f>
        <v>-25.969097241986283</v>
      </c>
      <c r="U201" s="10">
        <f ca="1">SUMPRODUCT(J201:O201,Results!K$9:P$9)+Test!$AD$20-Test!$AC$31</f>
        <v>-26.005895360687258</v>
      </c>
      <c r="V201" s="10">
        <f t="shared" ca="1" si="19"/>
        <v>5.607166449388977</v>
      </c>
      <c r="W201" s="10">
        <f t="shared" ca="1" si="20"/>
        <v>5.912686993069439</v>
      </c>
      <c r="X201" s="10">
        <f t="shared" ca="1" si="21"/>
        <v>4.6572776390263968</v>
      </c>
      <c r="Y201" s="10">
        <f t="shared" ca="1" si="22"/>
        <v>2.357505301929951</v>
      </c>
      <c r="Z201" s="10">
        <f ca="1">I201-Test!$AD$20</f>
        <v>-20.942949769306857</v>
      </c>
      <c r="AA201" s="10">
        <f t="shared" ca="1" si="23"/>
        <v>5.759049130029954</v>
      </c>
    </row>
    <row r="202" spans="1:27">
      <c r="A202" s="6">
        <f ca="1">LN((RAND()^(-Results!$F$4))-1)</f>
        <v>0.14366390584028593</v>
      </c>
      <c r="B202" s="6">
        <f ca="1">LN((RAND()^(-Results!$F$4))-1)</f>
        <v>-0.61366817850156308</v>
      </c>
      <c r="C202" s="6">
        <f ca="1">LN((RAND()^(-Results!$F$4))-1)</f>
        <v>0.80352894756831605</v>
      </c>
      <c r="D202" s="6">
        <f ca="1">LN((RAND()^(-Results!$F$4))-1)</f>
        <v>-0.77492980683828472</v>
      </c>
      <c r="E202" s="6">
        <f ca="1">LN((RAND()^(-Results!$F$4))-1)</f>
        <v>0.20755586690427907</v>
      </c>
      <c r="F202" s="6">
        <f ca="1">LN((RAND()^(-Results!$F$4))-1)</f>
        <v>-0.28375020304857484</v>
      </c>
      <c r="G202" s="6">
        <f ca="1">LN((RAND()^(-Results!$F$4))-1)</f>
        <v>-3.5928361841055443</v>
      </c>
      <c r="H202" s="6">
        <f t="shared" ca="1" si="18"/>
        <v>-3.5822293225599537</v>
      </c>
      <c r="I202" s="10">
        <f ca="1">SUMPRODUCT(J202:O202,Results!B$12:G$12)+Results!$F$5*H202</f>
        <v>-27.54818158483355</v>
      </c>
      <c r="J202" s="10">
        <f ca="1">SUMPRODUCT($A202:$F202,Results!$B$15:$G$15)</f>
        <v>-1.544992945447724</v>
      </c>
      <c r="K202" s="10">
        <f ca="1">SUMPRODUCT($A202:$F202,Results!$B$16:$G$16)</f>
        <v>-3.1377283993822038</v>
      </c>
      <c r="L202" s="10">
        <f ca="1">SUMPRODUCT($A202:$F202,Results!$B$17:$G$17)</f>
        <v>1.1806843581026953</v>
      </c>
      <c r="M202" s="10">
        <f ca="1">SUMPRODUCT($A202:$F202,Results!$B$18:$G$18)</f>
        <v>-0.4647333437644624</v>
      </c>
      <c r="N202" s="10">
        <f ca="1">SUMPRODUCT($A202:$F202,Results!$B$19:$G$19)</f>
        <v>-0.1867874057521855</v>
      </c>
      <c r="O202" s="10">
        <f ca="1">SUMPRODUCT($A202:$F202,Results!$B$20:$G$20)</f>
        <v>-0.39722823441093236</v>
      </c>
      <c r="P202" s="10" cm="1">
        <f t="array" aca="1" ref="P202" ca="1">SUMPRODUCT(J202:O202,TRANSPOSE(Test!BL$20:BL$25))+Test!$AD$20-Test!$BL$27</f>
        <v>-9.5740319586009388</v>
      </c>
      <c r="Q202" s="10" cm="1">
        <f t="array" aca="1" ref="Q202" ca="1">SUMPRODUCT(J202:O202,TRANSPOSE(Test!ES$20:ES$25))+Test!$AD$20-Test!$ES$27</f>
        <v>-9.7347217528467009</v>
      </c>
      <c r="R202" s="10">
        <f ca="1">I202-Results!$E$5*H202</f>
        <v>-13.219264294593735</v>
      </c>
      <c r="S202" s="10" cm="1">
        <f t="array" aca="1" ref="S202" ca="1">SUMPRODUCT(J202:O202,TRANSPOSE(Test!AR$28:AR$33))+Test!$AD$20-Test!$AC$26</f>
        <v>-7.7728855485409376</v>
      </c>
      <c r="T202" s="10">
        <f ca="1">SUMPRODUCT(J202:O202,Results!K$9:P$9)</f>
        <v>-9.7492568343681754</v>
      </c>
      <c r="U202" s="10">
        <f ca="1">SUMPRODUCT(J202:O202,Results!K$9:P$9)+Test!$AD$20-Test!$AC$31</f>
        <v>-9.7860549530691507</v>
      </c>
      <c r="V202" s="10">
        <f t="shared" ca="1" si="19"/>
        <v>-17.974149626232609</v>
      </c>
      <c r="W202" s="10">
        <f t="shared" ca="1" si="20"/>
        <v>-17.813459831986847</v>
      </c>
      <c r="X202" s="10">
        <f t="shared" ca="1" si="21"/>
        <v>-14.328917290239815</v>
      </c>
      <c r="Y202" s="10">
        <f t="shared" ca="1" si="22"/>
        <v>-19.775296036292612</v>
      </c>
      <c r="Z202" s="10">
        <f ca="1">I202-Test!$AD$20</f>
        <v>-28.244285123483102</v>
      </c>
      <c r="AA202" s="10">
        <f t="shared" ca="1" si="23"/>
        <v>-17.762126631764399</v>
      </c>
    </row>
    <row r="203" spans="1:27">
      <c r="A203" s="6">
        <f ca="1">LN((RAND()^(-Results!$F$4))-1)</f>
        <v>-0.12536009036454457</v>
      </c>
      <c r="B203" s="6">
        <f ca="1">LN((RAND()^(-Results!$F$4))-1)</f>
        <v>-0.70571421062860851</v>
      </c>
      <c r="C203" s="6">
        <f ca="1">LN((RAND()^(-Results!$F$4))-1)</f>
        <v>-1.2916697969343214</v>
      </c>
      <c r="D203" s="6">
        <f ca="1">LN((RAND()^(-Results!$F$4))-1)</f>
        <v>2.5793820654216293</v>
      </c>
      <c r="E203" s="6">
        <f ca="1">LN((RAND()^(-Results!$F$4))-1)</f>
        <v>2.5936910445625996</v>
      </c>
      <c r="F203" s="6">
        <f ca="1">LN((RAND()^(-Results!$F$4))-1)</f>
        <v>-0.41204602804309914</v>
      </c>
      <c r="G203" s="6">
        <f ca="1">LN((RAND()^(-Results!$F$4))-1)</f>
        <v>-2.5493828772895299</v>
      </c>
      <c r="H203" s="6">
        <f t="shared" ca="1" si="18"/>
        <v>-2.5387760157439394</v>
      </c>
      <c r="I203" s="10">
        <f ca="1">SUMPRODUCT(J203:O203,Results!B$12:G$12)+Results!$F$5*H203</f>
        <v>5.9056093768406122</v>
      </c>
      <c r="J203" s="10">
        <f ca="1">SUMPRODUCT($A203:$F203,Results!$B$15:$G$15)</f>
        <v>-4.2769155102661616</v>
      </c>
      <c r="K203" s="10">
        <f ca="1">SUMPRODUCT($A203:$F203,Results!$B$16:$G$16)</f>
        <v>3.2798984173039245</v>
      </c>
      <c r="L203" s="10">
        <f ca="1">SUMPRODUCT($A203:$F203,Results!$B$17:$G$17)</f>
        <v>0.46858048167409794</v>
      </c>
      <c r="M203" s="10">
        <f ca="1">SUMPRODUCT($A203:$F203,Results!$B$18:$G$18)</f>
        <v>5.5517238675577865</v>
      </c>
      <c r="N203" s="10">
        <f ca="1">SUMPRODUCT($A203:$F203,Results!$B$19:$G$19)</f>
        <v>6.2616602754165021</v>
      </c>
      <c r="O203" s="10">
        <f ca="1">SUMPRODUCT($A203:$F203,Results!$B$20:$G$20)</f>
        <v>-12.209483907422479</v>
      </c>
      <c r="P203" s="10" cm="1">
        <f t="array" aca="1" ref="P203" ca="1">SUMPRODUCT(J203:O203,TRANSPOSE(Test!BL$20:BL$25))+Test!$AD$20-Test!$BL$27</f>
        <v>17.959891180394241</v>
      </c>
      <c r="Q203" s="10" cm="1">
        <f t="array" aca="1" ref="Q203" ca="1">SUMPRODUCT(J203:O203,TRANSPOSE(Test!ES$20:ES$25))+Test!$AD$20-Test!$ES$27</f>
        <v>18.179897664777709</v>
      </c>
      <c r="R203" s="10">
        <f ca="1">I203-Results!$E$5*H203</f>
        <v>16.060713439816368</v>
      </c>
      <c r="S203" s="10" cm="1">
        <f t="array" aca="1" ref="S203" ca="1">SUMPRODUCT(J203:O203,TRANSPOSE(Test!AR$28:AR$33))+Test!$AD$20-Test!$AC$26</f>
        <v>8.8642593621475818</v>
      </c>
      <c r="T203" s="10">
        <f ca="1">SUMPRODUCT(J203:O203,Results!K$9:P$9)</f>
        <v>17.865345647543062</v>
      </c>
      <c r="U203" s="10">
        <f ca="1">SUMPRODUCT(J203:O203,Results!K$9:P$9)+Test!$AD$20-Test!$AC$31</f>
        <v>17.828547528842087</v>
      </c>
      <c r="V203" s="10">
        <f t="shared" ca="1" si="19"/>
        <v>-12.054281803553629</v>
      </c>
      <c r="W203" s="10">
        <f t="shared" ca="1" si="20"/>
        <v>-12.274288287937097</v>
      </c>
      <c r="X203" s="10">
        <f t="shared" ca="1" si="21"/>
        <v>-10.155104062975756</v>
      </c>
      <c r="Y203" s="10">
        <f t="shared" ca="1" si="22"/>
        <v>-2.9586499853069697</v>
      </c>
      <c r="Z203" s="10">
        <f ca="1">I203-Test!$AD$20</f>
        <v>5.2095058381910588</v>
      </c>
      <c r="AA203" s="10">
        <f t="shared" ca="1" si="23"/>
        <v>-11.922938152001475</v>
      </c>
    </row>
    <row r="204" spans="1:27">
      <c r="A204" s="6">
        <f ca="1">LN((RAND()^(-Results!$F$4))-1)</f>
        <v>3.1580523280132007</v>
      </c>
      <c r="B204" s="6">
        <f ca="1">LN((RAND()^(-Results!$F$4))-1)</f>
        <v>-1.2088247045631126</v>
      </c>
      <c r="C204" s="6">
        <f ca="1">LN((RAND()^(-Results!$F$4))-1)</f>
        <v>-1.8272300507384251</v>
      </c>
      <c r="D204" s="6">
        <f ca="1">LN((RAND()^(-Results!$F$4))-1)</f>
        <v>0.33904011666321532</v>
      </c>
      <c r="E204" s="6">
        <f ca="1">LN((RAND()^(-Results!$F$4))-1)</f>
        <v>-0.12216759031563894</v>
      </c>
      <c r="F204" s="6">
        <f ca="1">LN((RAND()^(-Results!$F$4))-1)</f>
        <v>-3.2738948216622377</v>
      </c>
      <c r="G204" s="6">
        <f ca="1">LN((RAND()^(-Results!$F$4))-1)</f>
        <v>-3.3526661795965067</v>
      </c>
      <c r="H204" s="6">
        <f t="shared" ca="1" si="18"/>
        <v>-3.3420593180509162</v>
      </c>
      <c r="I204" s="10">
        <f ca="1">SUMPRODUCT(J204:O204,Results!B$12:G$12)+Results!$F$5*H204</f>
        <v>-26.972980744707648</v>
      </c>
      <c r="J204" s="10">
        <f ca="1">SUMPRODUCT($A204:$F204,Results!$B$15:$G$15)</f>
        <v>0.53425971894693158</v>
      </c>
      <c r="K204" s="10">
        <f ca="1">SUMPRODUCT($A204:$F204,Results!$B$16:$G$16)</f>
        <v>10.208283995464649</v>
      </c>
      <c r="L204" s="10">
        <f ca="1">SUMPRODUCT($A204:$F204,Results!$B$17:$G$17)</f>
        <v>21.1191475464625</v>
      </c>
      <c r="M204" s="10">
        <f ca="1">SUMPRODUCT($A204:$F204,Results!$B$18:$G$18)</f>
        <v>-9.6980279882870999</v>
      </c>
      <c r="N204" s="10">
        <f ca="1">SUMPRODUCT($A204:$F204,Results!$B$19:$G$19)</f>
        <v>-6.5928564871463262</v>
      </c>
      <c r="O204" s="10">
        <f ca="1">SUMPRODUCT($A204:$F204,Results!$B$20:$G$20)</f>
        <v>0.3664494816966819</v>
      </c>
      <c r="P204" s="10" cm="1">
        <f t="array" aca="1" ref="P204" ca="1">SUMPRODUCT(J204:O204,TRANSPOSE(Test!BL$20:BL$25))+Test!$AD$20-Test!$BL$27</f>
        <v>-10.594451679226584</v>
      </c>
      <c r="Q204" s="10" cm="1">
        <f t="array" aca="1" ref="Q204" ca="1">SUMPRODUCT(J204:O204,TRANSPOSE(Test!ES$20:ES$25))+Test!$AD$20-Test!$ES$27</f>
        <v>-10.608291391632674</v>
      </c>
      <c r="R204" s="10">
        <f ca="1">I204-Results!$E$5*H204</f>
        <v>-13.604743472503984</v>
      </c>
      <c r="S204" s="10" cm="1">
        <f t="array" aca="1" ref="S204" ca="1">SUMPRODUCT(J204:O204,TRANSPOSE(Test!AR$28:AR$33))+Test!$AD$20-Test!$AC$26</f>
        <v>-5.700784040894801</v>
      </c>
      <c r="T204" s="10">
        <f ca="1">SUMPRODUCT(J204:O204,Results!K$9:P$9)</f>
        <v>-10.913791149508899</v>
      </c>
      <c r="U204" s="10">
        <f ca="1">SUMPRODUCT(J204:O204,Results!K$9:P$9)+Test!$AD$20-Test!$AC$31</f>
        <v>-10.950589268209875</v>
      </c>
      <c r="V204" s="10">
        <f t="shared" ca="1" si="19"/>
        <v>-16.378529065481064</v>
      </c>
      <c r="W204" s="10">
        <f t="shared" ca="1" si="20"/>
        <v>-16.364689353074972</v>
      </c>
      <c r="X204" s="10">
        <f t="shared" ca="1" si="21"/>
        <v>-13.368237272203665</v>
      </c>
      <c r="Y204" s="10">
        <f t="shared" ca="1" si="22"/>
        <v>-21.272196703812845</v>
      </c>
      <c r="Z204" s="10">
        <f ca="1">I204-Test!$AD$20</f>
        <v>-27.669084283357201</v>
      </c>
      <c r="AA204" s="10">
        <f t="shared" ca="1" si="23"/>
        <v>-16.022391476497774</v>
      </c>
    </row>
    <row r="205" spans="1:27">
      <c r="A205" s="6">
        <f ca="1">LN((RAND()^(-Results!$F$4))-1)</f>
        <v>1.1453535752996373</v>
      </c>
      <c r="B205" s="6">
        <f ca="1">LN((RAND()^(-Results!$F$4))-1)</f>
        <v>-1.0646891025529606</v>
      </c>
      <c r="C205" s="6">
        <f ca="1">LN((RAND()^(-Results!$F$4))-1)</f>
        <v>6.330592838123354</v>
      </c>
      <c r="D205" s="6">
        <f ca="1">LN((RAND()^(-Results!$F$4))-1)</f>
        <v>0.45648984051571667</v>
      </c>
      <c r="E205" s="6">
        <f ca="1">LN((RAND()^(-Results!$F$4))-1)</f>
        <v>2.2984721468713945</v>
      </c>
      <c r="F205" s="6">
        <f ca="1">LN((RAND()^(-Results!$F$4))-1)</f>
        <v>-0.67978962553907607</v>
      </c>
      <c r="G205" s="6">
        <f ca="1">LN((RAND()^(-Results!$F$4))-1)</f>
        <v>-1.4881702452985546</v>
      </c>
      <c r="H205" s="6">
        <f t="shared" ca="1" si="18"/>
        <v>-1.477563383752964</v>
      </c>
      <c r="I205" s="10">
        <f ca="1">SUMPRODUCT(J205:O205,Results!B$12:G$12)+Results!$F$5*H205</f>
        <v>-1.8746071193140246</v>
      </c>
      <c r="J205" s="10">
        <f ca="1">SUMPRODUCT($A205:$F205,Results!$B$15:$G$15)</f>
        <v>-8.0670020081052627</v>
      </c>
      <c r="K205" s="10">
        <f ca="1">SUMPRODUCT($A205:$F205,Results!$B$16:$G$16)</f>
        <v>-11.347639464690159</v>
      </c>
      <c r="L205" s="10">
        <f ca="1">SUMPRODUCT($A205:$F205,Results!$B$17:$G$17)</f>
        <v>-5.1643027479511732</v>
      </c>
      <c r="M205" s="10">
        <f ca="1">SUMPRODUCT($A205:$F205,Results!$B$18:$G$18)</f>
        <v>-10.962652244053203</v>
      </c>
      <c r="N205" s="10">
        <f ca="1">SUMPRODUCT($A205:$F205,Results!$B$19:$G$19)</f>
        <v>15.07433974392219</v>
      </c>
      <c r="O205" s="10">
        <f ca="1">SUMPRODUCT($A205:$F205,Results!$B$20:$G$20)</f>
        <v>-11.15445486980693</v>
      </c>
      <c r="P205" s="10" cm="1">
        <f t="array" aca="1" ref="P205" ca="1">SUMPRODUCT(J205:O205,TRANSPOSE(Test!BL$20:BL$25))+Test!$AD$20-Test!$BL$27</f>
        <v>6.0750695453287742</v>
      </c>
      <c r="Q205" s="10" cm="1">
        <f t="array" aca="1" ref="Q205" ca="1">SUMPRODUCT(J205:O205,TRANSPOSE(Test!ES$20:ES$25))+Test!$AD$20-Test!$ES$27</f>
        <v>5.4717329799868537</v>
      </c>
      <c r="R205" s="10">
        <f ca="1">I205-Results!$E$5*H205</f>
        <v>4.0356464156978316</v>
      </c>
      <c r="S205" s="10" cm="1">
        <f t="array" aca="1" ref="S205" ca="1">SUMPRODUCT(J205:O205,TRANSPOSE(Test!AR$28:AR$33))+Test!$AD$20-Test!$AC$26</f>
        <v>15.214397224883061</v>
      </c>
      <c r="T205" s="10">
        <f ca="1">SUMPRODUCT(J205:O205,Results!K$9:P$9)</f>
        <v>5.1116712497341616</v>
      </c>
      <c r="U205" s="10">
        <f ca="1">SUMPRODUCT(J205:O205,Results!K$9:P$9)+Test!$AD$20-Test!$AC$31</f>
        <v>5.0748731310331863</v>
      </c>
      <c r="V205" s="10">
        <f t="shared" ca="1" si="19"/>
        <v>-7.9496766646427988</v>
      </c>
      <c r="W205" s="10">
        <f t="shared" ca="1" si="20"/>
        <v>-7.3463400993008783</v>
      </c>
      <c r="X205" s="10">
        <f t="shared" ca="1" si="21"/>
        <v>-5.9102535350118561</v>
      </c>
      <c r="Y205" s="10">
        <f t="shared" ca="1" si="22"/>
        <v>-17.089004344197086</v>
      </c>
      <c r="Z205" s="10">
        <f ca="1">I205-Test!$AD$20</f>
        <v>-2.5707106579635783</v>
      </c>
      <c r="AA205" s="10">
        <f t="shared" ca="1" si="23"/>
        <v>-6.9494802503472108</v>
      </c>
    </row>
    <row r="206" spans="1:27">
      <c r="A206" s="6">
        <f ca="1">LN((RAND()^(-Results!$F$4))-1)</f>
        <v>0.84463531264480352</v>
      </c>
      <c r="B206" s="6">
        <f ca="1">LN((RAND()^(-Results!$F$4))-1)</f>
        <v>2.1712928162806242</v>
      </c>
      <c r="C206" s="6">
        <f ca="1">LN((RAND()^(-Results!$F$4))-1)</f>
        <v>1.2381625415855639</v>
      </c>
      <c r="D206" s="6">
        <f ca="1">LN((RAND()^(-Results!$F$4))-1)</f>
        <v>-2.3332299487257675</v>
      </c>
      <c r="E206" s="6">
        <f ca="1">LN((RAND()^(-Results!$F$4))-1)</f>
        <v>-5.310256081082218E-2</v>
      </c>
      <c r="F206" s="6">
        <f ca="1">LN((RAND()^(-Results!$F$4))-1)</f>
        <v>0.58575597107145838</v>
      </c>
      <c r="G206" s="6">
        <f ca="1">LN((RAND()^(-Results!$F$4))-1)</f>
        <v>-0.60835503148252101</v>
      </c>
      <c r="H206" s="6">
        <f t="shared" ca="1" si="18"/>
        <v>-0.59774816993693047</v>
      </c>
      <c r="I206" s="10">
        <f ca="1">SUMPRODUCT(J206:O206,Results!B$12:G$12)+Results!$F$5*H206</f>
        <v>-2.9078163513770177</v>
      </c>
      <c r="J206" s="10">
        <f ca="1">SUMPRODUCT($A206:$F206,Results!$B$15:$G$15)</f>
        <v>7.1363743190614999</v>
      </c>
      <c r="K206" s="10">
        <f ca="1">SUMPRODUCT($A206:$F206,Results!$B$16:$G$16)</f>
        <v>-4.7643447926304408</v>
      </c>
      <c r="L206" s="10">
        <f ca="1">SUMPRODUCT($A206:$F206,Results!$B$17:$G$17)</f>
        <v>-8.0779283995673961</v>
      </c>
      <c r="M206" s="10">
        <f ca="1">SUMPRODUCT($A206:$F206,Results!$B$18:$G$18)</f>
        <v>-5.8942967481970623</v>
      </c>
      <c r="N206" s="10">
        <f ca="1">SUMPRODUCT($A206:$F206,Results!$B$19:$G$19)</f>
        <v>-8.7668917191417552</v>
      </c>
      <c r="O206" s="10">
        <f ca="1">SUMPRODUCT($A206:$F206,Results!$B$20:$G$20)</f>
        <v>11.490037038588165</v>
      </c>
      <c r="P206" s="10" cm="1">
        <f t="array" aca="1" ref="P206" ca="1">SUMPRODUCT(J206:O206,TRANSPOSE(Test!BL$20:BL$25))+Test!$AD$20-Test!$BL$27</f>
        <v>0.57698636984860618</v>
      </c>
      <c r="Q206" s="10" cm="1">
        <f t="array" aca="1" ref="Q206" ca="1">SUMPRODUCT(J206:O206,TRANSPOSE(Test!ES$20:ES$25))+Test!$AD$20-Test!$ES$27</f>
        <v>0.43156134700477078</v>
      </c>
      <c r="R206" s="10">
        <f ca="1">I206-Results!$E$5*H206</f>
        <v>-0.51682367162929577</v>
      </c>
      <c r="S206" s="10" cm="1">
        <f t="array" aca="1" ref="S206" ca="1">SUMPRODUCT(J206:O206,TRANSPOSE(Test!AR$28:AR$33))+Test!$AD$20-Test!$AC$26</f>
        <v>4.7393241112019027</v>
      </c>
      <c r="T206" s="10">
        <f ca="1">SUMPRODUCT(J206:O206,Results!K$9:P$9)</f>
        <v>0.4501663239073963</v>
      </c>
      <c r="U206" s="10">
        <f ca="1">SUMPRODUCT(J206:O206,Results!K$9:P$9)+Test!$AD$20-Test!$AC$31</f>
        <v>0.41336820520642115</v>
      </c>
      <c r="V206" s="10">
        <f t="shared" ca="1" si="19"/>
        <v>-3.4848027212256238</v>
      </c>
      <c r="W206" s="10">
        <f t="shared" ca="1" si="20"/>
        <v>-3.3393776983817887</v>
      </c>
      <c r="X206" s="10">
        <f t="shared" ca="1" si="21"/>
        <v>-2.3909926797477219</v>
      </c>
      <c r="Y206" s="10">
        <f t="shared" ca="1" si="22"/>
        <v>-7.6471404625789203</v>
      </c>
      <c r="Z206" s="10">
        <f ca="1">I206-Test!$AD$20</f>
        <v>-3.6039198900265714</v>
      </c>
      <c r="AA206" s="10">
        <f t="shared" ca="1" si="23"/>
        <v>-3.3211845565834386</v>
      </c>
    </row>
    <row r="207" spans="1:27">
      <c r="A207" s="6">
        <f ca="1">LN((RAND()^(-Results!$F$4))-1)</f>
        <v>5.3763184227210242E-2</v>
      </c>
      <c r="B207" s="6">
        <f ca="1">LN((RAND()^(-Results!$F$4))-1)</f>
        <v>4.1773624988943512</v>
      </c>
      <c r="C207" s="6">
        <f ca="1">LN((RAND()^(-Results!$F$4))-1)</f>
        <v>0.91065427807288435</v>
      </c>
      <c r="D207" s="6">
        <f ca="1">LN((RAND()^(-Results!$F$4))-1)</f>
        <v>-1.3190895323262319</v>
      </c>
      <c r="E207" s="6">
        <f ca="1">LN((RAND()^(-Results!$F$4))-1)</f>
        <v>5.1115198953966035</v>
      </c>
      <c r="F207" s="6">
        <f ca="1">LN((RAND()^(-Results!$F$4))-1)</f>
        <v>4.2255520539824259E-2</v>
      </c>
      <c r="G207" s="6">
        <f ca="1">LN((RAND()^(-Results!$F$4))-1)</f>
        <v>3.5215726966868379</v>
      </c>
      <c r="H207" s="6">
        <f t="shared" ca="1" si="18"/>
        <v>3.5321795582324285</v>
      </c>
      <c r="I207" s="10">
        <f ca="1">SUMPRODUCT(J207:O207,Results!B$12:G$12)+Results!$F$5*H207</f>
        <v>58.564275359664045</v>
      </c>
      <c r="J207" s="10">
        <f ca="1">SUMPRODUCT($A207:$F207,Results!$B$15:$G$15)</f>
        <v>8.6943675619916778</v>
      </c>
      <c r="K207" s="10">
        <f ca="1">SUMPRODUCT($A207:$F207,Results!$B$16:$G$16)</f>
        <v>-10.15012245074321</v>
      </c>
      <c r="L207" s="10">
        <f ca="1">SUMPRODUCT($A207:$F207,Results!$B$17:$G$17)</f>
        <v>-22.241829732294043</v>
      </c>
      <c r="M207" s="10">
        <f ca="1">SUMPRODUCT($A207:$F207,Results!$B$18:$G$18)</f>
        <v>-1.0238446806967778</v>
      </c>
      <c r="N207" s="10">
        <f ca="1">SUMPRODUCT($A207:$F207,Results!$B$19:$G$19)</f>
        <v>-10.77241633167646</v>
      </c>
      <c r="O207" s="10">
        <f ca="1">SUMPRODUCT($A207:$F207,Results!$B$20:$G$20)</f>
        <v>-0.72695618468318401</v>
      </c>
      <c r="P207" s="10" cm="1">
        <f t="array" aca="1" ref="P207" ca="1">SUMPRODUCT(J207:O207,TRANSPOSE(Test!BL$20:BL$25))+Test!$AD$20-Test!$BL$27</f>
        <v>40.989682436117533</v>
      </c>
      <c r="Q207" s="10" cm="1">
        <f t="array" aca="1" ref="Q207" ca="1">SUMPRODUCT(J207:O207,TRANSPOSE(Test!ES$20:ES$25))+Test!$AD$20-Test!$ES$27</f>
        <v>41.15542602332728</v>
      </c>
      <c r="R207" s="10">
        <f ca="1">I207-Results!$E$5*H207</f>
        <v>44.435557126734331</v>
      </c>
      <c r="S207" s="10" cm="1">
        <f t="array" aca="1" ref="S207" ca="1">SUMPRODUCT(J207:O207,TRANSPOSE(Test!AR$28:AR$33))+Test!$AD$20-Test!$AC$26</f>
        <v>28.101397226253397</v>
      </c>
      <c r="T207" s="10">
        <f ca="1">SUMPRODUCT(J207:O207,Results!K$9:P$9)</f>
        <v>40.668711029390209</v>
      </c>
      <c r="U207" s="10">
        <f ca="1">SUMPRODUCT(J207:O207,Results!K$9:P$9)+Test!$AD$20-Test!$AC$31</f>
        <v>40.631912910689231</v>
      </c>
      <c r="V207" s="10">
        <f t="shared" ca="1" si="19"/>
        <v>17.574592923546511</v>
      </c>
      <c r="W207" s="10">
        <f t="shared" ca="1" si="20"/>
        <v>17.408849336336765</v>
      </c>
      <c r="X207" s="10">
        <f t="shared" ca="1" si="21"/>
        <v>14.128718232929714</v>
      </c>
      <c r="Y207" s="10">
        <f t="shared" ca="1" si="22"/>
        <v>30.462878133410648</v>
      </c>
      <c r="Z207" s="10">
        <f ca="1">I207-Test!$AD$20</f>
        <v>57.868171821014492</v>
      </c>
      <c r="AA207" s="10">
        <f t="shared" ca="1" si="23"/>
        <v>17.932362448974814</v>
      </c>
    </row>
    <row r="208" spans="1:27">
      <c r="A208" s="6">
        <f ca="1">LN((RAND()^(-Results!$F$4))-1)</f>
        <v>0.17552249491407612</v>
      </c>
      <c r="B208" s="6">
        <f ca="1">LN((RAND()^(-Results!$F$4))-1)</f>
        <v>-1.5271079390253064</v>
      </c>
      <c r="C208" s="6">
        <f ca="1">LN((RAND()^(-Results!$F$4))-1)</f>
        <v>-0.94093679760907678</v>
      </c>
      <c r="D208" s="6">
        <f ca="1">LN((RAND()^(-Results!$F$4))-1)</f>
        <v>-3.0776633248947749</v>
      </c>
      <c r="E208" s="6">
        <f ca="1">LN((RAND()^(-Results!$F$4))-1)</f>
        <v>-1.9241417282413871</v>
      </c>
      <c r="F208" s="6">
        <f ca="1">LN((RAND()^(-Results!$F$4))-1)</f>
        <v>1.6823442277790843</v>
      </c>
      <c r="G208" s="6">
        <f ca="1">LN((RAND()^(-Results!$F$4))-1)</f>
        <v>-0.84297099295950528</v>
      </c>
      <c r="H208" s="6">
        <f t="shared" ca="1" si="18"/>
        <v>-0.83236413141391474</v>
      </c>
      <c r="I208" s="10">
        <f ca="1">SUMPRODUCT(J208:O208,Results!B$12:G$12)+Results!$F$5*H208</f>
        <v>-51.968031363543268</v>
      </c>
      <c r="J208" s="10">
        <f ca="1">SUMPRODUCT($A208:$F208,Results!$B$15:$G$15)</f>
        <v>8.2642015619933118E-2</v>
      </c>
      <c r="K208" s="10">
        <f ca="1">SUMPRODUCT($A208:$F208,Results!$B$16:$G$16)</f>
        <v>-2.922445160835526</v>
      </c>
      <c r="L208" s="10">
        <f ca="1">SUMPRODUCT($A208:$F208,Results!$B$17:$G$17)</f>
        <v>3.8622559568117367</v>
      </c>
      <c r="M208" s="10">
        <f ca="1">SUMPRODUCT($A208:$F208,Results!$B$18:$G$18)</f>
        <v>7.1100920267499408</v>
      </c>
      <c r="N208" s="10">
        <f ca="1">SUMPRODUCT($A208:$F208,Results!$B$19:$G$19)</f>
        <v>-6.8974619628307643</v>
      </c>
      <c r="O208" s="10">
        <f ca="1">SUMPRODUCT($A208:$F208,Results!$B$20:$G$20)</f>
        <v>14.082370485481169</v>
      </c>
      <c r="P208" s="10" cm="1">
        <f t="array" aca="1" ref="P208" ca="1">SUMPRODUCT(J208:O208,TRANSPOSE(Test!BL$20:BL$25))+Test!$AD$20-Test!$BL$27</f>
        <v>-47.790398969689292</v>
      </c>
      <c r="Q208" s="10" cm="1">
        <f t="array" aca="1" ref="Q208" ca="1">SUMPRODUCT(J208:O208,TRANSPOSE(Test!ES$20:ES$25))+Test!$AD$20-Test!$ES$27</f>
        <v>-48.058018677027334</v>
      </c>
      <c r="R208" s="10">
        <f ca="1">I208-Results!$E$5*H208</f>
        <v>-48.63857483788761</v>
      </c>
      <c r="S208" s="10" cm="1">
        <f t="array" aca="1" ref="S208" ca="1">SUMPRODUCT(J208:O208,TRANSPOSE(Test!AR$28:AR$33))+Test!$AD$20-Test!$AC$26</f>
        <v>-41.711380124998016</v>
      </c>
      <c r="T208" s="10">
        <f ca="1">SUMPRODUCT(J208:O208,Results!K$9:P$9)</f>
        <v>-47.810359698828215</v>
      </c>
      <c r="U208" s="10">
        <f ca="1">SUMPRODUCT(J208:O208,Results!K$9:P$9)+Test!$AD$20-Test!$AC$31</f>
        <v>-47.847157817529194</v>
      </c>
      <c r="V208" s="10">
        <f t="shared" ca="1" si="19"/>
        <v>-4.1776323938539761</v>
      </c>
      <c r="W208" s="10">
        <f t="shared" ca="1" si="20"/>
        <v>-3.9100126865159339</v>
      </c>
      <c r="X208" s="10">
        <f t="shared" ca="1" si="21"/>
        <v>-3.3294565256556581</v>
      </c>
      <c r="Y208" s="10">
        <f t="shared" ca="1" si="22"/>
        <v>-10.256651238545253</v>
      </c>
      <c r="Z208" s="10">
        <f ca="1">I208-Test!$AD$20</f>
        <v>-52.664134902192821</v>
      </c>
      <c r="AA208" s="10">
        <f t="shared" ca="1" si="23"/>
        <v>-4.1208735460140744</v>
      </c>
    </row>
    <row r="209" spans="1:27">
      <c r="A209" s="6">
        <f ca="1">LN((RAND()^(-Results!$F$4))-1)</f>
        <v>-0.45524563109720756</v>
      </c>
      <c r="B209" s="6">
        <f ca="1">LN((RAND()^(-Results!$F$4))-1)</f>
        <v>-4.1360626624184764</v>
      </c>
      <c r="C209" s="6">
        <f ca="1">LN((RAND()^(-Results!$F$4))-1)</f>
        <v>1.2916833387194644</v>
      </c>
      <c r="D209" s="6">
        <f ca="1">LN((RAND()^(-Results!$F$4))-1)</f>
        <v>0.17194473234667132</v>
      </c>
      <c r="E209" s="6">
        <f ca="1">LN((RAND()^(-Results!$F$4))-1)</f>
        <v>-3.3555912417955662</v>
      </c>
      <c r="F209" s="6">
        <f ca="1">LN((RAND()^(-Results!$F$4))-1)</f>
        <v>0.51757913236097441</v>
      </c>
      <c r="G209" s="6">
        <f ca="1">LN((RAND()^(-Results!$F$4))-1)</f>
        <v>-1.3585519149816658</v>
      </c>
      <c r="H209" s="6">
        <f t="shared" ca="1" si="18"/>
        <v>-1.3479450534360753</v>
      </c>
      <c r="I209" s="10">
        <f ca="1">SUMPRODUCT(J209:O209,Results!B$12:G$12)+Results!$F$5*H209</f>
        <v>-49.759332918915042</v>
      </c>
      <c r="J209" s="10">
        <f ca="1">SUMPRODUCT($A209:$F209,Results!$B$15:$G$15)</f>
        <v>-10.515272479374662</v>
      </c>
      <c r="K209" s="10">
        <f ca="1">SUMPRODUCT($A209:$F209,Results!$B$16:$G$16)</f>
        <v>0.5541416057535713</v>
      </c>
      <c r="L209" s="10">
        <f ca="1">SUMPRODUCT($A209:$F209,Results!$B$17:$G$17)</f>
        <v>13.557958214593016</v>
      </c>
      <c r="M209" s="10">
        <f ca="1">SUMPRODUCT($A209:$F209,Results!$B$18:$G$18)</f>
        <v>2.531873007268036</v>
      </c>
      <c r="N209" s="10">
        <f ca="1">SUMPRODUCT($A209:$F209,Results!$B$19:$G$19)</f>
        <v>12.34162684960568</v>
      </c>
      <c r="O209" s="10">
        <f ca="1">SUMPRODUCT($A209:$F209,Results!$B$20:$G$20)</f>
        <v>-1.4845425992655035</v>
      </c>
      <c r="P209" s="10" cm="1">
        <f t="array" aca="1" ref="P209" ca="1">SUMPRODUCT(J209:O209,TRANSPOSE(Test!BL$20:BL$25))+Test!$AD$20-Test!$BL$27</f>
        <v>-42.939156105418888</v>
      </c>
      <c r="Q209" s="10" cm="1">
        <f t="array" aca="1" ref="Q209" ca="1">SUMPRODUCT(J209:O209,TRANSPOSE(Test!ES$20:ES$25))+Test!$AD$20-Test!$ES$27</f>
        <v>-43.346239776268021</v>
      </c>
      <c r="R209" s="10">
        <f ca="1">I209-Results!$E$5*H209</f>
        <v>-44.367552705170738</v>
      </c>
      <c r="S209" s="10" cm="1">
        <f t="array" aca="1" ref="S209" ca="1">SUMPRODUCT(J209:O209,TRANSPOSE(Test!AR$28:AR$33))+Test!$AD$20-Test!$AC$26</f>
        <v>-30.835050530806051</v>
      </c>
      <c r="T209" s="10">
        <f ca="1">SUMPRODUCT(J209:O209,Results!K$9:P$9)</f>
        <v>-42.956335095645478</v>
      </c>
      <c r="U209" s="10">
        <f ca="1">SUMPRODUCT(J209:O209,Results!K$9:P$9)+Test!$AD$20-Test!$AC$31</f>
        <v>-42.993133214346457</v>
      </c>
      <c r="V209" s="10">
        <f t="shared" ca="1" si="19"/>
        <v>-6.820176813496154</v>
      </c>
      <c r="W209" s="10">
        <f t="shared" ca="1" si="20"/>
        <v>-6.4130931426470212</v>
      </c>
      <c r="X209" s="10">
        <f t="shared" ca="1" si="21"/>
        <v>-5.3917802137443047</v>
      </c>
      <c r="Y209" s="10">
        <f t="shared" ca="1" si="22"/>
        <v>-18.924282388108992</v>
      </c>
      <c r="Z209" s="10">
        <f ca="1">I209-Test!$AD$20</f>
        <v>-50.455436457564595</v>
      </c>
      <c r="AA209" s="10">
        <f t="shared" ca="1" si="23"/>
        <v>-6.7661997045685851</v>
      </c>
    </row>
    <row r="210" spans="1:27">
      <c r="A210" s="6">
        <f ca="1">LN((RAND()^(-Results!$F$4))-1)</f>
        <v>0.75892790601361249</v>
      </c>
      <c r="B210" s="6">
        <f ca="1">LN((RAND()^(-Results!$F$4))-1)</f>
        <v>2.0616092307909266</v>
      </c>
      <c r="C210" s="6">
        <f ca="1">LN((RAND()^(-Results!$F$4))-1)</f>
        <v>-1.3580597892539217</v>
      </c>
      <c r="D210" s="6">
        <f ca="1">LN((RAND()^(-Results!$F$4))-1)</f>
        <v>1.2586287454063712</v>
      </c>
      <c r="E210" s="6">
        <f ca="1">LN((RAND()^(-Results!$F$4))-1)</f>
        <v>1.6834510339572377</v>
      </c>
      <c r="F210" s="6">
        <f ca="1">LN((RAND()^(-Results!$F$4))-1)</f>
        <v>0.623785586046124</v>
      </c>
      <c r="G210" s="6">
        <f ca="1">LN((RAND()^(-Results!$F$4))-1)</f>
        <v>-2.8400653147301642</v>
      </c>
      <c r="H210" s="6">
        <f t="shared" ca="1" si="18"/>
        <v>-2.8294584531845737</v>
      </c>
      <c r="I210" s="10">
        <f ca="1">SUMPRODUCT(J210:O210,Results!B$12:G$12)+Results!$F$5*H210</f>
        <v>12.800464373452854</v>
      </c>
      <c r="J210" s="10">
        <f ca="1">SUMPRODUCT($A210:$F210,Results!$B$15:$G$15)</f>
        <v>4.9755658630721484</v>
      </c>
      <c r="K210" s="10">
        <f ca="1">SUMPRODUCT($A210:$F210,Results!$B$16:$G$16)</f>
        <v>4.1863127177896997</v>
      </c>
      <c r="L210" s="10">
        <f ca="1">SUMPRODUCT($A210:$F210,Results!$B$17:$G$17)</f>
        <v>-6.9900664402905637</v>
      </c>
      <c r="M210" s="10">
        <f ca="1">SUMPRODUCT($A210:$F210,Results!$B$18:$G$18)</f>
        <v>-0.15730312757883413</v>
      </c>
      <c r="N210" s="10">
        <f ca="1">SUMPRODUCT($A210:$F210,Results!$B$19:$G$19)</f>
        <v>-2.3667581721332276</v>
      </c>
      <c r="O210" s="10">
        <f ca="1">SUMPRODUCT($A210:$F210,Results!$B$20:$G$20)</f>
        <v>1.6253857829390774</v>
      </c>
      <c r="P210" s="10" cm="1">
        <f t="array" aca="1" ref="P210" ca="1">SUMPRODUCT(J210:O210,TRANSPOSE(Test!BL$20:BL$25))+Test!$AD$20-Test!$BL$27</f>
        <v>26.721077257646485</v>
      </c>
      <c r="Q210" s="10" cm="1">
        <f t="array" aca="1" ref="Q210" ca="1">SUMPRODUCT(J210:O210,TRANSPOSE(Test!ES$20:ES$25))+Test!$AD$20-Test!$ES$27</f>
        <v>26.991008510150206</v>
      </c>
      <c r="R210" s="10">
        <f ca="1">I210-Results!$E$5*H210</f>
        <v>24.118298186191147</v>
      </c>
      <c r="S210" s="10" cm="1">
        <f t="array" aca="1" ref="S210" ca="1">SUMPRODUCT(J210:O210,TRANSPOSE(Test!AR$28:AR$33))+Test!$AD$20-Test!$AC$26</f>
        <v>21.23859899947557</v>
      </c>
      <c r="T210" s="10">
        <f ca="1">SUMPRODUCT(J210:O210,Results!K$9:P$9)</f>
        <v>26.76333718094385</v>
      </c>
      <c r="U210" s="10">
        <f ca="1">SUMPRODUCT(J210:O210,Results!K$9:P$9)+Test!$AD$20-Test!$AC$31</f>
        <v>26.726539062242875</v>
      </c>
      <c r="V210" s="10">
        <f t="shared" ca="1" si="19"/>
        <v>-13.920612884193631</v>
      </c>
      <c r="W210" s="10">
        <f t="shared" ca="1" si="20"/>
        <v>-14.190544136697351</v>
      </c>
      <c r="X210" s="10">
        <f t="shared" ca="1" si="21"/>
        <v>-11.317833812738293</v>
      </c>
      <c r="Y210" s="10">
        <f t="shared" ca="1" si="22"/>
        <v>-8.4381346260227161</v>
      </c>
      <c r="Z210" s="10">
        <f ca="1">I210-Test!$AD$20</f>
        <v>12.1043608348033</v>
      </c>
      <c r="AA210" s="10">
        <f t="shared" ca="1" si="23"/>
        <v>-13.92607468879002</v>
      </c>
    </row>
    <row r="211" spans="1:27">
      <c r="A211" s="6">
        <f ca="1">LN((RAND()^(-Results!$F$4))-1)</f>
        <v>0.66085371896236234</v>
      </c>
      <c r="B211" s="6">
        <f ca="1">LN((RAND()^(-Results!$F$4))-1)</f>
        <v>1.5212493116489529</v>
      </c>
      <c r="C211" s="6">
        <f ca="1">LN((RAND()^(-Results!$F$4))-1)</f>
        <v>3.1353074615525984</v>
      </c>
      <c r="D211" s="6">
        <f ca="1">LN((RAND()^(-Results!$F$4))-1)</f>
        <v>-0.78195802580966367</v>
      </c>
      <c r="E211" s="6">
        <f ca="1">LN((RAND()^(-Results!$F$4))-1)</f>
        <v>3.8287190657259922</v>
      </c>
      <c r="F211" s="6">
        <f ca="1">LN((RAND()^(-Results!$F$4))-1)</f>
        <v>0.72074573145264165</v>
      </c>
      <c r="G211" s="6">
        <f ca="1">LN((RAND()^(-Results!$F$4))-1)</f>
        <v>0.67872961963875311</v>
      </c>
      <c r="H211" s="6">
        <f t="shared" ca="1" si="18"/>
        <v>0.68933648118434365</v>
      </c>
      <c r="I211" s="10">
        <f ca="1">SUMPRODUCT(J211:O211,Results!B$12:G$12)+Results!$F$5*H211</f>
        <v>20.367499596636975</v>
      </c>
      <c r="J211" s="10">
        <f ca="1">SUMPRODUCT($A211:$F211,Results!$B$15:$G$15)</f>
        <v>0.73175305256936274</v>
      </c>
      <c r="K211" s="10">
        <f ca="1">SUMPRODUCT($A211:$F211,Results!$B$16:$G$16)</f>
        <v>-11.204012320469745</v>
      </c>
      <c r="L211" s="10">
        <f ca="1">SUMPRODUCT($A211:$F211,Results!$B$17:$G$17)</f>
        <v>-16.053089404469073</v>
      </c>
      <c r="M211" s="10">
        <f ca="1">SUMPRODUCT($A211:$F211,Results!$B$18:$G$18)</f>
        <v>-2.4221166601742992</v>
      </c>
      <c r="N211" s="10">
        <f ca="1">SUMPRODUCT($A211:$F211,Results!$B$19:$G$19)</f>
        <v>1.3689722798841433</v>
      </c>
      <c r="O211" s="10">
        <f ca="1">SUMPRODUCT($A211:$F211,Results!$B$20:$G$20)</f>
        <v>-2.3285628672508216</v>
      </c>
      <c r="P211" s="10" cm="1">
        <f t="array" aca="1" ref="P211" ca="1">SUMPRODUCT(J211:O211,TRANSPOSE(Test!BL$20:BL$25))+Test!$AD$20-Test!$BL$27</f>
        <v>17.163470666385461</v>
      </c>
      <c r="Q211" s="10" cm="1">
        <f t="array" aca="1" ref="Q211" ca="1">SUMPRODUCT(J211:O211,TRANSPOSE(Test!ES$20:ES$25))+Test!$AD$20-Test!$ES$27</f>
        <v>16.937284502342749</v>
      </c>
      <c r="R211" s="10">
        <f ca="1">I211-Results!$E$5*H211</f>
        <v>17.610153671899599</v>
      </c>
      <c r="S211" s="10" cm="1">
        <f t="array" aca="1" ref="S211" ca="1">SUMPRODUCT(J211:O211,TRANSPOSE(Test!AR$28:AR$33))+Test!$AD$20-Test!$AC$26</f>
        <v>14.966058035634024</v>
      </c>
      <c r="T211" s="10">
        <f ca="1">SUMPRODUCT(J211:O211,Results!K$9:P$9)</f>
        <v>16.501363990647654</v>
      </c>
      <c r="U211" s="10">
        <f ca="1">SUMPRODUCT(J211:O211,Results!K$9:P$9)+Test!$AD$20-Test!$AC$31</f>
        <v>16.464565871946679</v>
      </c>
      <c r="V211" s="10">
        <f t="shared" ca="1" si="19"/>
        <v>3.2040289302515141</v>
      </c>
      <c r="W211" s="10">
        <f t="shared" ca="1" si="20"/>
        <v>3.4302150942942262</v>
      </c>
      <c r="X211" s="10">
        <f t="shared" ca="1" si="21"/>
        <v>2.7573459247373755</v>
      </c>
      <c r="Y211" s="10">
        <f t="shared" ca="1" si="22"/>
        <v>5.4014415610029509</v>
      </c>
      <c r="Z211" s="10">
        <f ca="1">I211-Test!$AD$20</f>
        <v>19.671396057987423</v>
      </c>
      <c r="AA211" s="10">
        <f t="shared" ca="1" si="23"/>
        <v>3.9029337246902962</v>
      </c>
    </row>
    <row r="212" spans="1:27">
      <c r="A212" s="6">
        <f ca="1">LN((RAND()^(-Results!$F$4))-1)</f>
        <v>-1.209235979514194</v>
      </c>
      <c r="B212" s="6">
        <f ca="1">LN((RAND()^(-Results!$F$4))-1)</f>
        <v>-1.0148374997594456</v>
      </c>
      <c r="C212" s="6">
        <f ca="1">LN((RAND()^(-Results!$F$4))-1)</f>
        <v>-2.4698954399609834</v>
      </c>
      <c r="D212" s="6">
        <f ca="1">LN((RAND()^(-Results!$F$4))-1)</f>
        <v>-0.85347860338296466</v>
      </c>
      <c r="E212" s="6">
        <f ca="1">LN((RAND()^(-Results!$F$4))-1)</f>
        <v>-0.18834607028977504</v>
      </c>
      <c r="F212" s="6">
        <f ca="1">LN((RAND()^(-Results!$F$4))-1)</f>
        <v>1.4530091049637324</v>
      </c>
      <c r="G212" s="6">
        <f ca="1">LN((RAND()^(-Results!$F$4))-1)</f>
        <v>1.2770949204248834</v>
      </c>
      <c r="H212" s="6">
        <f t="shared" ca="1" si="18"/>
        <v>1.2877017819704739</v>
      </c>
      <c r="I212" s="10">
        <f ca="1">SUMPRODUCT(J212:O212,Results!B$12:G$12)+Results!$F$5*H212</f>
        <v>-13.701703673185595</v>
      </c>
      <c r="J212" s="10">
        <f ca="1">SUMPRODUCT($A212:$F212,Results!$B$15:$G$15)</f>
        <v>-1.0410555941987298</v>
      </c>
      <c r="K212" s="10">
        <f ca="1">SUMPRODUCT($A212:$F212,Results!$B$16:$G$16)</f>
        <v>-0.3996516329857544</v>
      </c>
      <c r="L212" s="10">
        <f ca="1">SUMPRODUCT($A212:$F212,Results!$B$17:$G$17)</f>
        <v>-0.19042955040713849</v>
      </c>
      <c r="M212" s="10">
        <f ca="1">SUMPRODUCT($A212:$F212,Results!$B$18:$G$18)</f>
        <v>13.157566464836163</v>
      </c>
      <c r="N212" s="10">
        <f ca="1">SUMPRODUCT($A212:$F212,Results!$B$19:$G$19)</f>
        <v>-3.5278055107092636</v>
      </c>
      <c r="O212" s="10">
        <f ca="1">SUMPRODUCT($A212:$F212,Results!$B$20:$G$20)</f>
        <v>3.2762304586185853</v>
      </c>
      <c r="P212" s="10" cm="1">
        <f t="array" aca="1" ref="P212" ca="1">SUMPRODUCT(J212:O212,TRANSPOSE(Test!BL$20:BL$25))+Test!$AD$20-Test!$BL$27</f>
        <v>-20.577239604779631</v>
      </c>
      <c r="Q212" s="10" cm="1">
        <f t="array" aca="1" ref="Q212" ca="1">SUMPRODUCT(J212:O212,TRANSPOSE(Test!ES$20:ES$25))+Test!$AD$20-Test!$ES$27</f>
        <v>-20.475933147275782</v>
      </c>
      <c r="R212" s="10">
        <f ca="1">I212-Results!$E$5*H212</f>
        <v>-18.852510801067488</v>
      </c>
      <c r="S212" s="10" cm="1">
        <f t="array" aca="1" ref="S212" ca="1">SUMPRODUCT(J212:O212,TRANSPOSE(Test!AR$28:AR$33))+Test!$AD$20-Test!$AC$26</f>
        <v>-26.158614381900691</v>
      </c>
      <c r="T212" s="10">
        <f ca="1">SUMPRODUCT(J212:O212,Results!K$9:P$9)</f>
        <v>-20.323099451747268</v>
      </c>
      <c r="U212" s="10">
        <f ca="1">SUMPRODUCT(J212:O212,Results!K$9:P$9)+Test!$AD$20-Test!$AC$31</f>
        <v>-20.359897570448243</v>
      </c>
      <c r="V212" s="10">
        <f t="shared" ca="1" si="19"/>
        <v>6.8755359315940368</v>
      </c>
      <c r="W212" s="10">
        <f t="shared" ca="1" si="20"/>
        <v>6.7742294740901876</v>
      </c>
      <c r="X212" s="10">
        <f t="shared" ca="1" si="21"/>
        <v>5.1508071278818939</v>
      </c>
      <c r="Y212" s="10">
        <f t="shared" ca="1" si="22"/>
        <v>12.456910708715096</v>
      </c>
      <c r="Z212" s="10">
        <f ca="1">I212-Test!$AD$20</f>
        <v>-14.397807211835149</v>
      </c>
      <c r="AA212" s="10">
        <f t="shared" ca="1" si="23"/>
        <v>6.6581938972626489</v>
      </c>
    </row>
    <row r="213" spans="1:27">
      <c r="A213" s="6">
        <f ca="1">LN((RAND()^(-Results!$F$4))-1)</f>
        <v>-0.20038325794245748</v>
      </c>
      <c r="B213" s="6">
        <f ca="1">LN((RAND()^(-Results!$F$4))-1)</f>
        <v>-0.57360668261799497</v>
      </c>
      <c r="C213" s="6">
        <f ca="1">LN((RAND()^(-Results!$F$4))-1)</f>
        <v>0.65589925359003032</v>
      </c>
      <c r="D213" s="6">
        <f ca="1">LN((RAND()^(-Results!$F$4))-1)</f>
        <v>1.3911260564636128</v>
      </c>
      <c r="E213" s="6">
        <f ca="1">LN((RAND()^(-Results!$F$4))-1)</f>
        <v>-2.0813219327775367E-2</v>
      </c>
      <c r="F213" s="6">
        <f ca="1">LN((RAND()^(-Results!$F$4))-1)</f>
        <v>-3.5236760662480213</v>
      </c>
      <c r="G213" s="6">
        <f ca="1">LN((RAND()^(-Results!$F$4))-1)</f>
        <v>-3.6988361334153343</v>
      </c>
      <c r="H213" s="6">
        <f t="shared" ca="1" si="18"/>
        <v>-3.6882292718697438</v>
      </c>
      <c r="I213" s="10">
        <f ca="1">SUMPRODUCT(J213:O213,Results!B$12:G$12)+Results!$F$5*H213</f>
        <v>-2.3364763847652306</v>
      </c>
      <c r="J213" s="10">
        <f ca="1">SUMPRODUCT($A213:$F213,Results!$B$15:$G$15)</f>
        <v>-2.8443493236273851</v>
      </c>
      <c r="K213" s="10">
        <f ca="1">SUMPRODUCT($A213:$F213,Results!$B$16:$G$16)</f>
        <v>2.7592029019658053</v>
      </c>
      <c r="L213" s="10">
        <f ca="1">SUMPRODUCT($A213:$F213,Results!$B$17:$G$17)</f>
        <v>10.510639795871297</v>
      </c>
      <c r="M213" s="10">
        <f ca="1">SUMPRODUCT($A213:$F213,Results!$B$18:$G$18)</f>
        <v>-8.4107414617048217</v>
      </c>
      <c r="N213" s="10">
        <f ca="1">SUMPRODUCT($A213:$F213,Results!$B$19:$G$19)</f>
        <v>2.4560028293611236</v>
      </c>
      <c r="O213" s="10">
        <f ca="1">SUMPRODUCT($A213:$F213,Results!$B$20:$G$20)</f>
        <v>-13.552987874137163</v>
      </c>
      <c r="P213" s="10" cm="1">
        <f t="array" aca="1" ref="P213" ca="1">SUMPRODUCT(J213:O213,TRANSPOSE(Test!BL$20:BL$25))+Test!$AD$20-Test!$BL$27</f>
        <v>16.10974119639663</v>
      </c>
      <c r="Q213" s="10" cm="1">
        <f t="array" aca="1" ref="Q213" ca="1">SUMPRODUCT(J213:O213,TRANSPOSE(Test!ES$20:ES$25))+Test!$AD$20-Test!$ES$27</f>
        <v>16.169992802209354</v>
      </c>
      <c r="R213" s="10">
        <f ca="1">I213-Results!$E$5*H213</f>
        <v>12.416440702713745</v>
      </c>
      <c r="S213" s="10" cm="1">
        <f t="array" aca="1" ref="S213" ca="1">SUMPRODUCT(J213:O213,TRANSPOSE(Test!AR$28:AR$33))+Test!$AD$20-Test!$AC$26</f>
        <v>15.00787521929454</v>
      </c>
      <c r="T213" s="10">
        <f ca="1">SUMPRODUCT(J213:O213,Results!K$9:P$9)</f>
        <v>16.171655376918004</v>
      </c>
      <c r="U213" s="10">
        <f ca="1">SUMPRODUCT(J213:O213,Results!K$9:P$9)+Test!$AD$20-Test!$AC$31</f>
        <v>16.134857258217028</v>
      </c>
      <c r="V213" s="10">
        <f t="shared" ca="1" si="19"/>
        <v>-18.446217581161861</v>
      </c>
      <c r="W213" s="10">
        <f t="shared" ca="1" si="20"/>
        <v>-18.506469186974584</v>
      </c>
      <c r="X213" s="10">
        <f t="shared" ca="1" si="21"/>
        <v>-14.752917087478975</v>
      </c>
      <c r="Y213" s="10">
        <f t="shared" ca="1" si="22"/>
        <v>-17.344351604059771</v>
      </c>
      <c r="Z213" s="10">
        <f ca="1">I213-Test!$AD$20</f>
        <v>-3.0325799234147843</v>
      </c>
      <c r="AA213" s="10">
        <f t="shared" ca="1" si="23"/>
        <v>-18.471333642982259</v>
      </c>
    </row>
    <row r="214" spans="1:27">
      <c r="A214" s="6">
        <f ca="1">LN((RAND()^(-Results!$F$4))-1)</f>
        <v>-0.81894188569385995</v>
      </c>
      <c r="B214" s="6">
        <f ca="1">LN((RAND()^(-Results!$F$4))-1)</f>
        <v>0.52791861938842655</v>
      </c>
      <c r="C214" s="6">
        <f ca="1">LN((RAND()^(-Results!$F$4))-1)</f>
        <v>0.10259364032796327</v>
      </c>
      <c r="D214" s="6">
        <f ca="1">LN((RAND()^(-Results!$F$4))-1)</f>
        <v>0.37414813845945938</v>
      </c>
      <c r="E214" s="6">
        <f ca="1">LN((RAND()^(-Results!$F$4))-1)</f>
        <v>-2.0567522740810436</v>
      </c>
      <c r="F214" s="6">
        <f ca="1">LN((RAND()^(-Results!$F$4))-1)</f>
        <v>-0.59457017111625077</v>
      </c>
      <c r="G214" s="6">
        <f ca="1">LN((RAND()^(-Results!$F$4))-1)</f>
        <v>1.2349756397414224</v>
      </c>
      <c r="H214" s="6">
        <f t="shared" ca="1" si="18"/>
        <v>1.245582501287013</v>
      </c>
      <c r="I214" s="10">
        <f ca="1">SUMPRODUCT(J214:O214,Results!B$12:G$12)+Results!$F$5*H214</f>
        <v>13.159273031762062</v>
      </c>
      <c r="J214" s="10">
        <f ca="1">SUMPRODUCT($A214:$F214,Results!$B$15:$G$15)</f>
        <v>1.5211341922991728</v>
      </c>
      <c r="K214" s="10">
        <f ca="1">SUMPRODUCT($A214:$F214,Results!$B$16:$G$16)</f>
        <v>2.7710487845280078</v>
      </c>
      <c r="L214" s="10">
        <f ca="1">SUMPRODUCT($A214:$F214,Results!$B$17:$G$17)</f>
        <v>2.2670161582204913</v>
      </c>
      <c r="M214" s="10">
        <f ca="1">SUMPRODUCT($A214:$F214,Results!$B$18:$G$18)</f>
        <v>-3.9855911122371852</v>
      </c>
      <c r="N214" s="10">
        <f ca="1">SUMPRODUCT($A214:$F214,Results!$B$19:$G$19)</f>
        <v>0.37820007593108562</v>
      </c>
      <c r="O214" s="10">
        <f ca="1">SUMPRODUCT($A214:$F214,Results!$B$20:$G$20)</f>
        <v>-7.7511530161923581E-2</v>
      </c>
      <c r="P214" s="10" cm="1">
        <f t="array" aca="1" ref="P214" ca="1">SUMPRODUCT(J214:O214,TRANSPOSE(Test!BL$20:BL$25))+Test!$AD$20-Test!$BL$27</f>
        <v>7.1767011948883379</v>
      </c>
      <c r="Q214" s="10" cm="1">
        <f t="array" aca="1" ref="Q214" ca="1">SUMPRODUCT(J214:O214,TRANSPOSE(Test!ES$20:ES$25))+Test!$AD$20-Test!$ES$27</f>
        <v>7.2529517797946745</v>
      </c>
      <c r="R214" s="10">
        <f ca="1">I214-Results!$E$5*H214</f>
        <v>8.1769430266140102</v>
      </c>
      <c r="S214" s="10" cm="1">
        <f t="array" aca="1" ref="S214" ca="1">SUMPRODUCT(J214:O214,TRANSPOSE(Test!AR$28:AR$33))+Test!$AD$20-Test!$AC$26</f>
        <v>9.3915539081561263</v>
      </c>
      <c r="T214" s="10">
        <f ca="1">SUMPRODUCT(J214:O214,Results!K$9:P$9)</f>
        <v>7.5903639696275977</v>
      </c>
      <c r="U214" s="10">
        <f ca="1">SUMPRODUCT(J214:O214,Results!K$9:P$9)+Test!$AD$20-Test!$AC$31</f>
        <v>7.5535658509266232</v>
      </c>
      <c r="V214" s="10">
        <f t="shared" ca="1" si="19"/>
        <v>5.9825718368737242</v>
      </c>
      <c r="W214" s="10">
        <f t="shared" ca="1" si="20"/>
        <v>5.9063212519673876</v>
      </c>
      <c r="X214" s="10">
        <f t="shared" ca="1" si="21"/>
        <v>4.9823300051480519</v>
      </c>
      <c r="Y214" s="10">
        <f t="shared" ca="1" si="22"/>
        <v>3.7677191236059357</v>
      </c>
      <c r="Z214" s="10">
        <f ca="1">I214-Test!$AD$20</f>
        <v>12.463169493112508</v>
      </c>
      <c r="AA214" s="10">
        <f t="shared" ca="1" si="23"/>
        <v>5.6057071808354388</v>
      </c>
    </row>
    <row r="215" spans="1:27">
      <c r="A215" s="6">
        <f ca="1">LN((RAND()^(-Results!$F$4))-1)</f>
        <v>-0.60734066521392005</v>
      </c>
      <c r="B215" s="6">
        <f ca="1">LN((RAND()^(-Results!$F$4))-1)</f>
        <v>-0.18154881742961348</v>
      </c>
      <c r="C215" s="6">
        <f ca="1">LN((RAND()^(-Results!$F$4))-1)</f>
        <v>-1.7619593575126913</v>
      </c>
      <c r="D215" s="6">
        <f ca="1">LN((RAND()^(-Results!$F$4))-1)</f>
        <v>-1.2336248745980416</v>
      </c>
      <c r="E215" s="6">
        <f ca="1">LN((RAND()^(-Results!$F$4))-1)</f>
        <v>-2.1432194128181443</v>
      </c>
      <c r="F215" s="6">
        <f ca="1">LN((RAND()^(-Results!$F$4))-1)</f>
        <v>2.3873798877550629</v>
      </c>
      <c r="G215" s="6">
        <f ca="1">LN((RAND()^(-Results!$F$4))-1)</f>
        <v>0.39165501401387737</v>
      </c>
      <c r="H215" s="6">
        <f t="shared" ca="1" si="18"/>
        <v>0.40226187555946796</v>
      </c>
      <c r="I215" s="10">
        <f ca="1">SUMPRODUCT(J215:O215,Results!B$12:G$12)+Results!$F$5*H215</f>
        <v>-20.909693596152838</v>
      </c>
      <c r="J215" s="10">
        <f ca="1">SUMPRODUCT($A215:$F215,Results!$B$15:$G$15)</f>
        <v>2.2102590807097511</v>
      </c>
      <c r="K215" s="10">
        <f ca="1">SUMPRODUCT($A215:$F215,Results!$B$16:$G$16)</f>
        <v>1.4971751292603364</v>
      </c>
      <c r="L215" s="10">
        <f ca="1">SUMPRODUCT($A215:$F215,Results!$B$17:$G$17)</f>
        <v>-1.4519556284709374</v>
      </c>
      <c r="M215" s="10">
        <f ca="1">SUMPRODUCT($A215:$F215,Results!$B$18:$G$18)</f>
        <v>7.9646262055037944</v>
      </c>
      <c r="N215" s="10">
        <f ca="1">SUMPRODUCT($A215:$F215,Results!$B$19:$G$19)</f>
        <v>-3.6785402208070526</v>
      </c>
      <c r="O215" s="10">
        <f ca="1">SUMPRODUCT($A215:$F215,Results!$B$20:$G$20)</f>
        <v>12.207822222699569</v>
      </c>
      <c r="P215" s="10" cm="1">
        <f t="array" aca="1" ref="P215" ca="1">SUMPRODUCT(J215:O215,TRANSPOSE(Test!BL$20:BL$25))+Test!$AD$20-Test!$BL$27</f>
        <v>-22.966162602127074</v>
      </c>
      <c r="Q215" s="10" cm="1">
        <f t="array" aca="1" ref="Q215" ca="1">SUMPRODUCT(J215:O215,TRANSPOSE(Test!ES$20:ES$25))+Test!$AD$20-Test!$ES$27</f>
        <v>-22.952132087737997</v>
      </c>
      <c r="R215" s="10">
        <f ca="1">I215-Results!$E$5*H215</f>
        <v>-22.518741098390709</v>
      </c>
      <c r="S215" s="10" cm="1">
        <f t="array" aca="1" ref="S215" ca="1">SUMPRODUCT(J215:O215,TRANSPOSE(Test!AR$28:AR$33))+Test!$AD$20-Test!$AC$26</f>
        <v>-20.836662587406487</v>
      </c>
      <c r="T215" s="10">
        <f ca="1">SUMPRODUCT(J215:O215,Results!K$9:P$9)</f>
        <v>-22.606399928683597</v>
      </c>
      <c r="U215" s="10">
        <f ca="1">SUMPRODUCT(J215:O215,Results!K$9:P$9)+Test!$AD$20-Test!$AC$31</f>
        <v>-22.643198047384573</v>
      </c>
      <c r="V215" s="10">
        <f t="shared" ca="1" si="19"/>
        <v>2.0564690059742361</v>
      </c>
      <c r="W215" s="10">
        <f t="shared" ca="1" si="20"/>
        <v>2.042438491585159</v>
      </c>
      <c r="X215" s="10">
        <f t="shared" ca="1" si="21"/>
        <v>1.6090475022378712</v>
      </c>
      <c r="Y215" s="10">
        <f t="shared" ca="1" si="22"/>
        <v>-7.3031008746351489E-2</v>
      </c>
      <c r="Z215" s="10">
        <f ca="1">I215-Test!$AD$20</f>
        <v>-21.605797134802391</v>
      </c>
      <c r="AA215" s="10">
        <f t="shared" ca="1" si="23"/>
        <v>1.7335044512317346</v>
      </c>
    </row>
    <row r="216" spans="1:27">
      <c r="A216" s="6">
        <f ca="1">LN((RAND()^(-Results!$F$4))-1)</f>
        <v>2.0952075907081489</v>
      </c>
      <c r="B216" s="6">
        <f ca="1">LN((RAND()^(-Results!$F$4))-1)</f>
        <v>-0.17745444853727488</v>
      </c>
      <c r="C216" s="6">
        <f ca="1">LN((RAND()^(-Results!$F$4))-1)</f>
        <v>2.3232389114421146</v>
      </c>
      <c r="D216" s="6">
        <f ca="1">LN((RAND()^(-Results!$F$4))-1)</f>
        <v>-0.25014423144691733</v>
      </c>
      <c r="E216" s="6">
        <f ca="1">LN((RAND()^(-Results!$F$4))-1)</f>
        <v>1.2366259456830815</v>
      </c>
      <c r="F216" s="6">
        <f ca="1">LN((RAND()^(-Results!$F$4))-1)</f>
        <v>-0.65260669711248975</v>
      </c>
      <c r="G216" s="6">
        <f ca="1">LN((RAND()^(-Results!$F$4))-1)</f>
        <v>0.82578359063923923</v>
      </c>
      <c r="H216" s="6">
        <f t="shared" ca="1" si="18"/>
        <v>0.83639045218482977</v>
      </c>
      <c r="I216" s="10">
        <f ca="1">SUMPRODUCT(J216:O216,Results!B$12:G$12)+Results!$F$5*H216</f>
        <v>2.716323647832342</v>
      </c>
      <c r="J216" s="10">
        <f ca="1">SUMPRODUCT($A216:$F216,Results!$B$15:$G$15)</f>
        <v>-1.0627541000580469</v>
      </c>
      <c r="K216" s="10">
        <f ca="1">SUMPRODUCT($A216:$F216,Results!$B$16:$G$16)</f>
        <v>-2.5322124425346741</v>
      </c>
      <c r="L216" s="10">
        <f ca="1">SUMPRODUCT($A216:$F216,Results!$B$17:$G$17)</f>
        <v>1.0216205319482414</v>
      </c>
      <c r="M216" s="10">
        <f ca="1">SUMPRODUCT($A216:$F216,Results!$B$18:$G$18)</f>
        <v>-8.5918867727551369</v>
      </c>
      <c r="N216" s="10">
        <f ca="1">SUMPRODUCT($A216:$F216,Results!$B$19:$G$19)</f>
        <v>2.2528904688437064</v>
      </c>
      <c r="O216" s="10">
        <f ca="1">SUMPRODUCT($A216:$F216,Results!$B$20:$G$20)</f>
        <v>0.17353944908133645</v>
      </c>
      <c r="P216" s="10" cm="1">
        <f t="array" aca="1" ref="P216" ca="1">SUMPRODUCT(J216:O216,TRANSPOSE(Test!BL$20:BL$25))+Test!$AD$20-Test!$BL$27</f>
        <v>-1.2459917457973004</v>
      </c>
      <c r="Q216" s="10" cm="1">
        <f t="array" aca="1" ref="Q216" ca="1">SUMPRODUCT(J216:O216,TRANSPOSE(Test!ES$20:ES$25))+Test!$AD$20-Test!$ES$27</f>
        <v>-1.555259436462284</v>
      </c>
      <c r="R216" s="10">
        <f ca="1">I216-Results!$E$5*H216</f>
        <v>-0.62923816090697704</v>
      </c>
      <c r="S216" s="10" cm="1">
        <f t="array" aca="1" ref="S216" ca="1">SUMPRODUCT(J216:O216,TRANSPOSE(Test!AR$28:AR$33))+Test!$AD$20-Test!$AC$26</f>
        <v>5.6214152744888786</v>
      </c>
      <c r="T216" s="10">
        <f ca="1">SUMPRODUCT(J216:O216,Results!K$9:P$9)</f>
        <v>-1.8699592232511322</v>
      </c>
      <c r="U216" s="10">
        <f ca="1">SUMPRODUCT(J216:O216,Results!K$9:P$9)+Test!$AD$20-Test!$AC$31</f>
        <v>-1.9067573419521076</v>
      </c>
      <c r="V216" s="10">
        <f t="shared" ca="1" si="19"/>
        <v>3.9623153936296425</v>
      </c>
      <c r="W216" s="10">
        <f t="shared" ca="1" si="20"/>
        <v>4.2715830842946261</v>
      </c>
      <c r="X216" s="10">
        <f t="shared" ca="1" si="21"/>
        <v>3.3455618087393191</v>
      </c>
      <c r="Y216" s="10">
        <f t="shared" ca="1" si="22"/>
        <v>-2.9050916266565365</v>
      </c>
      <c r="Z216" s="10">
        <f ca="1">I216-Test!$AD$20</f>
        <v>2.0202201091827883</v>
      </c>
      <c r="AA216" s="10">
        <f t="shared" ca="1" si="23"/>
        <v>4.6230809897844498</v>
      </c>
    </row>
    <row r="217" spans="1:27">
      <c r="A217" s="6">
        <f ca="1">LN((RAND()^(-Results!$F$4))-1)</f>
        <v>2.6937566866969287</v>
      </c>
      <c r="B217" s="6">
        <f ca="1">LN((RAND()^(-Results!$F$4))-1)</f>
        <v>0.31742543837876736</v>
      </c>
      <c r="C217" s="6">
        <f ca="1">LN((RAND()^(-Results!$F$4))-1)</f>
        <v>0.58049331021211603</v>
      </c>
      <c r="D217" s="6">
        <f ca="1">LN((RAND()^(-Results!$F$4))-1)</f>
        <v>2.3746448602941846E-2</v>
      </c>
      <c r="E217" s="6">
        <f ca="1">LN((RAND()^(-Results!$F$4))-1)</f>
        <v>-4.6218124642576095</v>
      </c>
      <c r="F217" s="6">
        <f ca="1">LN((RAND()^(-Results!$F$4))-1)</f>
        <v>1.5100724801774563</v>
      </c>
      <c r="G217" s="6">
        <f ca="1">LN((RAND()^(-Results!$F$4))-1)</f>
        <v>0.13538569792373387</v>
      </c>
      <c r="H217" s="6">
        <f t="shared" ca="1" si="18"/>
        <v>0.14599255946932446</v>
      </c>
      <c r="I217" s="10">
        <f ca="1">SUMPRODUCT(J217:O217,Results!B$12:G$12)+Results!$F$5*H217</f>
        <v>-16.825836927316299</v>
      </c>
      <c r="J217" s="10">
        <f ca="1">SUMPRODUCT($A217:$F217,Results!$B$15:$G$15)</f>
        <v>4.4242364735490378</v>
      </c>
      <c r="K217" s="10">
        <f ca="1">SUMPRODUCT($A217:$F217,Results!$B$16:$G$16)</f>
        <v>9.9999206016924678</v>
      </c>
      <c r="L217" s="10">
        <f ca="1">SUMPRODUCT($A217:$F217,Results!$B$17:$G$17)</f>
        <v>7.5851152578212693</v>
      </c>
      <c r="M217" s="10">
        <f ca="1">SUMPRODUCT($A217:$F217,Results!$B$18:$G$18)</f>
        <v>-12.304097999476841</v>
      </c>
      <c r="N217" s="10">
        <f ca="1">SUMPRODUCT($A217:$F217,Results!$B$19:$G$19)</f>
        <v>1.8021495464340906</v>
      </c>
      <c r="O217" s="10">
        <f ca="1">SUMPRODUCT($A217:$F217,Results!$B$20:$G$20)</f>
        <v>19.33208316388793</v>
      </c>
      <c r="P217" s="10" cm="1">
        <f t="array" aca="1" ref="P217" ca="1">SUMPRODUCT(J217:O217,TRANSPOSE(Test!BL$20:BL$25))+Test!$AD$20-Test!$BL$27</f>
        <v>-16.984872737811553</v>
      </c>
      <c r="Q217" s="10" cm="1">
        <f t="array" aca="1" ref="Q217" ca="1">SUMPRODUCT(J217:O217,TRANSPOSE(Test!ES$20:ES$25))+Test!$AD$20-Test!$ES$27</f>
        <v>-17.225991588105568</v>
      </c>
      <c r="R217" s="10">
        <f ca="1">I217-Results!$E$5*H217</f>
        <v>-17.409807165193598</v>
      </c>
      <c r="S217" s="10" cm="1">
        <f t="array" aca="1" ref="S217" ca="1">SUMPRODUCT(J217:O217,TRANSPOSE(Test!AR$28:AR$33))+Test!$AD$20-Test!$AC$26</f>
        <v>3.4465432648570342</v>
      </c>
      <c r="T217" s="10">
        <f ca="1">SUMPRODUCT(J217:O217,Results!K$9:P$9)</f>
        <v>-16.911901216753421</v>
      </c>
      <c r="U217" s="10">
        <f ca="1">SUMPRODUCT(J217:O217,Results!K$9:P$9)+Test!$AD$20-Test!$AC$31</f>
        <v>-16.948699335454396</v>
      </c>
      <c r="V217" s="10">
        <f t="shared" ca="1" si="19"/>
        <v>0.15903581049525428</v>
      </c>
      <c r="W217" s="10">
        <f t="shared" ca="1" si="20"/>
        <v>0.4001546607892692</v>
      </c>
      <c r="X217" s="10">
        <f t="shared" ca="1" si="21"/>
        <v>0.58397023787729907</v>
      </c>
      <c r="Y217" s="10">
        <f t="shared" ca="1" si="22"/>
        <v>-20.272380192173333</v>
      </c>
      <c r="Z217" s="10">
        <f ca="1">I217-Test!$AD$20</f>
        <v>-17.521940465965852</v>
      </c>
      <c r="AA217" s="10">
        <f t="shared" ca="1" si="23"/>
        <v>0.12286240813809712</v>
      </c>
    </row>
    <row r="218" spans="1:27">
      <c r="A218" s="6">
        <f ca="1">LN((RAND()^(-Results!$F$4))-1)</f>
        <v>0.62718204970224245</v>
      </c>
      <c r="B218" s="6">
        <f ca="1">LN((RAND()^(-Results!$F$4))-1)</f>
        <v>2.6580682101590152</v>
      </c>
      <c r="C218" s="6">
        <f ca="1">LN((RAND()^(-Results!$F$4))-1)</f>
        <v>0.94633465044388565</v>
      </c>
      <c r="D218" s="6">
        <f ca="1">LN((RAND()^(-Results!$F$4))-1)</f>
        <v>-1.329942316260974</v>
      </c>
      <c r="E218" s="6">
        <f ca="1">LN((RAND()^(-Results!$F$4))-1)</f>
        <v>-1.3983525612194958</v>
      </c>
      <c r="F218" s="6">
        <f ca="1">LN((RAND()^(-Results!$F$4))-1)</f>
        <v>0.38521489194096792</v>
      </c>
      <c r="G218" s="6">
        <f ca="1">LN((RAND()^(-Results!$F$4))-1)</f>
        <v>2.5644798825029524</v>
      </c>
      <c r="H218" s="6">
        <f t="shared" ca="1" si="18"/>
        <v>2.575086744048543</v>
      </c>
      <c r="I218" s="10">
        <f ca="1">SUMPRODUCT(J218:O218,Results!B$12:G$12)+Results!$F$5*H218</f>
        <v>22.740696630514815</v>
      </c>
      <c r="J218" s="10">
        <f ca="1">SUMPRODUCT($A218:$F218,Results!$B$15:$G$15)</f>
        <v>8.3637026279344209</v>
      </c>
      <c r="K218" s="10">
        <f ca="1">SUMPRODUCT($A218:$F218,Results!$B$16:$G$16)</f>
        <v>-0.27685971543968813</v>
      </c>
      <c r="L218" s="10">
        <f ca="1">SUMPRODUCT($A218:$F218,Results!$B$17:$G$17)</f>
        <v>-6.2709624812896871</v>
      </c>
      <c r="M218" s="10">
        <f ca="1">SUMPRODUCT($A218:$F218,Results!$B$18:$G$18)</f>
        <v>-8.9777466181023939</v>
      </c>
      <c r="N218" s="10">
        <f ca="1">SUMPRODUCT($A218:$F218,Results!$B$19:$G$19)</f>
        <v>-6.9740078772952518</v>
      </c>
      <c r="O218" s="10">
        <f ca="1">SUMPRODUCT($A218:$F218,Results!$B$20:$G$20)</f>
        <v>11.444318754509874</v>
      </c>
      <c r="P218" s="10" cm="1">
        <f t="array" aca="1" ref="P218" ca="1">SUMPRODUCT(J218:O218,TRANSPOSE(Test!BL$20:BL$25))+Test!$AD$20-Test!$BL$27</f>
        <v>10.457144625503767</v>
      </c>
      <c r="Q218" s="10" cm="1">
        <f t="array" aca="1" ref="Q218" ca="1">SUMPRODUCT(J218:O218,TRANSPOSE(Test!ES$20:ES$25))+Test!$AD$20-Test!$ES$27</f>
        <v>10.428820417573318</v>
      </c>
      <c r="R218" s="10">
        <f ca="1">I218-Results!$E$5*H218</f>
        <v>12.440349654320643</v>
      </c>
      <c r="S218" s="10" cm="1">
        <f t="array" aca="1" ref="S218" ca="1">SUMPRODUCT(J218:O218,TRANSPOSE(Test!AR$28:AR$33))+Test!$AD$20-Test!$AC$26</f>
        <v>16.125953795185417</v>
      </c>
      <c r="T218" s="10">
        <f ca="1">SUMPRODUCT(J218:O218,Results!K$9:P$9)</f>
        <v>10.616232111807488</v>
      </c>
      <c r="U218" s="10">
        <f ca="1">SUMPRODUCT(J218:O218,Results!K$9:P$9)+Test!$AD$20-Test!$AC$31</f>
        <v>10.579433993106512</v>
      </c>
      <c r="V218" s="10">
        <f t="shared" ca="1" si="19"/>
        <v>12.283552005011048</v>
      </c>
      <c r="W218" s="10">
        <f t="shared" ca="1" si="20"/>
        <v>12.311876212941497</v>
      </c>
      <c r="X218" s="10">
        <f t="shared" ca="1" si="21"/>
        <v>10.300346976194172</v>
      </c>
      <c r="Y218" s="10">
        <f t="shared" ca="1" si="22"/>
        <v>6.6147428353293982</v>
      </c>
      <c r="Z218" s="10">
        <f ca="1">I218-Test!$AD$20</f>
        <v>22.044593091865263</v>
      </c>
      <c r="AA218" s="10">
        <f t="shared" ca="1" si="23"/>
        <v>12.161262637408303</v>
      </c>
    </row>
    <row r="219" spans="1:27">
      <c r="A219" s="6">
        <f ca="1">LN((RAND()^(-Results!$F$4))-1)</f>
        <v>-0.71483691791976389</v>
      </c>
      <c r="B219" s="6">
        <f ca="1">LN((RAND()^(-Results!$F$4))-1)</f>
        <v>1.2612765560409265</v>
      </c>
      <c r="C219" s="6">
        <f ca="1">LN((RAND()^(-Results!$F$4))-1)</f>
        <v>0.72820048011503102</v>
      </c>
      <c r="D219" s="6">
        <f ca="1">LN((RAND()^(-Results!$F$4))-1)</f>
        <v>-2.0732816818335409</v>
      </c>
      <c r="E219" s="6">
        <f ca="1">LN((RAND()^(-Results!$F$4))-1)</f>
        <v>-2.0641047252049622</v>
      </c>
      <c r="F219" s="6">
        <f ca="1">LN((RAND()^(-Results!$F$4))-1)</f>
        <v>0.20928531540297568</v>
      </c>
      <c r="G219" s="6">
        <f ca="1">LN((RAND()^(-Results!$F$4))-1)</f>
        <v>-1.1917856803025357</v>
      </c>
      <c r="H219" s="6">
        <f t="shared" ca="1" si="18"/>
        <v>-1.1811788187569452</v>
      </c>
      <c r="I219" s="10">
        <f ca="1">SUMPRODUCT(J219:O219,Results!B$12:G$12)+Results!$F$5*H219</f>
        <v>-12.369696044894779</v>
      </c>
      <c r="J219" s="10">
        <f ca="1">SUMPRODUCT($A219:$F219,Results!$B$15:$G$15)</f>
        <v>4.9014516451642018</v>
      </c>
      <c r="K219" s="10">
        <f ca="1">SUMPRODUCT($A219:$F219,Results!$B$16:$G$16)</f>
        <v>-3.1869573869014203</v>
      </c>
      <c r="L219" s="10">
        <f ca="1">SUMPRODUCT($A219:$F219,Results!$B$17:$G$17)</f>
        <v>-3.1526362717979506</v>
      </c>
      <c r="M219" s="10">
        <f ca="1">SUMPRODUCT($A219:$F219,Results!$B$18:$G$18)</f>
        <v>-3.4451841924731745</v>
      </c>
      <c r="N219" s="10">
        <f ca="1">SUMPRODUCT($A219:$F219,Results!$B$19:$G$19)</f>
        <v>-6.6945353410577084</v>
      </c>
      <c r="O219" s="10">
        <f ca="1">SUMPRODUCT($A219:$F219,Results!$B$20:$G$20)</f>
        <v>8.5447493482574721</v>
      </c>
      <c r="P219" s="10" cm="1">
        <f t="array" aca="1" ref="P219" ca="1">SUMPRODUCT(J219:O219,TRANSPOSE(Test!BL$20:BL$25))+Test!$AD$20-Test!$BL$27</f>
        <v>-5.951743883781579</v>
      </c>
      <c r="Q219" s="10" cm="1">
        <f t="array" aca="1" ref="Q219" ca="1">SUMPRODUCT(J219:O219,TRANSPOSE(Test!ES$20:ES$25))+Test!$AD$20-Test!$ES$27</f>
        <v>-6.0318214671604657</v>
      </c>
      <c r="R219" s="10">
        <f ca="1">I219-Results!$E$5*H219</f>
        <v>-7.644980769866998</v>
      </c>
      <c r="S219" s="10" cm="1">
        <f t="array" aca="1" ref="S219" ca="1">SUMPRODUCT(J219:O219,TRANSPOSE(Test!AR$28:AR$33))+Test!$AD$20-Test!$AC$26</f>
        <v>-1.8650489400907708</v>
      </c>
      <c r="T219" s="10">
        <f ca="1">SUMPRODUCT(J219:O219,Results!K$9:P$9)</f>
        <v>-5.6551614101867376</v>
      </c>
      <c r="U219" s="10">
        <f ca="1">SUMPRODUCT(J219:O219,Results!K$9:P$9)+Test!$AD$20-Test!$AC$31</f>
        <v>-5.6919595288877129</v>
      </c>
      <c r="V219" s="10">
        <f t="shared" ca="1" si="19"/>
        <v>-6.4179521611131998</v>
      </c>
      <c r="W219" s="10">
        <f t="shared" ca="1" si="20"/>
        <v>-6.3378745777343131</v>
      </c>
      <c r="X219" s="10">
        <f t="shared" ca="1" si="21"/>
        <v>-4.7247152750277808</v>
      </c>
      <c r="Y219" s="10">
        <f t="shared" ca="1" si="22"/>
        <v>-10.504647104804008</v>
      </c>
      <c r="Z219" s="10">
        <f ca="1">I219-Test!$AD$20</f>
        <v>-13.065799583544333</v>
      </c>
      <c r="AA219" s="10">
        <f t="shared" ca="1" si="23"/>
        <v>-6.6777365160070659</v>
      </c>
    </row>
    <row r="220" spans="1:27">
      <c r="A220" s="6">
        <f ca="1">LN((RAND()^(-Results!$F$4))-1)</f>
        <v>-2.6926638392902604</v>
      </c>
      <c r="B220" s="6">
        <f ca="1">LN((RAND()^(-Results!$F$4))-1)</f>
        <v>-3.7629557747721671</v>
      </c>
      <c r="C220" s="6">
        <f ca="1">LN((RAND()^(-Results!$F$4))-1)</f>
        <v>-1.1344050811536992</v>
      </c>
      <c r="D220" s="6">
        <f ca="1">LN((RAND()^(-Results!$F$4))-1)</f>
        <v>1.4227125004759431</v>
      </c>
      <c r="E220" s="6">
        <f ca="1">LN((RAND()^(-Results!$F$4))-1)</f>
        <v>-2.1291450863377976</v>
      </c>
      <c r="F220" s="6">
        <f ca="1">LN((RAND()^(-Results!$F$4))-1)</f>
        <v>0.79295876438493251</v>
      </c>
      <c r="G220" s="6">
        <f ca="1">LN((RAND()^(-Results!$F$4))-1)</f>
        <v>-2.0679521169358162</v>
      </c>
      <c r="H220" s="6">
        <f t="shared" ca="1" si="18"/>
        <v>-2.0573452553902256</v>
      </c>
      <c r="I220" s="10">
        <f ca="1">SUMPRODUCT(J220:O220,Results!B$12:G$12)+Results!$F$5*H220</f>
        <v>-35.706953209303052</v>
      </c>
      <c r="J220" s="10">
        <f ca="1">SUMPRODUCT($A220:$F220,Results!$B$15:$G$15)</f>
        <v>-10.959613859273064</v>
      </c>
      <c r="K220" s="10">
        <f ca="1">SUMPRODUCT($A220:$F220,Results!$B$16:$G$16)</f>
        <v>1.6331301737050488</v>
      </c>
      <c r="L220" s="10">
        <f ca="1">SUMPRODUCT($A220:$F220,Results!$B$17:$G$17)</f>
        <v>8.7167921202610135</v>
      </c>
      <c r="M220" s="10">
        <f ca="1">SUMPRODUCT($A220:$F220,Results!$B$18:$G$18)</f>
        <v>13.639288688137176</v>
      </c>
      <c r="N220" s="10">
        <f ca="1">SUMPRODUCT($A220:$F220,Results!$B$19:$G$19)</f>
        <v>12.073427513245642</v>
      </c>
      <c r="O220" s="10">
        <f ca="1">SUMPRODUCT($A220:$F220,Results!$B$20:$G$20)</f>
        <v>-9.5294040643253659</v>
      </c>
      <c r="P220" s="10" cm="1">
        <f t="array" aca="1" ref="P220" ca="1">SUMPRODUCT(J220:O220,TRANSPOSE(Test!BL$20:BL$25))+Test!$AD$20-Test!$BL$27</f>
        <v>-25.853689364670647</v>
      </c>
      <c r="Q220" s="10" cm="1">
        <f t="array" aca="1" ref="Q220" ca="1">SUMPRODUCT(J220:O220,TRANSPOSE(Test!ES$20:ES$25))+Test!$AD$20-Test!$ES$27</f>
        <v>-25.852749042451794</v>
      </c>
      <c r="R220" s="10">
        <f ca="1">I220-Results!$E$5*H220</f>
        <v>-27.477572187742147</v>
      </c>
      <c r="S220" s="10" cm="1">
        <f t="array" aca="1" ref="S220" ca="1">SUMPRODUCT(J220:O220,TRANSPOSE(Test!AR$28:AR$33))+Test!$AD$20-Test!$AC$26</f>
        <v>-27.587718573804736</v>
      </c>
      <c r="T220" s="10">
        <f ca="1">SUMPRODUCT(J220:O220,Results!K$9:P$9)</f>
        <v>-25.408351457296401</v>
      </c>
      <c r="U220" s="10">
        <f ca="1">SUMPRODUCT(J220:O220,Results!K$9:P$9)+Test!$AD$20-Test!$AC$31</f>
        <v>-25.445149575997377</v>
      </c>
      <c r="V220" s="10">
        <f t="shared" ca="1" si="19"/>
        <v>-9.853263844632405</v>
      </c>
      <c r="W220" s="10">
        <f t="shared" ca="1" si="20"/>
        <v>-9.8542041668512574</v>
      </c>
      <c r="X220" s="10">
        <f t="shared" ca="1" si="21"/>
        <v>-8.2293810215609042</v>
      </c>
      <c r="Y220" s="10">
        <f t="shared" ca="1" si="22"/>
        <v>-8.1192346354983158</v>
      </c>
      <c r="Z220" s="10">
        <f ca="1">I220-Test!$AD$20</f>
        <v>-36.403056747952604</v>
      </c>
      <c r="AA220" s="10">
        <f t="shared" ca="1" si="23"/>
        <v>-10.261803633305675</v>
      </c>
    </row>
    <row r="221" spans="1:27">
      <c r="A221" s="6">
        <f ca="1">LN((RAND()^(-Results!$F$4))-1)</f>
        <v>0.15081027102973485</v>
      </c>
      <c r="B221" s="6">
        <f ca="1">LN((RAND()^(-Results!$F$4))-1)</f>
        <v>0.89686875218492135</v>
      </c>
      <c r="C221" s="6">
        <f ca="1">LN((RAND()^(-Results!$F$4))-1)</f>
        <v>-1.8145173568297579</v>
      </c>
      <c r="D221" s="6">
        <f ca="1">LN((RAND()^(-Results!$F$4))-1)</f>
        <v>3.1759232374444468</v>
      </c>
      <c r="E221" s="6">
        <f ca="1">LN((RAND()^(-Results!$F$4))-1)</f>
        <v>1.9008673316126479</v>
      </c>
      <c r="F221" s="6">
        <f ca="1">LN((RAND()^(-Results!$F$4))-1)</f>
        <v>-1.5894975996918488</v>
      </c>
      <c r="G221" s="6">
        <f ca="1">LN((RAND()^(-Results!$F$4))-1)</f>
        <v>-3.463856413668621</v>
      </c>
      <c r="H221" s="6">
        <f t="shared" ca="1" si="18"/>
        <v>-3.4532495521230304</v>
      </c>
      <c r="I221" s="10">
        <f ca="1">SUMPRODUCT(J221:O221,Results!B$12:G$12)+Results!$F$5*H221</f>
        <v>20.923869536432399</v>
      </c>
      <c r="J221" s="10">
        <f ca="1">SUMPRODUCT($A221:$F221,Results!$B$15:$G$15)</f>
        <v>0.45799965680973698</v>
      </c>
      <c r="K221" s="10">
        <f ca="1">SUMPRODUCT($A221:$F221,Results!$B$16:$G$16)</f>
        <v>8.0464328949749984</v>
      </c>
      <c r="L221" s="10">
        <f ca="1">SUMPRODUCT($A221:$F221,Results!$B$17:$G$17)</f>
        <v>1.8708815250474027</v>
      </c>
      <c r="M221" s="10">
        <f ca="1">SUMPRODUCT($A221:$F221,Results!$B$18:$G$18)</f>
        <v>-1.3691136263152082</v>
      </c>
      <c r="N221" s="10">
        <f ca="1">SUMPRODUCT($A221:$F221,Results!$B$19:$G$19)</f>
        <v>2.5012662751243848</v>
      </c>
      <c r="O221" s="10">
        <f ca="1">SUMPRODUCT($A221:$F221,Results!$B$20:$G$20)</f>
        <v>-11.552335931702684</v>
      </c>
      <c r="P221" s="10" cm="1">
        <f t="array" aca="1" ref="P221" ca="1">SUMPRODUCT(J221:O221,TRANSPOSE(Test!BL$20:BL$25))+Test!$AD$20-Test!$BL$27</f>
        <v>37.693362689983914</v>
      </c>
      <c r="Q221" s="10" cm="1">
        <f t="array" aca="1" ref="Q221" ca="1">SUMPRODUCT(J221:O221,TRANSPOSE(Test!ES$20:ES$25))+Test!$AD$20-Test!$ES$27</f>
        <v>38.106401069357531</v>
      </c>
      <c r="R221" s="10">
        <f ca="1">I221-Results!$E$5*H221</f>
        <v>34.736867744924524</v>
      </c>
      <c r="S221" s="10" cm="1">
        <f t="array" aca="1" ref="S221" ca="1">SUMPRODUCT(J221:O221,TRANSPOSE(Test!AR$28:AR$33))+Test!$AD$20-Test!$AC$26</f>
        <v>28.330371256327552</v>
      </c>
      <c r="T221" s="10">
        <f ca="1">SUMPRODUCT(J221:O221,Results!K$9:P$9)</f>
        <v>37.856535291096286</v>
      </c>
      <c r="U221" s="10">
        <f ca="1">SUMPRODUCT(J221:O221,Results!K$9:P$9)+Test!$AD$20-Test!$AC$31</f>
        <v>37.819737172395307</v>
      </c>
      <c r="V221" s="10">
        <f t="shared" ca="1" si="19"/>
        <v>-16.769493153551515</v>
      </c>
      <c r="W221" s="10">
        <f t="shared" ca="1" si="20"/>
        <v>-17.182531532925132</v>
      </c>
      <c r="X221" s="10">
        <f t="shared" ca="1" si="21"/>
        <v>-13.812998208492125</v>
      </c>
      <c r="Y221" s="10">
        <f t="shared" ca="1" si="22"/>
        <v>-7.4065017198951537</v>
      </c>
      <c r="Z221" s="10">
        <f ca="1">I221-Test!$AD$20</f>
        <v>20.227765997782846</v>
      </c>
      <c r="AA221" s="10">
        <f t="shared" ca="1" si="23"/>
        <v>-16.895867635962908</v>
      </c>
    </row>
    <row r="222" spans="1:27">
      <c r="A222" s="6">
        <f ca="1">LN((RAND()^(-Results!$F$4))-1)</f>
        <v>-0.72610464351426685</v>
      </c>
      <c r="B222" s="6">
        <f ca="1">LN((RAND()^(-Results!$F$4))-1)</f>
        <v>-1.9848009127356117</v>
      </c>
      <c r="C222" s="6">
        <f ca="1">LN((RAND()^(-Results!$F$4))-1)</f>
        <v>-0.62368776762291278</v>
      </c>
      <c r="D222" s="6">
        <f ca="1">LN((RAND()^(-Results!$F$4))-1)</f>
        <v>-1.271479328894392</v>
      </c>
      <c r="E222" s="6">
        <f ca="1">LN((RAND()^(-Results!$F$4))-1)</f>
        <v>-0.95462437317193904</v>
      </c>
      <c r="F222" s="6">
        <f ca="1">LN((RAND()^(-Results!$F$4))-1)</f>
        <v>0.81966166182824651</v>
      </c>
      <c r="G222" s="6">
        <f ca="1">LN((RAND()^(-Results!$F$4))-1)</f>
        <v>-1.3615301392857106</v>
      </c>
      <c r="H222" s="6">
        <f t="shared" ca="1" si="18"/>
        <v>-1.3509232777401201</v>
      </c>
      <c r="I222" s="10">
        <f ca="1">SUMPRODUCT(J222:O222,Results!B$12:G$12)+Results!$F$5*H222</f>
        <v>-37.93471512371967</v>
      </c>
      <c r="J222" s="10">
        <f ca="1">SUMPRODUCT($A222:$F222,Results!$B$15:$G$15)</f>
        <v>-3.799648574785512</v>
      </c>
      <c r="K222" s="10">
        <f ca="1">SUMPRODUCT($A222:$F222,Results!$B$16:$G$16)</f>
        <v>-2.5161855633564212</v>
      </c>
      <c r="L222" s="10">
        <f ca="1">SUMPRODUCT($A222:$F222,Results!$B$17:$G$17)</f>
        <v>4.0764735706708084</v>
      </c>
      <c r="M222" s="10">
        <f ca="1">SUMPRODUCT($A222:$F222,Results!$B$18:$G$18)</f>
        <v>8.0314463788624977</v>
      </c>
      <c r="N222" s="10">
        <f ca="1">SUMPRODUCT($A222:$F222,Results!$B$19:$G$19)</f>
        <v>-0.20343214482657723</v>
      </c>
      <c r="O222" s="10">
        <f ca="1">SUMPRODUCT($A222:$F222,Results!$B$20:$G$20)</f>
        <v>2.4494520370268269</v>
      </c>
      <c r="P222" s="10" cm="1">
        <f t="array" aca="1" ref="P222" ca="1">SUMPRODUCT(J222:O222,TRANSPOSE(Test!BL$20:BL$25))+Test!$AD$20-Test!$BL$27</f>
        <v>-31.340949719169199</v>
      </c>
      <c r="Q222" s="10" cm="1">
        <f t="array" aca="1" ref="Q222" ca="1">SUMPRODUCT(J222:O222,TRANSPOSE(Test!ES$20:ES$25))+Test!$AD$20-Test!$ES$27</f>
        <v>-31.496024010590958</v>
      </c>
      <c r="R222" s="10">
        <f ca="1">I222-Results!$E$5*H222</f>
        <v>-32.531022012759188</v>
      </c>
      <c r="S222" s="10" cm="1">
        <f t="array" aca="1" ref="S222" ca="1">SUMPRODUCT(J222:O222,TRANSPOSE(Test!AR$28:AR$33))+Test!$AD$20-Test!$AC$26</f>
        <v>-30.102743064953746</v>
      </c>
      <c r="T222" s="10">
        <f ca="1">SUMPRODUCT(J222:O222,Results!K$9:P$9)</f>
        <v>-31.308550518840931</v>
      </c>
      <c r="U222" s="10">
        <f ca="1">SUMPRODUCT(J222:O222,Results!K$9:P$9)+Test!$AD$20-Test!$AC$31</f>
        <v>-31.345348637541907</v>
      </c>
      <c r="V222" s="10">
        <f t="shared" ca="1" si="19"/>
        <v>-6.5937654045504708</v>
      </c>
      <c r="W222" s="10">
        <f t="shared" ca="1" si="20"/>
        <v>-6.4386911131287121</v>
      </c>
      <c r="X222" s="10">
        <f t="shared" ca="1" si="21"/>
        <v>-5.4036931109604822</v>
      </c>
      <c r="Y222" s="10">
        <f t="shared" ca="1" si="22"/>
        <v>-7.8319720587659241</v>
      </c>
      <c r="Z222" s="10">
        <f ca="1">I222-Test!$AD$20</f>
        <v>-38.630818662369222</v>
      </c>
      <c r="AA222" s="10">
        <f t="shared" ca="1" si="23"/>
        <v>-6.589366486177763</v>
      </c>
    </row>
    <row r="223" spans="1:27">
      <c r="A223" s="6">
        <f ca="1">LN((RAND()^(-Results!$F$4))-1)</f>
        <v>0.46440175342494938</v>
      </c>
      <c r="B223" s="6">
        <f ca="1">LN((RAND()^(-Results!$F$4))-1)</f>
        <v>3.1459025475017395</v>
      </c>
      <c r="C223" s="6">
        <f ca="1">LN((RAND()^(-Results!$F$4))-1)</f>
        <v>0.55190657002146626</v>
      </c>
      <c r="D223" s="6">
        <f ca="1">LN((RAND()^(-Results!$F$4))-1)</f>
        <v>-5.5389757710767338</v>
      </c>
      <c r="E223" s="6">
        <f ca="1">LN((RAND()^(-Results!$F$4))-1)</f>
        <v>0.22091793470962268</v>
      </c>
      <c r="F223" s="6">
        <f ca="1">LN((RAND()^(-Results!$F$4))-1)</f>
        <v>-0.202683586672355</v>
      </c>
      <c r="G223" s="6">
        <f ca="1">LN((RAND()^(-Results!$F$4))-1)</f>
        <v>-0.49854764693245501</v>
      </c>
      <c r="H223" s="6">
        <f t="shared" ca="1" si="18"/>
        <v>-0.48794078538686442</v>
      </c>
      <c r="I223" s="10">
        <f ca="1">SUMPRODUCT(J223:O223,Results!B$12:G$12)+Results!$F$5*H223</f>
        <v>-14.64326223081725</v>
      </c>
      <c r="J223" s="10">
        <f ca="1">SUMPRODUCT($A223:$F223,Results!$B$15:$G$15)</f>
        <v>12.393042860651605</v>
      </c>
      <c r="K223" s="10">
        <f ca="1">SUMPRODUCT($A223:$F223,Results!$B$16:$G$16)</f>
        <v>-10.524157809980712</v>
      </c>
      <c r="L223" s="10">
        <f ca="1">SUMPRODUCT($A223:$F223,Results!$B$17:$G$17)</f>
        <v>-9.6446804691587964</v>
      </c>
      <c r="M223" s="10">
        <f ca="1">SUMPRODUCT($A223:$F223,Results!$B$18:$G$18)</f>
        <v>-4.7238219718092109</v>
      </c>
      <c r="N223" s="10">
        <f ca="1">SUMPRODUCT($A223:$F223,Results!$B$19:$G$19)</f>
        <v>-23.445553648375533</v>
      </c>
      <c r="O223" s="10">
        <f ca="1">SUMPRODUCT($A223:$F223,Results!$B$20:$G$20)</f>
        <v>17.948508529813815</v>
      </c>
      <c r="P223" s="10" cm="1">
        <f t="array" aca="1" ref="P223" ca="1">SUMPRODUCT(J223:O223,TRANSPOSE(Test!BL$20:BL$25))+Test!$AD$20-Test!$BL$27</f>
        <v>-11.584663194091187</v>
      </c>
      <c r="Q223" s="10" cm="1">
        <f t="array" aca="1" ref="Q223" ca="1">SUMPRODUCT(J223:O223,TRANSPOSE(Test!ES$20:ES$25))+Test!$AD$20-Test!$ES$27</f>
        <v>-11.740755013612963</v>
      </c>
      <c r="R223" s="10">
        <f ca="1">I223-Results!$E$5*H223</f>
        <v>-12.691499089269792</v>
      </c>
      <c r="S223" s="10" cm="1">
        <f t="array" aca="1" ref="S223" ca="1">SUMPRODUCT(J223:O223,TRANSPOSE(Test!AR$28:AR$33))+Test!$AD$20-Test!$AC$26</f>
        <v>-10.778183010256566</v>
      </c>
      <c r="T223" s="10">
        <f ca="1">SUMPRODUCT(J223:O223,Results!K$9:P$9)</f>
        <v>-11.667154277640609</v>
      </c>
      <c r="U223" s="10">
        <f ca="1">SUMPRODUCT(J223:O223,Results!K$9:P$9)+Test!$AD$20-Test!$AC$31</f>
        <v>-11.703952396341585</v>
      </c>
      <c r="V223" s="10">
        <f t="shared" ca="1" si="19"/>
        <v>-3.0585990367260631</v>
      </c>
      <c r="W223" s="10">
        <f t="shared" ca="1" si="20"/>
        <v>-2.9025072172042865</v>
      </c>
      <c r="X223" s="10">
        <f t="shared" ca="1" si="21"/>
        <v>-1.9517631415474579</v>
      </c>
      <c r="Y223" s="10">
        <f t="shared" ca="1" si="22"/>
        <v>-3.8650792205606841</v>
      </c>
      <c r="Z223" s="10">
        <f ca="1">I223-Test!$AD$20</f>
        <v>-15.339365769466804</v>
      </c>
      <c r="AA223" s="10">
        <f t="shared" ca="1" si="23"/>
        <v>-2.9393098344756652</v>
      </c>
    </row>
    <row r="224" spans="1:27">
      <c r="A224" s="6">
        <f ca="1">LN((RAND()^(-Results!$F$4))-1)</f>
        <v>0.93486686308848033</v>
      </c>
      <c r="B224" s="6">
        <f ca="1">LN((RAND()^(-Results!$F$4))-1)</f>
        <v>1.0459628586215217</v>
      </c>
      <c r="C224" s="6">
        <f ca="1">LN((RAND()^(-Results!$F$4))-1)</f>
        <v>1.0862258392766739</v>
      </c>
      <c r="D224" s="6">
        <f ca="1">LN((RAND()^(-Results!$F$4))-1)</f>
        <v>1.012769790136167</v>
      </c>
      <c r="E224" s="6">
        <f ca="1">LN((RAND()^(-Results!$F$4))-1)</f>
        <v>2.930926687179408</v>
      </c>
      <c r="F224" s="6">
        <f ca="1">LN((RAND()^(-Results!$F$4))-1)</f>
        <v>2.7654744094812469</v>
      </c>
      <c r="G224" s="6">
        <f ca="1">LN((RAND()^(-Results!$F$4))-1)</f>
        <v>0.53391218993433065</v>
      </c>
      <c r="H224" s="6">
        <f t="shared" ca="1" si="18"/>
        <v>0.54451905147992119</v>
      </c>
      <c r="I224" s="10">
        <f ca="1">SUMPRODUCT(J224:O224,Results!B$12:G$12)+Results!$F$5*H224</f>
        <v>17.958629870505678</v>
      </c>
      <c r="J224" s="10">
        <f ca="1">SUMPRODUCT($A224:$F224,Results!$B$15:$G$15)</f>
        <v>1.2748943770520382E-2</v>
      </c>
      <c r="K224" s="10">
        <f ca="1">SUMPRODUCT($A224:$F224,Results!$B$16:$G$16)</f>
        <v>-3.3418628532958454</v>
      </c>
      <c r="L224" s="10">
        <f ca="1">SUMPRODUCT($A224:$F224,Results!$B$17:$G$17)</f>
        <v>-15.236436044649164</v>
      </c>
      <c r="M224" s="10">
        <f ca="1">SUMPRODUCT($A224:$F224,Results!$B$18:$G$18)</f>
        <v>3.6324359994501982</v>
      </c>
      <c r="N224" s="10">
        <f ca="1">SUMPRODUCT($A224:$F224,Results!$B$19:$G$19)</f>
        <v>6.4910327367562823</v>
      </c>
      <c r="O224" s="10">
        <f ca="1">SUMPRODUCT($A224:$F224,Results!$B$20:$G$20)</f>
        <v>1.6743972786401571</v>
      </c>
      <c r="P224" s="10" cm="1">
        <f t="array" aca="1" ref="P224" ca="1">SUMPRODUCT(J224:O224,TRANSPOSE(Test!BL$20:BL$25))+Test!$AD$20-Test!$BL$27</f>
        <v>15.122811584235258</v>
      </c>
      <c r="Q224" s="10" cm="1">
        <f t="array" aca="1" ref="Q224" ca="1">SUMPRODUCT(J224:O224,TRANSPOSE(Test!ES$20:ES$25))+Test!$AD$20-Test!$ES$27</f>
        <v>15.061452885927631</v>
      </c>
      <c r="R224" s="10">
        <f ca="1">I224-Results!$E$5*H224</f>
        <v>15.780553664585995</v>
      </c>
      <c r="S224" s="10" cm="1">
        <f t="array" aca="1" ref="S224" ca="1">SUMPRODUCT(J224:O224,TRANSPOSE(Test!AR$28:AR$33))+Test!$AD$20-Test!$AC$26</f>
        <v>13.308975854624681</v>
      </c>
      <c r="T224" s="10">
        <f ca="1">SUMPRODUCT(J224:O224,Results!K$9:P$9)</f>
        <v>14.676986714541664</v>
      </c>
      <c r="U224" s="10">
        <f ca="1">SUMPRODUCT(J224:O224,Results!K$9:P$9)+Test!$AD$20-Test!$AC$31</f>
        <v>14.640188595840689</v>
      </c>
      <c r="V224" s="10">
        <f t="shared" ca="1" si="19"/>
        <v>2.8358182862704204</v>
      </c>
      <c r="W224" s="10">
        <f t="shared" ca="1" si="20"/>
        <v>2.8971769845780475</v>
      </c>
      <c r="X224" s="10">
        <f t="shared" ca="1" si="21"/>
        <v>2.1780762059196839</v>
      </c>
      <c r="Y224" s="10">
        <f t="shared" ca="1" si="22"/>
        <v>4.6496540158809978</v>
      </c>
      <c r="Z224" s="10">
        <f ca="1">I224-Test!$AD$20</f>
        <v>17.262526331856126</v>
      </c>
      <c r="AA224" s="10">
        <f t="shared" ca="1" si="23"/>
        <v>3.3184412746649894</v>
      </c>
    </row>
    <row r="225" spans="1:27">
      <c r="A225" s="6">
        <f ca="1">LN((RAND()^(-Results!$F$4))-1)</f>
        <v>-0.29531681737270998</v>
      </c>
      <c r="B225" s="6">
        <f ca="1">LN((RAND()^(-Results!$F$4))-1)</f>
        <v>-4.2345498825106471</v>
      </c>
      <c r="C225" s="6">
        <f ca="1">LN((RAND()^(-Results!$F$4))-1)</f>
        <v>0.59822057282639274</v>
      </c>
      <c r="D225" s="6">
        <f ca="1">LN((RAND()^(-Results!$F$4))-1)</f>
        <v>0.27999613257571004</v>
      </c>
      <c r="E225" s="6">
        <f ca="1">LN((RAND()^(-Results!$F$4))-1)</f>
        <v>-2.4308873059832643</v>
      </c>
      <c r="F225" s="6">
        <f ca="1">LN((RAND()^(-Results!$F$4))-1)</f>
        <v>3.2182421039574614</v>
      </c>
      <c r="G225" s="6">
        <f ca="1">LN((RAND()^(-Results!$F$4))-1)</f>
        <v>0.28488127764955112</v>
      </c>
      <c r="H225" s="6">
        <f t="shared" ca="1" si="18"/>
        <v>0.29548813919514172</v>
      </c>
      <c r="I225" s="10">
        <f ca="1">SUMPRODUCT(J225:O225,Results!B$12:G$12)+Results!$F$5*H225</f>
        <v>-48.21169094049084</v>
      </c>
      <c r="J225" s="10">
        <f ca="1">SUMPRODUCT($A225:$F225,Results!$B$15:$G$15)</f>
        <v>-10.976016263518913</v>
      </c>
      <c r="K225" s="10">
        <f ca="1">SUMPRODUCT($A225:$F225,Results!$B$16:$G$16)</f>
        <v>-0.38989718357311642</v>
      </c>
      <c r="L225" s="10">
        <f ca="1">SUMPRODUCT($A225:$F225,Results!$B$17:$G$17)</f>
        <v>5.8911823333741307</v>
      </c>
      <c r="M225" s="10">
        <f ca="1">SUMPRODUCT($A225:$F225,Results!$B$18:$G$18)</f>
        <v>11.009468038963822</v>
      </c>
      <c r="N225" s="10">
        <f ca="1">SUMPRODUCT($A225:$F225,Results!$B$19:$G$19)</f>
        <v>14.802339875307425</v>
      </c>
      <c r="O225" s="10">
        <f ca="1">SUMPRODUCT($A225:$F225,Results!$B$20:$G$20)</f>
        <v>3.777609024375927</v>
      </c>
      <c r="P225" s="10" cm="1">
        <f t="array" aca="1" ref="P225" ca="1">SUMPRODUCT(J225:O225,TRANSPOSE(Test!BL$20:BL$25))+Test!$AD$20-Test!$BL$27</f>
        <v>-49.84593149055388</v>
      </c>
      <c r="Q225" s="10" cm="1">
        <f t="array" aca="1" ref="Q225" ca="1">SUMPRODUCT(J225:O225,TRANSPOSE(Test!ES$20:ES$25))+Test!$AD$20-Test!$ES$27</f>
        <v>-50.259562800951073</v>
      </c>
      <c r="R225" s="10">
        <f ca="1">I225-Results!$E$5*H225</f>
        <v>-49.393643497271405</v>
      </c>
      <c r="S225" s="10" cm="1">
        <f t="array" aca="1" ref="S225" ca="1">SUMPRODUCT(J225:O225,TRANSPOSE(Test!AR$28:AR$33))+Test!$AD$20-Test!$AC$26</f>
        <v>-39.231972178273004</v>
      </c>
      <c r="T225" s="10">
        <f ca="1">SUMPRODUCT(J225:O225,Results!K$9:P$9)</f>
        <v>-49.983407533435773</v>
      </c>
      <c r="U225" s="10">
        <f ca="1">SUMPRODUCT(J225:O225,Results!K$9:P$9)+Test!$AD$20-Test!$AC$31</f>
        <v>-50.020205652136752</v>
      </c>
      <c r="V225" s="10">
        <f t="shared" ca="1" si="19"/>
        <v>1.6342405500630406</v>
      </c>
      <c r="W225" s="10">
        <f t="shared" ca="1" si="20"/>
        <v>2.0478718604602335</v>
      </c>
      <c r="X225" s="10">
        <f t="shared" ca="1" si="21"/>
        <v>1.1819525567805655</v>
      </c>
      <c r="Y225" s="10">
        <f t="shared" ca="1" si="22"/>
        <v>-8.9797187622178356</v>
      </c>
      <c r="Z225" s="10">
        <f ca="1">I225-Test!$AD$20</f>
        <v>-48.907794479140392</v>
      </c>
      <c r="AA225" s="10">
        <f t="shared" ca="1" si="23"/>
        <v>1.8085147116459126</v>
      </c>
    </row>
    <row r="226" spans="1:27">
      <c r="A226" s="6">
        <f ca="1">LN((RAND()^(-Results!$F$4))-1)</f>
        <v>-3.2101066745331202</v>
      </c>
      <c r="B226" s="6">
        <f ca="1">LN((RAND()^(-Results!$F$4))-1)</f>
        <v>0.38580985918342631</v>
      </c>
      <c r="C226" s="6">
        <f ca="1">LN((RAND()^(-Results!$F$4))-1)</f>
        <v>0.72282422214985598</v>
      </c>
      <c r="D226" s="6">
        <f ca="1">LN((RAND()^(-Results!$F$4))-1)</f>
        <v>1.024088813011909</v>
      </c>
      <c r="E226" s="6">
        <f ca="1">LN((RAND()^(-Results!$F$4))-1)</f>
        <v>-1.8329515145872657</v>
      </c>
      <c r="F226" s="6">
        <f ca="1">LN((RAND()^(-Results!$F$4))-1)</f>
        <v>-1.16529850446159</v>
      </c>
      <c r="G226" s="6">
        <f ca="1">LN((RAND()^(-Results!$F$4))-1)</f>
        <v>1.3723092776442654</v>
      </c>
      <c r="H226" s="6">
        <f t="shared" ca="1" si="18"/>
        <v>1.3829161391898559</v>
      </c>
      <c r="I226" s="10">
        <f ca="1">SUMPRODUCT(J226:O226,Results!B$12:G$12)+Results!$F$5*H226</f>
        <v>26.386232071383571</v>
      </c>
      <c r="J226" s="10">
        <f ca="1">SUMPRODUCT($A226:$F226,Results!$B$15:$G$15)</f>
        <v>-1.5417884169842921</v>
      </c>
      <c r="K226" s="10">
        <f ca="1">SUMPRODUCT($A226:$F226,Results!$B$16:$G$16)</f>
        <v>-1.1024525233666944</v>
      </c>
      <c r="L226" s="10">
        <f ca="1">SUMPRODUCT($A226:$F226,Results!$B$17:$G$17)</f>
        <v>-1.3568783146142835</v>
      </c>
      <c r="M226" s="10">
        <f ca="1">SUMPRODUCT($A226:$F226,Results!$B$18:$G$18)</f>
        <v>-0.30404594417722564</v>
      </c>
      <c r="N226" s="10">
        <f ca="1">SUMPRODUCT($A226:$F226,Results!$B$19:$G$19)</f>
        <v>4.6276216267339372</v>
      </c>
      <c r="O226" s="10">
        <f ca="1">SUMPRODUCT($A226:$F226,Results!$B$20:$G$20)</f>
        <v>-10.755239432132495</v>
      </c>
      <c r="P226" s="10" cm="1">
        <f t="array" aca="1" ref="P226" ca="1">SUMPRODUCT(J226:O226,TRANSPOSE(Test!BL$20:BL$25))+Test!$AD$20-Test!$BL$27</f>
        <v>19.726303312624726</v>
      </c>
      <c r="Q226" s="10" cm="1">
        <f t="array" aca="1" ref="Q226" ca="1">SUMPRODUCT(J226:O226,TRANSPOSE(Test!ES$20:ES$25))+Test!$AD$20-Test!$ES$27</f>
        <v>19.912840911685993</v>
      </c>
      <c r="R226" s="10">
        <f ca="1">I226-Results!$E$5*H226</f>
        <v>20.854567514624147</v>
      </c>
      <c r="S226" s="10" cm="1">
        <f t="array" aca="1" ref="S226" ca="1">SUMPRODUCT(J226:O226,TRANSPOSE(Test!AR$28:AR$33))+Test!$AD$20-Test!$AC$26</f>
        <v>15.462908164422533</v>
      </c>
      <c r="T226" s="10">
        <f ca="1">SUMPRODUCT(J226:O226,Results!K$9:P$9)</f>
        <v>20.438418751747907</v>
      </c>
      <c r="U226" s="10">
        <f ca="1">SUMPRODUCT(J226:O226,Results!K$9:P$9)+Test!$AD$20-Test!$AC$31</f>
        <v>20.401620633046932</v>
      </c>
      <c r="V226" s="10">
        <f t="shared" ca="1" si="19"/>
        <v>6.6599287587588449</v>
      </c>
      <c r="W226" s="10">
        <f t="shared" ca="1" si="20"/>
        <v>6.4733911596975773</v>
      </c>
      <c r="X226" s="10">
        <f t="shared" ca="1" si="21"/>
        <v>5.5316645567594236</v>
      </c>
      <c r="Y226" s="10">
        <f t="shared" ca="1" si="22"/>
        <v>10.923323906961038</v>
      </c>
      <c r="Z226" s="10">
        <f ca="1">I226-Test!$AD$20</f>
        <v>25.690128532734018</v>
      </c>
      <c r="AA226" s="10">
        <f t="shared" ca="1" si="23"/>
        <v>5.9846114383366391</v>
      </c>
    </row>
    <row r="227" spans="1:27">
      <c r="A227" s="6">
        <f ca="1">LN((RAND()^(-Results!$F$4))-1)</f>
        <v>-0.50575473554179085</v>
      </c>
      <c r="B227" s="6">
        <f ca="1">LN((RAND()^(-Results!$F$4))-1)</f>
        <v>0.53979969495410673</v>
      </c>
      <c r="C227" s="6">
        <f ca="1">LN((RAND()^(-Results!$F$4))-1)</f>
        <v>-0.13985711279563418</v>
      </c>
      <c r="D227" s="6">
        <f ca="1">LN((RAND()^(-Results!$F$4))-1)</f>
        <v>0.61958391133774759</v>
      </c>
      <c r="E227" s="6">
        <f ca="1">LN((RAND()^(-Results!$F$4))-1)</f>
        <v>2.1543216561062355</v>
      </c>
      <c r="F227" s="6">
        <f ca="1">LN((RAND()^(-Results!$F$4))-1)</f>
        <v>-5.2520626530362602</v>
      </c>
      <c r="G227" s="6">
        <f ca="1">LN((RAND()^(-Results!$F$4))-1)</f>
        <v>-3.0082912790695162</v>
      </c>
      <c r="H227" s="6">
        <f t="shared" ca="1" si="18"/>
        <v>-2.9976844175239257</v>
      </c>
      <c r="I227" s="10">
        <f ca="1">SUMPRODUCT(J227:O227,Results!B$12:G$12)+Results!$F$5*H227</f>
        <v>14.963907518182555</v>
      </c>
      <c r="J227" s="10">
        <f ca="1">SUMPRODUCT($A227:$F227,Results!$B$15:$G$15)</f>
        <v>0.11648998421882151</v>
      </c>
      <c r="K227" s="10">
        <f ca="1">SUMPRODUCT($A227:$F227,Results!$B$16:$G$16)</f>
        <v>-6.2615536573605191E-2</v>
      </c>
      <c r="L227" s="10">
        <f ca="1">SUMPRODUCT($A227:$F227,Results!$B$17:$G$17)</f>
        <v>8.5991809046582848</v>
      </c>
      <c r="M227" s="10">
        <f ca="1">SUMPRODUCT($A227:$F227,Results!$B$18:$G$18)</f>
        <v>-8.2302888988849912</v>
      </c>
      <c r="N227" s="10">
        <f ca="1">SUMPRODUCT($A227:$F227,Results!$B$19:$G$19)</f>
        <v>-6.2326448432989618</v>
      </c>
      <c r="O227" s="10">
        <f ca="1">SUMPRODUCT($A227:$F227,Results!$B$20:$G$20)</f>
        <v>-18.207956577670267</v>
      </c>
      <c r="P227" s="10" cm="1">
        <f t="array" aca="1" ref="P227" ca="1">SUMPRODUCT(J227:O227,TRANSPOSE(Test!BL$20:BL$25))+Test!$AD$20-Test!$BL$27</f>
        <v>29.789266214137058</v>
      </c>
      <c r="Q227" s="10" cm="1">
        <f t="array" aca="1" ref="Q227" ca="1">SUMPRODUCT(J227:O227,TRANSPOSE(Test!ES$20:ES$25))+Test!$AD$20-Test!$ES$27</f>
        <v>30.020684590029536</v>
      </c>
      <c r="R227" s="10">
        <f ca="1">I227-Results!$E$5*H227</f>
        <v>26.954645188278256</v>
      </c>
      <c r="S227" s="10" cm="1">
        <f t="array" aca="1" ref="S227" ca="1">SUMPRODUCT(J227:O227,TRANSPOSE(Test!AR$28:AR$33))+Test!$AD$20-Test!$AC$26</f>
        <v>19.665839273430251</v>
      </c>
      <c r="T227" s="10">
        <f ca="1">SUMPRODUCT(J227:O227,Results!K$9:P$9)</f>
        <v>29.817625002088057</v>
      </c>
      <c r="U227" s="10">
        <f ca="1">SUMPRODUCT(J227:O227,Results!K$9:P$9)+Test!$AD$20-Test!$AC$31</f>
        <v>29.780826883387082</v>
      </c>
      <c r="V227" s="10">
        <f t="shared" ca="1" si="19"/>
        <v>-14.825358695954503</v>
      </c>
      <c r="W227" s="10">
        <f t="shared" ca="1" si="20"/>
        <v>-15.05677707184698</v>
      </c>
      <c r="X227" s="10">
        <f t="shared" ca="1" si="21"/>
        <v>-11.990737670095701</v>
      </c>
      <c r="Y227" s="10">
        <f t="shared" ca="1" si="22"/>
        <v>-4.7019317552476956</v>
      </c>
      <c r="Z227" s="10">
        <f ca="1">I227-Test!$AD$20</f>
        <v>14.267803979533001</v>
      </c>
      <c r="AA227" s="10">
        <f t="shared" ca="1" si="23"/>
        <v>-14.816919365204527</v>
      </c>
    </row>
    <row r="228" spans="1:27">
      <c r="A228" s="6">
        <f ca="1">LN((RAND()^(-Results!$F$4))-1)</f>
        <v>-0.43055573904565214</v>
      </c>
      <c r="B228" s="6">
        <f ca="1">LN((RAND()^(-Results!$F$4))-1)</f>
        <v>-2.2443194740747248</v>
      </c>
      <c r="C228" s="6">
        <f ca="1">LN((RAND()^(-Results!$F$4))-1)</f>
        <v>0.62626429888196189</v>
      </c>
      <c r="D228" s="6">
        <f ca="1">LN((RAND()^(-Results!$F$4))-1)</f>
        <v>2.1422029250247991</v>
      </c>
      <c r="E228" s="6">
        <f ca="1">LN((RAND()^(-Results!$F$4))-1)</f>
        <v>-1.302127664441066</v>
      </c>
      <c r="F228" s="6">
        <f ca="1">LN((RAND()^(-Results!$F$4))-1)</f>
        <v>0.35429810672099582</v>
      </c>
      <c r="G228" s="6">
        <f ca="1">LN((RAND()^(-Results!$F$4))-1)</f>
        <v>-2.2479123551849001</v>
      </c>
      <c r="H228" s="6">
        <f t="shared" ca="1" si="18"/>
        <v>-2.2373054936393095</v>
      </c>
      <c r="I228" s="10">
        <f ca="1">SUMPRODUCT(J228:O228,Results!B$12:G$12)+Results!$F$5*H228</f>
        <v>-17.744269139805283</v>
      </c>
      <c r="J228" s="10">
        <f ca="1">SUMPRODUCT($A228:$F228,Results!$B$15:$G$15)</f>
        <v>-7.672115892369062</v>
      </c>
      <c r="K228" s="10">
        <f ca="1">SUMPRODUCT($A228:$F228,Results!$B$16:$G$16)</f>
        <v>3.5254006356087273</v>
      </c>
      <c r="L228" s="10">
        <f ca="1">SUMPRODUCT($A228:$F228,Results!$B$17:$G$17)</f>
        <v>6.433730189876357</v>
      </c>
      <c r="M228" s="10">
        <f ca="1">SUMPRODUCT($A228:$F228,Results!$B$18:$G$18)</f>
        <v>1.5713476577710592</v>
      </c>
      <c r="N228" s="10">
        <f ca="1">SUMPRODUCT($A228:$F228,Results!$B$19:$G$19)</f>
        <v>13.41131604042925</v>
      </c>
      <c r="O228" s="10">
        <f ca="1">SUMPRODUCT($A228:$F228,Results!$B$20:$G$20)</f>
        <v>-7.011662868862933</v>
      </c>
      <c r="P228" s="10" cm="1">
        <f t="array" aca="1" ref="P228" ca="1">SUMPRODUCT(J228:O228,TRANSPOSE(Test!BL$20:BL$25))+Test!$AD$20-Test!$BL$27</f>
        <v>-6.6771175266931619</v>
      </c>
      <c r="Q228" s="10" cm="1">
        <f t="array" aca="1" ref="Q228" ca="1">SUMPRODUCT(J228:O228,TRANSPOSE(Test!ES$20:ES$25))+Test!$AD$20-Test!$ES$27</f>
        <v>-6.774924322220615</v>
      </c>
      <c r="R228" s="10">
        <f ca="1">I228-Results!$E$5*H228</f>
        <v>-8.7950471652480449</v>
      </c>
      <c r="S228" s="10" cm="1">
        <f t="array" aca="1" ref="S228" ca="1">SUMPRODUCT(J228:O228,TRANSPOSE(Test!AR$28:AR$33))+Test!$AD$20-Test!$AC$26</f>
        <v>-2.3325886897287105</v>
      </c>
      <c r="T228" s="10">
        <f ca="1">SUMPRODUCT(J228:O228,Results!K$9:P$9)</f>
        <v>-6.6217097047400131</v>
      </c>
      <c r="U228" s="10">
        <f ca="1">SUMPRODUCT(J228:O228,Results!K$9:P$9)+Test!$AD$20-Test!$AC$31</f>
        <v>-6.6585078234409885</v>
      </c>
      <c r="V228" s="10">
        <f t="shared" ca="1" si="19"/>
        <v>-11.06715161311212</v>
      </c>
      <c r="W228" s="10">
        <f t="shared" ca="1" si="20"/>
        <v>-10.969344817584668</v>
      </c>
      <c r="X228" s="10">
        <f t="shared" ca="1" si="21"/>
        <v>-8.9492219745572381</v>
      </c>
      <c r="Y228" s="10">
        <f t="shared" ca="1" si="22"/>
        <v>-15.411680450076572</v>
      </c>
      <c r="Z228" s="10">
        <f ca="1">I228-Test!$AD$20</f>
        <v>-18.440372678454835</v>
      </c>
      <c r="AA228" s="10">
        <f t="shared" ca="1" si="23"/>
        <v>-11.085761316364295</v>
      </c>
    </row>
    <row r="229" spans="1:27">
      <c r="A229" s="6">
        <f ca="1">LN((RAND()^(-Results!$F$4))-1)</f>
        <v>-1.8665910033285749</v>
      </c>
      <c r="B229" s="6">
        <f ca="1">LN((RAND()^(-Results!$F$4))-1)</f>
        <v>0.66056939497241773</v>
      </c>
      <c r="C229" s="6">
        <f ca="1">LN((RAND()^(-Results!$F$4))-1)</f>
        <v>-0.99032806227264059</v>
      </c>
      <c r="D229" s="6">
        <f ca="1">LN((RAND()^(-Results!$F$4))-1)</f>
        <v>-1.2123456899072249</v>
      </c>
      <c r="E229" s="6">
        <f ca="1">LN((RAND()^(-Results!$F$4))-1)</f>
        <v>0.69958758299581514</v>
      </c>
      <c r="F229" s="6">
        <f ca="1">LN((RAND()^(-Results!$F$4))-1)</f>
        <v>3.0574494533867163</v>
      </c>
      <c r="G229" s="6">
        <f ca="1">LN((RAND()^(-Results!$F$4))-1)</f>
        <v>0.36251392952678352</v>
      </c>
      <c r="H229" s="6">
        <f t="shared" ca="1" si="18"/>
        <v>0.37312079107237411</v>
      </c>
      <c r="I229" s="10">
        <f ca="1">SUMPRODUCT(J229:O229,Results!B$12:G$12)+Results!$F$5*H229</f>
        <v>-4.4138236075569468</v>
      </c>
      <c r="J229" s="10">
        <f ca="1">SUMPRODUCT($A229:$F229,Results!$B$15:$G$15)</f>
        <v>1.4390790385833705</v>
      </c>
      <c r="K229" s="10">
        <f ca="1">SUMPRODUCT($A229:$F229,Results!$B$16:$G$16)</f>
        <v>-6.0870388944573293</v>
      </c>
      <c r="L229" s="10">
        <f ca="1">SUMPRODUCT($A229:$F229,Results!$B$17:$G$17)</f>
        <v>-14.13325028127236</v>
      </c>
      <c r="M229" s="10">
        <f ca="1">SUMPRODUCT($A229:$F229,Results!$B$18:$G$18)</f>
        <v>13.909299787865979</v>
      </c>
      <c r="N229" s="10">
        <f ca="1">SUMPRODUCT($A229:$F229,Results!$B$19:$G$19)</f>
        <v>-2.2996250987128546</v>
      </c>
      <c r="O229" s="10">
        <f ca="1">SUMPRODUCT($A229:$F229,Results!$B$20:$G$20)</f>
        <v>5.5275455921501138</v>
      </c>
      <c r="P229" s="10" cm="1">
        <f t="array" aca="1" ref="P229" ca="1">SUMPRODUCT(J229:O229,TRANSPOSE(Test!BL$20:BL$25))+Test!$AD$20-Test!$BL$27</f>
        <v>-6.4332786816357546</v>
      </c>
      <c r="Q229" s="10" cm="1">
        <f t="array" aca="1" ref="Q229" ca="1">SUMPRODUCT(J229:O229,TRANSPOSE(Test!ES$20:ES$25))+Test!$AD$20-Test!$ES$27</f>
        <v>-6.3531351435692578</v>
      </c>
      <c r="R229" s="10">
        <f ca="1">I229-Results!$E$5*H229</f>
        <v>-5.9063067718464435</v>
      </c>
      <c r="S229" s="10" cm="1">
        <f t="array" aca="1" ref="S229" ca="1">SUMPRODUCT(J229:O229,TRANSPOSE(Test!AR$28:AR$33))+Test!$AD$20-Test!$AC$26</f>
        <v>-13.504010190755395</v>
      </c>
      <c r="T229" s="10">
        <f ca="1">SUMPRODUCT(J229:O229,Results!K$9:P$9)</f>
        <v>-6.1980695250525111</v>
      </c>
      <c r="U229" s="10">
        <f ca="1">SUMPRODUCT(J229:O229,Results!K$9:P$9)+Test!$AD$20-Test!$AC$31</f>
        <v>-6.2348676437534865</v>
      </c>
      <c r="V229" s="10">
        <f t="shared" ca="1" si="19"/>
        <v>2.0194550740788078</v>
      </c>
      <c r="W229" s="10">
        <f t="shared" ca="1" si="20"/>
        <v>1.939311536012311</v>
      </c>
      <c r="X229" s="10">
        <f t="shared" ca="1" si="21"/>
        <v>1.4924831642894967</v>
      </c>
      <c r="Y229" s="10">
        <f t="shared" ca="1" si="22"/>
        <v>9.0901865831984487</v>
      </c>
      <c r="Z229" s="10">
        <f ca="1">I229-Test!$AD$20</f>
        <v>-5.1099271462065001</v>
      </c>
      <c r="AA229" s="10">
        <f t="shared" ca="1" si="23"/>
        <v>1.8210440361965397</v>
      </c>
    </row>
    <row r="230" spans="1:27">
      <c r="A230" s="6">
        <f ca="1">LN((RAND()^(-Results!$F$4))-1)</f>
        <v>0.41014057627282574</v>
      </c>
      <c r="B230" s="6">
        <f ca="1">LN((RAND()^(-Results!$F$4))-1)</f>
        <v>3.1132096694767051</v>
      </c>
      <c r="C230" s="6">
        <f ca="1">LN((RAND()^(-Results!$F$4))-1)</f>
        <v>0.42691573999967164</v>
      </c>
      <c r="D230" s="6">
        <f ca="1">LN((RAND()^(-Results!$F$4))-1)</f>
        <v>3.6649668286387937</v>
      </c>
      <c r="E230" s="6">
        <f ca="1">LN((RAND()^(-Results!$F$4))-1)</f>
        <v>-0.88025863140228444</v>
      </c>
      <c r="F230" s="6">
        <f ca="1">LN((RAND()^(-Results!$F$4))-1)</f>
        <v>3.5881130893434747</v>
      </c>
      <c r="G230" s="6">
        <f ca="1">LN((RAND()^(-Results!$F$4))-1)</f>
        <v>-1.683869564832787</v>
      </c>
      <c r="H230" s="6">
        <f t="shared" ca="1" si="18"/>
        <v>-1.6732627032871965</v>
      </c>
      <c r="I230" s="10">
        <f ca="1">SUMPRODUCT(J230:O230,Results!B$12:G$12)+Results!$F$5*H230</f>
        <v>35.674165988271199</v>
      </c>
      <c r="J230" s="10">
        <f ca="1">SUMPRODUCT($A230:$F230,Results!$B$15:$G$15)</f>
        <v>5.2265338798496739</v>
      </c>
      <c r="K230" s="10">
        <f ca="1">SUMPRODUCT($A230:$F230,Results!$B$16:$G$16)</f>
        <v>8.5230877072900135</v>
      </c>
      <c r="L230" s="10">
        <f ca="1">SUMPRODUCT($A230:$F230,Results!$B$17:$G$17)</f>
        <v>-15.978471756771306</v>
      </c>
      <c r="M230" s="10">
        <f ca="1">SUMPRODUCT($A230:$F230,Results!$B$18:$G$18)</f>
        <v>-3.7757962720622302</v>
      </c>
      <c r="N230" s="10">
        <f ca="1">SUMPRODUCT($A230:$F230,Results!$B$19:$G$19)</f>
        <v>11.819810429300556</v>
      </c>
      <c r="O230" s="10">
        <f ca="1">SUMPRODUCT($A230:$F230,Results!$B$20:$G$20)</f>
        <v>6.3515466380563419</v>
      </c>
      <c r="P230" s="10" cm="1">
        <f t="array" aca="1" ref="P230" ca="1">SUMPRODUCT(J230:O230,TRANSPOSE(Test!BL$20:BL$25))+Test!$AD$20-Test!$BL$27</f>
        <v>44.284583537692868</v>
      </c>
      <c r="Q230" s="10" cm="1">
        <f t="array" aca="1" ref="Q230" ca="1">SUMPRODUCT(J230:O230,TRANSPOSE(Test!ES$20:ES$25))+Test!$AD$20-Test!$ES$27</f>
        <v>44.542371494855331</v>
      </c>
      <c r="R230" s="10">
        <f ca="1">I230-Results!$E$5*H230</f>
        <v>42.367216801419985</v>
      </c>
      <c r="S230" s="10" cm="1">
        <f t="array" aca="1" ref="S230" ca="1">SUMPRODUCT(J230:O230,TRANSPOSE(Test!AR$28:AR$33))+Test!$AD$20-Test!$AC$26</f>
        <v>47.649863808054789</v>
      </c>
      <c r="T230" s="10">
        <f ca="1">SUMPRODUCT(J230:O230,Results!K$9:P$9)</f>
        <v>44.64784488312511</v>
      </c>
      <c r="U230" s="10">
        <f ca="1">SUMPRODUCT(J230:O230,Results!K$9:P$9)+Test!$AD$20-Test!$AC$31</f>
        <v>44.611046764424131</v>
      </c>
      <c r="V230" s="10">
        <f t="shared" ca="1" si="19"/>
        <v>-8.610417549421669</v>
      </c>
      <c r="W230" s="10">
        <f t="shared" ca="1" si="20"/>
        <v>-8.8682055065841325</v>
      </c>
      <c r="X230" s="10">
        <f t="shared" ca="1" si="21"/>
        <v>-6.6930508131487869</v>
      </c>
      <c r="Y230" s="10">
        <f t="shared" ca="1" si="22"/>
        <v>-11.975697819783591</v>
      </c>
      <c r="Z230" s="10">
        <f ca="1">I230-Test!$AD$20</f>
        <v>34.978062449621646</v>
      </c>
      <c r="AA230" s="10">
        <f t="shared" ca="1" si="23"/>
        <v>-8.9368807761529325</v>
      </c>
    </row>
    <row r="231" spans="1:27">
      <c r="A231" s="6">
        <f ca="1">LN((RAND()^(-Results!$F$4))-1)</f>
        <v>-1.2415995289628472</v>
      </c>
      <c r="B231" s="6">
        <f ca="1">LN((RAND()^(-Results!$F$4))-1)</f>
        <v>0.23650666739389498</v>
      </c>
      <c r="C231" s="6">
        <f ca="1">LN((RAND()^(-Results!$F$4))-1)</f>
        <v>-1.0241865169913631</v>
      </c>
      <c r="D231" s="6">
        <f ca="1">LN((RAND()^(-Results!$F$4))-1)</f>
        <v>-1.3484068742811373</v>
      </c>
      <c r="E231" s="6">
        <f ca="1">LN((RAND()^(-Results!$F$4))-1)</f>
        <v>-2.7244036741487978</v>
      </c>
      <c r="F231" s="6">
        <f ca="1">LN((RAND()^(-Results!$F$4))-1)</f>
        <v>0.38202569351678778</v>
      </c>
      <c r="G231" s="6">
        <f ca="1">LN((RAND()^(-Results!$F$4))-1)</f>
        <v>-5.2379155455738475</v>
      </c>
      <c r="H231" s="6">
        <f t="shared" ca="1" si="18"/>
        <v>-5.227308684028257</v>
      </c>
      <c r="I231" s="10">
        <f ca="1">SUMPRODUCT(J231:O231,Results!B$12:G$12)+Results!$F$5*H231</f>
        <v>-39.352846605217039</v>
      </c>
      <c r="J231" s="10">
        <f ca="1">SUMPRODUCT($A231:$F231,Results!$B$15:$G$15)</f>
        <v>2.8992784701899241</v>
      </c>
      <c r="K231" s="10">
        <f ca="1">SUMPRODUCT($A231:$F231,Results!$B$16:$G$16)</f>
        <v>0.865479295647549</v>
      </c>
      <c r="L231" s="10">
        <f ca="1">SUMPRODUCT($A231:$F231,Results!$B$17:$G$17)</f>
        <v>1.8183031775489342</v>
      </c>
      <c r="M231" s="10">
        <f ca="1">SUMPRODUCT($A231:$F231,Results!$B$18:$G$18)</f>
        <v>2.041520581610639</v>
      </c>
      <c r="N231" s="10">
        <f ca="1">SUMPRODUCT($A231:$F231,Results!$B$19:$G$19)</f>
        <v>-5.5167139567554919</v>
      </c>
      <c r="O231" s="10">
        <f ca="1">SUMPRODUCT($A231:$F231,Results!$B$20:$G$20)</f>
        <v>7.0702757460896644</v>
      </c>
      <c r="P231" s="10" cm="1">
        <f t="array" aca="1" ref="P231" ca="1">SUMPRODUCT(J231:O231,TRANSPOSE(Test!BL$20:BL$25))+Test!$AD$20-Test!$BL$27</f>
        <v>-13.032216387127129</v>
      </c>
      <c r="Q231" s="10" cm="1">
        <f t="array" aca="1" ref="Q231" ca="1">SUMPRODUCT(J231:O231,TRANSPOSE(Test!ES$20:ES$25))+Test!$AD$20-Test!$ES$27</f>
        <v>-12.982718276189606</v>
      </c>
      <c r="R231" s="10">
        <f ca="1">I231-Results!$E$5*H231</f>
        <v>-18.443611869104011</v>
      </c>
      <c r="S231" s="10" cm="1">
        <f t="array" aca="1" ref="S231" ca="1">SUMPRODUCT(J231:O231,TRANSPOSE(Test!AR$28:AR$33))+Test!$AD$20-Test!$AC$26</f>
        <v>-11.311683760107137</v>
      </c>
      <c r="T231" s="10">
        <f ca="1">SUMPRODUCT(J231:O231,Results!K$9:P$9)</f>
        <v>-12.509560546046613</v>
      </c>
      <c r="U231" s="10">
        <f ca="1">SUMPRODUCT(J231:O231,Results!K$9:P$9)+Test!$AD$20-Test!$AC$31</f>
        <v>-12.546358664747588</v>
      </c>
      <c r="V231" s="10">
        <f t="shared" ca="1" si="19"/>
        <v>-26.32063021808991</v>
      </c>
      <c r="W231" s="10">
        <f t="shared" ca="1" si="20"/>
        <v>-26.37012832902743</v>
      </c>
      <c r="X231" s="10">
        <f t="shared" ca="1" si="21"/>
        <v>-20.909234736113028</v>
      </c>
      <c r="Y231" s="10">
        <f t="shared" ca="1" si="22"/>
        <v>-28.041162845109902</v>
      </c>
      <c r="Z231" s="10">
        <f ca="1">I231-Test!$AD$20</f>
        <v>-40.048950143866591</v>
      </c>
      <c r="AA231" s="10">
        <f t="shared" ca="1" si="23"/>
        <v>-26.806487940469452</v>
      </c>
    </row>
    <row r="232" spans="1:27">
      <c r="A232" s="6">
        <f ca="1">LN((RAND()^(-Results!$F$4))-1)</f>
        <v>-2.2426046276244338</v>
      </c>
      <c r="B232" s="6">
        <f ca="1">LN((RAND()^(-Results!$F$4))-1)</f>
        <v>-0.64327711556879619</v>
      </c>
      <c r="C232" s="6">
        <f ca="1">LN((RAND()^(-Results!$F$4))-1)</f>
        <v>-0.16091808086147022</v>
      </c>
      <c r="D232" s="6">
        <f ca="1">LN((RAND()^(-Results!$F$4))-1)</f>
        <v>-1.774962483194735</v>
      </c>
      <c r="E232" s="6">
        <f ca="1">LN((RAND()^(-Results!$F$4))-1)</f>
        <v>3.3491468960479391</v>
      </c>
      <c r="F232" s="6">
        <f ca="1">LN((RAND()^(-Results!$F$4))-1)</f>
        <v>-0.41624988602223861</v>
      </c>
      <c r="G232" s="6">
        <f ca="1">LN((RAND()^(-Results!$F$4))-1)</f>
        <v>4.9141581045788749</v>
      </c>
      <c r="H232" s="6">
        <f t="shared" ca="1" si="18"/>
        <v>4.9247649661244655</v>
      </c>
      <c r="I232" s="10">
        <f ca="1">SUMPRODUCT(J232:O232,Results!B$12:G$12)+Results!$F$5*H232</f>
        <v>19.494327598418252</v>
      </c>
      <c r="J232" s="10">
        <f ca="1">SUMPRODUCT($A232:$F232,Results!$B$15:$G$15)</f>
        <v>-3.3482462054809563</v>
      </c>
      <c r="K232" s="10">
        <f ca="1">SUMPRODUCT($A232:$F232,Results!$B$16:$G$16)</f>
        <v>-12.251461538009345</v>
      </c>
      <c r="L232" s="10">
        <f ca="1">SUMPRODUCT($A232:$F232,Results!$B$17:$G$17)</f>
        <v>-7.5200615737394241</v>
      </c>
      <c r="M232" s="10">
        <f ca="1">SUMPRODUCT($A232:$F232,Results!$B$18:$G$18)</f>
        <v>12.635248521672827</v>
      </c>
      <c r="N232" s="10">
        <f ca="1">SUMPRODUCT($A232:$F232,Results!$B$19:$G$19)</f>
        <v>-4.704326056491464</v>
      </c>
      <c r="O232" s="10">
        <f ca="1">SUMPRODUCT($A232:$F232,Results!$B$20:$G$20)</f>
        <v>-9.7919063180160499</v>
      </c>
      <c r="P232" s="10" cm="1">
        <f t="array" aca="1" ref="P232" ca="1">SUMPRODUCT(J232:O232,TRANSPOSE(Test!BL$20:BL$25))+Test!$AD$20-Test!$BL$27</f>
        <v>-5.4956846023629735</v>
      </c>
      <c r="Q232" s="10" cm="1">
        <f t="array" aca="1" ref="Q232" ca="1">SUMPRODUCT(J232:O232,TRANSPOSE(Test!ES$20:ES$25))+Test!$AD$20-Test!$ES$27</f>
        <v>-5.4861126487030774</v>
      </c>
      <c r="R232" s="10">
        <f ca="1">I232-Results!$E$5*H232</f>
        <v>-0.20473226607960981</v>
      </c>
      <c r="S232" s="10" cm="1">
        <f t="array" aca="1" ref="S232" ca="1">SUMPRODUCT(J232:O232,TRANSPOSE(Test!AR$28:AR$33))+Test!$AD$20-Test!$AC$26</f>
        <v>-19.512601741776557</v>
      </c>
      <c r="T232" s="10">
        <f ca="1">SUMPRODUCT(J232:O232,Results!K$9:P$9)</f>
        <v>-5.6286524890081076</v>
      </c>
      <c r="U232" s="10">
        <f ca="1">SUMPRODUCT(J232:O232,Results!K$9:P$9)+Test!$AD$20-Test!$AC$31</f>
        <v>-5.6654506077090829</v>
      </c>
      <c r="V232" s="10">
        <f t="shared" ca="1" si="19"/>
        <v>24.990012200781226</v>
      </c>
      <c r="W232" s="10">
        <f t="shared" ca="1" si="20"/>
        <v>24.980440247121329</v>
      </c>
      <c r="X232" s="10">
        <f t="shared" ca="1" si="21"/>
        <v>19.699059864497862</v>
      </c>
      <c r="Y232" s="10">
        <f t="shared" ca="1" si="22"/>
        <v>39.006929340194809</v>
      </c>
      <c r="Z232" s="10">
        <f ca="1">I232-Test!$AD$20</f>
        <v>18.7982240597687</v>
      </c>
      <c r="AA232" s="10">
        <f t="shared" ca="1" si="23"/>
        <v>25.159778206127335</v>
      </c>
    </row>
    <row r="233" spans="1:27">
      <c r="A233" s="6">
        <f ca="1">LN((RAND()^(-Results!$F$4))-1)</f>
        <v>-0.9506594967337062</v>
      </c>
      <c r="B233" s="6">
        <f ca="1">LN((RAND()^(-Results!$F$4))-1)</f>
        <v>-0.97182572806696443</v>
      </c>
      <c r="C233" s="6">
        <f ca="1">LN((RAND()^(-Results!$F$4))-1)</f>
        <v>1.2858757039808613</v>
      </c>
      <c r="D233" s="6">
        <f ca="1">LN((RAND()^(-Results!$F$4))-1)</f>
        <v>0.69390062231284455</v>
      </c>
      <c r="E233" s="6">
        <f ca="1">LN((RAND()^(-Results!$F$4))-1)</f>
        <v>-0.9748066782578485</v>
      </c>
      <c r="F233" s="6">
        <f ca="1">LN((RAND()^(-Results!$F$4))-1)</f>
        <v>-1.4286685197608995</v>
      </c>
      <c r="G233" s="6">
        <f ca="1">LN((RAND()^(-Results!$F$4))-1)</f>
        <v>-1.1901119381110792</v>
      </c>
      <c r="H233" s="6">
        <f t="shared" ca="1" si="18"/>
        <v>-1.1795050765654886</v>
      </c>
      <c r="I233" s="10">
        <f ca="1">SUMPRODUCT(J233:O233,Results!B$12:G$12)+Results!$F$5*H233</f>
        <v>-3.8853296632617296</v>
      </c>
      <c r="J233" s="10">
        <f ca="1">SUMPRODUCT($A233:$F233,Results!$B$15:$G$15)</f>
        <v>-4.0477270099387246</v>
      </c>
      <c r="K233" s="10">
        <f ca="1">SUMPRODUCT($A233:$F233,Results!$B$16:$G$16)</f>
        <v>-0.64157962626896692</v>
      </c>
      <c r="L233" s="10">
        <f ca="1">SUMPRODUCT($A233:$F233,Results!$B$17:$G$17)</f>
        <v>5.1030905225689995</v>
      </c>
      <c r="M233" s="10">
        <f ca="1">SUMPRODUCT($A233:$F233,Results!$B$18:$G$18)</f>
        <v>-3.3431060704349811</v>
      </c>
      <c r="N233" s="10">
        <f ca="1">SUMPRODUCT($A233:$F233,Results!$B$19:$G$19)</f>
        <v>5.5561607229616889</v>
      </c>
      <c r="O233" s="10">
        <f ca="1">SUMPRODUCT($A233:$F233,Results!$B$20:$G$20)</f>
        <v>-8.4325251395306484</v>
      </c>
      <c r="P233" s="10" cm="1">
        <f t="array" aca="1" ref="P233" ca="1">SUMPRODUCT(J233:O233,TRANSPOSE(Test!BL$20:BL$25))+Test!$AD$20-Test!$BL$27</f>
        <v>2.1642696047273939</v>
      </c>
      <c r="Q233" s="10" cm="1">
        <f t="array" aca="1" ref="Q233" ca="1">SUMPRODUCT(J233:O233,TRANSPOSE(Test!ES$20:ES$25))+Test!$AD$20-Test!$ES$27</f>
        <v>2.0912384044947361</v>
      </c>
      <c r="R233" s="10">
        <f ca="1">I233-Results!$E$5*H233</f>
        <v>0.83269064300022499</v>
      </c>
      <c r="S233" s="10" cm="1">
        <f t="array" aca="1" ref="S233" ca="1">SUMPRODUCT(J233:O233,TRANSPOSE(Test!AR$28:AR$33))+Test!$AD$20-Test!$AC$26</f>
        <v>3.9258598580907123</v>
      </c>
      <c r="T233" s="10">
        <f ca="1">SUMPRODUCT(J233:O233,Results!K$9:P$9)</f>
        <v>2.2877353211362905</v>
      </c>
      <c r="U233" s="10">
        <f ca="1">SUMPRODUCT(J233:O233,Results!K$9:P$9)+Test!$AD$20-Test!$AC$31</f>
        <v>2.2509372024353151</v>
      </c>
      <c r="V233" s="10">
        <f t="shared" ca="1" si="19"/>
        <v>-6.0495992679891231</v>
      </c>
      <c r="W233" s="10">
        <f t="shared" ca="1" si="20"/>
        <v>-5.9765680677564657</v>
      </c>
      <c r="X233" s="10">
        <f t="shared" ca="1" si="21"/>
        <v>-4.7180203062619546</v>
      </c>
      <c r="Y233" s="10">
        <f t="shared" ca="1" si="22"/>
        <v>-7.8111895213524418</v>
      </c>
      <c r="Z233" s="10">
        <f ca="1">I233-Test!$AD$20</f>
        <v>-4.5814332019112829</v>
      </c>
      <c r="AA233" s="10">
        <f t="shared" ca="1" si="23"/>
        <v>-6.1362668656970447</v>
      </c>
    </row>
    <row r="234" spans="1:27">
      <c r="A234" s="6">
        <f ca="1">LN((RAND()^(-Results!$F$4))-1)</f>
        <v>-2.3581526286705103E-2</v>
      </c>
      <c r="B234" s="6">
        <f ca="1">LN((RAND()^(-Results!$F$4))-1)</f>
        <v>-1.8492104968967618</v>
      </c>
      <c r="C234" s="6">
        <f ca="1">LN((RAND()^(-Results!$F$4))-1)</f>
        <v>-0.18300326616287341</v>
      </c>
      <c r="D234" s="6">
        <f ca="1">LN((RAND()^(-Results!$F$4))-1)</f>
        <v>-6.2046695969475243</v>
      </c>
      <c r="E234" s="6">
        <f ca="1">LN((RAND()^(-Results!$F$4))-1)</f>
        <v>1.0309045203048162</v>
      </c>
      <c r="F234" s="6">
        <f ca="1">LN((RAND()^(-Results!$F$4))-1)</f>
        <v>-0.67139478409297682</v>
      </c>
      <c r="G234" s="6">
        <f ca="1">LN((RAND()^(-Results!$F$4))-1)</f>
        <v>-4.1325973102503388</v>
      </c>
      <c r="H234" s="6">
        <f t="shared" ca="1" si="18"/>
        <v>-4.1219904487047483</v>
      </c>
      <c r="I234" s="10">
        <f ca="1">SUMPRODUCT(J234:O234,Results!B$12:G$12)+Results!$F$5*H234</f>
        <v>-80.462831025555374</v>
      </c>
      <c r="J234" s="10">
        <f ca="1">SUMPRODUCT($A234:$F234,Results!$B$15:$G$15)</f>
        <v>-0.21254783460700144</v>
      </c>
      <c r="K234" s="10">
        <f ca="1">SUMPRODUCT($A234:$F234,Results!$B$16:$G$16)</f>
        <v>-14.497809588593881</v>
      </c>
      <c r="L234" s="10">
        <f ca="1">SUMPRODUCT($A234:$F234,Results!$B$17:$G$17)</f>
        <v>3.9391967831044425</v>
      </c>
      <c r="M234" s="10">
        <f ca="1">SUMPRODUCT($A234:$F234,Results!$B$18:$G$18)</f>
        <v>8.300903560506125</v>
      </c>
      <c r="N234" s="10">
        <f ca="1">SUMPRODUCT($A234:$F234,Results!$B$19:$G$19)</f>
        <v>-18.355921071909016</v>
      </c>
      <c r="O234" s="10">
        <f ca="1">SUMPRODUCT($A234:$F234,Results!$B$20:$G$20)</f>
        <v>9.0319822535455021</v>
      </c>
      <c r="P234" s="10" cm="1">
        <f t="array" aca="1" ref="P234" ca="1">SUMPRODUCT(J234:O234,TRANSPOSE(Test!BL$20:BL$25))+Test!$AD$20-Test!$BL$27</f>
        <v>-59.887274708163218</v>
      </c>
      <c r="Q234" s="10" cm="1">
        <f t="array" aca="1" ref="Q234" ca="1">SUMPRODUCT(J234:O234,TRANSPOSE(Test!ES$20:ES$25))+Test!$AD$20-Test!$ES$27</f>
        <v>-60.322459944346477</v>
      </c>
      <c r="R234" s="10">
        <f ca="1">I234-Results!$E$5*H234</f>
        <v>-63.974869230736381</v>
      </c>
      <c r="S234" s="10" cm="1">
        <f t="array" aca="1" ref="S234" ca="1">SUMPRODUCT(J234:O234,TRANSPOSE(Test!AR$28:AR$33))+Test!$AD$20-Test!$AC$26</f>
        <v>-60.628898351984219</v>
      </c>
      <c r="T234" s="10">
        <f ca="1">SUMPRODUCT(J234:O234,Results!K$9:P$9)</f>
        <v>-60.371026855241752</v>
      </c>
      <c r="U234" s="10">
        <f ca="1">SUMPRODUCT(J234:O234,Results!K$9:P$9)+Test!$AD$20-Test!$AC$31</f>
        <v>-60.407824973942731</v>
      </c>
      <c r="V234" s="10">
        <f t="shared" ca="1" si="19"/>
        <v>-20.575556317392156</v>
      </c>
      <c r="W234" s="10">
        <f t="shared" ca="1" si="20"/>
        <v>-20.140371081208897</v>
      </c>
      <c r="X234" s="10">
        <f t="shared" ca="1" si="21"/>
        <v>-16.487961794818993</v>
      </c>
      <c r="Y234" s="10">
        <f t="shared" ca="1" si="22"/>
        <v>-19.833932673571155</v>
      </c>
      <c r="Z234" s="10">
        <f ca="1">I234-Test!$AD$20</f>
        <v>-81.158934564204927</v>
      </c>
      <c r="AA234" s="10">
        <f t="shared" ca="1" si="23"/>
        <v>-20.055006051612644</v>
      </c>
    </row>
    <row r="235" spans="1:27">
      <c r="A235" s="6">
        <f ca="1">LN((RAND()^(-Results!$F$4))-1)</f>
        <v>0.64961548293757343</v>
      </c>
      <c r="B235" s="6">
        <f ca="1">LN((RAND()^(-Results!$F$4))-1)</f>
        <v>1.4811304407222332</v>
      </c>
      <c r="C235" s="6">
        <f ca="1">LN((RAND()^(-Results!$F$4))-1)</f>
        <v>2.2115423168229409</v>
      </c>
      <c r="D235" s="6">
        <f ca="1">LN((RAND()^(-Results!$F$4))-1)</f>
        <v>1.0596195497186682</v>
      </c>
      <c r="E235" s="6">
        <f ca="1">LN((RAND()^(-Results!$F$4))-1)</f>
        <v>0.69747646560008003</v>
      </c>
      <c r="F235" s="6">
        <f ca="1">LN((RAND()^(-Results!$F$4))-1)</f>
        <v>-6.8764813444766176E-2</v>
      </c>
      <c r="G235" s="6">
        <f ca="1">LN((RAND()^(-Results!$F$4))-1)</f>
        <v>0.65688713436328383</v>
      </c>
      <c r="H235" s="6">
        <f t="shared" ca="1" si="18"/>
        <v>0.66749399590887437</v>
      </c>
      <c r="I235" s="10">
        <f ca="1">SUMPRODUCT(J235:O235,Results!B$12:G$12)+Results!$F$5*H235</f>
        <v>27.803591999777993</v>
      </c>
      <c r="J235" s="10">
        <f ca="1">SUMPRODUCT($A235:$F235,Results!$B$15:$G$15)</f>
        <v>1.4909546495978909</v>
      </c>
      <c r="K235" s="10">
        <f ca="1">SUMPRODUCT($A235:$F235,Results!$B$16:$G$16)</f>
        <v>-0.86200152551084785</v>
      </c>
      <c r="L235" s="10">
        <f ca="1">SUMPRODUCT($A235:$F235,Results!$B$17:$G$17)</f>
        <v>-6.5485207719281124</v>
      </c>
      <c r="M235" s="10">
        <f ca="1">SUMPRODUCT($A235:$F235,Results!$B$18:$G$18)</f>
        <v>-8.4593986755536932</v>
      </c>
      <c r="N235" s="10">
        <f ca="1">SUMPRODUCT($A235:$F235,Results!$B$19:$G$19)</f>
        <v>4.8796184673789771</v>
      </c>
      <c r="O235" s="10">
        <f ca="1">SUMPRODUCT($A235:$F235,Results!$B$20:$G$20)</f>
        <v>-2.1110629711321591</v>
      </c>
      <c r="P235" s="10" cm="1">
        <f t="array" aca="1" ref="P235" ca="1">SUMPRODUCT(J235:O235,TRANSPOSE(Test!BL$20:BL$25))+Test!$AD$20-Test!$BL$27</f>
        <v>24.810116802440177</v>
      </c>
      <c r="Q235" s="10" cm="1">
        <f t="array" aca="1" ref="Q235" ca="1">SUMPRODUCT(J235:O235,TRANSPOSE(Test!ES$20:ES$25))+Test!$AD$20-Test!$ES$27</f>
        <v>24.751120501423962</v>
      </c>
      <c r="R235" s="10">
        <f ca="1">I235-Results!$E$5*H235</f>
        <v>25.133616016142497</v>
      </c>
      <c r="S235" s="10" cm="1">
        <f t="array" aca="1" ref="S235" ca="1">SUMPRODUCT(J235:O235,TRANSPOSE(Test!AR$28:AR$33))+Test!$AD$20-Test!$AC$26</f>
        <v>27.741984663220592</v>
      </c>
      <c r="T235" s="10">
        <f ca="1">SUMPRODUCT(J235:O235,Results!K$9:P$9)</f>
        <v>24.646971273624722</v>
      </c>
      <c r="U235" s="10">
        <f ca="1">SUMPRODUCT(J235:O235,Results!K$9:P$9)+Test!$AD$20-Test!$AC$31</f>
        <v>24.610173154923746</v>
      </c>
      <c r="V235" s="10">
        <f t="shared" ca="1" si="19"/>
        <v>2.9934751973378155</v>
      </c>
      <c r="W235" s="10">
        <f t="shared" ca="1" si="20"/>
        <v>3.0524714983540306</v>
      </c>
      <c r="X235" s="10">
        <f t="shared" ca="1" si="21"/>
        <v>2.6699759836354957</v>
      </c>
      <c r="Y235" s="10">
        <f t="shared" ca="1" si="22"/>
        <v>6.1607336557401027E-2</v>
      </c>
      <c r="Z235" s="10">
        <f ca="1">I235-Test!$AD$20</f>
        <v>27.10748846112844</v>
      </c>
      <c r="AA235" s="10">
        <f t="shared" ca="1" si="23"/>
        <v>3.1934188448542464</v>
      </c>
    </row>
    <row r="236" spans="1:27">
      <c r="A236" s="6">
        <f ca="1">LN((RAND()^(-Results!$F$4))-1)</f>
        <v>-2.9574166027924029</v>
      </c>
      <c r="B236" s="6">
        <f ca="1">LN((RAND()^(-Results!$F$4))-1)</f>
        <v>5.4307355211937296E-2</v>
      </c>
      <c r="C236" s="6">
        <f ca="1">LN((RAND()^(-Results!$F$4))-1)</f>
        <v>0.21153517515643924</v>
      </c>
      <c r="D236" s="6">
        <f ca="1">LN((RAND()^(-Results!$F$4))-1)</f>
        <v>-0.13508733290838604</v>
      </c>
      <c r="E236" s="6">
        <f ca="1">LN((RAND()^(-Results!$F$4))-1)</f>
        <v>-0.33604772603560507</v>
      </c>
      <c r="F236" s="6">
        <f ca="1">LN((RAND()^(-Results!$F$4))-1)</f>
        <v>-3.8645635572163175E-3</v>
      </c>
      <c r="G236" s="6">
        <f ca="1">LN((RAND()^(-Results!$F$4))-1)</f>
        <v>3.8690377775306791E-4</v>
      </c>
      <c r="H236" s="6">
        <f t="shared" ca="1" si="18"/>
        <v>1.0993765323343663E-2</v>
      </c>
      <c r="I236" s="10">
        <f ca="1">SUMPRODUCT(J236:O236,Results!B$12:G$12)+Results!$F$5*H236</f>
        <v>6.6305302266623638</v>
      </c>
      <c r="J236" s="10">
        <f ca="1">SUMPRODUCT($A236:$F236,Results!$B$15:$G$15)</f>
        <v>-1.8015970072202363</v>
      </c>
      <c r="K236" s="10">
        <f ca="1">SUMPRODUCT($A236:$F236,Results!$B$16:$G$16)</f>
        <v>-5.0849350929125103</v>
      </c>
      <c r="L236" s="10">
        <f ca="1">SUMPRODUCT($A236:$F236,Results!$B$17:$G$17)</f>
        <v>-5.4689341159353386</v>
      </c>
      <c r="M236" s="10">
        <f ca="1">SUMPRODUCT($A236:$F236,Results!$B$18:$G$18)</f>
        <v>6.383984102807414</v>
      </c>
      <c r="N236" s="10">
        <f ca="1">SUMPRODUCT($A236:$F236,Results!$B$19:$G$19)</f>
        <v>1.5723524547312748</v>
      </c>
      <c r="O236" s="10">
        <f ca="1">SUMPRODUCT($A236:$F236,Results!$B$20:$G$20)</f>
        <v>-7.3083808945236939</v>
      </c>
      <c r="P236" s="10" cm="1">
        <f t="array" aca="1" ref="P236" ca="1">SUMPRODUCT(J236:O236,TRANSPOSE(Test!BL$20:BL$25))+Test!$AD$20-Test!$BL$27</f>
        <v>6.6152522493855637</v>
      </c>
      <c r="Q236" s="10" cm="1">
        <f t="array" aca="1" ref="Q236" ca="1">SUMPRODUCT(J236:O236,TRANSPOSE(Test!ES$20:ES$25))+Test!$AD$20-Test!$ES$27</f>
        <v>6.730257280915076</v>
      </c>
      <c r="R236" s="10">
        <f ca="1">I236-Results!$E$5*H236</f>
        <v>6.5865551653689893</v>
      </c>
      <c r="S236" s="10" cm="1">
        <f t="array" aca="1" ref="S236" ca="1">SUMPRODUCT(J236:O236,TRANSPOSE(Test!AR$28:AR$33))+Test!$AD$20-Test!$AC$26</f>
        <v>-0.38290155480346011</v>
      </c>
      <c r="T236" s="10">
        <f ca="1">SUMPRODUCT(J236:O236,Results!K$9:P$9)</f>
        <v>7.0730572450563525</v>
      </c>
      <c r="U236" s="10">
        <f ca="1">SUMPRODUCT(J236:O236,Results!K$9:P$9)+Test!$AD$20-Test!$AC$31</f>
        <v>7.0362591263553771</v>
      </c>
      <c r="V236" s="10">
        <f t="shared" ca="1" si="19"/>
        <v>1.5277977276800137E-2</v>
      </c>
      <c r="W236" s="10">
        <f t="shared" ca="1" si="20"/>
        <v>-9.9727054252712222E-2</v>
      </c>
      <c r="X236" s="10">
        <f t="shared" ca="1" si="21"/>
        <v>4.3975061293374473E-2</v>
      </c>
      <c r="Y236" s="10">
        <f t="shared" ca="1" si="22"/>
        <v>7.0134317814658242</v>
      </c>
      <c r="Z236" s="10">
        <f ca="1">I236-Test!$AD$20</f>
        <v>5.9344266880128105</v>
      </c>
      <c r="AA236" s="10">
        <f t="shared" ca="1" si="23"/>
        <v>-0.40572889969301329</v>
      </c>
    </row>
    <row r="237" spans="1:27">
      <c r="A237" s="6">
        <f ca="1">LN((RAND()^(-Results!$F$4))-1)</f>
        <v>1.800701009858668</v>
      </c>
      <c r="B237" s="6">
        <f ca="1">LN((RAND()^(-Results!$F$4))-1)</f>
        <v>0.72211635724995216</v>
      </c>
      <c r="C237" s="6">
        <f ca="1">LN((RAND()^(-Results!$F$4))-1)</f>
        <v>2.0314716054022393</v>
      </c>
      <c r="D237" s="6">
        <f ca="1">LN((RAND()^(-Results!$F$4))-1)</f>
        <v>3.325967952025616</v>
      </c>
      <c r="E237" s="6">
        <f ca="1">LN((RAND()^(-Results!$F$4))-1)</f>
        <v>-1.6555067041516414</v>
      </c>
      <c r="F237" s="6">
        <f ca="1">LN((RAND()^(-Results!$F$4))-1)</f>
        <v>-0.14897195612217226</v>
      </c>
      <c r="G237" s="6">
        <f ca="1">LN((RAND()^(-Results!$F$4))-1)</f>
        <v>-1.9675046199303543</v>
      </c>
      <c r="H237" s="6">
        <f t="shared" ca="1" si="18"/>
        <v>-1.9568977583847638</v>
      </c>
      <c r="I237" s="10">
        <f ca="1">SUMPRODUCT(J237:O237,Results!B$12:G$12)+Results!$F$5*H237</f>
        <v>16.54548662752547</v>
      </c>
      <c r="J237" s="10">
        <f ca="1">SUMPRODUCT($A237:$F237,Results!$B$15:$G$15)</f>
        <v>-0.15319742440973599</v>
      </c>
      <c r="K237" s="10">
        <f ca="1">SUMPRODUCT($A237:$F237,Results!$B$16:$G$16)</f>
        <v>9.2970537150062427</v>
      </c>
      <c r="L237" s="10">
        <f ca="1">SUMPRODUCT($A237:$F237,Results!$B$17:$G$17)</f>
        <v>2.9326025942054037</v>
      </c>
      <c r="M237" s="10">
        <f ca="1">SUMPRODUCT($A237:$F237,Results!$B$18:$G$18)</f>
        <v>-14.876308459141026</v>
      </c>
      <c r="N237" s="10">
        <f ca="1">SUMPRODUCT($A237:$F237,Results!$B$19:$G$19)</f>
        <v>12.90570614187426</v>
      </c>
      <c r="O237" s="10">
        <f ca="1">SUMPRODUCT($A237:$F237,Results!$B$20:$G$20)</f>
        <v>-1.2433971622944395</v>
      </c>
      <c r="P237" s="10" cm="1">
        <f t="array" aca="1" ref="P237" ca="1">SUMPRODUCT(J237:O237,TRANSPOSE(Test!BL$20:BL$25))+Test!$AD$20-Test!$BL$27</f>
        <v>26.715241212712119</v>
      </c>
      <c r="Q237" s="10" cm="1">
        <f t="array" aca="1" ref="Q237" ca="1">SUMPRODUCT(J237:O237,TRANSPOSE(Test!ES$20:ES$25))+Test!$AD$20-Test!$ES$27</f>
        <v>26.666887886517376</v>
      </c>
      <c r="R237" s="10">
        <f ca="1">I237-Results!$E$5*H237</f>
        <v>24.373077661064524</v>
      </c>
      <c r="S237" s="10" cm="1">
        <f t="array" aca="1" ref="S237" ca="1">SUMPRODUCT(J237:O237,TRANSPOSE(Test!AR$28:AR$33))+Test!$AD$20-Test!$AC$26</f>
        <v>38.222313231966496</v>
      </c>
      <c r="T237" s="10">
        <f ca="1">SUMPRODUCT(J237:O237,Results!K$9:P$9)</f>
        <v>26.683681240387102</v>
      </c>
      <c r="U237" s="10">
        <f ca="1">SUMPRODUCT(J237:O237,Results!K$9:P$9)+Test!$AD$20-Test!$AC$31</f>
        <v>26.646883121686127</v>
      </c>
      <c r="V237" s="10">
        <f t="shared" ca="1" si="19"/>
        <v>-10.169754585186649</v>
      </c>
      <c r="W237" s="10">
        <f t="shared" ca="1" si="20"/>
        <v>-10.121401258991906</v>
      </c>
      <c r="X237" s="10">
        <f t="shared" ca="1" si="21"/>
        <v>-7.8275910335390542</v>
      </c>
      <c r="Y237" s="10">
        <f t="shared" ca="1" si="22"/>
        <v>-21.676826604441025</v>
      </c>
      <c r="Z237" s="10">
        <f ca="1">I237-Test!$AD$20</f>
        <v>15.849383088875916</v>
      </c>
      <c r="AA237" s="10">
        <f t="shared" ca="1" si="23"/>
        <v>-10.101396494160657</v>
      </c>
    </row>
    <row r="238" spans="1:27">
      <c r="A238" s="6">
        <f ca="1">LN((RAND()^(-Results!$F$4))-1)</f>
        <v>0.6638371154998125</v>
      </c>
      <c r="B238" s="6">
        <f ca="1">LN((RAND()^(-Results!$F$4))-1)</f>
        <v>0.24580232581550937</v>
      </c>
      <c r="C238" s="6">
        <f ca="1">LN((RAND()^(-Results!$F$4))-1)</f>
        <v>-0.27702634577123531</v>
      </c>
      <c r="D238" s="6">
        <f ca="1">LN((RAND()^(-Results!$F$4))-1)</f>
        <v>-0.71287319737145627</v>
      </c>
      <c r="E238" s="6">
        <f ca="1">LN((RAND()^(-Results!$F$4))-1)</f>
        <v>0.73593384763210634</v>
      </c>
      <c r="F238" s="6">
        <f ca="1">LN((RAND()^(-Results!$F$4))-1)</f>
        <v>-0.56795851107054829</v>
      </c>
      <c r="G238" s="6">
        <f ca="1">LN((RAND()^(-Results!$F$4))-1)</f>
        <v>-4.6831681663099189</v>
      </c>
      <c r="H238" s="6">
        <f t="shared" ca="1" si="18"/>
        <v>-4.6725613047643284</v>
      </c>
      <c r="I238" s="10">
        <f ca="1">SUMPRODUCT(J238:O238,Results!B$12:G$12)+Results!$F$5*H238</f>
        <v>-25.311576674484972</v>
      </c>
      <c r="J238" s="10">
        <f ca="1">SUMPRODUCT($A238:$F238,Results!$B$15:$G$15)</f>
        <v>1.5593852618779163</v>
      </c>
      <c r="K238" s="10">
        <f ca="1">SUMPRODUCT($A238:$F238,Results!$B$16:$G$16)</f>
        <v>-0.64021892996720808</v>
      </c>
      <c r="L238" s="10">
        <f ca="1">SUMPRODUCT($A238:$F238,Results!$B$17:$G$17)</f>
        <v>1.0374643456316994</v>
      </c>
      <c r="M238" s="10">
        <f ca="1">SUMPRODUCT($A238:$F238,Results!$B$18:$G$18)</f>
        <v>-1.230955265960894</v>
      </c>
      <c r="N238" s="10">
        <f ca="1">SUMPRODUCT($A238:$F238,Results!$B$19:$G$19)</f>
        <v>-4.5997772029586894</v>
      </c>
      <c r="O238" s="10">
        <f ca="1">SUMPRODUCT($A238:$F238,Results!$B$20:$G$20)</f>
        <v>1.489417371954878</v>
      </c>
      <c r="P238" s="10" cm="1">
        <f t="array" aca="1" ref="P238" ca="1">SUMPRODUCT(J238:O238,TRANSPOSE(Test!BL$20:BL$25))+Test!$AD$20-Test!$BL$27</f>
        <v>-2.003408956242871</v>
      </c>
      <c r="Q238" s="10" cm="1">
        <f t="array" aca="1" ref="Q238" ca="1">SUMPRODUCT(J238:O238,TRANSPOSE(Test!ES$20:ES$25))+Test!$AD$20-Test!$ES$27</f>
        <v>-2.0290104077161679</v>
      </c>
      <c r="R238" s="10">
        <f ca="1">I238-Results!$E$5*H238</f>
        <v>-6.6213314554276579</v>
      </c>
      <c r="S238" s="10" cm="1">
        <f t="array" aca="1" ref="S238" ca="1">SUMPRODUCT(J238:O238,TRANSPOSE(Test!AR$28:AR$33))+Test!$AD$20-Test!$AC$26</f>
        <v>-2.6523508828565237</v>
      </c>
      <c r="T238" s="10">
        <f ca="1">SUMPRODUCT(J238:O238,Results!K$9:P$9)</f>
        <v>-2.1448950249184722</v>
      </c>
      <c r="U238" s="10">
        <f ca="1">SUMPRODUCT(J238:O238,Results!K$9:P$9)+Test!$AD$20-Test!$AC$31</f>
        <v>-2.1816931436194471</v>
      </c>
      <c r="V238" s="10">
        <f t="shared" ca="1" si="19"/>
        <v>-23.3081677182421</v>
      </c>
      <c r="W238" s="10">
        <f t="shared" ca="1" si="20"/>
        <v>-23.282566266768804</v>
      </c>
      <c r="X238" s="10">
        <f t="shared" ca="1" si="21"/>
        <v>-18.690245219057314</v>
      </c>
      <c r="Y238" s="10">
        <f t="shared" ca="1" si="22"/>
        <v>-22.659225791628447</v>
      </c>
      <c r="Z238" s="10">
        <f ca="1">I238-Test!$AD$20</f>
        <v>-26.007680213134524</v>
      </c>
      <c r="AA238" s="10">
        <f t="shared" ca="1" si="23"/>
        <v>-23.129883530865524</v>
      </c>
    </row>
    <row r="239" spans="1:27">
      <c r="A239" s="6">
        <f ca="1">LN((RAND()^(-Results!$F$4))-1)</f>
        <v>0.78065408832016714</v>
      </c>
      <c r="B239" s="6">
        <f ca="1">LN((RAND()^(-Results!$F$4))-1)</f>
        <v>-1.8044805308476695</v>
      </c>
      <c r="C239" s="6">
        <f ca="1">LN((RAND()^(-Results!$F$4))-1)</f>
        <v>1.8880190800410028E-2</v>
      </c>
      <c r="D239" s="6">
        <f ca="1">LN((RAND()^(-Results!$F$4))-1)</f>
        <v>0.73509654748135078</v>
      </c>
      <c r="E239" s="6">
        <f ca="1">LN((RAND()^(-Results!$F$4))-1)</f>
        <v>0.46409187494197801</v>
      </c>
      <c r="F239" s="6">
        <f ca="1">LN((RAND()^(-Results!$F$4))-1)</f>
        <v>1.614756461512346</v>
      </c>
      <c r="G239" s="6">
        <f ca="1">LN((RAND()^(-Results!$F$4))-1)</f>
        <v>-0.64167638446430653</v>
      </c>
      <c r="H239" s="6">
        <f t="shared" ca="1" si="18"/>
        <v>-0.63106952291871599</v>
      </c>
      <c r="I239" s="10">
        <f ca="1">SUMPRODUCT(J239:O239,Results!B$12:G$12)+Results!$F$5*H239</f>
        <v>-19.605336103680152</v>
      </c>
      <c r="J239" s="10">
        <f ca="1">SUMPRODUCT($A239:$F239,Results!$B$15:$G$15)</f>
        <v>-5.1376505949359883</v>
      </c>
      <c r="K239" s="10">
        <f ca="1">SUMPRODUCT($A239:$F239,Results!$B$16:$G$16)</f>
        <v>0.67120553552583817</v>
      </c>
      <c r="L239" s="10">
        <f ca="1">SUMPRODUCT($A239:$F239,Results!$B$17:$G$17)</f>
        <v>1.315040081720813</v>
      </c>
      <c r="M239" s="10">
        <f ca="1">SUMPRODUCT($A239:$F239,Results!$B$18:$G$18)</f>
        <v>5.3667298547216262</v>
      </c>
      <c r="N239" s="10">
        <f ca="1">SUMPRODUCT($A239:$F239,Results!$B$19:$G$19)</f>
        <v>7.4724712351491593</v>
      </c>
      <c r="O239" s="10">
        <f ca="1">SUMPRODUCT($A239:$F239,Results!$B$20:$G$20)</f>
        <v>0.62066891099545352</v>
      </c>
      <c r="P239" s="10" cm="1">
        <f t="array" aca="1" ref="P239" ca="1">SUMPRODUCT(J239:O239,TRANSPOSE(Test!BL$20:BL$25))+Test!$AD$20-Test!$BL$27</f>
        <v>-16.729791540694837</v>
      </c>
      <c r="Q239" s="10" cm="1">
        <f t="array" aca="1" ref="Q239" ca="1">SUMPRODUCT(J239:O239,TRANSPOSE(Test!ES$20:ES$25))+Test!$AD$20-Test!$ES$27</f>
        <v>-16.900207520996883</v>
      </c>
      <c r="R239" s="10">
        <f ca="1">I239-Results!$E$5*H239</f>
        <v>-17.081058012005286</v>
      </c>
      <c r="S239" s="10" cm="1">
        <f t="array" aca="1" ref="S239" ca="1">SUMPRODUCT(J239:O239,TRANSPOSE(Test!AR$28:AR$33))+Test!$AD$20-Test!$AC$26</f>
        <v>-13.651880327026177</v>
      </c>
      <c r="T239" s="10">
        <f ca="1">SUMPRODUCT(J239:O239,Results!K$9:P$9)</f>
        <v>-17.035634181691442</v>
      </c>
      <c r="U239" s="10">
        <f ca="1">SUMPRODUCT(J239:O239,Results!K$9:P$9)+Test!$AD$20-Test!$AC$31</f>
        <v>-17.072432300392418</v>
      </c>
      <c r="V239" s="10">
        <f t="shared" ca="1" si="19"/>
        <v>-2.8755445629853149</v>
      </c>
      <c r="W239" s="10">
        <f t="shared" ca="1" si="20"/>
        <v>-2.7051285826832689</v>
      </c>
      <c r="X239" s="10">
        <f t="shared" ca="1" si="21"/>
        <v>-2.5242780916748657</v>
      </c>
      <c r="Y239" s="10">
        <f t="shared" ca="1" si="22"/>
        <v>-5.9534557766539749</v>
      </c>
      <c r="Z239" s="10">
        <f ca="1">I239-Test!$AD$20</f>
        <v>-20.301439642329704</v>
      </c>
      <c r="AA239" s="10">
        <f t="shared" ca="1" si="23"/>
        <v>-2.5329038032877342</v>
      </c>
    </row>
    <row r="240" spans="1:27">
      <c r="A240" s="6">
        <f ca="1">LN((RAND()^(-Results!$F$4))-1)</f>
        <v>1.5728527097782603</v>
      </c>
      <c r="B240" s="6">
        <f ca="1">LN((RAND()^(-Results!$F$4))-1)</f>
        <v>1.4479610232075555</v>
      </c>
      <c r="C240" s="6">
        <f ca="1">LN((RAND()^(-Results!$F$4))-1)</f>
        <v>2.8256504273633904</v>
      </c>
      <c r="D240" s="6">
        <f ca="1">LN((RAND()^(-Results!$F$4))-1)</f>
        <v>-1.3911234535579049</v>
      </c>
      <c r="E240" s="6">
        <f ca="1">LN((RAND()^(-Results!$F$4))-1)</f>
        <v>-1.7446678062381555</v>
      </c>
      <c r="F240" s="6">
        <f ca="1">LN((RAND()^(-Results!$F$4))-1)</f>
        <v>0.45546593989349382</v>
      </c>
      <c r="G240" s="6">
        <f ca="1">LN((RAND()^(-Results!$F$4))-1)</f>
        <v>0.4120239004196537</v>
      </c>
      <c r="H240" s="6">
        <f t="shared" ca="1" si="18"/>
        <v>0.42263076196524429</v>
      </c>
      <c r="I240" s="10">
        <f ca="1">SUMPRODUCT(J240:O240,Results!B$12:G$12)+Results!$F$5*H240</f>
        <v>-0.71216589500259619</v>
      </c>
      <c r="J240" s="10">
        <f ca="1">SUMPRODUCT($A240:$F240,Results!$B$15:$G$15)</f>
        <v>4.7138395684815366</v>
      </c>
      <c r="K240" s="10">
        <f ca="1">SUMPRODUCT($A240:$F240,Results!$B$16:$G$16)</f>
        <v>-1.968151369477591</v>
      </c>
      <c r="L240" s="10">
        <f ca="1">SUMPRODUCT($A240:$F240,Results!$B$17:$G$17)</f>
        <v>-3.1278574977115654</v>
      </c>
      <c r="M240" s="10">
        <f ca="1">SUMPRODUCT($A240:$F240,Results!$B$18:$G$18)</f>
        <v>-12.865213803621007</v>
      </c>
      <c r="N240" s="10">
        <f ca="1">SUMPRODUCT($A240:$F240,Results!$B$19:$G$19)</f>
        <v>-1.3305107976407435</v>
      </c>
      <c r="O240" s="10">
        <f ca="1">SUMPRODUCT($A240:$F240,Results!$B$20:$G$20)</f>
        <v>11.506988480114018</v>
      </c>
      <c r="P240" s="10" cm="1">
        <f t="array" aca="1" ref="P240" ca="1">SUMPRODUCT(J240:O240,TRANSPOSE(Test!BL$20:BL$25))+Test!$AD$20-Test!$BL$27</f>
        <v>-2.0389187601214531</v>
      </c>
      <c r="Q240" s="10" cm="1">
        <f t="array" aca="1" ref="Q240" ca="1">SUMPRODUCT(J240:O240,TRANSPOSE(Test!ES$20:ES$25))+Test!$AD$20-Test!$ES$27</f>
        <v>-2.3598216160816667</v>
      </c>
      <c r="R240" s="10">
        <f ca="1">I240-Results!$E$5*H240</f>
        <v>-2.4026889428635734</v>
      </c>
      <c r="S240" s="10" cm="1">
        <f t="array" aca="1" ref="S240" ca="1">SUMPRODUCT(J240:O240,TRANSPOSE(Test!AR$28:AR$33))+Test!$AD$20-Test!$AC$26</f>
        <v>11.254313098252737</v>
      </c>
      <c r="T240" s="10">
        <f ca="1">SUMPRODUCT(J240:O240,Results!K$9:P$9)</f>
        <v>-2.2347563069415202</v>
      </c>
      <c r="U240" s="10">
        <f ca="1">SUMPRODUCT(J240:O240,Results!K$9:P$9)+Test!$AD$20-Test!$AC$31</f>
        <v>-2.2715544256424955</v>
      </c>
      <c r="V240" s="10">
        <f t="shared" ca="1" si="19"/>
        <v>1.3267528651188569</v>
      </c>
      <c r="W240" s="10">
        <f t="shared" ca="1" si="20"/>
        <v>1.6476557210790705</v>
      </c>
      <c r="X240" s="10">
        <f t="shared" ca="1" si="21"/>
        <v>1.6905230478609772</v>
      </c>
      <c r="Y240" s="10">
        <f t="shared" ca="1" si="22"/>
        <v>-11.966478993255333</v>
      </c>
      <c r="Z240" s="10">
        <f ca="1">I240-Test!$AD$20</f>
        <v>-1.40826943365215</v>
      </c>
      <c r="AA240" s="10">
        <f t="shared" ca="1" si="23"/>
        <v>1.5593885306398994</v>
      </c>
    </row>
    <row r="241" spans="1:27">
      <c r="A241" s="6">
        <f ca="1">LN((RAND()^(-Results!$F$4))-1)</f>
        <v>0.43233314275809914</v>
      </c>
      <c r="B241" s="6">
        <f ca="1">LN((RAND()^(-Results!$F$4))-1)</f>
        <v>-1.2103820444035875</v>
      </c>
      <c r="C241" s="6">
        <f ca="1">LN((RAND()^(-Results!$F$4))-1)</f>
        <v>1.6491602480056429</v>
      </c>
      <c r="D241" s="6">
        <f ca="1">LN((RAND()^(-Results!$F$4))-1)</f>
        <v>0.35736406390377118</v>
      </c>
      <c r="E241" s="6">
        <f ca="1">LN((RAND()^(-Results!$F$4))-1)</f>
        <v>3.3638746966713859</v>
      </c>
      <c r="F241" s="6">
        <f ca="1">LN((RAND()^(-Results!$F$4))-1)</f>
        <v>0.63001731225476743</v>
      </c>
      <c r="G241" s="6">
        <f ca="1">LN((RAND()^(-Results!$F$4))-1)</f>
        <v>0.23132336157639274</v>
      </c>
      <c r="H241" s="6">
        <f t="shared" ca="1" si="18"/>
        <v>0.24193022312198334</v>
      </c>
      <c r="I241" s="10">
        <f ca="1">SUMPRODUCT(J241:O241,Results!B$12:G$12)+Results!$F$5*H241</f>
        <v>-0.51647210751066241</v>
      </c>
      <c r="J241" s="10">
        <f ca="1">SUMPRODUCT($A241:$F241,Results!$B$15:$G$15)</f>
        <v>-6.0915274105210591</v>
      </c>
      <c r="K241" s="10">
        <f ca="1">SUMPRODUCT($A241:$F241,Results!$B$16:$G$16)</f>
        <v>-7.1082478128290685</v>
      </c>
      <c r="L241" s="10">
        <f ca="1">SUMPRODUCT($A241:$F241,Results!$B$17:$G$17)</f>
        <v>-5.645498599798688</v>
      </c>
      <c r="M241" s="10">
        <f ca="1">SUMPRODUCT($A241:$F241,Results!$B$18:$G$18)</f>
        <v>4.5952193861768738</v>
      </c>
      <c r="N241" s="10">
        <f ca="1">SUMPRODUCT($A241:$F241,Results!$B$19:$G$19)</f>
        <v>7.1082366309137832</v>
      </c>
      <c r="O241" s="10">
        <f ca="1">SUMPRODUCT($A241:$F241,Results!$B$20:$G$20)</f>
        <v>-7.6985744818402218</v>
      </c>
      <c r="P241" s="10" cm="1">
        <f t="array" aca="1" ref="P241" ca="1">SUMPRODUCT(J241:O241,TRANSPOSE(Test!BL$20:BL$25))+Test!$AD$20-Test!$BL$27</f>
        <v>-1.9760717500795875</v>
      </c>
      <c r="Q241" s="10" cm="1">
        <f t="array" aca="1" ref="Q241" ca="1">SUMPRODUCT(J241:O241,TRANSPOSE(Test!ES$20:ES$25))+Test!$AD$20-Test!$ES$27</f>
        <v>-2.1974990776065111</v>
      </c>
      <c r="R241" s="10">
        <f ca="1">I241-Results!$E$5*H241</f>
        <v>-1.4841929999985957</v>
      </c>
      <c r="S241" s="10" cm="1">
        <f t="array" aca="1" ref="S241" ca="1">SUMPRODUCT(J241:O241,TRANSPOSE(Test!AR$28:AR$33))+Test!$AD$20-Test!$AC$26</f>
        <v>-4.8429441845922412</v>
      </c>
      <c r="T241" s="10">
        <f ca="1">SUMPRODUCT(J241:O241,Results!K$9:P$9)</f>
        <v>-2.6204345133093199</v>
      </c>
      <c r="U241" s="10">
        <f ca="1">SUMPRODUCT(J241:O241,Results!K$9:P$9)+Test!$AD$20-Test!$AC$31</f>
        <v>-2.6572326320102952</v>
      </c>
      <c r="V241" s="10">
        <f t="shared" ca="1" si="19"/>
        <v>1.459599642568925</v>
      </c>
      <c r="W241" s="10">
        <f t="shared" ca="1" si="20"/>
        <v>1.6810269700958487</v>
      </c>
      <c r="X241" s="10">
        <f t="shared" ca="1" si="21"/>
        <v>0.96772089248793325</v>
      </c>
      <c r="Y241" s="10">
        <f t="shared" ca="1" si="22"/>
        <v>4.3264720770815792</v>
      </c>
      <c r="Z241" s="10">
        <f ca="1">I241-Test!$AD$20</f>
        <v>-1.2125756461602162</v>
      </c>
      <c r="AA241" s="10">
        <f t="shared" ca="1" si="23"/>
        <v>2.1407605244996328</v>
      </c>
    </row>
    <row r="242" spans="1:27">
      <c r="A242" s="6">
        <f ca="1">LN((RAND()^(-Results!$F$4))-1)</f>
        <v>0.47465391106074056</v>
      </c>
      <c r="B242" s="6">
        <f ca="1">LN((RAND()^(-Results!$F$4))-1)</f>
        <v>-3.8306381874263722</v>
      </c>
      <c r="C242" s="6">
        <f ca="1">LN((RAND()^(-Results!$F$4))-1)</f>
        <v>-1.4297498693819279</v>
      </c>
      <c r="D242" s="6">
        <f ca="1">LN((RAND()^(-Results!$F$4))-1)</f>
        <v>0.90017255383727579</v>
      </c>
      <c r="E242" s="6">
        <f ca="1">LN((RAND()^(-Results!$F$4))-1)</f>
        <v>-4.4224045455520882</v>
      </c>
      <c r="F242" s="6">
        <f ca="1">LN((RAND()^(-Results!$F$4))-1)</f>
        <v>0.50402766855069348</v>
      </c>
      <c r="G242" s="6">
        <f ca="1">LN((RAND()^(-Results!$F$4))-1)</f>
        <v>2.7493760434578101</v>
      </c>
      <c r="H242" s="6">
        <f t="shared" ca="1" si="18"/>
        <v>2.7599829050034006</v>
      </c>
      <c r="I242" s="10">
        <f ca="1">SUMPRODUCT(J242:O242,Results!B$12:G$12)+Results!$F$5*H242</f>
        <v>-29.007683182754249</v>
      </c>
      <c r="J242" s="10">
        <f ca="1">SUMPRODUCT($A242:$F242,Results!$B$15:$G$15)</f>
        <v>-7.1130413963645269</v>
      </c>
      <c r="K242" s="10">
        <f ca="1">SUMPRODUCT($A242:$F242,Results!$B$16:$G$16)</f>
        <v>9.9191186068843109</v>
      </c>
      <c r="L242" s="10">
        <f ca="1">SUMPRODUCT($A242:$F242,Results!$B$17:$G$17)</f>
        <v>20.107117183600518</v>
      </c>
      <c r="M242" s="10">
        <f ca="1">SUMPRODUCT($A242:$F242,Results!$B$18:$G$18)</f>
        <v>2.5922148988130349</v>
      </c>
      <c r="N242" s="10">
        <f ca="1">SUMPRODUCT($A242:$F242,Results!$B$19:$G$19)</f>
        <v>8.0014013605885346</v>
      </c>
      <c r="O242" s="10">
        <f ca="1">SUMPRODUCT($A242:$F242,Results!$B$20:$G$20)</f>
        <v>4.1834185491563183</v>
      </c>
      <c r="P242" s="10" cm="1">
        <f t="array" aca="1" ref="P242" ca="1">SUMPRODUCT(J242:O242,TRANSPOSE(Test!BL$20:BL$25))+Test!$AD$20-Test!$BL$27</f>
        <v>-43.006766275468337</v>
      </c>
      <c r="Q242" s="10" cm="1">
        <f t="array" aca="1" ref="Q242" ca="1">SUMPRODUCT(J242:O242,TRANSPOSE(Test!ES$20:ES$25))+Test!$AD$20-Test!$ES$27</f>
        <v>-43.185669451426783</v>
      </c>
      <c r="R242" s="10">
        <f ca="1">I242-Results!$E$5*H242</f>
        <v>-40.047614802767853</v>
      </c>
      <c r="S242" s="10" cm="1">
        <f t="array" aca="1" ref="S242" ca="1">SUMPRODUCT(J242:O242,TRANSPOSE(Test!AR$28:AR$33))+Test!$AD$20-Test!$AC$26</f>
        <v>-30.881789846030973</v>
      </c>
      <c r="T242" s="10">
        <f ca="1">SUMPRODUCT(J242:O242,Results!K$9:P$9)</f>
        <v>-42.772211375663723</v>
      </c>
      <c r="U242" s="10">
        <f ca="1">SUMPRODUCT(J242:O242,Results!K$9:P$9)+Test!$AD$20-Test!$AC$31</f>
        <v>-42.809009494364702</v>
      </c>
      <c r="V242" s="10">
        <f t="shared" ca="1" si="19"/>
        <v>13.999083092714088</v>
      </c>
      <c r="W242" s="10">
        <f t="shared" ca="1" si="20"/>
        <v>14.177986268672534</v>
      </c>
      <c r="X242" s="10">
        <f t="shared" ca="1" si="21"/>
        <v>11.039931620013604</v>
      </c>
      <c r="Y242" s="10">
        <f t="shared" ca="1" si="22"/>
        <v>1.8741066632767236</v>
      </c>
      <c r="Z242" s="10">
        <f ca="1">I242-Test!$AD$20</f>
        <v>-29.703786721403802</v>
      </c>
      <c r="AA242" s="10">
        <f t="shared" ca="1" si="23"/>
        <v>13.801326311610453</v>
      </c>
    </row>
    <row r="243" spans="1:27">
      <c r="A243" s="6">
        <f ca="1">LN((RAND()^(-Results!$F$4))-1)</f>
        <v>-0.98650586877429658</v>
      </c>
      <c r="B243" s="6">
        <f ca="1">LN((RAND()^(-Results!$F$4))-1)</f>
        <v>-3.7700252068744584</v>
      </c>
      <c r="C243" s="6">
        <f ca="1">LN((RAND()^(-Results!$F$4))-1)</f>
        <v>0.53440010285520645</v>
      </c>
      <c r="D243" s="6">
        <f ca="1">LN((RAND()^(-Results!$F$4))-1)</f>
        <v>-2.5575223098768962</v>
      </c>
      <c r="E243" s="6">
        <f ca="1">LN((RAND()^(-Results!$F$4))-1)</f>
        <v>-1.2549638461945434</v>
      </c>
      <c r="F243" s="6">
        <f ca="1">LN((RAND()^(-Results!$F$4))-1)</f>
        <v>0.47592243386310262</v>
      </c>
      <c r="G243" s="6">
        <f ca="1">LN((RAND()^(-Results!$F$4))-1)</f>
        <v>-1.4501486406040365</v>
      </c>
      <c r="H243" s="6">
        <f t="shared" ca="1" si="18"/>
        <v>-1.4395417790584459</v>
      </c>
      <c r="I243" s="10">
        <f ca="1">SUMPRODUCT(J243:O243,Results!B$12:G$12)+Results!$F$5*H243</f>
        <v>-62.174082234634824</v>
      </c>
      <c r="J243" s="10">
        <f ca="1">SUMPRODUCT($A243:$F243,Results!$B$15:$G$15)</f>
        <v>-8.2637816154717765</v>
      </c>
      <c r="K243" s="10">
        <f ca="1">SUMPRODUCT($A243:$F243,Results!$B$16:$G$16)</f>
        <v>-7.6661729824080886</v>
      </c>
      <c r="L243" s="10">
        <f ca="1">SUMPRODUCT($A243:$F243,Results!$B$17:$G$17)</f>
        <v>8.2432011387523954</v>
      </c>
      <c r="M243" s="10">
        <f ca="1">SUMPRODUCT($A243:$F243,Results!$B$18:$G$18)</f>
        <v>9.5980007806595502</v>
      </c>
      <c r="N243" s="10">
        <f ca="1">SUMPRODUCT($A243:$F243,Results!$B$19:$G$19)</f>
        <v>1.0641098236578781</v>
      </c>
      <c r="O243" s="10">
        <f ca="1">SUMPRODUCT($A243:$F243,Results!$B$20:$G$20)</f>
        <v>0.94855317721312615</v>
      </c>
      <c r="P243" s="10" cm="1">
        <f t="array" aca="1" ref="P243" ca="1">SUMPRODUCT(J243:O243,TRANSPOSE(Test!BL$20:BL$25))+Test!$AD$20-Test!$BL$27</f>
        <v>-55.058261613421578</v>
      </c>
      <c r="Q243" s="10" cm="1">
        <f t="array" aca="1" ref="Q243" ca="1">SUMPRODUCT(J243:O243,TRANSPOSE(Test!ES$20:ES$25))+Test!$AD$20-Test!$ES$27</f>
        <v>-55.481991625200408</v>
      </c>
      <c r="R243" s="10">
        <f ca="1">I243-Results!$E$5*H243</f>
        <v>-56.415915118401038</v>
      </c>
      <c r="S243" s="10" cm="1">
        <f t="array" aca="1" ref="S243" ca="1">SUMPRODUCT(J243:O243,TRANSPOSE(Test!AR$28:AR$33))+Test!$AD$20-Test!$AC$26</f>
        <v>-50.566884031116565</v>
      </c>
      <c r="T243" s="10">
        <f ca="1">SUMPRODUCT(J243:O243,Results!K$9:P$9)</f>
        <v>-55.245791073497955</v>
      </c>
      <c r="U243" s="10">
        <f ca="1">SUMPRODUCT(J243:O243,Results!K$9:P$9)+Test!$AD$20-Test!$AC$31</f>
        <v>-55.282589192198934</v>
      </c>
      <c r="V243" s="10">
        <f t="shared" ca="1" si="19"/>
        <v>-7.1158206212132455</v>
      </c>
      <c r="W243" s="10">
        <f t="shared" ca="1" si="20"/>
        <v>-6.6920906094344161</v>
      </c>
      <c r="X243" s="10">
        <f t="shared" ca="1" si="21"/>
        <v>-5.7581671162337855</v>
      </c>
      <c r="Y243" s="10">
        <f t="shared" ca="1" si="22"/>
        <v>-11.607198203518259</v>
      </c>
      <c r="Z243" s="10">
        <f ca="1">I243-Test!$AD$20</f>
        <v>-62.870185773284376</v>
      </c>
      <c r="AA243" s="10">
        <f t="shared" ca="1" si="23"/>
        <v>-6.89149304243589</v>
      </c>
    </row>
    <row r="244" spans="1:27">
      <c r="A244" s="6">
        <f ca="1">LN((RAND()^(-Results!$F$4))-1)</f>
        <v>5.4689018853754368</v>
      </c>
      <c r="B244" s="6">
        <f ca="1">LN((RAND()^(-Results!$F$4))-1)</f>
        <v>5.7217712654666339E-2</v>
      </c>
      <c r="C244" s="6">
        <f ca="1">LN((RAND()^(-Results!$F$4))-1)</f>
        <v>0.45367198312542578</v>
      </c>
      <c r="D244" s="6">
        <f ca="1">LN((RAND()^(-Results!$F$4))-1)</f>
        <v>2.6035952780829756</v>
      </c>
      <c r="E244" s="6">
        <f ca="1">LN((RAND()^(-Results!$F$4))-1)</f>
        <v>-0.33112632974541506</v>
      </c>
      <c r="F244" s="6">
        <f ca="1">LN((RAND()^(-Results!$F$4))-1)</f>
        <v>0.70640685979641715</v>
      </c>
      <c r="G244" s="6">
        <f ca="1">LN((RAND()^(-Results!$F$4))-1)</f>
        <v>0.55133048003788743</v>
      </c>
      <c r="H244" s="6">
        <f t="shared" ca="1" si="18"/>
        <v>0.56193734158347808</v>
      </c>
      <c r="I244" s="10">
        <f ca="1">SUMPRODUCT(J244:O244,Results!B$12:G$12)+Results!$F$5*H244</f>
        <v>6.8474999041651516</v>
      </c>
      <c r="J244" s="10">
        <f ca="1">SUMPRODUCT($A244:$F244,Results!$B$15:$G$15)</f>
        <v>1.6595617738327466</v>
      </c>
      <c r="K244" s="10">
        <f ca="1">SUMPRODUCT($A244:$F244,Results!$B$16:$G$16)</f>
        <v>14.013229372530569</v>
      </c>
      <c r="L244" s="10">
        <f ca="1">SUMPRODUCT($A244:$F244,Results!$B$17:$G$17)</f>
        <v>8.8805154959500445</v>
      </c>
      <c r="M244" s="10">
        <f ca="1">SUMPRODUCT($A244:$F244,Results!$B$18:$G$18)</f>
        <v>-15.231888779013488</v>
      </c>
      <c r="N244" s="10">
        <f ca="1">SUMPRODUCT($A244:$F244,Results!$B$19:$G$19)</f>
        <v>7.3745974950574631</v>
      </c>
      <c r="O244" s="10">
        <f ca="1">SUMPRODUCT($A244:$F244,Results!$B$20:$G$20)</f>
        <v>10.632043839320424</v>
      </c>
      <c r="P244" s="10" cm="1">
        <f t="array" aca="1" ref="P244" ca="1">SUMPRODUCT(J244:O244,TRANSPOSE(Test!BL$20:BL$25))+Test!$AD$20-Test!$BL$27</f>
        <v>4.0516760415746029</v>
      </c>
      <c r="Q244" s="10" cm="1">
        <f t="array" aca="1" ref="Q244" ca="1">SUMPRODUCT(J244:O244,TRANSPOSE(Test!ES$20:ES$25))+Test!$AD$20-Test!$ES$27</f>
        <v>3.8522736019589452</v>
      </c>
      <c r="R244" s="10">
        <f ca="1">I244-Results!$E$5*H244</f>
        <v>4.5997505378312393</v>
      </c>
      <c r="S244" s="10" cm="1">
        <f t="array" aca="1" ref="S244" ca="1">SUMPRODUCT(J244:O244,TRANSPOSE(Test!AR$28:AR$33))+Test!$AD$20-Test!$AC$26</f>
        <v>20.859931812526906</v>
      </c>
      <c r="T244" s="10">
        <f ca="1">SUMPRODUCT(J244:O244,Results!K$9:P$9)</f>
        <v>3.3689194881500768</v>
      </c>
      <c r="U244" s="10">
        <f ca="1">SUMPRODUCT(J244:O244,Results!K$9:P$9)+Test!$AD$20-Test!$AC$31</f>
        <v>3.3321213694491014</v>
      </c>
      <c r="V244" s="10">
        <f t="shared" ca="1" si="19"/>
        <v>2.7958238625905487</v>
      </c>
      <c r="W244" s="10">
        <f t="shared" ca="1" si="20"/>
        <v>2.9952263022062064</v>
      </c>
      <c r="X244" s="10">
        <f t="shared" ca="1" si="21"/>
        <v>2.2477493663339123</v>
      </c>
      <c r="Y244" s="10">
        <f t="shared" ca="1" si="22"/>
        <v>-14.012431908361755</v>
      </c>
      <c r="Z244" s="10">
        <f ca="1">I244-Test!$AD$20</f>
        <v>6.1513963655155983</v>
      </c>
      <c r="AA244" s="10">
        <f t="shared" ca="1" si="23"/>
        <v>3.5153785347160502</v>
      </c>
    </row>
    <row r="245" spans="1:27">
      <c r="A245" s="6">
        <f ca="1">LN((RAND()^(-Results!$F$4))-1)</f>
        <v>-2.2753939807879369</v>
      </c>
      <c r="B245" s="6">
        <f ca="1">LN((RAND()^(-Results!$F$4))-1)</f>
        <v>-2.7506244243221212</v>
      </c>
      <c r="C245" s="6">
        <f ca="1">LN((RAND()^(-Results!$F$4))-1)</f>
        <v>-2.0607239822212837</v>
      </c>
      <c r="D245" s="6">
        <f ca="1">LN((RAND()^(-Results!$F$4))-1)</f>
        <v>0.80080180141593049</v>
      </c>
      <c r="E245" s="6">
        <f ca="1">LN((RAND()^(-Results!$F$4))-1)</f>
        <v>-2.6969458359542426</v>
      </c>
      <c r="F245" s="6">
        <f ca="1">LN((RAND()^(-Results!$F$4))-1)</f>
        <v>1.3747661251431893</v>
      </c>
      <c r="G245" s="6">
        <f ca="1">LN((RAND()^(-Results!$F$4))-1)</f>
        <v>-0.59857583241758316</v>
      </c>
      <c r="H245" s="6">
        <f t="shared" ca="1" si="18"/>
        <v>-0.58796897087199262</v>
      </c>
      <c r="I245" s="10">
        <f ca="1">SUMPRODUCT(J245:O245,Results!B$12:G$12)+Results!$F$5*H245</f>
        <v>-28.786859998841805</v>
      </c>
      <c r="J245" s="10">
        <f ca="1">SUMPRODUCT($A245:$F245,Results!$B$15:$G$15)</f>
        <v>-6.6391253875771703</v>
      </c>
      <c r="K245" s="10">
        <f ca="1">SUMPRODUCT($A245:$F245,Results!$B$16:$G$16)</f>
        <v>3.6164600932944859</v>
      </c>
      <c r="L245" s="10">
        <f ca="1">SUMPRODUCT($A245:$F245,Results!$B$17:$G$17)</f>
        <v>7.1567022023987423</v>
      </c>
      <c r="M245" s="10">
        <f ca="1">SUMPRODUCT($A245:$F245,Results!$B$18:$G$18)</f>
        <v>13.201487727393786</v>
      </c>
      <c r="N245" s="10">
        <f ca="1">SUMPRODUCT($A245:$F245,Results!$B$19:$G$19)</f>
        <v>6.7966025075574379</v>
      </c>
      <c r="O245" s="10">
        <f ca="1">SUMPRODUCT($A245:$F245,Results!$B$20:$G$20)</f>
        <v>-2.1379093606138682</v>
      </c>
      <c r="P245" s="10" cm="1">
        <f t="array" aca="1" ref="P245" ca="1">SUMPRODUCT(J245:O245,TRANSPOSE(Test!BL$20:BL$25))+Test!$AD$20-Test!$BL$27</f>
        <v>-26.231055653511099</v>
      </c>
      <c r="Q245" s="10" cm="1">
        <f t="array" aca="1" ref="Q245" ca="1">SUMPRODUCT(J245:O245,TRANSPOSE(Test!ES$20:ES$25))+Test!$AD$20-Test!$ES$27</f>
        <v>-26.156687126658511</v>
      </c>
      <c r="R245" s="10">
        <f ca="1">I245-Results!$E$5*H245</f>
        <v>-26.434984115353835</v>
      </c>
      <c r="S245" s="10" cm="1">
        <f t="array" aca="1" ref="S245" ca="1">SUMPRODUCT(J245:O245,TRANSPOSE(Test!AR$28:AR$33))+Test!$AD$20-Test!$AC$26</f>
        <v>-27.268645558395914</v>
      </c>
      <c r="T245" s="10">
        <f ca="1">SUMPRODUCT(J245:O245,Results!K$9:P$9)</f>
        <v>-25.661956405421403</v>
      </c>
      <c r="U245" s="10">
        <f ca="1">SUMPRODUCT(J245:O245,Results!K$9:P$9)+Test!$AD$20-Test!$AC$31</f>
        <v>-25.698754524122378</v>
      </c>
      <c r="V245" s="10">
        <f t="shared" ca="1" si="19"/>
        <v>-2.5558043453307064</v>
      </c>
      <c r="W245" s="10">
        <f t="shared" ca="1" si="20"/>
        <v>-2.6301728721832944</v>
      </c>
      <c r="X245" s="10">
        <f t="shared" ca="1" si="21"/>
        <v>-2.3518758834879705</v>
      </c>
      <c r="Y245" s="10">
        <f t="shared" ca="1" si="22"/>
        <v>-1.5182144404458917</v>
      </c>
      <c r="Z245" s="10">
        <f ca="1">I245-Test!$AD$20</f>
        <v>-29.482963537491358</v>
      </c>
      <c r="AA245" s="10">
        <f t="shared" ca="1" si="23"/>
        <v>-3.088105474719427</v>
      </c>
    </row>
    <row r="246" spans="1:27">
      <c r="A246" s="6">
        <f ca="1">LN((RAND()^(-Results!$F$4))-1)</f>
        <v>3.3126086857372528</v>
      </c>
      <c r="B246" s="6">
        <f ca="1">LN((RAND()^(-Results!$F$4))-1)</f>
        <v>-0.59704712722296804</v>
      </c>
      <c r="C246" s="6">
        <f ca="1">LN((RAND()^(-Results!$F$4))-1)</f>
        <v>2.8577785289173985</v>
      </c>
      <c r="D246" s="6">
        <f ca="1">LN((RAND()^(-Results!$F$4))-1)</f>
        <v>-2.6292554277490359</v>
      </c>
      <c r="E246" s="6">
        <f ca="1">LN((RAND()^(-Results!$F$4))-1)</f>
        <v>-1.4788130545547462</v>
      </c>
      <c r="F246" s="6">
        <f ca="1">LN((RAND()^(-Results!$F$4))-1)</f>
        <v>0.80140794112801617</v>
      </c>
      <c r="G246" s="6">
        <f ca="1">LN((RAND()^(-Results!$F$4))-1)</f>
        <v>-3.2129576446828381</v>
      </c>
      <c r="H246" s="6">
        <f t="shared" ca="1" si="18"/>
        <v>-3.2023507831372475</v>
      </c>
      <c r="I246" s="10">
        <f ca="1">SUMPRODUCT(J246:O246,Results!B$12:G$12)+Results!$F$5*H246</f>
        <v>-51.79769137978775</v>
      </c>
      <c r="J246" s="10">
        <f ca="1">SUMPRODUCT($A246:$F246,Results!$B$15:$G$15)</f>
        <v>1.4053815570955435</v>
      </c>
      <c r="K246" s="10">
        <f ca="1">SUMPRODUCT($A246:$F246,Results!$B$16:$G$16)</f>
        <v>-3.0131183864422635</v>
      </c>
      <c r="L246" s="10">
        <f ca="1">SUMPRODUCT($A246:$F246,Results!$B$17:$G$17)</f>
        <v>4.0985508981043806</v>
      </c>
      <c r="M246" s="10">
        <f ca="1">SUMPRODUCT($A246:$F246,Results!$B$18:$G$18)</f>
        <v>-11.23537487866143</v>
      </c>
      <c r="N246" s="10">
        <f ca="1">SUMPRODUCT($A246:$F246,Results!$B$19:$G$19)</f>
        <v>-2.0640757337108502</v>
      </c>
      <c r="O246" s="10">
        <f ca="1">SUMPRODUCT($A246:$F246,Results!$B$20:$G$20)</f>
        <v>16.609047244545138</v>
      </c>
      <c r="P246" s="10" cm="1">
        <f t="array" aca="1" ref="P246" ca="1">SUMPRODUCT(J246:O246,TRANSPOSE(Test!BL$20:BL$25))+Test!$AD$20-Test!$BL$27</f>
        <v>-35.158204468186341</v>
      </c>
      <c r="Q246" s="10" cm="1">
        <f t="array" aca="1" ref="Q246" ca="1">SUMPRODUCT(J246:O246,TRANSPOSE(Test!ES$20:ES$25))+Test!$AD$20-Test!$ES$27</f>
        <v>-35.783668772614313</v>
      </c>
      <c r="R246" s="10">
        <f ca="1">I246-Results!$E$5*H246</f>
        <v>-38.988288247238756</v>
      </c>
      <c r="S246" s="10" cm="1">
        <f t="array" aca="1" ref="S246" ca="1">SUMPRODUCT(J246:O246,TRANSPOSE(Test!AR$28:AR$33))+Test!$AD$20-Test!$AC$26</f>
        <v>-15.844816771282773</v>
      </c>
      <c r="T246" s="10">
        <f ca="1">SUMPRODUCT(J246:O246,Results!K$9:P$9)</f>
        <v>-35.8682648454675</v>
      </c>
      <c r="U246" s="10">
        <f ca="1">SUMPRODUCT(J246:O246,Results!K$9:P$9)+Test!$AD$20-Test!$AC$31</f>
        <v>-35.905062964168479</v>
      </c>
      <c r="V246" s="10">
        <f t="shared" ca="1" si="19"/>
        <v>-16.639486911601409</v>
      </c>
      <c r="W246" s="10">
        <f t="shared" ca="1" si="20"/>
        <v>-16.014022607173438</v>
      </c>
      <c r="X246" s="10">
        <f t="shared" ca="1" si="21"/>
        <v>-12.809403132548994</v>
      </c>
      <c r="Y246" s="10">
        <f t="shared" ca="1" si="22"/>
        <v>-35.952874608504978</v>
      </c>
      <c r="Z246" s="10">
        <f ca="1">I246-Test!$AD$20</f>
        <v>-52.493794918437302</v>
      </c>
      <c r="AA246" s="10">
        <f t="shared" ca="1" si="23"/>
        <v>-15.892628415619271</v>
      </c>
    </row>
    <row r="247" spans="1:27">
      <c r="A247" s="6">
        <f ca="1">LN((RAND()^(-Results!$F$4))-1)</f>
        <v>-1.6690170532326325</v>
      </c>
      <c r="B247" s="6">
        <f ca="1">LN((RAND()^(-Results!$F$4))-1)</f>
        <v>0.5382228246604005</v>
      </c>
      <c r="C247" s="6">
        <f ca="1">LN((RAND()^(-Results!$F$4))-1)</f>
        <v>-7.8280544800666471E-2</v>
      </c>
      <c r="D247" s="6">
        <f ca="1">LN((RAND()^(-Results!$F$4))-1)</f>
        <v>4.0526368729752203E-2</v>
      </c>
      <c r="E247" s="6">
        <f ca="1">LN((RAND()^(-Results!$F$4))-1)</f>
        <v>0.31755856885156714</v>
      </c>
      <c r="F247" s="6">
        <f ca="1">LN((RAND()^(-Results!$F$4))-1)</f>
        <v>0.26944228203415027</v>
      </c>
      <c r="G247" s="6">
        <f ca="1">LN((RAND()^(-Results!$F$4))-1)</f>
        <v>0.98997565966405843</v>
      </c>
      <c r="H247" s="6">
        <f t="shared" ca="1" si="18"/>
        <v>1.0005825212096491</v>
      </c>
      <c r="I247" s="10">
        <f ca="1">SUMPRODUCT(J247:O247,Results!B$12:G$12)+Results!$F$5*H247</f>
        <v>14.424999784159528</v>
      </c>
      <c r="J247" s="10">
        <f ca="1">SUMPRODUCT($A247:$F247,Results!$B$15:$G$15)</f>
        <v>7.1944816916160087E-2</v>
      </c>
      <c r="K247" s="10">
        <f ca="1">SUMPRODUCT($A247:$F247,Results!$B$16:$G$16)</f>
        <v>-2.9710925323969941</v>
      </c>
      <c r="L247" s="10">
        <f ca="1">SUMPRODUCT($A247:$F247,Results!$B$17:$G$17)</f>
        <v>-5.8773732718422567</v>
      </c>
      <c r="M247" s="10">
        <f ca="1">SUMPRODUCT($A247:$F247,Results!$B$18:$G$18)</f>
        <v>4.3054555065609561</v>
      </c>
      <c r="N247" s="10">
        <f ca="1">SUMPRODUCT($A247:$F247,Results!$B$19:$G$19)</f>
        <v>0.20820090315520112</v>
      </c>
      <c r="O247" s="10">
        <f ca="1">SUMPRODUCT($A247:$F247,Results!$B$20:$G$20)</f>
        <v>-3.7898154381311246</v>
      </c>
      <c r="P247" s="10" cm="1">
        <f t="array" aca="1" ref="P247" ca="1">SUMPRODUCT(J247:O247,TRANSPOSE(Test!BL$20:BL$25))+Test!$AD$20-Test!$BL$27</f>
        <v>9.4028863534134342</v>
      </c>
      <c r="Q247" s="10" cm="1">
        <f t="array" aca="1" ref="Q247" ca="1">SUMPRODUCT(J247:O247,TRANSPOSE(Test!ES$20:ES$25))+Test!$AD$20-Test!$ES$27</f>
        <v>9.5179464225173245</v>
      </c>
      <c r="R247" s="10">
        <f ca="1">I247-Results!$E$5*H247</f>
        <v>10.422669699320931</v>
      </c>
      <c r="S247" s="10" cm="1">
        <f t="array" aca="1" ref="S247" ca="1">SUMPRODUCT(J247:O247,TRANSPOSE(Test!AR$28:AR$33))+Test!$AD$20-Test!$AC$26</f>
        <v>3.7192219214043609</v>
      </c>
      <c r="T247" s="10">
        <f ca="1">SUMPRODUCT(J247:O247,Results!K$9:P$9)</f>
        <v>9.6698299065229225</v>
      </c>
      <c r="U247" s="10">
        <f ca="1">SUMPRODUCT(J247:O247,Results!K$9:P$9)+Test!$AD$20-Test!$AC$31</f>
        <v>9.6330317878219471</v>
      </c>
      <c r="V247" s="10">
        <f t="shared" ca="1" si="19"/>
        <v>5.022113430746094</v>
      </c>
      <c r="W247" s="10">
        <f t="shared" ca="1" si="20"/>
        <v>4.9070533616422036</v>
      </c>
      <c r="X247" s="10">
        <f t="shared" ca="1" si="21"/>
        <v>4.0023300848385972</v>
      </c>
      <c r="Y247" s="10">
        <f t="shared" ca="1" si="22"/>
        <v>10.705777862755166</v>
      </c>
      <c r="Z247" s="10">
        <f ca="1">I247-Test!$AD$20</f>
        <v>13.728896245509974</v>
      </c>
      <c r="AA247" s="10">
        <f t="shared" ca="1" si="23"/>
        <v>4.791967996337581</v>
      </c>
    </row>
    <row r="248" spans="1:27">
      <c r="A248" s="6">
        <f ca="1">LN((RAND()^(-Results!$F$4))-1)</f>
        <v>0.99395231104992021</v>
      </c>
      <c r="B248" s="6">
        <f ca="1">LN((RAND()^(-Results!$F$4))-1)</f>
        <v>9.8847537643625444E-2</v>
      </c>
      <c r="C248" s="6">
        <f ca="1">LN((RAND()^(-Results!$F$4))-1)</f>
        <v>-2.0574454116422749</v>
      </c>
      <c r="D248" s="6">
        <f ca="1">LN((RAND()^(-Results!$F$4))-1)</f>
        <v>1.7760854064979588</v>
      </c>
      <c r="E248" s="6">
        <f ca="1">LN((RAND()^(-Results!$F$4))-1)</f>
        <v>-2.2331224867839996</v>
      </c>
      <c r="F248" s="6">
        <f ca="1">LN((RAND()^(-Results!$F$4))-1)</f>
        <v>-1.4818294275366857</v>
      </c>
      <c r="G248" s="6">
        <f ca="1">LN((RAND()^(-Results!$F$4))-1)</f>
        <v>-2.0550563341813954</v>
      </c>
      <c r="H248" s="6">
        <f t="shared" ca="1" si="18"/>
        <v>-2.0444494726358049</v>
      </c>
      <c r="I248" s="10">
        <f ca="1">SUMPRODUCT(J248:O248,Results!B$12:G$12)+Results!$F$5*H248</f>
        <v>-1.9593444162788902</v>
      </c>
      <c r="J248" s="10">
        <f ca="1">SUMPRODUCT($A248:$F248,Results!$B$15:$G$15)</f>
        <v>2.3268378336982876</v>
      </c>
      <c r="K248" s="10">
        <f ca="1">SUMPRODUCT($A248:$F248,Results!$B$16:$G$16)</f>
        <v>12.817025601146304</v>
      </c>
      <c r="L248" s="10">
        <f ca="1">SUMPRODUCT($A248:$F248,Results!$B$17:$G$17)</f>
        <v>12.79547640702441</v>
      </c>
      <c r="M248" s="10">
        <f ca="1">SUMPRODUCT($A248:$F248,Results!$B$18:$G$18)</f>
        <v>-6.7406929808492038</v>
      </c>
      <c r="N248" s="10">
        <f ca="1">SUMPRODUCT($A248:$F248,Results!$B$19:$G$19)</f>
        <v>-0.95041729872391167</v>
      </c>
      <c r="O248" s="10">
        <f ca="1">SUMPRODUCT($A248:$F248,Results!$B$20:$G$20)</f>
        <v>1.1126096771232534</v>
      </c>
      <c r="P248" s="10" cm="1">
        <f t="array" aca="1" ref="P248" ca="1">SUMPRODUCT(J248:O248,TRANSPOSE(Test!BL$20:BL$25))+Test!$AD$20-Test!$BL$27</f>
        <v>8.1343827330962437</v>
      </c>
      <c r="Q248" s="10" cm="1">
        <f t="array" aca="1" ref="Q248" ca="1">SUMPRODUCT(J248:O248,TRANSPOSE(Test!ES$20:ES$25))+Test!$AD$20-Test!$ES$27</f>
        <v>8.3603850989924986</v>
      </c>
      <c r="R248" s="10">
        <f ca="1">I248-Results!$E$5*H248</f>
        <v>6.2184534742643294</v>
      </c>
      <c r="S248" s="10" cm="1">
        <f t="array" aca="1" ref="S248" ca="1">SUMPRODUCT(J248:O248,TRANSPOSE(Test!AR$28:AR$33))+Test!$AD$20-Test!$AC$26</f>
        <v>11.534844581179588</v>
      </c>
      <c r="T248" s="10">
        <f ca="1">SUMPRODUCT(J248:O248,Results!K$9:P$9)</f>
        <v>8.5125866664923819</v>
      </c>
      <c r="U248" s="10">
        <f ca="1">SUMPRODUCT(J248:O248,Results!K$9:P$9)+Test!$AD$20-Test!$AC$31</f>
        <v>8.4757885477914066</v>
      </c>
      <c r="V248" s="10">
        <f t="shared" ca="1" si="19"/>
        <v>-10.093727149375134</v>
      </c>
      <c r="W248" s="10">
        <f t="shared" ca="1" si="20"/>
        <v>-10.319729515271389</v>
      </c>
      <c r="X248" s="10">
        <f t="shared" ca="1" si="21"/>
        <v>-8.1777978905432196</v>
      </c>
      <c r="Y248" s="10">
        <f t="shared" ca="1" si="22"/>
        <v>-13.494188997458478</v>
      </c>
      <c r="Z248" s="10">
        <f ca="1">I248-Test!$AD$20</f>
        <v>-2.655447954928444</v>
      </c>
      <c r="AA248" s="10">
        <f t="shared" ca="1" si="23"/>
        <v>-10.435132964070297</v>
      </c>
    </row>
    <row r="249" spans="1:27">
      <c r="A249" s="6">
        <f ca="1">LN((RAND()^(-Results!$F$4))-1)</f>
        <v>-1.0742907332001497</v>
      </c>
      <c r="B249" s="6">
        <f ca="1">LN((RAND()^(-Results!$F$4))-1)</f>
        <v>1.1978208114680191</v>
      </c>
      <c r="C249" s="6">
        <f ca="1">LN((RAND()^(-Results!$F$4))-1)</f>
        <v>-4.5539004269942139E-2</v>
      </c>
      <c r="D249" s="6">
        <f ca="1">LN((RAND()^(-Results!$F$4))-1)</f>
        <v>-2.4915262621228229</v>
      </c>
      <c r="E249" s="6">
        <f ca="1">LN((RAND()^(-Results!$F$4))-1)</f>
        <v>-1.2631056464460682</v>
      </c>
      <c r="F249" s="6">
        <f ca="1">LN((RAND()^(-Results!$F$4))-1)</f>
        <v>0.56307469885655381</v>
      </c>
      <c r="G249" s="6">
        <f ca="1">LN((RAND()^(-Results!$F$4))-1)</f>
        <v>-4.7589303613373302</v>
      </c>
      <c r="H249" s="6">
        <f t="shared" ca="1" si="18"/>
        <v>-4.7483234997917396</v>
      </c>
      <c r="I249" s="10">
        <f ca="1">SUMPRODUCT(J249:O249,Results!B$12:G$12)+Results!$F$5*H249</f>
        <v>-33.151371572635469</v>
      </c>
      <c r="J249" s="10">
        <f ca="1">SUMPRODUCT($A249:$F249,Results!$B$15:$G$15)</f>
        <v>4.948069932326943</v>
      </c>
      <c r="K249" s="10">
        <f ca="1">SUMPRODUCT($A249:$F249,Results!$B$16:$G$16)</f>
        <v>-4.7317487247924293</v>
      </c>
      <c r="L249" s="10">
        <f ca="1">SUMPRODUCT($A249:$F249,Results!$B$17:$G$17)</f>
        <v>-5.1749771257528128</v>
      </c>
      <c r="M249" s="10">
        <f ca="1">SUMPRODUCT($A249:$F249,Results!$B$18:$G$18)</f>
        <v>1.355433366013105</v>
      </c>
      <c r="N249" s="10">
        <f ca="1">SUMPRODUCT($A249:$F249,Results!$B$19:$G$19)</f>
        <v>-9.0193787465301902</v>
      </c>
      <c r="O249" s="10">
        <f ca="1">SUMPRODUCT($A249:$F249,Results!$B$20:$G$20)</f>
        <v>8.5384476470177404</v>
      </c>
      <c r="P249" s="10" cm="1">
        <f t="array" aca="1" ref="P249" ca="1">SUMPRODUCT(J249:O249,TRANSPOSE(Test!BL$20:BL$25))+Test!$AD$20-Test!$BL$27</f>
        <v>-9.0836533996853266</v>
      </c>
      <c r="Q249" s="10" cm="1">
        <f t="array" aca="1" ref="Q249" ca="1">SUMPRODUCT(J249:O249,TRANSPOSE(Test!ES$20:ES$25))+Test!$AD$20-Test!$ES$27</f>
        <v>-9.111215205694803</v>
      </c>
      <c r="R249" s="10">
        <f ca="1">I249-Results!$E$5*H249</f>
        <v>-14.15807757346851</v>
      </c>
      <c r="S249" s="10" cm="1">
        <f t="array" aca="1" ref="S249" ca="1">SUMPRODUCT(J249:O249,TRANSPOSE(Test!AR$28:AR$33))+Test!$AD$20-Test!$AC$26</f>
        <v>-8.9860919535109858</v>
      </c>
      <c r="T249" s="10">
        <f ca="1">SUMPRODUCT(J249:O249,Results!K$9:P$9)</f>
        <v>-8.789058237869467</v>
      </c>
      <c r="U249" s="10">
        <f ca="1">SUMPRODUCT(J249:O249,Results!K$9:P$9)+Test!$AD$20-Test!$AC$31</f>
        <v>-8.8258563565704424</v>
      </c>
      <c r="V249" s="10">
        <f t="shared" ca="1" si="19"/>
        <v>-24.067718172950144</v>
      </c>
      <c r="W249" s="10">
        <f t="shared" ca="1" si="20"/>
        <v>-24.040156366940664</v>
      </c>
      <c r="X249" s="10">
        <f t="shared" ca="1" si="21"/>
        <v>-18.993293999166958</v>
      </c>
      <c r="Y249" s="10">
        <f t="shared" ca="1" si="22"/>
        <v>-24.165279619124483</v>
      </c>
      <c r="Z249" s="10">
        <f ca="1">I249-Test!$AD$20</f>
        <v>-33.847475111285021</v>
      </c>
      <c r="AA249" s="10">
        <f t="shared" ca="1" si="23"/>
        <v>-24.325515216065028</v>
      </c>
    </row>
    <row r="250" spans="1:27">
      <c r="A250" s="6">
        <f ca="1">LN((RAND()^(-Results!$F$4))-1)</f>
        <v>1.6655952501475335</v>
      </c>
      <c r="B250" s="6">
        <f ca="1">LN((RAND()^(-Results!$F$4))-1)</f>
        <v>-1.2764383475108927</v>
      </c>
      <c r="C250" s="6">
        <f ca="1">LN((RAND()^(-Results!$F$4))-1)</f>
        <v>0.52837387261329782</v>
      </c>
      <c r="D250" s="6">
        <f ca="1">LN((RAND()^(-Results!$F$4))-1)</f>
        <v>-1.497883949214655</v>
      </c>
      <c r="E250" s="6">
        <f ca="1">LN((RAND()^(-Results!$F$4))-1)</f>
        <v>0.19224850865115867</v>
      </c>
      <c r="F250" s="6">
        <f ca="1">LN((RAND()^(-Results!$F$4))-1)</f>
        <v>1.4944663871530297</v>
      </c>
      <c r="G250" s="6">
        <f ca="1">LN((RAND()^(-Results!$F$4))-1)</f>
        <v>0.7705779456667603</v>
      </c>
      <c r="H250" s="6">
        <f t="shared" ca="1" si="18"/>
        <v>0.78118480721235084</v>
      </c>
      <c r="I250" s="10">
        <f ca="1">SUMPRODUCT(J250:O250,Results!B$12:G$12)+Results!$F$5*H250</f>
        <v>-26.425880752128187</v>
      </c>
      <c r="J250" s="10">
        <f ca="1">SUMPRODUCT($A250:$F250,Results!$B$15:$G$15)</f>
        <v>-1.6032217002425322</v>
      </c>
      <c r="K250" s="10">
        <f ca="1">SUMPRODUCT($A250:$F250,Results!$B$16:$G$16)</f>
        <v>-2.6196441434426405</v>
      </c>
      <c r="L250" s="10">
        <f ca="1">SUMPRODUCT($A250:$F250,Results!$B$17:$G$17)</f>
        <v>1.1922218362043449</v>
      </c>
      <c r="M250" s="10">
        <f ca="1">SUMPRODUCT($A250:$F250,Results!$B$18:$G$18)</f>
        <v>1.9820802448227075</v>
      </c>
      <c r="N250" s="10">
        <f ca="1">SUMPRODUCT($A250:$F250,Results!$B$19:$G$19)</f>
        <v>-0.38772275982936089</v>
      </c>
      <c r="O250" s="10">
        <f ca="1">SUMPRODUCT($A250:$F250,Results!$B$20:$G$20)</f>
        <v>9.0088808108090372</v>
      </c>
      <c r="P250" s="10" cm="1">
        <f t="array" aca="1" ref="P250" ca="1">SUMPRODUCT(J250:O250,TRANSPOSE(Test!BL$20:BL$25))+Test!$AD$20-Test!$BL$27</f>
        <v>-30.347855309835609</v>
      </c>
      <c r="Q250" s="10" cm="1">
        <f t="array" aca="1" ref="Q250" ca="1">SUMPRODUCT(J250:O250,TRANSPOSE(Test!ES$20:ES$25))+Test!$AD$20-Test!$ES$27</f>
        <v>-30.688287531641571</v>
      </c>
      <c r="R250" s="10">
        <f ca="1">I250-Results!$E$5*H250</f>
        <v>-29.55061998097759</v>
      </c>
      <c r="S250" s="10" cm="1">
        <f t="array" aca="1" ref="S250" ca="1">SUMPRODUCT(J250:O250,TRANSPOSE(Test!AR$28:AR$33))+Test!$AD$20-Test!$AC$26</f>
        <v>-23.200116140817649</v>
      </c>
      <c r="T250" s="10">
        <f ca="1">SUMPRODUCT(J250:O250,Results!K$9:P$9)</f>
        <v>-30.838263242609131</v>
      </c>
      <c r="U250" s="10">
        <f ca="1">SUMPRODUCT(J250:O250,Results!K$9:P$9)+Test!$AD$20-Test!$AC$31</f>
        <v>-30.875061361310106</v>
      </c>
      <c r="V250" s="10">
        <f t="shared" ca="1" si="19"/>
        <v>3.9219745577074221</v>
      </c>
      <c r="W250" s="10">
        <f t="shared" ca="1" si="20"/>
        <v>4.262406779513384</v>
      </c>
      <c r="X250" s="10">
        <f t="shared" ca="1" si="21"/>
        <v>3.1247392288494034</v>
      </c>
      <c r="Y250" s="10">
        <f t="shared" ca="1" si="22"/>
        <v>-3.225764611310538</v>
      </c>
      <c r="Z250" s="10">
        <f ca="1">I250-Test!$AD$20</f>
        <v>-27.121984290777739</v>
      </c>
      <c r="AA250" s="10">
        <f t="shared" ca="1" si="23"/>
        <v>4.4491806091819193</v>
      </c>
    </row>
    <row r="251" spans="1:27">
      <c r="A251" s="6">
        <f ca="1">LN((RAND()^(-Results!$F$4))-1)</f>
        <v>0.36715291087809565</v>
      </c>
      <c r="B251" s="6">
        <f ca="1">LN((RAND()^(-Results!$F$4))-1)</f>
        <v>0.51865206006405384</v>
      </c>
      <c r="C251" s="6">
        <f ca="1">LN((RAND()^(-Results!$F$4))-1)</f>
        <v>-1.1430285248784682</v>
      </c>
      <c r="D251" s="6">
        <f ca="1">LN((RAND()^(-Results!$F$4))-1)</f>
        <v>3.0199641136091695</v>
      </c>
      <c r="E251" s="6">
        <f ca="1">LN((RAND()^(-Results!$F$4))-1)</f>
        <v>-0.3983724099294178</v>
      </c>
      <c r="F251" s="6">
        <f ca="1">LN((RAND()^(-Results!$F$4))-1)</f>
        <v>1.2508281384986624</v>
      </c>
      <c r="G251" s="6">
        <f ca="1">LN((RAND()^(-Results!$F$4))-1)</f>
        <v>-0.14826472379410732</v>
      </c>
      <c r="H251" s="6">
        <f t="shared" ca="1" si="18"/>
        <v>-0.13765786224851673</v>
      </c>
      <c r="I251" s="10">
        <f ca="1">SUMPRODUCT(J251:O251,Results!B$12:G$12)+Results!$F$5*H251</f>
        <v>20.199652348714736</v>
      </c>
      <c r="J251" s="10">
        <f ca="1">SUMPRODUCT($A251:$F251,Results!$B$15:$G$15)</f>
        <v>0.1202616440131572</v>
      </c>
      <c r="K251" s="10">
        <f ca="1">SUMPRODUCT($A251:$F251,Results!$B$16:$G$16)</f>
        <v>9.0152925342300492</v>
      </c>
      <c r="L251" s="10">
        <f ca="1">SUMPRODUCT($A251:$F251,Results!$B$17:$G$17)</f>
        <v>-1.3452542410300818</v>
      </c>
      <c r="M251" s="10">
        <f ca="1">SUMPRODUCT($A251:$F251,Results!$B$18:$G$18)</f>
        <v>0.36713666068700501</v>
      </c>
      <c r="N251" s="10">
        <f ca="1">SUMPRODUCT($A251:$F251,Results!$B$19:$G$19)</f>
        <v>8.0534593078389456</v>
      </c>
      <c r="O251" s="10">
        <f ca="1">SUMPRODUCT($A251:$F251,Results!$B$20:$G$20)</f>
        <v>-0.87802048149224809</v>
      </c>
      <c r="P251" s="10" cm="1">
        <f t="array" aca="1" ref="P251" ca="1">SUMPRODUCT(J251:O251,TRANSPOSE(Test!BL$20:BL$25))+Test!$AD$20-Test!$BL$27</f>
        <v>20.655543224763168</v>
      </c>
      <c r="Q251" s="10" cm="1">
        <f t="array" aca="1" ref="Q251" ca="1">SUMPRODUCT(J251:O251,TRANSPOSE(Test!ES$20:ES$25))+Test!$AD$20-Test!$ES$27</f>
        <v>20.886587280589819</v>
      </c>
      <c r="R251" s="10">
        <f ca="1">I251-Results!$E$5*H251</f>
        <v>20.750283797708803</v>
      </c>
      <c r="S251" s="10" cm="1">
        <f t="array" aca="1" ref="S251" ca="1">SUMPRODUCT(J251:O251,TRANSPOSE(Test!AR$28:AR$33))+Test!$AD$20-Test!$AC$26</f>
        <v>20.469301667474262</v>
      </c>
      <c r="T251" s="10">
        <f ca="1">SUMPRODUCT(J251:O251,Results!K$9:P$9)</f>
        <v>20.892504962303345</v>
      </c>
      <c r="U251" s="10">
        <f ca="1">SUMPRODUCT(J251:O251,Results!K$9:P$9)+Test!$AD$20-Test!$AC$31</f>
        <v>20.85570684360237</v>
      </c>
      <c r="V251" s="10">
        <f t="shared" ca="1" si="19"/>
        <v>-0.45589087604843215</v>
      </c>
      <c r="W251" s="10">
        <f t="shared" ca="1" si="20"/>
        <v>-0.68693493187508281</v>
      </c>
      <c r="X251" s="10">
        <f t="shared" ca="1" si="21"/>
        <v>-0.5506314489940678</v>
      </c>
      <c r="Y251" s="10">
        <f t="shared" ca="1" si="22"/>
        <v>-0.26964931875952658</v>
      </c>
      <c r="Z251" s="10">
        <f ca="1">I251-Test!$AD$20</f>
        <v>19.503548810065183</v>
      </c>
      <c r="AA251" s="10">
        <f t="shared" ca="1" si="23"/>
        <v>-0.65605449488763412</v>
      </c>
    </row>
    <row r="252" spans="1:27">
      <c r="A252" s="6">
        <f ca="1">LN((RAND()^(-Results!$F$4))-1)</f>
        <v>2.6737347967771772</v>
      </c>
      <c r="B252" s="6">
        <f ca="1">LN((RAND()^(-Results!$F$4))-1)</f>
        <v>-3.3793750766167432</v>
      </c>
      <c r="C252" s="6">
        <f ca="1">LN((RAND()^(-Results!$F$4))-1)</f>
        <v>-1.4456308562661948</v>
      </c>
      <c r="D252" s="6">
        <f ca="1">LN((RAND()^(-Results!$F$4))-1)</f>
        <v>1.3691379628328963</v>
      </c>
      <c r="E252" s="6">
        <f ca="1">LN((RAND()^(-Results!$F$4))-1)</f>
        <v>-1.6478802612809955</v>
      </c>
      <c r="F252" s="6">
        <f ca="1">LN((RAND()^(-Results!$F$4))-1)</f>
        <v>2.0261705850292846</v>
      </c>
      <c r="G252" s="6">
        <f ca="1">LN((RAND()^(-Results!$F$4))-1)</f>
        <v>-1.6010477547358815</v>
      </c>
      <c r="H252" s="6">
        <f t="shared" ca="1" si="18"/>
        <v>-1.5904408931902909</v>
      </c>
      <c r="I252" s="10">
        <f ca="1">SUMPRODUCT(J252:O252,Results!B$12:G$12)+Results!$F$5*H252</f>
        <v>-46.659112670747959</v>
      </c>
      <c r="J252" s="10">
        <f ca="1">SUMPRODUCT($A252:$F252,Results!$B$15:$G$15)</f>
        <v>-6.3156218943432387</v>
      </c>
      <c r="K252" s="10">
        <f ca="1">SUMPRODUCT($A252:$F252,Results!$B$16:$G$16)</f>
        <v>9.975302738393756</v>
      </c>
      <c r="L252" s="10">
        <f ca="1">SUMPRODUCT($A252:$F252,Results!$B$17:$G$17)</f>
        <v>13.962935816871576</v>
      </c>
      <c r="M252" s="10">
        <f ca="1">SUMPRODUCT($A252:$F252,Results!$B$18:$G$18)</f>
        <v>3.6970198223038446</v>
      </c>
      <c r="N252" s="10">
        <f ca="1">SUMPRODUCT($A252:$F252,Results!$B$19:$G$19)</f>
        <v>9.1423454862027</v>
      </c>
      <c r="O252" s="10">
        <f ca="1">SUMPRODUCT($A252:$F252,Results!$B$20:$G$20)</f>
        <v>8.191632752079304</v>
      </c>
      <c r="P252" s="10" cm="1">
        <f t="array" aca="1" ref="P252" ca="1">SUMPRODUCT(J252:O252,TRANSPOSE(Test!BL$20:BL$25))+Test!$AD$20-Test!$BL$27</f>
        <v>-39.160905207331055</v>
      </c>
      <c r="Q252" s="10" cm="1">
        <f t="array" aca="1" ref="Q252" ca="1">SUMPRODUCT(J252:O252,TRANSPOSE(Test!ES$20:ES$25))+Test!$AD$20-Test!$ES$27</f>
        <v>-39.407015756850683</v>
      </c>
      <c r="R252" s="10">
        <f ca="1">I252-Results!$E$5*H252</f>
        <v>-40.297349097986796</v>
      </c>
      <c r="S252" s="10" cm="1">
        <f t="array" aca="1" ref="S252" ca="1">SUMPRODUCT(J252:O252,TRANSPOSE(Test!AR$28:AR$33))+Test!$AD$20-Test!$AC$26</f>
        <v>-27.169911412027453</v>
      </c>
      <c r="T252" s="10">
        <f ca="1">SUMPRODUCT(J252:O252,Results!K$9:P$9)</f>
        <v>-39.512507924503097</v>
      </c>
      <c r="U252" s="10">
        <f ca="1">SUMPRODUCT(J252:O252,Results!K$9:P$9)+Test!$AD$20-Test!$AC$31</f>
        <v>-39.549306043204076</v>
      </c>
      <c r="V252" s="10">
        <f t="shared" ca="1" si="19"/>
        <v>-7.4982074634169038</v>
      </c>
      <c r="W252" s="10">
        <f t="shared" ca="1" si="20"/>
        <v>-7.252096913897276</v>
      </c>
      <c r="X252" s="10">
        <f t="shared" ca="1" si="21"/>
        <v>-6.3617635727611628</v>
      </c>
      <c r="Y252" s="10">
        <f t="shared" ca="1" si="22"/>
        <v>-19.489201258720506</v>
      </c>
      <c r="Z252" s="10">
        <f ca="1">I252-Test!$AD$20</f>
        <v>-47.355216209397511</v>
      </c>
      <c r="AA252" s="10">
        <f t="shared" ca="1" si="23"/>
        <v>-7.1098066275438825</v>
      </c>
    </row>
    <row r="253" spans="1:27">
      <c r="A253" s="6">
        <f ca="1">LN((RAND()^(-Results!$F$4))-1)</f>
        <v>0.10438060043546037</v>
      </c>
      <c r="B253" s="6">
        <f ca="1">LN((RAND()^(-Results!$F$4))-1)</f>
        <v>3.6981876508119775</v>
      </c>
      <c r="C253" s="6">
        <f ca="1">LN((RAND()^(-Results!$F$4))-1)</f>
        <v>-0.4045710287598131</v>
      </c>
      <c r="D253" s="6">
        <f ca="1">LN((RAND()^(-Results!$F$4))-1)</f>
        <v>-4.524087150830634</v>
      </c>
      <c r="E253" s="6">
        <f ca="1">LN((RAND()^(-Results!$F$4))-1)</f>
        <v>-1.1941488343000328</v>
      </c>
      <c r="F253" s="6">
        <f ca="1">LN((RAND()^(-Results!$F$4))-1)</f>
        <v>-1.1012674662441484</v>
      </c>
      <c r="G253" s="6">
        <f ca="1">LN((RAND()^(-Results!$F$4))-1)</f>
        <v>1.3715366086824723</v>
      </c>
      <c r="H253" s="6">
        <f t="shared" ca="1" si="18"/>
        <v>1.3821434702280628</v>
      </c>
      <c r="I253" s="10">
        <f ca="1">SUMPRODUCT(J253:O253,Results!B$12:G$12)+Results!$F$5*H253</f>
        <v>6.478920909131646</v>
      </c>
      <c r="J253" s="10">
        <f ca="1">SUMPRODUCT($A253:$F253,Results!$B$15:$G$15)</f>
        <v>14.276980855612356</v>
      </c>
      <c r="K253" s="10">
        <f ca="1">SUMPRODUCT($A253:$F253,Results!$B$16:$G$16)</f>
        <v>-4.7005986909612769</v>
      </c>
      <c r="L253" s="10">
        <f ca="1">SUMPRODUCT($A253:$F253,Results!$B$17:$G$17)</f>
        <v>-5.3646488370181036</v>
      </c>
      <c r="M253" s="10">
        <f ca="1">SUMPRODUCT($A253:$F253,Results!$B$18:$G$18)</f>
        <v>-7.9893702934153499</v>
      </c>
      <c r="N253" s="10">
        <f ca="1">SUMPRODUCT($A253:$F253,Results!$B$19:$G$19)</f>
        <v>-23.985644873587852</v>
      </c>
      <c r="O253" s="10">
        <f ca="1">SUMPRODUCT($A253:$F253,Results!$B$20:$G$20)</f>
        <v>16.689297472936666</v>
      </c>
      <c r="P253" s="10" cm="1">
        <f t="array" aca="1" ref="P253" ca="1">SUMPRODUCT(J253:O253,TRANSPOSE(Test!BL$20:BL$25))+Test!$AD$20-Test!$BL$27</f>
        <v>0.20719220001949645</v>
      </c>
      <c r="Q253" s="10" cm="1">
        <f t="array" aca="1" ref="Q253" ca="1">SUMPRODUCT(J253:O253,TRANSPOSE(Test!ES$20:ES$25))+Test!$AD$20-Test!$ES$27</f>
        <v>0.25020668632963761</v>
      </c>
      <c r="R253" s="10">
        <f ca="1">I253-Results!$E$5*H253</f>
        <v>0.95034702821939465</v>
      </c>
      <c r="S253" s="10" cm="1">
        <f t="array" aca="1" ref="S253" ca="1">SUMPRODUCT(J253:O253,TRANSPOSE(Test!AR$28:AR$33))+Test!$AD$20-Test!$AC$26</f>
        <v>0.68925814704172383</v>
      </c>
      <c r="T253" s="10">
        <f ca="1">SUMPRODUCT(J253:O253,Results!K$9:P$9)</f>
        <v>0.50995057856021475</v>
      </c>
      <c r="U253" s="10">
        <f ca="1">SUMPRODUCT(J253:O253,Results!K$9:P$9)+Test!$AD$20-Test!$AC$31</f>
        <v>0.47315245985923959</v>
      </c>
      <c r="V253" s="10">
        <f t="shared" ca="1" si="19"/>
        <v>6.2717287091121499</v>
      </c>
      <c r="W253" s="10">
        <f t="shared" ca="1" si="20"/>
        <v>6.228714222802008</v>
      </c>
      <c r="X253" s="10">
        <f t="shared" ca="1" si="21"/>
        <v>5.5285738809122513</v>
      </c>
      <c r="Y253" s="10">
        <f t="shared" ca="1" si="22"/>
        <v>5.7896627620899217</v>
      </c>
      <c r="Z253" s="10">
        <f ca="1">I253-Test!$AD$20</f>
        <v>5.7828173704820927</v>
      </c>
      <c r="AA253" s="10">
        <f t="shared" ca="1" si="23"/>
        <v>6.0057684492724066</v>
      </c>
    </row>
    <row r="254" spans="1:27">
      <c r="A254" s="6">
        <f ca="1">LN((RAND()^(-Results!$F$4))-1)</f>
        <v>2.9827881880594087</v>
      </c>
      <c r="B254" s="6">
        <f ca="1">LN((RAND()^(-Results!$F$4))-1)</f>
        <v>5.4098019845623337</v>
      </c>
      <c r="C254" s="6">
        <f ca="1">LN((RAND()^(-Results!$F$4))-1)</f>
        <v>0.74602033499018627</v>
      </c>
      <c r="D254" s="6">
        <f ca="1">LN((RAND()^(-Results!$F$4))-1)</f>
        <v>2.8427169574932329</v>
      </c>
      <c r="E254" s="6">
        <f ca="1">LN((RAND()^(-Results!$F$4))-1)</f>
        <v>2.1125130777272516</v>
      </c>
      <c r="F254" s="6">
        <f ca="1">LN((RAND()^(-Results!$F$4))-1)</f>
        <v>1.4395335824061197</v>
      </c>
      <c r="G254" s="6">
        <f ca="1">LN((RAND()^(-Results!$F$4))-1)</f>
        <v>0.18404073793912176</v>
      </c>
      <c r="H254" s="6">
        <f t="shared" ca="1" si="18"/>
        <v>0.19464759948471236</v>
      </c>
      <c r="I254" s="10">
        <f ca="1">SUMPRODUCT(J254:O254,Results!B$12:G$12)+Results!$F$5*H254</f>
        <v>66.377220079216343</v>
      </c>
      <c r="J254" s="10">
        <f ca="1">SUMPRODUCT($A254:$F254,Results!$B$15:$G$15)</f>
        <v>12.121791616058324</v>
      </c>
      <c r="K254" s="10">
        <f ca="1">SUMPRODUCT($A254:$F254,Results!$B$16:$G$16)</f>
        <v>8.0016759979251457</v>
      </c>
      <c r="L254" s="10">
        <f ca="1">SUMPRODUCT($A254:$F254,Results!$B$17:$G$17)</f>
        <v>-17.44503113146903</v>
      </c>
      <c r="M254" s="10">
        <f ca="1">SUMPRODUCT($A254:$F254,Results!$B$18:$G$18)</f>
        <v>-14.770566060577861</v>
      </c>
      <c r="N254" s="10">
        <f ca="1">SUMPRODUCT($A254:$F254,Results!$B$19:$G$19)</f>
        <v>0.87780144010180727</v>
      </c>
      <c r="O254" s="10">
        <f ca="1">SUMPRODUCT($A254:$F254,Results!$B$20:$G$20)</f>
        <v>7.946181532679983</v>
      </c>
      <c r="P254" s="10" cm="1">
        <f t="array" aca="1" ref="P254" ca="1">SUMPRODUCT(J254:O254,TRANSPOSE(Test!BL$20:BL$25))+Test!$AD$20-Test!$BL$27</f>
        <v>65.708678552423919</v>
      </c>
      <c r="Q254" s="10" cm="1">
        <f t="array" aca="1" ref="Q254" ca="1">SUMPRODUCT(J254:O254,TRANSPOSE(Test!ES$20:ES$25))+Test!$AD$20-Test!$ES$27</f>
        <v>65.99526407946594</v>
      </c>
      <c r="R254" s="10">
        <f ca="1">I254-Results!$E$5*H254</f>
        <v>65.598629681277487</v>
      </c>
      <c r="S254" s="10" cm="1">
        <f t="array" aca="1" ref="S254" ca="1">SUMPRODUCT(J254:O254,TRANSPOSE(Test!AR$28:AR$33))+Test!$AD$20-Test!$AC$26</f>
        <v>67.111631865182844</v>
      </c>
      <c r="T254" s="10">
        <f ca="1">SUMPRODUCT(J254:O254,Results!K$9:P$9)</f>
        <v>65.550685556535086</v>
      </c>
      <c r="U254" s="10">
        <f ca="1">SUMPRODUCT(J254:O254,Results!K$9:P$9)+Test!$AD$20-Test!$AC$31</f>
        <v>65.513887437834114</v>
      </c>
      <c r="V254" s="10">
        <f t="shared" ca="1" si="19"/>
        <v>0.66854152679242418</v>
      </c>
      <c r="W254" s="10">
        <f t="shared" ca="1" si="20"/>
        <v>0.38195599975040295</v>
      </c>
      <c r="X254" s="10">
        <f t="shared" ca="1" si="21"/>
        <v>0.77859039793885643</v>
      </c>
      <c r="Y254" s="10">
        <f t="shared" ca="1" si="22"/>
        <v>-0.73441178596650047</v>
      </c>
      <c r="Z254" s="10">
        <f ca="1">I254-Test!$AD$20</f>
        <v>65.681116540566791</v>
      </c>
      <c r="AA254" s="10">
        <f t="shared" ca="1" si="23"/>
        <v>0.86333264138222887</v>
      </c>
    </row>
    <row r="255" spans="1:27">
      <c r="A255" s="6">
        <f ca="1">LN((RAND()^(-Results!$F$4))-1)</f>
        <v>-8.0671605761129986E-2</v>
      </c>
      <c r="B255" s="6">
        <f ca="1">LN((RAND()^(-Results!$F$4))-1)</f>
        <v>0.30367313395813988</v>
      </c>
      <c r="C255" s="6">
        <f ca="1">LN((RAND()^(-Results!$F$4))-1)</f>
        <v>-1.362981291110722</v>
      </c>
      <c r="D255" s="6">
        <f ca="1">LN((RAND()^(-Results!$F$4))-1)</f>
        <v>0.61529346121607942</v>
      </c>
      <c r="E255" s="6">
        <f ca="1">LN((RAND()^(-Results!$F$4))-1)</f>
        <v>2.2011891069233762</v>
      </c>
      <c r="F255" s="6">
        <f ca="1">LN((RAND()^(-Results!$F$4))-1)</f>
        <v>-1.7180835763483042</v>
      </c>
      <c r="G255" s="6">
        <f ca="1">LN((RAND()^(-Results!$F$4))-1)</f>
        <v>-3.7445420015386732</v>
      </c>
      <c r="H255" s="6">
        <f t="shared" ca="1" si="18"/>
        <v>-3.7339351399930827</v>
      </c>
      <c r="I255" s="10">
        <f ca="1">SUMPRODUCT(J255:O255,Results!B$12:G$12)+Results!$F$5*H255</f>
        <v>-3.0803330460617921</v>
      </c>
      <c r="J255" s="10">
        <f ca="1">SUMPRODUCT($A255:$F255,Results!$B$15:$G$15)</f>
        <v>0.31718254222457981</v>
      </c>
      <c r="K255" s="10">
        <f ca="1">SUMPRODUCT($A255:$F255,Results!$B$16:$G$16)</f>
        <v>0.99516873822432239</v>
      </c>
      <c r="L255" s="10">
        <f ca="1">SUMPRODUCT($A255:$F255,Results!$B$17:$G$17)</f>
        <v>1.7339311845984873</v>
      </c>
      <c r="M255" s="10">
        <f ca="1">SUMPRODUCT($A255:$F255,Results!$B$18:$G$18)</f>
        <v>1.4105792448420229</v>
      </c>
      <c r="N255" s="10">
        <f ca="1">SUMPRODUCT($A255:$F255,Results!$B$19:$G$19)</f>
        <v>-3.9383242857170302</v>
      </c>
      <c r="O255" s="10">
        <f ca="1">SUMPRODUCT($A255:$F255,Results!$B$20:$G$20)</f>
        <v>-8.0937935806943297</v>
      </c>
      <c r="P255" s="10" cm="1">
        <f t="array" aca="1" ref="P255" ca="1">SUMPRODUCT(J255:O255,TRANSPOSE(Test!BL$20:BL$25))+Test!$AD$20-Test!$BL$27</f>
        <v>15.18440756396155</v>
      </c>
      <c r="Q255" s="10" cm="1">
        <f t="array" aca="1" ref="Q255" ca="1">SUMPRODUCT(J255:O255,TRANSPOSE(Test!ES$20:ES$25))+Test!$AD$20-Test!$ES$27</f>
        <v>15.398132633330139</v>
      </c>
      <c r="R255" s="10">
        <f ca="1">I255-Results!$E$5*H255</f>
        <v>11.855407513910539</v>
      </c>
      <c r="S255" s="10" cm="1">
        <f t="array" aca="1" ref="S255" ca="1">SUMPRODUCT(J255:O255,TRANSPOSE(Test!AR$28:AR$33))+Test!$AD$20-Test!$AC$26</f>
        <v>6.0644410001349938</v>
      </c>
      <c r="T255" s="10">
        <f ca="1">SUMPRODUCT(J255:O255,Results!K$9:P$9)</f>
        <v>15.15927344507913</v>
      </c>
      <c r="U255" s="10">
        <f ca="1">SUMPRODUCT(J255:O255,Results!K$9:P$9)+Test!$AD$20-Test!$AC$31</f>
        <v>15.122475326378154</v>
      </c>
      <c r="V255" s="10">
        <f t="shared" ca="1" si="19"/>
        <v>-18.264740610023342</v>
      </c>
      <c r="W255" s="10">
        <f t="shared" ca="1" si="20"/>
        <v>-18.478465679391931</v>
      </c>
      <c r="X255" s="10">
        <f t="shared" ca="1" si="21"/>
        <v>-14.935740559972331</v>
      </c>
      <c r="Y255" s="10">
        <f t="shared" ca="1" si="22"/>
        <v>-9.1447740461967868</v>
      </c>
      <c r="Z255" s="10">
        <f ca="1">I255-Test!$AD$20</f>
        <v>-3.7764365847113459</v>
      </c>
      <c r="AA255" s="10">
        <f t="shared" ca="1" si="23"/>
        <v>-18.202808372439947</v>
      </c>
    </row>
    <row r="256" spans="1:27">
      <c r="A256" s="6">
        <f ca="1">LN((RAND()^(-Results!$F$4))-1)</f>
        <v>-0.85194901139508672</v>
      </c>
      <c r="B256" s="6">
        <f ca="1">LN((RAND()^(-Results!$F$4))-1)</f>
        <v>0.65119416514893547</v>
      </c>
      <c r="C256" s="6">
        <f ca="1">LN((RAND()^(-Results!$F$4))-1)</f>
        <v>0.36530814808128242</v>
      </c>
      <c r="D256" s="6">
        <f ca="1">LN((RAND()^(-Results!$F$4))-1)</f>
        <v>0.21756425812535921</v>
      </c>
      <c r="E256" s="6">
        <f ca="1">LN((RAND()^(-Results!$F$4))-1)</f>
        <v>-1.838549700723582</v>
      </c>
      <c r="F256" s="6">
        <f ca="1">LN((RAND()^(-Results!$F$4))-1)</f>
        <v>-0.67503615795188576</v>
      </c>
      <c r="G256" s="6">
        <f ca="1">LN((RAND()^(-Results!$F$4))-1)</f>
        <v>0.48808989237413575</v>
      </c>
      <c r="H256" s="6">
        <f t="shared" ca="1" si="18"/>
        <v>0.49869675391972634</v>
      </c>
      <c r="I256" s="10">
        <f ca="1">SUMPRODUCT(J256:O256,Results!B$12:G$12)+Results!$F$5*H256</f>
        <v>10.498962576557675</v>
      </c>
      <c r="J256" s="10">
        <f ca="1">SUMPRODUCT($A256:$F256,Results!$B$15:$G$15)</f>
        <v>1.6480558103183029</v>
      </c>
      <c r="K256" s="10">
        <f ca="1">SUMPRODUCT($A256:$F256,Results!$B$16:$G$16)</f>
        <v>1.709420501738951</v>
      </c>
      <c r="L256" s="10">
        <f ca="1">SUMPRODUCT($A256:$F256,Results!$B$17:$G$17)</f>
        <v>1.3201855167784413</v>
      </c>
      <c r="M256" s="10">
        <f ca="1">SUMPRODUCT($A256:$F256,Results!$B$18:$G$18)</f>
        <v>-4.3734014270880994</v>
      </c>
      <c r="N256" s="10">
        <f ca="1">SUMPRODUCT($A256:$F256,Results!$B$19:$G$19)</f>
        <v>7.5255565189443541E-2</v>
      </c>
      <c r="O256" s="10">
        <f ca="1">SUMPRODUCT($A256:$F256,Results!$B$20:$G$20)</f>
        <v>-0.43940695656099571</v>
      </c>
      <c r="P256" s="10" cm="1">
        <f t="array" aca="1" ref="P256" ca="1">SUMPRODUCT(J256:O256,TRANSPOSE(Test!BL$20:BL$25))+Test!$AD$20-Test!$BL$27</f>
        <v>8.2869044935738962</v>
      </c>
      <c r="Q256" s="10" cm="1">
        <f t="array" aca="1" ref="Q256" ca="1">SUMPRODUCT(J256:O256,TRANSPOSE(Test!ES$20:ES$25))+Test!$AD$20-Test!$ES$27</f>
        <v>8.3468488364836677</v>
      </c>
      <c r="R256" s="10">
        <f ca="1">I256-Results!$E$5*H256</f>
        <v>8.5041755608787692</v>
      </c>
      <c r="S256" s="10" cm="1">
        <f t="array" aca="1" ref="S256" ca="1">SUMPRODUCT(J256:O256,TRANSPOSE(Test!AR$28:AR$33))+Test!$AD$20-Test!$AC$26</f>
        <v>10.254542418662687</v>
      </c>
      <c r="T256" s="10">
        <f ca="1">SUMPRODUCT(J256:O256,Results!K$9:P$9)</f>
        <v>8.6664857748948574</v>
      </c>
      <c r="U256" s="10">
        <f ca="1">SUMPRODUCT(J256:O256,Results!K$9:P$9)+Test!$AD$20-Test!$AC$31</f>
        <v>8.629687656193882</v>
      </c>
      <c r="V256" s="10">
        <f t="shared" ca="1" si="19"/>
        <v>2.2120580829837788</v>
      </c>
      <c r="W256" s="10">
        <f t="shared" ca="1" si="20"/>
        <v>2.1521137400740074</v>
      </c>
      <c r="X256" s="10">
        <f t="shared" ca="1" si="21"/>
        <v>1.9947870156789058</v>
      </c>
      <c r="Y256" s="10">
        <f t="shared" ca="1" si="22"/>
        <v>0.24442015789498761</v>
      </c>
      <c r="Z256" s="10">
        <f ca="1">I256-Test!$AD$20</f>
        <v>9.8028590379081209</v>
      </c>
      <c r="AA256" s="10">
        <f t="shared" ca="1" si="23"/>
        <v>1.8692749203637931</v>
      </c>
    </row>
    <row r="257" spans="1:27">
      <c r="A257" s="6">
        <f ca="1">LN((RAND()^(-Results!$F$4))-1)</f>
        <v>1.1156340677642147</v>
      </c>
      <c r="B257" s="6">
        <f ca="1">LN((RAND()^(-Results!$F$4))-1)</f>
        <v>-1.4301829129266637</v>
      </c>
      <c r="C257" s="6">
        <f ca="1">LN((RAND()^(-Results!$F$4))-1)</f>
        <v>4.2791264162753799E-2</v>
      </c>
      <c r="D257" s="6">
        <f ca="1">LN((RAND()^(-Results!$F$4))-1)</f>
        <v>-3.8822565605599899</v>
      </c>
      <c r="E257" s="6">
        <f ca="1">LN((RAND()^(-Results!$F$4))-1)</f>
        <v>-1.4031761623948997</v>
      </c>
      <c r="F257" s="6">
        <f ca="1">LN((RAND()^(-Results!$F$4))-1)</f>
        <v>2.048039202137546</v>
      </c>
      <c r="G257" s="6">
        <f ca="1">LN((RAND()^(-Results!$F$4))-1)</f>
        <v>2.5659324759605879</v>
      </c>
      <c r="H257" s="6">
        <f t="shared" ca="1" si="18"/>
        <v>2.5765393375061785</v>
      </c>
      <c r="I257" s="10">
        <f ca="1">SUMPRODUCT(J257:O257,Results!B$12:G$12)+Results!$F$5*H257</f>
        <v>-41.120781087679873</v>
      </c>
      <c r="J257" s="10">
        <f ca="1">SUMPRODUCT($A257:$F257,Results!$B$15:$G$15)</f>
        <v>0.60633321958938524</v>
      </c>
      <c r="K257" s="10">
        <f ca="1">SUMPRODUCT($A257:$F257,Results!$B$16:$G$16)</f>
        <v>-5.5501273013063956</v>
      </c>
      <c r="L257" s="10">
        <f ca="1">SUMPRODUCT($A257:$F257,Results!$B$17:$G$17)</f>
        <v>1.9801367901520956</v>
      </c>
      <c r="M257" s="10">
        <f ca="1">SUMPRODUCT($A257:$F257,Results!$B$18:$G$18)</f>
        <v>4.8942328679584559</v>
      </c>
      <c r="N257" s="10">
        <f ca="1">SUMPRODUCT($A257:$F257,Results!$B$19:$G$19)</f>
        <v>-7.7355721012927807</v>
      </c>
      <c r="O257" s="10">
        <f ca="1">SUMPRODUCT($A257:$F257,Results!$B$20:$G$20)</f>
        <v>17.753994321291295</v>
      </c>
      <c r="P257" s="10" cm="1">
        <f t="array" aca="1" ref="P257" ca="1">SUMPRODUCT(J257:O257,TRANSPOSE(Test!BL$20:BL$25))+Test!$AD$20-Test!$BL$27</f>
        <v>-53.848074534312232</v>
      </c>
      <c r="Q257" s="10" cm="1">
        <f t="array" aca="1" ref="Q257" ca="1">SUMPRODUCT(J257:O257,TRANSPOSE(Test!ES$20:ES$25))+Test!$AD$20-Test!$ES$27</f>
        <v>-54.284904771437304</v>
      </c>
      <c r="R257" s="10">
        <f ca="1">I257-Results!$E$5*H257</f>
        <v>-51.426938437704585</v>
      </c>
      <c r="S257" s="10" cm="1">
        <f t="array" aca="1" ref="S257" ca="1">SUMPRODUCT(J257:O257,TRANSPOSE(Test!AR$28:AR$33))+Test!$AD$20-Test!$AC$26</f>
        <v>-44.36441137084843</v>
      </c>
      <c r="T257" s="10">
        <f ca="1">SUMPRODUCT(J257:O257,Results!K$9:P$9)</f>
        <v>-54.169859751135739</v>
      </c>
      <c r="U257" s="10">
        <f ca="1">SUMPRODUCT(J257:O257,Results!K$9:P$9)+Test!$AD$20-Test!$AC$31</f>
        <v>-54.206657869836718</v>
      </c>
      <c r="V257" s="10">
        <f t="shared" ca="1" si="19"/>
        <v>12.727293446632359</v>
      </c>
      <c r="W257" s="10">
        <f t="shared" ca="1" si="20"/>
        <v>13.164123683757431</v>
      </c>
      <c r="X257" s="10">
        <f t="shared" ca="1" si="21"/>
        <v>10.306157350024712</v>
      </c>
      <c r="Y257" s="10">
        <f t="shared" ca="1" si="22"/>
        <v>3.2436302831685566</v>
      </c>
      <c r="Z257" s="10">
        <f ca="1">I257-Test!$AD$20</f>
        <v>-41.816884626329426</v>
      </c>
      <c r="AA257" s="10">
        <f t="shared" ca="1" si="23"/>
        <v>13.085876782156845</v>
      </c>
    </row>
    <row r="258" spans="1:27">
      <c r="A258" s="6">
        <f ca="1">LN((RAND()^(-Results!$F$4))-1)</f>
        <v>1.2049363407611482</v>
      </c>
      <c r="B258" s="6">
        <f ca="1">LN((RAND()^(-Results!$F$4))-1)</f>
        <v>1.6398855488370105</v>
      </c>
      <c r="C258" s="6">
        <f ca="1">LN((RAND()^(-Results!$F$4))-1)</f>
        <v>-4.9354959554287217E-2</v>
      </c>
      <c r="D258" s="6">
        <f ca="1">LN((RAND()^(-Results!$F$4))-1)</f>
        <v>-1.6773867751664571</v>
      </c>
      <c r="E258" s="6">
        <f ca="1">LN((RAND()^(-Results!$F$4))-1)</f>
        <v>3.3413681994828166</v>
      </c>
      <c r="F258" s="6">
        <f ca="1">LN((RAND()^(-Results!$F$4))-1)</f>
        <v>-1.73292978613273</v>
      </c>
      <c r="G258" s="6">
        <f ca="1">LN((RAND()^(-Results!$F$4))-1)</f>
        <v>0.50630607556833274</v>
      </c>
      <c r="H258" s="6">
        <f t="shared" ca="1" si="18"/>
        <v>0.51691293711392339</v>
      </c>
      <c r="I258" s="10">
        <f ca="1">SUMPRODUCT(J258:O258,Results!B$12:G$12)+Results!$F$5*H258</f>
        <v>14.137230395885629</v>
      </c>
      <c r="J258" s="10">
        <f ca="1">SUMPRODUCT($A258:$F258,Results!$B$15:$G$15)</f>
        <v>4.9668376153836693</v>
      </c>
      <c r="K258" s="10">
        <f ca="1">SUMPRODUCT($A258:$F258,Results!$B$16:$G$16)</f>
        <v>-4.9316760763376166</v>
      </c>
      <c r="L258" s="10">
        <f ca="1">SUMPRODUCT($A258:$F258,Results!$B$17:$G$17)</f>
        <v>-3.7443291117848574</v>
      </c>
      <c r="M258" s="10">
        <f ca="1">SUMPRODUCT($A258:$F258,Results!$B$18:$G$18)</f>
        <v>-3.5814218812039145</v>
      </c>
      <c r="N258" s="10">
        <f ca="1">SUMPRODUCT($A258:$F258,Results!$B$19:$G$19)</f>
        <v>-12.047306833729426</v>
      </c>
      <c r="O258" s="10">
        <f ca="1">SUMPRODUCT($A258:$F258,Results!$B$20:$G$20)</f>
        <v>-0.379359980202989</v>
      </c>
      <c r="P258" s="10" cm="1">
        <f t="array" aca="1" ref="P258" ca="1">SUMPRODUCT(J258:O258,TRANSPOSE(Test!BL$20:BL$25))+Test!$AD$20-Test!$BL$27</f>
        <v>11.471638938085523</v>
      </c>
      <c r="Q258" s="10" cm="1">
        <f t="array" aca="1" ref="Q258" ca="1">SUMPRODUCT(J258:O258,TRANSPOSE(Test!ES$20:ES$25))+Test!$AD$20-Test!$ES$27</f>
        <v>11.490054116796697</v>
      </c>
      <c r="R258" s="10">
        <f ca="1">I258-Results!$E$5*H258</f>
        <v>12.069578647429935</v>
      </c>
      <c r="S258" s="10" cm="1">
        <f t="array" aca="1" ref="S258" ca="1">SUMPRODUCT(J258:O258,TRANSPOSE(Test!AR$28:AR$33))+Test!$AD$20-Test!$AC$26</f>
        <v>5.102627622249412</v>
      </c>
      <c r="T258" s="10">
        <f ca="1">SUMPRODUCT(J258:O258,Results!K$9:P$9)</f>
        <v>11.052277667948889</v>
      </c>
      <c r="U258" s="10">
        <f ca="1">SUMPRODUCT(J258:O258,Results!K$9:P$9)+Test!$AD$20-Test!$AC$31</f>
        <v>11.015479549247914</v>
      </c>
      <c r="V258" s="10">
        <f t="shared" ca="1" si="19"/>
        <v>2.6655914578001063</v>
      </c>
      <c r="W258" s="10">
        <f t="shared" ca="1" si="20"/>
        <v>2.6471762790889315</v>
      </c>
      <c r="X258" s="10">
        <f t="shared" ca="1" si="21"/>
        <v>2.0676517484556935</v>
      </c>
      <c r="Y258" s="10">
        <f t="shared" ca="1" si="22"/>
        <v>9.034602773636216</v>
      </c>
      <c r="Z258" s="10">
        <f ca="1">I258-Test!$AD$20</f>
        <v>13.441126857236075</v>
      </c>
      <c r="AA258" s="10">
        <f t="shared" ca="1" si="23"/>
        <v>3.1217508466377151</v>
      </c>
    </row>
    <row r="259" spans="1:27">
      <c r="A259" s="6">
        <f ca="1">LN((RAND()^(-Results!$F$4))-1)</f>
        <v>-2.3791639607324231</v>
      </c>
      <c r="B259" s="6">
        <f ca="1">LN((RAND()^(-Results!$F$4))-1)</f>
        <v>-0.67787257419769742</v>
      </c>
      <c r="C259" s="6">
        <f ca="1">LN((RAND()^(-Results!$F$4))-1)</f>
        <v>-1.6668885289023048</v>
      </c>
      <c r="D259" s="6">
        <f ca="1">LN((RAND()^(-Results!$F$4))-1)</f>
        <v>2.3145511752731291</v>
      </c>
      <c r="E259" s="6">
        <f ca="1">LN((RAND()^(-Results!$F$4))-1)</f>
        <v>1.4721524964600656</v>
      </c>
      <c r="F259" s="6">
        <f ca="1">LN((RAND()^(-Results!$F$4))-1)</f>
        <v>-1.9072238505655561E-2</v>
      </c>
      <c r="G259" s="6">
        <f ca="1">LN((RAND()^(-Results!$F$4))-1)</f>
        <v>-1.1250669942129532</v>
      </c>
      <c r="H259" s="6">
        <f t="shared" ref="H259:H322" ca="1" si="24">G259-$AC$5</f>
        <v>-1.1144601326673627</v>
      </c>
      <c r="I259" s="10">
        <f ca="1">SUMPRODUCT(J259:O259,Results!B$12:G$12)+Results!$F$5*H259</f>
        <v>13.00980335978184</v>
      </c>
      <c r="J259" s="10">
        <f ca="1">SUMPRODUCT($A259:$F259,Results!$B$15:$G$15)</f>
        <v>-4.7683098141535663</v>
      </c>
      <c r="K259" s="10">
        <f ca="1">SUMPRODUCT($A259:$F259,Results!$B$16:$G$16)</f>
        <v>1.0915259443785073</v>
      </c>
      <c r="L259" s="10">
        <f ca="1">SUMPRODUCT($A259:$F259,Results!$B$17:$G$17)</f>
        <v>-2.5554622644753779</v>
      </c>
      <c r="M259" s="10">
        <f ca="1">SUMPRODUCT($A259:$F259,Results!$B$18:$G$18)</f>
        <v>11.090407532409426</v>
      </c>
      <c r="N259" s="10">
        <f ca="1">SUMPRODUCT($A259:$F259,Results!$B$19:$G$19)</f>
        <v>6.4486784913990656</v>
      </c>
      <c r="O259" s="10">
        <f ca="1">SUMPRODUCT($A259:$F259,Results!$B$20:$G$20)</f>
        <v>-14.391663933308791</v>
      </c>
      <c r="P259" s="10" cm="1">
        <f t="array" aca="1" ref="P259" ca="1">SUMPRODUCT(J259:O259,TRANSPOSE(Test!BL$20:BL$25))+Test!$AD$20-Test!$BL$27</f>
        <v>17.991420657439093</v>
      </c>
      <c r="Q259" s="10" cm="1">
        <f t="array" aca="1" ref="Q259" ca="1">SUMPRODUCT(J259:O259,TRANSPOSE(Test!ES$20:ES$25))+Test!$AD$20-Test!$ES$27</f>
        <v>18.326534783605045</v>
      </c>
      <c r="R259" s="10">
        <f ca="1">I259-Results!$E$5*H259</f>
        <v>17.467643890451292</v>
      </c>
      <c r="S259" s="10" cm="1">
        <f t="array" aca="1" ref="S259" ca="1">SUMPRODUCT(J259:O259,TRANSPOSE(Test!AR$28:AR$33))+Test!$AD$20-Test!$AC$26</f>
        <v>4.8949021947498039</v>
      </c>
      <c r="T259" s="10">
        <f ca="1">SUMPRODUCT(J259:O259,Results!K$9:P$9)</f>
        <v>18.358509426695598</v>
      </c>
      <c r="U259" s="10">
        <f ca="1">SUMPRODUCT(J259:O259,Results!K$9:P$9)+Test!$AD$20-Test!$AC$31</f>
        <v>18.321711307994622</v>
      </c>
      <c r="V259" s="10">
        <f t="shared" ref="V259:V322" ca="1" si="25">I259-P259</f>
        <v>-4.9816172976572535</v>
      </c>
      <c r="W259" s="10">
        <f t="shared" ref="W259:W322" ca="1" si="26">I259-Q259</f>
        <v>-5.3167314238232048</v>
      </c>
      <c r="X259" s="10">
        <f t="shared" ref="X259:X322" ca="1" si="27">I259-R259</f>
        <v>-4.4578405306694524</v>
      </c>
      <c r="Y259" s="10">
        <f t="shared" ref="Y259:Y322" ca="1" si="28">I259-S259</f>
        <v>8.1149011650320357</v>
      </c>
      <c r="Z259" s="10">
        <f ca="1">I259-Test!$AD$20</f>
        <v>12.313699821132285</v>
      </c>
      <c r="AA259" s="10">
        <f t="shared" ref="AA259:AA322" ca="1" si="29">I259-U259</f>
        <v>-5.3119079482127827</v>
      </c>
    </row>
    <row r="260" spans="1:27">
      <c r="A260" s="6">
        <f ca="1">LN((RAND()^(-Results!$F$4))-1)</f>
        <v>0.76589017895684497</v>
      </c>
      <c r="B260" s="6">
        <f ca="1">LN((RAND()^(-Results!$F$4))-1)</f>
        <v>-0.61637718076651526</v>
      </c>
      <c r="C260" s="6">
        <f ca="1">LN((RAND()^(-Results!$F$4))-1)</f>
        <v>1.675655661864474</v>
      </c>
      <c r="D260" s="6">
        <f ca="1">LN((RAND()^(-Results!$F$4))-1)</f>
        <v>-0.83485486822312938</v>
      </c>
      <c r="E260" s="6">
        <f ca="1">LN((RAND()^(-Results!$F$4))-1)</f>
        <v>-0.45733745908856055</v>
      </c>
      <c r="F260" s="6">
        <f ca="1">LN((RAND()^(-Results!$F$4))-1)</f>
        <v>1.3462546710014494</v>
      </c>
      <c r="G260" s="6">
        <f ca="1">LN((RAND()^(-Results!$F$4))-1)</f>
        <v>-2.5355722087091324</v>
      </c>
      <c r="H260" s="6">
        <f t="shared" ca="1" si="24"/>
        <v>-2.5249653471635418</v>
      </c>
      <c r="I260" s="10">
        <f ca="1">SUMPRODUCT(J260:O260,Results!B$12:G$12)+Results!$F$5*H260</f>
        <v>-29.199585137730768</v>
      </c>
      <c r="J260" s="10">
        <f ca="1">SUMPRODUCT($A260:$F260,Results!$B$15:$G$15)</f>
        <v>-1.5445248695834743</v>
      </c>
      <c r="K260" s="10">
        <f ca="1">SUMPRODUCT($A260:$F260,Results!$B$16:$G$16)</f>
        <v>-3.3949034602062227</v>
      </c>
      <c r="L260" s="10">
        <f ca="1">SUMPRODUCT($A260:$F260,Results!$B$17:$G$17)</f>
        <v>-2.1068014437064493</v>
      </c>
      <c r="M260" s="10">
        <f ca="1">SUMPRODUCT($A260:$F260,Results!$B$18:$G$18)</f>
        <v>-1.0379409830018305</v>
      </c>
      <c r="N260" s="10">
        <f ca="1">SUMPRODUCT($A260:$F260,Results!$B$19:$G$19)</f>
        <v>3.374444886746613</v>
      </c>
      <c r="O260" s="10">
        <f ca="1">SUMPRODUCT($A260:$F260,Results!$B$20:$G$20)</f>
        <v>5.6834829838916097</v>
      </c>
      <c r="P260" s="10" cm="1">
        <f t="array" aca="1" ref="P260" ca="1">SUMPRODUCT(J260:O260,TRANSPOSE(Test!BL$20:BL$25))+Test!$AD$20-Test!$BL$27</f>
        <v>-16.331086511755871</v>
      </c>
      <c r="Q260" s="10" cm="1">
        <f t="array" aca="1" ref="Q260" ca="1">SUMPRODUCT(J260:O260,TRANSPOSE(Test!ES$20:ES$25))+Test!$AD$20-Test!$ES$27</f>
        <v>-16.639945062330835</v>
      </c>
      <c r="R260" s="10">
        <f ca="1">I260-Results!$E$5*H260</f>
        <v>-19.099723749076603</v>
      </c>
      <c r="S260" s="10" cm="1">
        <f t="array" aca="1" ref="S260" ca="1">SUMPRODUCT(J260:O260,TRANSPOSE(Test!AR$28:AR$33))+Test!$AD$20-Test!$AC$26</f>
        <v>-8.736443285147093</v>
      </c>
      <c r="T260" s="10">
        <f ca="1">SUMPRODUCT(J260:O260,Results!K$9:P$9)</f>
        <v>-16.62581609211518</v>
      </c>
      <c r="U260" s="10">
        <f ca="1">SUMPRODUCT(J260:O260,Results!K$9:P$9)+Test!$AD$20-Test!$AC$31</f>
        <v>-16.662614210816155</v>
      </c>
      <c r="V260" s="10">
        <f t="shared" ca="1" si="25"/>
        <v>-12.868498625974897</v>
      </c>
      <c r="W260" s="10">
        <f t="shared" ca="1" si="26"/>
        <v>-12.559640075399933</v>
      </c>
      <c r="X260" s="10">
        <f t="shared" ca="1" si="27"/>
        <v>-10.099861388654165</v>
      </c>
      <c r="Y260" s="10">
        <f t="shared" ca="1" si="28"/>
        <v>-20.463141852583675</v>
      </c>
      <c r="Z260" s="10">
        <f ca="1">I260-Test!$AD$20</f>
        <v>-29.89568867638032</v>
      </c>
      <c r="AA260" s="10">
        <f t="shared" ca="1" si="29"/>
        <v>-12.536970926914613</v>
      </c>
    </row>
    <row r="261" spans="1:27">
      <c r="A261" s="6">
        <f ca="1">LN((RAND()^(-Results!$F$4))-1)</f>
        <v>-0.23422366439060002</v>
      </c>
      <c r="B261" s="6">
        <f ca="1">LN((RAND()^(-Results!$F$4))-1)</f>
        <v>-2.1144571654976216</v>
      </c>
      <c r="C261" s="6">
        <f ca="1">LN((RAND()^(-Results!$F$4))-1)</f>
        <v>-2.5411655973779599</v>
      </c>
      <c r="D261" s="6">
        <f ca="1">LN((RAND()^(-Results!$F$4))-1)</f>
        <v>1.1437086662850366</v>
      </c>
      <c r="E261" s="6">
        <f ca="1">LN((RAND()^(-Results!$F$4))-1)</f>
        <v>1.1551143599728722</v>
      </c>
      <c r="F261" s="6">
        <f ca="1">LN((RAND()^(-Results!$F$4))-1)</f>
        <v>-0.68087754101417297</v>
      </c>
      <c r="G261" s="6">
        <f ca="1">LN((RAND()^(-Results!$F$4))-1)</f>
        <v>0.45514854834781837</v>
      </c>
      <c r="H261" s="6">
        <f t="shared" ca="1" si="24"/>
        <v>0.46575540989340897</v>
      </c>
      <c r="I261" s="10">
        <f ca="1">SUMPRODUCT(J261:O261,Results!B$12:G$12)+Results!$F$5*H261</f>
        <v>-6.6395837035038507</v>
      </c>
      <c r="J261" s="10">
        <f ca="1">SUMPRODUCT($A261:$F261,Results!$B$15:$G$15)</f>
        <v>-5.2049286508444323</v>
      </c>
      <c r="K261" s="10">
        <f ca="1">SUMPRODUCT($A261:$F261,Results!$B$16:$G$16)</f>
        <v>3.9473316790891859</v>
      </c>
      <c r="L261" s="10">
        <f ca="1">SUMPRODUCT($A261:$F261,Results!$B$17:$G$17)</f>
        <v>8.7845498828649387</v>
      </c>
      <c r="M261" s="10">
        <f ca="1">SUMPRODUCT($A261:$F261,Results!$B$18:$G$18)</f>
        <v>9.0495234367242521</v>
      </c>
      <c r="N261" s="10">
        <f ca="1">SUMPRODUCT($A261:$F261,Results!$B$19:$G$19)</f>
        <v>1.3916435060550327</v>
      </c>
      <c r="O261" s="10">
        <f ca="1">SUMPRODUCT($A261:$F261,Results!$B$20:$G$20)</f>
        <v>-7.894151604244553</v>
      </c>
      <c r="P261" s="10" cm="1">
        <f t="array" aca="1" ref="P261" ca="1">SUMPRODUCT(J261:O261,TRANSPOSE(Test!BL$20:BL$25))+Test!$AD$20-Test!$BL$27</f>
        <v>-9.7170130870586195</v>
      </c>
      <c r="Q261" s="10" cm="1">
        <f t="array" aca="1" ref="Q261" ca="1">SUMPRODUCT(J261:O261,TRANSPOSE(Test!ES$20:ES$25))+Test!$AD$20-Test!$ES$27</f>
        <v>-9.5687986650528831</v>
      </c>
      <c r="R261" s="10">
        <f ca="1">I261-Results!$E$5*H261</f>
        <v>-8.5026053430774873</v>
      </c>
      <c r="S261" s="10" cm="1">
        <f t="array" aca="1" ref="S261" ca="1">SUMPRODUCT(J261:O261,TRANSPOSE(Test!AR$28:AR$33))+Test!$AD$20-Test!$AC$26</f>
        <v>-16.809187883382759</v>
      </c>
      <c r="T261" s="10">
        <f ca="1">SUMPRODUCT(J261:O261,Results!K$9:P$9)</f>
        <v>-9.7158725431698372</v>
      </c>
      <c r="U261" s="10">
        <f ca="1">SUMPRODUCT(J261:O261,Results!K$9:P$9)+Test!$AD$20-Test!$AC$31</f>
        <v>-9.7526706618708126</v>
      </c>
      <c r="V261" s="10">
        <f t="shared" ca="1" si="25"/>
        <v>3.0774293835547688</v>
      </c>
      <c r="W261" s="10">
        <f t="shared" ca="1" si="26"/>
        <v>2.9292149615490324</v>
      </c>
      <c r="X261" s="10">
        <f t="shared" ca="1" si="27"/>
        <v>1.8630216395736365</v>
      </c>
      <c r="Y261" s="10">
        <f t="shared" ca="1" si="28"/>
        <v>10.169604179878908</v>
      </c>
      <c r="Z261" s="10">
        <f ca="1">I261-Test!$AD$20</f>
        <v>-7.3356872421534041</v>
      </c>
      <c r="AA261" s="10">
        <f t="shared" ca="1" si="29"/>
        <v>3.1130869583669618</v>
      </c>
    </row>
    <row r="262" spans="1:27">
      <c r="A262" s="6">
        <f ca="1">LN((RAND()^(-Results!$F$4))-1)</f>
        <v>0.845634889427894</v>
      </c>
      <c r="B262" s="6">
        <f ca="1">LN((RAND()^(-Results!$F$4))-1)</f>
        <v>-0.89669669451759682</v>
      </c>
      <c r="C262" s="6">
        <f ca="1">LN((RAND()^(-Results!$F$4))-1)</f>
        <v>1.7082566984319996</v>
      </c>
      <c r="D262" s="6">
        <f ca="1">LN((RAND()^(-Results!$F$4))-1)</f>
        <v>2.0522378879319972E-2</v>
      </c>
      <c r="E262" s="6">
        <f ca="1">LN((RAND()^(-Results!$F$4))-1)</f>
        <v>0.28278797080779017</v>
      </c>
      <c r="F262" s="6">
        <f ca="1">LN((RAND()^(-Results!$F$4))-1)</f>
        <v>-0.30847565289765772</v>
      </c>
      <c r="G262" s="6">
        <f ca="1">LN((RAND()^(-Results!$F$4))-1)</f>
        <v>0.73200771970098755</v>
      </c>
      <c r="H262" s="6">
        <f t="shared" ca="1" si="24"/>
        <v>0.74261458124657809</v>
      </c>
      <c r="I262" s="10">
        <f ca="1">SUMPRODUCT(J262:O262,Results!B$12:G$12)+Results!$F$5*H262</f>
        <v>-2.9817740948008278</v>
      </c>
      <c r="J262" s="10">
        <f ca="1">SUMPRODUCT($A262:$F262,Results!$B$15:$G$15)</f>
        <v>-3.1217159333626388</v>
      </c>
      <c r="K262" s="10">
        <f ca="1">SUMPRODUCT($A262:$F262,Results!$B$16:$G$16)</f>
        <v>-2.0552717996388759</v>
      </c>
      <c r="L262" s="10">
        <f ca="1">SUMPRODUCT($A262:$F262,Results!$B$17:$G$17)</f>
        <v>2.2477269468490828</v>
      </c>
      <c r="M262" s="10">
        <f ca="1">SUMPRODUCT($A262:$F262,Results!$B$18:$G$18)</f>
        <v>-3.8369127024333589</v>
      </c>
      <c r="N262" s="10">
        <f ca="1">SUMPRODUCT($A262:$F262,Results!$B$19:$G$19)</f>
        <v>4.4417280646530219</v>
      </c>
      <c r="O262" s="10">
        <f ca="1">SUMPRODUCT($A262:$F262,Results!$B$20:$G$20)</f>
        <v>-1.8416689718584704</v>
      </c>
      <c r="P262" s="10" cm="1">
        <f t="array" aca="1" ref="P262" ca="1">SUMPRODUCT(J262:O262,TRANSPOSE(Test!BL$20:BL$25))+Test!$AD$20-Test!$BL$27</f>
        <v>-6.5672239663858987</v>
      </c>
      <c r="Q262" s="10" cm="1">
        <f t="array" aca="1" ref="Q262" ca="1">SUMPRODUCT(J262:O262,TRANSPOSE(Test!ES$20:ES$25))+Test!$AD$20-Test!$ES$27</f>
        <v>-6.812878933862681</v>
      </c>
      <c r="R262" s="10">
        <f ca="1">I262-Results!$E$5*H262</f>
        <v>-5.9522324197871406</v>
      </c>
      <c r="S262" s="10" cm="1">
        <f t="array" aca="1" ref="S262" ca="1">SUMPRODUCT(J262:O262,TRANSPOSE(Test!AR$28:AR$33))+Test!$AD$20-Test!$AC$26</f>
        <v>-1.3784178394396882</v>
      </c>
      <c r="T262" s="10">
        <f ca="1">SUMPRODUCT(J262:O262,Results!K$9:P$9)</f>
        <v>-6.9146207060481704</v>
      </c>
      <c r="U262" s="10">
        <f ca="1">SUMPRODUCT(J262:O262,Results!K$9:P$9)+Test!$AD$20-Test!$AC$31</f>
        <v>-6.9514188247491457</v>
      </c>
      <c r="V262" s="10">
        <f t="shared" ca="1" si="25"/>
        <v>3.5854498715850709</v>
      </c>
      <c r="W262" s="10">
        <f t="shared" ca="1" si="26"/>
        <v>3.8311048390618532</v>
      </c>
      <c r="X262" s="10">
        <f t="shared" ca="1" si="27"/>
        <v>2.9704583249863128</v>
      </c>
      <c r="Y262" s="10">
        <f t="shared" ca="1" si="28"/>
        <v>-1.6033562553611396</v>
      </c>
      <c r="Z262" s="10">
        <f ca="1">I262-Test!$AD$20</f>
        <v>-3.6778776334503815</v>
      </c>
      <c r="AA262" s="10">
        <f t="shared" ca="1" si="29"/>
        <v>3.969644729948318</v>
      </c>
    </row>
    <row r="263" spans="1:27">
      <c r="A263" s="6">
        <f ca="1">LN((RAND()^(-Results!$F$4))-1)</f>
        <v>-0.40363412703401619</v>
      </c>
      <c r="B263" s="6">
        <f ca="1">LN((RAND()^(-Results!$F$4))-1)</f>
        <v>0.41146676143459293</v>
      </c>
      <c r="C263" s="6">
        <f ca="1">LN((RAND()^(-Results!$F$4))-1)</f>
        <v>2.9010258756768854</v>
      </c>
      <c r="D263" s="6">
        <f ca="1">LN((RAND()^(-Results!$F$4))-1)</f>
        <v>-0.3640176580619805</v>
      </c>
      <c r="E263" s="6">
        <f ca="1">LN((RAND()^(-Results!$F$4))-1)</f>
        <v>-1.2855060591708725</v>
      </c>
      <c r="F263" s="6">
        <f ca="1">LN((RAND()^(-Results!$F$4))-1)</f>
        <v>1.0461922583759369</v>
      </c>
      <c r="G263" s="6">
        <f ca="1">LN((RAND()^(-Results!$F$4))-1)</f>
        <v>1.2377237521120341</v>
      </c>
      <c r="H263" s="6">
        <f t="shared" ca="1" si="24"/>
        <v>1.2483306136576247</v>
      </c>
      <c r="I263" s="10">
        <f ca="1">SUMPRODUCT(J263:O263,Results!B$12:G$12)+Results!$F$5*H263</f>
        <v>6.1693981115399357</v>
      </c>
      <c r="J263" s="10">
        <f ca="1">SUMPRODUCT($A263:$F263,Results!$B$15:$G$15)</f>
        <v>-0.51853582689353139</v>
      </c>
      <c r="K263" s="10">
        <f ca="1">SUMPRODUCT($A263:$F263,Results!$B$16:$G$16)</f>
        <v>-4.6696642162328015</v>
      </c>
      <c r="L263" s="10">
        <f ca="1">SUMPRODUCT($A263:$F263,Results!$B$17:$G$17)</f>
        <v>-6.342109390448039</v>
      </c>
      <c r="M263" s="10">
        <f ca="1">SUMPRODUCT($A263:$F263,Results!$B$18:$G$18)</f>
        <v>-4.7421217728622</v>
      </c>
      <c r="N263" s="10">
        <f ca="1">SUMPRODUCT($A263:$F263,Results!$B$19:$G$19)</f>
        <v>5.9550694591382323</v>
      </c>
      <c r="O263" s="10">
        <f ca="1">SUMPRODUCT($A263:$F263,Results!$B$20:$G$20)</f>
        <v>2.5233720050960158</v>
      </c>
      <c r="P263" s="10" cm="1">
        <f t="array" aca="1" ref="P263" ca="1">SUMPRODUCT(J263:O263,TRANSPOSE(Test!BL$20:BL$25))+Test!$AD$20-Test!$BL$27</f>
        <v>0.5051071856858429</v>
      </c>
      <c r="Q263" s="10" cm="1">
        <f t="array" aca="1" ref="Q263" ca="1">SUMPRODUCT(J263:O263,TRANSPOSE(Test!ES$20:ES$25))+Test!$AD$20-Test!$ES$27</f>
        <v>0.25218815337238587</v>
      </c>
      <c r="R263" s="10">
        <f ca="1">I263-Results!$E$5*H263</f>
        <v>1.1760756569094371</v>
      </c>
      <c r="S263" s="10" cm="1">
        <f t="array" aca="1" ref="S263" ca="1">SUMPRODUCT(J263:O263,TRANSPOSE(Test!AR$28:AR$33))+Test!$AD$20-Test!$AC$26</f>
        <v>8.0817372647092007</v>
      </c>
      <c r="T263" s="10">
        <f ca="1">SUMPRODUCT(J263:O263,Results!K$9:P$9)</f>
        <v>0.48422333537102435</v>
      </c>
      <c r="U263" s="10">
        <f ca="1">SUMPRODUCT(J263:O263,Results!K$9:P$9)+Test!$AD$20-Test!$AC$31</f>
        <v>0.4474252166700492</v>
      </c>
      <c r="V263" s="10">
        <f t="shared" ca="1" si="25"/>
        <v>5.6642909258540932</v>
      </c>
      <c r="W263" s="10">
        <f t="shared" ca="1" si="26"/>
        <v>5.9172099581675495</v>
      </c>
      <c r="X263" s="10">
        <f t="shared" ca="1" si="27"/>
        <v>4.9933224546304986</v>
      </c>
      <c r="Y263" s="10">
        <f t="shared" ca="1" si="28"/>
        <v>-1.9123391531692651</v>
      </c>
      <c r="Z263" s="10">
        <f ca="1">I263-Test!$AD$20</f>
        <v>5.4732945728903823</v>
      </c>
      <c r="AA263" s="10">
        <f t="shared" ca="1" si="29"/>
        <v>5.7219728948698867</v>
      </c>
    </row>
    <row r="264" spans="1:27">
      <c r="A264" s="6">
        <f ca="1">LN((RAND()^(-Results!$F$4))-1)</f>
        <v>0.55334671112036371</v>
      </c>
      <c r="B264" s="6">
        <f ca="1">LN((RAND()^(-Results!$F$4))-1)</f>
        <v>1.3847288072426029</v>
      </c>
      <c r="C264" s="6">
        <f ca="1">LN((RAND()^(-Results!$F$4))-1)</f>
        <v>-0.43068332690455197</v>
      </c>
      <c r="D264" s="6">
        <f ca="1">LN((RAND()^(-Results!$F$4))-1)</f>
        <v>3.648900892941211</v>
      </c>
      <c r="E264" s="6">
        <f ca="1">LN((RAND()^(-Results!$F$4))-1)</f>
        <v>-2.5210608977358189</v>
      </c>
      <c r="F264" s="6">
        <f ca="1">LN((RAND()^(-Results!$F$4))-1)</f>
        <v>-0.626640767386765</v>
      </c>
      <c r="G264" s="6">
        <f ca="1">LN((RAND()^(-Results!$F$4))-1)</f>
        <v>0.65976483169711664</v>
      </c>
      <c r="H264" s="6">
        <f t="shared" ca="1" si="24"/>
        <v>0.67037169324270729</v>
      </c>
      <c r="I264" s="10">
        <f ca="1">SUMPRODUCT(J264:O264,Results!B$12:G$12)+Results!$F$5*H264</f>
        <v>37.748132762980255</v>
      </c>
      <c r="J264" s="10">
        <f ca="1">SUMPRODUCT($A264:$F264,Results!$B$15:$G$15)</f>
        <v>2.7350579639963994</v>
      </c>
      <c r="K264" s="10">
        <f ca="1">SUMPRODUCT($A264:$F264,Results!$B$16:$G$16)</f>
        <v>13.771447149569225</v>
      </c>
      <c r="L264" s="10">
        <f ca="1">SUMPRODUCT($A264:$F264,Results!$B$17:$G$17)</f>
        <v>4.8506024779161221</v>
      </c>
      <c r="M264" s="10">
        <f ca="1">SUMPRODUCT($A264:$F264,Results!$B$18:$G$18)</f>
        <v>-11.046781132819987</v>
      </c>
      <c r="N264" s="10">
        <f ca="1">SUMPRODUCT($A264:$F264,Results!$B$19:$G$19)</f>
        <v>7.6786530088380136</v>
      </c>
      <c r="O264" s="10">
        <f ca="1">SUMPRODUCT($A264:$F264,Results!$B$20:$G$20)</f>
        <v>-1.7485540202018199</v>
      </c>
      <c r="P264" s="10" cm="1">
        <f t="array" aca="1" ref="P264" ca="1">SUMPRODUCT(J264:O264,TRANSPOSE(Test!BL$20:BL$25))+Test!$AD$20-Test!$BL$27</f>
        <v>34.55991225661414</v>
      </c>
      <c r="Q264" s="10" cm="1">
        <f t="array" aca="1" ref="Q264" ca="1">SUMPRODUCT(J264:O264,TRANSPOSE(Test!ES$20:ES$25))+Test!$AD$20-Test!$ES$27</f>
        <v>34.843565416893846</v>
      </c>
      <c r="R264" s="10">
        <f ca="1">I264-Results!$E$5*H264</f>
        <v>35.066645990009427</v>
      </c>
      <c r="S264" s="10" cm="1">
        <f t="array" aca="1" ref="S264" ca="1">SUMPRODUCT(J264:O264,TRANSPOSE(Test!AR$28:AR$33))+Test!$AD$20-Test!$AC$26</f>
        <v>39.572871153253566</v>
      </c>
      <c r="T264" s="10">
        <f ca="1">SUMPRODUCT(J264:O264,Results!K$9:P$9)</f>
        <v>35.075388737457757</v>
      </c>
      <c r="U264" s="10">
        <f ca="1">SUMPRODUCT(J264:O264,Results!K$9:P$9)+Test!$AD$20-Test!$AC$31</f>
        <v>35.038590618756778</v>
      </c>
      <c r="V264" s="10">
        <f t="shared" ca="1" si="25"/>
        <v>3.1882205063661146</v>
      </c>
      <c r="W264" s="10">
        <f t="shared" ca="1" si="26"/>
        <v>2.9045673460864094</v>
      </c>
      <c r="X264" s="10">
        <f t="shared" ca="1" si="27"/>
        <v>2.6814867729708283</v>
      </c>
      <c r="Y264" s="10">
        <f t="shared" ca="1" si="28"/>
        <v>-1.8247383902733105</v>
      </c>
      <c r="Z264" s="10">
        <f ca="1">I264-Test!$AD$20</f>
        <v>37.052029224330703</v>
      </c>
      <c r="AA264" s="10">
        <f t="shared" ca="1" si="29"/>
        <v>2.7095421442234766</v>
      </c>
    </row>
    <row r="265" spans="1:27">
      <c r="A265" s="6">
        <f ca="1">LN((RAND()^(-Results!$F$4))-1)</f>
        <v>8.1785488788386665E-2</v>
      </c>
      <c r="B265" s="6">
        <f ca="1">LN((RAND()^(-Results!$F$4))-1)</f>
        <v>1.1309209898307959</v>
      </c>
      <c r="C265" s="6">
        <f ca="1">LN((RAND()^(-Results!$F$4))-1)</f>
        <v>0.72875643818034064</v>
      </c>
      <c r="D265" s="6">
        <f ca="1">LN((RAND()^(-Results!$F$4))-1)</f>
        <v>1.236005549850441</v>
      </c>
      <c r="E265" s="6">
        <f ca="1">LN((RAND()^(-Results!$F$4))-1)</f>
        <v>2.2778095176918783E-2</v>
      </c>
      <c r="F265" s="6">
        <f ca="1">LN((RAND()^(-Results!$F$4))-1)</f>
        <v>2.1645937861102413</v>
      </c>
      <c r="G265" s="6">
        <f ca="1">LN((RAND()^(-Results!$F$4))-1)</f>
        <v>1.5964448704850231</v>
      </c>
      <c r="H265" s="6">
        <f t="shared" ca="1" si="24"/>
        <v>1.6070517320306137</v>
      </c>
      <c r="I265" s="10">
        <f ca="1">SUMPRODUCT(J265:O265,Results!B$12:G$12)+Results!$F$5*H265</f>
        <v>22.609014589538965</v>
      </c>
      <c r="J265" s="10">
        <f ca="1">SUMPRODUCT($A265:$F265,Results!$B$15:$G$15)</f>
        <v>1.2455065070662743</v>
      </c>
      <c r="K265" s="10">
        <f ca="1">SUMPRODUCT($A265:$F265,Results!$B$16:$G$16)</f>
        <v>0.93427892839268467</v>
      </c>
      <c r="L265" s="10">
        <f ca="1">SUMPRODUCT($A265:$F265,Results!$B$17:$G$17)</f>
        <v>-9.7020703534813784</v>
      </c>
      <c r="M265" s="10">
        <f ca="1">SUMPRODUCT($A265:$F265,Results!$B$18:$G$18)</f>
        <v>0.22051885465187659</v>
      </c>
      <c r="N265" s="10">
        <f ca="1">SUMPRODUCT($A265:$F265,Results!$B$19:$G$19)</f>
        <v>6.3363794494495256</v>
      </c>
      <c r="O265" s="10">
        <f ca="1">SUMPRODUCT($A265:$F265,Results!$B$20:$G$20)</f>
        <v>3.2037008477153965</v>
      </c>
      <c r="P265" s="10" cm="1">
        <f t="array" aca="1" ref="P265" ca="1">SUMPRODUCT(J265:O265,TRANSPOSE(Test!BL$20:BL$25))+Test!$AD$20-Test!$BL$27</f>
        <v>14.697732158624309</v>
      </c>
      <c r="Q265" s="10" cm="1">
        <f t="array" aca="1" ref="Q265" ca="1">SUMPRODUCT(J265:O265,TRANSPOSE(Test!ES$20:ES$25))+Test!$AD$20-Test!$ES$27</f>
        <v>14.718480416134584</v>
      </c>
      <c r="R265" s="10">
        <f ca="1">I265-Results!$E$5*H265</f>
        <v>16.180807661416509</v>
      </c>
      <c r="S265" s="10" cm="1">
        <f t="array" aca="1" ref="S265" ca="1">SUMPRODUCT(J265:O265,TRANSPOSE(Test!AR$28:AR$33))+Test!$AD$20-Test!$AC$26</f>
        <v>16.467063654000771</v>
      </c>
      <c r="T265" s="10">
        <f ca="1">SUMPRODUCT(J265:O265,Results!K$9:P$9)</f>
        <v>14.744443773114041</v>
      </c>
      <c r="U265" s="10">
        <f ca="1">SUMPRODUCT(J265:O265,Results!K$9:P$9)+Test!$AD$20-Test!$AC$31</f>
        <v>14.707645654413065</v>
      </c>
      <c r="V265" s="10">
        <f t="shared" ca="1" si="25"/>
        <v>7.9112824309146568</v>
      </c>
      <c r="W265" s="10">
        <f t="shared" ca="1" si="26"/>
        <v>7.8905341734043812</v>
      </c>
      <c r="X265" s="10">
        <f t="shared" ca="1" si="27"/>
        <v>6.4282069281224565</v>
      </c>
      <c r="Y265" s="10">
        <f t="shared" ca="1" si="28"/>
        <v>6.141950935538194</v>
      </c>
      <c r="Z265" s="10">
        <f ca="1">I265-Test!$AD$20</f>
        <v>21.912911050889413</v>
      </c>
      <c r="AA265" s="10">
        <f t="shared" ca="1" si="29"/>
        <v>7.9013689351259</v>
      </c>
    </row>
    <row r="266" spans="1:27">
      <c r="A266" s="6">
        <f ca="1">LN((RAND()^(-Results!$F$4))-1)</f>
        <v>-2.6162288350821639</v>
      </c>
      <c r="B266" s="6">
        <f ca="1">LN((RAND()^(-Results!$F$4))-1)</f>
        <v>2.9627877943074115</v>
      </c>
      <c r="C266" s="6">
        <f ca="1">LN((RAND()^(-Results!$F$4))-1)</f>
        <v>-1.7910000820181919</v>
      </c>
      <c r="D266" s="6">
        <f ca="1">LN((RAND()^(-Results!$F$4))-1)</f>
        <v>-8.8876494060297531E-2</v>
      </c>
      <c r="E266" s="6">
        <f ca="1">LN((RAND()^(-Results!$F$4))-1)</f>
        <v>0.1942687410142479</v>
      </c>
      <c r="F266" s="6">
        <f ca="1">LN((RAND()^(-Results!$F$4))-1)</f>
        <v>-0.30077865663389386</v>
      </c>
      <c r="G266" s="6">
        <f ca="1">LN((RAND()^(-Results!$F$4))-1)</f>
        <v>-2.5955052726755681</v>
      </c>
      <c r="H266" s="6">
        <f t="shared" ca="1" si="24"/>
        <v>-2.5848984111299775</v>
      </c>
      <c r="I266" s="10">
        <f ca="1">SUMPRODUCT(J266:O266,Results!B$12:G$12)+Results!$F$5*H266</f>
        <v>19.476140800275935</v>
      </c>
      <c r="J266" s="10">
        <f ca="1">SUMPRODUCT($A266:$F266,Results!$B$15:$G$15)</f>
        <v>7.1908965070317423</v>
      </c>
      <c r="K266" s="10">
        <f ca="1">SUMPRODUCT($A266:$F266,Results!$B$16:$G$16)</f>
        <v>-0.54519319285547252</v>
      </c>
      <c r="L266" s="10">
        <f ca="1">SUMPRODUCT($A266:$F266,Results!$B$17:$G$17)</f>
        <v>-10.420752792471982</v>
      </c>
      <c r="M266" s="10">
        <f ca="1">SUMPRODUCT($A266:$F266,Results!$B$18:$G$18)</f>
        <v>3.7940881164642128</v>
      </c>
      <c r="N266" s="10">
        <f ca="1">SUMPRODUCT($A266:$F266,Results!$B$19:$G$19)</f>
        <v>-8.5741467610421171</v>
      </c>
      <c r="O266" s="10">
        <f ca="1">SUMPRODUCT($A266:$F266,Results!$B$20:$G$20)</f>
        <v>-2.0752899825460132</v>
      </c>
      <c r="P266" s="10" cm="1">
        <f t="array" aca="1" ref="P266" ca="1">SUMPRODUCT(J266:O266,TRANSPOSE(Test!BL$20:BL$25))+Test!$AD$20-Test!$BL$27</f>
        <v>32.393453971286377</v>
      </c>
      <c r="Q266" s="10" cm="1">
        <f t="array" aca="1" ref="Q266" ca="1">SUMPRODUCT(J266:O266,TRANSPOSE(Test!ES$20:ES$25))+Test!$AD$20-Test!$ES$27</f>
        <v>32.868833620535625</v>
      </c>
      <c r="R266" s="10">
        <f ca="1">I266-Results!$E$5*H266</f>
        <v>29.815734444795844</v>
      </c>
      <c r="S266" s="10" cm="1">
        <f t="array" aca="1" ref="S266" ca="1">SUMPRODUCT(J266:O266,TRANSPOSE(Test!AR$28:AR$33))+Test!$AD$20-Test!$AC$26</f>
        <v>19.496811871028012</v>
      </c>
      <c r="T266" s="10">
        <f ca="1">SUMPRODUCT(J266:O266,Results!K$9:P$9)</f>
        <v>33.157100213593694</v>
      </c>
      <c r="U266" s="10">
        <f ca="1">SUMPRODUCT(J266:O266,Results!K$9:P$9)+Test!$AD$20-Test!$AC$31</f>
        <v>33.120302094892715</v>
      </c>
      <c r="V266" s="10">
        <f t="shared" ca="1" si="25"/>
        <v>-12.917313171010441</v>
      </c>
      <c r="W266" s="10">
        <f t="shared" ca="1" si="26"/>
        <v>-13.39269282025969</v>
      </c>
      <c r="X266" s="10">
        <f t="shared" ca="1" si="27"/>
        <v>-10.339593644519908</v>
      </c>
      <c r="Y266" s="10">
        <f t="shared" ca="1" si="28"/>
        <v>-2.0671070752076304E-2</v>
      </c>
      <c r="Z266" s="10">
        <f ca="1">I266-Test!$AD$20</f>
        <v>18.780037261626383</v>
      </c>
      <c r="AA266" s="10">
        <f t="shared" ca="1" si="29"/>
        <v>-13.644161294616779</v>
      </c>
    </row>
    <row r="267" spans="1:27">
      <c r="A267" s="6">
        <f ca="1">LN((RAND()^(-Results!$F$4))-1)</f>
        <v>0.34415341089470353</v>
      </c>
      <c r="B267" s="6">
        <f ca="1">LN((RAND()^(-Results!$F$4))-1)</f>
        <v>0.2801579325603919</v>
      </c>
      <c r="C267" s="6">
        <f ca="1">LN((RAND()^(-Results!$F$4))-1)</f>
        <v>-0.80164823964805587</v>
      </c>
      <c r="D267" s="6">
        <f ca="1">LN((RAND()^(-Results!$F$4))-1)</f>
        <v>1.1945251389814822</v>
      </c>
      <c r="E267" s="6">
        <f ca="1">LN((RAND()^(-Results!$F$4))-1)</f>
        <v>-0.15183376987448291</v>
      </c>
      <c r="F267" s="6">
        <f ca="1">LN((RAND()^(-Results!$F$4))-1)</f>
        <v>0.96757995577535516</v>
      </c>
      <c r="G267" s="6">
        <f ca="1">LN((RAND()^(-Results!$F$4))-1)</f>
        <v>3.289378891725387E-2</v>
      </c>
      <c r="H267" s="6">
        <f t="shared" ca="1" si="24"/>
        <v>4.3500650462844466E-2</v>
      </c>
      <c r="I267" s="10">
        <f ca="1">SUMPRODUCT(J267:O267,Results!B$12:G$12)+Results!$F$5*H267</f>
        <v>6.9508265710177888</v>
      </c>
      <c r="J267" s="10">
        <f ca="1">SUMPRODUCT($A267:$F267,Results!$B$15:$G$15)</f>
        <v>0.58689791035386851</v>
      </c>
      <c r="K267" s="10">
        <f ca="1">SUMPRODUCT($A267:$F267,Results!$B$16:$G$16)</f>
        <v>4.3038555541584849</v>
      </c>
      <c r="L267" s="10">
        <f ca="1">SUMPRODUCT($A267:$F267,Results!$B$17:$G$17)</f>
        <v>-1.2351130050372949</v>
      </c>
      <c r="M267" s="10">
        <f ca="1">SUMPRODUCT($A267:$F267,Results!$B$18:$G$18)</f>
        <v>1.2254691290214126</v>
      </c>
      <c r="N267" s="10">
        <f ca="1">SUMPRODUCT($A267:$F267,Results!$B$19:$G$19)</f>
        <v>2.8239389697941348</v>
      </c>
      <c r="O267" s="10">
        <f ca="1">SUMPRODUCT($A267:$F267,Results!$B$20:$G$20)</f>
        <v>1.7222625090734938</v>
      </c>
      <c r="P267" s="10" cm="1">
        <f t="array" aca="1" ref="P267" ca="1">SUMPRODUCT(J267:O267,TRANSPOSE(Test!BL$20:BL$25))+Test!$AD$20-Test!$BL$27</f>
        <v>6.5877997944306861</v>
      </c>
      <c r="Q267" s="10" cm="1">
        <f t="array" aca="1" ref="Q267" ca="1">SUMPRODUCT(J267:O267,TRANSPOSE(Test!ES$20:ES$25))+Test!$AD$20-Test!$ES$27</f>
        <v>6.6852742681218116</v>
      </c>
      <c r="R267" s="10">
        <f ca="1">I267-Results!$E$5*H267</f>
        <v>6.7768239691664105</v>
      </c>
      <c r="S267" s="10" cm="1">
        <f t="array" aca="1" ref="S267" ca="1">SUMPRODUCT(J267:O267,TRANSPOSE(Test!AR$28:AR$33))+Test!$AD$20-Test!$AC$26</f>
        <v>6.7047028731063172</v>
      </c>
      <c r="T267" s="10">
        <f ca="1">SUMPRODUCT(J267:O267,Results!K$9:P$9)</f>
        <v>6.6839749273726685</v>
      </c>
      <c r="U267" s="10">
        <f ca="1">SUMPRODUCT(J267:O267,Results!K$9:P$9)+Test!$AD$20-Test!$AC$31</f>
        <v>6.6471768086716931</v>
      </c>
      <c r="V267" s="10">
        <f t="shared" ca="1" si="25"/>
        <v>0.3630267765871027</v>
      </c>
      <c r="W267" s="10">
        <f t="shared" ca="1" si="26"/>
        <v>0.2655523028959772</v>
      </c>
      <c r="X267" s="10">
        <f t="shared" ca="1" si="27"/>
        <v>0.17400260185137828</v>
      </c>
      <c r="Y267" s="10">
        <f t="shared" ca="1" si="28"/>
        <v>0.2461236979114716</v>
      </c>
      <c r="Z267" s="10">
        <f ca="1">I267-Test!$AD$20</f>
        <v>6.2547230323682355</v>
      </c>
      <c r="AA267" s="10">
        <f t="shared" ca="1" si="29"/>
        <v>0.30364976234609564</v>
      </c>
    </row>
    <row r="268" spans="1:27">
      <c r="A268" s="6">
        <f ca="1">LN((RAND()^(-Results!$F$4))-1)</f>
        <v>3.0401655323336243</v>
      </c>
      <c r="B268" s="6">
        <f ca="1">LN((RAND()^(-Results!$F$4))-1)</f>
        <v>-1.9830230248079475</v>
      </c>
      <c r="C268" s="6">
        <f ca="1">LN((RAND()^(-Results!$F$4))-1)</f>
        <v>2.0224450539291543</v>
      </c>
      <c r="D268" s="6">
        <f ca="1">LN((RAND()^(-Results!$F$4))-1)</f>
        <v>-3.0105331693067257</v>
      </c>
      <c r="E268" s="6">
        <f ca="1">LN((RAND()^(-Results!$F$4))-1)</f>
        <v>-0.27322117059579909</v>
      </c>
      <c r="F268" s="6">
        <f ca="1">LN((RAND()^(-Results!$F$4))-1)</f>
        <v>0.51110247314711055</v>
      </c>
      <c r="G268" s="6">
        <f ca="1">LN((RAND()^(-Results!$F$4))-1)</f>
        <v>-0.63065003618459914</v>
      </c>
      <c r="H268" s="6">
        <f t="shared" ca="1" si="24"/>
        <v>-0.62004317463900849</v>
      </c>
      <c r="I268" s="10">
        <f ca="1">SUMPRODUCT(J268:O268,Results!B$12:G$12)+Results!$F$5*H268</f>
        <v>-51.382794540644021</v>
      </c>
      <c r="J268" s="10">
        <f ca="1">SUMPRODUCT($A268:$F268,Results!$B$15:$G$15)</f>
        <v>-2.0437781223692375</v>
      </c>
      <c r="K268" s="10">
        <f ca="1">SUMPRODUCT($A268:$F268,Results!$B$16:$G$16)</f>
        <v>-5.0889554709636204</v>
      </c>
      <c r="L268" s="10">
        <f ca="1">SUMPRODUCT($A268:$F268,Results!$B$17:$G$17)</f>
        <v>7.0654124281851267</v>
      </c>
      <c r="M268" s="10">
        <f ca="1">SUMPRODUCT($A268:$F268,Results!$B$18:$G$18)</f>
        <v>-4.7734305136543762</v>
      </c>
      <c r="N268" s="10">
        <f ca="1">SUMPRODUCT($A268:$F268,Results!$B$19:$G$19)</f>
        <v>-2.8929292820279215</v>
      </c>
      <c r="O268" s="10">
        <f ca="1">SUMPRODUCT($A268:$F268,Results!$B$20:$G$20)</f>
        <v>12.63210121174221</v>
      </c>
      <c r="P268" s="10" cm="1">
        <f t="array" aca="1" ref="P268" ca="1">SUMPRODUCT(J268:O268,TRANSPOSE(Test!BL$20:BL$25))+Test!$AD$20-Test!$BL$27</f>
        <v>-48.015373841915846</v>
      </c>
      <c r="Q268" s="10" cm="1">
        <f t="array" aca="1" ref="Q268" ca="1">SUMPRODUCT(J268:O268,TRANSPOSE(Test!ES$20:ES$25))+Test!$AD$20-Test!$ES$27</f>
        <v>-48.659316715532924</v>
      </c>
      <c r="R268" s="10">
        <f ca="1">I268-Results!$E$5*H268</f>
        <v>-48.902621842087989</v>
      </c>
      <c r="S268" s="10" cm="1">
        <f t="array" aca="1" ref="S268" ca="1">SUMPRODUCT(J268:O268,TRANSPOSE(Test!AR$28:AR$33))+Test!$AD$20-Test!$AC$26</f>
        <v>-33.048783715798251</v>
      </c>
      <c r="T268" s="10">
        <f ca="1">SUMPRODUCT(J268:O268,Results!K$9:P$9)</f>
        <v>-48.877880566855318</v>
      </c>
      <c r="U268" s="10">
        <f ca="1">SUMPRODUCT(J268:O268,Results!K$9:P$9)+Test!$AD$20-Test!$AC$31</f>
        <v>-48.914678685556297</v>
      </c>
      <c r="V268" s="10">
        <f t="shared" ca="1" si="25"/>
        <v>-3.367420698728175</v>
      </c>
      <c r="W268" s="10">
        <f t="shared" ca="1" si="26"/>
        <v>-2.7234778251110967</v>
      </c>
      <c r="X268" s="10">
        <f t="shared" ca="1" si="27"/>
        <v>-2.4801726985560322</v>
      </c>
      <c r="Y268" s="10">
        <f t="shared" ca="1" si="28"/>
        <v>-18.33401082484577</v>
      </c>
      <c r="Z268" s="10">
        <f ca="1">I268-Test!$AD$20</f>
        <v>-52.078898079293573</v>
      </c>
      <c r="AA268" s="10">
        <f t="shared" ca="1" si="29"/>
        <v>-2.4681158550877242</v>
      </c>
    </row>
    <row r="269" spans="1:27">
      <c r="A269" s="6">
        <f ca="1">LN((RAND()^(-Results!$F$4))-1)</f>
        <v>0.5563896129554986</v>
      </c>
      <c r="B269" s="6">
        <f ca="1">LN((RAND()^(-Results!$F$4))-1)</f>
        <v>1.2864081721039011</v>
      </c>
      <c r="C269" s="6">
        <f ca="1">LN((RAND()^(-Results!$F$4))-1)</f>
        <v>0.78757800259711985</v>
      </c>
      <c r="D269" s="6">
        <f ca="1">LN((RAND()^(-Results!$F$4))-1)</f>
        <v>1.3463561080411344</v>
      </c>
      <c r="E269" s="6">
        <f ca="1">LN((RAND()^(-Results!$F$4))-1)</f>
        <v>9.4098796377612856E-2</v>
      </c>
      <c r="F269" s="6">
        <f ca="1">LN((RAND()^(-Results!$F$4))-1)</f>
        <v>-1.3083255179175628</v>
      </c>
      <c r="G269" s="6">
        <f ca="1">LN((RAND()^(-Results!$F$4))-1)</f>
        <v>1.7579882967908882</v>
      </c>
      <c r="H269" s="6">
        <f t="shared" ca="1" si="24"/>
        <v>1.7685951583364787</v>
      </c>
      <c r="I269" s="10">
        <f ca="1">SUMPRODUCT(J269:O269,Results!B$12:G$12)+Results!$F$5*H269</f>
        <v>34.191506563916896</v>
      </c>
      <c r="J269" s="10">
        <f ca="1">SUMPRODUCT($A269:$F269,Results!$B$15:$G$15)</f>
        <v>2.1693291770731244</v>
      </c>
      <c r="K269" s="10">
        <f ca="1">SUMPRODUCT($A269:$F269,Results!$B$16:$G$16)</f>
        <v>3.3301600116189976</v>
      </c>
      <c r="L269" s="10">
        <f ca="1">SUMPRODUCT($A269:$F269,Results!$B$17:$G$17)</f>
        <v>0.24450934881117536</v>
      </c>
      <c r="M269" s="10">
        <f ca="1">SUMPRODUCT($A269:$F269,Results!$B$18:$G$18)</f>
        <v>-9.0405297990277624</v>
      </c>
      <c r="N269" s="10">
        <f ca="1">SUMPRODUCT($A269:$F269,Results!$B$19:$G$19)</f>
        <v>1.6440924691775267</v>
      </c>
      <c r="O269" s="10">
        <f ca="1">SUMPRODUCT($A269:$F269,Results!$B$20:$G$20)</f>
        <v>-3.8181807635485505</v>
      </c>
      <c r="P269" s="10" cm="1">
        <f t="array" aca="1" ref="P269" ca="1">SUMPRODUCT(J269:O269,TRANSPOSE(Test!BL$20:BL$25))+Test!$AD$20-Test!$BL$27</f>
        <v>25.529132028861167</v>
      </c>
      <c r="Q269" s="10" cm="1">
        <f t="array" aca="1" ref="Q269" ca="1">SUMPRODUCT(J269:O269,TRANSPOSE(Test!ES$20:ES$25))+Test!$AD$20-Test!$ES$27</f>
        <v>25.616903326213315</v>
      </c>
      <c r="R269" s="10">
        <f ca="1">I269-Results!$E$5*H269</f>
        <v>27.117125930570982</v>
      </c>
      <c r="S269" s="10" cm="1">
        <f t="array" aca="1" ref="S269" ca="1">SUMPRODUCT(J269:O269,TRANSPOSE(Test!AR$28:AR$33))+Test!$AD$20-Test!$AC$26</f>
        <v>26.530652956921596</v>
      </c>
      <c r="T269" s="10">
        <f ca="1">SUMPRODUCT(J269:O269,Results!K$9:P$9)</f>
        <v>25.574754615362291</v>
      </c>
      <c r="U269" s="10">
        <f ca="1">SUMPRODUCT(J269:O269,Results!K$9:P$9)+Test!$AD$20-Test!$AC$31</f>
        <v>25.537956496661316</v>
      </c>
      <c r="V269" s="10">
        <f t="shared" ca="1" si="25"/>
        <v>8.6623745350557293</v>
      </c>
      <c r="W269" s="10">
        <f t="shared" ca="1" si="26"/>
        <v>8.574603237703581</v>
      </c>
      <c r="X269" s="10">
        <f t="shared" ca="1" si="27"/>
        <v>7.074380633345914</v>
      </c>
      <c r="Y269" s="10">
        <f t="shared" ca="1" si="28"/>
        <v>7.6608536069952997</v>
      </c>
      <c r="Z269" s="10">
        <f ca="1">I269-Test!$AD$20</f>
        <v>33.495403025267343</v>
      </c>
      <c r="AA269" s="10">
        <f t="shared" ca="1" si="29"/>
        <v>8.6535500672555798</v>
      </c>
    </row>
    <row r="270" spans="1:27">
      <c r="A270" s="6">
        <f ca="1">LN((RAND()^(-Results!$F$4))-1)</f>
        <v>1.5991205271395625</v>
      </c>
      <c r="B270" s="6">
        <f ca="1">LN((RAND()^(-Results!$F$4))-1)</f>
        <v>-0.44409249433663123</v>
      </c>
      <c r="C270" s="6">
        <f ca="1">LN((RAND()^(-Results!$F$4))-1)</f>
        <v>0.34821233304095067</v>
      </c>
      <c r="D270" s="6">
        <f ca="1">LN((RAND()^(-Results!$F$4))-1)</f>
        <v>3.4843505113922153</v>
      </c>
      <c r="E270" s="6">
        <f ca="1">LN((RAND()^(-Results!$F$4))-1)</f>
        <v>1.4559981024454578</v>
      </c>
      <c r="F270" s="6">
        <f ca="1">LN((RAND()^(-Results!$F$4))-1)</f>
        <v>1.0278794771778945</v>
      </c>
      <c r="G270" s="6">
        <f ca="1">LN((RAND()^(-Results!$F$4))-1)</f>
        <v>2.3076304268845518</v>
      </c>
      <c r="H270" s="6">
        <f t="shared" ca="1" si="24"/>
        <v>2.3182372884301423</v>
      </c>
      <c r="I270" s="10">
        <f ca="1">SUMPRODUCT(J270:O270,Results!B$12:G$12)+Results!$F$5*H270</f>
        <v>30.550691137516921</v>
      </c>
      <c r="J270" s="10">
        <f ca="1">SUMPRODUCT($A270:$F270,Results!$B$15:$G$15)</f>
        <v>-3.8937689319240314</v>
      </c>
      <c r="K270" s="10">
        <f ca="1">SUMPRODUCT($A270:$F270,Results!$B$16:$G$16)</f>
        <v>6.4709089095791876</v>
      </c>
      <c r="L270" s="10">
        <f ca="1">SUMPRODUCT($A270:$F270,Results!$B$17:$G$17)</f>
        <v>-0.85243735325930592</v>
      </c>
      <c r="M270" s="10">
        <f ca="1">SUMPRODUCT($A270:$F270,Results!$B$18:$G$18)</f>
        <v>-1.5343327936181965</v>
      </c>
      <c r="N270" s="10">
        <f ca="1">SUMPRODUCT($A270:$F270,Results!$B$19:$G$19)</f>
        <v>13.326378285748561</v>
      </c>
      <c r="O270" s="10">
        <f ca="1">SUMPRODUCT($A270:$F270,Results!$B$20:$G$20)</f>
        <v>-5.3350985887918689</v>
      </c>
      <c r="P270" s="10" cm="1">
        <f t="array" aca="1" ref="P270" ca="1">SUMPRODUCT(J270:O270,TRANSPOSE(Test!BL$20:BL$25))+Test!$AD$20-Test!$BL$27</f>
        <v>18.652504904721919</v>
      </c>
      <c r="Q270" s="10" cm="1">
        <f t="array" aca="1" ref="Q270" ca="1">SUMPRODUCT(J270:O270,TRANSPOSE(Test!ES$20:ES$25))+Test!$AD$20-Test!$ES$27</f>
        <v>18.67685365684715</v>
      </c>
      <c r="R270" s="10">
        <f ca="1">I270-Results!$E$5*H270</f>
        <v>21.277741983796354</v>
      </c>
      <c r="S270" s="10" cm="1">
        <f t="array" aca="1" ref="S270" ca="1">SUMPRODUCT(J270:O270,TRANSPOSE(Test!AR$28:AR$33))+Test!$AD$20-Test!$AC$26</f>
        <v>20.464284416863865</v>
      </c>
      <c r="T270" s="10">
        <f ca="1">SUMPRODUCT(J270:O270,Results!K$9:P$9)</f>
        <v>18.334553549454284</v>
      </c>
      <c r="U270" s="10">
        <f ca="1">SUMPRODUCT(J270:O270,Results!K$9:P$9)+Test!$AD$20-Test!$AC$31</f>
        <v>18.297755430753309</v>
      </c>
      <c r="V270" s="10">
        <f t="shared" ca="1" si="25"/>
        <v>11.898186232795002</v>
      </c>
      <c r="W270" s="10">
        <f t="shared" ca="1" si="26"/>
        <v>11.873837480669771</v>
      </c>
      <c r="X270" s="10">
        <f t="shared" ca="1" si="27"/>
        <v>9.2729491537205675</v>
      </c>
      <c r="Y270" s="10">
        <f t="shared" ca="1" si="28"/>
        <v>10.086406720653056</v>
      </c>
      <c r="Z270" s="10">
        <f ca="1">I270-Test!$AD$20</f>
        <v>29.854587598867369</v>
      </c>
      <c r="AA270" s="10">
        <f t="shared" ca="1" si="29"/>
        <v>12.252935706763612</v>
      </c>
    </row>
    <row r="271" spans="1:27">
      <c r="A271" s="6">
        <f ca="1">LN((RAND()^(-Results!$F$4))-1)</f>
        <v>-9.0916450989011188E-2</v>
      </c>
      <c r="B271" s="6">
        <f ca="1">LN((RAND()^(-Results!$F$4))-1)</f>
        <v>-0.88563694939668758</v>
      </c>
      <c r="C271" s="6">
        <f ca="1">LN((RAND()^(-Results!$F$4))-1)</f>
        <v>0.49114370313635747</v>
      </c>
      <c r="D271" s="6">
        <f ca="1">LN((RAND()^(-Results!$F$4))-1)</f>
        <v>1.339561172633988</v>
      </c>
      <c r="E271" s="6">
        <f ca="1">LN((RAND()^(-Results!$F$4))-1)</f>
        <v>1.3814038852504236</v>
      </c>
      <c r="F271" s="6">
        <f ca="1">LN((RAND()^(-Results!$F$4))-1)</f>
        <v>0.23505719801875397</v>
      </c>
      <c r="G271" s="6">
        <f ca="1">LN((RAND()^(-Results!$F$4))-1)</f>
        <v>1.0391456790944658</v>
      </c>
      <c r="H271" s="6">
        <f t="shared" ca="1" si="24"/>
        <v>1.0497525406400563</v>
      </c>
      <c r="I271" s="10">
        <f ca="1">SUMPRODUCT(J271:O271,Results!B$12:G$12)+Results!$F$5*H271</f>
        <v>10.471083202516429</v>
      </c>
      <c r="J271" s="10">
        <f ca="1">SUMPRODUCT($A271:$F271,Results!$B$15:$G$15)</f>
        <v>-4.5050773974565796</v>
      </c>
      <c r="K271" s="10">
        <f ca="1">SUMPRODUCT($A271:$F271,Results!$B$16:$G$16)</f>
        <v>-0.74901513766773908</v>
      </c>
      <c r="L271" s="10">
        <f ca="1">SUMPRODUCT($A271:$F271,Results!$B$17:$G$17)</f>
        <v>-1.1749877643125002</v>
      </c>
      <c r="M271" s="10">
        <f ca="1">SUMPRODUCT($A271:$F271,Results!$B$18:$G$18)</f>
        <v>2.8108295416606652</v>
      </c>
      <c r="N271" s="10">
        <f ca="1">SUMPRODUCT($A271:$F271,Results!$B$19:$G$19)</f>
        <v>7.2861006435454554</v>
      </c>
      <c r="O271" s="10">
        <f ca="1">SUMPRODUCT($A271:$F271,Results!$B$20:$G$20)</f>
        <v>-7.2518802203348747</v>
      </c>
      <c r="P271" s="10" cm="1">
        <f t="array" aca="1" ref="P271" ca="1">SUMPRODUCT(J271:O271,TRANSPOSE(Test!BL$20:BL$25))+Test!$AD$20-Test!$BL$27</f>
        <v>4.9916464823926772</v>
      </c>
      <c r="Q271" s="10" cm="1">
        <f t="array" aca="1" ref="Q271" ca="1">SUMPRODUCT(J271:O271,TRANSPOSE(Test!ES$20:ES$25))+Test!$AD$20-Test!$ES$27</f>
        <v>4.9609391400941245</v>
      </c>
      <c r="R271" s="10">
        <f ca="1">I271-Results!$E$5*H271</f>
        <v>6.2720730399562035</v>
      </c>
      <c r="S271" s="10" cm="1">
        <f t="array" aca="1" ref="S271" ca="1">SUMPRODUCT(J271:O271,TRANSPOSE(Test!AR$28:AR$33))+Test!$AD$20-Test!$AC$26</f>
        <v>2.7873738593107125</v>
      </c>
      <c r="T271" s="10">
        <f ca="1">SUMPRODUCT(J271:O271,Results!K$9:P$9)</f>
        <v>4.8035965189750982</v>
      </c>
      <c r="U271" s="10">
        <f ca="1">SUMPRODUCT(J271:O271,Results!K$9:P$9)+Test!$AD$20-Test!$AC$31</f>
        <v>4.7667984002741228</v>
      </c>
      <c r="V271" s="10">
        <f t="shared" ca="1" si="25"/>
        <v>5.4794367201237515</v>
      </c>
      <c r="W271" s="10">
        <f t="shared" ca="1" si="26"/>
        <v>5.5101440624223041</v>
      </c>
      <c r="X271" s="10">
        <f t="shared" ca="1" si="27"/>
        <v>4.1990101625602252</v>
      </c>
      <c r="Y271" s="10">
        <f t="shared" ca="1" si="28"/>
        <v>7.6837093432057166</v>
      </c>
      <c r="Z271" s="10">
        <f ca="1">I271-Test!$AD$20</f>
        <v>9.7749796638668744</v>
      </c>
      <c r="AA271" s="10">
        <f t="shared" ca="1" si="29"/>
        <v>5.7042848022423058</v>
      </c>
    </row>
    <row r="272" spans="1:27">
      <c r="A272" s="6">
        <f ca="1">LN((RAND()^(-Results!$F$4))-1)</f>
        <v>-1.4342948207172594</v>
      </c>
      <c r="B272" s="6">
        <f ca="1">LN((RAND()^(-Results!$F$4))-1)</f>
        <v>1.9795888637632719</v>
      </c>
      <c r="C272" s="6">
        <f ca="1">LN((RAND()^(-Results!$F$4))-1)</f>
        <v>-0.34687917716425054</v>
      </c>
      <c r="D272" s="6">
        <f ca="1">LN((RAND()^(-Results!$F$4))-1)</f>
        <v>-0.67961849435386179</v>
      </c>
      <c r="E272" s="6">
        <f ca="1">LN((RAND()^(-Results!$F$4))-1)</f>
        <v>0.62959816118540046</v>
      </c>
      <c r="F272" s="6">
        <f ca="1">LN((RAND()^(-Results!$F$4))-1)</f>
        <v>1.5411176638856874</v>
      </c>
      <c r="G272" s="6">
        <f ca="1">LN((RAND()^(-Results!$F$4))-1)</f>
        <v>1.0053562163182592</v>
      </c>
      <c r="H272" s="6">
        <f t="shared" ca="1" si="24"/>
        <v>1.0159630778638498</v>
      </c>
      <c r="I272" s="10">
        <f ca="1">SUMPRODUCT(J272:O272,Results!B$12:G$12)+Results!$F$5*H272</f>
        <v>18.656512675706509</v>
      </c>
      <c r="J272" s="10">
        <f ca="1">SUMPRODUCT($A272:$F272,Results!$B$15:$G$15)</f>
        <v>4.4615322800037367</v>
      </c>
      <c r="K272" s="10">
        <f ca="1">SUMPRODUCT($A272:$F272,Results!$B$16:$G$16)</f>
        <v>-4.0486356139202551</v>
      </c>
      <c r="L272" s="10">
        <f ca="1">SUMPRODUCT($A272:$F272,Results!$B$17:$G$17)</f>
        <v>-13.341081469023605</v>
      </c>
      <c r="M272" s="10">
        <f ca="1">SUMPRODUCT($A272:$F272,Results!$B$18:$G$18)</f>
        <v>5.2129523893199785</v>
      </c>
      <c r="N272" s="10">
        <f ca="1">SUMPRODUCT($A272:$F272,Results!$B$19:$G$19)</f>
        <v>-3.8848405853265828</v>
      </c>
      <c r="O272" s="10">
        <f ca="1">SUMPRODUCT($A272:$F272,Results!$B$20:$G$20)</f>
        <v>3.3448766455557131</v>
      </c>
      <c r="P272" s="10" cm="1">
        <f t="array" aca="1" ref="P272" ca="1">SUMPRODUCT(J272:O272,TRANSPOSE(Test!BL$20:BL$25))+Test!$AD$20-Test!$BL$27</f>
        <v>13.651260384741601</v>
      </c>
      <c r="Q272" s="10" cm="1">
        <f t="array" aca="1" ref="Q272" ca="1">SUMPRODUCT(J272:O272,TRANSPOSE(Test!ES$20:ES$25))+Test!$AD$20-Test!$ES$27</f>
        <v>13.810489215699974</v>
      </c>
      <c r="R272" s="10">
        <f ca="1">I272-Results!$E$5*H272</f>
        <v>14.59266036425111</v>
      </c>
      <c r="S272" s="10" cm="1">
        <f t="array" aca="1" ref="S272" ca="1">SUMPRODUCT(J272:O272,TRANSPOSE(Test!AR$28:AR$33))+Test!$AD$20-Test!$AC$26</f>
        <v>7.3132731336897603</v>
      </c>
      <c r="T272" s="10">
        <f ca="1">SUMPRODUCT(J272:O272,Results!K$9:P$9)</f>
        <v>13.941538322723616</v>
      </c>
      <c r="U272" s="10">
        <f ca="1">SUMPRODUCT(J272:O272,Results!K$9:P$9)+Test!$AD$20-Test!$AC$31</f>
        <v>13.904740204022641</v>
      </c>
      <c r="V272" s="10">
        <f t="shared" ca="1" si="25"/>
        <v>5.0052522909649078</v>
      </c>
      <c r="W272" s="10">
        <f t="shared" ca="1" si="26"/>
        <v>4.8460234600065348</v>
      </c>
      <c r="X272" s="10">
        <f t="shared" ca="1" si="27"/>
        <v>4.063852311455399</v>
      </c>
      <c r="Y272" s="10">
        <f t="shared" ca="1" si="28"/>
        <v>11.343239542016748</v>
      </c>
      <c r="Z272" s="10">
        <f ca="1">I272-Test!$AD$20</f>
        <v>17.960409137056956</v>
      </c>
      <c r="AA272" s="10">
        <f t="shared" ca="1" si="29"/>
        <v>4.7517724716838678</v>
      </c>
    </row>
    <row r="273" spans="1:27">
      <c r="A273" s="6">
        <f ca="1">LN((RAND()^(-Results!$F$4))-1)</f>
        <v>0.62717729009912648</v>
      </c>
      <c r="B273" s="6">
        <f ca="1">LN((RAND()^(-Results!$F$4))-1)</f>
        <v>1.231031824017834</v>
      </c>
      <c r="C273" s="6">
        <f ca="1">LN((RAND()^(-Results!$F$4))-1)</f>
        <v>0.19833674051868291</v>
      </c>
      <c r="D273" s="6">
        <f ca="1">LN((RAND()^(-Results!$F$4))-1)</f>
        <v>3.0844827080386601</v>
      </c>
      <c r="E273" s="6">
        <f ca="1">LN((RAND()^(-Results!$F$4))-1)</f>
        <v>4.8364018952104617</v>
      </c>
      <c r="F273" s="6">
        <f ca="1">LN((RAND()^(-Results!$F$4))-1)</f>
        <v>0.95586904418453622</v>
      </c>
      <c r="G273" s="6">
        <f ca="1">LN((RAND()^(-Results!$F$4))-1)</f>
        <v>-2.4260580150038504</v>
      </c>
      <c r="H273" s="6">
        <f t="shared" ca="1" si="24"/>
        <v>-2.4154511534582599</v>
      </c>
      <c r="I273" s="10">
        <f ca="1">SUMPRODUCT(J273:O273,Results!B$12:G$12)+Results!$F$5*H273</f>
        <v>29.390016370400467</v>
      </c>
      <c r="J273" s="10">
        <f ca="1">SUMPRODUCT($A273:$F273,Results!$B$15:$G$15)</f>
        <v>-1.4832093949759932</v>
      </c>
      <c r="K273" s="10">
        <f ca="1">SUMPRODUCT($A273:$F273,Results!$B$16:$G$16)</f>
        <v>-9.4620400594672582E-2</v>
      </c>
      <c r="L273" s="10">
        <f ca="1">SUMPRODUCT($A273:$F273,Results!$B$17:$G$17)</f>
        <v>-13.104981981214742</v>
      </c>
      <c r="M273" s="10">
        <f ca="1">SUMPRODUCT($A273:$F273,Results!$B$18:$G$18)</f>
        <v>3.2946987851326295</v>
      </c>
      <c r="N273" s="10">
        <f ca="1">SUMPRODUCT($A273:$F273,Results!$B$19:$G$19)</f>
        <v>8.6081042659669951</v>
      </c>
      <c r="O273" s="10">
        <f ca="1">SUMPRODUCT($A273:$F273,Results!$B$20:$G$20)</f>
        <v>-10.863271692288993</v>
      </c>
      <c r="P273" s="10" cm="1">
        <f t="array" aca="1" ref="P273" ca="1">SUMPRODUCT(J273:O273,TRANSPOSE(Test!BL$20:BL$25))+Test!$AD$20-Test!$BL$27</f>
        <v>40.978618575160496</v>
      </c>
      <c r="Q273" s="10" cm="1">
        <f t="array" aca="1" ref="Q273" ca="1">SUMPRODUCT(J273:O273,TRANSPOSE(Test!ES$20:ES$25))+Test!$AD$20-Test!$ES$27</f>
        <v>41.185458601405529</v>
      </c>
      <c r="R273" s="10">
        <f ca="1">I273-Results!$E$5*H273</f>
        <v>39.051820984233508</v>
      </c>
      <c r="S273" s="10" cm="1">
        <f t="array" aca="1" ref="S273" ca="1">SUMPRODUCT(J273:O273,TRANSPOSE(Test!AR$28:AR$33))+Test!$AD$20-Test!$AC$26</f>
        <v>30.609939835786228</v>
      </c>
      <c r="T273" s="10">
        <f ca="1">SUMPRODUCT(J273:O273,Results!K$9:P$9)</f>
        <v>40.576043025704294</v>
      </c>
      <c r="U273" s="10">
        <f ca="1">SUMPRODUCT(J273:O273,Results!K$9:P$9)+Test!$AD$20-Test!$AC$31</f>
        <v>40.539244907003315</v>
      </c>
      <c r="V273" s="10">
        <f t="shared" ca="1" si="25"/>
        <v>-11.588602204760029</v>
      </c>
      <c r="W273" s="10">
        <f t="shared" ca="1" si="26"/>
        <v>-11.795442231005062</v>
      </c>
      <c r="X273" s="10">
        <f t="shared" ca="1" si="27"/>
        <v>-9.6618046138330413</v>
      </c>
      <c r="Y273" s="10">
        <f t="shared" ca="1" si="28"/>
        <v>-1.2199234653857616</v>
      </c>
      <c r="Z273" s="10">
        <f ca="1">I273-Test!$AD$20</f>
        <v>28.693912831750914</v>
      </c>
      <c r="AA273" s="10">
        <f t="shared" ca="1" si="29"/>
        <v>-11.149228536602848</v>
      </c>
    </row>
    <row r="274" spans="1:27">
      <c r="A274" s="6">
        <f ca="1">LN((RAND()^(-Results!$F$4))-1)</f>
        <v>0.15144534619468383</v>
      </c>
      <c r="B274" s="6">
        <f ca="1">LN((RAND()^(-Results!$F$4))-1)</f>
        <v>-0.33697990899597818</v>
      </c>
      <c r="C274" s="6">
        <f ca="1">LN((RAND()^(-Results!$F$4))-1)</f>
        <v>-1.1001628173926428</v>
      </c>
      <c r="D274" s="6">
        <f ca="1">LN((RAND()^(-Results!$F$4))-1)</f>
        <v>1.9415747006765451</v>
      </c>
      <c r="E274" s="6">
        <f ca="1">LN((RAND()^(-Results!$F$4))-1)</f>
        <v>4.2832727917302105</v>
      </c>
      <c r="F274" s="6">
        <f ca="1">LN((RAND()^(-Results!$F$4))-1)</f>
        <v>-3.2683062209037947</v>
      </c>
      <c r="G274" s="6">
        <f ca="1">LN((RAND()^(-Results!$F$4))-1)</f>
        <v>-1.7753609132536172</v>
      </c>
      <c r="H274" s="6">
        <f t="shared" ca="1" si="24"/>
        <v>-1.7647540517080267</v>
      </c>
      <c r="I274" s="10">
        <f ca="1">SUMPRODUCT(J274:O274,Results!B$12:G$12)+Results!$F$5*H274</f>
        <v>19.486872720214546</v>
      </c>
      <c r="J274" s="10">
        <f ca="1">SUMPRODUCT($A274:$F274,Results!$B$15:$G$15)</f>
        <v>-3.3168645487149977</v>
      </c>
      <c r="K274" s="10">
        <f ca="1">SUMPRODUCT($A274:$F274,Results!$B$16:$G$16)</f>
        <v>0.97314774467308651</v>
      </c>
      <c r="L274" s="10">
        <f ca="1">SUMPRODUCT($A274:$F274,Results!$B$17:$G$17)</f>
        <v>4.492529828757343</v>
      </c>
      <c r="M274" s="10">
        <f ca="1">SUMPRODUCT($A274:$F274,Results!$B$18:$G$18)</f>
        <v>0.51915771526454879</v>
      </c>
      <c r="N274" s="10">
        <f ca="1">SUMPRODUCT($A274:$F274,Results!$B$19:$G$19)</f>
        <v>-0.27382265881413215</v>
      </c>
      <c r="O274" s="10">
        <f ca="1">SUMPRODUCT($A274:$F274,Results!$B$20:$G$20)</f>
        <v>-19.315144566446122</v>
      </c>
      <c r="P274" s="10" cm="1">
        <f t="array" aca="1" ref="P274" ca="1">SUMPRODUCT(J274:O274,TRANSPOSE(Test!BL$20:BL$25))+Test!$AD$20-Test!$BL$27</f>
        <v>27.631417997437932</v>
      </c>
      <c r="Q274" s="10" cm="1">
        <f t="array" aca="1" ref="Q274" ca="1">SUMPRODUCT(J274:O274,TRANSPOSE(Test!ES$20:ES$25))+Test!$AD$20-Test!$ES$27</f>
        <v>27.890103882814461</v>
      </c>
      <c r="R274" s="10">
        <f ca="1">I274-Results!$E$5*H274</f>
        <v>26.545888927046654</v>
      </c>
      <c r="S274" s="10" cm="1">
        <f t="array" aca="1" ref="S274" ca="1">SUMPRODUCT(J274:O274,TRANSPOSE(Test!AR$28:AR$33))+Test!$AD$20-Test!$AC$26</f>
        <v>13.889892385679065</v>
      </c>
      <c r="T274" s="10">
        <f ca="1">SUMPRODUCT(J274:O274,Results!K$9:P$9)</f>
        <v>27.355705412833593</v>
      </c>
      <c r="U274" s="10">
        <f ca="1">SUMPRODUCT(J274:O274,Results!K$9:P$9)+Test!$AD$20-Test!$AC$31</f>
        <v>27.318907294132618</v>
      </c>
      <c r="V274" s="10">
        <f t="shared" ca="1" si="25"/>
        <v>-8.1445452772233864</v>
      </c>
      <c r="W274" s="10">
        <f t="shared" ca="1" si="26"/>
        <v>-8.4032311625999156</v>
      </c>
      <c r="X274" s="10">
        <f t="shared" ca="1" si="27"/>
        <v>-7.0590162068321085</v>
      </c>
      <c r="Y274" s="10">
        <f t="shared" ca="1" si="28"/>
        <v>5.5969803345354805</v>
      </c>
      <c r="Z274" s="10">
        <f ca="1">I274-Test!$AD$20</f>
        <v>18.790769181564993</v>
      </c>
      <c r="AA274" s="10">
        <f t="shared" ca="1" si="29"/>
        <v>-7.8320345739180723</v>
      </c>
    </row>
    <row r="275" spans="1:27">
      <c r="A275" s="6">
        <f ca="1">LN((RAND()^(-Results!$F$4))-1)</f>
        <v>-5.2097643447643983E-2</v>
      </c>
      <c r="B275" s="6">
        <f ca="1">LN((RAND()^(-Results!$F$4))-1)</f>
        <v>-1.5086459416752782</v>
      </c>
      <c r="C275" s="6">
        <f ca="1">LN((RAND()^(-Results!$F$4))-1)</f>
        <v>-0.4493510030956977</v>
      </c>
      <c r="D275" s="6">
        <f ca="1">LN((RAND()^(-Results!$F$4))-1)</f>
        <v>2.9709324771823509</v>
      </c>
      <c r="E275" s="6">
        <f ca="1">LN((RAND()^(-Results!$F$4))-1)</f>
        <v>-1.6817744832323569</v>
      </c>
      <c r="F275" s="6">
        <f ca="1">LN((RAND()^(-Results!$F$4))-1)</f>
        <v>-1.3974282696345501</v>
      </c>
      <c r="G275" s="6">
        <f ca="1">LN((RAND()^(-Results!$F$4))-1)</f>
        <v>1.5104884982673141</v>
      </c>
      <c r="H275" s="6">
        <f t="shared" ca="1" si="24"/>
        <v>1.5210953598129047</v>
      </c>
      <c r="I275" s="10">
        <f ca="1">SUMPRODUCT(J275:O275,Results!B$12:G$12)+Results!$F$5*H275</f>
        <v>15.720115852856512</v>
      </c>
      <c r="J275" s="10">
        <f ca="1">SUMPRODUCT($A275:$F275,Results!$B$15:$G$15)</f>
        <v>-4.9938742103970641</v>
      </c>
      <c r="K275" s="10">
        <f ca="1">SUMPRODUCT($A275:$F275,Results!$B$16:$G$16)</f>
        <v>9.3036764650692909</v>
      </c>
      <c r="L275" s="10">
        <f ca="1">SUMPRODUCT($A275:$F275,Results!$B$17:$G$17)</f>
        <v>12.237842305025678</v>
      </c>
      <c r="M275" s="10">
        <f ca="1">SUMPRODUCT($A275:$F275,Results!$B$18:$G$18)</f>
        <v>-3.8044704363129571</v>
      </c>
      <c r="N275" s="10">
        <f ca="1">SUMPRODUCT($A275:$F275,Results!$B$19:$G$19)</f>
        <v>9.9966929894328551</v>
      </c>
      <c r="O275" s="10">
        <f ca="1">SUMPRODUCT($A275:$F275,Results!$B$20:$G$20)</f>
        <v>-9.3112610764014256</v>
      </c>
      <c r="P275" s="10" cm="1">
        <f t="array" aca="1" ref="P275" ca="1">SUMPRODUCT(J275:O275,TRANSPOSE(Test!BL$20:BL$25))+Test!$AD$20-Test!$BL$27</f>
        <v>7.9378425278060565</v>
      </c>
      <c r="Q275" s="10" cm="1">
        <f t="array" aca="1" ref="Q275" ca="1">SUMPRODUCT(J275:O275,TRANSPOSE(Test!ES$20:ES$25))+Test!$AD$20-Test!$ES$27</f>
        <v>8.0411840275226183</v>
      </c>
      <c r="R275" s="10">
        <f ca="1">I275-Results!$E$5*H275</f>
        <v>9.6357344136048937</v>
      </c>
      <c r="S275" s="10" cm="1">
        <f t="array" aca="1" ref="S275" ca="1">SUMPRODUCT(J275:O275,TRANSPOSE(Test!AR$28:AR$33))+Test!$AD$20-Test!$AC$26</f>
        <v>10.761187632149856</v>
      </c>
      <c r="T275" s="10">
        <f ca="1">SUMPRODUCT(J275:O275,Results!K$9:P$9)</f>
        <v>8.1924753718459957</v>
      </c>
      <c r="U275" s="10">
        <f ca="1">SUMPRODUCT(J275:O275,Results!K$9:P$9)+Test!$AD$20-Test!$AC$31</f>
        <v>8.1556772531450203</v>
      </c>
      <c r="V275" s="10">
        <f t="shared" ca="1" si="25"/>
        <v>7.7822733250504559</v>
      </c>
      <c r="W275" s="10">
        <f t="shared" ca="1" si="26"/>
        <v>7.6789318253338941</v>
      </c>
      <c r="X275" s="10">
        <f t="shared" ca="1" si="27"/>
        <v>6.0843814392516187</v>
      </c>
      <c r="Y275" s="10">
        <f t="shared" ca="1" si="28"/>
        <v>4.9589282207066567</v>
      </c>
      <c r="Z275" s="10">
        <f ca="1">I275-Test!$AD$20</f>
        <v>15.024012314206958</v>
      </c>
      <c r="AA275" s="10">
        <f t="shared" ca="1" si="29"/>
        <v>7.564438599711492</v>
      </c>
    </row>
    <row r="276" spans="1:27">
      <c r="A276" s="6">
        <f ca="1">LN((RAND()^(-Results!$F$4))-1)</f>
        <v>-0.51553795636975097</v>
      </c>
      <c r="B276" s="6">
        <f ca="1">LN((RAND()^(-Results!$F$4))-1)</f>
        <v>-0.1803146634079911</v>
      </c>
      <c r="C276" s="6">
        <f ca="1">LN((RAND()^(-Results!$F$4))-1)</f>
        <v>-0.73889837360194199</v>
      </c>
      <c r="D276" s="6">
        <f ca="1">LN((RAND()^(-Results!$F$4))-1)</f>
        <v>-1.3482654301782595</v>
      </c>
      <c r="E276" s="6">
        <f ca="1">LN((RAND()^(-Results!$F$4))-1)</f>
        <v>2.0355814582226182</v>
      </c>
      <c r="F276" s="6">
        <f ca="1">LN((RAND()^(-Results!$F$4))-1)</f>
        <v>-0.11582982043994679</v>
      </c>
      <c r="G276" s="6">
        <f ca="1">LN((RAND()^(-Results!$F$4))-1)</f>
        <v>-0.71216821237408912</v>
      </c>
      <c r="H276" s="6">
        <f t="shared" ca="1" si="24"/>
        <v>-0.70156135082849858</v>
      </c>
      <c r="I276" s="10">
        <f ca="1">SUMPRODUCT(J276:O276,Results!B$12:G$12)+Results!$F$5*H276</f>
        <v>-10.051094261871402</v>
      </c>
      <c r="J276" s="10">
        <f ca="1">SUMPRODUCT($A276:$F276,Results!$B$15:$G$15)</f>
        <v>-0.22551839404604435</v>
      </c>
      <c r="K276" s="10">
        <f ca="1">SUMPRODUCT($A276:$F276,Results!$B$16:$G$16)</f>
        <v>-5.4718477557970422</v>
      </c>
      <c r="L276" s="10">
        <f ca="1">SUMPRODUCT($A276:$F276,Results!$B$17:$G$17)</f>
        <v>-3.1571946352661282</v>
      </c>
      <c r="M276" s="10">
        <f ca="1">SUMPRODUCT($A276:$F276,Results!$B$18:$G$18)</f>
        <v>6.8654713422245948</v>
      </c>
      <c r="N276" s="10">
        <f ca="1">SUMPRODUCT($A276:$F276,Results!$B$19:$G$19)</f>
        <v>-5.7807110936791704</v>
      </c>
      <c r="O276" s="10">
        <f ca="1">SUMPRODUCT($A276:$F276,Results!$B$20:$G$20)</f>
        <v>-1.7495550975414531</v>
      </c>
      <c r="P276" s="10" cm="1">
        <f t="array" aca="1" ref="P276" ca="1">SUMPRODUCT(J276:O276,TRANSPOSE(Test!BL$20:BL$25))+Test!$AD$20-Test!$BL$27</f>
        <v>-6.8233160563041553</v>
      </c>
      <c r="Q276" s="10" cm="1">
        <f t="array" aca="1" ref="Q276" ca="1">SUMPRODUCT(J276:O276,TRANSPOSE(Test!ES$20:ES$25))+Test!$AD$20-Test!$ES$27</f>
        <v>-6.8156176399623005</v>
      </c>
      <c r="R276" s="10">
        <f ca="1">I276-Results!$E$5*H276</f>
        <v>-7.2448488585574076</v>
      </c>
      <c r="S276" s="10" cm="1">
        <f t="array" aca="1" ref="S276" ca="1">SUMPRODUCT(J276:O276,TRANSPOSE(Test!AR$28:AR$33))+Test!$AD$20-Test!$AC$26</f>
        <v>-14.077442220592854</v>
      </c>
      <c r="T276" s="10">
        <f ca="1">SUMPRODUCT(J276:O276,Results!K$9:P$9)</f>
        <v>-6.967845379911461</v>
      </c>
      <c r="U276" s="10">
        <f ca="1">SUMPRODUCT(J276:O276,Results!K$9:P$9)+Test!$AD$20-Test!$AC$31</f>
        <v>-7.0046434986124364</v>
      </c>
      <c r="V276" s="10">
        <f t="shared" ca="1" si="25"/>
        <v>-3.2277782055672466</v>
      </c>
      <c r="W276" s="10">
        <f t="shared" ca="1" si="26"/>
        <v>-3.2354766219091013</v>
      </c>
      <c r="X276" s="10">
        <f t="shared" ca="1" si="27"/>
        <v>-2.8062454033139943</v>
      </c>
      <c r="Y276" s="10">
        <f t="shared" ca="1" si="28"/>
        <v>4.0263479587214519</v>
      </c>
      <c r="Z276" s="10">
        <f ca="1">I276-Test!$AD$20</f>
        <v>-10.747197800520956</v>
      </c>
      <c r="AA276" s="10">
        <f t="shared" ca="1" si="29"/>
        <v>-3.0464507632589655</v>
      </c>
    </row>
    <row r="277" spans="1:27">
      <c r="A277" s="6">
        <f ca="1">LN((RAND()^(-Results!$F$4))-1)</f>
        <v>-1.0889093910665069</v>
      </c>
      <c r="B277" s="6">
        <f ca="1">LN((RAND()^(-Results!$F$4))-1)</f>
        <v>-1.391235591453527</v>
      </c>
      <c r="C277" s="6">
        <f ca="1">LN((RAND()^(-Results!$F$4))-1)</f>
        <v>-7.2466063546070311E-2</v>
      </c>
      <c r="D277" s="6">
        <f ca="1">LN((RAND()^(-Results!$F$4))-1)</f>
        <v>-0.28278575071209067</v>
      </c>
      <c r="E277" s="6">
        <f ca="1">LN((RAND()^(-Results!$F$4))-1)</f>
        <v>-3.0058735986360041</v>
      </c>
      <c r="F277" s="6">
        <f ca="1">LN((RAND()^(-Results!$F$4))-1)</f>
        <v>-1.5205746259084276</v>
      </c>
      <c r="G277" s="6">
        <f ca="1">LN((RAND()^(-Results!$F$4))-1)</f>
        <v>1.5711235568268747</v>
      </c>
      <c r="H277" s="6">
        <f t="shared" ca="1" si="24"/>
        <v>1.5817304183724652</v>
      </c>
      <c r="I277" s="10">
        <f ca="1">SUMPRODUCT(J277:O277,Results!B$12:G$12)+Results!$F$5*H277</f>
        <v>-6.9323291691146842</v>
      </c>
      <c r="J277" s="10">
        <f ca="1">SUMPRODUCT($A277:$F277,Results!$B$15:$G$15)</f>
        <v>-2.4311505851624093</v>
      </c>
      <c r="K277" s="10">
        <f ca="1">SUMPRODUCT($A277:$F277,Results!$B$16:$G$16)</f>
        <v>2.3121679789851561</v>
      </c>
      <c r="L277" s="10">
        <f ca="1">SUMPRODUCT($A277:$F277,Results!$B$17:$G$17)</f>
        <v>11.431692098023202</v>
      </c>
      <c r="M277" s="10">
        <f ca="1">SUMPRODUCT($A277:$F277,Results!$B$18:$G$18)</f>
        <v>-2.3404031451105949</v>
      </c>
      <c r="N277" s="10">
        <f ca="1">SUMPRODUCT($A277:$F277,Results!$B$19:$G$19)</f>
        <v>0.44896352124247585</v>
      </c>
      <c r="O277" s="10">
        <f ca="1">SUMPRODUCT($A277:$F277,Results!$B$20:$G$20)</f>
        <v>-2.2663098564986841</v>
      </c>
      <c r="P277" s="10" cm="1">
        <f t="array" aca="1" ref="P277" ca="1">SUMPRODUCT(J277:O277,TRANSPOSE(Test!BL$20:BL$25))+Test!$AD$20-Test!$BL$27</f>
        <v>-14.678961047270317</v>
      </c>
      <c r="Q277" s="10" cm="1">
        <f t="array" aca="1" ref="Q277" ca="1">SUMPRODUCT(J277:O277,TRANSPOSE(Test!ES$20:ES$25))+Test!$AD$20-Test!$ES$27</f>
        <v>-14.728795304761375</v>
      </c>
      <c r="R277" s="10">
        <f ca="1">I277-Results!$E$5*H277</f>
        <v>-13.259250842604544</v>
      </c>
      <c r="S277" s="10" cm="1">
        <f t="array" aca="1" ref="S277" ca="1">SUMPRODUCT(J277:O277,TRANSPOSE(Test!AR$28:AR$33))+Test!$AD$20-Test!$AC$26</f>
        <v>-10.383869529905859</v>
      </c>
      <c r="T277" s="10">
        <f ca="1">SUMPRODUCT(J277:O277,Results!K$9:P$9)</f>
        <v>-14.28337367979065</v>
      </c>
      <c r="U277" s="10">
        <f ca="1">SUMPRODUCT(J277:O277,Results!K$9:P$9)+Test!$AD$20-Test!$AC$31</f>
        <v>-14.320171798491625</v>
      </c>
      <c r="V277" s="10">
        <f t="shared" ca="1" si="25"/>
        <v>7.7466318781556325</v>
      </c>
      <c r="W277" s="10">
        <f t="shared" ca="1" si="26"/>
        <v>7.7964661356466909</v>
      </c>
      <c r="X277" s="10">
        <f t="shared" ca="1" si="27"/>
        <v>6.3269216734898599</v>
      </c>
      <c r="Y277" s="10">
        <f t="shared" ca="1" si="28"/>
        <v>3.4515403607911743</v>
      </c>
      <c r="Z277" s="10">
        <f ca="1">I277-Test!$AD$20</f>
        <v>-7.6284327077642375</v>
      </c>
      <c r="AA277" s="10">
        <f t="shared" ca="1" si="29"/>
        <v>7.3878426293769408</v>
      </c>
    </row>
    <row r="278" spans="1:27">
      <c r="A278" s="6">
        <f ca="1">LN((RAND()^(-Results!$F$4))-1)</f>
        <v>-0.59360307762417164</v>
      </c>
      <c r="B278" s="6">
        <f ca="1">LN((RAND()^(-Results!$F$4))-1)</f>
        <v>-1.9303410825436008E-2</v>
      </c>
      <c r="C278" s="6">
        <f ca="1">LN((RAND()^(-Results!$F$4))-1)</f>
        <v>0.61311380224572265</v>
      </c>
      <c r="D278" s="6">
        <f ca="1">LN((RAND()^(-Results!$F$4))-1)</f>
        <v>0.66219049047458234</v>
      </c>
      <c r="E278" s="6">
        <f ca="1">LN((RAND()^(-Results!$F$4))-1)</f>
        <v>-1.7126009368113768</v>
      </c>
      <c r="F278" s="6">
        <f ca="1">LN((RAND()^(-Results!$F$4))-1)</f>
        <v>0.24851324451669812</v>
      </c>
      <c r="G278" s="6">
        <f ca="1">LN((RAND()^(-Results!$F$4))-1)</f>
        <v>5.1938354719552562</v>
      </c>
      <c r="H278" s="6">
        <f t="shared" ca="1" si="24"/>
        <v>5.2044423335008467</v>
      </c>
      <c r="I278" s="10">
        <f ca="1">SUMPRODUCT(J278:O278,Results!B$12:G$12)+Results!$F$5*H278</f>
        <v>28.598270110377936</v>
      </c>
      <c r="J278" s="10">
        <f ca="1">SUMPRODUCT($A278:$F278,Results!$B$15:$G$15)</f>
        <v>-0.60590539003746835</v>
      </c>
      <c r="K278" s="10">
        <f ca="1">SUMPRODUCT($A278:$F278,Results!$B$16:$G$16)</f>
        <v>1.7823315458559277</v>
      </c>
      <c r="L278" s="10">
        <f ca="1">SUMPRODUCT($A278:$F278,Results!$B$17:$G$17)</f>
        <v>0.66031675176015325</v>
      </c>
      <c r="M278" s="10">
        <f ca="1">SUMPRODUCT($A278:$F278,Results!$B$18:$G$18)</f>
        <v>-2.2263347911560518</v>
      </c>
      <c r="N278" s="10">
        <f ca="1">SUMPRODUCT($A278:$F278,Results!$B$19:$G$19)</f>
        <v>4.3793509317752095</v>
      </c>
      <c r="O278" s="10">
        <f ca="1">SUMPRODUCT($A278:$F278,Results!$B$20:$G$20)</f>
        <v>-9.390456827515592E-2</v>
      </c>
      <c r="P278" s="10" cm="1">
        <f t="array" aca="1" ref="P278" ca="1">SUMPRODUCT(J278:O278,TRANSPOSE(Test!BL$20:BL$25))+Test!$AD$20-Test!$BL$27</f>
        <v>2.7848660828427838</v>
      </c>
      <c r="Q278" s="10" cm="1">
        <f t="array" aca="1" ref="Q278" ca="1">SUMPRODUCT(J278:O278,TRANSPOSE(Test!ES$20:ES$25))+Test!$AD$20-Test!$ES$27</f>
        <v>2.7692555013604636</v>
      </c>
      <c r="R278" s="10">
        <f ca="1">I278-Results!$E$5*H278</f>
        <v>7.7805007763745486</v>
      </c>
      <c r="S278" s="10" cm="1">
        <f t="array" aca="1" ref="S278" ca="1">SUMPRODUCT(J278:O278,TRANSPOSE(Test!AR$28:AR$33))+Test!$AD$20-Test!$AC$26</f>
        <v>6.4549235113996062</v>
      </c>
      <c r="T278" s="10">
        <f ca="1">SUMPRODUCT(J278:O278,Results!K$9:P$9)</f>
        <v>3.038726953016563</v>
      </c>
      <c r="U278" s="10">
        <f ca="1">SUMPRODUCT(J278:O278,Results!K$9:P$9)+Test!$AD$20-Test!$AC$31</f>
        <v>3.0019288343155877</v>
      </c>
      <c r="V278" s="10">
        <f t="shared" ca="1" si="25"/>
        <v>25.813404027535153</v>
      </c>
      <c r="W278" s="10">
        <f t="shared" ca="1" si="26"/>
        <v>25.82901460901747</v>
      </c>
      <c r="X278" s="10">
        <f t="shared" ca="1" si="27"/>
        <v>20.817769334003387</v>
      </c>
      <c r="Y278" s="10">
        <f t="shared" ca="1" si="28"/>
        <v>22.143346598978329</v>
      </c>
      <c r="Z278" s="10">
        <f ca="1">I278-Test!$AD$20</f>
        <v>27.902166571728383</v>
      </c>
      <c r="AA278" s="10">
        <f t="shared" ca="1" si="29"/>
        <v>25.596341276062347</v>
      </c>
    </row>
    <row r="279" spans="1:27">
      <c r="A279" s="6">
        <f ca="1">LN((RAND()^(-Results!$F$4))-1)</f>
        <v>0.10378852983096575</v>
      </c>
      <c r="B279" s="6">
        <f ca="1">LN((RAND()^(-Results!$F$4))-1)</f>
        <v>0.70701400881876719</v>
      </c>
      <c r="C279" s="6">
        <f ca="1">LN((RAND()^(-Results!$F$4))-1)</f>
        <v>-3.0881334408473529</v>
      </c>
      <c r="D279" s="6">
        <f ca="1">LN((RAND()^(-Results!$F$4))-1)</f>
        <v>2.8905570718675082</v>
      </c>
      <c r="E279" s="6">
        <f ca="1">LN((RAND()^(-Results!$F$4))-1)</f>
        <v>1.0997298715364214</v>
      </c>
      <c r="F279" s="6">
        <f ca="1">LN((RAND()^(-Results!$F$4))-1)</f>
        <v>-0.53104947685728077</v>
      </c>
      <c r="G279" s="6">
        <f ca="1">LN((RAND()^(-Results!$F$4))-1)</f>
        <v>-1.8318590021239314</v>
      </c>
      <c r="H279" s="6">
        <f t="shared" ca="1" si="24"/>
        <v>-1.8212521405783408</v>
      </c>
      <c r="I279" s="10">
        <f ca="1">SUMPRODUCT(J279:O279,Results!B$12:G$12)+Results!$F$5*H279</f>
        <v>19.041682639232533</v>
      </c>
      <c r="J279" s="10">
        <f ca="1">SUMPRODUCT($A279:$F279,Results!$B$15:$G$15)</f>
        <v>1.3886370061458819</v>
      </c>
      <c r="K279" s="10">
        <f ca="1">SUMPRODUCT($A279:$F279,Results!$B$16:$G$16)</f>
        <v>10.183143311589433</v>
      </c>
      <c r="L279" s="10">
        <f ca="1">SUMPRODUCT($A279:$F279,Results!$B$17:$G$17)</f>
        <v>2.3813592808013406</v>
      </c>
      <c r="M279" s="10">
        <f ca="1">SUMPRODUCT($A279:$F279,Results!$B$18:$G$18)</f>
        <v>2.8146043670570782</v>
      </c>
      <c r="N279" s="10">
        <f ca="1">SUMPRODUCT($A279:$F279,Results!$B$19:$G$19)</f>
        <v>0.74959421799311643</v>
      </c>
      <c r="O279" s="10">
        <f ca="1">SUMPRODUCT($A279:$F279,Results!$B$20:$G$20)</f>
        <v>-6.147285417578443</v>
      </c>
      <c r="P279" s="10" cm="1">
        <f t="array" aca="1" ref="P279" ca="1">SUMPRODUCT(J279:O279,TRANSPOSE(Test!BL$20:BL$25))+Test!$AD$20-Test!$BL$27</f>
        <v>27.529161252092365</v>
      </c>
      <c r="Q279" s="10" cm="1">
        <f t="array" aca="1" ref="Q279" ca="1">SUMPRODUCT(J279:O279,TRANSPOSE(Test!ES$20:ES$25))+Test!$AD$20-Test!$ES$27</f>
        <v>27.990233309821075</v>
      </c>
      <c r="R279" s="10">
        <f ca="1">I279-Results!$E$5*H279</f>
        <v>26.326691201545898</v>
      </c>
      <c r="S279" s="10" cm="1">
        <f t="array" aca="1" ref="S279" ca="1">SUMPRODUCT(J279:O279,TRANSPOSE(Test!AR$28:AR$33))+Test!$AD$20-Test!$AC$26</f>
        <v>18.479000286312392</v>
      </c>
      <c r="T279" s="10">
        <f ca="1">SUMPRODUCT(J279:O279,Results!K$9:P$9)</f>
        <v>27.839379732992985</v>
      </c>
      <c r="U279" s="10">
        <f ca="1">SUMPRODUCT(J279:O279,Results!K$9:P$9)+Test!$AD$20-Test!$AC$31</f>
        <v>27.802581614292009</v>
      </c>
      <c r="V279" s="10">
        <f t="shared" ca="1" si="25"/>
        <v>-8.4874786128598316</v>
      </c>
      <c r="W279" s="10">
        <f t="shared" ca="1" si="26"/>
        <v>-8.948550670588542</v>
      </c>
      <c r="X279" s="10">
        <f t="shared" ca="1" si="27"/>
        <v>-7.2850085623133651</v>
      </c>
      <c r="Y279" s="10">
        <f t="shared" ca="1" si="28"/>
        <v>0.56268235292014168</v>
      </c>
      <c r="Z279" s="10">
        <f ca="1">I279-Test!$AD$20</f>
        <v>18.345579100582981</v>
      </c>
      <c r="AA279" s="10">
        <f t="shared" ca="1" si="29"/>
        <v>-8.7608989750594759</v>
      </c>
    </row>
    <row r="280" spans="1:27">
      <c r="A280" s="6">
        <f ca="1">LN((RAND()^(-Results!$F$4))-1)</f>
        <v>0.70430552842031635</v>
      </c>
      <c r="B280" s="6">
        <f ca="1">LN((RAND()^(-Results!$F$4))-1)</f>
        <v>1.2623592437418603</v>
      </c>
      <c r="C280" s="6">
        <f ca="1">LN((RAND()^(-Results!$F$4))-1)</f>
        <v>2.9658189183403003</v>
      </c>
      <c r="D280" s="6">
        <f ca="1">LN((RAND()^(-Results!$F$4))-1)</f>
        <v>0.20998679245774482</v>
      </c>
      <c r="E280" s="6">
        <f ca="1">LN((RAND()^(-Results!$F$4))-1)</f>
        <v>-1.3554490720769532</v>
      </c>
      <c r="F280" s="6">
        <f ca="1">LN((RAND()^(-Results!$F$4))-1)</f>
        <v>-0.31525257867887091</v>
      </c>
      <c r="G280" s="6">
        <f ca="1">LN((RAND()^(-Results!$F$4))-1)</f>
        <v>-0.50349131718492046</v>
      </c>
      <c r="H280" s="6">
        <f t="shared" ca="1" si="24"/>
        <v>-0.49288445563932987</v>
      </c>
      <c r="I280" s="10">
        <f ca="1">SUMPRODUCT(J280:O280,Results!B$12:G$12)+Results!$F$5*H280</f>
        <v>10.445084815820671</v>
      </c>
      <c r="J280" s="10">
        <f ca="1">SUMPRODUCT($A280:$F280,Results!$B$15:$G$15)</f>
        <v>2.136164493386727</v>
      </c>
      <c r="K280" s="10">
        <f ca="1">SUMPRODUCT($A280:$F280,Results!$B$16:$G$16)</f>
        <v>-0.6921448466436122</v>
      </c>
      <c r="L280" s="10">
        <f ca="1">SUMPRODUCT($A280:$F280,Results!$B$17:$G$17)</f>
        <v>-2.6393776786632848</v>
      </c>
      <c r="M280" s="10">
        <f ca="1">SUMPRODUCT($A280:$F280,Results!$B$18:$G$18)</f>
        <v>-12.788983536534811</v>
      </c>
      <c r="N280" s="10">
        <f ca="1">SUMPRODUCT($A280:$F280,Results!$B$19:$G$19)</f>
        <v>3.9830122734935673</v>
      </c>
      <c r="O280" s="10">
        <f ca="1">SUMPRODUCT($A280:$F280,Results!$B$20:$G$20)</f>
        <v>2.3086451597325288</v>
      </c>
      <c r="P280" s="10" cm="1">
        <f t="array" aca="1" ref="P280" ca="1">SUMPRODUCT(J280:O280,TRANSPOSE(Test!BL$20:BL$25))+Test!$AD$20-Test!$BL$27</f>
        <v>13.587417489032928</v>
      </c>
      <c r="Q280" s="10" cm="1">
        <f t="array" aca="1" ref="Q280" ca="1">SUMPRODUCT(J280:O280,TRANSPOSE(Test!ES$20:ES$25))+Test!$AD$20-Test!$ES$27</f>
        <v>13.393115797040574</v>
      </c>
      <c r="R280" s="10">
        <f ca="1">I280-Results!$E$5*H280</f>
        <v>12.416622638377991</v>
      </c>
      <c r="S280" s="10" cm="1">
        <f t="array" aca="1" ref="S280" ca="1">SUMPRODUCT(J280:O280,TRANSPOSE(Test!AR$28:AR$33))+Test!$AD$20-Test!$AC$26</f>
        <v>23.138680081440366</v>
      </c>
      <c r="T280" s="10">
        <f ca="1">SUMPRODUCT(J280:O280,Results!K$9:P$9)</f>
        <v>13.528654606832214</v>
      </c>
      <c r="U280" s="10">
        <f ca="1">SUMPRODUCT(J280:O280,Results!K$9:P$9)+Test!$AD$20-Test!$AC$31</f>
        <v>13.491856488131239</v>
      </c>
      <c r="V280" s="10">
        <f t="shared" ca="1" si="25"/>
        <v>-3.1423326732122572</v>
      </c>
      <c r="W280" s="10">
        <f t="shared" ca="1" si="26"/>
        <v>-2.9480309812199028</v>
      </c>
      <c r="X280" s="10">
        <f t="shared" ca="1" si="27"/>
        <v>-1.9715378225573197</v>
      </c>
      <c r="Y280" s="10">
        <f t="shared" ca="1" si="28"/>
        <v>-12.693595265619695</v>
      </c>
      <c r="Z280" s="10">
        <f ca="1">I280-Test!$AD$20</f>
        <v>9.7489812771711168</v>
      </c>
      <c r="AA280" s="10">
        <f t="shared" ca="1" si="29"/>
        <v>-3.0467716723105678</v>
      </c>
    </row>
    <row r="281" spans="1:27">
      <c r="A281" s="6">
        <f ca="1">LN((RAND()^(-Results!$F$4))-1)</f>
        <v>0.2240461955752637</v>
      </c>
      <c r="B281" s="6">
        <f ca="1">LN((RAND()^(-Results!$F$4))-1)</f>
        <v>0.4619497536454506</v>
      </c>
      <c r="C281" s="6">
        <f ca="1">LN((RAND()^(-Results!$F$4))-1)</f>
        <v>1.6501288644028402</v>
      </c>
      <c r="D281" s="6">
        <f ca="1">LN((RAND()^(-Results!$F$4))-1)</f>
        <v>1.2109188501992789</v>
      </c>
      <c r="E281" s="6">
        <f ca="1">LN((RAND()^(-Results!$F$4))-1)</f>
        <v>4.0351481127342774</v>
      </c>
      <c r="F281" s="6">
        <f ca="1">LN((RAND()^(-Results!$F$4))-1)</f>
        <v>2.8981202347941744</v>
      </c>
      <c r="G281" s="6">
        <f ca="1">LN((RAND()^(-Results!$F$4))-1)</f>
        <v>1.7325169092261223</v>
      </c>
      <c r="H281" s="6">
        <f t="shared" ca="1" si="24"/>
        <v>1.7431237707717129</v>
      </c>
      <c r="I281" s="10">
        <f ca="1">SUMPRODUCT(J281:O281,Results!B$12:G$12)+Results!$F$5*H281</f>
        <v>24.687126324854916</v>
      </c>
      <c r="J281" s="10">
        <f ca="1">SUMPRODUCT($A281:$F281,Results!$B$15:$G$15)</f>
        <v>-3.1398582225308247</v>
      </c>
      <c r="K281" s="10">
        <f ca="1">SUMPRODUCT($A281:$F281,Results!$B$16:$G$16)</f>
        <v>-7.0248828421231284</v>
      </c>
      <c r="L281" s="10">
        <f ca="1">SUMPRODUCT($A281:$F281,Results!$B$17:$G$17)</f>
        <v>-17.998794859557819</v>
      </c>
      <c r="M281" s="10">
        <f ca="1">SUMPRODUCT($A281:$F281,Results!$B$18:$G$18)</f>
        <v>7.3585930622500166</v>
      </c>
      <c r="N281" s="10">
        <f ca="1">SUMPRODUCT($A281:$F281,Results!$B$19:$G$19)</f>
        <v>9.8574534920387809</v>
      </c>
      <c r="O281" s="10">
        <f ca="1">SUMPRODUCT($A281:$F281,Results!$B$20:$G$20)</f>
        <v>-3.8602484742026215</v>
      </c>
      <c r="P281" s="10" cm="1">
        <f t="array" aca="1" ref="P281" ca="1">SUMPRODUCT(J281:O281,TRANSPOSE(Test!BL$20:BL$25))+Test!$AD$20-Test!$BL$27</f>
        <v>15.754181973840168</v>
      </c>
      <c r="Q281" s="10" cm="1">
        <f t="array" aca="1" ref="Q281" ca="1">SUMPRODUCT(J281:O281,TRANSPOSE(Test!ES$20:ES$25))+Test!$AD$20-Test!$ES$27</f>
        <v>15.658410932639804</v>
      </c>
      <c r="R281" s="10">
        <f ca="1">I281-Results!$E$5*H281</f>
        <v>17.714631241768064</v>
      </c>
      <c r="S281" s="10" cm="1">
        <f t="array" aca="1" ref="S281" ca="1">SUMPRODUCT(J281:O281,TRANSPOSE(Test!AR$28:AR$33))+Test!$AD$20-Test!$AC$26</f>
        <v>10.689124872107861</v>
      </c>
      <c r="T281" s="10">
        <f ca="1">SUMPRODUCT(J281:O281,Results!K$9:P$9)</f>
        <v>15.204042752758163</v>
      </c>
      <c r="U281" s="10">
        <f ca="1">SUMPRODUCT(J281:O281,Results!K$9:P$9)+Test!$AD$20-Test!$AC$31</f>
        <v>15.167244634057187</v>
      </c>
      <c r="V281" s="10">
        <f t="shared" ca="1" si="25"/>
        <v>8.932944351014747</v>
      </c>
      <c r="W281" s="10">
        <f t="shared" ca="1" si="26"/>
        <v>9.028715392215112</v>
      </c>
      <c r="X281" s="10">
        <f t="shared" ca="1" si="27"/>
        <v>6.9724950830868515</v>
      </c>
      <c r="Y281" s="10">
        <f t="shared" ca="1" si="28"/>
        <v>13.998001452747054</v>
      </c>
      <c r="Z281" s="10">
        <f ca="1">I281-Test!$AD$20</f>
        <v>23.991022786205363</v>
      </c>
      <c r="AA281" s="10">
        <f t="shared" ca="1" si="29"/>
        <v>9.5198816907977282</v>
      </c>
    </row>
    <row r="282" spans="1:27">
      <c r="A282" s="6">
        <f ca="1">LN((RAND()^(-Results!$F$4))-1)</f>
        <v>1.0011581401404495</v>
      </c>
      <c r="B282" s="6">
        <f ca="1">LN((RAND()^(-Results!$F$4))-1)</f>
        <v>-0.62422447768764933</v>
      </c>
      <c r="C282" s="6">
        <f ca="1">LN((RAND()^(-Results!$F$4))-1)</f>
        <v>-1.5516049407551584</v>
      </c>
      <c r="D282" s="6">
        <f ca="1">LN((RAND()^(-Results!$F$4))-1)</f>
        <v>0.29303705751147396</v>
      </c>
      <c r="E282" s="6">
        <f ca="1">LN((RAND()^(-Results!$F$4))-1)</f>
        <v>0.43695230145947139</v>
      </c>
      <c r="F282" s="6">
        <f ca="1">LN((RAND()^(-Results!$F$4))-1)</f>
        <v>0.69066106140261896</v>
      </c>
      <c r="G282" s="6">
        <f ca="1">LN((RAND()^(-Results!$F$4))-1)</f>
        <v>-0.3857420373919177</v>
      </c>
      <c r="H282" s="6">
        <f t="shared" ca="1" si="24"/>
        <v>-0.37513517584632711</v>
      </c>
      <c r="I282" s="10">
        <f ca="1">SUMPRODUCT(J282:O282,Results!B$12:G$12)+Results!$F$5*H282</f>
        <v>-10.812467095830916</v>
      </c>
      <c r="J282" s="10">
        <f ca="1">SUMPRODUCT($A282:$F282,Results!$B$15:$G$15)</f>
        <v>-0.30468357055547912</v>
      </c>
      <c r="K282" s="10">
        <f ca="1">SUMPRODUCT($A282:$F282,Results!$B$16:$G$16)</f>
        <v>3.6899966860270035</v>
      </c>
      <c r="L282" s="10">
        <f ca="1">SUMPRODUCT($A282:$F282,Results!$B$17:$G$17)</f>
        <v>3.0039726642158797</v>
      </c>
      <c r="M282" s="10">
        <f ca="1">SUMPRODUCT($A282:$F282,Results!$B$18:$G$18)</f>
        <v>3.6932778705373552</v>
      </c>
      <c r="N282" s="10">
        <f ca="1">SUMPRODUCT($A282:$F282,Results!$B$19:$G$19)</f>
        <v>-0.85032332907914088</v>
      </c>
      <c r="O282" s="10">
        <f ca="1">SUMPRODUCT($A282:$F282,Results!$B$20:$G$20)</f>
        <v>3.3599510461069779</v>
      </c>
      <c r="P282" s="10" cm="1">
        <f t="array" aca="1" ref="P282" ca="1">SUMPRODUCT(J282:O282,TRANSPOSE(Test!BL$20:BL$25))+Test!$AD$20-Test!$BL$27</f>
        <v>-9.2893911503226185</v>
      </c>
      <c r="Q282" s="10" cm="1">
        <f t="array" aca="1" ref="Q282" ca="1">SUMPRODUCT(J282:O282,TRANSPOSE(Test!ES$20:ES$25))+Test!$AD$20-Test!$ES$27</f>
        <v>-9.2642649180397658</v>
      </c>
      <c r="R282" s="10">
        <f ca="1">I282-Results!$E$5*H282</f>
        <v>-9.3119263924456082</v>
      </c>
      <c r="S282" s="10" cm="1">
        <f t="array" aca="1" ref="S282" ca="1">SUMPRODUCT(J282:O282,TRANSPOSE(Test!AR$28:AR$33))+Test!$AD$20-Test!$AC$26</f>
        <v>-9.4781779505527162</v>
      </c>
      <c r="T282" s="10">
        <f ca="1">SUMPRODUCT(J282:O282,Results!K$9:P$9)</f>
        <v>-9.4015501480172077</v>
      </c>
      <c r="U282" s="10">
        <f ca="1">SUMPRODUCT(J282:O282,Results!K$9:P$9)+Test!$AD$20-Test!$AC$31</f>
        <v>-9.4383482667181831</v>
      </c>
      <c r="V282" s="10">
        <f t="shared" ca="1" si="25"/>
        <v>-1.5230759455082978</v>
      </c>
      <c r="W282" s="10">
        <f t="shared" ca="1" si="26"/>
        <v>-1.5482021777911505</v>
      </c>
      <c r="X282" s="10">
        <f t="shared" ca="1" si="27"/>
        <v>-1.5005407033853082</v>
      </c>
      <c r="Y282" s="10">
        <f t="shared" ca="1" si="28"/>
        <v>-1.3342891452782002</v>
      </c>
      <c r="Z282" s="10">
        <f ca="1">I282-Test!$AD$20</f>
        <v>-11.508570634480471</v>
      </c>
      <c r="AA282" s="10">
        <f t="shared" ca="1" si="29"/>
        <v>-1.3741188291127333</v>
      </c>
    </row>
    <row r="283" spans="1:27">
      <c r="A283" s="6">
        <f ca="1">LN((RAND()^(-Results!$F$4))-1)</f>
        <v>0.37701296152415004</v>
      </c>
      <c r="B283" s="6">
        <f ca="1">LN((RAND()^(-Results!$F$4))-1)</f>
        <v>-0.77406559505942962</v>
      </c>
      <c r="C283" s="6">
        <f ca="1">LN((RAND()^(-Results!$F$4))-1)</f>
        <v>0.24118104006502047</v>
      </c>
      <c r="D283" s="6">
        <f ca="1">LN((RAND()^(-Results!$F$4))-1)</f>
        <v>2.0313301008458251</v>
      </c>
      <c r="E283" s="6">
        <f ca="1">LN((RAND()^(-Results!$F$4))-1)</f>
        <v>-0.63514308272006359</v>
      </c>
      <c r="F283" s="6">
        <f ca="1">LN((RAND()^(-Results!$F$4))-1)</f>
        <v>-2.0283701016662321</v>
      </c>
      <c r="G283" s="6">
        <f ca="1">LN((RAND()^(-Results!$F$4))-1)</f>
        <v>1.0069030573302375</v>
      </c>
      <c r="H283" s="6">
        <f t="shared" ca="1" si="24"/>
        <v>1.0175099188758281</v>
      </c>
      <c r="I283" s="10">
        <f ca="1">SUMPRODUCT(J283:O283,Results!B$12:G$12)+Results!$F$5*H283</f>
        <v>16.71606671093803</v>
      </c>
      <c r="J283" s="10">
        <f ca="1">SUMPRODUCT($A283:$F283,Results!$B$15:$G$15)</f>
        <v>-3.0096938415476893</v>
      </c>
      <c r="K283" s="10">
        <f ca="1">SUMPRODUCT($A283:$F283,Results!$B$16:$G$16)</f>
        <v>5.9339835679235584</v>
      </c>
      <c r="L283" s="10">
        <f ca="1">SUMPRODUCT($A283:$F283,Results!$B$17:$G$17)</f>
        <v>9.7901208155192201</v>
      </c>
      <c r="M283" s="10">
        <f ca="1">SUMPRODUCT($A283:$F283,Results!$B$18:$G$18)</f>
        <v>-6.739918529718965</v>
      </c>
      <c r="N283" s="10">
        <f ca="1">SUMPRODUCT($A283:$F283,Results!$B$19:$G$19)</f>
        <v>5.800270191497642</v>
      </c>
      <c r="O283" s="10">
        <f ca="1">SUMPRODUCT($A283:$F283,Results!$B$20:$G$20)</f>
        <v>-8.8124168632543629</v>
      </c>
      <c r="P283" s="10" cm="1">
        <f t="array" aca="1" ref="P283" ca="1">SUMPRODUCT(J283:O283,TRANSPOSE(Test!BL$20:BL$25))+Test!$AD$20-Test!$BL$27</f>
        <v>11.573604724249538</v>
      </c>
      <c r="Q283" s="10" cm="1">
        <f t="array" aca="1" ref="Q283" ca="1">SUMPRODUCT(J283:O283,TRANSPOSE(Test!ES$20:ES$25))+Test!$AD$20-Test!$ES$27</f>
        <v>11.620813203248671</v>
      </c>
      <c r="R283" s="10">
        <f ca="1">I283-Results!$E$5*H283</f>
        <v>12.646027035434717</v>
      </c>
      <c r="S283" s="10" cm="1">
        <f t="array" aca="1" ref="S283" ca="1">SUMPRODUCT(J283:O283,TRANSPOSE(Test!AR$28:AR$33))+Test!$AD$20-Test!$AC$26</f>
        <v>13.657898070841018</v>
      </c>
      <c r="T283" s="10">
        <f ca="1">SUMPRODUCT(J283:O283,Results!K$9:P$9)</f>
        <v>11.633443846385619</v>
      </c>
      <c r="U283" s="10">
        <f ca="1">SUMPRODUCT(J283:O283,Results!K$9:P$9)+Test!$AD$20-Test!$AC$31</f>
        <v>11.596645727684644</v>
      </c>
      <c r="V283" s="10">
        <f t="shared" ca="1" si="25"/>
        <v>5.1424619866884917</v>
      </c>
      <c r="W283" s="10">
        <f t="shared" ca="1" si="26"/>
        <v>5.0952535076893586</v>
      </c>
      <c r="X283" s="10">
        <f t="shared" ca="1" si="27"/>
        <v>4.0700396755033132</v>
      </c>
      <c r="Y283" s="10">
        <f t="shared" ca="1" si="28"/>
        <v>3.0581686400970121</v>
      </c>
      <c r="Z283" s="10">
        <f ca="1">I283-Test!$AD$20</f>
        <v>16.019963172288477</v>
      </c>
      <c r="AA283" s="10">
        <f t="shared" ca="1" si="29"/>
        <v>5.1194209832533861</v>
      </c>
    </row>
    <row r="284" spans="1:27">
      <c r="A284" s="6">
        <f ca="1">LN((RAND()^(-Results!$F$4))-1)</f>
        <v>-1.0911682014362483</v>
      </c>
      <c r="B284" s="6">
        <f ca="1">LN((RAND()^(-Results!$F$4))-1)</f>
        <v>0.98374278291540607</v>
      </c>
      <c r="C284" s="6">
        <f ca="1">LN((RAND()^(-Results!$F$4))-1)</f>
        <v>-1.8414425650118693</v>
      </c>
      <c r="D284" s="6">
        <f ca="1">LN((RAND()^(-Results!$F$4))-1)</f>
        <v>0.78114351259674253</v>
      </c>
      <c r="E284" s="6">
        <f ca="1">LN((RAND()^(-Results!$F$4))-1)</f>
        <v>-1.1859731231136375</v>
      </c>
      <c r="F284" s="6">
        <f ca="1">LN((RAND()^(-Results!$F$4))-1)</f>
        <v>-0.44326914292096009</v>
      </c>
      <c r="G284" s="6">
        <f ca="1">LN((RAND()^(-Results!$F$4))-1)</f>
        <v>-1.7565238433192976</v>
      </c>
      <c r="H284" s="6">
        <f t="shared" ca="1" si="24"/>
        <v>-1.745916981773707</v>
      </c>
      <c r="I284" s="10">
        <f ca="1">SUMPRODUCT(J284:O284,Results!B$12:G$12)+Results!$F$5*H284</f>
        <v>5.3075828672550358</v>
      </c>
      <c r="J284" s="10">
        <f ca="1">SUMPRODUCT($A284:$F284,Results!$B$15:$G$15)</f>
        <v>3.1689210836697246</v>
      </c>
      <c r="K284" s="10">
        <f ca="1">SUMPRODUCT($A284:$F284,Results!$B$16:$G$16)</f>
        <v>5.2311529322049806</v>
      </c>
      <c r="L284" s="10">
        <f ca="1">SUMPRODUCT($A284:$F284,Results!$B$17:$G$17)</f>
        <v>1.1048133203083093</v>
      </c>
      <c r="M284" s="10">
        <f ca="1">SUMPRODUCT($A284:$F284,Results!$B$18:$G$18)</f>
        <v>0.9073535092169166</v>
      </c>
      <c r="N284" s="10">
        <f ca="1">SUMPRODUCT($A284:$F284,Results!$B$19:$G$19)</f>
        <v>-3.004068861175365</v>
      </c>
      <c r="O284" s="10">
        <f ca="1">SUMPRODUCT($A284:$F284,Results!$B$20:$G$20)</f>
        <v>-0.62061489477149978</v>
      </c>
      <c r="P284" s="10" cm="1">
        <f t="array" aca="1" ref="P284" ca="1">SUMPRODUCT(J284:O284,TRANSPOSE(Test!BL$20:BL$25))+Test!$AD$20-Test!$BL$27</f>
        <v>13.938499889600841</v>
      </c>
      <c r="Q284" s="10" cm="1">
        <f t="array" aca="1" ref="Q284" ca="1">SUMPRODUCT(J284:O284,TRANSPOSE(Test!ES$20:ES$25))+Test!$AD$20-Test!$ES$27</f>
        <v>14.244084075391278</v>
      </c>
      <c r="R284" s="10">
        <f ca="1">I284-Results!$E$5*H284</f>
        <v>12.291250794349864</v>
      </c>
      <c r="S284" s="10" cm="1">
        <f t="array" aca="1" ref="S284" ca="1">SUMPRODUCT(J284:O284,TRANSPOSE(Test!AR$28:AR$33))+Test!$AD$20-Test!$AC$26</f>
        <v>9.5646150032307489</v>
      </c>
      <c r="T284" s="10">
        <f ca="1">SUMPRODUCT(J284:O284,Results!K$9:P$9)</f>
        <v>14.504384386483812</v>
      </c>
      <c r="U284" s="10">
        <f ca="1">SUMPRODUCT(J284:O284,Results!K$9:P$9)+Test!$AD$20-Test!$AC$31</f>
        <v>14.467586267782837</v>
      </c>
      <c r="V284" s="10">
        <f t="shared" ca="1" si="25"/>
        <v>-8.6309170223458054</v>
      </c>
      <c r="W284" s="10">
        <f t="shared" ca="1" si="26"/>
        <v>-8.9365012081362423</v>
      </c>
      <c r="X284" s="10">
        <f t="shared" ca="1" si="27"/>
        <v>-6.9836679270948281</v>
      </c>
      <c r="Y284" s="10">
        <f t="shared" ca="1" si="28"/>
        <v>-4.2570321359757131</v>
      </c>
      <c r="Z284" s="10">
        <f ca="1">I284-Test!$AD$20</f>
        <v>4.6114793286054825</v>
      </c>
      <c r="AA284" s="10">
        <f t="shared" ca="1" si="29"/>
        <v>-9.1600034005278008</v>
      </c>
    </row>
    <row r="285" spans="1:27">
      <c r="A285" s="6">
        <f ca="1">LN((RAND()^(-Results!$F$4))-1)</f>
        <v>1.1684992393288376</v>
      </c>
      <c r="B285" s="6">
        <f ca="1">LN((RAND()^(-Results!$F$4))-1)</f>
        <v>1.1826131008264464</v>
      </c>
      <c r="C285" s="6">
        <f ca="1">LN((RAND()^(-Results!$F$4))-1)</f>
        <v>-0.10635184088458345</v>
      </c>
      <c r="D285" s="6">
        <f ca="1">LN((RAND()^(-Results!$F$4))-1)</f>
        <v>1.4799554873675407</v>
      </c>
      <c r="E285" s="6">
        <f ca="1">LN((RAND()^(-Results!$F$4))-1)</f>
        <v>-0.10881173298934126</v>
      </c>
      <c r="F285" s="6">
        <f ca="1">LN((RAND()^(-Results!$F$4))-1)</f>
        <v>4.0452528302435935</v>
      </c>
      <c r="G285" s="6">
        <f ca="1">LN((RAND()^(-Results!$F$4))-1)</f>
        <v>-2.6977713841339321</v>
      </c>
      <c r="H285" s="6">
        <f t="shared" ca="1" si="24"/>
        <v>-2.6871645225883416</v>
      </c>
      <c r="I285" s="10">
        <f ca="1">SUMPRODUCT(J285:O285,Results!B$12:G$12)+Results!$F$5*H285</f>
        <v>-5.7954474492127535</v>
      </c>
      <c r="J285" s="10">
        <f ca="1">SUMPRODUCT($A285:$F285,Results!$B$15:$G$15)</f>
        <v>2.4320475174715726</v>
      </c>
      <c r="K285" s="10">
        <f ca="1">SUMPRODUCT($A285:$F285,Results!$B$16:$G$16)</f>
        <v>4.0678455105223712</v>
      </c>
      <c r="L285" s="10">
        <f ca="1">SUMPRODUCT($A285:$F285,Results!$B$17:$G$17)</f>
        <v>-11.636331637369128</v>
      </c>
      <c r="M285" s="10">
        <f ca="1">SUMPRODUCT($A285:$F285,Results!$B$18:$G$18)</f>
        <v>2.8091594429022155</v>
      </c>
      <c r="N285" s="10">
        <f ca="1">SUMPRODUCT($A285:$F285,Results!$B$19:$G$19)</f>
        <v>7.1907481199198724</v>
      </c>
      <c r="O285" s="10">
        <f ca="1">SUMPRODUCT($A285:$F285,Results!$B$20:$G$20)</f>
        <v>11.070164580135533</v>
      </c>
      <c r="P285" s="10" cm="1">
        <f t="array" aca="1" ref="P285" ca="1">SUMPRODUCT(J285:O285,TRANSPOSE(Test!BL$20:BL$25))+Test!$AD$20-Test!$BL$27</f>
        <v>7.6386467616707723</v>
      </c>
      <c r="Q285" s="10" cm="1">
        <f t="array" aca="1" ref="Q285" ca="1">SUMPRODUCT(J285:O285,TRANSPOSE(Test!ES$20:ES$25))+Test!$AD$20-Test!$ES$27</f>
        <v>7.6458300619379935</v>
      </c>
      <c r="R285" s="10">
        <f ca="1">I285-Results!$E$5*H285</f>
        <v>4.9532106411406129</v>
      </c>
      <c r="S285" s="10" cm="1">
        <f t="array" aca="1" ref="S285" ca="1">SUMPRODUCT(J285:O285,TRANSPOSE(Test!AR$28:AR$33))+Test!$AD$20-Test!$AC$26</f>
        <v>12.237025960674675</v>
      </c>
      <c r="T285" s="10">
        <f ca="1">SUMPRODUCT(J285:O285,Results!K$9:P$9)</f>
        <v>7.5888121881084984</v>
      </c>
      <c r="U285" s="10">
        <f ca="1">SUMPRODUCT(J285:O285,Results!K$9:P$9)+Test!$AD$20-Test!$AC$31</f>
        <v>7.552014069407524</v>
      </c>
      <c r="V285" s="10">
        <f t="shared" ca="1" si="25"/>
        <v>-13.434094210883526</v>
      </c>
      <c r="W285" s="10">
        <f t="shared" ca="1" si="26"/>
        <v>-13.441277511150748</v>
      </c>
      <c r="X285" s="10">
        <f t="shared" ca="1" si="27"/>
        <v>-10.748658090353366</v>
      </c>
      <c r="Y285" s="10">
        <f t="shared" ca="1" si="28"/>
        <v>-18.03247340988743</v>
      </c>
      <c r="Z285" s="10">
        <f ca="1">I285-Test!$AD$20</f>
        <v>-6.4915509878623068</v>
      </c>
      <c r="AA285" s="10">
        <f t="shared" ca="1" si="29"/>
        <v>-13.347461518620278</v>
      </c>
    </row>
    <row r="286" spans="1:27">
      <c r="A286" s="6">
        <f ca="1">LN((RAND()^(-Results!$F$4))-1)</f>
        <v>-2.3016529616368828</v>
      </c>
      <c r="B286" s="6">
        <f ca="1">LN((RAND()^(-Results!$F$4))-1)</f>
        <v>-0.28666970900429711</v>
      </c>
      <c r="C286" s="6">
        <f ca="1">LN((RAND()^(-Results!$F$4))-1)</f>
        <v>3.8483742342919549</v>
      </c>
      <c r="D286" s="6">
        <f ca="1">LN((RAND()^(-Results!$F$4))-1)</f>
        <v>0.48521650258164833</v>
      </c>
      <c r="E286" s="6">
        <f ca="1">LN((RAND()^(-Results!$F$4))-1)</f>
        <v>3.2333296124410724</v>
      </c>
      <c r="F286" s="6">
        <f ca="1">LN((RAND()^(-Results!$F$4))-1)</f>
        <v>-1.652606085720023E-2</v>
      </c>
      <c r="G286" s="6">
        <f ca="1">LN((RAND()^(-Results!$F$4))-1)</f>
        <v>1.7862150606937557</v>
      </c>
      <c r="H286" s="6">
        <f t="shared" ca="1" si="24"/>
        <v>1.7968219222393462</v>
      </c>
      <c r="I286" s="10">
        <f ca="1">SUMPRODUCT(J286:O286,Results!B$12:G$12)+Results!$F$5*H286</f>
        <v>27.93332751738717</v>
      </c>
      <c r="J286" s="10">
        <f ca="1">SUMPRODUCT($A286:$F286,Results!$B$15:$G$15)</f>
        <v>-7.1862367982612794</v>
      </c>
      <c r="K286" s="10">
        <f ca="1">SUMPRODUCT($A286:$F286,Results!$B$16:$G$16)</f>
        <v>-14.295079568312229</v>
      </c>
      <c r="L286" s="10">
        <f ca="1">SUMPRODUCT($A286:$F286,Results!$B$17:$G$17)</f>
        <v>-14.190482137453074</v>
      </c>
      <c r="M286" s="10">
        <f ca="1">SUMPRODUCT($A286:$F286,Results!$B$18:$G$18)</f>
        <v>3.6845973377285572</v>
      </c>
      <c r="N286" s="10">
        <f ca="1">SUMPRODUCT($A286:$F286,Results!$B$19:$G$19)</f>
        <v>11.135923925349859</v>
      </c>
      <c r="O286" s="10">
        <f ca="1">SUMPRODUCT($A286:$F286,Results!$B$20:$G$20)</f>
        <v>-17.468629015612674</v>
      </c>
      <c r="P286" s="10" cm="1">
        <f t="array" aca="1" ref="P286" ca="1">SUMPRODUCT(J286:O286,TRANSPOSE(Test!BL$20:BL$25))+Test!$AD$20-Test!$BL$27</f>
        <v>19.099248463967495</v>
      </c>
      <c r="Q286" s="10" cm="1">
        <f t="array" aca="1" ref="Q286" ca="1">SUMPRODUCT(J286:O286,TRANSPOSE(Test!ES$20:ES$25))+Test!$AD$20-Test!$ES$27</f>
        <v>18.92071885356275</v>
      </c>
      <c r="R286" s="10">
        <f ca="1">I286-Results!$E$5*H286</f>
        <v>20.746039828429787</v>
      </c>
      <c r="S286" s="10" cm="1">
        <f t="array" aca="1" ref="S286" ca="1">SUMPRODUCT(J286:O286,TRANSPOSE(Test!AR$28:AR$33))+Test!$AD$20-Test!$AC$26</f>
        <v>11.8221294846653</v>
      </c>
      <c r="T286" s="10">
        <f ca="1">SUMPRODUCT(J286:O286,Results!K$9:P$9)</f>
        <v>18.786497877491449</v>
      </c>
      <c r="U286" s="10">
        <f ca="1">SUMPRODUCT(J286:O286,Results!K$9:P$9)+Test!$AD$20-Test!$AC$31</f>
        <v>18.749699758790474</v>
      </c>
      <c r="V286" s="10">
        <f t="shared" ca="1" si="25"/>
        <v>8.8340790534196749</v>
      </c>
      <c r="W286" s="10">
        <f t="shared" ca="1" si="26"/>
        <v>9.0126086638244196</v>
      </c>
      <c r="X286" s="10">
        <f t="shared" ca="1" si="27"/>
        <v>7.1872876889573831</v>
      </c>
      <c r="Y286" s="10">
        <f t="shared" ca="1" si="28"/>
        <v>16.11119803272187</v>
      </c>
      <c r="Z286" s="10">
        <f ca="1">I286-Test!$AD$20</f>
        <v>27.237223978737617</v>
      </c>
      <c r="AA286" s="10">
        <f t="shared" ca="1" si="29"/>
        <v>9.1836277585966961</v>
      </c>
    </row>
    <row r="287" spans="1:27">
      <c r="A287" s="6">
        <f ca="1">LN((RAND()^(-Results!$F$4))-1)</f>
        <v>-0.8146060006627196</v>
      </c>
      <c r="B287" s="6">
        <f ca="1">LN((RAND()^(-Results!$F$4))-1)</f>
        <v>-3.2194893623281495</v>
      </c>
      <c r="C287" s="6">
        <f ca="1">LN((RAND()^(-Results!$F$4))-1)</f>
        <v>0.2200135176138853</v>
      </c>
      <c r="D287" s="6">
        <f ca="1">LN((RAND()^(-Results!$F$4))-1)</f>
        <v>-1.3898896702192256</v>
      </c>
      <c r="E287" s="6">
        <f ca="1">LN((RAND()^(-Results!$F$4))-1)</f>
        <v>2.2098067099578547</v>
      </c>
      <c r="F287" s="6">
        <f ca="1">LN((RAND()^(-Results!$F$4))-1)</f>
        <v>-2.010647797428883</v>
      </c>
      <c r="G287" s="6">
        <f ca="1">LN((RAND()^(-Results!$F$4))-1)</f>
        <v>0.65777718342679781</v>
      </c>
      <c r="H287" s="6">
        <f t="shared" ca="1" si="24"/>
        <v>0.66838404497238835</v>
      </c>
      <c r="I287" s="10">
        <f ca="1">SUMPRODUCT(J287:O287,Results!B$12:G$12)+Results!$F$5*H287</f>
        <v>-24.025369292938539</v>
      </c>
      <c r="J287" s="10">
        <f ca="1">SUMPRODUCT($A287:$F287,Results!$B$15:$G$15)</f>
        <v>-8.8939230790820965</v>
      </c>
      <c r="K287" s="10">
        <f ca="1">SUMPRODUCT($A287:$F287,Results!$B$16:$G$16)</f>
        <v>-8.3300660703591358</v>
      </c>
      <c r="L287" s="10">
        <f ca="1">SUMPRODUCT($A287:$F287,Results!$B$17:$G$17)</f>
        <v>8.4157721087115966</v>
      </c>
      <c r="M287" s="10">
        <f ca="1">SUMPRODUCT($A287:$F287,Results!$B$18:$G$18)</f>
        <v>7.8186067127479681</v>
      </c>
      <c r="N287" s="10">
        <f ca="1">SUMPRODUCT($A287:$F287,Results!$B$19:$G$19)</f>
        <v>-0.61165865737496361</v>
      </c>
      <c r="O287" s="10">
        <f ca="1">SUMPRODUCT($A287:$F287,Results!$B$20:$G$20)</f>
        <v>-12.521939460523743</v>
      </c>
      <c r="P287" s="10" cm="1">
        <f t="array" aca="1" ref="P287" ca="1">SUMPRODUCT(J287:O287,TRANSPOSE(Test!BL$20:BL$25))+Test!$AD$20-Test!$BL$27</f>
        <v>-27.80825435157973</v>
      </c>
      <c r="Q287" s="10" cm="1">
        <f t="array" aca="1" ref="Q287" ca="1">SUMPRODUCT(J287:O287,TRANSPOSE(Test!ES$20:ES$25))+Test!$AD$20-Test!$ES$27</f>
        <v>-28.031556561146015</v>
      </c>
      <c r="R287" s="10">
        <f ca="1">I287-Results!$E$5*H287</f>
        <v>-26.698905472828091</v>
      </c>
      <c r="S287" s="10" cm="1">
        <f t="array" aca="1" ref="S287" ca="1">SUMPRODUCT(J287:O287,TRANSPOSE(Test!AR$28:AR$33))+Test!$AD$20-Test!$AC$26</f>
        <v>-33.711327868311109</v>
      </c>
      <c r="T287" s="10">
        <f ca="1">SUMPRODUCT(J287:O287,Results!K$9:P$9)</f>
        <v>-28.229652616219585</v>
      </c>
      <c r="U287" s="10">
        <f ca="1">SUMPRODUCT(J287:O287,Results!K$9:P$9)+Test!$AD$20-Test!$AC$31</f>
        <v>-28.266450734920561</v>
      </c>
      <c r="V287" s="10">
        <f t="shared" ca="1" si="25"/>
        <v>3.7828850586411917</v>
      </c>
      <c r="W287" s="10">
        <f t="shared" ca="1" si="26"/>
        <v>4.0061872682074764</v>
      </c>
      <c r="X287" s="10">
        <f t="shared" ca="1" si="27"/>
        <v>2.6735361798895525</v>
      </c>
      <c r="Y287" s="10">
        <f t="shared" ca="1" si="28"/>
        <v>9.6859585753725703</v>
      </c>
      <c r="Z287" s="10">
        <f ca="1">I287-Test!$AD$20</f>
        <v>-24.721472831588091</v>
      </c>
      <c r="AA287" s="10">
        <f t="shared" ca="1" si="29"/>
        <v>4.241081441982022</v>
      </c>
    </row>
    <row r="288" spans="1:27">
      <c r="A288" s="6">
        <f ca="1">LN((RAND()^(-Results!$F$4))-1)</f>
        <v>-1.4006149703227244</v>
      </c>
      <c r="B288" s="6">
        <f ca="1">LN((RAND()^(-Results!$F$4))-1)</f>
        <v>2.3423092940010699</v>
      </c>
      <c r="C288" s="6">
        <f ca="1">LN((RAND()^(-Results!$F$4))-1)</f>
        <v>0.78218608806835577</v>
      </c>
      <c r="D288" s="6">
        <f ca="1">LN((RAND()^(-Results!$F$4))-1)</f>
        <v>-0.86760384509772404</v>
      </c>
      <c r="E288" s="6">
        <f ca="1">LN((RAND()^(-Results!$F$4))-1)</f>
        <v>3.1031367131070353</v>
      </c>
      <c r="F288" s="6">
        <f ca="1">LN((RAND()^(-Results!$F$4))-1)</f>
        <v>1.7773482587555778</v>
      </c>
      <c r="G288" s="6">
        <f ca="1">LN((RAND()^(-Results!$F$4))-1)</f>
        <v>-4.902975369353018</v>
      </c>
      <c r="H288" s="6">
        <f t="shared" ca="1" si="24"/>
        <v>-4.8923685078074275</v>
      </c>
      <c r="I288" s="10">
        <f ca="1">SUMPRODUCT(J288:O288,Results!B$12:G$12)+Results!$F$5*H288</f>
        <v>-2.7538564010216398</v>
      </c>
      <c r="J288" s="10">
        <f ca="1">SUMPRODUCT($A288:$F288,Results!$B$15:$G$15)</f>
        <v>3.4802065650578355</v>
      </c>
      <c r="K288" s="10">
        <f ca="1">SUMPRODUCT($A288:$F288,Results!$B$16:$G$16)</f>
        <v>-9.9386037060336871</v>
      </c>
      <c r="L288" s="10">
        <f ca="1">SUMPRODUCT($A288:$F288,Results!$B$17:$G$17)</f>
        <v>-20.872797536830952</v>
      </c>
      <c r="M288" s="10">
        <f ca="1">SUMPRODUCT($A288:$F288,Results!$B$18:$G$18)</f>
        <v>6.8089920643535438</v>
      </c>
      <c r="N288" s="10">
        <f ca="1">SUMPRODUCT($A288:$F288,Results!$B$19:$G$19)</f>
        <v>-2.7915940377697779</v>
      </c>
      <c r="O288" s="10">
        <f ca="1">SUMPRODUCT($A288:$F288,Results!$B$20:$G$20)</f>
        <v>-0.62801049631916595</v>
      </c>
      <c r="P288" s="10" cm="1">
        <f t="array" aca="1" ref="P288" ca="1">SUMPRODUCT(J288:O288,TRANSPOSE(Test!BL$20:BL$25))+Test!$AD$20-Test!$BL$27</f>
        <v>21.740118118090663</v>
      </c>
      <c r="Q288" s="10" cm="1">
        <f t="array" aca="1" ref="Q288" ca="1">SUMPRODUCT(J288:O288,TRANSPOSE(Test!ES$20:ES$25))+Test!$AD$20-Test!$ES$27</f>
        <v>21.833416431589413</v>
      </c>
      <c r="R288" s="10">
        <f ca="1">I288-Results!$E$5*H288</f>
        <v>16.81561763020807</v>
      </c>
      <c r="S288" s="10" cm="1">
        <f t="array" aca="1" ref="S288" ca="1">SUMPRODUCT(J288:O288,TRANSPOSE(Test!AR$28:AR$33))+Test!$AD$20-Test!$AC$26</f>
        <v>11.449077010338655</v>
      </c>
      <c r="T288" s="10">
        <f ca="1">SUMPRODUCT(J288:O288,Results!K$9:P$9)</f>
        <v>21.688396596068646</v>
      </c>
      <c r="U288" s="10">
        <f ca="1">SUMPRODUCT(J288:O288,Results!K$9:P$9)+Test!$AD$20-Test!$AC$31</f>
        <v>21.651598477367671</v>
      </c>
      <c r="V288" s="10">
        <f t="shared" ca="1" si="25"/>
        <v>-24.493974519112303</v>
      </c>
      <c r="W288" s="10">
        <f t="shared" ca="1" si="26"/>
        <v>-24.587272832611053</v>
      </c>
      <c r="X288" s="10">
        <f t="shared" ca="1" si="27"/>
        <v>-19.56947403122971</v>
      </c>
      <c r="Y288" s="10">
        <f t="shared" ca="1" si="28"/>
        <v>-14.202933411360295</v>
      </c>
      <c r="Z288" s="10">
        <f ca="1">I288-Test!$AD$20</f>
        <v>-3.4499599396711935</v>
      </c>
      <c r="AA288" s="10">
        <f t="shared" ca="1" si="29"/>
        <v>-24.40545487838931</v>
      </c>
    </row>
    <row r="289" spans="1:27">
      <c r="A289" s="6">
        <f ca="1">LN((RAND()^(-Results!$F$4))-1)</f>
        <v>0.49540999362115462</v>
      </c>
      <c r="B289" s="6">
        <f ca="1">LN((RAND()^(-Results!$F$4))-1)</f>
        <v>1.544462641783696</v>
      </c>
      <c r="C289" s="6">
        <f ca="1">LN((RAND()^(-Results!$F$4))-1)</f>
        <v>-0.92466769879823618</v>
      </c>
      <c r="D289" s="6">
        <f ca="1">LN((RAND()^(-Results!$F$4))-1)</f>
        <v>0.24933660641596164</v>
      </c>
      <c r="E289" s="6">
        <f ca="1">LN((RAND()^(-Results!$F$4))-1)</f>
        <v>-0.85311225208939878</v>
      </c>
      <c r="F289" s="6">
        <f ca="1">LN((RAND()^(-Results!$F$4))-1)</f>
        <v>-9.8677208228090174E-2</v>
      </c>
      <c r="G289" s="6">
        <f ca="1">LN((RAND()^(-Results!$F$4))-1)</f>
        <v>1.7373201551270634</v>
      </c>
      <c r="H289" s="6">
        <f t="shared" ca="1" si="24"/>
        <v>1.7479270166726539</v>
      </c>
      <c r="I289" s="10">
        <f ca="1">SUMPRODUCT(J289:O289,Results!B$12:G$12)+Results!$F$5*H289</f>
        <v>20.811494804976967</v>
      </c>
      <c r="J289" s="10">
        <f ca="1">SUMPRODUCT($A289:$F289,Results!$B$15:$G$15)</f>
        <v>5.277804529798833</v>
      </c>
      <c r="K289" s="10">
        <f ca="1">SUMPRODUCT($A289:$F289,Results!$B$16:$G$16)</f>
        <v>4.8430685042387083</v>
      </c>
      <c r="L289" s="10">
        <f ca="1">SUMPRODUCT($A289:$F289,Results!$B$17:$G$17)</f>
        <v>-0.29047969920063066</v>
      </c>
      <c r="M289" s="10">
        <f ca="1">SUMPRODUCT($A289:$F289,Results!$B$18:$G$18)</f>
        <v>-4.2146414848256111</v>
      </c>
      <c r="N289" s="10">
        <f ca="1">SUMPRODUCT($A289:$F289,Results!$B$19:$G$19)</f>
        <v>-4.3116921072073664</v>
      </c>
      <c r="O289" s="10">
        <f ca="1">SUMPRODUCT($A289:$F289,Results!$B$20:$G$20)</f>
        <v>5.2007570445219597</v>
      </c>
      <c r="P289" s="10" cm="1">
        <f t="array" aca="1" ref="P289" ca="1">SUMPRODUCT(J289:O289,TRANSPOSE(Test!BL$20:BL$25))+Test!$AD$20-Test!$BL$27</f>
        <v>12.161592578401347</v>
      </c>
      <c r="Q289" s="10" cm="1">
        <f t="array" aca="1" ref="Q289" ca="1">SUMPRODUCT(J289:O289,TRANSPOSE(Test!ES$20:ES$25))+Test!$AD$20-Test!$ES$27</f>
        <v>12.316505792503051</v>
      </c>
      <c r="R289" s="10">
        <f ca="1">I289-Results!$E$5*H289</f>
        <v>13.81978673828635</v>
      </c>
      <c r="S289" s="10" cm="1">
        <f t="array" aca="1" ref="S289" ca="1">SUMPRODUCT(J289:O289,TRANSPOSE(Test!AR$28:AR$33))+Test!$AD$20-Test!$AC$26</f>
        <v>12.972610153342977</v>
      </c>
      <c r="T289" s="10">
        <f ca="1">SUMPRODUCT(J289:O289,Results!K$9:P$9)</f>
        <v>12.408501143080802</v>
      </c>
      <c r="U289" s="10">
        <f ca="1">SUMPRODUCT(J289:O289,Results!K$9:P$9)+Test!$AD$20-Test!$AC$31</f>
        <v>12.371703024379826</v>
      </c>
      <c r="V289" s="10">
        <f t="shared" ca="1" si="25"/>
        <v>8.6499022265756196</v>
      </c>
      <c r="W289" s="10">
        <f t="shared" ca="1" si="26"/>
        <v>8.4949890124739156</v>
      </c>
      <c r="X289" s="10">
        <f t="shared" ca="1" si="27"/>
        <v>6.9917080666906166</v>
      </c>
      <c r="Y289" s="10">
        <f t="shared" ca="1" si="28"/>
        <v>7.8388846516339896</v>
      </c>
      <c r="Z289" s="10">
        <f ca="1">I289-Test!$AD$20</f>
        <v>20.115391266327414</v>
      </c>
      <c r="AA289" s="10">
        <f t="shared" ca="1" si="29"/>
        <v>8.4397917805971403</v>
      </c>
    </row>
    <row r="290" spans="1:27">
      <c r="A290" s="6">
        <f ca="1">LN((RAND()^(-Results!$F$4))-1)</f>
        <v>1.2847730647711031</v>
      </c>
      <c r="B290" s="6">
        <f ca="1">LN((RAND()^(-Results!$F$4))-1)</f>
        <v>1.0565676181174448</v>
      </c>
      <c r="C290" s="6">
        <f ca="1">LN((RAND()^(-Results!$F$4))-1)</f>
        <v>-1.1806541049805994</v>
      </c>
      <c r="D290" s="6">
        <f ca="1">LN((RAND()^(-Results!$F$4))-1)</f>
        <v>-2.7774517447078444</v>
      </c>
      <c r="E290" s="6">
        <f ca="1">LN((RAND()^(-Results!$F$4))-1)</f>
        <v>-0.77594323286003397</v>
      </c>
      <c r="F290" s="6">
        <f ca="1">LN((RAND()^(-Results!$F$4))-1)</f>
        <v>-0.1750656325235517</v>
      </c>
      <c r="G290" s="6">
        <f ca="1">LN((RAND()^(-Results!$F$4))-1)</f>
        <v>2.5235286809742958</v>
      </c>
      <c r="H290" s="6">
        <f t="shared" ca="1" si="24"/>
        <v>2.5341355425198864</v>
      </c>
      <c r="I290" s="10">
        <f ca="1">SUMPRODUCT(J290:O290,Results!B$12:G$12)+Results!$F$5*H290</f>
        <v>-4.5321429749503075</v>
      </c>
      <c r="J290" s="10">
        <f ca="1">SUMPRODUCT($A290:$F290,Results!$B$15:$G$15)</f>
        <v>7.1193589235972716</v>
      </c>
      <c r="K290" s="10">
        <f ca="1">SUMPRODUCT($A290:$F290,Results!$B$16:$G$16)</f>
        <v>9.3779647727340112E-2</v>
      </c>
      <c r="L290" s="10">
        <f ca="1">SUMPRODUCT($A290:$F290,Results!$B$17:$G$17)</f>
        <v>2.2855904284221733</v>
      </c>
      <c r="M290" s="10">
        <f ca="1">SUMPRODUCT($A290:$F290,Results!$B$18:$G$18)</f>
        <v>-2.7537714593920777</v>
      </c>
      <c r="N290" s="10">
        <f ca="1">SUMPRODUCT($A290:$F290,Results!$B$19:$G$19)</f>
        <v>-14.445856971382705</v>
      </c>
      <c r="O290" s="10">
        <f ca="1">SUMPRODUCT($A290:$F290,Results!$B$20:$G$20)</f>
        <v>13.937514664486056</v>
      </c>
      <c r="P290" s="10" cm="1">
        <f t="array" aca="1" ref="P290" ca="1">SUMPRODUCT(J290:O290,TRANSPOSE(Test!BL$20:BL$25))+Test!$AD$20-Test!$BL$27</f>
        <v>-17.060938163224758</v>
      </c>
      <c r="Q290" s="10" cm="1">
        <f t="array" aca="1" ref="Q290" ca="1">SUMPRODUCT(J290:O290,TRANSPOSE(Test!ES$20:ES$25))+Test!$AD$20-Test!$ES$27</f>
        <v>-17.119953422743333</v>
      </c>
      <c r="R290" s="10">
        <f ca="1">I290-Results!$E$5*H290</f>
        <v>-14.668685145029853</v>
      </c>
      <c r="S290" s="10" cm="1">
        <f t="array" aca="1" ref="S290" ca="1">SUMPRODUCT(J290:O290,TRANSPOSE(Test!AR$28:AR$33))+Test!$AD$20-Test!$AC$26</f>
        <v>-13.811045920776717</v>
      </c>
      <c r="T290" s="10">
        <f ca="1">SUMPRODUCT(J290:O290,Results!K$9:P$9)</f>
        <v>-17.081540616921242</v>
      </c>
      <c r="U290" s="10">
        <f ca="1">SUMPRODUCT(J290:O290,Results!K$9:P$9)+Test!$AD$20-Test!$AC$31</f>
        <v>-17.118338735622217</v>
      </c>
      <c r="V290" s="10">
        <f t="shared" ca="1" si="25"/>
        <v>12.528795188274451</v>
      </c>
      <c r="W290" s="10">
        <f t="shared" ca="1" si="26"/>
        <v>12.587810447793025</v>
      </c>
      <c r="X290" s="10">
        <f t="shared" ca="1" si="27"/>
        <v>10.136542170079545</v>
      </c>
      <c r="Y290" s="10">
        <f t="shared" ca="1" si="28"/>
        <v>9.2789029458264096</v>
      </c>
      <c r="Z290" s="10">
        <f ca="1">I290-Test!$AD$20</f>
        <v>-5.2282465135998608</v>
      </c>
      <c r="AA290" s="10">
        <f t="shared" ca="1" si="29"/>
        <v>12.586195760671909</v>
      </c>
    </row>
    <row r="291" spans="1:27">
      <c r="A291" s="6">
        <f ca="1">LN((RAND()^(-Results!$F$4))-1)</f>
        <v>1.1198728268668965</v>
      </c>
      <c r="B291" s="6">
        <f ca="1">LN((RAND()^(-Results!$F$4))-1)</f>
        <v>-1.7147751345264981</v>
      </c>
      <c r="C291" s="6">
        <f ca="1">LN((RAND()^(-Results!$F$4))-1)</f>
        <v>0.8039720508421897</v>
      </c>
      <c r="D291" s="6">
        <f ca="1">LN((RAND()^(-Results!$F$4))-1)</f>
        <v>2.601904153370056</v>
      </c>
      <c r="E291" s="6">
        <f ca="1">LN((RAND()^(-Results!$F$4))-1)</f>
        <v>2.1493012936209572</v>
      </c>
      <c r="F291" s="6">
        <f ca="1">LN((RAND()^(-Results!$F$4))-1)</f>
        <v>-1.2665363202222149</v>
      </c>
      <c r="G291" s="6">
        <f ca="1">LN((RAND()^(-Results!$F$4))-1)</f>
        <v>-1.031069169612558</v>
      </c>
      <c r="H291" s="6">
        <f t="shared" ca="1" si="24"/>
        <v>-1.0204623080669675</v>
      </c>
      <c r="I291" s="10">
        <f ca="1">SUMPRODUCT(J291:O291,Results!B$12:G$12)+Results!$F$5*H291</f>
        <v>5.0995059665520914</v>
      </c>
      <c r="J291" s="10">
        <f ca="1">SUMPRODUCT($A291:$F291,Results!$B$15:$G$15)</f>
        <v>-7.2771183561228137</v>
      </c>
      <c r="K291" s="10">
        <f ca="1">SUMPRODUCT($A291:$F291,Results!$B$16:$G$16)</f>
        <v>2.5321424860572939</v>
      </c>
      <c r="L291" s="10">
        <f ca="1">SUMPRODUCT($A291:$F291,Results!$B$17:$G$17)</f>
        <v>6.1096778346034544</v>
      </c>
      <c r="M291" s="10">
        <f ca="1">SUMPRODUCT($A291:$F291,Results!$B$18:$G$18)</f>
        <v>-2.1424991470475367</v>
      </c>
      <c r="N291" s="10">
        <f ca="1">SUMPRODUCT($A291:$F291,Results!$B$19:$G$19)</f>
        <v>10.881199853470042</v>
      </c>
      <c r="O291" s="10">
        <f ca="1">SUMPRODUCT($A291:$F291,Results!$B$20:$G$20)</f>
        <v>-13.407936792361568</v>
      </c>
      <c r="P291" s="10" cm="1">
        <f t="array" aca="1" ref="P291" ca="1">SUMPRODUCT(J291:O291,TRANSPOSE(Test!BL$20:BL$25))+Test!$AD$20-Test!$BL$27</f>
        <v>9.8273363620386771</v>
      </c>
      <c r="Q291" s="10" cm="1">
        <f t="array" aca="1" ref="Q291" ca="1">SUMPRODUCT(J291:O291,TRANSPOSE(Test!ES$20:ES$25))+Test!$AD$20-Test!$ES$27</f>
        <v>9.7604989020282833</v>
      </c>
      <c r="R291" s="10">
        <f ca="1">I291-Results!$E$5*H291</f>
        <v>9.1813551988199613</v>
      </c>
      <c r="S291" s="10" cm="1">
        <f t="array" aca="1" ref="S291" ca="1">SUMPRODUCT(J291:O291,TRANSPOSE(Test!AR$28:AR$33))+Test!$AD$20-Test!$AC$26</f>
        <v>9.1600842640844249</v>
      </c>
      <c r="T291" s="10">
        <f ca="1">SUMPRODUCT(J291:O291,Results!K$9:P$9)</f>
        <v>9.3649946253484586</v>
      </c>
      <c r="U291" s="10">
        <f ca="1">SUMPRODUCT(J291:O291,Results!K$9:P$9)+Test!$AD$20-Test!$AC$31</f>
        <v>9.3281965066474832</v>
      </c>
      <c r="V291" s="10">
        <f t="shared" ca="1" si="25"/>
        <v>-4.7278303954865857</v>
      </c>
      <c r="W291" s="10">
        <f t="shared" ca="1" si="26"/>
        <v>-4.6609929354761919</v>
      </c>
      <c r="X291" s="10">
        <f t="shared" ca="1" si="27"/>
        <v>-4.0818492322678699</v>
      </c>
      <c r="Y291" s="10">
        <f t="shared" ca="1" si="28"/>
        <v>-4.0605782975323335</v>
      </c>
      <c r="Z291" s="10">
        <f ca="1">I291-Test!$AD$20</f>
        <v>4.4034024279025381</v>
      </c>
      <c r="AA291" s="10">
        <f t="shared" ca="1" si="29"/>
        <v>-4.2286905400953918</v>
      </c>
    </row>
    <row r="292" spans="1:27">
      <c r="A292" s="6">
        <f ca="1">LN((RAND()^(-Results!$F$4))-1)</f>
        <v>-0.70365643151897506</v>
      </c>
      <c r="B292" s="6">
        <f ca="1">LN((RAND()^(-Results!$F$4))-1)</f>
        <v>5.2439795983016193</v>
      </c>
      <c r="C292" s="6">
        <f ca="1">LN((RAND()^(-Results!$F$4))-1)</f>
        <v>0.57647850495129194</v>
      </c>
      <c r="D292" s="6">
        <f ca="1">LN((RAND()^(-Results!$F$4))-1)</f>
        <v>-1.2992642965429766</v>
      </c>
      <c r="E292" s="6">
        <f ca="1">LN((RAND()^(-Results!$F$4))-1)</f>
        <v>-2.531326970161722</v>
      </c>
      <c r="F292" s="6">
        <f ca="1">LN((RAND()^(-Results!$F$4))-1)</f>
        <v>5.0116508662994894</v>
      </c>
      <c r="G292" s="6">
        <f ca="1">LN((RAND()^(-Results!$F$4))-1)</f>
        <v>0.67786197529120151</v>
      </c>
      <c r="H292" s="6">
        <f t="shared" ca="1" si="24"/>
        <v>0.68846883683679216</v>
      </c>
      <c r="I292" s="10">
        <f ca="1">SUMPRODUCT(J292:O292,Results!B$12:G$12)+Results!$F$5*H292</f>
        <v>25.156983751020881</v>
      </c>
      <c r="J292" s="10">
        <f ca="1">SUMPRODUCT($A292:$F292,Results!$B$15:$G$15)</f>
        <v>14.495000108459875</v>
      </c>
      <c r="K292" s="10">
        <f ca="1">SUMPRODUCT($A292:$F292,Results!$B$16:$G$16)</f>
        <v>-1.1111587621652412</v>
      </c>
      <c r="L292" s="10">
        <f ca="1">SUMPRODUCT($A292:$F292,Results!$B$17:$G$17)</f>
        <v>-26.325559868421553</v>
      </c>
      <c r="M292" s="10">
        <f ca="1">SUMPRODUCT($A292:$F292,Results!$B$18:$G$18)</f>
        <v>-1.5518557800768207</v>
      </c>
      <c r="N292" s="10">
        <f ca="1">SUMPRODUCT($A292:$F292,Results!$B$19:$G$19)</f>
        <v>-5.4374821225768342</v>
      </c>
      <c r="O292" s="10">
        <f ca="1">SUMPRODUCT($A292:$F292,Results!$B$20:$G$20)</f>
        <v>24.699621332675424</v>
      </c>
      <c r="P292" s="10" cm="1">
        <f t="array" aca="1" ref="P292" ca="1">SUMPRODUCT(J292:O292,TRANSPOSE(Test!BL$20:BL$25))+Test!$AD$20-Test!$BL$27</f>
        <v>22.557313530187098</v>
      </c>
      <c r="Q292" s="10" cm="1">
        <f t="array" aca="1" ref="Q292" ca="1">SUMPRODUCT(J292:O292,TRANSPOSE(Test!ES$20:ES$25))+Test!$AD$20-Test!$ES$27</f>
        <v>22.69343019351231</v>
      </c>
      <c r="R292" s="10">
        <f ca="1">I292-Results!$E$5*H292</f>
        <v>22.403108403673713</v>
      </c>
      <c r="S292" s="10" cm="1">
        <f t="array" aca="1" ref="S292" ca="1">SUMPRODUCT(J292:O292,TRANSPOSE(Test!AR$28:AR$33))+Test!$AD$20-Test!$AC$26</f>
        <v>27.467526744941836</v>
      </c>
      <c r="T292" s="10">
        <f ca="1">SUMPRODUCT(J292:O292,Results!K$9:P$9)</f>
        <v>23.198335645777625</v>
      </c>
      <c r="U292" s="10">
        <f ca="1">SUMPRODUCT(J292:O292,Results!K$9:P$9)+Test!$AD$20-Test!$AC$31</f>
        <v>23.16153752707665</v>
      </c>
      <c r="V292" s="10">
        <f t="shared" ca="1" si="25"/>
        <v>2.599670220833783</v>
      </c>
      <c r="W292" s="10">
        <f t="shared" ca="1" si="26"/>
        <v>2.4635535575085719</v>
      </c>
      <c r="X292" s="10">
        <f t="shared" ca="1" si="27"/>
        <v>2.7538753473471687</v>
      </c>
      <c r="Y292" s="10">
        <f t="shared" ca="1" si="28"/>
        <v>-2.3105429939209543</v>
      </c>
      <c r="Z292" s="10">
        <f ca="1">I292-Test!$AD$20</f>
        <v>24.460880212371329</v>
      </c>
      <c r="AA292" s="10">
        <f t="shared" ca="1" si="29"/>
        <v>1.9954462239442314</v>
      </c>
    </row>
    <row r="293" spans="1:27">
      <c r="A293" s="6">
        <f ca="1">LN((RAND()^(-Results!$F$4))-1)</f>
        <v>1.0195976298726683</v>
      </c>
      <c r="B293" s="6">
        <f ca="1">LN((RAND()^(-Results!$F$4))-1)</f>
        <v>-0.3141918640115608</v>
      </c>
      <c r="C293" s="6">
        <f ca="1">LN((RAND()^(-Results!$F$4))-1)</f>
        <v>1.7574652030987035</v>
      </c>
      <c r="D293" s="6">
        <f ca="1">LN((RAND()^(-Results!$F$4))-1)</f>
        <v>-0.41204469253785536</v>
      </c>
      <c r="E293" s="6">
        <f ca="1">LN((RAND()^(-Results!$F$4))-1)</f>
        <v>1.7259046992593328</v>
      </c>
      <c r="F293" s="6">
        <f ca="1">LN((RAND()^(-Results!$F$4))-1)</f>
        <v>0.97955401032708933</v>
      </c>
      <c r="G293" s="6">
        <f ca="1">LN((RAND()^(-Results!$F$4))-1)</f>
        <v>-2.1992054713164486</v>
      </c>
      <c r="H293" s="6">
        <f t="shared" ca="1" si="24"/>
        <v>-2.1885986097708581</v>
      </c>
      <c r="I293" s="10">
        <f ca="1">SUMPRODUCT(J293:O293,Results!B$12:G$12)+Results!$F$5*H293</f>
        <v>-16.199140655062983</v>
      </c>
      <c r="J293" s="10">
        <f ca="1">SUMPRODUCT($A293:$F293,Results!$B$15:$G$15)</f>
        <v>-2.036691972637763</v>
      </c>
      <c r="K293" s="10">
        <f ca="1">SUMPRODUCT($A293:$F293,Results!$B$16:$G$16)</f>
        <v>-5.2239498376632278</v>
      </c>
      <c r="L293" s="10">
        <f ca="1">SUMPRODUCT($A293:$F293,Results!$B$17:$G$17)</f>
        <v>-5.3655338799319789</v>
      </c>
      <c r="M293" s="10">
        <f ca="1">SUMPRODUCT($A293:$F293,Results!$B$18:$G$18)</f>
        <v>-8.9211086535070372E-2</v>
      </c>
      <c r="N293" s="10">
        <f ca="1">SUMPRODUCT($A293:$F293,Results!$B$19:$G$19)</f>
        <v>3.4818384236701783</v>
      </c>
      <c r="O293" s="10">
        <f ca="1">SUMPRODUCT($A293:$F293,Results!$B$20:$G$20)</f>
        <v>0.83318673480279504</v>
      </c>
      <c r="P293" s="10" cm="1">
        <f t="array" aca="1" ref="P293" ca="1">SUMPRODUCT(J293:O293,TRANSPOSE(Test!BL$20:BL$25))+Test!$AD$20-Test!$BL$27</f>
        <v>-5.2014960126298897</v>
      </c>
      <c r="Q293" s="10" cm="1">
        <f t="array" aca="1" ref="Q293" ca="1">SUMPRODUCT(J293:O293,TRANSPOSE(Test!ES$20:ES$25))+Test!$AD$20-Test!$ES$27</f>
        <v>-5.4614852768093494</v>
      </c>
      <c r="R293" s="10">
        <f ca="1">I293-Results!$E$5*H293</f>
        <v>-7.444746215979551</v>
      </c>
      <c r="S293" s="10" cm="1">
        <f t="array" aca="1" ref="S293" ca="1">SUMPRODUCT(J293:O293,TRANSPOSE(Test!AR$28:AR$33))+Test!$AD$20-Test!$AC$26</f>
        <v>-2.5070068781156025</v>
      </c>
      <c r="T293" s="10">
        <f ca="1">SUMPRODUCT(J293:O293,Results!K$9:P$9)</f>
        <v>-5.7250650475158773</v>
      </c>
      <c r="U293" s="10">
        <f ca="1">SUMPRODUCT(J293:O293,Results!K$9:P$9)+Test!$AD$20-Test!$AC$31</f>
        <v>-5.7618631662168527</v>
      </c>
      <c r="V293" s="10">
        <f t="shared" ca="1" si="25"/>
        <v>-10.997644642433094</v>
      </c>
      <c r="W293" s="10">
        <f t="shared" ca="1" si="26"/>
        <v>-10.737655378253635</v>
      </c>
      <c r="X293" s="10">
        <f t="shared" ca="1" si="27"/>
        <v>-8.7543944390834323</v>
      </c>
      <c r="Y293" s="10">
        <f t="shared" ca="1" si="28"/>
        <v>-13.692133776947381</v>
      </c>
      <c r="Z293" s="10">
        <f ca="1">I293-Test!$AD$20</f>
        <v>-16.895244193712536</v>
      </c>
      <c r="AA293" s="10">
        <f t="shared" ca="1" si="29"/>
        <v>-10.437277488846131</v>
      </c>
    </row>
    <row r="294" spans="1:27">
      <c r="A294" s="6">
        <f ca="1">LN((RAND()^(-Results!$F$4))-1)</f>
        <v>-1.4812197784466623</v>
      </c>
      <c r="B294" s="6">
        <f ca="1">LN((RAND()^(-Results!$F$4))-1)</f>
        <v>-0.82101072289169563</v>
      </c>
      <c r="C294" s="6">
        <f ca="1">LN((RAND()^(-Results!$F$4))-1)</f>
        <v>0.9139786051102804</v>
      </c>
      <c r="D294" s="6">
        <f ca="1">LN((RAND()^(-Results!$F$4))-1)</f>
        <v>-2.4529219288804232</v>
      </c>
      <c r="E294" s="6">
        <f ca="1">LN((RAND()^(-Results!$F$4))-1)</f>
        <v>2.4911225626685498</v>
      </c>
      <c r="F294" s="6">
        <f ca="1">LN((RAND()^(-Results!$F$4))-1)</f>
        <v>-0.82603795480357034</v>
      </c>
      <c r="G294" s="6">
        <f ca="1">LN((RAND()^(-Results!$F$4))-1)</f>
        <v>3.027932692725666</v>
      </c>
      <c r="H294" s="6">
        <f t="shared" ca="1" si="24"/>
        <v>3.0385395542712565</v>
      </c>
      <c r="I294" s="10">
        <f ca="1">SUMPRODUCT(J294:O294,Results!B$12:G$12)+Results!$F$5*H294</f>
        <v>1.8883233830433035</v>
      </c>
      <c r="J294" s="10">
        <f ca="1">SUMPRODUCT($A294:$F294,Results!$B$15:$G$15)</f>
        <v>-3.0584583609020077</v>
      </c>
      <c r="K294" s="10">
        <f ca="1">SUMPRODUCT($A294:$F294,Results!$B$16:$G$16)</f>
        <v>-12.779691192821902</v>
      </c>
      <c r="L294" s="10">
        <f ca="1">SUMPRODUCT($A294:$F294,Results!$B$17:$G$17)</f>
        <v>-4.4424063487151457</v>
      </c>
      <c r="M294" s="10">
        <f ca="1">SUMPRODUCT($A294:$F294,Results!$B$18:$G$18)</f>
        <v>7.2600697519822113</v>
      </c>
      <c r="N294" s="10">
        <f ca="1">SUMPRODUCT($A294:$F294,Results!$B$19:$G$19)</f>
        <v>-5.1868763484589406</v>
      </c>
      <c r="O294" s="10">
        <f ca="1">SUMPRODUCT($A294:$F294,Results!$B$20:$G$20)</f>
        <v>-6.6672778788955593</v>
      </c>
      <c r="P294" s="10" cm="1">
        <f t="array" aca="1" ref="P294" ca="1">SUMPRODUCT(J294:O294,TRANSPOSE(Test!BL$20:BL$25))+Test!$AD$20-Test!$BL$27</f>
        <v>-13.405635312495169</v>
      </c>
      <c r="Q294" s="10" cm="1">
        <f t="array" aca="1" ref="Q294" ca="1">SUMPRODUCT(J294:O294,TRANSPOSE(Test!ES$20:ES$25))+Test!$AD$20-Test!$ES$27</f>
        <v>-13.568592218906495</v>
      </c>
      <c r="R294" s="10">
        <f ca="1">I294-Results!$E$5*H294</f>
        <v>-10.265834834041723</v>
      </c>
      <c r="S294" s="10" cm="1">
        <f t="array" aca="1" ref="S294" ca="1">SUMPRODUCT(J294:O294,TRANSPOSE(Test!AR$28:AR$33))+Test!$AD$20-Test!$AC$26</f>
        <v>-21.298971144862811</v>
      </c>
      <c r="T294" s="10">
        <f ca="1">SUMPRODUCT(J294:O294,Results!K$9:P$9)</f>
        <v>-13.677294597546879</v>
      </c>
      <c r="U294" s="10">
        <f ca="1">SUMPRODUCT(J294:O294,Results!K$9:P$9)+Test!$AD$20-Test!$AC$31</f>
        <v>-13.714092716247855</v>
      </c>
      <c r="V294" s="10">
        <f t="shared" ca="1" si="25"/>
        <v>15.293958695538473</v>
      </c>
      <c r="W294" s="10">
        <f t="shared" ca="1" si="26"/>
        <v>15.456915601949799</v>
      </c>
      <c r="X294" s="10">
        <f t="shared" ca="1" si="27"/>
        <v>12.154158217085026</v>
      </c>
      <c r="Y294" s="10">
        <f t="shared" ca="1" si="28"/>
        <v>23.187294527906115</v>
      </c>
      <c r="Z294" s="10">
        <f ca="1">I294-Test!$AD$20</f>
        <v>1.1922198443937497</v>
      </c>
      <c r="AA294" s="10">
        <f t="shared" ca="1" si="29"/>
        <v>15.602416099291158</v>
      </c>
    </row>
    <row r="295" spans="1:27">
      <c r="A295" s="6">
        <f ca="1">LN((RAND()^(-Results!$F$4))-1)</f>
        <v>-1.9443097778130933</v>
      </c>
      <c r="B295" s="6">
        <f ca="1">LN((RAND()^(-Results!$F$4))-1)</f>
        <v>3.7460742314266158</v>
      </c>
      <c r="C295" s="6">
        <f ca="1">LN((RAND()^(-Results!$F$4))-1)</f>
        <v>1.7389587606413965</v>
      </c>
      <c r="D295" s="6">
        <f ca="1">LN((RAND()^(-Results!$F$4))-1)</f>
        <v>-0.27283527095296356</v>
      </c>
      <c r="E295" s="6">
        <f ca="1">LN((RAND()^(-Results!$F$4))-1)</f>
        <v>-1.8675931803061379</v>
      </c>
      <c r="F295" s="6">
        <f ca="1">LN((RAND()^(-Results!$F$4))-1)</f>
        <v>1.2479626202410736</v>
      </c>
      <c r="G295" s="6">
        <f ca="1">LN((RAND()^(-Results!$F$4))-1)</f>
        <v>-1.222692260567483</v>
      </c>
      <c r="H295" s="6">
        <f t="shared" ca="1" si="24"/>
        <v>-1.2120853990218925</v>
      </c>
      <c r="I295" s="10">
        <f ca="1">SUMPRODUCT(J295:O295,Results!B$12:G$12)+Results!$F$5*H295</f>
        <v>25.964099761239172</v>
      </c>
      <c r="J295" s="10">
        <f ca="1">SUMPRODUCT($A295:$F295,Results!$B$15:$G$15)</f>
        <v>8.1217234660295521</v>
      </c>
      <c r="K295" s="10">
        <f ca="1">SUMPRODUCT($A295:$F295,Results!$B$16:$G$16)</f>
        <v>-2.9975170467841048</v>
      </c>
      <c r="L295" s="10">
        <f ca="1">SUMPRODUCT($A295:$F295,Results!$B$17:$G$17)</f>
        <v>-16.525164734912064</v>
      </c>
      <c r="M295" s="10">
        <f ca="1">SUMPRODUCT($A295:$F295,Results!$B$18:$G$18)</f>
        <v>-5.753575562811128</v>
      </c>
      <c r="N295" s="10">
        <f ca="1">SUMPRODUCT($A295:$F295,Results!$B$19:$G$19)</f>
        <v>-1.2169484296562976</v>
      </c>
      <c r="O295" s="10">
        <f ca="1">SUMPRODUCT($A295:$F295,Results!$B$20:$G$20)</f>
        <v>5.5372229481711379</v>
      </c>
      <c r="P295" s="10" cm="1">
        <f t="array" aca="1" ref="P295" ca="1">SUMPRODUCT(J295:O295,TRANSPOSE(Test!BL$20:BL$25))+Test!$AD$20-Test!$BL$27</f>
        <v>32.805588702952861</v>
      </c>
      <c r="Q295" s="10" cm="1">
        <f t="array" aca="1" ref="Q295" ca="1">SUMPRODUCT(J295:O295,TRANSPOSE(Test!ES$20:ES$25))+Test!$AD$20-Test!$ES$27</f>
        <v>32.951787472307345</v>
      </c>
      <c r="R295" s="10">
        <f ca="1">I295-Results!$E$5*H295</f>
        <v>30.81244135732674</v>
      </c>
      <c r="S295" s="10" cm="1">
        <f t="array" aca="1" ref="S295" ca="1">SUMPRODUCT(J295:O295,TRANSPOSE(Test!AR$28:AR$33))+Test!$AD$20-Test!$AC$26</f>
        <v>33.38944688207053</v>
      </c>
      <c r="T295" s="10">
        <f ca="1">SUMPRODUCT(J295:O295,Results!K$9:P$9)</f>
        <v>33.445772539869481</v>
      </c>
      <c r="U295" s="10">
        <f ca="1">SUMPRODUCT(J295:O295,Results!K$9:P$9)+Test!$AD$20-Test!$AC$31</f>
        <v>33.408974421168502</v>
      </c>
      <c r="V295" s="10">
        <f t="shared" ca="1" si="25"/>
        <v>-6.8414889417136884</v>
      </c>
      <c r="W295" s="10">
        <f t="shared" ca="1" si="26"/>
        <v>-6.9876877110681725</v>
      </c>
      <c r="X295" s="10">
        <f t="shared" ca="1" si="27"/>
        <v>-4.8483415960875682</v>
      </c>
      <c r="Y295" s="10">
        <f t="shared" ca="1" si="28"/>
        <v>-7.4253471208313577</v>
      </c>
      <c r="Z295" s="10">
        <f ca="1">I295-Test!$AD$20</f>
        <v>25.26799622258962</v>
      </c>
      <c r="AA295" s="10">
        <f t="shared" ca="1" si="29"/>
        <v>-7.4448746599293294</v>
      </c>
    </row>
    <row r="296" spans="1:27">
      <c r="A296" s="6">
        <f ca="1">LN((RAND()^(-Results!$F$4))-1)</f>
        <v>0.49387761445892575</v>
      </c>
      <c r="B296" s="6">
        <f ca="1">LN((RAND()^(-Results!$F$4))-1)</f>
        <v>-2.9764656372872196</v>
      </c>
      <c r="C296" s="6">
        <f ca="1">LN((RAND()^(-Results!$F$4))-1)</f>
        <v>-0.60664782704911313</v>
      </c>
      <c r="D296" s="6">
        <f ca="1">LN((RAND()^(-Results!$F$4))-1)</f>
        <v>-1.8690134237711045</v>
      </c>
      <c r="E296" s="6">
        <f ca="1">LN((RAND()^(-Results!$F$4))-1)</f>
        <v>-1.3013819416359096</v>
      </c>
      <c r="F296" s="6">
        <f ca="1">LN((RAND()^(-Results!$F$4))-1)</f>
        <v>-3.9502993634243988</v>
      </c>
      <c r="G296" s="6">
        <f ca="1">LN((RAND()^(-Results!$F$4))-1)</f>
        <v>0.83786403887732686</v>
      </c>
      <c r="H296" s="6">
        <f t="shared" ca="1" si="24"/>
        <v>0.8484709004229174</v>
      </c>
      <c r="I296" s="10">
        <f ca="1">SUMPRODUCT(J296:O296,Results!B$12:G$12)+Results!$F$5*H296</f>
        <v>-31.431607475589693</v>
      </c>
      <c r="J296" s="10">
        <f ca="1">SUMPRODUCT($A296:$F296,Results!$B$15:$G$15)</f>
        <v>-4.4006457468907652</v>
      </c>
      <c r="K296" s="10">
        <f ca="1">SUMPRODUCT($A296:$F296,Results!$B$16:$G$16)</f>
        <v>0.47768722134768171</v>
      </c>
      <c r="L296" s="10">
        <f ca="1">SUMPRODUCT($A296:$F296,Results!$B$17:$G$17)</f>
        <v>22.873473667279239</v>
      </c>
      <c r="M296" s="10">
        <f ca="1">SUMPRODUCT($A296:$F296,Results!$B$18:$G$18)</f>
        <v>-3.8188347454537155</v>
      </c>
      <c r="N296" s="10">
        <f ca="1">SUMPRODUCT($A296:$F296,Results!$B$19:$G$19)</f>
        <v>-7.2647801415112561</v>
      </c>
      <c r="O296" s="10">
        <f ca="1">SUMPRODUCT($A296:$F296,Results!$B$20:$G$20)</f>
        <v>-4.6876889598968861</v>
      </c>
      <c r="P296" s="10" cm="1">
        <f t="array" aca="1" ref="P296" ca="1">SUMPRODUCT(J296:O296,TRANSPOSE(Test!BL$20:BL$25))+Test!$AD$20-Test!$BL$27</f>
        <v>-35.803008971792281</v>
      </c>
      <c r="Q296" s="10" cm="1">
        <f t="array" aca="1" ref="Q296" ca="1">SUMPRODUCT(J296:O296,TRANSPOSE(Test!ES$20:ES$25))+Test!$AD$20-Test!$ES$27</f>
        <v>-36.016558335872716</v>
      </c>
      <c r="R296" s="10">
        <f ca="1">I296-Results!$E$5*H296</f>
        <v>-34.825491077281363</v>
      </c>
      <c r="S296" s="10" cm="1">
        <f t="array" aca="1" ref="S296" ca="1">SUMPRODUCT(J296:O296,TRANSPOSE(Test!AR$28:AR$33))+Test!$AD$20-Test!$AC$26</f>
        <v>-32.149915510998561</v>
      </c>
      <c r="T296" s="10">
        <f ca="1">SUMPRODUCT(J296:O296,Results!K$9:P$9)</f>
        <v>-35.934681800197993</v>
      </c>
      <c r="U296" s="10">
        <f ca="1">SUMPRODUCT(J296:O296,Results!K$9:P$9)+Test!$AD$20-Test!$AC$31</f>
        <v>-35.971479918898972</v>
      </c>
      <c r="V296" s="10">
        <f t="shared" ca="1" si="25"/>
        <v>4.3714014962025871</v>
      </c>
      <c r="W296" s="10">
        <f t="shared" ca="1" si="26"/>
        <v>4.5849508602830227</v>
      </c>
      <c r="X296" s="10">
        <f t="shared" ca="1" si="27"/>
        <v>3.3938836016916696</v>
      </c>
      <c r="Y296" s="10">
        <f t="shared" ca="1" si="28"/>
        <v>0.71830803540886734</v>
      </c>
      <c r="Z296" s="10">
        <f ca="1">I296-Test!$AD$20</f>
        <v>-32.127711014239246</v>
      </c>
      <c r="AA296" s="10">
        <f t="shared" ca="1" si="29"/>
        <v>4.5398724433092781</v>
      </c>
    </row>
    <row r="297" spans="1:27">
      <c r="A297" s="6">
        <f ca="1">LN((RAND()^(-Results!$F$4))-1)</f>
        <v>-1.4810706179795341</v>
      </c>
      <c r="B297" s="6">
        <f ca="1">LN((RAND()^(-Results!$F$4))-1)</f>
        <v>-3.9642451102248173</v>
      </c>
      <c r="C297" s="6">
        <f ca="1">LN((RAND()^(-Results!$F$4))-1)</f>
        <v>2.0372194332164517E-3</v>
      </c>
      <c r="D297" s="6">
        <f ca="1">LN((RAND()^(-Results!$F$4))-1)</f>
        <v>0.36226843612327714</v>
      </c>
      <c r="E297" s="6">
        <f ca="1">LN((RAND()^(-Results!$F$4))-1)</f>
        <v>-3.02083457717172</v>
      </c>
      <c r="F297" s="6">
        <f ca="1">LN((RAND()^(-Results!$F$4))-1)</f>
        <v>-1.2481993772497368</v>
      </c>
      <c r="G297" s="6">
        <f ca="1">LN((RAND()^(-Results!$F$4))-1)</f>
        <v>1.9918284186411386</v>
      </c>
      <c r="H297" s="6">
        <f t="shared" ca="1" si="24"/>
        <v>2.0024352801867291</v>
      </c>
      <c r="I297" s="10">
        <f ca="1">SUMPRODUCT(J297:O297,Results!B$12:G$12)+Results!$F$5*H297</f>
        <v>-23.377398458406709</v>
      </c>
      <c r="J297" s="10">
        <f ca="1">SUMPRODUCT($A297:$F297,Results!$B$15:$G$15)</f>
        <v>-9.9749151384301697</v>
      </c>
      <c r="K297" s="10">
        <f ca="1">SUMPRODUCT($A297:$F297,Results!$B$16:$G$16)</f>
        <v>1.7237333474789442</v>
      </c>
      <c r="L297" s="10">
        <f ca="1">SUMPRODUCT($A297:$F297,Results!$B$17:$G$17)</f>
        <v>17.145634752176029</v>
      </c>
      <c r="M297" s="10">
        <f ca="1">SUMPRODUCT($A297:$F297,Results!$B$18:$G$18)</f>
        <v>3.6606015184386966</v>
      </c>
      <c r="N297" s="10">
        <f ca="1">SUMPRODUCT($A297:$F297,Results!$B$19:$G$19)</f>
        <v>8.0927963635888123</v>
      </c>
      <c r="O297" s="10">
        <f ca="1">SUMPRODUCT($A297:$F297,Results!$B$20:$G$20)</f>
        <v>-8.0697329372480908</v>
      </c>
      <c r="P297" s="10" cm="1">
        <f t="array" aca="1" ref="P297" ca="1">SUMPRODUCT(J297:O297,TRANSPOSE(Test!BL$20:BL$25))+Test!$AD$20-Test!$BL$27</f>
        <v>-33.507841067374599</v>
      </c>
      <c r="Q297" s="10" cm="1">
        <f t="array" aca="1" ref="Q297" ca="1">SUMPRODUCT(J297:O297,TRANSPOSE(Test!ES$20:ES$25))+Test!$AD$20-Test!$ES$27</f>
        <v>-33.69286477326181</v>
      </c>
      <c r="R297" s="10">
        <f ca="1">I297-Results!$E$5*H297</f>
        <v>-31.387139579153626</v>
      </c>
      <c r="S297" s="10" cm="1">
        <f t="array" aca="1" ref="S297" ca="1">SUMPRODUCT(J297:O297,TRANSPOSE(Test!AR$28:AR$33))+Test!$AD$20-Test!$AC$26</f>
        <v>-28.473554087703214</v>
      </c>
      <c r="T297" s="10">
        <f ca="1">SUMPRODUCT(J297:O297,Results!K$9:P$9)</f>
        <v>-33.256228474043859</v>
      </c>
      <c r="U297" s="10">
        <f ca="1">SUMPRODUCT(J297:O297,Results!K$9:P$9)+Test!$AD$20-Test!$AC$31</f>
        <v>-33.293026592744837</v>
      </c>
      <c r="V297" s="10">
        <f t="shared" ca="1" si="25"/>
        <v>10.13044260896789</v>
      </c>
      <c r="W297" s="10">
        <f t="shared" ca="1" si="26"/>
        <v>10.315466314855101</v>
      </c>
      <c r="X297" s="10">
        <f t="shared" ca="1" si="27"/>
        <v>8.0097411207469165</v>
      </c>
      <c r="Y297" s="10">
        <f t="shared" ca="1" si="28"/>
        <v>5.0961556292965042</v>
      </c>
      <c r="Z297" s="10">
        <f ca="1">I297-Test!$AD$20</f>
        <v>-24.073501997056262</v>
      </c>
      <c r="AA297" s="10">
        <f t="shared" ca="1" si="29"/>
        <v>9.9156281343381281</v>
      </c>
    </row>
    <row r="298" spans="1:27">
      <c r="A298" s="6">
        <f ca="1">LN((RAND()^(-Results!$F$4))-1)</f>
        <v>0.65379637735372576</v>
      </c>
      <c r="B298" s="6">
        <f ca="1">LN((RAND()^(-Results!$F$4))-1)</f>
        <v>-0.57762037985399839</v>
      </c>
      <c r="C298" s="6">
        <f ca="1">LN((RAND()^(-Results!$F$4))-1)</f>
        <v>-3.2419334226263699</v>
      </c>
      <c r="D298" s="6">
        <f ca="1">LN((RAND()^(-Results!$F$4))-1)</f>
        <v>-2.1087435301604533</v>
      </c>
      <c r="E298" s="6">
        <f ca="1">LN((RAND()^(-Results!$F$4))-1)</f>
        <v>-2.0891912793247336</v>
      </c>
      <c r="F298" s="6">
        <f ca="1">LN((RAND()^(-Results!$F$4))-1)</f>
        <v>-0.82330376452295284</v>
      </c>
      <c r="G298" s="6">
        <f ca="1">LN((RAND()^(-Results!$F$4))-1)</f>
        <v>-1.4507887148147474</v>
      </c>
      <c r="H298" s="6">
        <f t="shared" ca="1" si="24"/>
        <v>-1.4401818532691568</v>
      </c>
      <c r="I298" s="10">
        <f ca="1">SUMPRODUCT(J298:O298,Results!B$12:G$12)+Results!$F$5*H298</f>
        <v>-36.533500865694165</v>
      </c>
      <c r="J298" s="10">
        <f ca="1">SUMPRODUCT($A298:$F298,Results!$B$15:$G$15)</f>
        <v>4.144991982241609</v>
      </c>
      <c r="K298" s="10">
        <f ca="1">SUMPRODUCT($A298:$F298,Results!$B$16:$G$16)</f>
        <v>5.4650318266661619</v>
      </c>
      <c r="L298" s="10">
        <f ca="1">SUMPRODUCT($A298:$F298,Results!$B$17:$G$17)</f>
        <v>12.587728387375922</v>
      </c>
      <c r="M298" s="10">
        <f ca="1">SUMPRODUCT($A298:$F298,Results!$B$18:$G$18)</f>
        <v>1.9584802295512895</v>
      </c>
      <c r="N298" s="10">
        <f ca="1">SUMPRODUCT($A298:$F298,Results!$B$19:$G$19)</f>
        <v>-13.928796085370019</v>
      </c>
      <c r="O298" s="10">
        <f ca="1">SUMPRODUCT($A298:$F298,Results!$B$20:$G$20)</f>
        <v>10.998955574533845</v>
      </c>
      <c r="P298" s="10" cm="1">
        <f t="array" aca="1" ref="P298" ca="1">SUMPRODUCT(J298:O298,TRANSPOSE(Test!BL$20:BL$25))+Test!$AD$20-Test!$BL$27</f>
        <v>-29.547380299266603</v>
      </c>
      <c r="Q298" s="10" cm="1">
        <f t="array" aca="1" ref="Q298" ca="1">SUMPRODUCT(J298:O298,TRANSPOSE(Test!ES$20:ES$25))+Test!$AD$20-Test!$ES$27</f>
        <v>-29.477679770685178</v>
      </c>
      <c r="R298" s="10">
        <f ca="1">I298-Results!$E$5*H298</f>
        <v>-30.772773452617539</v>
      </c>
      <c r="S298" s="10" cm="1">
        <f t="array" aca="1" ref="S298" ca="1">SUMPRODUCT(J298:O298,TRANSPOSE(Test!AR$28:AR$33))+Test!$AD$20-Test!$AC$26</f>
        <v>-27.972005166637267</v>
      </c>
      <c r="T298" s="10">
        <f ca="1">SUMPRODUCT(J298:O298,Results!K$9:P$9)</f>
        <v>-29.271293560897981</v>
      </c>
      <c r="U298" s="10">
        <f ca="1">SUMPRODUCT(J298:O298,Results!K$9:P$9)+Test!$AD$20-Test!$AC$31</f>
        <v>-29.308091679598956</v>
      </c>
      <c r="V298" s="10">
        <f t="shared" ca="1" si="25"/>
        <v>-6.9861205664275623</v>
      </c>
      <c r="W298" s="10">
        <f t="shared" ca="1" si="26"/>
        <v>-7.0558210950089872</v>
      </c>
      <c r="X298" s="10">
        <f t="shared" ca="1" si="27"/>
        <v>-5.7607274130766264</v>
      </c>
      <c r="Y298" s="10">
        <f t="shared" ca="1" si="28"/>
        <v>-8.5614956990568984</v>
      </c>
      <c r="Z298" s="10">
        <f ca="1">I298-Test!$AD$20</f>
        <v>-37.229604404343718</v>
      </c>
      <c r="AA298" s="10">
        <f t="shared" ca="1" si="29"/>
        <v>-7.2254091860952094</v>
      </c>
    </row>
    <row r="299" spans="1:27">
      <c r="A299" s="6">
        <f ca="1">LN((RAND()^(-Results!$F$4))-1)</f>
        <v>0.37707587879965793</v>
      </c>
      <c r="B299" s="6">
        <f ca="1">LN((RAND()^(-Results!$F$4))-1)</f>
        <v>-0.355620655162043</v>
      </c>
      <c r="C299" s="6">
        <f ca="1">LN((RAND()^(-Results!$F$4))-1)</f>
        <v>0.83019009039614367</v>
      </c>
      <c r="D299" s="6">
        <f ca="1">LN((RAND()^(-Results!$F$4))-1)</f>
        <v>-2.0275011778909411</v>
      </c>
      <c r="E299" s="6">
        <f ca="1">LN((RAND()^(-Results!$F$4))-1)</f>
        <v>-0.34899581595493834</v>
      </c>
      <c r="F299" s="6">
        <f ca="1">LN((RAND()^(-Results!$F$4))-1)</f>
        <v>-2.5675798428912842</v>
      </c>
      <c r="G299" s="6">
        <f ca="1">LN((RAND()^(-Results!$F$4))-1)</f>
        <v>-0.27564356218235603</v>
      </c>
      <c r="H299" s="6">
        <f t="shared" ca="1" si="24"/>
        <v>-0.26503670063676543</v>
      </c>
      <c r="I299" s="10">
        <f ca="1">SUMPRODUCT(J299:O299,Results!B$12:G$12)+Results!$F$5*H299</f>
        <v>-13.595014825604601</v>
      </c>
      <c r="J299" s="10">
        <f ca="1">SUMPRODUCT($A299:$F299,Results!$B$15:$G$15)</f>
        <v>0.77520342626666094</v>
      </c>
      <c r="K299" s="10">
        <f ca="1">SUMPRODUCT($A299:$F299,Results!$B$16:$G$16)</f>
        <v>-3.4353649392237191</v>
      </c>
      <c r="L299" s="10">
        <f ca="1">SUMPRODUCT($A299:$F299,Results!$B$17:$G$17)</f>
        <v>7.936709688539926</v>
      </c>
      <c r="M299" s="10">
        <f ca="1">SUMPRODUCT($A299:$F299,Results!$B$18:$G$18)</f>
        <v>-6.697339353095165</v>
      </c>
      <c r="N299" s="10">
        <f ca="1">SUMPRODUCT($A299:$F299,Results!$B$19:$G$19)</f>
        <v>-7.8276189300265777</v>
      </c>
      <c r="O299" s="10">
        <f ca="1">SUMPRODUCT($A299:$F299,Results!$B$20:$G$20)</f>
        <v>-0.65602354176524713</v>
      </c>
      <c r="P299" s="10" cm="1">
        <f t="array" aca="1" ref="P299" ca="1">SUMPRODUCT(J299:O299,TRANSPOSE(Test!BL$20:BL$25))+Test!$AD$20-Test!$BL$27</f>
        <v>-12.035877016399809</v>
      </c>
      <c r="Q299" s="10" cm="1">
        <f t="array" aca="1" ref="Q299" ca="1">SUMPRODUCT(J299:O299,TRANSPOSE(Test!ES$20:ES$25))+Test!$AD$20-Test!$ES$27</f>
        <v>-12.212906397957154</v>
      </c>
      <c r="R299" s="10">
        <f ca="1">I299-Results!$E$5*H299</f>
        <v>-12.534868023057539</v>
      </c>
      <c r="S299" s="10" cm="1">
        <f t="array" aca="1" ref="S299" ca="1">SUMPRODUCT(J299:O299,TRANSPOSE(Test!AR$28:AR$33))+Test!$AD$20-Test!$AC$26</f>
        <v>-9.3590555962489645</v>
      </c>
      <c r="T299" s="10">
        <f ca="1">SUMPRODUCT(J299:O299,Results!K$9:P$9)</f>
        <v>-12.175940340662878</v>
      </c>
      <c r="U299" s="10">
        <f ca="1">SUMPRODUCT(J299:O299,Results!K$9:P$9)+Test!$AD$20-Test!$AC$31</f>
        <v>-12.212738459363853</v>
      </c>
      <c r="V299" s="10">
        <f t="shared" ca="1" si="25"/>
        <v>-1.5591378092047918</v>
      </c>
      <c r="W299" s="10">
        <f t="shared" ca="1" si="26"/>
        <v>-1.3821084276474469</v>
      </c>
      <c r="X299" s="10">
        <f t="shared" ca="1" si="27"/>
        <v>-1.0601468025470613</v>
      </c>
      <c r="Y299" s="10">
        <f t="shared" ca="1" si="28"/>
        <v>-4.2359592293556361</v>
      </c>
      <c r="Z299" s="10">
        <f ca="1">I299-Test!$AD$20</f>
        <v>-14.291118364254155</v>
      </c>
      <c r="AA299" s="10">
        <f t="shared" ca="1" si="29"/>
        <v>-1.3822763662407471</v>
      </c>
    </row>
    <row r="300" spans="1:27">
      <c r="A300" s="6">
        <f ca="1">LN((RAND()^(-Results!$F$4))-1)</f>
        <v>8.8372943939838702E-2</v>
      </c>
      <c r="B300" s="6">
        <f ca="1">LN((RAND()^(-Results!$F$4))-1)</f>
        <v>-2.0462449472785744</v>
      </c>
      <c r="C300" s="6">
        <f ca="1">LN((RAND()^(-Results!$F$4))-1)</f>
        <v>1.0236427954196057</v>
      </c>
      <c r="D300" s="6">
        <f ca="1">LN((RAND()^(-Results!$F$4))-1)</f>
        <v>0.94929160945019753</v>
      </c>
      <c r="E300" s="6">
        <f ca="1">LN((RAND()^(-Results!$F$4))-1)</f>
        <v>0.60445133047232247</v>
      </c>
      <c r="F300" s="6">
        <f ca="1">LN((RAND()^(-Results!$F$4))-1)</f>
        <v>-1.2149658613111787</v>
      </c>
      <c r="G300" s="6">
        <f ca="1">LN((RAND()^(-Results!$F$4))-1)</f>
        <v>-1.2036011857114943</v>
      </c>
      <c r="H300" s="6">
        <f t="shared" ca="1" si="24"/>
        <v>-1.1929943241659038</v>
      </c>
      <c r="I300" s="10">
        <f ca="1">SUMPRODUCT(J300:O300,Results!B$12:G$12)+Results!$F$5*H300</f>
        <v>-11.967712211002038</v>
      </c>
      <c r="J300" s="10">
        <f ca="1">SUMPRODUCT($A300:$F300,Results!$B$15:$G$15)</f>
        <v>-6.9381129246484052</v>
      </c>
      <c r="K300" s="10">
        <f ca="1">SUMPRODUCT($A300:$F300,Results!$B$16:$G$16)</f>
        <v>-0.81668676255681483</v>
      </c>
      <c r="L300" s="10">
        <f ca="1">SUMPRODUCT($A300:$F300,Results!$B$17:$G$17)</f>
        <v>7.034362675582404</v>
      </c>
      <c r="M300" s="10">
        <f ca="1">SUMPRODUCT($A300:$F300,Results!$B$18:$G$18)</f>
        <v>-0.55013419176314171</v>
      </c>
      <c r="N300" s="10">
        <f ca="1">SUMPRODUCT($A300:$F300,Results!$B$19:$G$19)</f>
        <v>7.3559027845383191</v>
      </c>
      <c r="O300" s="10">
        <f ca="1">SUMPRODUCT($A300:$F300,Results!$B$20:$G$20)</f>
        <v>-9.9379753017754524</v>
      </c>
      <c r="P300" s="10" cm="1">
        <f t="array" aca="1" ref="P300" ca="1">SUMPRODUCT(J300:O300,TRANSPOSE(Test!BL$20:BL$25))+Test!$AD$20-Test!$BL$27</f>
        <v>-6.1585734017599227</v>
      </c>
      <c r="Q300" s="10" cm="1">
        <f t="array" aca="1" ref="Q300" ca="1">SUMPRODUCT(J300:O300,TRANSPOSE(Test!ES$20:ES$25))+Test!$AD$20-Test!$ES$27</f>
        <v>-6.316078224589404</v>
      </c>
      <c r="R300" s="10">
        <f ca="1">I300-Results!$E$5*H300</f>
        <v>-7.1957349143384226</v>
      </c>
      <c r="S300" s="10" cm="1">
        <f t="array" aca="1" ref="S300" ca="1">SUMPRODUCT(J300:O300,TRANSPOSE(Test!AR$28:AR$33))+Test!$AD$20-Test!$AC$26</f>
        <v>-5.0187702611822989</v>
      </c>
      <c r="T300" s="10">
        <f ca="1">SUMPRODUCT(J300:O300,Results!K$9:P$9)</f>
        <v>-6.4195959625952632</v>
      </c>
      <c r="U300" s="10">
        <f ca="1">SUMPRODUCT(J300:O300,Results!K$9:P$9)+Test!$AD$20-Test!$AC$31</f>
        <v>-6.4563940812962386</v>
      </c>
      <c r="V300" s="10">
        <f t="shared" ca="1" si="25"/>
        <v>-5.809138809242115</v>
      </c>
      <c r="W300" s="10">
        <f t="shared" ca="1" si="26"/>
        <v>-5.6516339864126337</v>
      </c>
      <c r="X300" s="10">
        <f t="shared" ca="1" si="27"/>
        <v>-4.7719772966636151</v>
      </c>
      <c r="Y300" s="10">
        <f t="shared" ca="1" si="28"/>
        <v>-6.9489419498197389</v>
      </c>
      <c r="Z300" s="10">
        <f ca="1">I300-Test!$AD$20</f>
        <v>-12.663815749651592</v>
      </c>
      <c r="AA300" s="10">
        <f t="shared" ca="1" si="29"/>
        <v>-5.5113181297057992</v>
      </c>
    </row>
    <row r="301" spans="1:27">
      <c r="A301" s="6">
        <f ca="1">LN((RAND()^(-Results!$F$4))-1)</f>
        <v>-0.94901348885718206</v>
      </c>
      <c r="B301" s="6">
        <f ca="1">LN((RAND()^(-Results!$F$4))-1)</f>
        <v>-0.21932007542989906</v>
      </c>
      <c r="C301" s="6">
        <f ca="1">LN((RAND()^(-Results!$F$4))-1)</f>
        <v>0.53057589789264947</v>
      </c>
      <c r="D301" s="6">
        <f ca="1">LN((RAND()^(-Results!$F$4))-1)</f>
        <v>0.40243205999202047</v>
      </c>
      <c r="E301" s="6">
        <f ca="1">LN((RAND()^(-Results!$F$4))-1)</f>
        <v>4.0095993475021103</v>
      </c>
      <c r="F301" s="6">
        <f ca="1">LN((RAND()^(-Results!$F$4))-1)</f>
        <v>-0.70895887021420689</v>
      </c>
      <c r="G301" s="6">
        <f ca="1">LN((RAND()^(-Results!$F$4))-1)</f>
        <v>-0.67468526302938214</v>
      </c>
      <c r="H301" s="6">
        <f t="shared" ca="1" si="24"/>
        <v>-0.66407840148379149</v>
      </c>
      <c r="I301" s="10">
        <f ca="1">SUMPRODUCT(J301:O301,Results!B$12:G$12)+Results!$F$5*H301</f>
        <v>11.695904581227193</v>
      </c>
      <c r="J301" s="10">
        <f ca="1">SUMPRODUCT($A301:$F301,Results!$B$15:$G$15)</f>
        <v>-3.8815859682020966</v>
      </c>
      <c r="K301" s="10">
        <f ca="1">SUMPRODUCT($A301:$F301,Results!$B$16:$G$16)</f>
        <v>-7.4459294764455137</v>
      </c>
      <c r="L301" s="10">
        <f ca="1">SUMPRODUCT($A301:$F301,Results!$B$17:$G$17)</f>
        <v>-7.0052570594881427</v>
      </c>
      <c r="M301" s="10">
        <f ca="1">SUMPRODUCT($A301:$F301,Results!$B$18:$G$18)</f>
        <v>6.214782406220059</v>
      </c>
      <c r="N301" s="10">
        <f ca="1">SUMPRODUCT($A301:$F301,Results!$B$19:$G$19)</f>
        <v>1.947054215132884</v>
      </c>
      <c r="O301" s="10">
        <f ca="1">SUMPRODUCT($A301:$F301,Results!$B$20:$G$20)</f>
        <v>-13.449714711243454</v>
      </c>
      <c r="P301" s="10" cm="1">
        <f t="array" aca="1" ref="P301" ca="1">SUMPRODUCT(J301:O301,TRANSPOSE(Test!BL$20:BL$25))+Test!$AD$20-Test!$BL$27</f>
        <v>14.641424523407238</v>
      </c>
      <c r="Q301" s="10" cm="1">
        <f t="array" aca="1" ref="Q301" ca="1">SUMPRODUCT(J301:O301,TRANSPOSE(Test!ES$20:ES$25))+Test!$AD$20-Test!$ES$27</f>
        <v>14.687421149158814</v>
      </c>
      <c r="R301" s="10">
        <f ca="1">I301-Results!$E$5*H301</f>
        <v>14.352218187162359</v>
      </c>
      <c r="S301" s="10" cm="1">
        <f t="array" aca="1" ref="S301" ca="1">SUMPRODUCT(J301:O301,TRANSPOSE(Test!AR$28:AR$33))+Test!$AD$20-Test!$AC$26</f>
        <v>3.000827813832331</v>
      </c>
      <c r="T301" s="10">
        <f ca="1">SUMPRODUCT(J301:O301,Results!K$9:P$9)</f>
        <v>14.326193243678876</v>
      </c>
      <c r="U301" s="10">
        <f ca="1">SUMPRODUCT(J301:O301,Results!K$9:P$9)+Test!$AD$20-Test!$AC$31</f>
        <v>14.289395124977901</v>
      </c>
      <c r="V301" s="10">
        <f t="shared" ca="1" si="25"/>
        <v>-2.9455199421800451</v>
      </c>
      <c r="W301" s="10">
        <f t="shared" ca="1" si="26"/>
        <v>-2.9915165679316207</v>
      </c>
      <c r="X301" s="10">
        <f t="shared" ca="1" si="27"/>
        <v>-2.656313605935166</v>
      </c>
      <c r="Y301" s="10">
        <f t="shared" ca="1" si="28"/>
        <v>8.6950767673948626</v>
      </c>
      <c r="Z301" s="10">
        <f ca="1">I301-Test!$AD$20</f>
        <v>10.999801042577639</v>
      </c>
      <c r="AA301" s="10">
        <f t="shared" ca="1" si="29"/>
        <v>-2.5934905437507076</v>
      </c>
    </row>
    <row r="302" spans="1:27">
      <c r="A302" s="6">
        <f ca="1">LN((RAND()^(-Results!$F$4))-1)</f>
        <v>1.2934872676837021</v>
      </c>
      <c r="B302" s="6">
        <f ca="1">LN((RAND()^(-Results!$F$4))-1)</f>
        <v>-2.4448087396783814E-2</v>
      </c>
      <c r="C302" s="6">
        <f ca="1">LN((RAND()^(-Results!$F$4))-1)</f>
        <v>0.20092386524464256</v>
      </c>
      <c r="D302" s="6">
        <f ca="1">LN((RAND()^(-Results!$F$4))-1)</f>
        <v>-0.39423599033108342</v>
      </c>
      <c r="E302" s="6">
        <f ca="1">LN((RAND()^(-Results!$F$4))-1)</f>
        <v>-3.8943097762445769E-2</v>
      </c>
      <c r="F302" s="6">
        <f ca="1">LN((RAND()^(-Results!$F$4))-1)</f>
        <v>-0.28710344801261001</v>
      </c>
      <c r="G302" s="6">
        <f ca="1">LN((RAND()^(-Results!$F$4))-1)</f>
        <v>-7.0813522443811408E-2</v>
      </c>
      <c r="H302" s="6">
        <f t="shared" ca="1" si="24"/>
        <v>-6.0206660898220812E-2</v>
      </c>
      <c r="I302" s="10">
        <f ca="1">SUMPRODUCT(J302:O302,Results!B$12:G$12)+Results!$F$5*H302</f>
        <v>-5.8657610365032546</v>
      </c>
      <c r="J302" s="10">
        <f ca="1">SUMPRODUCT($A302:$F302,Results!$B$15:$G$15)</f>
        <v>1.0528933198827257</v>
      </c>
      <c r="K302" s="10">
        <f ca="1">SUMPRODUCT($A302:$F302,Results!$B$16:$G$16)</f>
        <v>1.2017563936534679</v>
      </c>
      <c r="L302" s="10">
        <f ca="1">SUMPRODUCT($A302:$F302,Results!$B$17:$G$17)</f>
        <v>3.0484516446145351</v>
      </c>
      <c r="M302" s="10">
        <f ca="1">SUMPRODUCT($A302:$F302,Results!$B$18:$G$18)</f>
        <v>-3.9743762775534441</v>
      </c>
      <c r="N302" s="10">
        <f ca="1">SUMPRODUCT($A302:$F302,Results!$B$19:$G$19)</f>
        <v>-1.916759778623129</v>
      </c>
      <c r="O302" s="10">
        <f ca="1">SUMPRODUCT($A302:$F302,Results!$B$20:$G$20)</f>
        <v>3.6982557438962522</v>
      </c>
      <c r="P302" s="10" cm="1">
        <f t="array" aca="1" ref="P302" ca="1">SUMPRODUCT(J302:O302,TRANSPOSE(Test!BL$20:BL$25))+Test!$AD$20-Test!$BL$27</f>
        <v>-5.5124620094103864</v>
      </c>
      <c r="Q302" s="10" cm="1">
        <f t="array" aca="1" ref="Q302" ca="1">SUMPRODUCT(J302:O302,TRANSPOSE(Test!ES$20:ES$25))+Test!$AD$20-Test!$ES$27</f>
        <v>-5.6226532026719767</v>
      </c>
      <c r="R302" s="10">
        <f ca="1">I302-Results!$E$5*H302</f>
        <v>-5.6249343929103715</v>
      </c>
      <c r="S302" s="10" cm="1">
        <f t="array" aca="1" ref="S302" ca="1">SUMPRODUCT(J302:O302,TRANSPOSE(Test!AR$28:AR$33))+Test!$AD$20-Test!$AC$26</f>
        <v>-1.4216136523186615</v>
      </c>
      <c r="T302" s="10">
        <f ca="1">SUMPRODUCT(J302:O302,Results!K$9:P$9)</f>
        <v>-5.7143481155366329</v>
      </c>
      <c r="U302" s="10">
        <f ca="1">SUMPRODUCT(J302:O302,Results!K$9:P$9)+Test!$AD$20-Test!$AC$31</f>
        <v>-5.7511462342376083</v>
      </c>
      <c r="V302" s="10">
        <f t="shared" ca="1" si="25"/>
        <v>-0.3532990270928682</v>
      </c>
      <c r="W302" s="10">
        <f t="shared" ca="1" si="26"/>
        <v>-0.24310783383127799</v>
      </c>
      <c r="X302" s="10">
        <f t="shared" ca="1" si="27"/>
        <v>-0.24082664359288319</v>
      </c>
      <c r="Y302" s="10">
        <f t="shared" ca="1" si="28"/>
        <v>-4.4441473841845927</v>
      </c>
      <c r="Z302" s="10">
        <f ca="1">I302-Test!$AD$20</f>
        <v>-6.561864575152808</v>
      </c>
      <c r="AA302" s="10">
        <f t="shared" ca="1" si="29"/>
        <v>-0.11461480226564635</v>
      </c>
    </row>
    <row r="303" spans="1:27">
      <c r="A303" s="6">
        <f ca="1">LN((RAND()^(-Results!$F$4))-1)</f>
        <v>3.0291351008671152</v>
      </c>
      <c r="B303" s="6">
        <f ca="1">LN((RAND()^(-Results!$F$4))-1)</f>
        <v>-0.77958622856877502</v>
      </c>
      <c r="C303" s="6">
        <f ca="1">LN((RAND()^(-Results!$F$4))-1)</f>
        <v>1.2077310428029544</v>
      </c>
      <c r="D303" s="6">
        <f ca="1">LN((RAND()^(-Results!$F$4))-1)</f>
        <v>0.82733909569859609</v>
      </c>
      <c r="E303" s="6">
        <f ca="1">LN((RAND()^(-Results!$F$4))-1)</f>
        <v>1.0833243454114192</v>
      </c>
      <c r="F303" s="6">
        <f ca="1">LN((RAND()^(-Results!$F$4))-1)</f>
        <v>1.5525773905239337</v>
      </c>
      <c r="G303" s="6">
        <f ca="1">LN((RAND()^(-Results!$F$4))-1)</f>
        <v>0.58725831686435903</v>
      </c>
      <c r="H303" s="6">
        <f t="shared" ca="1" si="24"/>
        <v>0.59786517840994957</v>
      </c>
      <c r="I303" s="10">
        <f ca="1">SUMPRODUCT(J303:O303,Results!B$12:G$12)+Results!$F$5*H303</f>
        <v>-6.0462759208665089</v>
      </c>
      <c r="J303" s="10">
        <f ca="1">SUMPRODUCT($A303:$F303,Results!$B$15:$G$15)</f>
        <v>-2.1584348620750555</v>
      </c>
      <c r="K303" s="10">
        <f ca="1">SUMPRODUCT($A303:$F303,Results!$B$16:$G$16)</f>
        <v>2.1593321695026444</v>
      </c>
      <c r="L303" s="10">
        <f ca="1">SUMPRODUCT($A303:$F303,Results!$B$17:$G$17)</f>
        <v>0.29848197810106658</v>
      </c>
      <c r="M303" s="10">
        <f ca="1">SUMPRODUCT($A303:$F303,Results!$B$18:$G$18)</f>
        <v>-3.6905357240554912</v>
      </c>
      <c r="N303" s="10">
        <f ca="1">SUMPRODUCT($A303:$F303,Results!$B$19:$G$19)</f>
        <v>6.9883665091505556</v>
      </c>
      <c r="O303" s="10">
        <f ca="1">SUMPRODUCT($A303:$F303,Results!$B$20:$G$20)</f>
        <v>5.6937702649365463</v>
      </c>
      <c r="P303" s="10" cm="1">
        <f t="array" aca="1" ref="P303" ca="1">SUMPRODUCT(J303:O303,TRANSPOSE(Test!BL$20:BL$25))+Test!$AD$20-Test!$BL$27</f>
        <v>-9.0880979387112593</v>
      </c>
      <c r="Q303" s="10" cm="1">
        <f t="array" aca="1" ref="Q303" ca="1">SUMPRODUCT(J303:O303,TRANSPOSE(Test!ES$20:ES$25))+Test!$AD$20-Test!$ES$27</f>
        <v>-9.3878493212297105</v>
      </c>
      <c r="R303" s="10">
        <f ca="1">I303-Results!$E$5*H303</f>
        <v>-8.4377366345063081</v>
      </c>
      <c r="S303" s="10" cm="1">
        <f t="array" aca="1" ref="S303" ca="1">SUMPRODUCT(J303:O303,TRANSPOSE(Test!AR$28:AR$33))+Test!$AD$20-Test!$AC$26</f>
        <v>0.16909686736674112</v>
      </c>
      <c r="T303" s="10">
        <f ca="1">SUMPRODUCT(J303:O303,Results!K$9:P$9)</f>
        <v>-9.7888044452377372</v>
      </c>
      <c r="U303" s="10">
        <f ca="1">SUMPRODUCT(J303:O303,Results!K$9:P$9)+Test!$AD$20-Test!$AC$31</f>
        <v>-9.8256025639387126</v>
      </c>
      <c r="V303" s="10">
        <f t="shared" ca="1" si="25"/>
        <v>3.0418220178447504</v>
      </c>
      <c r="W303" s="10">
        <f t="shared" ca="1" si="26"/>
        <v>3.3415734003632016</v>
      </c>
      <c r="X303" s="10">
        <f t="shared" ca="1" si="27"/>
        <v>2.3914607136397992</v>
      </c>
      <c r="Y303" s="10">
        <f t="shared" ca="1" si="28"/>
        <v>-6.2153727882332497</v>
      </c>
      <c r="Z303" s="10">
        <f ca="1">I303-Test!$AD$20</f>
        <v>-6.7423794595160622</v>
      </c>
      <c r="AA303" s="10">
        <f t="shared" ca="1" si="29"/>
        <v>3.7793266430722037</v>
      </c>
    </row>
    <row r="304" spans="1:27">
      <c r="A304" s="6">
        <f ca="1">LN((RAND()^(-Results!$F$4))-1)</f>
        <v>1.5142347300559058</v>
      </c>
      <c r="B304" s="6">
        <f ca="1">LN((RAND()^(-Results!$F$4))-1)</f>
        <v>-1.086316085607659</v>
      </c>
      <c r="C304" s="6">
        <f ca="1">LN((RAND()^(-Results!$F$4))-1)</f>
        <v>-0.61300590468067373</v>
      </c>
      <c r="D304" s="6">
        <f ca="1">LN((RAND()^(-Results!$F$4))-1)</f>
        <v>-1.6614462810623747</v>
      </c>
      <c r="E304" s="6">
        <f ca="1">LN((RAND()^(-Results!$F$4))-1)</f>
        <v>-1.9706629301623699</v>
      </c>
      <c r="F304" s="6">
        <f ca="1">LN((RAND()^(-Results!$F$4))-1)</f>
        <v>-0.62730803252437595</v>
      </c>
      <c r="G304" s="6">
        <f ca="1">LN((RAND()^(-Results!$F$4))-1)</f>
        <v>1.3690650520168781</v>
      </c>
      <c r="H304" s="6">
        <f t="shared" ca="1" si="24"/>
        <v>1.3796719135624687</v>
      </c>
      <c r="I304" s="10">
        <f ca="1">SUMPRODUCT(J304:O304,Results!B$12:G$12)+Results!$F$5*H304</f>
        <v>-22.980926560657547</v>
      </c>
      <c r="J304" s="10">
        <f ca="1">SUMPRODUCT($A304:$F304,Results!$B$15:$G$15)</f>
        <v>1.0569009871099897</v>
      </c>
      <c r="K304" s="10">
        <f ca="1">SUMPRODUCT($A304:$F304,Results!$B$16:$G$16)</f>
        <v>2.9478470716593956</v>
      </c>
      <c r="L304" s="10">
        <f ca="1">SUMPRODUCT($A304:$F304,Results!$B$17:$G$17)</f>
        <v>11.586806439083606</v>
      </c>
      <c r="M304" s="10">
        <f ca="1">SUMPRODUCT($A304:$F304,Results!$B$18:$G$18)</f>
        <v>-3.839495609568802</v>
      </c>
      <c r="N304" s="10">
        <f ca="1">SUMPRODUCT($A304:$F304,Results!$B$19:$G$19)</f>
        <v>-6.1719951459602855</v>
      </c>
      <c r="O304" s="10">
        <f ca="1">SUMPRODUCT($A304:$F304,Results!$B$20:$G$20)</f>
        <v>9.3595444858100798</v>
      </c>
      <c r="P304" s="10" cm="1">
        <f t="array" aca="1" ref="P304" ca="1">SUMPRODUCT(J304:O304,TRANSPOSE(Test!BL$20:BL$25))+Test!$AD$20-Test!$BL$27</f>
        <v>-29.793499091204236</v>
      </c>
      <c r="Q304" s="10" cm="1">
        <f t="array" aca="1" ref="Q304" ca="1">SUMPRODUCT(J304:O304,TRANSPOSE(Test!ES$20:ES$25))+Test!$AD$20-Test!$ES$27</f>
        <v>-29.996851904092644</v>
      </c>
      <c r="R304" s="10">
        <f ca="1">I304-Results!$E$5*H304</f>
        <v>-28.499614214907421</v>
      </c>
      <c r="S304" s="10" cm="1">
        <f t="array" aca="1" ref="S304" ca="1">SUMPRODUCT(J304:O304,TRANSPOSE(Test!AR$28:AR$33))+Test!$AD$20-Test!$AC$26</f>
        <v>-21.11158344629203</v>
      </c>
      <c r="T304" s="10">
        <f ca="1">SUMPRODUCT(J304:O304,Results!K$9:P$9)</f>
        <v>-29.891137875454206</v>
      </c>
      <c r="U304" s="10">
        <f ca="1">SUMPRODUCT(J304:O304,Results!K$9:P$9)+Test!$AD$20-Test!$AC$31</f>
        <v>-29.927935994155181</v>
      </c>
      <c r="V304" s="10">
        <f t="shared" ca="1" si="25"/>
        <v>6.8125725305466887</v>
      </c>
      <c r="W304" s="10">
        <f t="shared" ca="1" si="26"/>
        <v>7.0159253434350966</v>
      </c>
      <c r="X304" s="10">
        <f t="shared" ca="1" si="27"/>
        <v>5.5186876542498737</v>
      </c>
      <c r="Y304" s="10">
        <f t="shared" ca="1" si="28"/>
        <v>-1.8693431143655168</v>
      </c>
      <c r="Z304" s="10">
        <f ca="1">I304-Test!$AD$20</f>
        <v>-23.6770300993071</v>
      </c>
      <c r="AA304" s="10">
        <f t="shared" ca="1" si="29"/>
        <v>6.9470094334976338</v>
      </c>
    </row>
    <row r="305" spans="1:27">
      <c r="A305" s="6">
        <f ca="1">LN((RAND()^(-Results!$F$4))-1)</f>
        <v>0.374981609044723</v>
      </c>
      <c r="B305" s="6">
        <f ca="1">LN((RAND()^(-Results!$F$4))-1)</f>
        <v>-0.88048171964659916</v>
      </c>
      <c r="C305" s="6">
        <f ca="1">LN((RAND()^(-Results!$F$4))-1)</f>
        <v>1.5149163244003956</v>
      </c>
      <c r="D305" s="6">
        <f ca="1">LN((RAND()^(-Results!$F$4))-1)</f>
        <v>-0.70209260684258856</v>
      </c>
      <c r="E305" s="6">
        <f ca="1">LN((RAND()^(-Results!$F$4))-1)</f>
        <v>-0.49343456942737279</v>
      </c>
      <c r="F305" s="6">
        <f ca="1">LN((RAND()^(-Results!$F$4))-1)</f>
        <v>7.2907732714485529E-2</v>
      </c>
      <c r="G305" s="6">
        <f ca="1">LN((RAND()^(-Results!$F$4))-1)</f>
        <v>-0.66144138679984388</v>
      </c>
      <c r="H305" s="6">
        <f t="shared" ca="1" si="24"/>
        <v>-0.65083452525425334</v>
      </c>
      <c r="I305" s="10">
        <f ca="1">SUMPRODUCT(J305:O305,Results!B$12:G$12)+Results!$F$5*H305</f>
        <v>-17.061795178245774</v>
      </c>
      <c r="J305" s="10">
        <f ca="1">SUMPRODUCT($A305:$F305,Results!$B$15:$G$15)</f>
        <v>-2.3419785870523477</v>
      </c>
      <c r="K305" s="10">
        <f ca="1">SUMPRODUCT($A305:$F305,Results!$B$16:$G$16)</f>
        <v>-3.0068522541022276</v>
      </c>
      <c r="L305" s="10">
        <f ca="1">SUMPRODUCT($A305:$F305,Results!$B$17:$G$17)</f>
        <v>1.7241063240019432</v>
      </c>
      <c r="M305" s="10">
        <f ca="1">SUMPRODUCT($A305:$F305,Results!$B$18:$G$18)</f>
        <v>-2.220048582686927</v>
      </c>
      <c r="N305" s="10">
        <f ca="1">SUMPRODUCT($A305:$F305,Results!$B$19:$G$19)</f>
        <v>2.4880149190442955</v>
      </c>
      <c r="O305" s="10">
        <f ca="1">SUMPRODUCT($A305:$F305,Results!$B$20:$G$20)</f>
        <v>1.1450991348993427</v>
      </c>
      <c r="P305" s="10" cm="1">
        <f t="array" aca="1" ref="P305" ca="1">SUMPRODUCT(J305:O305,TRANSPOSE(Test!BL$20:BL$25))+Test!$AD$20-Test!$BL$27</f>
        <v>-13.604287273727975</v>
      </c>
      <c r="Q305" s="10" cm="1">
        <f t="array" aca="1" ref="Q305" ca="1">SUMPRODUCT(J305:O305,TRANSPOSE(Test!ES$20:ES$25))+Test!$AD$20-Test!$ES$27</f>
        <v>-13.862689858959481</v>
      </c>
      <c r="R305" s="10">
        <f ca="1">I305-Results!$E$5*H305</f>
        <v>-14.458457077228761</v>
      </c>
      <c r="S305" s="10" cm="1">
        <f t="array" aca="1" ref="S305" ca="1">SUMPRODUCT(J305:O305,TRANSPOSE(Test!AR$28:AR$33))+Test!$AD$20-Test!$AC$26</f>
        <v>-7.854395522972677</v>
      </c>
      <c r="T305" s="10">
        <f ca="1">SUMPRODUCT(J305:O305,Results!K$9:P$9)</f>
        <v>-13.819822815575076</v>
      </c>
      <c r="U305" s="10">
        <f ca="1">SUMPRODUCT(J305:O305,Results!K$9:P$9)+Test!$AD$20-Test!$AC$31</f>
        <v>-13.856620934276052</v>
      </c>
      <c r="V305" s="10">
        <f t="shared" ca="1" si="25"/>
        <v>-3.457507904517799</v>
      </c>
      <c r="W305" s="10">
        <f t="shared" ca="1" si="26"/>
        <v>-3.1991053192862928</v>
      </c>
      <c r="X305" s="10">
        <f t="shared" ca="1" si="27"/>
        <v>-2.6033381010170125</v>
      </c>
      <c r="Y305" s="10">
        <f t="shared" ca="1" si="28"/>
        <v>-9.2073996552730968</v>
      </c>
      <c r="Z305" s="10">
        <f ca="1">I305-Test!$AD$20</f>
        <v>-17.757898716895326</v>
      </c>
      <c r="AA305" s="10">
        <f t="shared" ca="1" si="29"/>
        <v>-3.2051742439697222</v>
      </c>
    </row>
    <row r="306" spans="1:27">
      <c r="A306" s="6">
        <f ca="1">LN((RAND()^(-Results!$F$4))-1)</f>
        <v>2.6482425452879053</v>
      </c>
      <c r="B306" s="6">
        <f ca="1">LN((RAND()^(-Results!$F$4))-1)</f>
        <v>-1.2014718250892158</v>
      </c>
      <c r="C306" s="6">
        <f ca="1">LN((RAND()^(-Results!$F$4))-1)</f>
        <v>0.83874269876317908</v>
      </c>
      <c r="D306" s="6">
        <f ca="1">LN((RAND()^(-Results!$F$4))-1)</f>
        <v>0.1726066781380142</v>
      </c>
      <c r="E306" s="6">
        <f ca="1">LN((RAND()^(-Results!$F$4))-1)</f>
        <v>0.74195345555332992</v>
      </c>
      <c r="F306" s="6">
        <f ca="1">LN((RAND()^(-Results!$F$4))-1)</f>
        <v>0.96220725994227352</v>
      </c>
      <c r="G306" s="6">
        <f ca="1">LN((RAND()^(-Results!$F$4))-1)</f>
        <v>-1.2314664595011213</v>
      </c>
      <c r="H306" s="6">
        <f t="shared" ca="1" si="24"/>
        <v>-1.2208595979555308</v>
      </c>
      <c r="I306" s="10">
        <f ca="1">SUMPRODUCT(J306:O306,Results!B$12:G$12)+Results!$F$5*H306</f>
        <v>-22.598146921586462</v>
      </c>
      <c r="J306" s="10">
        <f ca="1">SUMPRODUCT($A306:$F306,Results!$B$15:$G$15)</f>
        <v>-2.4976212837423182</v>
      </c>
      <c r="K306" s="10">
        <f ca="1">SUMPRODUCT($A306:$F306,Results!$B$16:$G$16)</f>
        <v>1.3896859289579173</v>
      </c>
      <c r="L306" s="10">
        <f ca="1">SUMPRODUCT($A306:$F306,Results!$B$17:$G$17)</f>
        <v>3.325614354967124</v>
      </c>
      <c r="M306" s="10">
        <f ca="1">SUMPRODUCT($A306:$F306,Results!$B$18:$G$18)</f>
        <v>-2.6296140161207409</v>
      </c>
      <c r="N306" s="10">
        <f ca="1">SUMPRODUCT($A306:$F306,Results!$B$19:$G$19)</f>
        <v>4.3050972574990016</v>
      </c>
      <c r="O306" s="10">
        <f ca="1">SUMPRODUCT($A306:$F306,Results!$B$20:$G$20)</f>
        <v>5.2160770181706573</v>
      </c>
      <c r="P306" s="10" cm="1">
        <f t="array" aca="1" ref="P306" ca="1">SUMPRODUCT(J306:O306,TRANSPOSE(Test!BL$20:BL$25))+Test!$AD$20-Test!$BL$27</f>
        <v>-16.573984419784523</v>
      </c>
      <c r="Q306" s="10" cm="1">
        <f t="array" aca="1" ref="Q306" ca="1">SUMPRODUCT(J306:O306,TRANSPOSE(Test!ES$20:ES$25))+Test!$AD$20-Test!$ES$27</f>
        <v>-16.877950333697623</v>
      </c>
      <c r="R306" s="10">
        <f ca="1">I306-Results!$E$5*H306</f>
        <v>-17.714708529764337</v>
      </c>
      <c r="S306" s="10" cm="1">
        <f t="array" aca="1" ref="S306" ca="1">SUMPRODUCT(J306:O306,TRANSPOSE(Test!AR$28:AR$33))+Test!$AD$20-Test!$AC$26</f>
        <v>-8.1319228501730709</v>
      </c>
      <c r="T306" s="10">
        <f ca="1">SUMPRODUCT(J306:O306,Results!K$9:P$9)</f>
        <v>-17.205734707114246</v>
      </c>
      <c r="U306" s="10">
        <f ca="1">SUMPRODUCT(J306:O306,Results!K$9:P$9)+Test!$AD$20-Test!$AC$31</f>
        <v>-17.242532825815221</v>
      </c>
      <c r="V306" s="10">
        <f t="shared" ca="1" si="25"/>
        <v>-6.0241625018019391</v>
      </c>
      <c r="W306" s="10">
        <f t="shared" ca="1" si="26"/>
        <v>-5.7201965878888394</v>
      </c>
      <c r="X306" s="10">
        <f t="shared" ca="1" si="27"/>
        <v>-4.8834383918221249</v>
      </c>
      <c r="Y306" s="10">
        <f t="shared" ca="1" si="28"/>
        <v>-14.466224071413391</v>
      </c>
      <c r="Z306" s="10">
        <f ca="1">I306-Test!$AD$20</f>
        <v>-23.294250460236015</v>
      </c>
      <c r="AA306" s="10">
        <f t="shared" ca="1" si="29"/>
        <v>-5.3556140957712408</v>
      </c>
    </row>
    <row r="307" spans="1:27">
      <c r="A307" s="6">
        <f ca="1">LN((RAND()^(-Results!$F$4))-1)</f>
        <v>-2.9981831203718134</v>
      </c>
      <c r="B307" s="6">
        <f ca="1">LN((RAND()^(-Results!$F$4))-1)</f>
        <v>1.5481183937698431</v>
      </c>
      <c r="C307" s="6">
        <f ca="1">LN((RAND()^(-Results!$F$4))-1)</f>
        <v>1.1685428999968905</v>
      </c>
      <c r="D307" s="6">
        <f ca="1">LN((RAND()^(-Results!$F$4))-1)</f>
        <v>0.83402046426335508</v>
      </c>
      <c r="E307" s="6">
        <f ca="1">LN((RAND()^(-Results!$F$4))-1)</f>
        <v>1.0800515804498929</v>
      </c>
      <c r="F307" s="6">
        <f ca="1">LN((RAND()^(-Results!$F$4))-1)</f>
        <v>0.40895141798316081</v>
      </c>
      <c r="G307" s="6">
        <f ca="1">LN((RAND()^(-Results!$F$4))-1)</f>
        <v>-4.3288992190229658</v>
      </c>
      <c r="H307" s="6">
        <f t="shared" ca="1" si="24"/>
        <v>-4.3182923574773753</v>
      </c>
      <c r="I307" s="10">
        <f ca="1">SUMPRODUCT(J307:O307,Results!B$12:G$12)+Results!$F$5*H307</f>
        <v>9.3972134841235615</v>
      </c>
      <c r="J307" s="10">
        <f ca="1">SUMPRODUCT($A307:$F307,Results!$B$15:$G$15)</f>
        <v>-0.17535756845309883</v>
      </c>
      <c r="K307" s="10">
        <f ca="1">SUMPRODUCT($A307:$F307,Results!$B$16:$G$16)</f>
        <v>-6.4677786073635923</v>
      </c>
      <c r="L307" s="10">
        <f ca="1">SUMPRODUCT($A307:$F307,Results!$B$17:$G$17)</f>
        <v>-14.393591573509228</v>
      </c>
      <c r="M307" s="10">
        <f ca="1">SUMPRODUCT($A307:$F307,Results!$B$18:$G$18)</f>
        <v>4.2423324645382277</v>
      </c>
      <c r="N307" s="10">
        <f ca="1">SUMPRODUCT($A307:$F307,Results!$B$19:$G$19)</f>
        <v>4.4074333465924109</v>
      </c>
      <c r="O307" s="10">
        <f ca="1">SUMPRODUCT($A307:$F307,Results!$B$20:$G$20)</f>
        <v>-10.130383353083715</v>
      </c>
      <c r="P307" s="10" cm="1">
        <f t="array" aca="1" ref="P307" ca="1">SUMPRODUCT(J307:O307,TRANSPOSE(Test!BL$20:BL$25))+Test!$AD$20-Test!$BL$27</f>
        <v>31.124299017020025</v>
      </c>
      <c r="Q307" s="10" cm="1">
        <f t="array" aca="1" ref="Q307" ca="1">SUMPRODUCT(J307:O307,TRANSPOSE(Test!ES$20:ES$25))+Test!$AD$20-Test!$ES$27</f>
        <v>31.31982589391821</v>
      </c>
      <c r="R307" s="10">
        <f ca="1">I307-Results!$E$5*H307</f>
        <v>26.670382914033063</v>
      </c>
      <c r="S307" s="10" cm="1">
        <f t="array" aca="1" ref="S307" ca="1">SUMPRODUCT(J307:O307,TRANSPOSE(Test!AR$28:AR$33))+Test!$AD$20-Test!$AC$26</f>
        <v>21.359371564058311</v>
      </c>
      <c r="T307" s="10">
        <f ca="1">SUMPRODUCT(J307:O307,Results!K$9:P$9)</f>
        <v>31.519040271428324</v>
      </c>
      <c r="U307" s="10">
        <f ca="1">SUMPRODUCT(J307:O307,Results!K$9:P$9)+Test!$AD$20-Test!$AC$31</f>
        <v>31.482242152727348</v>
      </c>
      <c r="V307" s="10">
        <f t="shared" ca="1" si="25"/>
        <v>-21.727085532896464</v>
      </c>
      <c r="W307" s="10">
        <f t="shared" ca="1" si="26"/>
        <v>-21.922612409794649</v>
      </c>
      <c r="X307" s="10">
        <f t="shared" ca="1" si="27"/>
        <v>-17.273169429909501</v>
      </c>
      <c r="Y307" s="10">
        <f t="shared" ca="1" si="28"/>
        <v>-11.962158079934749</v>
      </c>
      <c r="Z307" s="10">
        <f ca="1">I307-Test!$AD$20</f>
        <v>8.7011099454740073</v>
      </c>
      <c r="AA307" s="10">
        <f t="shared" ca="1" si="29"/>
        <v>-22.085028668603787</v>
      </c>
    </row>
    <row r="308" spans="1:27">
      <c r="A308" s="6">
        <f ca="1">LN((RAND()^(-Results!$F$4))-1)</f>
        <v>8.730634904040567E-2</v>
      </c>
      <c r="B308" s="6">
        <f ca="1">LN((RAND()^(-Results!$F$4))-1)</f>
        <v>1.5627015363649777</v>
      </c>
      <c r="C308" s="6">
        <f ca="1">LN((RAND()^(-Results!$F$4))-1)</f>
        <v>2.9876737650113596</v>
      </c>
      <c r="D308" s="6">
        <f ca="1">LN((RAND()^(-Results!$F$4))-1)</f>
        <v>-0.7491974986487927</v>
      </c>
      <c r="E308" s="6">
        <f ca="1">LN((RAND()^(-Results!$F$4))-1)</f>
        <v>1.3936108601933264</v>
      </c>
      <c r="F308" s="6">
        <f ca="1">LN((RAND()^(-Results!$F$4))-1)</f>
        <v>0.16341037636783545</v>
      </c>
      <c r="G308" s="6">
        <f ca="1">LN((RAND()^(-Results!$F$4))-1)</f>
        <v>1.8117922554758816</v>
      </c>
      <c r="H308" s="6">
        <f t="shared" ca="1" si="24"/>
        <v>1.8223991170214722</v>
      </c>
      <c r="I308" s="10">
        <f ca="1">SUMPRODUCT(J308:O308,Results!B$12:G$12)+Results!$F$5*H308</f>
        <v>24.017152185045443</v>
      </c>
      <c r="J308" s="10">
        <f ca="1">SUMPRODUCT($A308:$F308,Results!$B$15:$G$15)</f>
        <v>1.8014055024373812</v>
      </c>
      <c r="K308" s="10">
        <f ca="1">SUMPRODUCT($A308:$F308,Results!$B$16:$G$16)</f>
        <v>-7.9470607923563437</v>
      </c>
      <c r="L308" s="10">
        <f ca="1">SUMPRODUCT($A308:$F308,Results!$B$17:$G$17)</f>
        <v>-11.148741334411044</v>
      </c>
      <c r="M308" s="10">
        <f ca="1">SUMPRODUCT($A308:$F308,Results!$B$18:$G$18)</f>
        <v>-5.8742831430618763</v>
      </c>
      <c r="N308" s="10">
        <f ca="1">SUMPRODUCT($A308:$F308,Results!$B$19:$G$19)</f>
        <v>0.95928561810825186</v>
      </c>
      <c r="O308" s="10">
        <f ca="1">SUMPRODUCT($A308:$F308,Results!$B$20:$G$20)</f>
        <v>-0.59486825968816859</v>
      </c>
      <c r="P308" s="10" cm="1">
        <f t="array" aca="1" ref="P308" ca="1">SUMPRODUCT(J308:O308,TRANSPOSE(Test!BL$20:BL$25))+Test!$AD$20-Test!$BL$27</f>
        <v>15.37415767923175</v>
      </c>
      <c r="Q308" s="10" cm="1">
        <f t="array" aca="1" ref="Q308" ca="1">SUMPRODUCT(J308:O308,TRANSPOSE(Test!ES$20:ES$25))+Test!$AD$20-Test!$ES$27</f>
        <v>15.188037930058117</v>
      </c>
      <c r="R308" s="10">
        <f ca="1">I308-Results!$E$5*H308</f>
        <v>16.727555716959554</v>
      </c>
      <c r="S308" s="10" cm="1">
        <f t="array" aca="1" ref="S308" ca="1">SUMPRODUCT(J308:O308,TRANSPOSE(Test!AR$28:AR$33))+Test!$AD$20-Test!$AC$26</f>
        <v>16.858351344623475</v>
      </c>
      <c r="T308" s="10">
        <f ca="1">SUMPRODUCT(J308:O308,Results!K$9:P$9)</f>
        <v>15.084148954818083</v>
      </c>
      <c r="U308" s="10">
        <f ca="1">SUMPRODUCT(J308:O308,Results!K$9:P$9)+Test!$AD$20-Test!$AC$31</f>
        <v>15.047350836117108</v>
      </c>
      <c r="V308" s="10">
        <f t="shared" ca="1" si="25"/>
        <v>8.642994505813693</v>
      </c>
      <c r="W308" s="10">
        <f t="shared" ca="1" si="26"/>
        <v>8.829114254987326</v>
      </c>
      <c r="X308" s="10">
        <f t="shared" ca="1" si="27"/>
        <v>7.2895964680858896</v>
      </c>
      <c r="Y308" s="10">
        <f t="shared" ca="1" si="28"/>
        <v>7.1588008404219678</v>
      </c>
      <c r="Z308" s="10">
        <f ca="1">I308-Test!$AD$20</f>
        <v>23.321048646395891</v>
      </c>
      <c r="AA308" s="10">
        <f t="shared" ca="1" si="29"/>
        <v>8.9698013489283355</v>
      </c>
    </row>
    <row r="309" spans="1:27">
      <c r="A309" s="6">
        <f ca="1">LN((RAND()^(-Results!$F$4))-1)</f>
        <v>-0.21574176513467722</v>
      </c>
      <c r="B309" s="6">
        <f ca="1">LN((RAND()^(-Results!$F$4))-1)</f>
        <v>0.41166957106187629</v>
      </c>
      <c r="C309" s="6">
        <f ca="1">LN((RAND()^(-Results!$F$4))-1)</f>
        <v>1.5246887033105008</v>
      </c>
      <c r="D309" s="6">
        <f ca="1">LN((RAND()^(-Results!$F$4))-1)</f>
        <v>-0.34594144381170838</v>
      </c>
      <c r="E309" s="6">
        <f ca="1">LN((RAND()^(-Results!$F$4))-1)</f>
        <v>-2.336765923503652</v>
      </c>
      <c r="F309" s="6">
        <f ca="1">LN((RAND()^(-Results!$F$4))-1)</f>
        <v>-1.2796164463853672</v>
      </c>
      <c r="G309" s="6">
        <f ca="1">LN((RAND()^(-Results!$F$4))-1)</f>
        <v>-0.33284233593244378</v>
      </c>
      <c r="H309" s="6">
        <f t="shared" ca="1" si="24"/>
        <v>-0.32223547438685318</v>
      </c>
      <c r="I309" s="10">
        <f ca="1">SUMPRODUCT(J309:O309,Results!B$12:G$12)+Results!$F$5*H309</f>
        <v>0.2757083993182663</v>
      </c>
      <c r="J309" s="10">
        <f ca="1">SUMPRODUCT($A309:$F309,Results!$B$15:$G$15)</f>
        <v>1.3763995624086858</v>
      </c>
      <c r="K309" s="10">
        <f ca="1">SUMPRODUCT($A309:$F309,Results!$B$16:$G$16)</f>
        <v>0.58514422379784092</v>
      </c>
      <c r="L309" s="10">
        <f ca="1">SUMPRODUCT($A309:$F309,Results!$B$17:$G$17)</f>
        <v>4.1446750154131795</v>
      </c>
      <c r="M309" s="10">
        <f ca="1">SUMPRODUCT($A309:$F309,Results!$B$18:$G$18)</f>
        <v>-9.4229141792353772</v>
      </c>
      <c r="N309" s="10">
        <f ca="1">SUMPRODUCT($A309:$F309,Results!$B$19:$G$19)</f>
        <v>2.9035749490093243E-2</v>
      </c>
      <c r="O309" s="10">
        <f ca="1">SUMPRODUCT($A309:$F309,Results!$B$20:$G$20)</f>
        <v>0.7765139892680093</v>
      </c>
      <c r="P309" s="10" cm="1">
        <f t="array" aca="1" ref="P309" ca="1">SUMPRODUCT(J309:O309,TRANSPOSE(Test!BL$20:BL$25))+Test!$AD$20-Test!$BL$27</f>
        <v>2.39928083153448</v>
      </c>
      <c r="Q309" s="10" cm="1">
        <f t="array" aca="1" ref="Q309" ca="1">SUMPRODUCT(J309:O309,TRANSPOSE(Test!ES$20:ES$25))+Test!$AD$20-Test!$ES$27</f>
        <v>2.2951623199076625</v>
      </c>
      <c r="R309" s="10">
        <f ca="1">I309-Results!$E$5*H309</f>
        <v>1.564650296865679</v>
      </c>
      <c r="S309" s="10" cm="1">
        <f t="array" aca="1" ref="S309" ca="1">SUMPRODUCT(J309:O309,TRANSPOSE(Test!AR$28:AR$33))+Test!$AD$20-Test!$AC$26</f>
        <v>9.3305448943718439</v>
      </c>
      <c r="T309" s="10">
        <f ca="1">SUMPRODUCT(J309:O309,Results!K$9:P$9)</f>
        <v>2.6158374355582614</v>
      </c>
      <c r="U309" s="10">
        <f ca="1">SUMPRODUCT(J309:O309,Results!K$9:P$9)+Test!$AD$20-Test!$AC$31</f>
        <v>2.579039316857286</v>
      </c>
      <c r="V309" s="10">
        <f t="shared" ca="1" si="25"/>
        <v>-2.1235724322162137</v>
      </c>
      <c r="W309" s="10">
        <f t="shared" ca="1" si="26"/>
        <v>-2.0194539205893962</v>
      </c>
      <c r="X309" s="10">
        <f t="shared" ca="1" si="27"/>
        <v>-1.2889418975474127</v>
      </c>
      <c r="Y309" s="10">
        <f t="shared" ca="1" si="28"/>
        <v>-9.0548364950535785</v>
      </c>
      <c r="Z309" s="10">
        <f ca="1">I309-Test!$AD$20</f>
        <v>-0.42039513933128736</v>
      </c>
      <c r="AA309" s="10">
        <f t="shared" ca="1" si="29"/>
        <v>-2.3033309175390198</v>
      </c>
    </row>
    <row r="310" spans="1:27">
      <c r="A310" s="6">
        <f ca="1">LN((RAND()^(-Results!$F$4))-1)</f>
        <v>2.0135057597548962</v>
      </c>
      <c r="B310" s="6">
        <f ca="1">LN((RAND()^(-Results!$F$4))-1)</f>
        <v>-1.6880440150577278</v>
      </c>
      <c r="C310" s="6">
        <f ca="1">LN((RAND()^(-Results!$F$4))-1)</f>
        <v>-1.8244973720161344</v>
      </c>
      <c r="D310" s="6">
        <f ca="1">LN((RAND()^(-Results!$F$4))-1)</f>
        <v>2.9503582515818469</v>
      </c>
      <c r="E310" s="6">
        <f ca="1">LN((RAND()^(-Results!$F$4))-1)</f>
        <v>2.9464297487603579</v>
      </c>
      <c r="F310" s="6">
        <f ca="1">LN((RAND()^(-Results!$F$4))-1)</f>
        <v>1.258011486449808</v>
      </c>
      <c r="G310" s="6">
        <f ca="1">LN((RAND()^(-Results!$F$4))-1)</f>
        <v>3.8735963140071861</v>
      </c>
      <c r="H310" s="6">
        <f t="shared" ca="1" si="24"/>
        <v>3.8842031755527766</v>
      </c>
      <c r="I310" s="10">
        <f ca="1">SUMPRODUCT(J310:O310,Results!B$12:G$12)+Results!$F$5*H310</f>
        <v>21.847512912746417</v>
      </c>
      <c r="J310" s="10">
        <f ca="1">SUMPRODUCT($A310:$F310,Results!$B$15:$G$15)</f>
        <v>-5.58673810822369</v>
      </c>
      <c r="K310" s="10">
        <f ca="1">SUMPRODUCT($A310:$F310,Results!$B$16:$G$16)</f>
        <v>6.8884958284426414</v>
      </c>
      <c r="L310" s="10">
        <f ca="1">SUMPRODUCT($A310:$F310,Results!$B$17:$G$17)</f>
        <v>2.7621063696482615</v>
      </c>
      <c r="M310" s="10">
        <f ca="1">SUMPRODUCT($A310:$F310,Results!$B$18:$G$18)</f>
        <v>7.1825662467126046</v>
      </c>
      <c r="N310" s="10">
        <f ca="1">SUMPRODUCT($A310:$F310,Results!$B$19:$G$19)</f>
        <v>9.1763604402535321</v>
      </c>
      <c r="O310" s="10">
        <f ca="1">SUMPRODUCT($A310:$F310,Results!$B$20:$G$20)</f>
        <v>-4.9283930340977307</v>
      </c>
      <c r="P310" s="10" cm="1">
        <f t="array" aca="1" ref="P310" ca="1">SUMPRODUCT(J310:O310,TRANSPOSE(Test!BL$20:BL$25))+Test!$AD$20-Test!$BL$27</f>
        <v>1.5589176211603237</v>
      </c>
      <c r="Q310" s="10" cm="1">
        <f t="array" aca="1" ref="Q310" ca="1">SUMPRODUCT(J310:O310,TRANSPOSE(Test!ES$20:ES$25))+Test!$AD$20-Test!$ES$27</f>
        <v>1.6312834484650114</v>
      </c>
      <c r="R310" s="10">
        <f ca="1">I310-Results!$E$5*H310</f>
        <v>6.3107002105353107</v>
      </c>
      <c r="S310" s="10" cm="1">
        <f t="array" aca="1" ref="S310" ca="1">SUMPRODUCT(J310:O310,TRANSPOSE(Test!AR$28:AR$33))+Test!$AD$20-Test!$AC$26</f>
        <v>-1.8828603084324853</v>
      </c>
      <c r="T310" s="10">
        <f ca="1">SUMPRODUCT(J310:O310,Results!K$9:P$9)</f>
        <v>1.060493617467646</v>
      </c>
      <c r="U310" s="10">
        <f ca="1">SUMPRODUCT(J310:O310,Results!K$9:P$9)+Test!$AD$20-Test!$AC$31</f>
        <v>1.0236954987666709</v>
      </c>
      <c r="V310" s="10">
        <f t="shared" ca="1" si="25"/>
        <v>20.288595291586095</v>
      </c>
      <c r="W310" s="10">
        <f t="shared" ca="1" si="26"/>
        <v>20.216229464281405</v>
      </c>
      <c r="X310" s="10">
        <f t="shared" ca="1" si="27"/>
        <v>15.536812702211106</v>
      </c>
      <c r="Y310" s="10">
        <f t="shared" ca="1" si="28"/>
        <v>23.730373221178901</v>
      </c>
      <c r="Z310" s="10">
        <f ca="1">I310-Test!$AD$20</f>
        <v>21.151409374096865</v>
      </c>
      <c r="AA310" s="10">
        <f t="shared" ca="1" si="29"/>
        <v>20.823817413979747</v>
      </c>
    </row>
    <row r="311" spans="1:27">
      <c r="A311" s="6">
        <f ca="1">LN((RAND()^(-Results!$F$4))-1)</f>
        <v>2.16359431851106</v>
      </c>
      <c r="B311" s="6">
        <f ca="1">LN((RAND()^(-Results!$F$4))-1)</f>
        <v>3.9741258953903698</v>
      </c>
      <c r="C311" s="6">
        <f ca="1">LN((RAND()^(-Results!$F$4))-1)</f>
        <v>0.85768148286870449</v>
      </c>
      <c r="D311" s="6">
        <f ca="1">LN((RAND()^(-Results!$F$4))-1)</f>
        <v>-1.0452991573732011</v>
      </c>
      <c r="E311" s="6">
        <f ca="1">LN((RAND()^(-Results!$F$4))-1)</f>
        <v>1.0079132840012033</v>
      </c>
      <c r="F311" s="6">
        <f ca="1">LN((RAND()^(-Results!$F$4))-1)</f>
        <v>-1.8910225592189833</v>
      </c>
      <c r="G311" s="6">
        <f ca="1">LN((RAND()^(-Results!$F$4))-1)</f>
        <v>0.13860813526712962</v>
      </c>
      <c r="H311" s="6">
        <f t="shared" ca="1" si="24"/>
        <v>0.14921499681272021</v>
      </c>
      <c r="I311" s="10">
        <f ca="1">SUMPRODUCT(J311:O311,Results!B$12:G$12)+Results!$F$5*H311</f>
        <v>32.461938546377802</v>
      </c>
      <c r="J311" s="10">
        <f ca="1">SUMPRODUCT($A311:$F311,Results!$B$15:$G$15)</f>
        <v>11.718358928175347</v>
      </c>
      <c r="K311" s="10">
        <f ca="1">SUMPRODUCT($A311:$F311,Results!$B$16:$G$16)</f>
        <v>0.96090775528478711</v>
      </c>
      <c r="L311" s="10">
        <f ca="1">SUMPRODUCT($A311:$F311,Results!$B$17:$G$17)</f>
        <v>-4.8054999070063698</v>
      </c>
      <c r="M311" s="10">
        <f ca="1">SUMPRODUCT($A311:$F311,Results!$B$18:$G$18)</f>
        <v>-16.661593960209224</v>
      </c>
      <c r="N311" s="10">
        <f ca="1">SUMPRODUCT($A311:$F311,Results!$B$19:$G$19)</f>
        <v>-12.843056773013551</v>
      </c>
      <c r="O311" s="10">
        <f ca="1">SUMPRODUCT($A311:$F311,Results!$B$20:$G$20)</f>
        <v>7.2268652988629638</v>
      </c>
      <c r="P311" s="10" cm="1">
        <f t="array" aca="1" ref="P311" ca="1">SUMPRODUCT(J311:O311,TRANSPOSE(Test!BL$20:BL$25))+Test!$AD$20-Test!$BL$27</f>
        <v>32.212711406375547</v>
      </c>
      <c r="Q311" s="10" cm="1">
        <f t="array" aca="1" ref="Q311" ca="1">SUMPRODUCT(J311:O311,TRANSPOSE(Test!ES$20:ES$25))+Test!$AD$20-Test!$ES$27</f>
        <v>32.289643343491562</v>
      </c>
      <c r="R311" s="10">
        <f ca="1">I311-Results!$E$5*H311</f>
        <v>31.865078559126921</v>
      </c>
      <c r="S311" s="10" cm="1">
        <f t="array" aca="1" ref="S311" ca="1">SUMPRODUCT(J311:O311,TRANSPOSE(Test!AR$28:AR$33))+Test!$AD$20-Test!$AC$26</f>
        <v>34.057598329795134</v>
      </c>
      <c r="T311" s="10">
        <f ca="1">SUMPRODUCT(J311:O311,Results!K$9:P$9)</f>
        <v>32.061039466750685</v>
      </c>
      <c r="U311" s="10">
        <f ca="1">SUMPRODUCT(J311:O311,Results!K$9:P$9)+Test!$AD$20-Test!$AC$31</f>
        <v>32.024241348049706</v>
      </c>
      <c r="V311" s="10">
        <f t="shared" ca="1" si="25"/>
        <v>0.24922714000225454</v>
      </c>
      <c r="W311" s="10">
        <f t="shared" ca="1" si="26"/>
        <v>0.17229520288623945</v>
      </c>
      <c r="X311" s="10">
        <f t="shared" ca="1" si="27"/>
        <v>0.59685998725088041</v>
      </c>
      <c r="Y311" s="10">
        <f t="shared" ca="1" si="28"/>
        <v>-1.5956597834173323</v>
      </c>
      <c r="Z311" s="10">
        <f ca="1">I311-Test!$AD$20</f>
        <v>31.765835007728249</v>
      </c>
      <c r="AA311" s="10">
        <f t="shared" ca="1" si="29"/>
        <v>0.43769719832809528</v>
      </c>
    </row>
    <row r="312" spans="1:27">
      <c r="A312" s="6">
        <f ca="1">LN((RAND()^(-Results!$F$4))-1)</f>
        <v>-0.74418951765403374</v>
      </c>
      <c r="B312" s="6">
        <f ca="1">LN((RAND()^(-Results!$F$4))-1)</f>
        <v>0.68826047765939902</v>
      </c>
      <c r="C312" s="6">
        <f ca="1">LN((RAND()^(-Results!$F$4))-1)</f>
        <v>0.46624224776873907</v>
      </c>
      <c r="D312" s="6">
        <f ca="1">LN((RAND()^(-Results!$F$4))-1)</f>
        <v>-0.4796572174287615</v>
      </c>
      <c r="E312" s="6">
        <f ca="1">LN((RAND()^(-Results!$F$4))-1)</f>
        <v>0.78381391517071464</v>
      </c>
      <c r="F312" s="6">
        <f ca="1">LN((RAND()^(-Results!$F$4))-1)</f>
        <v>0.24711892442223016</v>
      </c>
      <c r="G312" s="6">
        <f ca="1">LN((RAND()^(-Results!$F$4))-1)</f>
        <v>1.1825692296560701</v>
      </c>
      <c r="H312" s="6">
        <f t="shared" ca="1" si="24"/>
        <v>1.1931760912016607</v>
      </c>
      <c r="I312" s="10">
        <f ca="1">SUMPRODUCT(J312:O312,Results!B$12:G$12)+Results!$F$5*H312</f>
        <v>12.259415204516051</v>
      </c>
      <c r="J312" s="10">
        <f ca="1">SUMPRODUCT($A312:$F312,Results!$B$15:$G$15)</f>
        <v>0.88740760020914078</v>
      </c>
      <c r="K312" s="10">
        <f ca="1">SUMPRODUCT($A312:$F312,Results!$B$16:$G$16)</f>
        <v>-4.0285518611895714</v>
      </c>
      <c r="L312" s="10">
        <f ca="1">SUMPRODUCT($A312:$F312,Results!$B$17:$G$17)</f>
        <v>-6.1280236006921642</v>
      </c>
      <c r="M312" s="10">
        <f ca="1">SUMPRODUCT($A312:$F312,Results!$B$18:$G$18)</f>
        <v>1.7178247031150835</v>
      </c>
      <c r="N312" s="10">
        <f ca="1">SUMPRODUCT($A312:$F312,Results!$B$19:$G$19)</f>
        <v>-1.2249968422509991</v>
      </c>
      <c r="O312" s="10">
        <f ca="1">SUMPRODUCT($A312:$F312,Results!$B$20:$G$20)</f>
        <v>-1.1752081133664198</v>
      </c>
      <c r="P312" s="10" cm="1">
        <f t="array" aca="1" ref="P312" ca="1">SUMPRODUCT(J312:O312,TRANSPOSE(Test!BL$20:BL$25))+Test!$AD$20-Test!$BL$27</f>
        <v>6.3529524255039682</v>
      </c>
      <c r="Q312" s="10" cm="1">
        <f t="array" aca="1" ref="Q312" ca="1">SUMPRODUCT(J312:O312,TRANSPOSE(Test!ES$20:ES$25))+Test!$AD$20-Test!$ES$27</f>
        <v>6.3629016117481525</v>
      </c>
      <c r="R312" s="10">
        <f ca="1">I312-Results!$E$5*H312</f>
        <v>7.4867108397094082</v>
      </c>
      <c r="S312" s="10" cm="1">
        <f t="array" aca="1" ref="S312" ca="1">SUMPRODUCT(J312:O312,TRANSPOSE(Test!AR$28:AR$33))+Test!$AD$20-Test!$AC$26</f>
        <v>3.0842340779011903</v>
      </c>
      <c r="T312" s="10">
        <f ca="1">SUMPRODUCT(J312:O312,Results!K$9:P$9)</f>
        <v>6.3841487257214382</v>
      </c>
      <c r="U312" s="10">
        <f ca="1">SUMPRODUCT(J312:O312,Results!K$9:P$9)+Test!$AD$20-Test!$AC$31</f>
        <v>6.3473506070204628</v>
      </c>
      <c r="V312" s="10">
        <f t="shared" ca="1" si="25"/>
        <v>5.9064627790120827</v>
      </c>
      <c r="W312" s="10">
        <f t="shared" ca="1" si="26"/>
        <v>5.8965135927678984</v>
      </c>
      <c r="X312" s="10">
        <f t="shared" ca="1" si="27"/>
        <v>4.7727043648066427</v>
      </c>
      <c r="Y312" s="10">
        <f t="shared" ca="1" si="28"/>
        <v>9.1751811266148611</v>
      </c>
      <c r="Z312" s="10">
        <f ca="1">I312-Test!$AD$20</f>
        <v>11.563311665866497</v>
      </c>
      <c r="AA312" s="10">
        <f t="shared" ca="1" si="29"/>
        <v>5.9120645974955881</v>
      </c>
    </row>
    <row r="313" spans="1:27">
      <c r="A313" s="6">
        <f ca="1">LN((RAND()^(-Results!$F$4))-1)</f>
        <v>-0.19725627636124776</v>
      </c>
      <c r="B313" s="6">
        <f ca="1">LN((RAND()^(-Results!$F$4))-1)</f>
        <v>-0.63422008675451724</v>
      </c>
      <c r="C313" s="6">
        <f ca="1">LN((RAND()^(-Results!$F$4))-1)</f>
        <v>-1.8716757144164928</v>
      </c>
      <c r="D313" s="6">
        <f ca="1">LN((RAND()^(-Results!$F$4))-1)</f>
        <v>-3.7802742203758846</v>
      </c>
      <c r="E313" s="6">
        <f ca="1">LN((RAND()^(-Results!$F$4))-1)</f>
        <v>-1.7862625392813256</v>
      </c>
      <c r="F313" s="6">
        <f ca="1">LN((RAND()^(-Results!$F$4))-1)</f>
        <v>0.99420416479341145</v>
      </c>
      <c r="G313" s="6">
        <f ca="1">LN((RAND()^(-Results!$F$4))-1)</f>
        <v>-3.0353716828934236</v>
      </c>
      <c r="H313" s="6">
        <f t="shared" ca="1" si="24"/>
        <v>-3.0247648213478331</v>
      </c>
      <c r="I313" s="10">
        <f ca="1">SUMPRODUCT(J313:O313,Results!B$12:G$12)+Results!$F$5*H313</f>
        <v>-57.997224278452421</v>
      </c>
      <c r="J313" s="10">
        <f ca="1">SUMPRODUCT($A313:$F313,Results!$B$15:$G$15)</f>
        <v>3.3845832976969272</v>
      </c>
      <c r="K313" s="10">
        <f ca="1">SUMPRODUCT($A313:$F313,Results!$B$16:$G$16)</f>
        <v>-2.9793977210079814</v>
      </c>
      <c r="L313" s="10">
        <f ca="1">SUMPRODUCT($A313:$F313,Results!$B$17:$G$17)</f>
        <v>3.3833663186042067</v>
      </c>
      <c r="M313" s="10">
        <f ca="1">SUMPRODUCT($A313:$F313,Results!$B$18:$G$18)</f>
        <v>7.2145535622137675</v>
      </c>
      <c r="N313" s="10">
        <f ca="1">SUMPRODUCT($A313:$F313,Results!$B$19:$G$19)</f>
        <v>-13.56590046668847</v>
      </c>
      <c r="O313" s="10">
        <f ca="1">SUMPRODUCT($A313:$F313,Results!$B$20:$G$20)</f>
        <v>15.063169726917064</v>
      </c>
      <c r="P313" s="10" cm="1">
        <f t="array" aca="1" ref="P313" ca="1">SUMPRODUCT(J313:O313,TRANSPOSE(Test!BL$20:BL$25))+Test!$AD$20-Test!$BL$27</f>
        <v>-42.879465309385353</v>
      </c>
      <c r="Q313" s="10" cm="1">
        <f t="array" aca="1" ref="Q313" ca="1">SUMPRODUCT(J313:O313,TRANSPOSE(Test!ES$20:ES$25))+Test!$AD$20-Test!$ES$27</f>
        <v>-43.011825151281627</v>
      </c>
      <c r="R313" s="10">
        <f ca="1">I313-Results!$E$5*H313</f>
        <v>-45.898164993061087</v>
      </c>
      <c r="S313" s="10" cm="1">
        <f t="array" aca="1" ref="S313" ca="1">SUMPRODUCT(J313:O313,TRANSPOSE(Test!AR$28:AR$33))+Test!$AD$20-Test!$AC$26</f>
        <v>-40.628565748465405</v>
      </c>
      <c r="T313" s="10">
        <f ca="1">SUMPRODUCT(J313:O313,Results!K$9:P$9)</f>
        <v>-42.727517951447105</v>
      </c>
      <c r="U313" s="10">
        <f ca="1">SUMPRODUCT(J313:O313,Results!K$9:P$9)+Test!$AD$20-Test!$AC$31</f>
        <v>-42.764316070148084</v>
      </c>
      <c r="V313" s="10">
        <f t="shared" ca="1" si="25"/>
        <v>-15.117758969067069</v>
      </c>
      <c r="W313" s="10">
        <f t="shared" ca="1" si="26"/>
        <v>-14.985399127170794</v>
      </c>
      <c r="X313" s="10">
        <f t="shared" ca="1" si="27"/>
        <v>-12.099059285391334</v>
      </c>
      <c r="Y313" s="10">
        <f t="shared" ca="1" si="28"/>
        <v>-17.368658529987016</v>
      </c>
      <c r="Z313" s="10">
        <f ca="1">I313-Test!$AD$20</f>
        <v>-58.693327817101974</v>
      </c>
      <c r="AA313" s="10">
        <f t="shared" ca="1" si="29"/>
        <v>-15.232908208304337</v>
      </c>
    </row>
    <row r="314" spans="1:27">
      <c r="A314" s="6">
        <f ca="1">LN((RAND()^(-Results!$F$4))-1)</f>
        <v>-0.73170316567193505</v>
      </c>
      <c r="B314" s="6">
        <f ca="1">LN((RAND()^(-Results!$F$4))-1)</f>
        <v>3.8627555423279135E-2</v>
      </c>
      <c r="C314" s="6">
        <f ca="1">LN((RAND()^(-Results!$F$4))-1)</f>
        <v>1.3005886821227215</v>
      </c>
      <c r="D314" s="6">
        <f ca="1">LN((RAND()^(-Results!$F$4))-1)</f>
        <v>0.34678904742551264</v>
      </c>
      <c r="E314" s="6">
        <f ca="1">LN((RAND()^(-Results!$F$4))-1)</f>
        <v>0.32516391045554771</v>
      </c>
      <c r="F314" s="6">
        <f ca="1">LN((RAND()^(-Results!$F$4))-1)</f>
        <v>-0.23640344355326254</v>
      </c>
      <c r="G314" s="6">
        <f ca="1">LN((RAND()^(-Results!$F$4))-1)</f>
        <v>0.853085632668382</v>
      </c>
      <c r="H314" s="6">
        <f t="shared" ca="1" si="24"/>
        <v>0.86369249421397254</v>
      </c>
      <c r="I314" s="10">
        <f ca="1">SUMPRODUCT(J314:O314,Results!B$12:G$12)+Results!$F$5*H314</f>
        <v>12.143688574309779</v>
      </c>
      <c r="J314" s="10">
        <f ca="1">SUMPRODUCT($A314:$F314,Results!$B$15:$G$15)</f>
        <v>-1.7804753228136525</v>
      </c>
      <c r="K314" s="10">
        <f ca="1">SUMPRODUCT($A314:$F314,Results!$B$16:$G$16)</f>
        <v>-3.0724646525458499</v>
      </c>
      <c r="L314" s="10">
        <f ca="1">SUMPRODUCT($A314:$F314,Results!$B$17:$G$17)</f>
        <v>-3.0256592650151024</v>
      </c>
      <c r="M314" s="10">
        <f ca="1">SUMPRODUCT($A314:$F314,Results!$B$18:$G$18)</f>
        <v>-0.9708897730525079</v>
      </c>
      <c r="N314" s="10">
        <f ca="1">SUMPRODUCT($A314:$F314,Results!$B$19:$G$19)</f>
        <v>3.8736524665804701</v>
      </c>
      <c r="O314" s="10">
        <f ca="1">SUMPRODUCT($A314:$F314,Results!$B$20:$G$20)</f>
        <v>-5.1454996543670193</v>
      </c>
      <c r="P314" s="10" cm="1">
        <f t="array" aca="1" ref="P314" ca="1">SUMPRODUCT(J314:O314,TRANSPOSE(Test!BL$20:BL$25))+Test!$AD$20-Test!$BL$27</f>
        <v>7.9539688369705281</v>
      </c>
      <c r="Q314" s="10" cm="1">
        <f t="array" aca="1" ref="Q314" ca="1">SUMPRODUCT(J314:O314,TRANSPOSE(Test!ES$20:ES$25))+Test!$AD$20-Test!$ES$27</f>
        <v>7.9023823875004231</v>
      </c>
      <c r="R314" s="10">
        <f ca="1">I314-Results!$E$5*H314</f>
        <v>8.6889185974538883</v>
      </c>
      <c r="S314" s="10" cm="1">
        <f t="array" aca="1" ref="S314" ca="1">SUMPRODUCT(J314:O314,TRANSPOSE(Test!AR$28:AR$33))+Test!$AD$20-Test!$AC$26</f>
        <v>7.2886293771946207</v>
      </c>
      <c r="T314" s="10">
        <f ca="1">SUMPRODUCT(J314:O314,Results!K$9:P$9)</f>
        <v>7.9544490520541782</v>
      </c>
      <c r="U314" s="10">
        <f ca="1">SUMPRODUCT(J314:O314,Results!K$9:P$9)+Test!$AD$20-Test!$AC$31</f>
        <v>7.9176509333532037</v>
      </c>
      <c r="V314" s="10">
        <f t="shared" ca="1" si="25"/>
        <v>4.1897197373392512</v>
      </c>
      <c r="W314" s="10">
        <f t="shared" ca="1" si="26"/>
        <v>4.2413061868093562</v>
      </c>
      <c r="X314" s="10">
        <f t="shared" ca="1" si="27"/>
        <v>3.454769976855891</v>
      </c>
      <c r="Y314" s="10">
        <f t="shared" ca="1" si="28"/>
        <v>4.8550591971151587</v>
      </c>
      <c r="Z314" s="10">
        <f ca="1">I314-Test!$AD$20</f>
        <v>11.447585035660225</v>
      </c>
      <c r="AA314" s="10">
        <f t="shared" ca="1" si="29"/>
        <v>4.2260376409565756</v>
      </c>
    </row>
    <row r="315" spans="1:27">
      <c r="A315" s="6">
        <f ca="1">LN((RAND()^(-Results!$F$4))-1)</f>
        <v>-2.0615672589933149</v>
      </c>
      <c r="B315" s="6">
        <f ca="1">LN((RAND()^(-Results!$F$4))-1)</f>
        <v>1.448236826233988</v>
      </c>
      <c r="C315" s="6">
        <f ca="1">LN((RAND()^(-Results!$F$4))-1)</f>
        <v>2.1077789391160349</v>
      </c>
      <c r="D315" s="6">
        <f ca="1">LN((RAND()^(-Results!$F$4))-1)</f>
        <v>2.0045841439003915</v>
      </c>
      <c r="E315" s="6">
        <f ca="1">LN((RAND()^(-Results!$F$4))-1)</f>
        <v>0.57827871076986037</v>
      </c>
      <c r="F315" s="6">
        <f ca="1">LN((RAND()^(-Results!$F$4))-1)</f>
        <v>-1.4405238502640656</v>
      </c>
      <c r="G315" s="6">
        <f ca="1">LN((RAND()^(-Results!$F$4))-1)</f>
        <v>-0.38589498685003115</v>
      </c>
      <c r="H315" s="6">
        <f t="shared" ca="1" si="24"/>
        <v>-0.37528812530444056</v>
      </c>
      <c r="I315" s="10">
        <f ca="1">SUMPRODUCT(J315:O315,Results!B$12:G$12)+Results!$F$5*H315</f>
        <v>39.707907947857336</v>
      </c>
      <c r="J315" s="10">
        <f ca="1">SUMPRODUCT($A315:$F315,Results!$B$15:$G$15)</f>
        <v>-0.95913192584987406</v>
      </c>
      <c r="K315" s="10">
        <f ca="1">SUMPRODUCT($A315:$F315,Results!$B$16:$G$16)</f>
        <v>-2.5434168234450145</v>
      </c>
      <c r="L315" s="10">
        <f ca="1">SUMPRODUCT($A315:$F315,Results!$B$17:$G$17)</f>
        <v>-7.2417936706642676</v>
      </c>
      <c r="M315" s="10">
        <f ca="1">SUMPRODUCT($A315:$F315,Results!$B$18:$G$18)</f>
        <v>-5.3393871541365572</v>
      </c>
      <c r="N315" s="10">
        <f ca="1">SUMPRODUCT($A315:$F315,Results!$B$19:$G$19)</f>
        <v>7.5153098949176167</v>
      </c>
      <c r="O315" s="10">
        <f ca="1">SUMPRODUCT($A315:$F315,Results!$B$20:$G$20)</f>
        <v>-14.797470392625305</v>
      </c>
      <c r="P315" s="10" cm="1">
        <f t="array" aca="1" ref="P315" ca="1">SUMPRODUCT(J315:O315,TRANSPOSE(Test!BL$20:BL$25))+Test!$AD$20-Test!$BL$27</f>
        <v>41.871834979615926</v>
      </c>
      <c r="Q315" s="10" cm="1">
        <f t="array" aca="1" ref="Q315" ca="1">SUMPRODUCT(J315:O315,TRANSPOSE(Test!ES$20:ES$25))+Test!$AD$20-Test!$ES$27</f>
        <v>42.037578358511439</v>
      </c>
      <c r="R315" s="10">
        <f ca="1">I315-Results!$E$5*H315</f>
        <v>41.209060449075096</v>
      </c>
      <c r="S315" s="10" cm="1">
        <f t="array" aca="1" ref="S315" ca="1">SUMPRODUCT(J315:O315,TRANSPOSE(Test!AR$28:AR$33))+Test!$AD$20-Test!$AC$26</f>
        <v>36.413170476152501</v>
      </c>
      <c r="T315" s="10">
        <f ca="1">SUMPRODUCT(J315:O315,Results!K$9:P$9)</f>
        <v>42.183601497371455</v>
      </c>
      <c r="U315" s="10">
        <f ca="1">SUMPRODUCT(J315:O315,Results!K$9:P$9)+Test!$AD$20-Test!$AC$31</f>
        <v>42.146803378670477</v>
      </c>
      <c r="V315" s="10">
        <f t="shared" ca="1" si="25"/>
        <v>-2.1639270317585897</v>
      </c>
      <c r="W315" s="10">
        <f t="shared" ca="1" si="26"/>
        <v>-2.3296704106541029</v>
      </c>
      <c r="X315" s="10">
        <f t="shared" ca="1" si="27"/>
        <v>-1.50115250121776</v>
      </c>
      <c r="Y315" s="10">
        <f t="shared" ca="1" si="28"/>
        <v>3.2947374717048348</v>
      </c>
      <c r="Z315" s="10">
        <f ca="1">I315-Test!$AD$20</f>
        <v>39.011804409207784</v>
      </c>
      <c r="AA315" s="10">
        <f t="shared" ca="1" si="29"/>
        <v>-2.4388954308131403</v>
      </c>
    </row>
    <row r="316" spans="1:27">
      <c r="A316" s="6">
        <f ca="1">LN((RAND()^(-Results!$F$4))-1)</f>
        <v>-2.3865994026935202</v>
      </c>
      <c r="B316" s="6">
        <f ca="1">LN((RAND()^(-Results!$F$4))-1)</f>
        <v>0.62917449834079053</v>
      </c>
      <c r="C316" s="6">
        <f ca="1">LN((RAND()^(-Results!$F$4))-1)</f>
        <v>-0.10490649809768923</v>
      </c>
      <c r="D316" s="6">
        <f ca="1">LN((RAND()^(-Results!$F$4))-1)</f>
        <v>0.46189256979616644</v>
      </c>
      <c r="E316" s="6">
        <f ca="1">LN((RAND()^(-Results!$F$4))-1)</f>
        <v>-0.81561850265743019</v>
      </c>
      <c r="F316" s="6">
        <f ca="1">LN((RAND()^(-Results!$F$4))-1)</f>
        <v>-0.1680840199081324</v>
      </c>
      <c r="G316" s="6">
        <f ca="1">LN((RAND()^(-Results!$F$4))-1)</f>
        <v>0.32366209649612809</v>
      </c>
      <c r="H316" s="6">
        <f t="shared" ca="1" si="24"/>
        <v>0.33426895804171869</v>
      </c>
      <c r="I316" s="10">
        <f ca="1">SUMPRODUCT(J316:O316,Results!B$12:G$12)+Results!$F$5*H316</f>
        <v>15.571241098592703</v>
      </c>
      <c r="J316" s="10">
        <f ca="1">SUMPRODUCT($A316:$F316,Results!$B$15:$G$15)</f>
        <v>0.10657013247555408</v>
      </c>
      <c r="K316" s="10">
        <f ca="1">SUMPRODUCT($A316:$F316,Results!$B$16:$G$16)</f>
        <v>-1.3424975590323514</v>
      </c>
      <c r="L316" s="10">
        <f ca="1">SUMPRODUCT($A316:$F316,Results!$B$17:$G$17)</f>
        <v>-4.1187976638597243</v>
      </c>
      <c r="M316" s="10">
        <f ca="1">SUMPRODUCT($A316:$F316,Results!$B$18:$G$18)</f>
        <v>2.9294168191193748</v>
      </c>
      <c r="N316" s="10">
        <f ca="1">SUMPRODUCT($A316:$F316,Results!$B$19:$G$19)</f>
        <v>1.3206865345648349</v>
      </c>
      <c r="O316" s="10">
        <f ca="1">SUMPRODUCT($A316:$F316,Results!$B$20:$G$20)</f>
        <v>-5.5600482983277626</v>
      </c>
      <c r="P316" s="10" cm="1">
        <f t="array" aca="1" ref="P316" ca="1">SUMPRODUCT(J316:O316,TRANSPOSE(Test!BL$20:BL$25))+Test!$AD$20-Test!$BL$27</f>
        <v>13.97897068010337</v>
      </c>
      <c r="Q316" s="10" cm="1">
        <f t="array" aca="1" ref="Q316" ca="1">SUMPRODUCT(J316:O316,TRANSPOSE(Test!ES$20:ES$25))+Test!$AD$20-Test!$ES$27</f>
        <v>14.162979640726702</v>
      </c>
      <c r="R316" s="10">
        <f ca="1">I316-Results!$E$5*H316</f>
        <v>14.234165266425828</v>
      </c>
      <c r="S316" s="10" cm="1">
        <f t="array" aca="1" ref="S316" ca="1">SUMPRODUCT(J316:O316,TRANSPOSE(Test!AR$28:AR$33))+Test!$AD$20-Test!$AC$26</f>
        <v>8.5992101953153082</v>
      </c>
      <c r="T316" s="10">
        <f ca="1">SUMPRODUCT(J316:O316,Results!K$9:P$9)</f>
        <v>14.507119794266767</v>
      </c>
      <c r="U316" s="10">
        <f ca="1">SUMPRODUCT(J316:O316,Results!K$9:P$9)+Test!$AD$20-Test!$AC$31</f>
        <v>14.470321675565792</v>
      </c>
      <c r="V316" s="10">
        <f t="shared" ca="1" si="25"/>
        <v>1.592270418489333</v>
      </c>
      <c r="W316" s="10">
        <f t="shared" ca="1" si="26"/>
        <v>1.4082614578660007</v>
      </c>
      <c r="X316" s="10">
        <f t="shared" ca="1" si="27"/>
        <v>1.3370758321668745</v>
      </c>
      <c r="Y316" s="10">
        <f t="shared" ca="1" si="28"/>
        <v>6.9720309032773944</v>
      </c>
      <c r="Z316" s="10">
        <f ca="1">I316-Test!$AD$20</f>
        <v>14.875137559943148</v>
      </c>
      <c r="AA316" s="10">
        <f t="shared" ca="1" si="29"/>
        <v>1.1009194230269106</v>
      </c>
    </row>
    <row r="317" spans="1:27">
      <c r="A317" s="6">
        <f ca="1">LN((RAND()^(-Results!$F$4))-1)</f>
        <v>0.79739482701637843</v>
      </c>
      <c r="B317" s="6">
        <f ca="1">LN((RAND()^(-Results!$F$4))-1)</f>
        <v>-0.31095942644293167</v>
      </c>
      <c r="C317" s="6">
        <f ca="1">LN((RAND()^(-Results!$F$4))-1)</f>
        <v>0.62524337316667566</v>
      </c>
      <c r="D317" s="6">
        <f ca="1">LN((RAND()^(-Results!$F$4))-1)</f>
        <v>2.1266332463334199</v>
      </c>
      <c r="E317" s="6">
        <f ca="1">LN((RAND()^(-Results!$F$4))-1)</f>
        <v>-1.2996267156014525</v>
      </c>
      <c r="F317" s="6">
        <f ca="1">LN((RAND()^(-Results!$F$4))-1)</f>
        <v>9.1171630908405868E-2</v>
      </c>
      <c r="G317" s="6">
        <f ca="1">LN((RAND()^(-Results!$F$4))-1)</f>
        <v>-0.60333730536885355</v>
      </c>
      <c r="H317" s="6">
        <f t="shared" ca="1" si="24"/>
        <v>-0.59273044382326301</v>
      </c>
      <c r="I317" s="10">
        <f ca="1">SUMPRODUCT(J317:O317,Results!B$12:G$12)+Results!$F$5*H317</f>
        <v>5.7706425334010101</v>
      </c>
      <c r="J317" s="10">
        <f ca="1">SUMPRODUCT($A317:$F317,Results!$B$15:$G$15)</f>
        <v>-1.7547179708467293</v>
      </c>
      <c r="K317" s="10">
        <f ca="1">SUMPRODUCT($A317:$F317,Results!$B$16:$G$16)</f>
        <v>6.4502829700950315</v>
      </c>
      <c r="L317" s="10">
        <f ca="1">SUMPRODUCT($A317:$F317,Results!$B$17:$G$17)</f>
        <v>4.1294733259618992</v>
      </c>
      <c r="M317" s="10">
        <f ca="1">SUMPRODUCT($A317:$F317,Results!$B$18:$G$18)</f>
        <v>-5.8146661613375539</v>
      </c>
      <c r="N317" s="10">
        <f ca="1">SUMPRODUCT($A317:$F317,Results!$B$19:$G$19)</f>
        <v>8.7344434689984904</v>
      </c>
      <c r="O317" s="10">
        <f ca="1">SUMPRODUCT($A317:$F317,Results!$B$20:$G$20)</f>
        <v>-1.3962151685897974</v>
      </c>
      <c r="P317" s="10" cm="1">
        <f t="array" aca="1" ref="P317" ca="1">SUMPRODUCT(J317:O317,TRANSPOSE(Test!BL$20:BL$25))+Test!$AD$20-Test!$BL$27</f>
        <v>8.8216782782675089</v>
      </c>
      <c r="Q317" s="10" cm="1">
        <f t="array" aca="1" ref="Q317" ca="1">SUMPRODUCT(J317:O317,TRANSPOSE(Test!ES$20:ES$25))+Test!$AD$20-Test!$ES$27</f>
        <v>8.8002992038104058</v>
      </c>
      <c r="R317" s="10">
        <f ca="1">I317-Results!$E$5*H317</f>
        <v>8.1415643086940612</v>
      </c>
      <c r="S317" s="10" cm="1">
        <f t="array" aca="1" ref="S317" ca="1">SUMPRODUCT(J317:O317,TRANSPOSE(Test!AR$28:AR$33))+Test!$AD$20-Test!$AC$26</f>
        <v>15.211744807255204</v>
      </c>
      <c r="T317" s="10">
        <f ca="1">SUMPRODUCT(J317:O317,Results!K$9:P$9)</f>
        <v>8.8669962021999673</v>
      </c>
      <c r="U317" s="10">
        <f ca="1">SUMPRODUCT(J317:O317,Results!K$9:P$9)+Test!$AD$20-Test!$AC$31</f>
        <v>8.8301980834989919</v>
      </c>
      <c r="V317" s="10">
        <f t="shared" ca="1" si="25"/>
        <v>-3.0510357448664989</v>
      </c>
      <c r="W317" s="10">
        <f t="shared" ca="1" si="26"/>
        <v>-3.0296566704093957</v>
      </c>
      <c r="X317" s="10">
        <f t="shared" ca="1" si="27"/>
        <v>-2.3709217752930511</v>
      </c>
      <c r="Y317" s="10">
        <f t="shared" ca="1" si="28"/>
        <v>-9.4411022738541952</v>
      </c>
      <c r="Z317" s="10">
        <f ca="1">I317-Test!$AD$20</f>
        <v>5.0745389947514568</v>
      </c>
      <c r="AA317" s="10">
        <f t="shared" ca="1" si="29"/>
        <v>-3.0595555500979819</v>
      </c>
    </row>
    <row r="318" spans="1:27">
      <c r="A318" s="6">
        <f ca="1">LN((RAND()^(-Results!$F$4))-1)</f>
        <v>-0.56710852890224173</v>
      </c>
      <c r="B318" s="6">
        <f ca="1">LN((RAND()^(-Results!$F$4))-1)</f>
        <v>-1.08064580258035</v>
      </c>
      <c r="C318" s="6">
        <f ca="1">LN((RAND()^(-Results!$F$4))-1)</f>
        <v>1.2169209512018972</v>
      </c>
      <c r="D318" s="6">
        <f ca="1">LN((RAND()^(-Results!$F$4))-1)</f>
        <v>0.46630939703771912</v>
      </c>
      <c r="E318" s="6">
        <f ca="1">LN((RAND()^(-Results!$F$4))-1)</f>
        <v>0.17425254512384197</v>
      </c>
      <c r="F318" s="6">
        <f ca="1">LN((RAND()^(-Results!$F$4))-1)</f>
        <v>0.37342869423609654</v>
      </c>
      <c r="G318" s="6">
        <f ca="1">LN((RAND()^(-Results!$F$4))-1)</f>
        <v>-0.54491083381382566</v>
      </c>
      <c r="H318" s="6">
        <f t="shared" ca="1" si="24"/>
        <v>-0.53430397226823501</v>
      </c>
      <c r="I318" s="10">
        <f ca="1">SUMPRODUCT(J318:O318,Results!B$12:G$12)+Results!$F$5*H318</f>
        <v>-6.7975878397146081</v>
      </c>
      <c r="J318" s="10">
        <f ca="1">SUMPRODUCT($A318:$F318,Results!$B$15:$G$15)</f>
        <v>-4.5928680999503353</v>
      </c>
      <c r="K318" s="10">
        <f ca="1">SUMPRODUCT($A318:$F318,Results!$B$16:$G$16)</f>
        <v>-2.8984316710602616</v>
      </c>
      <c r="L318" s="10">
        <f ca="1">SUMPRODUCT($A318:$F318,Results!$B$17:$G$17)</f>
        <v>-0.89588696173196414</v>
      </c>
      <c r="M318" s="10">
        <f ca="1">SUMPRODUCT($A318:$F318,Results!$B$18:$G$18)</f>
        <v>2.0002552378388927</v>
      </c>
      <c r="N318" s="10">
        <f ca="1">SUMPRODUCT($A318:$F318,Results!$B$19:$G$19)</f>
        <v>6.9093002417943703</v>
      </c>
      <c r="O318" s="10">
        <f ca="1">SUMPRODUCT($A318:$F318,Results!$B$20:$G$20)</f>
        <v>-4.837341812067165</v>
      </c>
      <c r="P318" s="10" cm="1">
        <f t="array" aca="1" ref="P318" ca="1">SUMPRODUCT(J318:O318,TRANSPOSE(Test!BL$20:BL$25))+Test!$AD$20-Test!$BL$27</f>
        <v>-4.1170811218697825</v>
      </c>
      <c r="Q318" s="10" cm="1">
        <f t="array" aca="1" ref="Q318" ca="1">SUMPRODUCT(J318:O318,TRANSPOSE(Test!ES$20:ES$25))+Test!$AD$20-Test!$ES$27</f>
        <v>-4.2558721548162248</v>
      </c>
      <c r="R318" s="10">
        <f ca="1">I318-Results!$E$5*H318</f>
        <v>-4.6603719506416681</v>
      </c>
      <c r="S318" s="10" cm="1">
        <f t="array" aca="1" ref="S318" ca="1">SUMPRODUCT(J318:O318,TRANSPOSE(Test!AR$28:AR$33))+Test!$AD$20-Test!$AC$26</f>
        <v>-3.0789260645879613</v>
      </c>
      <c r="T318" s="10">
        <f ca="1">SUMPRODUCT(J318:O318,Results!K$9:P$9)</f>
        <v>-4.2185404026796647</v>
      </c>
      <c r="U318" s="10">
        <f ca="1">SUMPRODUCT(J318:O318,Results!K$9:P$9)+Test!$AD$20-Test!$AC$31</f>
        <v>-4.2553385213806401</v>
      </c>
      <c r="V318" s="10">
        <f t="shared" ca="1" si="25"/>
        <v>-2.6805067178448256</v>
      </c>
      <c r="W318" s="10">
        <f t="shared" ca="1" si="26"/>
        <v>-2.5417156848983833</v>
      </c>
      <c r="X318" s="10">
        <f t="shared" ca="1" si="27"/>
        <v>-2.13721588907294</v>
      </c>
      <c r="Y318" s="10">
        <f t="shared" ca="1" si="28"/>
        <v>-3.7186617751266469</v>
      </c>
      <c r="Z318" s="10">
        <f ca="1">I318-Test!$AD$20</f>
        <v>-7.4936913783641614</v>
      </c>
      <c r="AA318" s="10">
        <f t="shared" ca="1" si="29"/>
        <v>-2.5422493183339681</v>
      </c>
    </row>
    <row r="319" spans="1:27">
      <c r="A319" s="6">
        <f ca="1">LN((RAND()^(-Results!$F$4))-1)</f>
        <v>-0.23216100349820082</v>
      </c>
      <c r="B319" s="6">
        <f ca="1">LN((RAND()^(-Results!$F$4))-1)</f>
        <v>-1.0224301591473324</v>
      </c>
      <c r="C319" s="6">
        <f ca="1">LN((RAND()^(-Results!$F$4))-1)</f>
        <v>-1.6048950344522677</v>
      </c>
      <c r="D319" s="6">
        <f ca="1">LN((RAND()^(-Results!$F$4))-1)</f>
        <v>1.9096818364956545</v>
      </c>
      <c r="E319" s="6">
        <f ca="1">LN((RAND()^(-Results!$F$4))-1)</f>
        <v>3.688813071870638</v>
      </c>
      <c r="F319" s="6">
        <f ca="1">LN((RAND()^(-Results!$F$4))-1)</f>
        <v>6.7513447924011899E-2</v>
      </c>
      <c r="G319" s="6">
        <f ca="1">LN((RAND()^(-Results!$F$4))-1)</f>
        <v>0.40055849178457281</v>
      </c>
      <c r="H319" s="6">
        <f t="shared" ca="1" si="24"/>
        <v>0.41116535333016341</v>
      </c>
      <c r="I319" s="10">
        <f ca="1">SUMPRODUCT(J319:O319,Results!B$12:G$12)+Results!$F$5*H319</f>
        <v>13.714647225621107</v>
      </c>
      <c r="J319" s="10">
        <f ca="1">SUMPRODUCT($A319:$F319,Results!$B$15:$G$15)</f>
        <v>-5.0115032887692701</v>
      </c>
      <c r="K319" s="10">
        <f ca="1">SUMPRODUCT($A319:$F319,Results!$B$16:$G$16)</f>
        <v>0.27164144230342957</v>
      </c>
      <c r="L319" s="10">
        <f ca="1">SUMPRODUCT($A319:$F319,Results!$B$17:$G$17)</f>
        <v>-1.8981767275585679</v>
      </c>
      <c r="M319" s="10">
        <f ca="1">SUMPRODUCT($A319:$F319,Results!$B$18:$G$18)</f>
        <v>10.256603611495672</v>
      </c>
      <c r="N319" s="10">
        <f ca="1">SUMPRODUCT($A319:$F319,Results!$B$19:$G$19)</f>
        <v>4.5483968180856396</v>
      </c>
      <c r="O319" s="10">
        <f ca="1">SUMPRODUCT($A319:$F319,Results!$B$20:$G$20)</f>
        <v>-11.950953304397526</v>
      </c>
      <c r="P319" s="10" cm="1">
        <f t="array" aca="1" ref="P319" ca="1">SUMPRODUCT(J319:O319,TRANSPOSE(Test!BL$20:BL$25))+Test!$AD$20-Test!$BL$27</f>
        <v>10.857035543281613</v>
      </c>
      <c r="Q319" s="10" cm="1">
        <f t="array" aca="1" ref="Q319" ca="1">SUMPRODUCT(J319:O319,TRANSPOSE(Test!ES$20:ES$25))+Test!$AD$20-Test!$ES$27</f>
        <v>11.047403653271784</v>
      </c>
      <c r="R319" s="10">
        <f ca="1">I319-Results!$E$5*H319</f>
        <v>12.069985812300454</v>
      </c>
      <c r="S319" s="10" cm="1">
        <f t="array" aca="1" ref="S319" ca="1">SUMPRODUCT(J319:O319,TRANSPOSE(Test!AR$28:AR$33))+Test!$AD$20-Test!$AC$26</f>
        <v>-1.1378387753792256</v>
      </c>
      <c r="T319" s="10">
        <f ca="1">SUMPRODUCT(J319:O319,Results!K$9:P$9)</f>
        <v>10.621616228810879</v>
      </c>
      <c r="U319" s="10">
        <f ca="1">SUMPRODUCT(J319:O319,Results!K$9:P$9)+Test!$AD$20-Test!$AC$31</f>
        <v>10.584818110109904</v>
      </c>
      <c r="V319" s="10">
        <f t="shared" ca="1" si="25"/>
        <v>2.8576116823394937</v>
      </c>
      <c r="W319" s="10">
        <f t="shared" ca="1" si="26"/>
        <v>2.6672435723493226</v>
      </c>
      <c r="X319" s="10">
        <f t="shared" ca="1" si="27"/>
        <v>1.6446614133206534</v>
      </c>
      <c r="Y319" s="10">
        <f t="shared" ca="1" si="28"/>
        <v>14.852486001000333</v>
      </c>
      <c r="Z319" s="10">
        <f ca="1">I319-Test!$AD$20</f>
        <v>13.018543686971553</v>
      </c>
      <c r="AA319" s="10">
        <f t="shared" ca="1" si="29"/>
        <v>3.1298291155112032</v>
      </c>
    </row>
    <row r="320" spans="1:27">
      <c r="A320" s="6">
        <f ca="1">LN((RAND()^(-Results!$F$4))-1)</f>
        <v>-6.8962486667826325E-2</v>
      </c>
      <c r="B320" s="6">
        <f ca="1">LN((RAND()^(-Results!$F$4))-1)</f>
        <v>2.0960949006320426</v>
      </c>
      <c r="C320" s="6">
        <f ca="1">LN((RAND()^(-Results!$F$4))-1)</f>
        <v>-1.3104495621907637</v>
      </c>
      <c r="D320" s="6">
        <f ca="1">LN((RAND()^(-Results!$F$4))-1)</f>
        <v>3.1821302002597736</v>
      </c>
      <c r="E320" s="6">
        <f ca="1">LN((RAND()^(-Results!$F$4))-1)</f>
        <v>1.7830143494237092</v>
      </c>
      <c r="F320" s="6">
        <f ca="1">LN((RAND()^(-Results!$F$4))-1)</f>
        <v>-5.9007084591764523</v>
      </c>
      <c r="G320" s="6">
        <f ca="1">LN((RAND()^(-Results!$F$4))-1)</f>
        <v>1.0829044236692922</v>
      </c>
      <c r="H320" s="6">
        <f t="shared" ca="1" si="24"/>
        <v>1.0935112852148827</v>
      </c>
      <c r="I320" s="10">
        <f ca="1">SUMPRODUCT(J320:O320,Results!B$12:G$12)+Results!$F$5*H320</f>
        <v>67.468951894601673</v>
      </c>
      <c r="J320" s="10">
        <f ca="1">SUMPRODUCT($A320:$F320,Results!$B$15:$G$15)</f>
        <v>3.5444827869788513</v>
      </c>
      <c r="K320" s="10">
        <f ca="1">SUMPRODUCT($A320:$F320,Results!$B$16:$G$16)</f>
        <v>9.3789519648716322</v>
      </c>
      <c r="L320" s="10">
        <f ca="1">SUMPRODUCT($A320:$F320,Results!$B$17:$G$17)</f>
        <v>9.6703705475377237</v>
      </c>
      <c r="M320" s="10">
        <f ca="1">SUMPRODUCT($A320:$F320,Results!$B$18:$G$18)</f>
        <v>-13.87455201803254</v>
      </c>
      <c r="N320" s="10">
        <f ca="1">SUMPRODUCT($A320:$F320,Results!$B$19:$G$19)</f>
        <v>-4.2394761374632246</v>
      </c>
      <c r="O320" s="10">
        <f ca="1">SUMPRODUCT($A320:$F320,Results!$B$20:$G$20)</f>
        <v>-20.724019254913546</v>
      </c>
      <c r="P320" s="10" cm="1">
        <f t="array" aca="1" ref="P320" ca="1">SUMPRODUCT(J320:O320,TRANSPOSE(Test!BL$20:BL$25))+Test!$AD$20-Test!$BL$27</f>
        <v>61.756945016415173</v>
      </c>
      <c r="Q320" s="10" cm="1">
        <f t="array" aca="1" ref="Q320" ca="1">SUMPRODUCT(J320:O320,TRANSPOSE(Test!ES$20:ES$25))+Test!$AD$20-Test!$ES$27</f>
        <v>62.31970582896151</v>
      </c>
      <c r="R320" s="10">
        <f ca="1">I320-Results!$E$5*H320</f>
        <v>63.094906753742144</v>
      </c>
      <c r="S320" s="10" cm="1">
        <f t="array" aca="1" ref="S320" ca="1">SUMPRODUCT(J320:O320,TRANSPOSE(Test!AR$28:AR$33))+Test!$AD$20-Test!$AC$26</f>
        <v>49.822700946798093</v>
      </c>
      <c r="T320" s="10">
        <f ca="1">SUMPRODUCT(J320:O320,Results!K$9:P$9)</f>
        <v>62.10412681902136</v>
      </c>
      <c r="U320" s="10">
        <f ca="1">SUMPRODUCT(J320:O320,Results!K$9:P$9)+Test!$AD$20-Test!$AC$31</f>
        <v>62.067328700320381</v>
      </c>
      <c r="V320" s="10">
        <f t="shared" ca="1" si="25"/>
        <v>5.7120068781865001</v>
      </c>
      <c r="W320" s="10">
        <f t="shared" ca="1" si="26"/>
        <v>5.1492460656401633</v>
      </c>
      <c r="X320" s="10">
        <f t="shared" ca="1" si="27"/>
        <v>4.3740451408595291</v>
      </c>
      <c r="Y320" s="10">
        <f t="shared" ca="1" si="28"/>
        <v>17.64625094780358</v>
      </c>
      <c r="Z320" s="10">
        <f ca="1">I320-Test!$AD$20</f>
        <v>66.772848355952121</v>
      </c>
      <c r="AA320" s="10">
        <f t="shared" ca="1" si="29"/>
        <v>5.4016231942812922</v>
      </c>
    </row>
    <row r="321" spans="1:27">
      <c r="A321" s="6">
        <f ca="1">LN((RAND()^(-Results!$F$4))-1)</f>
        <v>1.4283346159225045</v>
      </c>
      <c r="B321" s="6">
        <f ca="1">LN((RAND()^(-Results!$F$4))-1)</f>
        <v>-4.8105414635101749</v>
      </c>
      <c r="C321" s="6">
        <f ca="1">LN((RAND()^(-Results!$F$4))-1)</f>
        <v>1.7493839727191978</v>
      </c>
      <c r="D321" s="6">
        <f ca="1">LN((RAND()^(-Results!$F$4))-1)</f>
        <v>2.1512162173601558E-2</v>
      </c>
      <c r="E321" s="6">
        <f ca="1">LN((RAND()^(-Results!$F$4))-1)</f>
        <v>-1.5188022694784753</v>
      </c>
      <c r="F321" s="6">
        <f ca="1">LN((RAND()^(-Results!$F$4))-1)</f>
        <v>-1.5388896144046098</v>
      </c>
      <c r="G321" s="6">
        <f ca="1">LN((RAND()^(-Results!$F$4))-1)</f>
        <v>1.7966613385592272</v>
      </c>
      <c r="H321" s="6">
        <f t="shared" ca="1" si="24"/>
        <v>1.8072682001048177</v>
      </c>
      <c r="I321" s="10">
        <f ca="1">SUMPRODUCT(J321:O321,Results!B$12:G$12)+Results!$F$5*H321</f>
        <v>-35.861513713785243</v>
      </c>
      <c r="J321" s="10">
        <f ca="1">SUMPRODUCT($A321:$F321,Results!$B$15:$G$15)</f>
        <v>-11.881935864232927</v>
      </c>
      <c r="K321" s="10">
        <f ca="1">SUMPRODUCT($A321:$F321,Results!$B$16:$G$16)</f>
        <v>0.51940534783389491</v>
      </c>
      <c r="L321" s="10">
        <f ca="1">SUMPRODUCT($A321:$F321,Results!$B$17:$G$17)</f>
        <v>20.814116214371101</v>
      </c>
      <c r="M321" s="10">
        <f ca="1">SUMPRODUCT($A321:$F321,Results!$B$18:$G$18)</f>
        <v>-3.2754000833383201</v>
      </c>
      <c r="N321" s="10">
        <f ca="1">SUMPRODUCT($A321:$F321,Results!$B$19:$G$19)</f>
        <v>10.070763023891402</v>
      </c>
      <c r="O321" s="10">
        <f ca="1">SUMPRODUCT($A321:$F321,Results!$B$20:$G$20)</f>
        <v>-5.5284311225330498</v>
      </c>
      <c r="P321" s="10" cm="1">
        <f t="array" aca="1" ref="P321" ca="1">SUMPRODUCT(J321:O321,TRANSPOSE(Test!BL$20:BL$25))+Test!$AD$20-Test!$BL$27</f>
        <v>-44.955198792932165</v>
      </c>
      <c r="Q321" s="10" cm="1">
        <f t="array" aca="1" ref="Q321" ca="1">SUMPRODUCT(J321:O321,TRANSPOSE(Test!ES$20:ES$25))+Test!$AD$20-Test!$ES$27</f>
        <v>-45.489393425512503</v>
      </c>
      <c r="R321" s="10">
        <f ca="1">I321-Results!$E$5*H321</f>
        <v>-43.090586514204517</v>
      </c>
      <c r="S321" s="10" cm="1">
        <f t="array" aca="1" ref="S321" ca="1">SUMPRODUCT(J321:O321,TRANSPOSE(Test!AR$28:AR$33))+Test!$AD$20-Test!$AC$26</f>
        <v>-31.883195648684136</v>
      </c>
      <c r="T321" s="10">
        <f ca="1">SUMPRODUCT(J321:O321,Results!K$9:P$9)</f>
        <v>-45.50611504496257</v>
      </c>
      <c r="U321" s="10">
        <f ca="1">SUMPRODUCT(J321:O321,Results!K$9:P$9)+Test!$AD$20-Test!$AC$31</f>
        <v>-45.542913163663549</v>
      </c>
      <c r="V321" s="10">
        <f t="shared" ca="1" si="25"/>
        <v>9.0936850791469226</v>
      </c>
      <c r="W321" s="10">
        <f t="shared" ca="1" si="26"/>
        <v>9.6278797117272603</v>
      </c>
      <c r="X321" s="10">
        <f t="shared" ca="1" si="27"/>
        <v>7.2290728004192744</v>
      </c>
      <c r="Y321" s="10">
        <f t="shared" ca="1" si="28"/>
        <v>-3.9783180651011065</v>
      </c>
      <c r="Z321" s="10">
        <f ca="1">I321-Test!$AD$20</f>
        <v>-36.557617252434795</v>
      </c>
      <c r="AA321" s="10">
        <f t="shared" ca="1" si="29"/>
        <v>9.681399449878306</v>
      </c>
    </row>
    <row r="322" spans="1:27">
      <c r="A322" s="6">
        <f ca="1">LN((RAND()^(-Results!$F$4))-1)</f>
        <v>0.66766591600596381</v>
      </c>
      <c r="B322" s="6">
        <f ca="1">LN((RAND()^(-Results!$F$4))-1)</f>
        <v>-9.9762969253764197E-2</v>
      </c>
      <c r="C322" s="6">
        <f ca="1">LN((RAND()^(-Results!$F$4))-1)</f>
        <v>-0.63543458998877844</v>
      </c>
      <c r="D322" s="6">
        <f ca="1">LN((RAND()^(-Results!$F$4))-1)</f>
        <v>-0.52063190864141906</v>
      </c>
      <c r="E322" s="6">
        <f ca="1">LN((RAND()^(-Results!$F$4))-1)</f>
        <v>0.45034738923174605</v>
      </c>
      <c r="F322" s="6">
        <f ca="1">LN((RAND()^(-Results!$F$4))-1)</f>
        <v>-1.5788214502930915</v>
      </c>
      <c r="G322" s="6">
        <f ca="1">LN((RAND()^(-Results!$F$4))-1)</f>
        <v>1.1335728689885953</v>
      </c>
      <c r="H322" s="6">
        <f t="shared" ca="1" si="24"/>
        <v>1.1441797305341859</v>
      </c>
      <c r="I322" s="10">
        <f ca="1">SUMPRODUCT(J322:O322,Results!B$12:G$12)+Results!$F$5*H322</f>
        <v>3.7050716544409683</v>
      </c>
      <c r="J322" s="10">
        <f ca="1">SUMPRODUCT($A322:$F322,Results!$B$15:$G$15)</f>
        <v>1.0222889506738755</v>
      </c>
      <c r="K322" s="10">
        <f ca="1">SUMPRODUCT($A322:$F322,Results!$B$16:$G$16)</f>
        <v>1.093539642025334</v>
      </c>
      <c r="L322" s="10">
        <f ca="1">SUMPRODUCT($A322:$F322,Results!$B$17:$G$17)</f>
        <v>5.8316380385194968</v>
      </c>
      <c r="M322" s="10">
        <f ca="1">SUMPRODUCT($A322:$F322,Results!$B$18:$G$18)</f>
        <v>-2.7070890256819471</v>
      </c>
      <c r="N322" s="10">
        <f ca="1">SUMPRODUCT($A322:$F322,Results!$B$19:$G$19)</f>
        <v>-5.3963594809289859</v>
      </c>
      <c r="O322" s="10">
        <f ca="1">SUMPRODUCT($A322:$F322,Results!$B$20:$G$20)</f>
        <v>-0.97262610250882942</v>
      </c>
      <c r="P322" s="10" cm="1">
        <f t="array" aca="1" ref="P322" ca="1">SUMPRODUCT(J322:O322,TRANSPOSE(Test!BL$20:BL$25))+Test!$AD$20-Test!$BL$27</f>
        <v>-2.1248361255379566</v>
      </c>
      <c r="Q322" s="10" cm="1">
        <f t="array" aca="1" ref="Q322" ca="1">SUMPRODUCT(J322:O322,TRANSPOSE(Test!ES$20:ES$25))+Test!$AD$20-Test!$ES$27</f>
        <v>-2.1140321473457133</v>
      </c>
      <c r="R322" s="10">
        <f ca="1">I322-Results!$E$5*H322</f>
        <v>-0.87164726769577516</v>
      </c>
      <c r="S322" s="10" cm="1">
        <f t="array" aca="1" ref="S322" ca="1">SUMPRODUCT(J322:O322,TRANSPOSE(Test!AR$28:AR$33))+Test!$AD$20-Test!$AC$26</f>
        <v>-3.0776102790568909</v>
      </c>
      <c r="T322" s="10">
        <f ca="1">SUMPRODUCT(J322:O322,Results!K$9:P$9)</f>
        <v>-2.2109866266245461</v>
      </c>
      <c r="U322" s="10">
        <f ca="1">SUMPRODUCT(J322:O322,Results!K$9:P$9)+Test!$AD$20-Test!$AC$31</f>
        <v>-2.2477847453255215</v>
      </c>
      <c r="V322" s="10">
        <f t="shared" ca="1" si="25"/>
        <v>5.8299077799789245</v>
      </c>
      <c r="W322" s="10">
        <f t="shared" ca="1" si="26"/>
        <v>5.8191038017866816</v>
      </c>
      <c r="X322" s="10">
        <f t="shared" ca="1" si="27"/>
        <v>4.5767189221367435</v>
      </c>
      <c r="Y322" s="10">
        <f t="shared" ca="1" si="28"/>
        <v>6.7826819334978588</v>
      </c>
      <c r="Z322" s="10">
        <f ca="1">I322-Test!$AD$20</f>
        <v>3.0089681157914145</v>
      </c>
      <c r="AA322" s="10">
        <f t="shared" ca="1" si="29"/>
        <v>5.9528563997664898</v>
      </c>
    </row>
    <row r="323" spans="1:27">
      <c r="A323" s="6">
        <f ca="1">LN((RAND()^(-Results!$F$4))-1)</f>
        <v>-2.5779130543505682</v>
      </c>
      <c r="B323" s="6">
        <f ca="1">LN((RAND()^(-Results!$F$4))-1)</f>
        <v>-0.31443173700367344</v>
      </c>
      <c r="C323" s="6">
        <f ca="1">LN((RAND()^(-Results!$F$4))-1)</f>
        <v>-0.45836798715837762</v>
      </c>
      <c r="D323" s="6">
        <f ca="1">LN((RAND()^(-Results!$F$4))-1)</f>
        <v>0.62774130979669907</v>
      </c>
      <c r="E323" s="6">
        <f ca="1">LN((RAND()^(-Results!$F$4))-1)</f>
        <v>1.0439170186005191</v>
      </c>
      <c r="F323" s="6">
        <f ca="1">LN((RAND()^(-Results!$F$4))-1)</f>
        <v>-2.6426829111533379</v>
      </c>
      <c r="G323" s="6">
        <f ca="1">LN((RAND()^(-Results!$F$4))-1)</f>
        <v>0.89981023414311656</v>
      </c>
      <c r="H323" s="6">
        <f t="shared" ref="H323:H386" ca="1" si="30">G323-$AC$5</f>
        <v>0.91041709568870721</v>
      </c>
      <c r="I323" s="10">
        <f ca="1">SUMPRODUCT(J323:O323,Results!B$12:G$12)+Results!$F$5*H323</f>
        <v>21.98205723400644</v>
      </c>
      <c r="J323" s="10">
        <f ca="1">SUMPRODUCT($A323:$F323,Results!$B$15:$G$15)</f>
        <v>-3.0299688002646281</v>
      </c>
      <c r="K323" s="10">
        <f ca="1">SUMPRODUCT($A323:$F323,Results!$B$16:$G$16)</f>
        <v>-2.8156040890989686</v>
      </c>
      <c r="L323" s="10">
        <f ca="1">SUMPRODUCT($A323:$F323,Results!$B$17:$G$17)</f>
        <v>2.1763307004017607</v>
      </c>
      <c r="M323" s="10">
        <f ca="1">SUMPRODUCT($A323:$F323,Results!$B$18:$G$18)</f>
        <v>3.2246767840609563</v>
      </c>
      <c r="N323" s="10">
        <f ca="1">SUMPRODUCT($A323:$F323,Results!$B$19:$G$19)</f>
        <v>-0.54113484730428008</v>
      </c>
      <c r="O323" s="10">
        <f ca="1">SUMPRODUCT($A323:$F323,Results!$B$20:$G$20)</f>
        <v>-16.743789073594545</v>
      </c>
      <c r="P323" s="10" cm="1">
        <f t="array" aca="1" ref="P323" ca="1">SUMPRODUCT(J323:O323,TRANSPOSE(Test!BL$20:BL$25))+Test!$AD$20-Test!$BL$27</f>
        <v>17.19806278708371</v>
      </c>
      <c r="Q323" s="10" cm="1">
        <f t="array" aca="1" ref="Q323" ca="1">SUMPRODUCT(J323:O323,TRANSPOSE(Test!ES$20:ES$25))+Test!$AD$20-Test!$ES$27</f>
        <v>17.43453618296267</v>
      </c>
      <c r="R323" s="10">
        <f ca="1">I323-Results!$E$5*H323</f>
        <v>18.34038885125161</v>
      </c>
      <c r="S323" s="10" cm="1">
        <f t="array" aca="1" ref="S323" ca="1">SUMPRODUCT(J323:O323,TRANSPOSE(Test!AR$28:AR$33))+Test!$AD$20-Test!$AC$26</f>
        <v>5.3800108467095598</v>
      </c>
      <c r="T323" s="10">
        <f ca="1">SUMPRODUCT(J323:O323,Results!K$9:P$9)</f>
        <v>17.552716646690705</v>
      </c>
      <c r="U323" s="10">
        <f ca="1">SUMPRODUCT(J323:O323,Results!K$9:P$9)+Test!$AD$20-Test!$AC$31</f>
        <v>17.515918527989729</v>
      </c>
      <c r="V323" s="10">
        <f t="shared" ref="V323:V386" ca="1" si="31">I323-P323</f>
        <v>4.7839944469227298</v>
      </c>
      <c r="W323" s="10">
        <f t="shared" ref="W323:W386" ca="1" si="32">I323-Q323</f>
        <v>4.5475210510437698</v>
      </c>
      <c r="X323" s="10">
        <f t="shared" ref="X323:X386" ca="1" si="33">I323-R323</f>
        <v>3.6416683827548297</v>
      </c>
      <c r="Y323" s="10">
        <f t="shared" ref="Y323:Y386" ca="1" si="34">I323-S323</f>
        <v>16.60204638729688</v>
      </c>
      <c r="Z323" s="10">
        <f ca="1">I323-Test!$AD$20</f>
        <v>21.285953695356888</v>
      </c>
      <c r="AA323" s="10">
        <f t="shared" ref="AA323:AA386" ca="1" si="35">I323-U323</f>
        <v>4.4661387060167108</v>
      </c>
    </row>
    <row r="324" spans="1:27">
      <c r="A324" s="6">
        <f ca="1">LN((RAND()^(-Results!$F$4))-1)</f>
        <v>1.0444763764534184</v>
      </c>
      <c r="B324" s="6">
        <f ca="1">LN((RAND()^(-Results!$F$4))-1)</f>
        <v>-0.50533176803353264</v>
      </c>
      <c r="C324" s="6">
        <f ca="1">LN((RAND()^(-Results!$F$4))-1)</f>
        <v>1.8421368750457598</v>
      </c>
      <c r="D324" s="6">
        <f ca="1">LN((RAND()^(-Results!$F$4))-1)</f>
        <v>0.91450450979853437</v>
      </c>
      <c r="E324" s="6">
        <f ca="1">LN((RAND()^(-Results!$F$4))-1)</f>
        <v>-0.16458753681856689</v>
      </c>
      <c r="F324" s="6">
        <f ca="1">LN((RAND()^(-Results!$F$4))-1)</f>
        <v>1.4874530666504813</v>
      </c>
      <c r="G324" s="6">
        <f ca="1">LN((RAND()^(-Results!$F$4))-1)</f>
        <v>5.4114833297654457</v>
      </c>
      <c r="H324" s="6">
        <f t="shared" ca="1" si="30"/>
        <v>5.4220901913110362</v>
      </c>
      <c r="I324" s="10">
        <f ca="1">SUMPRODUCT(J324:O324,Results!B$12:G$12)+Results!$F$5*H324</f>
        <v>24.510195845840599</v>
      </c>
      <c r="J324" s="10">
        <f ca="1">SUMPRODUCT($A324:$F324,Results!$B$15:$G$15)</f>
        <v>-2.7331234017133963</v>
      </c>
      <c r="K324" s="10">
        <f ca="1">SUMPRODUCT($A324:$F324,Results!$B$16:$G$16)</f>
        <v>-6.0561654298521339E-2</v>
      </c>
      <c r="L324" s="10">
        <f ca="1">SUMPRODUCT($A324:$F324,Results!$B$17:$G$17)</f>
        <v>-2.6212476947379861</v>
      </c>
      <c r="M324" s="10">
        <f ca="1">SUMPRODUCT($A324:$F324,Results!$B$18:$G$18)</f>
        <v>-2.6623812161771898</v>
      </c>
      <c r="N324" s="10">
        <f ca="1">SUMPRODUCT($A324:$F324,Results!$B$19:$G$19)</f>
        <v>9.270760854496066</v>
      </c>
      <c r="O324" s="10">
        <f ca="1">SUMPRODUCT($A324:$F324,Results!$B$20:$G$20)</f>
        <v>1.9922761506770355</v>
      </c>
      <c r="P324" s="10" cm="1">
        <f t="array" aca="1" ref="P324" ca="1">SUMPRODUCT(J324:O324,TRANSPOSE(Test!BL$20:BL$25))+Test!$AD$20-Test!$BL$27</f>
        <v>-2.429637968971559</v>
      </c>
      <c r="Q324" s="10" cm="1">
        <f t="array" aca="1" ref="Q324" ca="1">SUMPRODUCT(J324:O324,TRANSPOSE(Test!ES$20:ES$25))+Test!$AD$20-Test!$ES$27</f>
        <v>-2.6650384103959937</v>
      </c>
      <c r="R324" s="10">
        <f ca="1">I324-Results!$E$5*H324</f>
        <v>2.821835080596454</v>
      </c>
      <c r="S324" s="10" cm="1">
        <f t="array" aca="1" ref="S324" ca="1">SUMPRODUCT(J324:O324,TRANSPOSE(Test!AR$28:AR$33))+Test!$AD$20-Test!$AC$26</f>
        <v>5.1890257303628466</v>
      </c>
      <c r="T324" s="10">
        <f ca="1">SUMPRODUCT(J324:O324,Results!K$9:P$9)</f>
        <v>-2.730337159323708</v>
      </c>
      <c r="U324" s="10">
        <f ca="1">SUMPRODUCT(J324:O324,Results!K$9:P$9)+Test!$AD$20-Test!$AC$31</f>
        <v>-2.767135278024683</v>
      </c>
      <c r="V324" s="10">
        <f t="shared" ca="1" si="31"/>
        <v>26.939833814812157</v>
      </c>
      <c r="W324" s="10">
        <f t="shared" ca="1" si="32"/>
        <v>27.175234256236593</v>
      </c>
      <c r="X324" s="10">
        <f t="shared" ca="1" si="33"/>
        <v>21.688360765244145</v>
      </c>
      <c r="Y324" s="10">
        <f t="shared" ca="1" si="34"/>
        <v>19.321170115477752</v>
      </c>
      <c r="Z324" s="10">
        <f ca="1">I324-Test!$AD$20</f>
        <v>23.814092307191046</v>
      </c>
      <c r="AA324" s="10">
        <f t="shared" ca="1" si="35"/>
        <v>27.277331123865281</v>
      </c>
    </row>
    <row r="325" spans="1:27">
      <c r="A325" s="6">
        <f ca="1">LN((RAND()^(-Results!$F$4))-1)</f>
        <v>1.6315208759968338</v>
      </c>
      <c r="B325" s="6">
        <f ca="1">LN((RAND()^(-Results!$F$4))-1)</f>
        <v>1.1123934386800436</v>
      </c>
      <c r="C325" s="6">
        <f ca="1">LN((RAND()^(-Results!$F$4))-1)</f>
        <v>-3.4702809212213568</v>
      </c>
      <c r="D325" s="6">
        <f ca="1">LN((RAND()^(-Results!$F$4))-1)</f>
        <v>-0.60761713258443928</v>
      </c>
      <c r="E325" s="6">
        <f ca="1">LN((RAND()^(-Results!$F$4))-1)</f>
        <v>1.8167532435135085</v>
      </c>
      <c r="F325" s="6">
        <f ca="1">LN((RAND()^(-Results!$F$4))-1)</f>
        <v>-0.95513383481873448</v>
      </c>
      <c r="G325" s="6">
        <f ca="1">LN((RAND()^(-Results!$F$4))-1)</f>
        <v>-1.5631278257962518</v>
      </c>
      <c r="H325" s="6">
        <f t="shared" ca="1" si="30"/>
        <v>-1.5525209642506612</v>
      </c>
      <c r="I325" s="10">
        <f ca="1">SUMPRODUCT(J325:O325,Results!B$12:G$12)+Results!$F$5*H325</f>
        <v>-3.8679192511486393</v>
      </c>
      <c r="J325" s="10">
        <f ca="1">SUMPRODUCT($A325:$F325,Results!$B$15:$G$15)</f>
        <v>6.2466159844372857</v>
      </c>
      <c r="K325" s="10">
        <f ca="1">SUMPRODUCT($A325:$F325,Results!$B$16:$G$16)</f>
        <v>5.4708233354783706</v>
      </c>
      <c r="L325" s="10">
        <f ca="1">SUMPRODUCT($A325:$F325,Results!$B$17:$G$17)</f>
        <v>3.7595546205366368</v>
      </c>
      <c r="M325" s="10">
        <f ca="1">SUMPRODUCT($A325:$F325,Results!$B$18:$G$18)</f>
        <v>1.4868059762531707</v>
      </c>
      <c r="N325" s="10">
        <f ca="1">SUMPRODUCT($A325:$F325,Results!$B$19:$G$19)</f>
        <v>-13.81111720390679</v>
      </c>
      <c r="O325" s="10">
        <f ca="1">SUMPRODUCT($A325:$F325,Results!$B$20:$G$20)</f>
        <v>5.192648764088645</v>
      </c>
      <c r="P325" s="10" cm="1">
        <f t="array" aca="1" ref="P325" ca="1">SUMPRODUCT(J325:O325,TRANSPOSE(Test!BL$20:BL$25))+Test!$AD$20-Test!$BL$27</f>
        <v>3.3669003111869236</v>
      </c>
      <c r="Q325" s="10" cm="1">
        <f t="array" aca="1" ref="Q325" ca="1">SUMPRODUCT(J325:O325,TRANSPOSE(Test!ES$20:ES$25))+Test!$AD$20-Test!$ES$27</f>
        <v>3.6358157864210732</v>
      </c>
      <c r="R325" s="10">
        <f ca="1">I325-Results!$E$5*H325</f>
        <v>2.3421646058540055</v>
      </c>
      <c r="S325" s="10" cm="1">
        <f t="array" aca="1" ref="S325" ca="1">SUMPRODUCT(J325:O325,TRANSPOSE(Test!AR$28:AR$33))+Test!$AD$20-Test!$AC$26</f>
        <v>-3.6184293933625749</v>
      </c>
      <c r="T325" s="10">
        <f ca="1">SUMPRODUCT(J325:O325,Results!K$9:P$9)</f>
        <v>3.3061608045185924</v>
      </c>
      <c r="U325" s="10">
        <f ca="1">SUMPRODUCT(J325:O325,Results!K$9:P$9)+Test!$AD$20-Test!$AC$31</f>
        <v>3.269362685817617</v>
      </c>
      <c r="V325" s="10">
        <f t="shared" ca="1" si="31"/>
        <v>-7.2348195623355629</v>
      </c>
      <c r="W325" s="10">
        <f t="shared" ca="1" si="32"/>
        <v>-7.5037350375697125</v>
      </c>
      <c r="X325" s="10">
        <f t="shared" ca="1" si="33"/>
        <v>-6.2100838570026449</v>
      </c>
      <c r="Y325" s="10">
        <f t="shared" ca="1" si="34"/>
        <v>-0.24948985778606447</v>
      </c>
      <c r="Z325" s="10">
        <f ca="1">I325-Test!$AD$20</f>
        <v>-4.5640227897981926</v>
      </c>
      <c r="AA325" s="10">
        <f t="shared" ca="1" si="35"/>
        <v>-7.1372819369662563</v>
      </c>
    </row>
    <row r="326" spans="1:27">
      <c r="A326" s="6">
        <f ca="1">LN((RAND()^(-Results!$F$4))-1)</f>
        <v>0.59874061093728892</v>
      </c>
      <c r="B326" s="6">
        <f ca="1">LN((RAND()^(-Results!$F$4))-1)</f>
        <v>-2.4704885964335292</v>
      </c>
      <c r="C326" s="6">
        <f ca="1">LN((RAND()^(-Results!$F$4))-1)</f>
        <v>1.3730412616561749</v>
      </c>
      <c r="D326" s="6">
        <f ca="1">LN((RAND()^(-Results!$F$4))-1)</f>
        <v>0.68826225627195681</v>
      </c>
      <c r="E326" s="6">
        <f ca="1">LN((RAND()^(-Results!$F$4))-1)</f>
        <v>-0.85252636756524969</v>
      </c>
      <c r="F326" s="6">
        <f ca="1">LN((RAND()^(-Results!$F$4))-1)</f>
        <v>1.0626840919359362</v>
      </c>
      <c r="G326" s="6">
        <f ca="1">LN((RAND()^(-Results!$F$4))-1)</f>
        <v>1.6733701264352627</v>
      </c>
      <c r="H326" s="6">
        <f t="shared" ca="1" si="30"/>
        <v>1.6839769879808533</v>
      </c>
      <c r="I326" s="10">
        <f ca="1">SUMPRODUCT(J326:O326,Results!B$12:G$12)+Results!$F$5*H326</f>
        <v>-13.827832944352648</v>
      </c>
      <c r="J326" s="10">
        <f ca="1">SUMPRODUCT($A326:$F326,Results!$B$15:$G$15)</f>
        <v>-7.2354100371113503</v>
      </c>
      <c r="K326" s="10">
        <f ca="1">SUMPRODUCT($A326:$F326,Results!$B$16:$G$16)</f>
        <v>-6.270122989228516E-2</v>
      </c>
      <c r="L326" s="10">
        <f ca="1">SUMPRODUCT($A326:$F326,Results!$B$17:$G$17)</f>
        <v>4.9523226439869124</v>
      </c>
      <c r="M326" s="10">
        <f ca="1">SUMPRODUCT($A326:$F326,Results!$B$18:$G$18)</f>
        <v>1.2977084491538073</v>
      </c>
      <c r="N326" s="10">
        <f ca="1">SUMPRODUCT($A326:$F326,Results!$B$19:$G$19)</f>
        <v>10.952261388144883</v>
      </c>
      <c r="O326" s="10">
        <f ca="1">SUMPRODUCT($A326:$F326,Results!$B$20:$G$20)</f>
        <v>-0.83761035382878601</v>
      </c>
      <c r="P326" s="10" cm="1">
        <f t="array" aca="1" ref="P326" ca="1">SUMPRODUCT(J326:O326,TRANSPOSE(Test!BL$20:BL$25))+Test!$AD$20-Test!$BL$27</f>
        <v>-22.260411641061797</v>
      </c>
      <c r="Q326" s="10" cm="1">
        <f t="array" aca="1" ref="Q326" ca="1">SUMPRODUCT(J326:O326,TRANSPOSE(Test!ES$20:ES$25))+Test!$AD$20-Test!$ES$27</f>
        <v>-22.578239587864356</v>
      </c>
      <c r="R326" s="10">
        <f ca="1">I326-Results!$E$5*H326</f>
        <v>-20.563740896276062</v>
      </c>
      <c r="S326" s="10" cm="1">
        <f t="array" aca="1" ref="S326" ca="1">SUMPRODUCT(J326:O326,TRANSPOSE(Test!AR$28:AR$33))+Test!$AD$20-Test!$AC$26</f>
        <v>-13.984548264562989</v>
      </c>
      <c r="T326" s="10">
        <f ca="1">SUMPRODUCT(J326:O326,Results!K$9:P$9)</f>
        <v>-22.553692716373504</v>
      </c>
      <c r="U326" s="10">
        <f ca="1">SUMPRODUCT(J326:O326,Results!K$9:P$9)+Test!$AD$20-Test!$AC$31</f>
        <v>-22.59049083507448</v>
      </c>
      <c r="V326" s="10">
        <f t="shared" ca="1" si="31"/>
        <v>8.4325786967091485</v>
      </c>
      <c r="W326" s="10">
        <f t="shared" ca="1" si="32"/>
        <v>8.7504066435117078</v>
      </c>
      <c r="X326" s="10">
        <f t="shared" ca="1" si="33"/>
        <v>6.735907951923414</v>
      </c>
      <c r="Y326" s="10">
        <f t="shared" ca="1" si="34"/>
        <v>0.15671532021034018</v>
      </c>
      <c r="Z326" s="10">
        <f ca="1">I326-Test!$AD$20</f>
        <v>-14.523936483002203</v>
      </c>
      <c r="AA326" s="10">
        <f t="shared" ca="1" si="35"/>
        <v>8.7626578907218313</v>
      </c>
    </row>
    <row r="327" spans="1:27">
      <c r="A327" s="6">
        <f ca="1">LN((RAND()^(-Results!$F$4))-1)</f>
        <v>-0.95283843807698632</v>
      </c>
      <c r="B327" s="6">
        <f ca="1">LN((RAND()^(-Results!$F$4))-1)</f>
        <v>3.6984222024911881</v>
      </c>
      <c r="C327" s="6">
        <f ca="1">LN((RAND()^(-Results!$F$4))-1)</f>
        <v>1.971497298474298</v>
      </c>
      <c r="D327" s="6">
        <f ca="1">LN((RAND()^(-Results!$F$4))-1)</f>
        <v>-1.364440778457892</v>
      </c>
      <c r="E327" s="6">
        <f ca="1">LN((RAND()^(-Results!$F$4))-1)</f>
        <v>-0.8556801123390797</v>
      </c>
      <c r="F327" s="6">
        <f ca="1">LN((RAND()^(-Results!$F$4))-1)</f>
        <v>-1.8509352153971228</v>
      </c>
      <c r="G327" s="6">
        <f ca="1">LN((RAND()^(-Results!$F$4))-1)</f>
        <v>1.7626581522475768</v>
      </c>
      <c r="H327" s="6">
        <f t="shared" ca="1" si="30"/>
        <v>1.7732650137931674</v>
      </c>
      <c r="I327" s="10">
        <f ca="1">SUMPRODUCT(J327:O327,Results!B$12:G$12)+Results!$F$5*H327</f>
        <v>40.70614631247102</v>
      </c>
      <c r="J327" s="10">
        <f ca="1">SUMPRODUCT($A327:$F327,Results!$B$15:$G$15)</f>
        <v>9.1936864707374042</v>
      </c>
      <c r="K327" s="10">
        <f ca="1">SUMPRODUCT($A327:$F327,Results!$B$16:$G$16)</f>
        <v>-4.1509398062090206</v>
      </c>
      <c r="L327" s="10">
        <f ca="1">SUMPRODUCT($A327:$F327,Results!$B$17:$G$17)</f>
        <v>-8.2525464995259803</v>
      </c>
      <c r="M327" s="10">
        <f ca="1">SUMPRODUCT($A327:$F327,Results!$B$18:$G$18)</f>
        <v>-13.119286553161931</v>
      </c>
      <c r="N327" s="10">
        <f ca="1">SUMPRODUCT($A327:$F327,Results!$B$19:$G$19)</f>
        <v>-9.0182063829167198</v>
      </c>
      <c r="O327" s="10">
        <f ca="1">SUMPRODUCT($A327:$F327,Results!$B$20:$G$20)</f>
        <v>1.5410892134959147</v>
      </c>
      <c r="P327" s="10" cm="1">
        <f t="array" aca="1" ref="P327" ca="1">SUMPRODUCT(J327:O327,TRANSPOSE(Test!BL$20:BL$25))+Test!$AD$20-Test!$BL$27</f>
        <v>32.642989471040408</v>
      </c>
      <c r="Q327" s="10" cm="1">
        <f t="array" aca="1" ref="Q327" ca="1">SUMPRODUCT(J327:O327,TRANSPOSE(Test!ES$20:ES$25))+Test!$AD$20-Test!$ES$27</f>
        <v>32.73547272807825</v>
      </c>
      <c r="R327" s="10">
        <f ca="1">I327-Results!$E$5*H327</f>
        <v>33.613086257298349</v>
      </c>
      <c r="S327" s="10" cm="1">
        <f t="array" aca="1" ref="S327" ca="1">SUMPRODUCT(J327:O327,TRANSPOSE(Test!AR$28:AR$33))+Test!$AD$20-Test!$AC$26</f>
        <v>32.511498304767933</v>
      </c>
      <c r="T327" s="10">
        <f ca="1">SUMPRODUCT(J327:O327,Results!K$9:P$9)</f>
        <v>33.018472140246132</v>
      </c>
      <c r="U327" s="10">
        <f ca="1">SUMPRODUCT(J327:O327,Results!K$9:P$9)+Test!$AD$20-Test!$AC$31</f>
        <v>32.981674021545153</v>
      </c>
      <c r="V327" s="10">
        <f t="shared" ca="1" si="31"/>
        <v>8.0631568414306116</v>
      </c>
      <c r="W327" s="10">
        <f t="shared" ca="1" si="32"/>
        <v>7.9706735843927703</v>
      </c>
      <c r="X327" s="10">
        <f t="shared" ca="1" si="33"/>
        <v>7.0930600551726712</v>
      </c>
      <c r="Y327" s="10">
        <f t="shared" ca="1" si="34"/>
        <v>8.194648007703087</v>
      </c>
      <c r="Z327" s="10">
        <f ca="1">I327-Test!$AD$20</f>
        <v>40.010042773821468</v>
      </c>
      <c r="AA327" s="10">
        <f t="shared" ca="1" si="35"/>
        <v>7.724472290925867</v>
      </c>
    </row>
    <row r="328" spans="1:27">
      <c r="A328" s="6">
        <f ca="1">LN((RAND()^(-Results!$F$4))-1)</f>
        <v>2.8916790613024554</v>
      </c>
      <c r="B328" s="6">
        <f ca="1">LN((RAND()^(-Results!$F$4))-1)</f>
        <v>-1.1979498603744547</v>
      </c>
      <c r="C328" s="6">
        <f ca="1">LN((RAND()^(-Results!$F$4))-1)</f>
        <v>-0.74833587222858466</v>
      </c>
      <c r="D328" s="6">
        <f ca="1">LN((RAND()^(-Results!$F$4))-1)</f>
        <v>-0.14542910091391131</v>
      </c>
      <c r="E328" s="6">
        <f ca="1">LN((RAND()^(-Results!$F$4))-1)</f>
        <v>-0.38639078878851141</v>
      </c>
      <c r="F328" s="6">
        <f ca="1">LN((RAND()^(-Results!$F$4))-1)</f>
        <v>3.3471530621578611</v>
      </c>
      <c r="G328" s="6">
        <f ca="1">LN((RAND()^(-Results!$F$4))-1)</f>
        <v>-0.26099219535185064</v>
      </c>
      <c r="H328" s="6">
        <f t="shared" ca="1" si="30"/>
        <v>-0.25038533380626005</v>
      </c>
      <c r="I328" s="10">
        <f ca="1">SUMPRODUCT(J328:O328,Results!B$12:G$12)+Results!$F$5*H328</f>
        <v>-31.740213720268915</v>
      </c>
      <c r="J328" s="10">
        <f ca="1">SUMPRODUCT($A328:$F328,Results!$B$15:$G$15)</f>
        <v>-0.57713961744777065</v>
      </c>
      <c r="K328" s="10">
        <f ca="1">SUMPRODUCT($A328:$F328,Results!$B$16:$G$16)</f>
        <v>4.4648879833876558</v>
      </c>
      <c r="L328" s="10">
        <f ca="1">SUMPRODUCT($A328:$F328,Results!$B$17:$G$17)</f>
        <v>1.1484233953972467</v>
      </c>
      <c r="M328" s="10">
        <f ca="1">SUMPRODUCT($A328:$F328,Results!$B$18:$G$18)</f>
        <v>3.5028540600731546</v>
      </c>
      <c r="N328" s="10">
        <f ca="1">SUMPRODUCT($A328:$F328,Results!$B$19:$G$19)</f>
        <v>3.0664041714138213</v>
      </c>
      <c r="O328" s="10">
        <f ca="1">SUMPRODUCT($A328:$F328,Results!$B$20:$G$20)</f>
        <v>15.766742907742888</v>
      </c>
      <c r="P328" s="10" cm="1">
        <f t="array" aca="1" ref="P328" ca="1">SUMPRODUCT(J328:O328,TRANSPOSE(Test!BL$20:BL$25))+Test!$AD$20-Test!$BL$27</f>
        <v>-30.695155555166952</v>
      </c>
      <c r="Q328" s="10" cm="1">
        <f t="array" aca="1" ref="Q328" ca="1">SUMPRODUCT(J328:O328,TRANSPOSE(Test!ES$20:ES$25))+Test!$AD$20-Test!$ES$27</f>
        <v>-30.961081662599859</v>
      </c>
      <c r="R328" s="10">
        <f ca="1">I328-Results!$E$5*H328</f>
        <v>-30.738672385043877</v>
      </c>
      <c r="S328" s="10" cm="1">
        <f t="array" aca="1" ref="S328" ca="1">SUMPRODUCT(J328:O328,TRANSPOSE(Test!AR$28:AR$33))+Test!$AD$20-Test!$AC$26</f>
        <v>-20.281637669219819</v>
      </c>
      <c r="T328" s="10">
        <f ca="1">SUMPRODUCT(J328:O328,Results!K$9:P$9)</f>
        <v>-31.170640632735719</v>
      </c>
      <c r="U328" s="10">
        <f ca="1">SUMPRODUCT(J328:O328,Results!K$9:P$9)+Test!$AD$20-Test!$AC$31</f>
        <v>-31.207438751436694</v>
      </c>
      <c r="V328" s="10">
        <f t="shared" ca="1" si="31"/>
        <v>-1.0450581651019633</v>
      </c>
      <c r="W328" s="10">
        <f t="shared" ca="1" si="32"/>
        <v>-0.77913205766905591</v>
      </c>
      <c r="X328" s="10">
        <f t="shared" ca="1" si="33"/>
        <v>-1.0015413352250384</v>
      </c>
      <c r="Y328" s="10">
        <f t="shared" ca="1" si="34"/>
        <v>-11.458576051049096</v>
      </c>
      <c r="Z328" s="10">
        <f ca="1">I328-Test!$AD$20</f>
        <v>-32.436317258918471</v>
      </c>
      <c r="AA328" s="10">
        <f t="shared" ca="1" si="35"/>
        <v>-0.53277496883222142</v>
      </c>
    </row>
    <row r="329" spans="1:27">
      <c r="A329" s="6">
        <f ca="1">LN((RAND()^(-Results!$F$4))-1)</f>
        <v>-0.90730361210292909</v>
      </c>
      <c r="B329" s="6">
        <f ca="1">LN((RAND()^(-Results!$F$4))-1)</f>
        <v>-1.5645479842347592</v>
      </c>
      <c r="C329" s="6">
        <f ca="1">LN((RAND()^(-Results!$F$4))-1)</f>
        <v>1.0295558463434709</v>
      </c>
      <c r="D329" s="6">
        <f ca="1">LN((RAND()^(-Results!$F$4))-1)</f>
        <v>1.199308174535455</v>
      </c>
      <c r="E329" s="6">
        <f ca="1">LN((RAND()^(-Results!$F$4))-1)</f>
        <v>1.8988547254902401</v>
      </c>
      <c r="F329" s="6">
        <f ca="1">LN((RAND()^(-Results!$F$4))-1)</f>
        <v>1.7099609419931667</v>
      </c>
      <c r="G329" s="6">
        <f ca="1">LN((RAND()^(-Results!$F$4))-1)</f>
        <v>-1.4396680084544902</v>
      </c>
      <c r="H329" s="6">
        <f t="shared" ca="1" si="30"/>
        <v>-1.4290611469088996</v>
      </c>
      <c r="I329" s="10">
        <f ca="1">SUMPRODUCT(J329:O329,Results!B$12:G$12)+Results!$F$5*H329</f>
        <v>-9.3580073002358173</v>
      </c>
      <c r="J329" s="10">
        <f ca="1">SUMPRODUCT($A329:$F329,Results!$B$15:$G$15)</f>
        <v>-7.5334398940934593</v>
      </c>
      <c r="K329" s="10">
        <f ca="1">SUMPRODUCT($A329:$F329,Results!$B$16:$G$16)</f>
        <v>-5.0074536791730431</v>
      </c>
      <c r="L329" s="10">
        <f ca="1">SUMPRODUCT($A329:$F329,Results!$B$17:$G$17)</f>
        <v>-6.5981525908915337</v>
      </c>
      <c r="M329" s="10">
        <f ca="1">SUMPRODUCT($A329:$F329,Results!$B$18:$G$18)</f>
        <v>9.3187677132197599</v>
      </c>
      <c r="N329" s="10">
        <f ca="1">SUMPRODUCT($A329:$F329,Results!$B$19:$G$19)</f>
        <v>11.577697127725065</v>
      </c>
      <c r="O329" s="10">
        <f ca="1">SUMPRODUCT($A329:$F329,Results!$B$20:$G$20)</f>
        <v>-8.155145785378906</v>
      </c>
      <c r="P329" s="10" cm="1">
        <f t="array" aca="1" ref="P329" ca="1">SUMPRODUCT(J329:O329,TRANSPOSE(Test!BL$20:BL$25))+Test!$AD$20-Test!$BL$27</f>
        <v>-2.5032249134902274</v>
      </c>
      <c r="Q329" s="10" cm="1">
        <f t="array" aca="1" ref="Q329" ca="1">SUMPRODUCT(J329:O329,TRANSPOSE(Test!ES$20:ES$25))+Test!$AD$20-Test!$ES$27</f>
        <v>-2.6205502573610557</v>
      </c>
      <c r="R329" s="10">
        <f ca="1">I329-Results!$E$5*H329</f>
        <v>-3.6417627126002188</v>
      </c>
      <c r="S329" s="10" cm="1">
        <f t="array" aca="1" ref="S329" ca="1">SUMPRODUCT(J329:O329,TRANSPOSE(Test!AR$28:AR$33))+Test!$AD$20-Test!$AC$26</f>
        <v>-6.0170318647859453</v>
      </c>
      <c r="T329" s="10">
        <f ca="1">SUMPRODUCT(J329:O329,Results!K$9:P$9)</f>
        <v>-2.7611444809797874</v>
      </c>
      <c r="U329" s="10">
        <f ca="1">SUMPRODUCT(J329:O329,Results!K$9:P$9)+Test!$AD$20-Test!$AC$31</f>
        <v>-2.7979425996807628</v>
      </c>
      <c r="V329" s="10">
        <f t="shared" ca="1" si="31"/>
        <v>-6.8547823867455904</v>
      </c>
      <c r="W329" s="10">
        <f t="shared" ca="1" si="32"/>
        <v>-6.7374570428747615</v>
      </c>
      <c r="X329" s="10">
        <f t="shared" ca="1" si="33"/>
        <v>-5.7162445876355985</v>
      </c>
      <c r="Y329" s="10">
        <f t="shared" ca="1" si="34"/>
        <v>-3.340975435449872</v>
      </c>
      <c r="Z329" s="10">
        <f ca="1">I329-Test!$AD$20</f>
        <v>-10.054110838885371</v>
      </c>
      <c r="AA329" s="10">
        <f t="shared" ca="1" si="35"/>
        <v>-6.5600647005550545</v>
      </c>
    </row>
    <row r="330" spans="1:27">
      <c r="A330" s="6">
        <f ca="1">LN((RAND()^(-Results!$F$4))-1)</f>
        <v>4.1844895621558198</v>
      </c>
      <c r="B330" s="6">
        <f ca="1">LN((RAND()^(-Results!$F$4))-1)</f>
        <v>0.51644612351052632</v>
      </c>
      <c r="C330" s="6">
        <f ca="1">LN((RAND()^(-Results!$F$4))-1)</f>
        <v>0.4386486461939334</v>
      </c>
      <c r="D330" s="6">
        <f ca="1">LN((RAND()^(-Results!$F$4))-1)</f>
        <v>0.14812762290312467</v>
      </c>
      <c r="E330" s="6">
        <f ca="1">LN((RAND()^(-Results!$F$4))-1)</f>
        <v>-3.5720209899433346</v>
      </c>
      <c r="F330" s="6">
        <f ca="1">LN((RAND()^(-Results!$F$4))-1)</f>
        <v>-1.9223131356421082</v>
      </c>
      <c r="G330" s="6">
        <f ca="1">LN((RAND()^(-Results!$F$4))-1)</f>
        <v>0.55680402342808555</v>
      </c>
      <c r="H330" s="6">
        <f t="shared" ca="1" si="30"/>
        <v>0.56741088497367609</v>
      </c>
      <c r="I330" s="10">
        <f ca="1">SUMPRODUCT(J330:O330,Results!B$12:G$12)+Results!$F$5*H330</f>
        <v>-4.205815183465436</v>
      </c>
      <c r="J330" s="10">
        <f ca="1">SUMPRODUCT($A330:$F330,Results!$B$15:$G$15)</f>
        <v>5.8110960031960754</v>
      </c>
      <c r="K330" s="10">
        <f ca="1">SUMPRODUCT($A330:$F330,Results!$B$16:$G$16)</f>
        <v>13.006678986183346</v>
      </c>
      <c r="L330" s="10">
        <f ca="1">SUMPRODUCT($A330:$F330,Results!$B$17:$G$17)</f>
        <v>17.740627188960403</v>
      </c>
      <c r="M330" s="10">
        <f ca="1">SUMPRODUCT($A330:$F330,Results!$B$18:$G$18)</f>
        <v>-22.177066484742404</v>
      </c>
      <c r="N330" s="10">
        <f ca="1">SUMPRODUCT($A330:$F330,Results!$B$19:$G$19)</f>
        <v>-3.9767338803761882</v>
      </c>
      <c r="O330" s="10">
        <f ca="1">SUMPRODUCT($A330:$F330,Results!$B$20:$G$20)</f>
        <v>13.606808102505637</v>
      </c>
      <c r="P330" s="10" cm="1">
        <f t="array" aca="1" ref="P330" ca="1">SUMPRODUCT(J330:O330,TRANSPOSE(Test!BL$20:BL$25))+Test!$AD$20-Test!$BL$27</f>
        <v>-6.5300210577349658</v>
      </c>
      <c r="Q330" s="10" cm="1">
        <f t="array" aca="1" ref="Q330" ca="1">SUMPRODUCT(J330:O330,TRANSPOSE(Test!ES$20:ES$25))+Test!$AD$20-Test!$ES$27</f>
        <v>-6.7289662971248561</v>
      </c>
      <c r="R330" s="10">
        <f ca="1">I330-Results!$E$5*H330</f>
        <v>-6.4754587233601404</v>
      </c>
      <c r="S330" s="10" cm="1">
        <f t="array" aca="1" ref="S330" ca="1">SUMPRODUCT(J330:O330,TRANSPOSE(Test!AR$28:AR$33))+Test!$AD$20-Test!$AC$26</f>
        <v>13.245983758761792</v>
      </c>
      <c r="T330" s="10">
        <f ca="1">SUMPRODUCT(J330:O330,Results!K$9:P$9)</f>
        <v>-6.6914524301278568</v>
      </c>
      <c r="U330" s="10">
        <f ca="1">SUMPRODUCT(J330:O330,Results!K$9:P$9)+Test!$AD$20-Test!$AC$31</f>
        <v>-6.7282505488288322</v>
      </c>
      <c r="V330" s="10">
        <f t="shared" ca="1" si="31"/>
        <v>2.3242058742695297</v>
      </c>
      <c r="W330" s="10">
        <f t="shared" ca="1" si="32"/>
        <v>2.52315111365942</v>
      </c>
      <c r="X330" s="10">
        <f t="shared" ca="1" si="33"/>
        <v>2.2696435398947044</v>
      </c>
      <c r="Y330" s="10">
        <f t="shared" ca="1" si="34"/>
        <v>-17.451798942227228</v>
      </c>
      <c r="Z330" s="10">
        <f ca="1">I330-Test!$AD$20</f>
        <v>-4.9019187221149894</v>
      </c>
      <c r="AA330" s="10">
        <f t="shared" ca="1" si="35"/>
        <v>2.5224353653633962</v>
      </c>
    </row>
    <row r="331" spans="1:27">
      <c r="A331" s="6">
        <f ca="1">LN((RAND()^(-Results!$F$4))-1)</f>
        <v>1.0351054142840723</v>
      </c>
      <c r="B331" s="6">
        <f ca="1">LN((RAND()^(-Results!$F$4))-1)</f>
        <v>-0.63325890854142741</v>
      </c>
      <c r="C331" s="6">
        <f ca="1">LN((RAND()^(-Results!$F$4))-1)</f>
        <v>0.57918515851009478</v>
      </c>
      <c r="D331" s="6">
        <f ca="1">LN((RAND()^(-Results!$F$4))-1)</f>
        <v>2.5567130875209219</v>
      </c>
      <c r="E331" s="6">
        <f ca="1">LN((RAND()^(-Results!$F$4))-1)</f>
        <v>-2.4635024942107049</v>
      </c>
      <c r="F331" s="6">
        <f ca="1">LN((RAND()^(-Results!$F$4))-1)</f>
        <v>-0.4225787657171331</v>
      </c>
      <c r="G331" s="6">
        <f ca="1">LN((RAND()^(-Results!$F$4))-1)</f>
        <v>-5.5821115225523896E-2</v>
      </c>
      <c r="H331" s="6">
        <f t="shared" ca="1" si="30"/>
        <v>-4.52142536799333E-2</v>
      </c>
      <c r="I331" s="10">
        <f ca="1">SUMPRODUCT(J331:O331,Results!B$12:G$12)+Results!$F$5*H331</f>
        <v>6.9094511196933954</v>
      </c>
      <c r="J331" s="10">
        <f ca="1">SUMPRODUCT($A331:$F331,Results!$B$15:$G$15)</f>
        <v>-2.0964073337796809</v>
      </c>
      <c r="K331" s="10">
        <f ca="1">SUMPRODUCT($A331:$F331,Results!$B$16:$G$16)</f>
        <v>9.6505513841447375</v>
      </c>
      <c r="L331" s="10">
        <f ca="1">SUMPRODUCT($A331:$F331,Results!$B$17:$G$17)</f>
        <v>9.1466487309270086</v>
      </c>
      <c r="M331" s="10">
        <f ca="1">SUMPRODUCT($A331:$F331,Results!$B$18:$G$18)</f>
        <v>-8.9398109916235029</v>
      </c>
      <c r="N331" s="10">
        <f ca="1">SUMPRODUCT($A331:$F331,Results!$B$19:$G$19)</f>
        <v>9.9775159908978939</v>
      </c>
      <c r="O331" s="10">
        <f ca="1">SUMPRODUCT($A331:$F331,Results!$B$20:$G$20)</f>
        <v>-1.2661280613520582</v>
      </c>
      <c r="P331" s="10" cm="1">
        <f t="array" aca="1" ref="P331" ca="1">SUMPRODUCT(J331:O331,TRANSPOSE(Test!BL$20:BL$25))+Test!$AD$20-Test!$BL$27</f>
        <v>7.2889479938727293</v>
      </c>
      <c r="Q331" s="10" cm="1">
        <f t="array" aca="1" ref="Q331" ca="1">SUMPRODUCT(J331:O331,TRANSPOSE(Test!ES$20:ES$25))+Test!$AD$20-Test!$ES$27</f>
        <v>7.2631821126647242</v>
      </c>
      <c r="R331" s="10">
        <f ca="1">I331-Results!$E$5*H331</f>
        <v>7.0903081344131289</v>
      </c>
      <c r="S331" s="10" cm="1">
        <f t="array" aca="1" ref="S331" ca="1">SUMPRODUCT(J331:O331,TRANSPOSE(Test!AR$28:AR$33))+Test!$AD$20-Test!$AC$26</f>
        <v>16.913167400234947</v>
      </c>
      <c r="T331" s="10">
        <f ca="1">SUMPRODUCT(J331:O331,Results!K$9:P$9)</f>
        <v>7.4285049483424306</v>
      </c>
      <c r="U331" s="10">
        <f ca="1">SUMPRODUCT(J331:O331,Results!K$9:P$9)+Test!$AD$20-Test!$AC$31</f>
        <v>7.3917068296414561</v>
      </c>
      <c r="V331" s="10">
        <f t="shared" ca="1" si="31"/>
        <v>-0.37949687417933387</v>
      </c>
      <c r="W331" s="10">
        <f t="shared" ca="1" si="32"/>
        <v>-0.35373099297132882</v>
      </c>
      <c r="X331" s="10">
        <f t="shared" ca="1" si="33"/>
        <v>-0.18085701471973348</v>
      </c>
      <c r="Y331" s="10">
        <f t="shared" ca="1" si="34"/>
        <v>-10.003716280541552</v>
      </c>
      <c r="Z331" s="10">
        <f ca="1">I331-Test!$AD$20</f>
        <v>6.2133475810438421</v>
      </c>
      <c r="AA331" s="10">
        <f t="shared" ca="1" si="35"/>
        <v>-0.48225570994806066</v>
      </c>
    </row>
    <row r="332" spans="1:27">
      <c r="A332" s="6">
        <f ca="1">LN((RAND()^(-Results!$F$4))-1)</f>
        <v>1.5635474230203814</v>
      </c>
      <c r="B332" s="6">
        <f ca="1">LN((RAND()^(-Results!$F$4))-1)</f>
        <v>-0.26424638585004312</v>
      </c>
      <c r="C332" s="6">
        <f ca="1">LN((RAND()^(-Results!$F$4))-1)</f>
        <v>-1.3534541475320878</v>
      </c>
      <c r="D332" s="6">
        <f ca="1">LN((RAND()^(-Results!$F$4))-1)</f>
        <v>-0.6892022016120255</v>
      </c>
      <c r="E332" s="6">
        <f ca="1">LN((RAND()^(-Results!$F$4))-1)</f>
        <v>1.5877938107226313</v>
      </c>
      <c r="F332" s="6">
        <f ca="1">LN((RAND()^(-Results!$F$4))-1)</f>
        <v>-1.49282019879733</v>
      </c>
      <c r="G332" s="6">
        <f ca="1">LN((RAND()^(-Results!$F$4))-1)</f>
        <v>-0.63681905085539625</v>
      </c>
      <c r="H332" s="6">
        <f t="shared" ca="1" si="30"/>
        <v>-0.6262121893098056</v>
      </c>
      <c r="I332" s="10">
        <f ca="1">SUMPRODUCT(J332:O332,Results!B$12:G$12)+Results!$F$5*H332</f>
        <v>-8.8029082216051435</v>
      </c>
      <c r="J332" s="10">
        <f ca="1">SUMPRODUCT($A332:$F332,Results!$B$15:$G$15)</f>
        <v>1.3018256752786845</v>
      </c>
      <c r="K332" s="10">
        <f ca="1">SUMPRODUCT($A332:$F332,Results!$B$16:$G$16)</f>
        <v>1.654187836454768</v>
      </c>
      <c r="L332" s="10">
        <f ca="1">SUMPRODUCT($A332:$F332,Results!$B$17:$G$17)</f>
        <v>6.6044026163181702</v>
      </c>
      <c r="M332" s="10">
        <f ca="1">SUMPRODUCT($A332:$F332,Results!$B$18:$G$18)</f>
        <v>-1.1629371910545854</v>
      </c>
      <c r="N332" s="10">
        <f ca="1">SUMPRODUCT($A332:$F332,Results!$B$19:$G$19)</f>
        <v>-7.6850231784360821</v>
      </c>
      <c r="O332" s="10">
        <f ca="1">SUMPRODUCT($A332:$F332,Results!$B$20:$G$20)</f>
        <v>0.42204515046702973</v>
      </c>
      <c r="P332" s="10" cm="1">
        <f t="array" aca="1" ref="P332" ca="1">SUMPRODUCT(J332:O332,TRANSPOSE(Test!BL$20:BL$25))+Test!$AD$20-Test!$BL$27</f>
        <v>-5.99991864162513</v>
      </c>
      <c r="Q332" s="10" cm="1">
        <f t="array" aca="1" ref="Q332" ca="1">SUMPRODUCT(J332:O332,TRANSPOSE(Test!ES$20:ES$25))+Test!$AD$20-Test!$ES$27</f>
        <v>-5.9896168020155081</v>
      </c>
      <c r="R332" s="10">
        <f ca="1">I332-Results!$E$5*H332</f>
        <v>-6.2980594643659211</v>
      </c>
      <c r="S332" s="10" cm="1">
        <f t="array" aca="1" ref="S332" ca="1">SUMPRODUCT(J332:O332,TRANSPOSE(Test!AR$28:AR$33))+Test!$AD$20-Test!$AC$26</f>
        <v>-8.2801343734845751</v>
      </c>
      <c r="T332" s="10">
        <f ca="1">SUMPRODUCT(J332:O332,Results!K$9:P$9)</f>
        <v>-6.3041506594191903</v>
      </c>
      <c r="U332" s="10">
        <f ca="1">SUMPRODUCT(J332:O332,Results!K$9:P$9)+Test!$AD$20-Test!$AC$31</f>
        <v>-6.3409487781201657</v>
      </c>
      <c r="V332" s="10">
        <f t="shared" ca="1" si="31"/>
        <v>-2.8029895799800135</v>
      </c>
      <c r="W332" s="10">
        <f t="shared" ca="1" si="32"/>
        <v>-2.8132914195896355</v>
      </c>
      <c r="X332" s="10">
        <f t="shared" ca="1" si="33"/>
        <v>-2.5048487572392224</v>
      </c>
      <c r="Y332" s="10">
        <f t="shared" ca="1" si="34"/>
        <v>-0.52277384812056837</v>
      </c>
      <c r="Z332" s="10">
        <f ca="1">I332-Test!$AD$20</f>
        <v>-9.4990117602546977</v>
      </c>
      <c r="AA332" s="10">
        <f t="shared" ca="1" si="35"/>
        <v>-2.4619594434849779</v>
      </c>
    </row>
    <row r="333" spans="1:27">
      <c r="A333" s="6">
        <f ca="1">LN((RAND()^(-Results!$F$4))-1)</f>
        <v>-0.49292792038429761</v>
      </c>
      <c r="B333" s="6">
        <f ca="1">LN((RAND()^(-Results!$F$4))-1)</f>
        <v>0.81350862242653565</v>
      </c>
      <c r="C333" s="6">
        <f ca="1">LN((RAND()^(-Results!$F$4))-1)</f>
        <v>5.2559526190692205</v>
      </c>
      <c r="D333" s="6">
        <f ca="1">LN((RAND()^(-Results!$F$4))-1)</f>
        <v>-0.80916740037230517</v>
      </c>
      <c r="E333" s="6">
        <f ca="1">LN((RAND()^(-Results!$F$4))-1)</f>
        <v>2.2448091268480468</v>
      </c>
      <c r="F333" s="6">
        <f ca="1">LN((RAND()^(-Results!$F$4))-1)</f>
        <v>0.66491357120928785</v>
      </c>
      <c r="G333" s="6">
        <f ca="1">LN((RAND()^(-Results!$F$4))-1)</f>
        <v>-0.98627309379906969</v>
      </c>
      <c r="H333" s="6">
        <f t="shared" ca="1" si="30"/>
        <v>-0.97566623225347904</v>
      </c>
      <c r="I333" s="10">
        <f ca="1">SUMPRODUCT(J333:O333,Results!B$12:G$12)+Results!$F$5*H333</f>
        <v>7.4883282699874467</v>
      </c>
      <c r="J333" s="10">
        <f ca="1">SUMPRODUCT($A333:$F333,Results!$B$15:$G$15)</f>
        <v>-2.6481394458102616</v>
      </c>
      <c r="K333" s="10">
        <f ca="1">SUMPRODUCT($A333:$F333,Results!$B$16:$G$16)</f>
        <v>-14.654405350027169</v>
      </c>
      <c r="L333" s="10">
        <f ca="1">SUMPRODUCT($A333:$F333,Results!$B$17:$G$17)</f>
        <v>-16.034830397588816</v>
      </c>
      <c r="M333" s="10">
        <f ca="1">SUMPRODUCT($A333:$F333,Results!$B$18:$G$18)</f>
        <v>-4.7811178128425231</v>
      </c>
      <c r="N333" s="10">
        <f ca="1">SUMPRODUCT($A333:$F333,Results!$B$19:$G$19)</f>
        <v>7.8441583011895606</v>
      </c>
      <c r="O333" s="10">
        <f ca="1">SUMPRODUCT($A333:$F333,Results!$B$20:$G$20)</f>
        <v>-5.6213928321129458</v>
      </c>
      <c r="P333" s="10" cm="1">
        <f t="array" aca="1" ref="P333" ca="1">SUMPRODUCT(J333:O333,TRANSPOSE(Test!BL$20:BL$25))+Test!$AD$20-Test!$BL$27</f>
        <v>12.994232720742948</v>
      </c>
      <c r="Q333" s="10" cm="1">
        <f t="array" aca="1" ref="Q333" ca="1">SUMPRODUCT(J333:O333,TRANSPOSE(Test!ES$20:ES$25))+Test!$AD$20-Test!$ES$27</f>
        <v>12.592101865328123</v>
      </c>
      <c r="R333" s="10">
        <f ca="1">I333-Results!$E$5*H333</f>
        <v>11.390993199001363</v>
      </c>
      <c r="S333" s="10" cm="1">
        <f t="array" aca="1" ref="S333" ca="1">SUMPRODUCT(J333:O333,TRANSPOSE(Test!AR$28:AR$33))+Test!$AD$20-Test!$AC$26</f>
        <v>15.573767320175843</v>
      </c>
      <c r="T333" s="10">
        <f ca="1">SUMPRODUCT(J333:O333,Results!K$9:P$9)</f>
        <v>12.44209022438948</v>
      </c>
      <c r="U333" s="10">
        <f ca="1">SUMPRODUCT(J333:O333,Results!K$9:P$9)+Test!$AD$20-Test!$AC$31</f>
        <v>12.405292105688504</v>
      </c>
      <c r="V333" s="10">
        <f t="shared" ca="1" si="31"/>
        <v>-5.5059044507555015</v>
      </c>
      <c r="W333" s="10">
        <f t="shared" ca="1" si="32"/>
        <v>-5.1037735953406766</v>
      </c>
      <c r="X333" s="10">
        <f t="shared" ca="1" si="33"/>
        <v>-3.9026649290139162</v>
      </c>
      <c r="Y333" s="10">
        <f t="shared" ca="1" si="34"/>
        <v>-8.0854390501883966</v>
      </c>
      <c r="Z333" s="10">
        <f ca="1">I333-Test!$AD$20</f>
        <v>6.7922247313378934</v>
      </c>
      <c r="AA333" s="10">
        <f t="shared" ca="1" si="35"/>
        <v>-4.9169638357010577</v>
      </c>
    </row>
    <row r="334" spans="1:27">
      <c r="A334" s="6">
        <f ca="1">LN((RAND()^(-Results!$F$4))-1)</f>
        <v>3.3598127142809293</v>
      </c>
      <c r="B334" s="6">
        <f ca="1">LN((RAND()^(-Results!$F$4))-1)</f>
        <v>1.2127312218700139</v>
      </c>
      <c r="C334" s="6">
        <f ca="1">LN((RAND()^(-Results!$F$4))-1)</f>
        <v>-1.6060282209265735</v>
      </c>
      <c r="D334" s="6">
        <f ca="1">LN((RAND()^(-Results!$F$4))-1)</f>
        <v>2.2132310423950479</v>
      </c>
      <c r="E334" s="6">
        <f ca="1">LN((RAND()^(-Results!$F$4))-1)</f>
        <v>5.5249876440574046E-2</v>
      </c>
      <c r="F334" s="6">
        <f ca="1">LN((RAND()^(-Results!$F$4))-1)</f>
        <v>-3.2508244056165108</v>
      </c>
      <c r="G334" s="6">
        <f ca="1">LN((RAND()^(-Results!$F$4))-1)</f>
        <v>-0.57300349580426257</v>
      </c>
      <c r="H334" s="6">
        <f t="shared" ca="1" si="30"/>
        <v>-0.56239663425867192</v>
      </c>
      <c r="I334" s="10">
        <f ca="1">SUMPRODUCT(J334:O334,Results!B$12:G$12)+Results!$F$5*H334</f>
        <v>23.478877792961999</v>
      </c>
      <c r="J334" s="10">
        <f ca="1">SUMPRODUCT($A334:$F334,Results!$B$15:$G$15)</f>
        <v>5.2243284412970423</v>
      </c>
      <c r="K334" s="10">
        <f ca="1">SUMPRODUCT($A334:$F334,Results!$B$16:$G$16)</f>
        <v>14.731431289764794</v>
      </c>
      <c r="L334" s="10">
        <f ca="1">SUMPRODUCT($A334:$F334,Results!$B$17:$G$17)</f>
        <v>14.538854326135915</v>
      </c>
      <c r="M334" s="10">
        <f ca="1">SUMPRODUCT($A334:$F334,Results!$B$18:$G$18)</f>
        <v>-16.270981148201908</v>
      </c>
      <c r="N334" s="10">
        <f ca="1">SUMPRODUCT($A334:$F334,Results!$B$19:$G$19)</f>
        <v>-4.5670276159129637</v>
      </c>
      <c r="O334" s="10">
        <f ca="1">SUMPRODUCT($A334:$F334,Results!$B$20:$G$20)</f>
        <v>-0.58487157061039596</v>
      </c>
      <c r="P334" s="10" cm="1">
        <f t="array" aca="1" ref="P334" ca="1">SUMPRODUCT(J334:O334,TRANSPOSE(Test!BL$20:BL$25))+Test!$AD$20-Test!$BL$27</f>
        <v>26.130907304564236</v>
      </c>
      <c r="Q334" s="10" cm="1">
        <f t="array" aca="1" ref="Q334" ca="1">SUMPRODUCT(J334:O334,TRANSPOSE(Test!ES$20:ES$25))+Test!$AD$20-Test!$ES$27</f>
        <v>26.357910249396095</v>
      </c>
      <c r="R334" s="10">
        <f ca="1">I334-Results!$E$5*H334</f>
        <v>25.728464329996687</v>
      </c>
      <c r="S334" s="10" cm="1">
        <f t="array" aca="1" ref="S334" ca="1">SUMPRODUCT(J334:O334,TRANSPOSE(Test!AR$28:AR$33))+Test!$AD$20-Test!$AC$26</f>
        <v>29.641472591280252</v>
      </c>
      <c r="T334" s="10">
        <f ca="1">SUMPRODUCT(J334:O334,Results!K$9:P$9)</f>
        <v>26.028130456122746</v>
      </c>
      <c r="U334" s="10">
        <f ca="1">SUMPRODUCT(J334:O334,Results!K$9:P$9)+Test!$AD$20-Test!$AC$31</f>
        <v>25.99133233742177</v>
      </c>
      <c r="V334" s="10">
        <f t="shared" ca="1" si="31"/>
        <v>-2.6520295116022368</v>
      </c>
      <c r="W334" s="10">
        <f t="shared" ca="1" si="32"/>
        <v>-2.8790324564340963</v>
      </c>
      <c r="X334" s="10">
        <f t="shared" ca="1" si="33"/>
        <v>-2.2495865370346877</v>
      </c>
      <c r="Y334" s="10">
        <f t="shared" ca="1" si="34"/>
        <v>-6.1625947983182527</v>
      </c>
      <c r="Z334" s="10">
        <f ca="1">I334-Test!$AD$20</f>
        <v>22.782774254312447</v>
      </c>
      <c r="AA334" s="10">
        <f t="shared" ca="1" si="35"/>
        <v>-2.5124545444597715</v>
      </c>
    </row>
    <row r="335" spans="1:27">
      <c r="A335" s="6">
        <f ca="1">LN((RAND()^(-Results!$F$4))-1)</f>
        <v>-0.52323491694825097</v>
      </c>
      <c r="B335" s="6">
        <f ca="1">LN((RAND()^(-Results!$F$4))-1)</f>
        <v>-4.7989111539554203</v>
      </c>
      <c r="C335" s="6">
        <f ca="1">LN((RAND()^(-Results!$F$4))-1)</f>
        <v>-0.40408588704557319</v>
      </c>
      <c r="D335" s="6">
        <f ca="1">LN((RAND()^(-Results!$F$4))-1)</f>
        <v>-3.6762956952010231</v>
      </c>
      <c r="E335" s="6">
        <f ca="1">LN((RAND()^(-Results!$F$4))-1)</f>
        <v>-0.26695042590012402</v>
      </c>
      <c r="F335" s="6">
        <f ca="1">LN((RAND()^(-Results!$F$4))-1)</f>
        <v>-0.7382716521352255</v>
      </c>
      <c r="G335" s="6">
        <f ca="1">LN((RAND()^(-Results!$F$4))-1)</f>
        <v>-0.83638197497785527</v>
      </c>
      <c r="H335" s="6">
        <f t="shared" ca="1" si="30"/>
        <v>-0.82577511343226462</v>
      </c>
      <c r="I335" s="10">
        <f ca="1">SUMPRODUCT(J335:O335,Results!B$12:G$12)+Results!$F$5*H335</f>
        <v>-73.842401690554055</v>
      </c>
      <c r="J335" s="10">
        <f ca="1">SUMPRODUCT($A335:$F335,Results!$B$15:$G$15)</f>
        <v>-9.4074960995364858</v>
      </c>
      <c r="K335" s="10">
        <f ca="1">SUMPRODUCT($A335:$F335,Results!$B$16:$G$16)</f>
        <v>-8.9761693961163971</v>
      </c>
      <c r="L335" s="10">
        <f ca="1">SUMPRODUCT($A335:$F335,Results!$B$17:$G$17)</f>
        <v>14.543412453568539</v>
      </c>
      <c r="M335" s="10">
        <f ca="1">SUMPRODUCT($A335:$F335,Results!$B$18:$G$18)</f>
        <v>11.837392499353786</v>
      </c>
      <c r="N335" s="10">
        <f ca="1">SUMPRODUCT($A335:$F335,Results!$B$19:$G$19)</f>
        <v>-4.6809384725597134</v>
      </c>
      <c r="O335" s="10">
        <f ca="1">SUMPRODUCT($A335:$F335,Results!$B$20:$G$20)</f>
        <v>-0.34910599279040899</v>
      </c>
      <c r="P335" s="10" cm="1">
        <f t="array" aca="1" ref="P335" ca="1">SUMPRODUCT(J335:O335,TRANSPOSE(Test!BL$20:BL$25))+Test!$AD$20-Test!$BL$27</f>
        <v>-70.062731543185905</v>
      </c>
      <c r="Q335" s="10" cm="1">
        <f t="array" aca="1" ref="Q335" ca="1">SUMPRODUCT(J335:O335,TRANSPOSE(Test!ES$20:ES$25))+Test!$AD$20-Test!$ES$27</f>
        <v>-70.52968537021313</v>
      </c>
      <c r="R335" s="10">
        <f ca="1">I335-Results!$E$5*H335</f>
        <v>-70.539301236824997</v>
      </c>
      <c r="S335" s="10" cm="1">
        <f t="array" aca="1" ref="S335" ca="1">SUMPRODUCT(J335:O335,TRANSPOSE(Test!AR$28:AR$33))+Test!$AD$20-Test!$AC$26</f>
        <v>-68.107220421287465</v>
      </c>
      <c r="T335" s="10">
        <f ca="1">SUMPRODUCT(J335:O335,Results!K$9:P$9)</f>
        <v>-70.461336670252507</v>
      </c>
      <c r="U335" s="10">
        <f ca="1">SUMPRODUCT(J335:O335,Results!K$9:P$9)+Test!$AD$20-Test!$AC$31</f>
        <v>-70.498134788953479</v>
      </c>
      <c r="V335" s="10">
        <f t="shared" ca="1" si="31"/>
        <v>-3.7796701473681509</v>
      </c>
      <c r="W335" s="10">
        <f t="shared" ca="1" si="32"/>
        <v>-3.3127163203409253</v>
      </c>
      <c r="X335" s="10">
        <f t="shared" ca="1" si="33"/>
        <v>-3.3031004537290585</v>
      </c>
      <c r="Y335" s="10">
        <f t="shared" ca="1" si="34"/>
        <v>-5.7351812692665902</v>
      </c>
      <c r="Z335" s="10">
        <f ca="1">I335-Test!$AD$20</f>
        <v>-74.538505229203608</v>
      </c>
      <c r="AA335" s="10">
        <f t="shared" ca="1" si="35"/>
        <v>-3.3442669016005766</v>
      </c>
    </row>
    <row r="336" spans="1:27">
      <c r="A336" s="6">
        <f ca="1">LN((RAND()^(-Results!$F$4))-1)</f>
        <v>-2.3494054058375529</v>
      </c>
      <c r="B336" s="6">
        <f ca="1">LN((RAND()^(-Results!$F$4))-1)</f>
        <v>2.1059308804022998</v>
      </c>
      <c r="C336" s="6">
        <f ca="1">LN((RAND()^(-Results!$F$4))-1)</f>
        <v>-0.59519318766590246</v>
      </c>
      <c r="D336" s="6">
        <f ca="1">LN((RAND()^(-Results!$F$4))-1)</f>
        <v>-4.0693293299799818</v>
      </c>
      <c r="E336" s="6">
        <f ca="1">LN((RAND()^(-Results!$F$4))-1)</f>
        <v>0.39821092134762065</v>
      </c>
      <c r="F336" s="6">
        <f ca="1">LN((RAND()^(-Results!$F$4))-1)</f>
        <v>1.0892064906546506</v>
      </c>
      <c r="G336" s="6">
        <f ca="1">LN((RAND()^(-Results!$F$4))-1)</f>
        <v>0.45589639646558328</v>
      </c>
      <c r="H336" s="6">
        <f t="shared" ca="1" si="30"/>
        <v>0.46650325801117387</v>
      </c>
      <c r="I336" s="10">
        <f ca="1">SUMPRODUCT(J336:O336,Results!B$12:G$12)+Results!$F$5*H336</f>
        <v>-5.7267315456276844</v>
      </c>
      <c r="J336" s="10">
        <f ca="1">SUMPRODUCT($A336:$F336,Results!$B$15:$G$15)</f>
        <v>7.1849097135987217</v>
      </c>
      <c r="K336" s="10">
        <f ca="1">SUMPRODUCT($A336:$F336,Results!$B$16:$G$16)</f>
        <v>-11.554203780140046</v>
      </c>
      <c r="L336" s="10">
        <f ca="1">SUMPRODUCT($A336:$F336,Results!$B$17:$G$17)</f>
        <v>-14.208244145672298</v>
      </c>
      <c r="M336" s="10">
        <f ca="1">SUMPRODUCT($A336:$F336,Results!$B$18:$G$18)</f>
        <v>8.6147507705910762</v>
      </c>
      <c r="N336" s="10">
        <f ca="1">SUMPRODUCT($A336:$F336,Results!$B$19:$G$19)</f>
        <v>-15.858594213117701</v>
      </c>
      <c r="O336" s="10">
        <f ca="1">SUMPRODUCT($A336:$F336,Results!$B$20:$G$20)</f>
        <v>8.858962297179394</v>
      </c>
      <c r="P336" s="10" cm="1">
        <f t="array" aca="1" ref="P336" ca="1">SUMPRODUCT(J336:O336,TRANSPOSE(Test!BL$20:BL$25))+Test!$AD$20-Test!$BL$27</f>
        <v>-7.8330783587527373</v>
      </c>
      <c r="Q336" s="10" cm="1">
        <f t="array" aca="1" ref="Q336" ca="1">SUMPRODUCT(J336:O336,TRANSPOSE(Test!ES$20:ES$25))+Test!$AD$20-Test!$ES$27</f>
        <v>-7.7731312154284264</v>
      </c>
      <c r="R336" s="10">
        <f ca="1">I336-Results!$E$5*H336</f>
        <v>-7.5927445776723799</v>
      </c>
      <c r="S336" s="10" cm="1">
        <f t="array" aca="1" ref="S336" ca="1">SUMPRODUCT(J336:O336,TRANSPOSE(Test!AR$28:AR$33))+Test!$AD$20-Test!$AC$26</f>
        <v>-16.26296078471163</v>
      </c>
      <c r="T336" s="10">
        <f ca="1">SUMPRODUCT(J336:O336,Results!K$9:P$9)</f>
        <v>-7.4867278693109238</v>
      </c>
      <c r="U336" s="10">
        <f ca="1">SUMPRODUCT(J336:O336,Results!K$9:P$9)+Test!$AD$20-Test!$AC$31</f>
        <v>-7.5235259880118992</v>
      </c>
      <c r="V336" s="10">
        <f t="shared" ca="1" si="31"/>
        <v>2.1063468131250529</v>
      </c>
      <c r="W336" s="10">
        <f t="shared" ca="1" si="32"/>
        <v>2.0463996698007421</v>
      </c>
      <c r="X336" s="10">
        <f t="shared" ca="1" si="33"/>
        <v>1.8660130320446955</v>
      </c>
      <c r="Y336" s="10">
        <f t="shared" ca="1" si="34"/>
        <v>10.536229239083946</v>
      </c>
      <c r="Z336" s="10">
        <f ca="1">I336-Test!$AD$20</f>
        <v>-6.4228350842772377</v>
      </c>
      <c r="AA336" s="10">
        <f t="shared" ca="1" si="35"/>
        <v>1.7967944423842148</v>
      </c>
    </row>
    <row r="337" spans="1:27">
      <c r="A337" s="6">
        <f ca="1">LN((RAND()^(-Results!$F$4))-1)</f>
        <v>-1.5198499913772592</v>
      </c>
      <c r="B337" s="6">
        <f ca="1">LN((RAND()^(-Results!$F$4))-1)</f>
        <v>-1.4312885551072605</v>
      </c>
      <c r="C337" s="6">
        <f ca="1">LN((RAND()^(-Results!$F$4))-1)</f>
        <v>-2.133411795094347</v>
      </c>
      <c r="D337" s="6">
        <f ca="1">LN((RAND()^(-Results!$F$4))-1)</f>
        <v>-1.0420622979404222</v>
      </c>
      <c r="E337" s="6">
        <f ca="1">LN((RAND()^(-Results!$F$4))-1)</f>
        <v>0.16032951103497953</v>
      </c>
      <c r="F337" s="6">
        <f ca="1">LN((RAND()^(-Results!$F$4))-1)</f>
        <v>0.44475722780103238</v>
      </c>
      <c r="G337" s="6">
        <f ca="1">LN((RAND()^(-Results!$F$4))-1)</f>
        <v>-0.93255087526079095</v>
      </c>
      <c r="H337" s="6">
        <f t="shared" ca="1" si="30"/>
        <v>-0.92194401371520041</v>
      </c>
      <c r="I337" s="10">
        <f ca="1">SUMPRODUCT(J337:O337,Results!B$12:G$12)+Results!$F$5*H337</f>
        <v>-25.264701873560462</v>
      </c>
      <c r="J337" s="10">
        <f ca="1">SUMPRODUCT($A337:$F337,Results!$B$15:$G$15)</f>
        <v>-2.509168091905547</v>
      </c>
      <c r="K337" s="10">
        <f ca="1">SUMPRODUCT($A337:$F337,Results!$B$16:$G$16)</f>
        <v>-2.1266493949937169</v>
      </c>
      <c r="L337" s="10">
        <f ca="1">SUMPRODUCT($A337:$F337,Results!$B$17:$G$17)</f>
        <v>2.0751097535538729</v>
      </c>
      <c r="M337" s="10">
        <f ca="1">SUMPRODUCT($A337:$F337,Results!$B$18:$G$18)</f>
        <v>12.538828304694334</v>
      </c>
      <c r="N337" s="10">
        <f ca="1">SUMPRODUCT($A337:$F337,Results!$B$19:$G$19)</f>
        <v>-3.8728512332024021</v>
      </c>
      <c r="O337" s="10">
        <f ca="1">SUMPRODUCT($A337:$F337,Results!$B$20:$G$20)</f>
        <v>-1.0303147957764802</v>
      </c>
      <c r="P337" s="10" cm="1">
        <f t="array" aca="1" ref="P337" ca="1">SUMPRODUCT(J337:O337,TRANSPOSE(Test!BL$20:BL$25))+Test!$AD$20-Test!$BL$27</f>
        <v>-21.102221922556389</v>
      </c>
      <c r="Q337" s="10" cm="1">
        <f t="array" aca="1" ref="Q337" ca="1">SUMPRODUCT(J337:O337,TRANSPOSE(Test!ES$20:ES$25))+Test!$AD$20-Test!$ES$27</f>
        <v>-21.02617418427285</v>
      </c>
      <c r="R337" s="10">
        <f ca="1">I337-Results!$E$5*H337</f>
        <v>-21.57692581869966</v>
      </c>
      <c r="S337" s="10" cm="1">
        <f t="array" aca="1" ref="S337" ca="1">SUMPRODUCT(J337:O337,TRANSPOSE(Test!AR$28:AR$33))+Test!$AD$20-Test!$AC$26</f>
        <v>-28.048567759206556</v>
      </c>
      <c r="T337" s="10">
        <f ca="1">SUMPRODUCT(J337:O337,Results!K$9:P$9)</f>
        <v>-20.892286454844918</v>
      </c>
      <c r="U337" s="10">
        <f ca="1">SUMPRODUCT(J337:O337,Results!K$9:P$9)+Test!$AD$20-Test!$AC$31</f>
        <v>-20.929084573545893</v>
      </c>
      <c r="V337" s="10">
        <f t="shared" ca="1" si="31"/>
        <v>-4.1624799510040731</v>
      </c>
      <c r="W337" s="10">
        <f t="shared" ca="1" si="32"/>
        <v>-4.2385276892876114</v>
      </c>
      <c r="X337" s="10">
        <f t="shared" ca="1" si="33"/>
        <v>-3.6877760548608016</v>
      </c>
      <c r="Y337" s="10">
        <f t="shared" ca="1" si="34"/>
        <v>2.7838658856460938</v>
      </c>
      <c r="Z337" s="10">
        <f ca="1">I337-Test!$AD$20</f>
        <v>-25.960805412210014</v>
      </c>
      <c r="AA337" s="10">
        <f t="shared" ca="1" si="35"/>
        <v>-4.3356173000145688</v>
      </c>
    </row>
    <row r="338" spans="1:27">
      <c r="A338" s="6">
        <f ca="1">LN((RAND()^(-Results!$F$4))-1)</f>
        <v>0.14251553028752545</v>
      </c>
      <c r="B338" s="6">
        <f ca="1">LN((RAND()^(-Results!$F$4))-1)</f>
        <v>-0.73339570154317157</v>
      </c>
      <c r="C338" s="6">
        <f ca="1">LN((RAND()^(-Results!$F$4))-1)</f>
        <v>2.408104203339644</v>
      </c>
      <c r="D338" s="6">
        <f ca="1">LN((RAND()^(-Results!$F$4))-1)</f>
        <v>-1.50414518026757</v>
      </c>
      <c r="E338" s="6">
        <f ca="1">LN((RAND()^(-Results!$F$4))-1)</f>
        <v>1.8866565337972783</v>
      </c>
      <c r="F338" s="6">
        <f ca="1">LN((RAND()^(-Results!$F$4))-1)</f>
        <v>1.9928431442665631</v>
      </c>
      <c r="G338" s="6">
        <f ca="1">LN((RAND()^(-Results!$F$4))-1)</f>
        <v>3.2443903810782539</v>
      </c>
      <c r="H338" s="6">
        <f t="shared" ca="1" si="30"/>
        <v>3.2549972426238445</v>
      </c>
      <c r="I338" s="10">
        <f ca="1">SUMPRODUCT(J338:O338,Results!B$12:G$12)+Results!$F$5*H338</f>
        <v>-0.44029113540683085</v>
      </c>
      <c r="J338" s="10">
        <f ca="1">SUMPRODUCT($A338:$F338,Results!$B$15:$G$15)</f>
        <v>-3.533996871975329</v>
      </c>
      <c r="K338" s="10">
        <f ca="1">SUMPRODUCT($A338:$F338,Results!$B$16:$G$16)</f>
        <v>-10.892509463748379</v>
      </c>
      <c r="L338" s="10">
        <f ca="1">SUMPRODUCT($A338:$F338,Results!$B$17:$G$17)</f>
        <v>-10.062759375350794</v>
      </c>
      <c r="M338" s="10">
        <f ca="1">SUMPRODUCT($A338:$F338,Results!$B$18:$G$18)</f>
        <v>4.90536950487905</v>
      </c>
      <c r="N338" s="10">
        <f ca="1">SUMPRODUCT($A338:$F338,Results!$B$19:$G$19)</f>
        <v>3.8615900268960464</v>
      </c>
      <c r="O338" s="10">
        <f ca="1">SUMPRODUCT($A338:$F338,Results!$B$20:$G$20)</f>
        <v>1.9355841185892757</v>
      </c>
      <c r="P338" s="10" cm="1">
        <f t="array" aca="1" ref="P338" ca="1">SUMPRODUCT(J338:O338,TRANSPOSE(Test!BL$20:BL$25))+Test!$AD$20-Test!$BL$27</f>
        <v>-16.594586867275787</v>
      </c>
      <c r="Q338" s="10" cm="1">
        <f t="array" aca="1" ref="Q338" ca="1">SUMPRODUCT(J338:O338,TRANSPOSE(Test!ES$20:ES$25))+Test!$AD$20-Test!$ES$27</f>
        <v>-16.973035674109198</v>
      </c>
      <c r="R338" s="10">
        <f ca="1">I338-Results!$E$5*H338</f>
        <v>-13.460280105902209</v>
      </c>
      <c r="S338" s="10" cm="1">
        <f t="array" aca="1" ref="S338" ca="1">SUMPRODUCT(J338:O338,TRANSPOSE(Test!AR$28:AR$33))+Test!$AD$20-Test!$AC$26</f>
        <v>-14.549224628504227</v>
      </c>
      <c r="T338" s="10">
        <f ca="1">SUMPRODUCT(J338:O338,Results!K$9:P$9)</f>
        <v>-17.158665383387881</v>
      </c>
      <c r="U338" s="10">
        <f ca="1">SUMPRODUCT(J338:O338,Results!K$9:P$9)+Test!$AD$20-Test!$AC$31</f>
        <v>-17.195463502088856</v>
      </c>
      <c r="V338" s="10">
        <f t="shared" ca="1" si="31"/>
        <v>16.154295731868956</v>
      </c>
      <c r="W338" s="10">
        <f t="shared" ca="1" si="32"/>
        <v>16.532744538702367</v>
      </c>
      <c r="X338" s="10">
        <f t="shared" ca="1" si="33"/>
        <v>13.019988970495378</v>
      </c>
      <c r="Y338" s="10">
        <f t="shared" ca="1" si="34"/>
        <v>14.108933493097396</v>
      </c>
      <c r="Z338" s="10">
        <f ca="1">I338-Test!$AD$20</f>
        <v>-1.1363946740563846</v>
      </c>
      <c r="AA338" s="10">
        <f t="shared" ca="1" si="35"/>
        <v>16.755172366682025</v>
      </c>
    </row>
    <row r="339" spans="1:27">
      <c r="A339" s="6">
        <f ca="1">LN((RAND()^(-Results!$F$4))-1)</f>
        <v>-1.5177670968213737</v>
      </c>
      <c r="B339" s="6">
        <f ca="1">LN((RAND()^(-Results!$F$4))-1)</f>
        <v>-1.0337535377300722</v>
      </c>
      <c r="C339" s="6">
        <f ca="1">LN((RAND()^(-Results!$F$4))-1)</f>
        <v>-1.9494239851188222</v>
      </c>
      <c r="D339" s="6">
        <f ca="1">LN((RAND()^(-Results!$F$4))-1)</f>
        <v>4.6056083613312504</v>
      </c>
      <c r="E339" s="6">
        <f ca="1">LN((RAND()^(-Results!$F$4))-1)</f>
        <v>-2.0910821898194749</v>
      </c>
      <c r="F339" s="6">
        <f ca="1">LN((RAND()^(-Results!$F$4))-1)</f>
        <v>0.51252257712777205</v>
      </c>
      <c r="G339" s="6">
        <f ca="1">LN((RAND()^(-Results!$F$4))-1)</f>
        <v>-2.2628638716676752</v>
      </c>
      <c r="H339" s="6">
        <f t="shared" ca="1" si="30"/>
        <v>-2.2522570101220847</v>
      </c>
      <c r="I339" s="10">
        <f ca="1">SUMPRODUCT(J339:O339,Results!B$12:G$12)+Results!$F$5*H339</f>
        <v>9.3211305881748689</v>
      </c>
      <c r="J339" s="10">
        <f ca="1">SUMPRODUCT($A339:$F339,Results!$B$15:$G$15)</f>
        <v>-4.9667074762007841</v>
      </c>
      <c r="K339" s="10">
        <f ca="1">SUMPRODUCT($A339:$F339,Results!$B$16:$G$16)</f>
        <v>12.694307681213271</v>
      </c>
      <c r="L339" s="10">
        <f ca="1">SUMPRODUCT($A339:$F339,Results!$B$17:$G$17)</f>
        <v>5.8615229625046039</v>
      </c>
      <c r="M339" s="10">
        <f ca="1">SUMPRODUCT($A339:$F339,Results!$B$18:$G$18)</f>
        <v>4.2445445929612777</v>
      </c>
      <c r="N339" s="10">
        <f ca="1">SUMPRODUCT($A339:$F339,Results!$B$19:$G$19)</f>
        <v>14.710806024507026</v>
      </c>
      <c r="O339" s="10">
        <f ca="1">SUMPRODUCT($A339:$F339,Results!$B$20:$G$20)</f>
        <v>-10.038440485857365</v>
      </c>
      <c r="P339" s="10" cm="1">
        <f t="array" aca="1" ref="P339" ca="1">SUMPRODUCT(J339:O339,TRANSPOSE(Test!BL$20:BL$25))+Test!$AD$20-Test!$BL$27</f>
        <v>20.168615528287031</v>
      </c>
      <c r="Q339" s="10" cm="1">
        <f t="array" aca="1" ref="Q339" ca="1">SUMPRODUCT(J339:O339,TRANSPOSE(Test!ES$20:ES$25))+Test!$AD$20-Test!$ES$27</f>
        <v>20.543621670706443</v>
      </c>
      <c r="R339" s="10">
        <f ca="1">I339-Results!$E$5*H339</f>
        <v>18.330158628663206</v>
      </c>
      <c r="S339" s="10" cm="1">
        <f t="array" aca="1" ref="S339" ca="1">SUMPRODUCT(J339:O339,TRANSPOSE(Test!AR$28:AR$33))+Test!$AD$20-Test!$AC$26</f>
        <v>17.653654839831685</v>
      </c>
      <c r="T339" s="10">
        <f ca="1">SUMPRODUCT(J339:O339,Results!K$9:P$9)</f>
        <v>20.872054379186309</v>
      </c>
      <c r="U339" s="10">
        <f ca="1">SUMPRODUCT(J339:O339,Results!K$9:P$9)+Test!$AD$20-Test!$AC$31</f>
        <v>20.835256260485334</v>
      </c>
      <c r="V339" s="10">
        <f t="shared" ca="1" si="31"/>
        <v>-10.847484940112162</v>
      </c>
      <c r="W339" s="10">
        <f t="shared" ca="1" si="32"/>
        <v>-11.222491082531574</v>
      </c>
      <c r="X339" s="10">
        <f t="shared" ca="1" si="33"/>
        <v>-9.0090280404883369</v>
      </c>
      <c r="Y339" s="10">
        <f t="shared" ca="1" si="34"/>
        <v>-8.3325242516568157</v>
      </c>
      <c r="Z339" s="10">
        <f ca="1">I339-Test!$AD$20</f>
        <v>8.6250270495253147</v>
      </c>
      <c r="AA339" s="10">
        <f t="shared" ca="1" si="35"/>
        <v>-11.514125672310465</v>
      </c>
    </row>
    <row r="340" spans="1:27">
      <c r="A340" s="6">
        <f ca="1">LN((RAND()^(-Results!$F$4))-1)</f>
        <v>0.32967430406894482</v>
      </c>
      <c r="B340" s="6">
        <f ca="1">LN((RAND()^(-Results!$F$4))-1)</f>
        <v>-0.9912365255883212</v>
      </c>
      <c r="C340" s="6">
        <f ca="1">LN((RAND()^(-Results!$F$4))-1)</f>
        <v>-3.0828792161456842</v>
      </c>
      <c r="D340" s="6">
        <f ca="1">LN((RAND()^(-Results!$F$4))-1)</f>
        <v>0.64628850800548465</v>
      </c>
      <c r="E340" s="6">
        <f ca="1">LN((RAND()^(-Results!$F$4))-1)</f>
        <v>4.676956276679376</v>
      </c>
      <c r="F340" s="6">
        <f ca="1">LN((RAND()^(-Results!$F$4))-1)</f>
        <v>-0.64718701576331739</v>
      </c>
      <c r="G340" s="6">
        <f ca="1">LN((RAND()^(-Results!$F$4))-1)</f>
        <v>-2.7097022586221158</v>
      </c>
      <c r="H340" s="6">
        <f t="shared" ca="1" si="30"/>
        <v>-2.6990953970765252</v>
      </c>
      <c r="I340" s="10">
        <f ca="1">SUMPRODUCT(J340:O340,Results!B$12:G$12)+Results!$F$5*H340</f>
        <v>-10.170865491688279</v>
      </c>
      <c r="J340" s="10">
        <f ca="1">SUMPRODUCT($A340:$F340,Results!$B$15:$G$15)</f>
        <v>-2.8727449495174784</v>
      </c>
      <c r="K340" s="10">
        <f ca="1">SUMPRODUCT($A340:$F340,Results!$B$16:$G$16)</f>
        <v>-5.4899322079475343E-2</v>
      </c>
      <c r="L340" s="10">
        <f ca="1">SUMPRODUCT($A340:$F340,Results!$B$17:$G$17)</f>
        <v>0.92267325401172862</v>
      </c>
      <c r="M340" s="10">
        <f ca="1">SUMPRODUCT($A340:$F340,Results!$B$18:$G$18)</f>
        <v>12.409888885126204</v>
      </c>
      <c r="N340" s="10">
        <f ca="1">SUMPRODUCT($A340:$F340,Results!$B$19:$G$19)</f>
        <v>-4.1762085364284989</v>
      </c>
      <c r="O340" s="10">
        <f ca="1">SUMPRODUCT($A340:$F340,Results!$B$20:$G$20)</f>
        <v>-9.4204565524189885</v>
      </c>
      <c r="P340" s="10" cm="1">
        <f t="array" aca="1" ref="P340" ca="1">SUMPRODUCT(J340:O340,TRANSPOSE(Test!BL$20:BL$25))+Test!$AD$20-Test!$BL$27</f>
        <v>2.2851303623247694</v>
      </c>
      <c r="Q340" s="10" cm="1">
        <f t="array" aca="1" ref="Q340" ca="1">SUMPRODUCT(J340:O340,TRANSPOSE(Test!ES$20:ES$25))+Test!$AD$20-Test!$ES$27</f>
        <v>2.5254226843562728</v>
      </c>
      <c r="R340" s="10">
        <f ca="1">I340-Results!$E$5*H340</f>
        <v>0.62551609661782237</v>
      </c>
      <c r="S340" s="10" cm="1">
        <f t="array" aca="1" ref="S340" ca="1">SUMPRODUCT(J340:O340,TRANSPOSE(Test!AR$28:AR$33))+Test!$AD$20-Test!$AC$26</f>
        <v>-13.299189740518628</v>
      </c>
      <c r="T340" s="10">
        <f ca="1">SUMPRODUCT(J340:O340,Results!K$9:P$9)</f>
        <v>1.9420268323005843</v>
      </c>
      <c r="U340" s="10">
        <f ca="1">SUMPRODUCT(J340:O340,Results!K$9:P$9)+Test!$AD$20-Test!$AC$31</f>
        <v>1.9052287135996091</v>
      </c>
      <c r="V340" s="10">
        <f t="shared" ca="1" si="31"/>
        <v>-12.455995854013048</v>
      </c>
      <c r="W340" s="10">
        <f t="shared" ca="1" si="32"/>
        <v>-12.696288176044551</v>
      </c>
      <c r="X340" s="10">
        <f t="shared" ca="1" si="33"/>
        <v>-10.796381588306101</v>
      </c>
      <c r="Y340" s="10">
        <f t="shared" ca="1" si="34"/>
        <v>3.1283242488303493</v>
      </c>
      <c r="Z340" s="10">
        <f ca="1">I340-Test!$AD$20</f>
        <v>-10.866969030337833</v>
      </c>
      <c r="AA340" s="10">
        <f t="shared" ca="1" si="35"/>
        <v>-12.076094205287887</v>
      </c>
    </row>
    <row r="341" spans="1:27">
      <c r="A341" s="6">
        <f ca="1">LN((RAND()^(-Results!$F$4))-1)</f>
        <v>0.97780026511253804</v>
      </c>
      <c r="B341" s="6">
        <f ca="1">LN((RAND()^(-Results!$F$4))-1)</f>
        <v>0.80785730949577228</v>
      </c>
      <c r="C341" s="6">
        <f ca="1">LN((RAND()^(-Results!$F$4))-1)</f>
        <v>-1.835181759312259</v>
      </c>
      <c r="D341" s="6">
        <f ca="1">LN((RAND()^(-Results!$F$4))-1)</f>
        <v>1.0607972980139699</v>
      </c>
      <c r="E341" s="6">
        <f ca="1">LN((RAND()^(-Results!$F$4))-1)</f>
        <v>0.85593862323988368</v>
      </c>
      <c r="F341" s="6">
        <f ca="1">LN((RAND()^(-Results!$F$4))-1)</f>
        <v>0.44590586243715996</v>
      </c>
      <c r="G341" s="6">
        <f ca="1">LN((RAND()^(-Results!$F$4))-1)</f>
        <v>-1.0515221606855993</v>
      </c>
      <c r="H341" s="6">
        <f t="shared" ca="1" si="30"/>
        <v>-1.0409152991400088</v>
      </c>
      <c r="I341" s="10">
        <f ca="1">SUMPRODUCT(J341:O341,Results!B$12:G$12)+Results!$F$5*H341</f>
        <v>6.1715264800109875</v>
      </c>
      <c r="J341" s="10">
        <f ca="1">SUMPRODUCT($A341:$F341,Results!$B$15:$G$15)</f>
        <v>2.8130196905000404</v>
      </c>
      <c r="K341" s="10">
        <f ca="1">SUMPRODUCT($A341:$F341,Results!$B$16:$G$16)</f>
        <v>5.7623901799534405</v>
      </c>
      <c r="L341" s="10">
        <f ca="1">SUMPRODUCT($A341:$F341,Results!$B$17:$G$17)</f>
        <v>-0.54558490461239573</v>
      </c>
      <c r="M341" s="10">
        <f ca="1">SUMPRODUCT($A341:$F341,Results!$B$18:$G$18)</f>
        <v>1.091555985043041</v>
      </c>
      <c r="N341" s="10">
        <f ca="1">SUMPRODUCT($A341:$F341,Results!$B$19:$G$19)</f>
        <v>-1.9533039429430299</v>
      </c>
      <c r="O341" s="10">
        <f ca="1">SUMPRODUCT($A341:$F341,Results!$B$20:$G$20)</f>
        <v>2.4318018108119372</v>
      </c>
      <c r="P341" s="10" cm="1">
        <f t="array" aca="1" ref="P341" ca="1">SUMPRODUCT(J341:O341,TRANSPOSE(Test!BL$20:BL$25))+Test!$AD$20-Test!$BL$27</f>
        <v>11.051377182884172</v>
      </c>
      <c r="Q341" s="10" cm="1">
        <f t="array" aca="1" ref="Q341" ca="1">SUMPRODUCT(J341:O341,TRANSPOSE(Test!ES$20:ES$25))+Test!$AD$20-Test!$ES$27</f>
        <v>11.249859526703391</v>
      </c>
      <c r="R341" s="10">
        <f ca="1">I341-Results!$E$5*H341</f>
        <v>10.335187676571023</v>
      </c>
      <c r="S341" s="10" cm="1">
        <f t="array" aca="1" ref="S341" ca="1">SUMPRODUCT(J341:O341,TRANSPOSE(Test!AR$28:AR$33))+Test!$AD$20-Test!$AC$26</f>
        <v>8.0809849963901961</v>
      </c>
      <c r="T341" s="10">
        <f ca="1">SUMPRODUCT(J341:O341,Results!K$9:P$9)</f>
        <v>11.077488724887182</v>
      </c>
      <c r="U341" s="10">
        <f ca="1">SUMPRODUCT(J341:O341,Results!K$9:P$9)+Test!$AD$20-Test!$AC$31</f>
        <v>11.040690606186207</v>
      </c>
      <c r="V341" s="10">
        <f t="shared" ca="1" si="31"/>
        <v>-4.8798507028731848</v>
      </c>
      <c r="W341" s="10">
        <f t="shared" ca="1" si="32"/>
        <v>-5.0783330466924035</v>
      </c>
      <c r="X341" s="10">
        <f t="shared" ca="1" si="33"/>
        <v>-4.1636611965600352</v>
      </c>
      <c r="Y341" s="10">
        <f t="shared" ca="1" si="34"/>
        <v>-1.9094585163792086</v>
      </c>
      <c r="Z341" s="10">
        <f ca="1">I341-Test!$AD$20</f>
        <v>5.4754229413614341</v>
      </c>
      <c r="AA341" s="10">
        <f t="shared" ca="1" si="35"/>
        <v>-4.8691641261752192</v>
      </c>
    </row>
    <row r="342" spans="1:27">
      <c r="A342" s="6">
        <f ca="1">LN((RAND()^(-Results!$F$4))-1)</f>
        <v>-3.1946223688315003</v>
      </c>
      <c r="B342" s="6">
        <f ca="1">LN((RAND()^(-Results!$F$4))-1)</f>
        <v>-5.1707075202923303</v>
      </c>
      <c r="C342" s="6">
        <f ca="1">LN((RAND()^(-Results!$F$4))-1)</f>
        <v>0.26584442003336711</v>
      </c>
      <c r="D342" s="6">
        <f ca="1">LN((RAND()^(-Results!$F$4))-1)</f>
        <v>0.86842062980164458</v>
      </c>
      <c r="E342" s="6">
        <f ca="1">LN((RAND()^(-Results!$F$4))-1)</f>
        <v>-8.26626202700728E-3</v>
      </c>
      <c r="F342" s="6">
        <f ca="1">LN((RAND()^(-Results!$F$4))-1)</f>
        <v>2.3522202648719266</v>
      </c>
      <c r="G342" s="6">
        <f ca="1">LN((RAND()^(-Results!$F$4))-1)</f>
        <v>0.51439483283524068</v>
      </c>
      <c r="H342" s="6">
        <f t="shared" ca="1" si="30"/>
        <v>0.52500169438083133</v>
      </c>
      <c r="I342" s="10">
        <f ca="1">SUMPRODUCT(J342:O342,Results!B$12:G$12)+Results!$F$5*H342</f>
        <v>-36.453309002455867</v>
      </c>
      <c r="J342" s="10">
        <f ca="1">SUMPRODUCT($A342:$F342,Results!$B$15:$G$15)</f>
        <v>-16.780586843569704</v>
      </c>
      <c r="K342" s="10">
        <f ca="1">SUMPRODUCT($A342:$F342,Results!$B$16:$G$16)</f>
        <v>-7.1282398683105441</v>
      </c>
      <c r="L342" s="10">
        <f ca="1">SUMPRODUCT($A342:$F342,Results!$B$17:$G$17)</f>
        <v>1.6006980980104162</v>
      </c>
      <c r="M342" s="10">
        <f ca="1">SUMPRODUCT($A342:$F342,Results!$B$18:$G$18)</f>
        <v>22.134686650920912</v>
      </c>
      <c r="N342" s="10">
        <f ca="1">SUMPRODUCT($A342:$F342,Results!$B$19:$G$19)</f>
        <v>17.927609706857748</v>
      </c>
      <c r="O342" s="10">
        <f ca="1">SUMPRODUCT($A342:$F342,Results!$B$20:$G$20)</f>
        <v>-13.177423242130034</v>
      </c>
      <c r="P342" s="10" cm="1">
        <f t="array" aca="1" ref="P342" ca="1">SUMPRODUCT(J342:O342,TRANSPOSE(Test!BL$20:BL$25))+Test!$AD$20-Test!$BL$27</f>
        <v>-39.659952721399719</v>
      </c>
      <c r="Q342" s="10" cm="1">
        <f t="array" aca="1" ref="Q342" ca="1">SUMPRODUCT(J342:O342,TRANSPOSE(Test!ES$20:ES$25))+Test!$AD$20-Test!$ES$27</f>
        <v>-39.894552454126931</v>
      </c>
      <c r="R342" s="10">
        <f ca="1">I342-Results!$E$5*H342</f>
        <v>-38.553315779979194</v>
      </c>
      <c r="S342" s="10" cm="1">
        <f t="array" aca="1" ref="S342" ca="1">SUMPRODUCT(J342:O342,TRANSPOSE(Test!AR$28:AR$33))+Test!$AD$20-Test!$AC$26</f>
        <v>-43.581729595888824</v>
      </c>
      <c r="T342" s="10">
        <f ca="1">SUMPRODUCT(J342:O342,Results!K$9:P$9)</f>
        <v>-39.651491968359757</v>
      </c>
      <c r="U342" s="10">
        <f ca="1">SUMPRODUCT(J342:O342,Results!K$9:P$9)+Test!$AD$20-Test!$AC$31</f>
        <v>-39.688290087060736</v>
      </c>
      <c r="V342" s="10">
        <f t="shared" ca="1" si="31"/>
        <v>3.2066437189438517</v>
      </c>
      <c r="W342" s="10">
        <f t="shared" ca="1" si="32"/>
        <v>3.4412434516710633</v>
      </c>
      <c r="X342" s="10">
        <f t="shared" ca="1" si="33"/>
        <v>2.1000067775233262</v>
      </c>
      <c r="Y342" s="10">
        <f t="shared" ca="1" si="34"/>
        <v>7.1284205934329563</v>
      </c>
      <c r="Z342" s="10">
        <f ca="1">I342-Test!$AD$20</f>
        <v>-37.14941254110542</v>
      </c>
      <c r="AA342" s="10">
        <f t="shared" ca="1" si="35"/>
        <v>3.2349810846048683</v>
      </c>
    </row>
    <row r="343" spans="1:27">
      <c r="A343" s="6">
        <f ca="1">LN((RAND()^(-Results!$F$4))-1)</f>
        <v>-2.472864129515099</v>
      </c>
      <c r="B343" s="6">
        <f ca="1">LN((RAND()^(-Results!$F$4))-1)</f>
        <v>3.4836650464364598</v>
      </c>
      <c r="C343" s="6">
        <f ca="1">LN((RAND()^(-Results!$F$4))-1)</f>
        <v>-8.0257404057847398E-2</v>
      </c>
      <c r="D343" s="6">
        <f ca="1">LN((RAND()^(-Results!$F$4))-1)</f>
        <v>-3.6011045240008501</v>
      </c>
      <c r="E343" s="6">
        <f ca="1">LN((RAND()^(-Results!$F$4))-1)</f>
        <v>-0.15309046767017695</v>
      </c>
      <c r="F343" s="6">
        <f ca="1">LN((RAND()^(-Results!$F$4))-1)</f>
        <v>0.58616289309316771</v>
      </c>
      <c r="G343" s="6">
        <f ca="1">LN((RAND()^(-Results!$F$4))-1)</f>
        <v>0.29151218445232324</v>
      </c>
      <c r="H343" s="6">
        <f t="shared" ca="1" si="30"/>
        <v>0.30211904599791384</v>
      </c>
      <c r="I343" s="10">
        <f ca="1">SUMPRODUCT(J343:O343,Results!B$12:G$12)+Results!$F$5*H343</f>
        <v>10.779704392256136</v>
      </c>
      <c r="J343" s="10">
        <f ca="1">SUMPRODUCT($A343:$F343,Results!$B$15:$G$15)</f>
        <v>10.255716998893863</v>
      </c>
      <c r="K343" s="10">
        <f ca="1">SUMPRODUCT($A343:$F343,Results!$B$16:$G$16)</f>
        <v>-10.064984376350679</v>
      </c>
      <c r="L343" s="10">
        <f ca="1">SUMPRODUCT($A343:$F343,Results!$B$17:$G$17)</f>
        <v>-16.439413573198568</v>
      </c>
      <c r="M343" s="10">
        <f ca="1">SUMPRODUCT($A343:$F343,Results!$B$18:$G$18)</f>
        <v>2.9634185751638116</v>
      </c>
      <c r="N343" s="10">
        <f ca="1">SUMPRODUCT($A343:$F343,Results!$B$19:$G$19)</f>
        <v>-16.32373692631915</v>
      </c>
      <c r="O343" s="10">
        <f ca="1">SUMPRODUCT($A343:$F343,Results!$B$20:$G$20)</f>
        <v>8.7600174099551804</v>
      </c>
      <c r="P343" s="10" cm="1">
        <f t="array" aca="1" ref="P343" ca="1">SUMPRODUCT(J343:O343,TRANSPOSE(Test!BL$20:BL$25))+Test!$AD$20-Test!$BL$27</f>
        <v>9.7454261697440021</v>
      </c>
      <c r="Q343" s="10" cm="1">
        <f t="array" aca="1" ref="Q343" ca="1">SUMPRODUCT(J343:O343,TRANSPOSE(Test!ES$20:ES$25))+Test!$AD$20-Test!$ES$27</f>
        <v>9.8971163102237885</v>
      </c>
      <c r="R343" s="10">
        <f ca="1">I343-Results!$E$5*H343</f>
        <v>9.5712282082644808</v>
      </c>
      <c r="S343" s="10" cm="1">
        <f t="array" aca="1" ref="S343" ca="1">SUMPRODUCT(J343:O343,TRANSPOSE(Test!AR$28:AR$33))+Test!$AD$20-Test!$AC$26</f>
        <v>1.9620303037358267</v>
      </c>
      <c r="T343" s="10">
        <f ca="1">SUMPRODUCT(J343:O343,Results!K$9:P$9)</f>
        <v>10.273582911557252</v>
      </c>
      <c r="U343" s="10">
        <f ca="1">SUMPRODUCT(J343:O343,Results!K$9:P$9)+Test!$AD$20-Test!$AC$31</f>
        <v>10.236784792856277</v>
      </c>
      <c r="V343" s="10">
        <f t="shared" ca="1" si="31"/>
        <v>1.0342782225121336</v>
      </c>
      <c r="W343" s="10">
        <f t="shared" ca="1" si="32"/>
        <v>0.88258808203234729</v>
      </c>
      <c r="X343" s="10">
        <f t="shared" ca="1" si="33"/>
        <v>1.2084761839916549</v>
      </c>
      <c r="Y343" s="10">
        <f t="shared" ca="1" si="34"/>
        <v>8.8176740885203095</v>
      </c>
      <c r="Z343" s="10">
        <f ca="1">I343-Test!$AD$20</f>
        <v>10.083600853606582</v>
      </c>
      <c r="AA343" s="10">
        <f t="shared" ca="1" si="35"/>
        <v>0.54291959939985901</v>
      </c>
    </row>
    <row r="344" spans="1:27">
      <c r="A344" s="6">
        <f ca="1">LN((RAND()^(-Results!$F$4))-1)</f>
        <v>-1.2291485742092261</v>
      </c>
      <c r="B344" s="6">
        <f ca="1">LN((RAND()^(-Results!$F$4))-1)</f>
        <v>0.41005970193228958</v>
      </c>
      <c r="C344" s="6">
        <f ca="1">LN((RAND()^(-Results!$F$4))-1)</f>
        <v>1.5091041735033601</v>
      </c>
      <c r="D344" s="6">
        <f ca="1">LN((RAND()^(-Results!$F$4))-1)</f>
        <v>-0.77310369977132032</v>
      </c>
      <c r="E344" s="6">
        <f ca="1">LN((RAND()^(-Results!$F$4))-1)</f>
        <v>-0.49290739257848937</v>
      </c>
      <c r="F344" s="6">
        <f ca="1">LN((RAND()^(-Results!$F$4))-1)</f>
        <v>-1.0972624986274293</v>
      </c>
      <c r="G344" s="6">
        <f ca="1">LN((RAND()^(-Results!$F$4))-1)</f>
        <v>0.73548651146135235</v>
      </c>
      <c r="H344" s="6">
        <f t="shared" ca="1" si="30"/>
        <v>0.74609337300694301</v>
      </c>
      <c r="I344" s="10">
        <f ca="1">SUMPRODUCT(J344:O344,Results!B$12:G$12)+Results!$F$5*H344</f>
        <v>8.5902317395645866</v>
      </c>
      <c r="J344" s="10">
        <f ca="1">SUMPRODUCT($A344:$F344,Results!$B$15:$G$15)</f>
        <v>7.1058138470521573E-2</v>
      </c>
      <c r="K344" s="10">
        <f ca="1">SUMPRODUCT($A344:$F344,Results!$B$16:$G$16)</f>
        <v>-4.8155748644229295</v>
      </c>
      <c r="L344" s="10">
        <f ca="1">SUMPRODUCT($A344:$F344,Results!$B$17:$G$17)</f>
        <v>-1.6666310447476511</v>
      </c>
      <c r="M344" s="10">
        <f ca="1">SUMPRODUCT($A344:$F344,Results!$B$18:$G$18)</f>
        <v>-3.2973349887464236</v>
      </c>
      <c r="N344" s="10">
        <f ca="1">SUMPRODUCT($A344:$F344,Results!$B$19:$G$19)</f>
        <v>-0.82805883910302991</v>
      </c>
      <c r="O344" s="10">
        <f ca="1">SUMPRODUCT($A344:$F344,Results!$B$20:$G$20)</f>
        <v>-3.9373223964922102</v>
      </c>
      <c r="P344" s="10" cm="1">
        <f t="array" aca="1" ref="P344" ca="1">SUMPRODUCT(J344:O344,TRANSPOSE(Test!BL$20:BL$25))+Test!$AD$20-Test!$BL$27</f>
        <v>5.1940751032339003</v>
      </c>
      <c r="Q344" s="10" cm="1">
        <f t="array" aca="1" ref="Q344" ca="1">SUMPRODUCT(J344:O344,TRANSPOSE(Test!ES$20:ES$25))+Test!$AD$20-Test!$ES$27</f>
        <v>5.1290923518535152</v>
      </c>
      <c r="R344" s="10">
        <f ca="1">I344-Results!$E$5*H344</f>
        <v>5.6058582475368146</v>
      </c>
      <c r="S344" s="10" cm="1">
        <f t="array" aca="1" ref="S344" ca="1">SUMPRODUCT(J344:O344,TRANSPOSE(Test!AR$28:AR$33))+Test!$AD$20-Test!$AC$26</f>
        <v>4.9965531359574662</v>
      </c>
      <c r="T344" s="10">
        <f ca="1">SUMPRODUCT(J344:O344,Results!K$9:P$9)</f>
        <v>5.3390257628859583</v>
      </c>
      <c r="U344" s="10">
        <f ca="1">SUMPRODUCT(J344:O344,Results!K$9:P$9)+Test!$AD$20-Test!$AC$31</f>
        <v>5.3022276441849829</v>
      </c>
      <c r="V344" s="10">
        <f t="shared" ca="1" si="31"/>
        <v>3.3961566363306863</v>
      </c>
      <c r="W344" s="10">
        <f t="shared" ca="1" si="32"/>
        <v>3.4611393877110714</v>
      </c>
      <c r="X344" s="10">
        <f t="shared" ca="1" si="33"/>
        <v>2.984373492027772</v>
      </c>
      <c r="Y344" s="10">
        <f t="shared" ca="1" si="34"/>
        <v>3.5936786036071204</v>
      </c>
      <c r="Z344" s="10">
        <f ca="1">I344-Test!$AD$20</f>
        <v>7.8941282009150333</v>
      </c>
      <c r="AA344" s="10">
        <f t="shared" ca="1" si="35"/>
        <v>3.2880040953796037</v>
      </c>
    </row>
    <row r="345" spans="1:27">
      <c r="A345" s="6">
        <f ca="1">LN((RAND()^(-Results!$F$4))-1)</f>
        <v>-1.5844515485470285</v>
      </c>
      <c r="B345" s="6">
        <f ca="1">LN((RAND()^(-Results!$F$4))-1)</f>
        <v>0.82536654197926784</v>
      </c>
      <c r="C345" s="6">
        <f ca="1">LN((RAND()^(-Results!$F$4))-1)</f>
        <v>0.21248062117500363</v>
      </c>
      <c r="D345" s="6">
        <f ca="1">LN((RAND()^(-Results!$F$4))-1)</f>
        <v>-0.19663676609709513</v>
      </c>
      <c r="E345" s="6">
        <f ca="1">LN((RAND()^(-Results!$F$4))-1)</f>
        <v>-3.8582724188203623</v>
      </c>
      <c r="F345" s="6">
        <f ca="1">LN((RAND()^(-Results!$F$4))-1)</f>
        <v>2.6340267670033701</v>
      </c>
      <c r="G345" s="6">
        <f ca="1">LN((RAND()^(-Results!$F$4))-1)</f>
        <v>1.9472637593940718</v>
      </c>
      <c r="H345" s="6">
        <f t="shared" ca="1" si="30"/>
        <v>1.9578706209396624</v>
      </c>
      <c r="I345" s="10">
        <f ca="1">SUMPRODUCT(J345:O345,Results!B$12:G$12)+Results!$F$5*H345</f>
        <v>4.3973907138523156</v>
      </c>
      <c r="J345" s="10">
        <f ca="1">SUMPRODUCT($A345:$F345,Results!$B$15:$G$15)</f>
        <v>2.7056838488984307</v>
      </c>
      <c r="K345" s="10">
        <f ca="1">SUMPRODUCT($A345:$F345,Results!$B$16:$G$16)</f>
        <v>1.5343136466883101</v>
      </c>
      <c r="L345" s="10">
        <f ca="1">SUMPRODUCT($A345:$F345,Results!$B$17:$G$17)</f>
        <v>-6.0325318313885434</v>
      </c>
      <c r="M345" s="10">
        <f ca="1">SUMPRODUCT($A345:$F345,Results!$B$18:$G$18)</f>
        <v>1.8500602913891568</v>
      </c>
      <c r="N345" s="10">
        <f ca="1">SUMPRODUCT($A345:$F345,Results!$B$19:$G$19)</f>
        <v>3.118493417965098</v>
      </c>
      <c r="O345" s="10">
        <f ca="1">SUMPRODUCT($A345:$F345,Results!$B$20:$G$20)</f>
        <v>10.393208277647904</v>
      </c>
      <c r="P345" s="10" cm="1">
        <f t="array" aca="1" ref="P345" ca="1">SUMPRODUCT(J345:O345,TRANSPOSE(Test!BL$20:BL$25))+Test!$AD$20-Test!$BL$27</f>
        <v>-4.9395798876099049</v>
      </c>
      <c r="Q345" s="10" cm="1">
        <f t="array" aca="1" ref="Q345" ca="1">SUMPRODUCT(J345:O345,TRANSPOSE(Test!ES$20:ES$25))+Test!$AD$20-Test!$ES$27</f>
        <v>-4.9305165575377963</v>
      </c>
      <c r="R345" s="10">
        <f ca="1">I345-Results!$E$5*H345</f>
        <v>-3.4340917699063338</v>
      </c>
      <c r="S345" s="10" cm="1">
        <f t="array" aca="1" ref="S345" ca="1">SUMPRODUCT(J345:O345,TRANSPOSE(Test!AR$28:AR$33))+Test!$AD$20-Test!$AC$26</f>
        <v>1.3765428390501229</v>
      </c>
      <c r="T345" s="10">
        <f ca="1">SUMPRODUCT(J345:O345,Results!K$9:P$9)</f>
        <v>-4.2857677856665255</v>
      </c>
      <c r="U345" s="10">
        <f ca="1">SUMPRODUCT(J345:O345,Results!K$9:P$9)+Test!$AD$20-Test!$AC$31</f>
        <v>-4.3225659043675009</v>
      </c>
      <c r="V345" s="10">
        <f t="shared" ca="1" si="31"/>
        <v>9.3369706014622196</v>
      </c>
      <c r="W345" s="10">
        <f t="shared" ca="1" si="32"/>
        <v>9.3279072713901119</v>
      </c>
      <c r="X345" s="10">
        <f t="shared" ca="1" si="33"/>
        <v>7.8314824837586494</v>
      </c>
      <c r="Y345" s="10">
        <f t="shared" ca="1" si="34"/>
        <v>3.0208478748021927</v>
      </c>
      <c r="Z345" s="10">
        <f ca="1">I345-Test!$AD$20</f>
        <v>3.7012871752027618</v>
      </c>
      <c r="AA345" s="10">
        <f t="shared" ca="1" si="35"/>
        <v>8.7199566182198165</v>
      </c>
    </row>
    <row r="346" spans="1:27">
      <c r="A346" s="6">
        <f ca="1">LN((RAND()^(-Results!$F$4))-1)</f>
        <v>0.84183993998338436</v>
      </c>
      <c r="B346" s="6">
        <f ca="1">LN((RAND()^(-Results!$F$4))-1)</f>
        <v>3.9950175386733688</v>
      </c>
      <c r="C346" s="6">
        <f ca="1">LN((RAND()^(-Results!$F$4))-1)</f>
        <v>3.2311593499191509</v>
      </c>
      <c r="D346" s="6">
        <f ca="1">LN((RAND()^(-Results!$F$4))-1)</f>
        <v>3.2674002173282292E-2</v>
      </c>
      <c r="E346" s="6">
        <f ca="1">LN((RAND()^(-Results!$F$4))-1)</f>
        <v>1.4021112713348862</v>
      </c>
      <c r="F346" s="6">
        <f ca="1">LN((RAND()^(-Results!$F$4))-1)</f>
        <v>1.8643457860547901</v>
      </c>
      <c r="G346" s="6">
        <f ca="1">LN((RAND()^(-Results!$F$4))-1)</f>
        <v>-3.0971577062020894</v>
      </c>
      <c r="H346" s="6">
        <f t="shared" ca="1" si="30"/>
        <v>-3.0865508446564989</v>
      </c>
      <c r="I346" s="10">
        <f ca="1">SUMPRODUCT(J346:O346,Results!B$12:G$12)+Results!$F$5*H346</f>
        <v>21.537847407701001</v>
      </c>
      <c r="J346" s="10">
        <f ca="1">SUMPRODUCT($A346:$F346,Results!$B$15:$G$15)</f>
        <v>7.6682445446448284</v>
      </c>
      <c r="K346" s="10">
        <f ca="1">SUMPRODUCT($A346:$F346,Results!$B$16:$G$16)</f>
        <v>-5.2527873937011957</v>
      </c>
      <c r="L346" s="10">
        <f ca="1">SUMPRODUCT($A346:$F346,Results!$B$17:$G$17)</f>
        <v>-21.344192538071518</v>
      </c>
      <c r="M346" s="10">
        <f ca="1">SUMPRODUCT($A346:$F346,Results!$B$18:$G$18)</f>
        <v>-9.6898113048060424</v>
      </c>
      <c r="N346" s="10">
        <f ca="1">SUMPRODUCT($A346:$F346,Results!$B$19:$G$19)</f>
        <v>1.3679962693748067</v>
      </c>
      <c r="O346" s="10">
        <f ca="1">SUMPRODUCT($A346:$F346,Results!$B$20:$G$20)</f>
        <v>6.8511475963881097</v>
      </c>
      <c r="P346" s="10" cm="1">
        <f t="array" aca="1" ref="P346" ca="1">SUMPRODUCT(J346:O346,TRANSPOSE(Test!BL$20:BL$25))+Test!$AD$20-Test!$BL$27</f>
        <v>37.667343669310924</v>
      </c>
      <c r="Q346" s="10" cm="1">
        <f t="array" aca="1" ref="Q346" ca="1">SUMPRODUCT(J346:O346,TRANSPOSE(Test!ES$20:ES$25))+Test!$AD$20-Test!$ES$27</f>
        <v>37.594711484215708</v>
      </c>
      <c r="R346" s="10">
        <f ca="1">I346-Results!$E$5*H346</f>
        <v>33.884050786326995</v>
      </c>
      <c r="S346" s="10" cm="1">
        <f t="array" aca="1" ref="S346" ca="1">SUMPRODUCT(J346:O346,TRANSPOSE(Test!AR$28:AR$33))+Test!$AD$20-Test!$AC$26</f>
        <v>40.890837549545601</v>
      </c>
      <c r="T346" s="10">
        <f ca="1">SUMPRODUCT(J346:O346,Results!K$9:P$9)</f>
        <v>37.455908876085402</v>
      </c>
      <c r="U346" s="10">
        <f ca="1">SUMPRODUCT(J346:O346,Results!K$9:P$9)+Test!$AD$20-Test!$AC$31</f>
        <v>37.419110757384423</v>
      </c>
      <c r="V346" s="10">
        <f t="shared" ca="1" si="31"/>
        <v>-16.129496261609923</v>
      </c>
      <c r="W346" s="10">
        <f t="shared" ca="1" si="32"/>
        <v>-16.056864076514707</v>
      </c>
      <c r="X346" s="10">
        <f t="shared" ca="1" si="33"/>
        <v>-12.346203378625994</v>
      </c>
      <c r="Y346" s="10">
        <f t="shared" ca="1" si="34"/>
        <v>-19.3529901418446</v>
      </c>
      <c r="Z346" s="10">
        <f ca="1">I346-Test!$AD$20</f>
        <v>20.841743869051449</v>
      </c>
      <c r="AA346" s="10">
        <f t="shared" ca="1" si="35"/>
        <v>-15.881263349683422</v>
      </c>
    </row>
    <row r="347" spans="1:27">
      <c r="A347" s="6">
        <f ca="1">LN((RAND()^(-Results!$F$4))-1)</f>
        <v>-1.4153901434568918</v>
      </c>
      <c r="B347" s="6">
        <f ca="1">LN((RAND()^(-Results!$F$4))-1)</f>
        <v>1.1733680493471712</v>
      </c>
      <c r="C347" s="6">
        <f ca="1">LN((RAND()^(-Results!$F$4))-1)</f>
        <v>1.8403254051220626E-2</v>
      </c>
      <c r="D347" s="6">
        <f ca="1">LN((RAND()^(-Results!$F$4))-1)</f>
        <v>-2.004911059067767</v>
      </c>
      <c r="E347" s="6">
        <f ca="1">LN((RAND()^(-Results!$F$4))-1)</f>
        <v>2.2654065638063945</v>
      </c>
      <c r="F347" s="6">
        <f ca="1">LN((RAND()^(-Results!$F$4))-1)</f>
        <v>0.27076532804185494</v>
      </c>
      <c r="G347" s="6">
        <f ca="1">LN((RAND()^(-Results!$F$4))-1)</f>
        <v>9.7444929439648026E-2</v>
      </c>
      <c r="H347" s="6">
        <f t="shared" ca="1" si="30"/>
        <v>0.10805179098523862</v>
      </c>
      <c r="I347" s="10">
        <f ca="1">SUMPRODUCT(J347:O347,Results!B$12:G$12)+Results!$F$5*H347</f>
        <v>4.2290898641762213</v>
      </c>
      <c r="J347" s="10">
        <f ca="1">SUMPRODUCT($A347:$F347,Results!$B$15:$G$15)</f>
        <v>2.4719756254603666</v>
      </c>
      <c r="K347" s="10">
        <f ca="1">SUMPRODUCT($A347:$F347,Results!$B$16:$G$16)</f>
        <v>-9.5793785352051177</v>
      </c>
      <c r="L347" s="10">
        <f ca="1">SUMPRODUCT($A347:$F347,Results!$B$17:$G$17)</f>
        <v>-11.238928136999531</v>
      </c>
      <c r="M347" s="10">
        <f ca="1">SUMPRODUCT($A347:$F347,Results!$B$18:$G$18)</f>
        <v>6.6802056443429736</v>
      </c>
      <c r="N347" s="10">
        <f ca="1">SUMPRODUCT($A347:$F347,Results!$B$19:$G$19)</f>
        <v>-7.8692707031860429</v>
      </c>
      <c r="O347" s="10">
        <f ca="1">SUMPRODUCT($A347:$F347,Results!$B$20:$G$20)</f>
        <v>-0.87196751929464322</v>
      </c>
      <c r="P347" s="10" cm="1">
        <f t="array" aca="1" ref="P347" ca="1">SUMPRODUCT(J347:O347,TRANSPOSE(Test!BL$20:BL$25))+Test!$AD$20-Test!$BL$27</f>
        <v>3.6474401099009235</v>
      </c>
      <c r="Q347" s="10" cm="1">
        <f t="array" aca="1" ref="Q347" ca="1">SUMPRODUCT(J347:O347,TRANSPOSE(Test!ES$20:ES$25))+Test!$AD$20-Test!$ES$27</f>
        <v>3.6896691421006187</v>
      </c>
      <c r="R347" s="10">
        <f ca="1">I347-Results!$E$5*H347</f>
        <v>3.7968827002352667</v>
      </c>
      <c r="S347" s="10" cm="1">
        <f t="array" aca="1" ref="S347" ca="1">SUMPRODUCT(J347:O347,TRANSPOSE(Test!AR$28:AR$33))+Test!$AD$20-Test!$AC$26</f>
        <v>-5.8623074910850539</v>
      </c>
      <c r="T347" s="10">
        <f ca="1">SUMPRODUCT(J347:O347,Results!K$9:P$9)</f>
        <v>3.6294557183120046</v>
      </c>
      <c r="U347" s="10">
        <f ca="1">SUMPRODUCT(J347:O347,Results!K$9:P$9)+Test!$AD$20-Test!$AC$31</f>
        <v>3.5926575996110293</v>
      </c>
      <c r="V347" s="10">
        <f t="shared" ca="1" si="31"/>
        <v>0.58164975427529786</v>
      </c>
      <c r="W347" s="10">
        <f t="shared" ca="1" si="32"/>
        <v>0.53942072207560265</v>
      </c>
      <c r="X347" s="10">
        <f t="shared" ca="1" si="33"/>
        <v>0.4322071639409546</v>
      </c>
      <c r="Y347" s="10">
        <f t="shared" ca="1" si="34"/>
        <v>10.091397355261275</v>
      </c>
      <c r="Z347" s="10">
        <f ca="1">I347-Test!$AD$20</f>
        <v>3.5329863255266676</v>
      </c>
      <c r="AA347" s="10">
        <f t="shared" ca="1" si="35"/>
        <v>0.63643226456519209</v>
      </c>
    </row>
    <row r="348" spans="1:27">
      <c r="A348" s="6">
        <f ca="1">LN((RAND()^(-Results!$F$4))-1)</f>
        <v>-2.4908524589067484</v>
      </c>
      <c r="B348" s="6">
        <f ca="1">LN((RAND()^(-Results!$F$4))-1)</f>
        <v>-3.4858681511472778</v>
      </c>
      <c r="C348" s="6">
        <f ca="1">LN((RAND()^(-Results!$F$4))-1)</f>
        <v>-8.1965877857184313E-3</v>
      </c>
      <c r="D348" s="6">
        <f ca="1">LN((RAND()^(-Results!$F$4))-1)</f>
        <v>-3.0875099262548713</v>
      </c>
      <c r="E348" s="6">
        <f ca="1">LN((RAND()^(-Results!$F$4))-1)</f>
        <v>-0.23191312007556028</v>
      </c>
      <c r="F348" s="6">
        <f ca="1">LN((RAND()^(-Results!$F$4))-1)</f>
        <v>3.5718056725366436</v>
      </c>
      <c r="G348" s="6">
        <f ca="1">LN((RAND()^(-Results!$F$4))-1)</f>
        <v>-0.28049565467922793</v>
      </c>
      <c r="H348" s="6">
        <f t="shared" ca="1" si="30"/>
        <v>-0.26988879313363734</v>
      </c>
      <c r="I348" s="10">
        <f ca="1">SUMPRODUCT(J348:O348,Results!B$12:G$12)+Results!$F$5*H348</f>
        <v>-60.687780541800443</v>
      </c>
      <c r="J348" s="10">
        <f ca="1">SUMPRODUCT($A348:$F348,Results!$B$15:$G$15)</f>
        <v>-8.5864270491372512</v>
      </c>
      <c r="K348" s="10">
        <f ca="1">SUMPRODUCT($A348:$F348,Results!$B$16:$G$16)</f>
        <v>-13.144127515142547</v>
      </c>
      <c r="L348" s="10">
        <f ca="1">SUMPRODUCT($A348:$F348,Results!$B$17:$G$17)</f>
        <v>-5.2662622107748973</v>
      </c>
      <c r="M348" s="10">
        <f ca="1">SUMPRODUCT($A348:$F348,Results!$B$18:$G$18)</f>
        <v>22.630004886997799</v>
      </c>
      <c r="N348" s="10">
        <f ca="1">SUMPRODUCT($A348:$F348,Results!$B$19:$G$19)</f>
        <v>2.4680580685729931</v>
      </c>
      <c r="O348" s="10">
        <f ca="1">SUMPRODUCT($A348:$F348,Results!$B$20:$G$20)</f>
        <v>4.345239123148148</v>
      </c>
      <c r="P348" s="10" cm="1">
        <f t="array" aca="1" ref="P348" ca="1">SUMPRODUCT(J348:O348,TRANSPOSE(Test!BL$20:BL$25))+Test!$AD$20-Test!$BL$27</f>
        <v>-59.597344794822007</v>
      </c>
      <c r="Q348" s="10" cm="1">
        <f t="array" aca="1" ref="Q348" ca="1">SUMPRODUCT(J348:O348,TRANSPOSE(Test!ES$20:ES$25))+Test!$AD$20-Test!$ES$27</f>
        <v>-59.971960055971067</v>
      </c>
      <c r="R348" s="10">
        <f ca="1">I348-Results!$E$5*H348</f>
        <v>-59.608225369265895</v>
      </c>
      <c r="S348" s="10" cm="1">
        <f t="array" aca="1" ref="S348" ca="1">SUMPRODUCT(J348:O348,TRANSPOSE(Test!AR$28:AR$33))+Test!$AD$20-Test!$AC$26</f>
        <v>-61.119304167023387</v>
      </c>
      <c r="T348" s="10">
        <f ca="1">SUMPRODUCT(J348:O348,Results!K$9:P$9)</f>
        <v>-59.687429914996592</v>
      </c>
      <c r="U348" s="10">
        <f ca="1">SUMPRODUCT(J348:O348,Results!K$9:P$9)+Test!$AD$20-Test!$AC$31</f>
        <v>-59.724228033697571</v>
      </c>
      <c r="V348" s="10">
        <f t="shared" ca="1" si="31"/>
        <v>-1.0904357469784358</v>
      </c>
      <c r="W348" s="10">
        <f t="shared" ca="1" si="32"/>
        <v>-0.71582048582937574</v>
      </c>
      <c r="X348" s="10">
        <f t="shared" ca="1" si="33"/>
        <v>-1.0795551725345476</v>
      </c>
      <c r="Y348" s="10">
        <f t="shared" ca="1" si="34"/>
        <v>0.43152362522294396</v>
      </c>
      <c r="Z348" s="10">
        <f ca="1">I348-Test!$AD$20</f>
        <v>-61.383884080449995</v>
      </c>
      <c r="AA348" s="10">
        <f t="shared" ca="1" si="35"/>
        <v>-0.96355250810287174</v>
      </c>
    </row>
    <row r="349" spans="1:27">
      <c r="A349" s="6">
        <f ca="1">LN((RAND()^(-Results!$F$4))-1)</f>
        <v>-3.7109339432569435</v>
      </c>
      <c r="B349" s="6">
        <f ca="1">LN((RAND()^(-Results!$F$4))-1)</f>
        <v>-0.81351758760976223</v>
      </c>
      <c r="C349" s="6">
        <f ca="1">LN((RAND()^(-Results!$F$4))-1)</f>
        <v>-1.1044831921584159</v>
      </c>
      <c r="D349" s="6">
        <f ca="1">LN((RAND()^(-Results!$F$4))-1)</f>
        <v>-1.1913567286120081</v>
      </c>
      <c r="E349" s="6">
        <f ca="1">LN((RAND()^(-Results!$F$4))-1)</f>
        <v>0.16763364022023775</v>
      </c>
      <c r="F349" s="6">
        <f ca="1">LN((RAND()^(-Results!$F$4))-1)</f>
        <v>0.83211137366605115</v>
      </c>
      <c r="G349" s="6">
        <f ca="1">LN((RAND()^(-Results!$F$4))-1)</f>
        <v>1.3731285378900009</v>
      </c>
      <c r="H349" s="6">
        <f t="shared" ca="1" si="30"/>
        <v>1.3837353994355914</v>
      </c>
      <c r="I349" s="10">
        <f ca="1">SUMPRODUCT(J349:O349,Results!B$12:G$12)+Results!$F$5*H349</f>
        <v>-3.3245418593997407</v>
      </c>
      <c r="J349" s="10">
        <f ca="1">SUMPRODUCT($A349:$F349,Results!$B$15:$G$15)</f>
        <v>-3.1145790548827872</v>
      </c>
      <c r="K349" s="10">
        <f ca="1">SUMPRODUCT($A349:$F349,Results!$B$16:$G$16)</f>
        <v>-7.7829268721674447</v>
      </c>
      <c r="L349" s="10">
        <f ca="1">SUMPRODUCT($A349:$F349,Results!$B$17:$G$17)</f>
        <v>-6.2605766548100199</v>
      </c>
      <c r="M349" s="10">
        <f ca="1">SUMPRODUCT($A349:$F349,Results!$B$18:$G$18)</f>
        <v>15.790622644247254</v>
      </c>
      <c r="N349" s="10">
        <f ca="1">SUMPRODUCT($A349:$F349,Results!$B$19:$G$19)</f>
        <v>-1.6080874887785555</v>
      </c>
      <c r="O349" s="10">
        <f ca="1">SUMPRODUCT($A349:$F349,Results!$B$20:$G$20)</f>
        <v>-5.8474405816179136</v>
      </c>
      <c r="P349" s="10" cm="1">
        <f t="array" aca="1" ref="P349" ca="1">SUMPRODUCT(J349:O349,TRANSPOSE(Test!BL$20:BL$25))+Test!$AD$20-Test!$BL$27</f>
        <v>-10.498062930233022</v>
      </c>
      <c r="Q349" s="10" cm="1">
        <f t="array" aca="1" ref="Q349" ca="1">SUMPRODUCT(J349:O349,TRANSPOSE(Test!ES$20:ES$25))+Test!$AD$20-Test!$ES$27</f>
        <v>-10.369361048379814</v>
      </c>
      <c r="R349" s="10">
        <f ca="1">I349-Results!$E$5*H349</f>
        <v>-8.8594834571421064</v>
      </c>
      <c r="S349" s="10" cm="1">
        <f t="array" aca="1" ref="S349" ca="1">SUMPRODUCT(J349:O349,TRANSPOSE(Test!AR$28:AR$33))+Test!$AD$20-Test!$AC$26</f>
        <v>-21.920393312825219</v>
      </c>
      <c r="T349" s="10">
        <f ca="1">SUMPRODUCT(J349:O349,Results!K$9:P$9)</f>
        <v>-10.013415103526196</v>
      </c>
      <c r="U349" s="10">
        <f ca="1">SUMPRODUCT(J349:O349,Results!K$9:P$9)+Test!$AD$20-Test!$AC$31</f>
        <v>-10.050213222227171</v>
      </c>
      <c r="V349" s="10">
        <f t="shared" ca="1" si="31"/>
        <v>7.1735210708332815</v>
      </c>
      <c r="W349" s="10">
        <f t="shared" ca="1" si="32"/>
        <v>7.0448191889800729</v>
      </c>
      <c r="X349" s="10">
        <f t="shared" ca="1" si="33"/>
        <v>5.5349415977423657</v>
      </c>
      <c r="Y349" s="10">
        <f t="shared" ca="1" si="34"/>
        <v>18.595851453425478</v>
      </c>
      <c r="Z349" s="10">
        <f ca="1">I349-Test!$AD$20</f>
        <v>-4.020645398049294</v>
      </c>
      <c r="AA349" s="10">
        <f t="shared" ca="1" si="35"/>
        <v>6.7256713628274305</v>
      </c>
    </row>
    <row r="350" spans="1:27">
      <c r="A350" s="6">
        <f ca="1">LN((RAND()^(-Results!$F$4))-1)</f>
        <v>-0.65241500255593254</v>
      </c>
      <c r="B350" s="6">
        <f ca="1">LN((RAND()^(-Results!$F$4))-1)</f>
        <v>0.63277747114072602</v>
      </c>
      <c r="C350" s="6">
        <f ca="1">LN((RAND()^(-Results!$F$4))-1)</f>
        <v>1.8308287906872236</v>
      </c>
      <c r="D350" s="6">
        <f ca="1">LN((RAND()^(-Results!$F$4))-1)</f>
        <v>1.8178585881410689E-3</v>
      </c>
      <c r="E350" s="6">
        <f ca="1">LN((RAND()^(-Results!$F$4))-1)</f>
        <v>0.8956713513587552</v>
      </c>
      <c r="F350" s="6">
        <f ca="1">LN((RAND()^(-Results!$F$4))-1)</f>
        <v>2.6617228613539194</v>
      </c>
      <c r="G350" s="6">
        <f ca="1">LN((RAND()^(-Results!$F$4))-1)</f>
        <v>-1.4059503030243532</v>
      </c>
      <c r="H350" s="6">
        <f t="shared" ca="1" si="30"/>
        <v>-1.3953434414787627</v>
      </c>
      <c r="I350" s="10">
        <f ca="1">SUMPRODUCT(J350:O350,Results!B$12:G$12)+Results!$F$5*H350</f>
        <v>-2.463802491704671</v>
      </c>
      <c r="J350" s="10">
        <f ca="1">SUMPRODUCT($A350:$F350,Results!$B$15:$G$15)</f>
        <v>-0.88105018291372172</v>
      </c>
      <c r="K350" s="10">
        <f ca="1">SUMPRODUCT($A350:$F350,Results!$B$16:$G$16)</f>
        <v>-6.4185159999739625</v>
      </c>
      <c r="L350" s="10">
        <f ca="1">SUMPRODUCT($A350:$F350,Results!$B$17:$G$17)</f>
        <v>-14.364577787874738</v>
      </c>
      <c r="M350" s="10">
        <f ca="1">SUMPRODUCT($A350:$F350,Results!$B$18:$G$18)</f>
        <v>4.2255309726041856</v>
      </c>
      <c r="N350" s="10">
        <f ca="1">SUMPRODUCT($A350:$F350,Results!$B$19:$G$19)</f>
        <v>6.4996749908777049</v>
      </c>
      <c r="O350" s="10">
        <f ca="1">SUMPRODUCT($A350:$F350,Results!$B$20:$G$20)</f>
        <v>1.9967767781818857</v>
      </c>
      <c r="P350" s="10" cm="1">
        <f t="array" aca="1" ref="P350" ca="1">SUMPRODUCT(J350:O350,TRANSPOSE(Test!BL$20:BL$25))+Test!$AD$20-Test!$BL$27</f>
        <v>4.7026120023614952</v>
      </c>
      <c r="Q350" s="10" cm="1">
        <f t="array" aca="1" ref="Q350" ca="1">SUMPRODUCT(J350:O350,TRANSPOSE(Test!ES$20:ES$25))+Test!$AD$20-Test!$ES$27</f>
        <v>4.564663122516472</v>
      </c>
      <c r="R350" s="10">
        <f ca="1">I350-Results!$E$5*H350</f>
        <v>3.1175712742103796</v>
      </c>
      <c r="S350" s="10" cm="1">
        <f t="array" aca="1" ref="S350" ca="1">SUMPRODUCT(J350:O350,TRANSPOSE(Test!AR$28:AR$33))+Test!$AD$20-Test!$AC$26</f>
        <v>5.0946360936364528</v>
      </c>
      <c r="T350" s="10">
        <f ca="1">SUMPRODUCT(J350:O350,Results!K$9:P$9)</f>
        <v>4.5723348033113211</v>
      </c>
      <c r="U350" s="10">
        <f ca="1">SUMPRODUCT(J350:O350,Results!K$9:P$9)+Test!$AD$20-Test!$AC$31</f>
        <v>4.5355366846103458</v>
      </c>
      <c r="V350" s="10">
        <f t="shared" ca="1" si="31"/>
        <v>-7.1664144940661663</v>
      </c>
      <c r="W350" s="10">
        <f t="shared" ca="1" si="32"/>
        <v>-7.028465614221143</v>
      </c>
      <c r="X350" s="10">
        <f t="shared" ca="1" si="33"/>
        <v>-5.5813737659150506</v>
      </c>
      <c r="Y350" s="10">
        <f t="shared" ca="1" si="34"/>
        <v>-7.5584385853411238</v>
      </c>
      <c r="Z350" s="10">
        <f ca="1">I350-Test!$AD$20</f>
        <v>-3.1599060303542248</v>
      </c>
      <c r="AA350" s="10">
        <f t="shared" ca="1" si="35"/>
        <v>-6.9993391763150168</v>
      </c>
    </row>
    <row r="351" spans="1:27">
      <c r="A351" s="6">
        <f ca="1">LN((RAND()^(-Results!$F$4))-1)</f>
        <v>-1.9096840317464709</v>
      </c>
      <c r="B351" s="6">
        <f ca="1">LN((RAND()^(-Results!$F$4))-1)</f>
        <v>1.3549763940772672</v>
      </c>
      <c r="C351" s="6">
        <f ca="1">LN((RAND()^(-Results!$F$4))-1)</f>
        <v>2.2527046572884859</v>
      </c>
      <c r="D351" s="6">
        <f ca="1">LN((RAND()^(-Results!$F$4))-1)</f>
        <v>-0.441995732232839</v>
      </c>
      <c r="E351" s="6">
        <f ca="1">LN((RAND()^(-Results!$F$4))-1)</f>
        <v>-2.2940354488340948</v>
      </c>
      <c r="F351" s="6">
        <f ca="1">LN((RAND()^(-Results!$F$4))-1)</f>
        <v>-0.18775214210664196</v>
      </c>
      <c r="G351" s="6">
        <f ca="1">LN((RAND()^(-Results!$F$4))-1)</f>
        <v>-1.4552816469253969</v>
      </c>
      <c r="H351" s="6">
        <f t="shared" ca="1" si="30"/>
        <v>-1.4446747853798063</v>
      </c>
      <c r="I351" s="10">
        <f ca="1">SUMPRODUCT(J351:O351,Results!B$12:G$12)+Results!$F$5*H351</f>
        <v>4.9880030620016163</v>
      </c>
      <c r="J351" s="10">
        <f ca="1">SUMPRODUCT($A351:$F351,Results!$B$15:$G$15)</f>
        <v>2.0525363745545211</v>
      </c>
      <c r="K351" s="10">
        <f ca="1">SUMPRODUCT($A351:$F351,Results!$B$16:$G$16)</f>
        <v>-3.8480483302066353</v>
      </c>
      <c r="L351" s="10">
        <f ca="1">SUMPRODUCT($A351:$F351,Results!$B$17:$G$17)</f>
        <v>-5.7697938604684547</v>
      </c>
      <c r="M351" s="10">
        <f ca="1">SUMPRODUCT($A351:$F351,Results!$B$18:$G$18)</f>
        <v>-5.8864946293448934</v>
      </c>
      <c r="N351" s="10">
        <f ca="1">SUMPRODUCT($A351:$F351,Results!$B$19:$G$19)</f>
        <v>1.8843195909272856</v>
      </c>
      <c r="O351" s="10">
        <f ca="1">SUMPRODUCT($A351:$F351,Results!$B$20:$G$20)</f>
        <v>-0.47440067651650125</v>
      </c>
      <c r="P351" s="10" cm="1">
        <f t="array" aca="1" ref="P351" ca="1">SUMPRODUCT(J351:O351,TRANSPOSE(Test!BL$20:BL$25))+Test!$AD$20-Test!$BL$27</f>
        <v>12.895370962996937</v>
      </c>
      <c r="Q351" s="10" cm="1">
        <f t="array" aca="1" ref="Q351" ca="1">SUMPRODUCT(J351:O351,TRANSPOSE(Test!ES$20:ES$25))+Test!$AD$20-Test!$ES$27</f>
        <v>12.852989927033741</v>
      </c>
      <c r="R351" s="10">
        <f ca="1">I351-Results!$E$5*H351</f>
        <v>10.766702203520842</v>
      </c>
      <c r="S351" s="10" cm="1">
        <f t="array" aca="1" ref="S351" ca="1">SUMPRODUCT(J351:O351,TRANSPOSE(Test!AR$28:AR$33))+Test!$AD$20-Test!$AC$26</f>
        <v>16.290138867693752</v>
      </c>
      <c r="T351" s="10">
        <f ca="1">SUMPRODUCT(J351:O351,Results!K$9:P$9)</f>
        <v>13.351746243115235</v>
      </c>
      <c r="U351" s="10">
        <f ca="1">SUMPRODUCT(J351:O351,Results!K$9:P$9)+Test!$AD$20-Test!$AC$31</f>
        <v>13.31494812441426</v>
      </c>
      <c r="V351" s="10">
        <f t="shared" ca="1" si="31"/>
        <v>-7.9073679009953208</v>
      </c>
      <c r="W351" s="10">
        <f t="shared" ca="1" si="32"/>
        <v>-7.8649868650321251</v>
      </c>
      <c r="X351" s="10">
        <f t="shared" ca="1" si="33"/>
        <v>-5.7786991415192253</v>
      </c>
      <c r="Y351" s="10">
        <f t="shared" ca="1" si="34"/>
        <v>-11.302135805692135</v>
      </c>
      <c r="Z351" s="10">
        <f ca="1">I351-Test!$AD$20</f>
        <v>4.2918995233520629</v>
      </c>
      <c r="AA351" s="10">
        <f t="shared" ca="1" si="35"/>
        <v>-8.3269450624126442</v>
      </c>
    </row>
    <row r="352" spans="1:27">
      <c r="A352" s="6">
        <f ca="1">LN((RAND()^(-Results!$F$4))-1)</f>
        <v>-1.3302246772573481</v>
      </c>
      <c r="B352" s="6">
        <f ca="1">LN((RAND()^(-Results!$F$4))-1)</f>
        <v>-1.8983854449844286</v>
      </c>
      <c r="C352" s="6">
        <f ca="1">LN((RAND()^(-Results!$F$4))-1)</f>
        <v>-0.39780281603076223</v>
      </c>
      <c r="D352" s="6">
        <f ca="1">LN((RAND()^(-Results!$F$4))-1)</f>
        <v>1.9036885337536285</v>
      </c>
      <c r="E352" s="6">
        <f ca="1">LN((RAND()^(-Results!$F$4))-1)</f>
        <v>-1.5308510162911184</v>
      </c>
      <c r="F352" s="6">
        <f ca="1">LN((RAND()^(-Results!$F$4))-1)</f>
        <v>-1.4411134748346093</v>
      </c>
      <c r="G352" s="6">
        <f ca="1">LN((RAND()^(-Results!$F$4))-1)</f>
        <v>-0.76087071488380154</v>
      </c>
      <c r="H352" s="6">
        <f t="shared" ca="1" si="30"/>
        <v>-0.75026385333821088</v>
      </c>
      <c r="I352" s="10">
        <f ca="1">SUMPRODUCT(J352:O352,Results!B$12:G$12)+Results!$F$5*H352</f>
        <v>-3.4825737450081773</v>
      </c>
      <c r="J352" s="10">
        <f ca="1">SUMPRODUCT($A352:$F352,Results!$B$15:$G$15)</f>
        <v>-6.1606364867978822</v>
      </c>
      <c r="K352" s="10">
        <f ca="1">SUMPRODUCT($A352:$F352,Results!$B$16:$G$16)</f>
        <v>4.505219230100848</v>
      </c>
      <c r="L352" s="10">
        <f ca="1">SUMPRODUCT($A352:$F352,Results!$B$17:$G$17)</f>
        <v>10.430478994838586</v>
      </c>
      <c r="M352" s="10">
        <f ca="1">SUMPRODUCT($A352:$F352,Results!$B$18:$G$18)</f>
        <v>0.88385402287841952</v>
      </c>
      <c r="N352" s="10">
        <f ca="1">SUMPRODUCT($A352:$F352,Results!$B$19:$G$19)</f>
        <v>7.9509526863712159</v>
      </c>
      <c r="O352" s="10">
        <f ca="1">SUMPRODUCT($A352:$F352,Results!$B$20:$G$20)</f>
        <v>-11.226007527812008</v>
      </c>
      <c r="P352" s="10" cm="1">
        <f t="array" aca="1" ref="P352" ca="1">SUMPRODUCT(J352:O352,TRANSPOSE(Test!BL$20:BL$25))+Test!$AD$20-Test!$BL$27</f>
        <v>8.3492171403557136E-2</v>
      </c>
      <c r="Q352" s="10" cm="1">
        <f t="array" aca="1" ref="Q352" ca="1">SUMPRODUCT(J352:O352,TRANSPOSE(Test!ES$20:ES$25))+Test!$AD$20-Test!$ES$27</f>
        <v>0.16491583347751215</v>
      </c>
      <c r="R352" s="10">
        <f ca="1">I352-Results!$E$5*H352</f>
        <v>-0.48151833165533375</v>
      </c>
      <c r="S352" s="10" cm="1">
        <f t="array" aca="1" ref="S352" ca="1">SUMPRODUCT(J352:O352,TRANSPOSE(Test!AR$28:AR$33))+Test!$AD$20-Test!$AC$26</f>
        <v>-0.50099143061090035</v>
      </c>
      <c r="T352" s="10">
        <f ca="1">SUMPRODUCT(J352:O352,Results!K$9:P$9)</f>
        <v>0.42670268428140901</v>
      </c>
      <c r="U352" s="10">
        <f ca="1">SUMPRODUCT(J352:O352,Results!K$9:P$9)+Test!$AD$20-Test!$AC$31</f>
        <v>0.38990456558043385</v>
      </c>
      <c r="V352" s="10">
        <f t="shared" ca="1" si="31"/>
        <v>-3.5660659164117345</v>
      </c>
      <c r="W352" s="10">
        <f t="shared" ca="1" si="32"/>
        <v>-3.6474895784856893</v>
      </c>
      <c r="X352" s="10">
        <f t="shared" ca="1" si="33"/>
        <v>-3.0010554133528435</v>
      </c>
      <c r="Y352" s="10">
        <f t="shared" ca="1" si="34"/>
        <v>-2.9815823143972771</v>
      </c>
      <c r="Z352" s="10">
        <f ca="1">I352-Test!$AD$20</f>
        <v>-4.1786772836577306</v>
      </c>
      <c r="AA352" s="10">
        <f t="shared" ca="1" si="35"/>
        <v>-3.8724783105886109</v>
      </c>
    </row>
    <row r="353" spans="1:27">
      <c r="A353" s="6">
        <f ca="1">LN((RAND()^(-Results!$F$4))-1)</f>
        <v>-2.8239080473000282</v>
      </c>
      <c r="B353" s="6">
        <f ca="1">LN((RAND()^(-Results!$F$4))-1)</f>
        <v>-1.2875813043897588</v>
      </c>
      <c r="C353" s="6">
        <f ca="1">LN((RAND()^(-Results!$F$4))-1)</f>
        <v>-0.70989714570293327</v>
      </c>
      <c r="D353" s="6">
        <f ca="1">LN((RAND()^(-Results!$F$4))-1)</f>
        <v>-0.76870802428493146</v>
      </c>
      <c r="E353" s="6">
        <f ca="1">LN((RAND()^(-Results!$F$4))-1)</f>
        <v>0.32951751126207801</v>
      </c>
      <c r="F353" s="6">
        <f ca="1">LN((RAND()^(-Results!$F$4))-1)</f>
        <v>0.65401650018266355</v>
      </c>
      <c r="G353" s="6">
        <f ca="1">LN((RAND()^(-Results!$F$4))-1)</f>
        <v>-0.93861156194886319</v>
      </c>
      <c r="H353" s="6">
        <f t="shared" ca="1" si="30"/>
        <v>-0.92800470040327254</v>
      </c>
      <c r="I353" s="10">
        <f ca="1">SUMPRODUCT(J353:O353,Results!B$12:G$12)+Results!$F$5*H353</f>
        <v>-17.004099434501711</v>
      </c>
      <c r="J353" s="10">
        <f ca="1">SUMPRODUCT($A353:$F353,Results!$B$15:$G$15)</f>
        <v>-4.415456671590599</v>
      </c>
      <c r="K353" s="10">
        <f ca="1">SUMPRODUCT($A353:$F353,Results!$B$16:$G$16)</f>
        <v>-6.438605574968892</v>
      </c>
      <c r="L353" s="10">
        <f ca="1">SUMPRODUCT($A353:$F353,Results!$B$17:$G$17)</f>
        <v>-3.4659036298843597</v>
      </c>
      <c r="M353" s="10">
        <f ca="1">SUMPRODUCT($A353:$F353,Results!$B$18:$G$18)</f>
        <v>13.343586791785187</v>
      </c>
      <c r="N353" s="10">
        <f ca="1">SUMPRODUCT($A353:$F353,Results!$B$19:$G$19)</f>
        <v>0.75236766238365194</v>
      </c>
      <c r="O353" s="10">
        <f ca="1">SUMPRODUCT($A353:$F353,Results!$B$20:$G$20)</f>
        <v>-6.2036694730578557</v>
      </c>
      <c r="P353" s="10" cm="1">
        <f t="array" aca="1" ref="P353" ca="1">SUMPRODUCT(J353:O353,TRANSPOSE(Test!BL$20:BL$25))+Test!$AD$20-Test!$BL$27</f>
        <v>-12.635092124739508</v>
      </c>
      <c r="Q353" s="10" cm="1">
        <f t="array" aca="1" ref="Q353" ca="1">SUMPRODUCT(J353:O353,TRANSPOSE(Test!ES$20:ES$25))+Test!$AD$20-Test!$ES$27</f>
        <v>-12.588205045470435</v>
      </c>
      <c r="R353" s="10">
        <f ca="1">I353-Results!$E$5*H353</f>
        <v>-13.29208063288862</v>
      </c>
      <c r="S353" s="10" cm="1">
        <f t="array" aca="1" ref="S353" ca="1">SUMPRODUCT(J353:O353,TRANSPOSE(Test!AR$28:AR$33))+Test!$AD$20-Test!$AC$26</f>
        <v>-21.151046168629534</v>
      </c>
      <c r="T353" s="10">
        <f ca="1">SUMPRODUCT(J353:O353,Results!K$9:P$9)</f>
        <v>-12.347264963779448</v>
      </c>
      <c r="U353" s="10">
        <f ca="1">SUMPRODUCT(J353:O353,Results!K$9:P$9)+Test!$AD$20-Test!$AC$31</f>
        <v>-12.384063082480424</v>
      </c>
      <c r="V353" s="10">
        <f t="shared" ca="1" si="31"/>
        <v>-4.3690073097622033</v>
      </c>
      <c r="W353" s="10">
        <f t="shared" ca="1" si="32"/>
        <v>-4.4158943890312763</v>
      </c>
      <c r="X353" s="10">
        <f t="shared" ca="1" si="33"/>
        <v>-3.7120188016130911</v>
      </c>
      <c r="Y353" s="10">
        <f t="shared" ca="1" si="34"/>
        <v>4.1469467341278232</v>
      </c>
      <c r="Z353" s="10">
        <f ca="1">I353-Test!$AD$20</f>
        <v>-17.700202973151264</v>
      </c>
      <c r="AA353" s="10">
        <f t="shared" ca="1" si="35"/>
        <v>-4.6200363520212875</v>
      </c>
    </row>
    <row r="354" spans="1:27">
      <c r="A354" s="6">
        <f ca="1">LN((RAND()^(-Results!$F$4))-1)</f>
        <v>0.22630039907247526</v>
      </c>
      <c r="B354" s="6">
        <f ca="1">LN((RAND()^(-Results!$F$4))-1)</f>
        <v>-1.3974721686670939</v>
      </c>
      <c r="C354" s="6">
        <f ca="1">LN((RAND()^(-Results!$F$4))-1)</f>
        <v>-2.6645376412548796</v>
      </c>
      <c r="D354" s="6">
        <f ca="1">LN((RAND()^(-Results!$F$4))-1)</f>
        <v>1.2433588906138613</v>
      </c>
      <c r="E354" s="6">
        <f ca="1">LN((RAND()^(-Results!$F$4))-1)</f>
        <v>-2.6385664886159219</v>
      </c>
      <c r="F354" s="6">
        <f ca="1">LN((RAND()^(-Results!$F$4))-1)</f>
        <v>0.27499653430440818</v>
      </c>
      <c r="G354" s="6">
        <f ca="1">LN((RAND()^(-Results!$F$4))-1)</f>
        <v>0.86829945482520132</v>
      </c>
      <c r="H354" s="6">
        <f t="shared" ca="1" si="30"/>
        <v>0.87890631637079197</v>
      </c>
      <c r="I354" s="10">
        <f ca="1">SUMPRODUCT(J354:O354,Results!B$12:G$12)+Results!$F$5*H354</f>
        <v>-9.6524062796964909</v>
      </c>
      <c r="J354" s="10">
        <f ca="1">SUMPRODUCT($A354:$F354,Results!$B$15:$G$15)</f>
        <v>-1.202775179602519</v>
      </c>
      <c r="K354" s="10">
        <f ca="1">SUMPRODUCT($A354:$F354,Results!$B$16:$G$16)</f>
        <v>10.689065039762948</v>
      </c>
      <c r="L354" s="10">
        <f ca="1">SUMPRODUCT($A354:$F354,Results!$B$17:$G$17)</f>
        <v>11.99372675326474</v>
      </c>
      <c r="M354" s="10">
        <f ca="1">SUMPRODUCT($A354:$F354,Results!$B$18:$G$18)</f>
        <v>2.853492403712349</v>
      </c>
      <c r="N354" s="10">
        <f ca="1">SUMPRODUCT($A354:$F354,Results!$B$19:$G$19)</f>
        <v>1.6046295464816078</v>
      </c>
      <c r="O354" s="10">
        <f ca="1">SUMPRODUCT($A354:$F354,Results!$B$20:$G$20)</f>
        <v>3.5196069048280023</v>
      </c>
      <c r="P354" s="10" cm="1">
        <f t="array" aca="1" ref="P354" ca="1">SUMPRODUCT(J354:O354,TRANSPOSE(Test!BL$20:BL$25))+Test!$AD$20-Test!$BL$27</f>
        <v>-14.374511392854297</v>
      </c>
      <c r="Q354" s="10" cm="1">
        <f t="array" aca="1" ref="Q354" ca="1">SUMPRODUCT(J354:O354,TRANSPOSE(Test!ES$20:ES$25))+Test!$AD$20-Test!$ES$27</f>
        <v>-14.234837010331628</v>
      </c>
      <c r="R354" s="10">
        <f ca="1">I354-Results!$E$5*H354</f>
        <v>-13.168031545179659</v>
      </c>
      <c r="S354" s="10" cm="1">
        <f t="array" aca="1" ref="S354" ca="1">SUMPRODUCT(J354:O354,TRANSPOSE(Test!AR$28:AR$33))+Test!$AD$20-Test!$AC$26</f>
        <v>-11.185644996807845</v>
      </c>
      <c r="T354" s="10">
        <f ca="1">SUMPRODUCT(J354:O354,Results!K$9:P$9)</f>
        <v>-13.973763575240469</v>
      </c>
      <c r="U354" s="10">
        <f ca="1">SUMPRODUCT(J354:O354,Results!K$9:P$9)+Test!$AD$20-Test!$AC$31</f>
        <v>-14.010561693941444</v>
      </c>
      <c r="V354" s="10">
        <f t="shared" ca="1" si="31"/>
        <v>4.7221051131578058</v>
      </c>
      <c r="W354" s="10">
        <f t="shared" ca="1" si="32"/>
        <v>4.5824307306351368</v>
      </c>
      <c r="X354" s="10">
        <f t="shared" ca="1" si="33"/>
        <v>3.5156252654831679</v>
      </c>
      <c r="Y354" s="10">
        <f t="shared" ca="1" si="34"/>
        <v>1.5332387171113542</v>
      </c>
      <c r="Z354" s="10">
        <f ca="1">I354-Test!$AD$20</f>
        <v>-10.348509818346045</v>
      </c>
      <c r="AA354" s="10">
        <f t="shared" ca="1" si="35"/>
        <v>4.358155414244953</v>
      </c>
    </row>
    <row r="355" spans="1:27">
      <c r="A355" s="6">
        <f ca="1">LN((RAND()^(-Results!$F$4))-1)</f>
        <v>-0.48005086893900606</v>
      </c>
      <c r="B355" s="6">
        <f ca="1">LN((RAND()^(-Results!$F$4))-1)</f>
        <v>-1.3969160984541305</v>
      </c>
      <c r="C355" s="6">
        <f ca="1">LN((RAND()^(-Results!$F$4))-1)</f>
        <v>0.13874782595640178</v>
      </c>
      <c r="D355" s="6">
        <f ca="1">LN((RAND()^(-Results!$F$4))-1)</f>
        <v>0.86335813399359385</v>
      </c>
      <c r="E355" s="6">
        <f ca="1">LN((RAND()^(-Results!$F$4))-1)</f>
        <v>1.0554536267374111</v>
      </c>
      <c r="F355" s="6">
        <f ca="1">LN((RAND()^(-Results!$F$4))-1)</f>
        <v>4.6495397907221916</v>
      </c>
      <c r="G355" s="6">
        <f ca="1">LN((RAND()^(-Results!$F$4))-1)</f>
        <v>-1.9161871791780423</v>
      </c>
      <c r="H355" s="6">
        <f t="shared" ca="1" si="30"/>
        <v>-1.9055803176324517</v>
      </c>
      <c r="I355" s="10">
        <f ca="1">SUMPRODUCT(J355:O355,Results!B$12:G$12)+Results!$F$5*H355</f>
        <v>-24.845090158213306</v>
      </c>
      <c r="J355" s="10">
        <f ca="1">SUMPRODUCT($A355:$F355,Results!$B$15:$G$15)</f>
        <v>-5.7559239474815191</v>
      </c>
      <c r="K355" s="10">
        <f ca="1">SUMPRODUCT($A355:$F355,Results!$B$16:$G$16)</f>
        <v>-3.4324564852930992</v>
      </c>
      <c r="L355" s="10">
        <f ca="1">SUMPRODUCT($A355:$F355,Results!$B$17:$G$17)</f>
        <v>-11.836273463594148</v>
      </c>
      <c r="M355" s="10">
        <f ca="1">SUMPRODUCT($A355:$F355,Results!$B$18:$G$18)</f>
        <v>15.046044549541858</v>
      </c>
      <c r="N355" s="10">
        <f ca="1">SUMPRODUCT($A355:$F355,Results!$B$19:$G$19)</f>
        <v>12.05145785899734</v>
      </c>
      <c r="O355" s="10">
        <f ca="1">SUMPRODUCT($A355:$F355,Results!$B$20:$G$20)</f>
        <v>3.3119235512556884</v>
      </c>
      <c r="P355" s="10" cm="1">
        <f t="array" aca="1" ref="P355" ca="1">SUMPRODUCT(J355:O355,TRANSPOSE(Test!BL$20:BL$25))+Test!$AD$20-Test!$BL$27</f>
        <v>-15.650443070612331</v>
      </c>
      <c r="Q355" s="10" cm="1">
        <f t="array" aca="1" ref="Q355" ca="1">SUMPRODUCT(J355:O355,TRANSPOSE(Test!ES$20:ES$25))+Test!$AD$20-Test!$ES$27</f>
        <v>-15.796042793557076</v>
      </c>
      <c r="R355" s="10">
        <f ca="1">I355-Results!$E$5*H355</f>
        <v>-17.2227688876835</v>
      </c>
      <c r="S355" s="10" cm="1">
        <f t="array" aca="1" ref="S355" ca="1">SUMPRODUCT(J355:O355,TRANSPOSE(Test!AR$28:AR$33))+Test!$AD$20-Test!$AC$26</f>
        <v>-15.934859194964019</v>
      </c>
      <c r="T355" s="10">
        <f ca="1">SUMPRODUCT(J355:O355,Results!K$9:P$9)</f>
        <v>-15.861310046238334</v>
      </c>
      <c r="U355" s="10">
        <f ca="1">SUMPRODUCT(J355:O355,Results!K$9:P$9)+Test!$AD$20-Test!$AC$31</f>
        <v>-15.898108164939309</v>
      </c>
      <c r="V355" s="10">
        <f t="shared" ca="1" si="31"/>
        <v>-9.1946470876009752</v>
      </c>
      <c r="W355" s="10">
        <f t="shared" ca="1" si="32"/>
        <v>-9.0490473646562304</v>
      </c>
      <c r="X355" s="10">
        <f t="shared" ca="1" si="33"/>
        <v>-7.622321270529806</v>
      </c>
      <c r="Y355" s="10">
        <f t="shared" ca="1" si="34"/>
        <v>-8.9102309632492869</v>
      </c>
      <c r="Z355" s="10">
        <f ca="1">I355-Test!$AD$20</f>
        <v>-25.541193696862859</v>
      </c>
      <c r="AA355" s="10">
        <f t="shared" ca="1" si="35"/>
        <v>-8.9469819932739973</v>
      </c>
    </row>
    <row r="356" spans="1:27">
      <c r="A356" s="6">
        <f ca="1">LN((RAND()^(-Results!$F$4))-1)</f>
        <v>3.1705675796790871</v>
      </c>
      <c r="B356" s="6">
        <f ca="1">LN((RAND()^(-Results!$F$4))-1)</f>
        <v>0.80155180160585648</v>
      </c>
      <c r="C356" s="6">
        <f ca="1">LN((RAND()^(-Results!$F$4))-1)</f>
        <v>1.8070938358504434</v>
      </c>
      <c r="D356" s="6">
        <f ca="1">LN((RAND()^(-Results!$F$4))-1)</f>
        <v>-0.52445954605313516</v>
      </c>
      <c r="E356" s="6">
        <f ca="1">LN((RAND()^(-Results!$F$4))-1)</f>
        <v>2.315531489948349</v>
      </c>
      <c r="F356" s="6">
        <f ca="1">LN((RAND()^(-Results!$F$4))-1)</f>
        <v>-2.2276111230674438</v>
      </c>
      <c r="G356" s="6">
        <f ca="1">LN((RAND()^(-Results!$F$4))-1)</f>
        <v>-2.9981545188347116</v>
      </c>
      <c r="H356" s="6">
        <f t="shared" ca="1" si="30"/>
        <v>-2.9875476572891211</v>
      </c>
      <c r="I356" s="10">
        <f ca="1">SUMPRODUCT(J356:O356,Results!B$12:G$12)+Results!$F$5*H356</f>
        <v>-6.1123141775020873</v>
      </c>
      <c r="J356" s="10">
        <f ca="1">SUMPRODUCT($A356:$F356,Results!$B$15:$G$15)</f>
        <v>2.4470355034835585</v>
      </c>
      <c r="K356" s="10">
        <f ca="1">SUMPRODUCT($A356:$F356,Results!$B$16:$G$16)</f>
        <v>-0.95533352540439243</v>
      </c>
      <c r="L356" s="10">
        <f ca="1">SUMPRODUCT($A356:$F356,Results!$B$17:$G$17)</f>
        <v>3.3999355173730827</v>
      </c>
      <c r="M356" s="10">
        <f ca="1">SUMPRODUCT($A356:$F356,Results!$B$18:$G$18)</f>
        <v>-13.813312555027846</v>
      </c>
      <c r="N356" s="10">
        <f ca="1">SUMPRODUCT($A356:$F356,Results!$B$19:$G$19)</f>
        <v>-4.3835423698195548</v>
      </c>
      <c r="O356" s="10">
        <f ca="1">SUMPRODUCT($A356:$F356,Results!$B$20:$G$20)</f>
        <v>3.4515296233422532E-2</v>
      </c>
      <c r="P356" s="10" cm="1">
        <f t="array" aca="1" ref="P356" ca="1">SUMPRODUCT(J356:O356,TRANSPOSE(Test!BL$20:BL$25))+Test!$AD$20-Test!$BL$27</f>
        <v>9.0007710297356365</v>
      </c>
      <c r="Q356" s="10" cm="1">
        <f t="array" aca="1" ref="Q356" ca="1">SUMPRODUCT(J356:O356,TRANSPOSE(Test!ES$20:ES$25))+Test!$AD$20-Test!$ES$27</f>
        <v>8.7757578513376462</v>
      </c>
      <c r="R356" s="10">
        <f ca="1">I356-Results!$E$5*H356</f>
        <v>5.8378764516543971</v>
      </c>
      <c r="S356" s="10" cm="1">
        <f t="array" aca="1" ref="S356" ca="1">SUMPRODUCT(J356:O356,TRANSPOSE(Test!AR$28:AR$33))+Test!$AD$20-Test!$AC$26</f>
        <v>13.919057198319891</v>
      </c>
      <c r="T356" s="10">
        <f ca="1">SUMPRODUCT(J356:O356,Results!K$9:P$9)</f>
        <v>8.2454820749680753</v>
      </c>
      <c r="U356" s="10">
        <f ca="1">SUMPRODUCT(J356:O356,Results!K$9:P$9)+Test!$AD$20-Test!$AC$31</f>
        <v>8.2086839562670999</v>
      </c>
      <c r="V356" s="10">
        <f t="shared" ca="1" si="31"/>
        <v>-15.113085207237724</v>
      </c>
      <c r="W356" s="10">
        <f t="shared" ca="1" si="32"/>
        <v>-14.888072028839733</v>
      </c>
      <c r="X356" s="10">
        <f t="shared" ca="1" si="33"/>
        <v>-11.950190629156484</v>
      </c>
      <c r="Y356" s="10">
        <f t="shared" ca="1" si="34"/>
        <v>-20.031371375821976</v>
      </c>
      <c r="Z356" s="10">
        <f ca="1">I356-Test!$AD$20</f>
        <v>-6.8084177161516406</v>
      </c>
      <c r="AA356" s="10">
        <f t="shared" ca="1" si="35"/>
        <v>-14.320998133769187</v>
      </c>
    </row>
    <row r="357" spans="1:27">
      <c r="A357" s="6">
        <f ca="1">LN((RAND()^(-Results!$F$4))-1)</f>
        <v>-2.4693201591333223</v>
      </c>
      <c r="B357" s="6">
        <f ca="1">LN((RAND()^(-Results!$F$4))-1)</f>
        <v>-1.6893875377673091</v>
      </c>
      <c r="C357" s="6">
        <f ca="1">LN((RAND()^(-Results!$F$4))-1)</f>
        <v>-0.20352714685059339</v>
      </c>
      <c r="D357" s="6">
        <f ca="1">LN((RAND()^(-Results!$F$4))-1)</f>
        <v>1.14871537014959</v>
      </c>
      <c r="E357" s="6">
        <f ca="1">LN((RAND()^(-Results!$F$4))-1)</f>
        <v>1.5856180005098068</v>
      </c>
      <c r="F357" s="6">
        <f ca="1">LN((RAND()^(-Results!$F$4))-1)</f>
        <v>-0.40798432143447749</v>
      </c>
      <c r="G357" s="6">
        <f ca="1">LN((RAND()^(-Results!$F$4))-1)</f>
        <v>-3.766417703000649E-2</v>
      </c>
      <c r="H357" s="6">
        <f t="shared" ca="1" si="30"/>
        <v>-2.7057315484415895E-2</v>
      </c>
      <c r="I357" s="10">
        <f ca="1">SUMPRODUCT(J357:O357,Results!B$12:G$12)+Results!$F$5*H357</f>
        <v>3.6838441579732222</v>
      </c>
      <c r="J357" s="10">
        <f ca="1">SUMPRODUCT($A357:$F357,Results!$B$15:$G$15)</f>
        <v>-7.6268711709345363</v>
      </c>
      <c r="K357" s="10">
        <f ca="1">SUMPRODUCT($A357:$F357,Results!$B$16:$G$16)</f>
        <v>-4.3266327877384407</v>
      </c>
      <c r="L357" s="10">
        <f ca="1">SUMPRODUCT($A357:$F357,Results!$B$17:$G$17)</f>
        <v>-1.1948883915904851</v>
      </c>
      <c r="M357" s="10">
        <f ca="1">SUMPRODUCT($A357:$F357,Results!$B$18:$G$18)</f>
        <v>10.614217721517136</v>
      </c>
      <c r="N357" s="10">
        <f ca="1">SUMPRODUCT($A357:$F357,Results!$B$19:$G$19)</f>
        <v>7.1149121727839928</v>
      </c>
      <c r="O357" s="10">
        <f ca="1">SUMPRODUCT($A357:$F357,Results!$B$20:$G$20)</f>
        <v>-15.738545011452979</v>
      </c>
      <c r="P357" s="10" cm="1">
        <f t="array" aca="1" ref="P357" ca="1">SUMPRODUCT(J357:O357,TRANSPOSE(Test!BL$20:BL$25))+Test!$AD$20-Test!$BL$27</f>
        <v>3.3836819811688459</v>
      </c>
      <c r="Q357" s="10" cm="1">
        <f t="array" aca="1" ref="Q357" ca="1">SUMPRODUCT(J357:O357,TRANSPOSE(Test!ES$20:ES$25))+Test!$AD$20-Test!$ES$27</f>
        <v>3.4805638018218197</v>
      </c>
      <c r="R357" s="10">
        <f ca="1">I357-Results!$E$5*H357</f>
        <v>3.7920734199108859</v>
      </c>
      <c r="S357" s="10" cm="1">
        <f t="array" aca="1" ref="S357" ca="1">SUMPRODUCT(J357:O357,TRANSPOSE(Test!AR$28:AR$33))+Test!$AD$20-Test!$AC$26</f>
        <v>-6.9881128585776224</v>
      </c>
      <c r="T357" s="10">
        <f ca="1">SUMPRODUCT(J357:O357,Results!K$9:P$9)</f>
        <v>3.5088319780427675</v>
      </c>
      <c r="U357" s="10">
        <f ca="1">SUMPRODUCT(J357:O357,Results!K$9:P$9)+Test!$AD$20-Test!$AC$31</f>
        <v>3.4720338593417921</v>
      </c>
      <c r="V357" s="10">
        <f t="shared" ca="1" si="31"/>
        <v>0.30016217680437629</v>
      </c>
      <c r="W357" s="10">
        <f t="shared" ca="1" si="32"/>
        <v>0.2032803561514025</v>
      </c>
      <c r="X357" s="10">
        <f t="shared" ca="1" si="33"/>
        <v>-0.10822926193766369</v>
      </c>
      <c r="Y357" s="10">
        <f t="shared" ca="1" si="34"/>
        <v>10.671957016550845</v>
      </c>
      <c r="Z357" s="10">
        <f ca="1">I357-Test!$AD$20</f>
        <v>2.9877406193236684</v>
      </c>
      <c r="AA357" s="10">
        <f t="shared" ca="1" si="35"/>
        <v>0.21181029863143008</v>
      </c>
    </row>
    <row r="358" spans="1:27">
      <c r="A358" s="6">
        <f ca="1">LN((RAND()^(-Results!$F$4))-1)</f>
        <v>5.8191283855640989</v>
      </c>
      <c r="B358" s="6">
        <f ca="1">LN((RAND()^(-Results!$F$4))-1)</f>
        <v>2.3183905598952461</v>
      </c>
      <c r="C358" s="6">
        <f ca="1">LN((RAND()^(-Results!$F$4))-1)</f>
        <v>2.0296138154355736</v>
      </c>
      <c r="D358" s="6">
        <f ca="1">LN((RAND()^(-Results!$F$4))-1)</f>
        <v>-1.7121045804445434</v>
      </c>
      <c r="E358" s="6">
        <f ca="1">LN((RAND()^(-Results!$F$4))-1)</f>
        <v>4.3109610336068167</v>
      </c>
      <c r="F358" s="6">
        <f ca="1">LN((RAND()^(-Results!$F$4))-1)</f>
        <v>2.4789742225991342</v>
      </c>
      <c r="G358" s="6">
        <f ca="1">LN((RAND()^(-Results!$F$4))-1)</f>
        <v>4.2260390451429641</v>
      </c>
      <c r="H358" s="6">
        <f t="shared" ca="1" si="30"/>
        <v>4.2366459066885547</v>
      </c>
      <c r="I358" s="10">
        <f ca="1">SUMPRODUCT(J358:O358,Results!B$12:G$12)+Results!$F$5*H358</f>
        <v>20.142218987772811</v>
      </c>
      <c r="J358" s="10">
        <f ca="1">SUMPRODUCT($A358:$F358,Results!$B$15:$G$15)</f>
        <v>7.5299087287621553</v>
      </c>
      <c r="K358" s="10">
        <f ca="1">SUMPRODUCT($A358:$F358,Results!$B$16:$G$16)</f>
        <v>-3.7449231841387558</v>
      </c>
      <c r="L358" s="10">
        <f ca="1">SUMPRODUCT($A358:$F358,Results!$B$17:$G$17)</f>
        <v>-12.98446396879428</v>
      </c>
      <c r="M358" s="10">
        <f ca="1">SUMPRODUCT($A358:$F358,Results!$B$18:$G$18)</f>
        <v>-9.3964883309145844</v>
      </c>
      <c r="N358" s="10">
        <f ca="1">SUMPRODUCT($A358:$F358,Results!$B$19:$G$19)</f>
        <v>-6.0830537717028079</v>
      </c>
      <c r="O358" s="10">
        <f ca="1">SUMPRODUCT($A358:$F358,Results!$B$20:$G$20)</f>
        <v>19.507467422127409</v>
      </c>
      <c r="P358" s="10" cm="1">
        <f t="array" aca="1" ref="P358" ca="1">SUMPRODUCT(J358:O358,TRANSPOSE(Test!BL$20:BL$25))+Test!$AD$20-Test!$BL$27</f>
        <v>-0.86017056667990011</v>
      </c>
      <c r="Q358" s="10" cm="1">
        <f t="array" aca="1" ref="Q358" ca="1">SUMPRODUCT(J358:O358,TRANSPOSE(Test!ES$20:ES$25))+Test!$AD$20-Test!$ES$27</f>
        <v>-1.2886019467921588</v>
      </c>
      <c r="R358" s="10">
        <f ca="1">I358-Results!$E$5*H358</f>
        <v>3.1956353610185921</v>
      </c>
      <c r="S358" s="10" cm="1">
        <f t="array" aca="1" ref="S358" ca="1">SUMPRODUCT(J358:O358,TRANSPOSE(Test!AR$28:AR$33))+Test!$AD$20-Test!$AC$26</f>
        <v>8.8774031178937882</v>
      </c>
      <c r="T358" s="10">
        <f ca="1">SUMPRODUCT(J358:O358,Results!K$9:P$9)</f>
        <v>-2.2368217311611645</v>
      </c>
      <c r="U358" s="10">
        <f ca="1">SUMPRODUCT(J358:O358,Results!K$9:P$9)+Test!$AD$20-Test!$AC$31</f>
        <v>-2.2736198498621398</v>
      </c>
      <c r="V358" s="10">
        <f t="shared" ca="1" si="31"/>
        <v>21.002389554452712</v>
      </c>
      <c r="W358" s="10">
        <f t="shared" ca="1" si="32"/>
        <v>21.43082093456497</v>
      </c>
      <c r="X358" s="10">
        <f t="shared" ca="1" si="33"/>
        <v>16.946583626754219</v>
      </c>
      <c r="Y358" s="10">
        <f t="shared" ca="1" si="34"/>
        <v>11.264815869879023</v>
      </c>
      <c r="Z358" s="10">
        <f ca="1">I358-Test!$AD$20</f>
        <v>19.446115449123258</v>
      </c>
      <c r="AA358" s="10">
        <f t="shared" ca="1" si="35"/>
        <v>22.415838837634951</v>
      </c>
    </row>
    <row r="359" spans="1:27">
      <c r="A359" s="6">
        <f ca="1">LN((RAND()^(-Results!$F$4))-1)</f>
        <v>-0.80812678566403517</v>
      </c>
      <c r="B359" s="6">
        <f ca="1">LN((RAND()^(-Results!$F$4))-1)</f>
        <v>0.82230756135734084</v>
      </c>
      <c r="C359" s="6">
        <f ca="1">LN((RAND()^(-Results!$F$4))-1)</f>
        <v>-2.5928954149929933</v>
      </c>
      <c r="D359" s="6">
        <f ca="1">LN((RAND()^(-Results!$F$4))-1)</f>
        <v>1.4542656857699174</v>
      </c>
      <c r="E359" s="6">
        <f ca="1">LN((RAND()^(-Results!$F$4))-1)</f>
        <v>1.2363147055587078</v>
      </c>
      <c r="F359" s="6">
        <f ca="1">LN((RAND()^(-Results!$F$4))-1)</f>
        <v>-1.3510534626091779</v>
      </c>
      <c r="G359" s="6">
        <f ca="1">LN((RAND()^(-Results!$F$4))-1)</f>
        <v>2.66946709978814</v>
      </c>
      <c r="H359" s="6">
        <f t="shared" ca="1" si="30"/>
        <v>2.6800739613337305</v>
      </c>
      <c r="I359" s="10">
        <f ca="1">SUMPRODUCT(J359:O359,Results!B$12:G$12)+Results!$F$5*H359</f>
        <v>37.277620254662452</v>
      </c>
      <c r="J359" s="10">
        <f ca="1">SUMPRODUCT($A359:$F359,Results!$B$15:$G$15)</f>
        <v>1.8423779167251613</v>
      </c>
      <c r="K359" s="10">
        <f ca="1">SUMPRODUCT($A359:$F359,Results!$B$16:$G$16)</f>
        <v>5.0585281513126494</v>
      </c>
      <c r="L359" s="10">
        <f ca="1">SUMPRODUCT($A359:$F359,Results!$B$17:$G$17)</f>
        <v>1.3966278718769138</v>
      </c>
      <c r="M359" s="10">
        <f ca="1">SUMPRODUCT($A359:$F359,Results!$B$18:$G$18)</f>
        <v>3.2714512642119002</v>
      </c>
      <c r="N359" s="10">
        <f ca="1">SUMPRODUCT($A359:$F359,Results!$B$19:$G$19)</f>
        <v>-3.7419194755257044</v>
      </c>
      <c r="O359" s="10">
        <f ca="1">SUMPRODUCT($A359:$F359,Results!$B$20:$G$20)</f>
        <v>-7.6127019884788751</v>
      </c>
      <c r="P359" s="10" cm="1">
        <f t="array" aca="1" ref="P359" ca="1">SUMPRODUCT(J359:O359,TRANSPOSE(Test!BL$20:BL$25))+Test!$AD$20-Test!$BL$27</f>
        <v>23.394710676437658</v>
      </c>
      <c r="Q359" s="10" cm="1">
        <f t="array" aca="1" ref="Q359" ca="1">SUMPRODUCT(J359:O359,TRANSPOSE(Test!ES$20:ES$25))+Test!$AD$20-Test!$ES$27</f>
        <v>23.811410488437875</v>
      </c>
      <c r="R359" s="10">
        <f ca="1">I359-Results!$E$5*H359</f>
        <v>26.557324409327528</v>
      </c>
      <c r="S359" s="10" cm="1">
        <f t="array" aca="1" ref="S359" ca="1">SUMPRODUCT(J359:O359,TRANSPOSE(Test!AR$28:AR$33))+Test!$AD$20-Test!$AC$26</f>
        <v>12.103144672390307</v>
      </c>
      <c r="T359" s="10">
        <f ca="1">SUMPRODUCT(J359:O359,Results!K$9:P$9)</f>
        <v>23.748389400178677</v>
      </c>
      <c r="U359" s="10">
        <f ca="1">SUMPRODUCT(J359:O359,Results!K$9:P$9)+Test!$AD$20-Test!$AC$31</f>
        <v>23.711591281477702</v>
      </c>
      <c r="V359" s="10">
        <f t="shared" ca="1" si="31"/>
        <v>13.882909578224794</v>
      </c>
      <c r="W359" s="10">
        <f t="shared" ca="1" si="32"/>
        <v>13.466209766224576</v>
      </c>
      <c r="X359" s="10">
        <f t="shared" ca="1" si="33"/>
        <v>10.720295845334924</v>
      </c>
      <c r="Y359" s="10">
        <f t="shared" ca="1" si="34"/>
        <v>25.174475582272144</v>
      </c>
      <c r="Z359" s="10">
        <f ca="1">I359-Test!$AD$20</f>
        <v>36.581516716012899</v>
      </c>
      <c r="AA359" s="10">
        <f t="shared" ca="1" si="35"/>
        <v>13.56602897318475</v>
      </c>
    </row>
    <row r="360" spans="1:27">
      <c r="A360" s="6">
        <f ca="1">LN((RAND()^(-Results!$F$4))-1)</f>
        <v>0.2995713628170863</v>
      </c>
      <c r="B360" s="6">
        <f ca="1">LN((RAND()^(-Results!$F$4))-1)</f>
        <v>0.74801239544610987</v>
      </c>
      <c r="C360" s="6">
        <f ca="1">LN((RAND()^(-Results!$F$4))-1)</f>
        <v>-0.40955939163045452</v>
      </c>
      <c r="D360" s="6">
        <f ca="1">LN((RAND()^(-Results!$F$4))-1)</f>
        <v>-0.30444011864557408</v>
      </c>
      <c r="E360" s="6">
        <f ca="1">LN((RAND()^(-Results!$F$4))-1)</f>
        <v>3.0893422765140772</v>
      </c>
      <c r="F360" s="6">
        <f ca="1">LN((RAND()^(-Results!$F$4))-1)</f>
        <v>0.46558211704258212</v>
      </c>
      <c r="G360" s="6">
        <f ca="1">LN((RAND()^(-Results!$F$4))-1)</f>
        <v>2.3749213165277858</v>
      </c>
      <c r="H360" s="6">
        <f t="shared" ca="1" si="30"/>
        <v>2.3855281780733764</v>
      </c>
      <c r="I360" s="10">
        <f ca="1">SUMPRODUCT(J360:O360,Results!B$12:G$12)+Results!$F$5*H360</f>
        <v>20.905975361599033</v>
      </c>
      <c r="J360" s="10">
        <f ca="1">SUMPRODUCT($A360:$F360,Results!$B$15:$G$15)</f>
        <v>1.0958769706578937</v>
      </c>
      <c r="K360" s="10">
        <f ca="1">SUMPRODUCT($A360:$F360,Results!$B$16:$G$16)</f>
        <v>-3.9633111771853549</v>
      </c>
      <c r="L360" s="10">
        <f ca="1">SUMPRODUCT($A360:$F360,Results!$B$17:$G$17)</f>
        <v>-7.8760503310551675</v>
      </c>
      <c r="M360" s="10">
        <f ca="1">SUMPRODUCT($A360:$F360,Results!$B$18:$G$18)</f>
        <v>4.6494175431533282</v>
      </c>
      <c r="N360" s="10">
        <f ca="1">SUMPRODUCT($A360:$F360,Results!$B$19:$G$19)</f>
        <v>-3.1824386129357838</v>
      </c>
      <c r="O360" s="10">
        <f ca="1">SUMPRODUCT($A360:$F360,Results!$B$20:$G$20)</f>
        <v>-1.5853670338349697</v>
      </c>
      <c r="P360" s="10" cm="1">
        <f t="array" aca="1" ref="P360" ca="1">SUMPRODUCT(J360:O360,TRANSPOSE(Test!BL$20:BL$25))+Test!$AD$20-Test!$BL$27</f>
        <v>8.6856906339628335</v>
      </c>
      <c r="Q360" s="10" cm="1">
        <f t="array" aca="1" ref="Q360" ca="1">SUMPRODUCT(J360:O360,TRANSPOSE(Test!ES$20:ES$25))+Test!$AD$20-Test!$ES$27</f>
        <v>8.740379100141773</v>
      </c>
      <c r="R360" s="10">
        <f ca="1">I360-Results!$E$5*H360</f>
        <v>11.363862649305528</v>
      </c>
      <c r="S360" s="10" cm="1">
        <f t="array" aca="1" ref="S360" ca="1">SUMPRODUCT(J360:O360,TRANSPOSE(Test!AR$28:AR$33))+Test!$AD$20-Test!$AC$26</f>
        <v>1.2625136408972457</v>
      </c>
      <c r="T360" s="10">
        <f ca="1">SUMPRODUCT(J360:O360,Results!K$9:P$9)</f>
        <v>8.394827431591338</v>
      </c>
      <c r="U360" s="10">
        <f ca="1">SUMPRODUCT(J360:O360,Results!K$9:P$9)+Test!$AD$20-Test!$AC$31</f>
        <v>8.3580293128903627</v>
      </c>
      <c r="V360" s="10">
        <f t="shared" ca="1" si="31"/>
        <v>12.2202847276362</v>
      </c>
      <c r="W360" s="10">
        <f t="shared" ca="1" si="32"/>
        <v>12.16559626145726</v>
      </c>
      <c r="X360" s="10">
        <f t="shared" ca="1" si="33"/>
        <v>9.5421127122935054</v>
      </c>
      <c r="Y360" s="10">
        <f t="shared" ca="1" si="34"/>
        <v>19.643461720701787</v>
      </c>
      <c r="Z360" s="10">
        <f ca="1">I360-Test!$AD$20</f>
        <v>20.209871822949481</v>
      </c>
      <c r="AA360" s="10">
        <f t="shared" ca="1" si="35"/>
        <v>12.54794604870867</v>
      </c>
    </row>
    <row r="361" spans="1:27">
      <c r="A361" s="6">
        <f ca="1">LN((RAND()^(-Results!$F$4))-1)</f>
        <v>1.9249384246773549</v>
      </c>
      <c r="B361" s="6">
        <f ca="1">LN((RAND()^(-Results!$F$4))-1)</f>
        <v>-1.6747951589626129</v>
      </c>
      <c r="C361" s="6">
        <f ca="1">LN((RAND()^(-Results!$F$4))-1)</f>
        <v>3.3749338979639174</v>
      </c>
      <c r="D361" s="6">
        <f ca="1">LN((RAND()^(-Results!$F$4))-1)</f>
        <v>-0.58412488719614852</v>
      </c>
      <c r="E361" s="6">
        <f ca="1">LN((RAND()^(-Results!$F$4))-1)</f>
        <v>2.1761630645186125</v>
      </c>
      <c r="F361" s="6">
        <f ca="1">LN((RAND()^(-Results!$F$4))-1)</f>
        <v>-0.79174995415414595</v>
      </c>
      <c r="G361" s="6">
        <f ca="1">LN((RAND()^(-Results!$F$4))-1)</f>
        <v>-0.11187467078331963</v>
      </c>
      <c r="H361" s="6">
        <f t="shared" ca="1" si="30"/>
        <v>-0.10126780923772903</v>
      </c>
      <c r="I361" s="10">
        <f ca="1">SUMPRODUCT(J361:O361,Results!B$12:G$12)+Results!$F$5*H361</f>
        <v>-14.079613495079167</v>
      </c>
      <c r="J361" s="10">
        <f ca="1">SUMPRODUCT($A361:$F361,Results!$B$15:$G$15)</f>
        <v>-6.0366091227730694</v>
      </c>
      <c r="K361" s="10">
        <f ca="1">SUMPRODUCT($A361:$F361,Results!$B$16:$G$16)</f>
        <v>-7.2225923855811329</v>
      </c>
      <c r="L361" s="10">
        <f ca="1">SUMPRODUCT($A361:$F361,Results!$B$17:$G$17)</f>
        <v>2.1230923855245765</v>
      </c>
      <c r="M361" s="10">
        <f ca="1">SUMPRODUCT($A361:$F361,Results!$B$18:$G$18)</f>
        <v>-5.8516845738482504</v>
      </c>
      <c r="N361" s="10">
        <f ca="1">SUMPRODUCT($A361:$F361,Results!$B$19:$G$19)</f>
        <v>5.961265829640193</v>
      </c>
      <c r="O361" s="10">
        <f ca="1">SUMPRODUCT($A361:$F361,Results!$B$20:$G$20)</f>
        <v>-4.6893150604043408</v>
      </c>
      <c r="P361" s="10" cm="1">
        <f t="array" aca="1" ref="P361" ca="1">SUMPRODUCT(J361:O361,TRANSPOSE(Test!BL$20:BL$25))+Test!$AD$20-Test!$BL$27</f>
        <v>-13.430116048786145</v>
      </c>
      <c r="Q361" s="10" cm="1">
        <f t="array" aca="1" ref="Q361" ca="1">SUMPRODUCT(J361:O361,TRANSPOSE(Test!ES$20:ES$25))+Test!$AD$20-Test!$ES$27</f>
        <v>-13.927913910384781</v>
      </c>
      <c r="R361" s="10">
        <f ca="1">I361-Results!$E$5*H361</f>
        <v>-13.674542258128252</v>
      </c>
      <c r="S361" s="10" cm="1">
        <f t="array" aca="1" ref="S361" ca="1">SUMPRODUCT(J361:O361,TRANSPOSE(Test!AR$28:AR$33))+Test!$AD$20-Test!$AC$26</f>
        <v>-6.5026549053122675</v>
      </c>
      <c r="T361" s="10">
        <f ca="1">SUMPRODUCT(J361:O361,Results!K$9:P$9)</f>
        <v>-14.352195191801302</v>
      </c>
      <c r="U361" s="10">
        <f ca="1">SUMPRODUCT(J361:O361,Results!K$9:P$9)+Test!$AD$20-Test!$AC$31</f>
        <v>-14.388993310502277</v>
      </c>
      <c r="V361" s="10">
        <f t="shared" ca="1" si="31"/>
        <v>-0.64949744629302231</v>
      </c>
      <c r="W361" s="10">
        <f t="shared" ca="1" si="32"/>
        <v>-0.15169958469438605</v>
      </c>
      <c r="X361" s="10">
        <f t="shared" ca="1" si="33"/>
        <v>-0.40507123695091529</v>
      </c>
      <c r="Y361" s="10">
        <f t="shared" ca="1" si="34"/>
        <v>-7.5769585897668996</v>
      </c>
      <c r="Z361" s="10">
        <f ca="1">I361-Test!$AD$20</f>
        <v>-14.775717033728721</v>
      </c>
      <c r="AA361" s="10">
        <f t="shared" ca="1" si="35"/>
        <v>0.30937981542311022</v>
      </c>
    </row>
    <row r="362" spans="1:27">
      <c r="A362" s="6">
        <f ca="1">LN((RAND()^(-Results!$F$4))-1)</f>
        <v>-0.97773564332083285</v>
      </c>
      <c r="B362" s="6">
        <f ca="1">LN((RAND()^(-Results!$F$4))-1)</f>
        <v>0.4775532786936314</v>
      </c>
      <c r="C362" s="6">
        <f ca="1">LN((RAND()^(-Results!$F$4))-1)</f>
        <v>-2.1574856695165732</v>
      </c>
      <c r="D362" s="6">
        <f ca="1">LN((RAND()^(-Results!$F$4))-1)</f>
        <v>1.4593740138481384</v>
      </c>
      <c r="E362" s="6">
        <f ca="1">LN((RAND()^(-Results!$F$4))-1)</f>
        <v>1.8275115619939613</v>
      </c>
      <c r="F362" s="6">
        <f ca="1">LN((RAND()^(-Results!$F$4))-1)</f>
        <v>2.3728316645078973</v>
      </c>
      <c r="G362" s="6">
        <f ca="1">LN((RAND()^(-Results!$F$4))-1)</f>
        <v>-0.97741795511437868</v>
      </c>
      <c r="H362" s="6">
        <f t="shared" ca="1" si="30"/>
        <v>-0.96681109356878814</v>
      </c>
      <c r="I362" s="10">
        <f ca="1">SUMPRODUCT(J362:O362,Results!B$12:G$12)+Results!$F$5*H362</f>
        <v>8.0206884488139938</v>
      </c>
      <c r="J362" s="10">
        <f ca="1">SUMPRODUCT($A362:$F362,Results!$B$15:$G$15)</f>
        <v>-0.1735006703183532</v>
      </c>
      <c r="K362" s="10">
        <f ca="1">SUMPRODUCT($A362:$F362,Results!$B$16:$G$16)</f>
        <v>1.4052076155363409</v>
      </c>
      <c r="L362" s="10">
        <f ca="1">SUMPRODUCT($A362:$F362,Results!$B$17:$G$17)</f>
        <v>-9.9410576558073469</v>
      </c>
      <c r="M362" s="10">
        <f ca="1">SUMPRODUCT($A362:$F362,Results!$B$18:$G$18)</f>
        <v>12.726989411150004</v>
      </c>
      <c r="N362" s="10">
        <f ca="1">SUMPRODUCT($A362:$F362,Results!$B$19:$G$19)</f>
        <v>2.8134898090319234</v>
      </c>
      <c r="O362" s="10">
        <f ca="1">SUMPRODUCT($A362:$F362,Results!$B$20:$G$20)</f>
        <v>-1.4002091672364543</v>
      </c>
      <c r="P362" s="10" cm="1">
        <f t="array" aca="1" ref="P362" ca="1">SUMPRODUCT(J362:O362,TRANSPOSE(Test!BL$20:BL$25))+Test!$AD$20-Test!$BL$27</f>
        <v>12.296061565838325</v>
      </c>
      <c r="Q362" s="10" cm="1">
        <f t="array" aca="1" ref="Q362" ca="1">SUMPRODUCT(J362:O362,TRANSPOSE(Test!ES$20:ES$25))+Test!$AD$20-Test!$ES$27</f>
        <v>12.582349523793503</v>
      </c>
      <c r="R362" s="10">
        <f ca="1">I362-Results!$E$5*H362</f>
        <v>11.887932823089146</v>
      </c>
      <c r="S362" s="10" cm="1">
        <f t="array" aca="1" ref="S362" ca="1">SUMPRODUCT(J362:O362,TRANSPOSE(Test!AR$28:AR$33))+Test!$AD$20-Test!$AC$26</f>
        <v>2.1326972102804453</v>
      </c>
      <c r="T362" s="10">
        <f ca="1">SUMPRODUCT(J362:O362,Results!K$9:P$9)</f>
        <v>12.480325560924031</v>
      </c>
      <c r="U362" s="10">
        <f ca="1">SUMPRODUCT(J362:O362,Results!K$9:P$9)+Test!$AD$20-Test!$AC$31</f>
        <v>12.443527442223056</v>
      </c>
      <c r="V362" s="10">
        <f t="shared" ca="1" si="31"/>
        <v>-4.2753731170243316</v>
      </c>
      <c r="W362" s="10">
        <f t="shared" ca="1" si="32"/>
        <v>-4.5616610749795097</v>
      </c>
      <c r="X362" s="10">
        <f t="shared" ca="1" si="33"/>
        <v>-3.8672443742751526</v>
      </c>
      <c r="Y362" s="10">
        <f t="shared" ca="1" si="34"/>
        <v>5.887991238533548</v>
      </c>
      <c r="Z362" s="10">
        <f ca="1">I362-Test!$AD$20</f>
        <v>7.3245849101644405</v>
      </c>
      <c r="AA362" s="10">
        <f t="shared" ca="1" si="35"/>
        <v>-4.4228389934090622</v>
      </c>
    </row>
    <row r="363" spans="1:27">
      <c r="A363" s="6">
        <f ca="1">LN((RAND()^(-Results!$F$4))-1)</f>
        <v>-8.693064423788037E-2</v>
      </c>
      <c r="B363" s="6">
        <f ca="1">LN((RAND()^(-Results!$F$4))-1)</f>
        <v>-3.4975860119426287</v>
      </c>
      <c r="C363" s="6">
        <f ca="1">LN((RAND()^(-Results!$F$4))-1)</f>
        <v>2.2215100474102982</v>
      </c>
      <c r="D363" s="6">
        <f ca="1">LN((RAND()^(-Results!$F$4))-1)</f>
        <v>0.85446560204057087</v>
      </c>
      <c r="E363" s="6">
        <f ca="1">LN((RAND()^(-Results!$F$4))-1)</f>
        <v>-1.0621755354522608</v>
      </c>
      <c r="F363" s="6">
        <f ca="1">LN((RAND()^(-Results!$F$4))-1)</f>
        <v>-3.9951591454764022</v>
      </c>
      <c r="G363" s="6">
        <f ca="1">LN((RAND()^(-Results!$F$4))-1)</f>
        <v>1.5050243518715436</v>
      </c>
      <c r="H363" s="6">
        <f t="shared" ca="1" si="30"/>
        <v>1.5156312134171341</v>
      </c>
      <c r="I363" s="10">
        <f ca="1">SUMPRODUCT(J363:O363,Results!B$12:G$12)+Results!$F$5*H363</f>
        <v>-6.7312427146672196</v>
      </c>
      <c r="J363" s="10">
        <f ca="1">SUMPRODUCT($A363:$F363,Results!$B$15:$G$15)</f>
        <v>-10.51444820495073</v>
      </c>
      <c r="K363" s="10">
        <f ca="1">SUMPRODUCT($A363:$F363,Results!$B$16:$G$16)</f>
        <v>-0.19632543817709136</v>
      </c>
      <c r="L363" s="10">
        <f ca="1">SUMPRODUCT($A363:$F363,Results!$B$17:$G$17)</f>
        <v>19.875414618365909</v>
      </c>
      <c r="M363" s="10">
        <f ca="1">SUMPRODUCT($A363:$F363,Results!$B$18:$G$18)</f>
        <v>-8.2676569622420857</v>
      </c>
      <c r="N363" s="10">
        <f ca="1">SUMPRODUCT($A363:$F363,Results!$B$19:$G$19)</f>
        <v>8.8822021876841148</v>
      </c>
      <c r="O363" s="10">
        <f ca="1">SUMPRODUCT($A363:$F363,Results!$B$20:$G$20)</f>
        <v>-16.812918378592954</v>
      </c>
      <c r="P363" s="10" cm="1">
        <f t="array" aca="1" ref="P363" ca="1">SUMPRODUCT(J363:O363,TRANSPOSE(Test!BL$20:BL$25))+Test!$AD$20-Test!$BL$27</f>
        <v>-14.235595678212052</v>
      </c>
      <c r="Q363" s="10" cm="1">
        <f t="array" aca="1" ref="Q363" ca="1">SUMPRODUCT(J363:O363,TRANSPOSE(Test!ES$20:ES$25))+Test!$AD$20-Test!$ES$27</f>
        <v>-14.537019364487614</v>
      </c>
      <c r="R363" s="10">
        <f ca="1">I363-Results!$E$5*H363</f>
        <v>-12.793767568335756</v>
      </c>
      <c r="S363" s="10" cm="1">
        <f t="array" aca="1" ref="S363" ca="1">SUMPRODUCT(J363:O363,TRANSPOSE(Test!AR$28:AR$33))+Test!$AD$20-Test!$AC$26</f>
        <v>-8.019529481651773</v>
      </c>
      <c r="T363" s="10">
        <f ca="1">SUMPRODUCT(J363:O363,Results!K$9:P$9)</f>
        <v>-14.463569735056488</v>
      </c>
      <c r="U363" s="10">
        <f ca="1">SUMPRODUCT(J363:O363,Results!K$9:P$9)+Test!$AD$20-Test!$AC$31</f>
        <v>-14.500367853757464</v>
      </c>
      <c r="V363" s="10">
        <f t="shared" ca="1" si="31"/>
        <v>7.5043529635448323</v>
      </c>
      <c r="W363" s="10">
        <f t="shared" ca="1" si="32"/>
        <v>7.8057766498203947</v>
      </c>
      <c r="X363" s="10">
        <f t="shared" ca="1" si="33"/>
        <v>6.0625248536685366</v>
      </c>
      <c r="Y363" s="10">
        <f t="shared" ca="1" si="34"/>
        <v>1.2882867669845535</v>
      </c>
      <c r="Z363" s="10">
        <f ca="1">I363-Test!$AD$20</f>
        <v>-7.4273462533167729</v>
      </c>
      <c r="AA363" s="10">
        <f t="shared" ca="1" si="35"/>
        <v>7.769125139090244</v>
      </c>
    </row>
    <row r="364" spans="1:27">
      <c r="A364" s="6">
        <f ca="1">LN((RAND()^(-Results!$F$4))-1)</f>
        <v>-3.2696269948240571</v>
      </c>
      <c r="B364" s="6">
        <f ca="1">LN((RAND()^(-Results!$F$4))-1)</f>
        <v>-0.37456694602853879</v>
      </c>
      <c r="C364" s="6">
        <f ca="1">LN((RAND()^(-Results!$F$4))-1)</f>
        <v>-0.23881087448887386</v>
      </c>
      <c r="D364" s="6">
        <f ca="1">LN((RAND()^(-Results!$F$4))-1)</f>
        <v>1.6119145561484314</v>
      </c>
      <c r="E364" s="6">
        <f ca="1">LN((RAND()^(-Results!$F$4))-1)</f>
        <v>5.5802699975765346</v>
      </c>
      <c r="F364" s="6">
        <f ca="1">LN((RAND()^(-Results!$F$4))-1)</f>
        <v>1.8268591561457812</v>
      </c>
      <c r="G364" s="6">
        <f ca="1">LN((RAND()^(-Results!$F$4))-1)</f>
        <v>1.8067605082870151</v>
      </c>
      <c r="H364" s="6">
        <f t="shared" ca="1" si="30"/>
        <v>1.8173673698326056</v>
      </c>
      <c r="I364" s="10">
        <f ca="1">SUMPRODUCT(J364:O364,Results!B$12:G$12)+Results!$F$5*H364</f>
        <v>33.370387565747421</v>
      </c>
      <c r="J364" s="10">
        <f ca="1">SUMPRODUCT($A364:$F364,Results!$B$15:$G$15)</f>
        <v>-7.3457279756455787</v>
      </c>
      <c r="K364" s="10">
        <f ca="1">SUMPRODUCT($A364:$F364,Results!$B$16:$G$16)</f>
        <v>-11.089381956024697</v>
      </c>
      <c r="L364" s="10">
        <f ca="1">SUMPRODUCT($A364:$F364,Results!$B$17:$G$17)</f>
        <v>-19.586762634947227</v>
      </c>
      <c r="M364" s="10">
        <f ca="1">SUMPRODUCT($A364:$F364,Results!$B$18:$G$18)</f>
        <v>21.006166923767488</v>
      </c>
      <c r="N364" s="10">
        <f ca="1">SUMPRODUCT($A364:$F364,Results!$B$19:$G$19)</f>
        <v>9.0460183600801862</v>
      </c>
      <c r="O364" s="10">
        <f ca="1">SUMPRODUCT($A364:$F364,Results!$B$20:$G$20)</f>
        <v>-19.27812660281937</v>
      </c>
      <c r="P364" s="10" cm="1">
        <f t="array" aca="1" ref="P364" ca="1">SUMPRODUCT(J364:O364,TRANSPOSE(Test!BL$20:BL$25))+Test!$AD$20-Test!$BL$27</f>
        <v>23.520794360028734</v>
      </c>
      <c r="Q364" s="10" cm="1">
        <f t="array" aca="1" ref="Q364" ca="1">SUMPRODUCT(J364:O364,TRANSPOSE(Test!ES$20:ES$25))+Test!$AD$20-Test!$ES$27</f>
        <v>23.756254760870217</v>
      </c>
      <c r="R364" s="10">
        <f ca="1">I364-Results!$E$5*H364</f>
        <v>26.100918086417</v>
      </c>
      <c r="S364" s="10" cm="1">
        <f t="array" aca="1" ref="S364" ca="1">SUMPRODUCT(J364:O364,TRANSPOSE(Test!AR$28:AR$33))+Test!$AD$20-Test!$AC$26</f>
        <v>1.490346610704592</v>
      </c>
      <c r="T364" s="10">
        <f ca="1">SUMPRODUCT(J364:O364,Results!K$9:P$9)</f>
        <v>23.424873803273098</v>
      </c>
      <c r="U364" s="10">
        <f ca="1">SUMPRODUCT(J364:O364,Results!K$9:P$9)+Test!$AD$20-Test!$AC$31</f>
        <v>23.388075684572122</v>
      </c>
      <c r="V364" s="10">
        <f t="shared" ca="1" si="31"/>
        <v>9.849593205718687</v>
      </c>
      <c r="W364" s="10">
        <f t="shared" ca="1" si="32"/>
        <v>9.6141328048772046</v>
      </c>
      <c r="X364" s="10">
        <f t="shared" ca="1" si="33"/>
        <v>7.2694694793304215</v>
      </c>
      <c r="Y364" s="10">
        <f t="shared" ca="1" si="34"/>
        <v>31.88004095504283</v>
      </c>
      <c r="Z364" s="10">
        <f ca="1">I364-Test!$AD$20</f>
        <v>32.674284027097869</v>
      </c>
      <c r="AA364" s="10">
        <f t="shared" ca="1" si="35"/>
        <v>9.9823118811752991</v>
      </c>
    </row>
    <row r="365" spans="1:27">
      <c r="A365" s="6">
        <f ca="1">LN((RAND()^(-Results!$F$4))-1)</f>
        <v>2.1557640029946135</v>
      </c>
      <c r="B365" s="6">
        <f ca="1">LN((RAND()^(-Results!$F$4))-1)</f>
        <v>1.8761186543234225</v>
      </c>
      <c r="C365" s="6">
        <f ca="1">LN((RAND()^(-Results!$F$4))-1)</f>
        <v>-1.6884677582917647</v>
      </c>
      <c r="D365" s="6">
        <f ca="1">LN((RAND()^(-Results!$F$4))-1)</f>
        <v>1.9038964866558938</v>
      </c>
      <c r="E365" s="6">
        <f ca="1">LN((RAND()^(-Results!$F$4))-1)</f>
        <v>0.39882663016628833</v>
      </c>
      <c r="F365" s="6">
        <f ca="1">LN((RAND()^(-Results!$F$4))-1)</f>
        <v>-0.85831270253467074</v>
      </c>
      <c r="G365" s="6">
        <f ca="1">LN((RAND()^(-Results!$F$4))-1)</f>
        <v>-2.437196128602745</v>
      </c>
      <c r="H365" s="6">
        <f t="shared" ca="1" si="30"/>
        <v>-2.4265892670571545</v>
      </c>
      <c r="I365" s="10">
        <f ca="1">SUMPRODUCT(J365:O365,Results!B$12:G$12)+Results!$F$5*H365</f>
        <v>15.156485018677515</v>
      </c>
      <c r="J365" s="10">
        <f ca="1">SUMPRODUCT($A365:$F365,Results!$B$15:$G$15)</f>
        <v>5.9960417403822657</v>
      </c>
      <c r="K365" s="10">
        <f ca="1">SUMPRODUCT($A365:$F365,Results!$B$16:$G$16)</f>
        <v>10.916316148729511</v>
      </c>
      <c r="L365" s="10">
        <f ca="1">SUMPRODUCT($A365:$F365,Results!$B$17:$G$17)</f>
        <v>3.1769352969079625</v>
      </c>
      <c r="M365" s="10">
        <f ca="1">SUMPRODUCT($A365:$F365,Results!$B$18:$G$18)</f>
        <v>-8.3682699700011938</v>
      </c>
      <c r="N365" s="10">
        <f ca="1">SUMPRODUCT($A365:$F365,Results!$B$19:$G$19)</f>
        <v>-3.1865482106141507</v>
      </c>
      <c r="O365" s="10">
        <f ca="1">SUMPRODUCT($A365:$F365,Results!$B$20:$G$20)</f>
        <v>2.8447327832447127</v>
      </c>
      <c r="P365" s="10" cm="1">
        <f t="array" aca="1" ref="P365" ca="1">SUMPRODUCT(J365:O365,TRANSPOSE(Test!BL$20:BL$25))+Test!$AD$20-Test!$BL$27</f>
        <v>27.125104266984867</v>
      </c>
      <c r="Q365" s="10" cm="1">
        <f t="array" aca="1" ref="Q365" ca="1">SUMPRODUCT(J365:O365,TRANSPOSE(Test!ES$20:ES$25))+Test!$AD$20-Test!$ES$27</f>
        <v>27.397288636643562</v>
      </c>
      <c r="R365" s="10">
        <f ca="1">I365-Results!$E$5*H365</f>
        <v>24.862842086906134</v>
      </c>
      <c r="S365" s="10" cm="1">
        <f t="array" aca="1" ref="S365" ca="1">SUMPRODUCT(J365:O365,TRANSPOSE(Test!AR$28:AR$33))+Test!$AD$20-Test!$AC$26</f>
        <v>27.244085652394407</v>
      </c>
      <c r="T365" s="10">
        <f ca="1">SUMPRODUCT(J365:O365,Results!K$9:P$9)</f>
        <v>27.166953186005507</v>
      </c>
      <c r="U365" s="10">
        <f ca="1">SUMPRODUCT(J365:O365,Results!K$9:P$9)+Test!$AD$20-Test!$AC$31</f>
        <v>27.130155067304532</v>
      </c>
      <c r="V365" s="10">
        <f t="shared" ca="1" si="31"/>
        <v>-11.968619248307352</v>
      </c>
      <c r="W365" s="10">
        <f t="shared" ca="1" si="32"/>
        <v>-12.240803617966048</v>
      </c>
      <c r="X365" s="10">
        <f t="shared" ca="1" si="33"/>
        <v>-9.7063570682286198</v>
      </c>
      <c r="Y365" s="10">
        <f t="shared" ca="1" si="34"/>
        <v>-12.087600633716892</v>
      </c>
      <c r="Z365" s="10">
        <f ca="1">I365-Test!$AD$20</f>
        <v>14.46038148002796</v>
      </c>
      <c r="AA365" s="10">
        <f t="shared" ca="1" si="35"/>
        <v>-11.973670048627017</v>
      </c>
    </row>
    <row r="366" spans="1:27">
      <c r="A366" s="6">
        <f ca="1">LN((RAND()^(-Results!$F$4))-1)</f>
        <v>-0.50268039609062054</v>
      </c>
      <c r="B366" s="6">
        <f ca="1">LN((RAND()^(-Results!$F$4))-1)</f>
        <v>-0.96691933098774774</v>
      </c>
      <c r="C366" s="6">
        <f ca="1">LN((RAND()^(-Results!$F$4))-1)</f>
        <v>1.3045959546841273</v>
      </c>
      <c r="D366" s="6">
        <f ca="1">LN((RAND()^(-Results!$F$4))-1)</f>
        <v>-0.87287700465251283</v>
      </c>
      <c r="E366" s="6">
        <f ca="1">LN((RAND()^(-Results!$F$4))-1)</f>
        <v>-2.2619605886420913</v>
      </c>
      <c r="F366" s="6">
        <f ca="1">LN((RAND()^(-Results!$F$4))-1)</f>
        <v>3.7387848763002958</v>
      </c>
      <c r="G366" s="6">
        <f ca="1">LN((RAND()^(-Results!$F$4))-1)</f>
        <v>-2.2070928394802176</v>
      </c>
      <c r="H366" s="6">
        <f t="shared" ca="1" si="30"/>
        <v>-2.1964859779346271</v>
      </c>
      <c r="I366" s="10">
        <f ca="1">SUMPRODUCT(J366:O366,Results!B$12:G$12)+Results!$F$5*H366</f>
        <v>-38.867662837538674</v>
      </c>
      <c r="J366" s="10">
        <f ca="1">SUMPRODUCT($A366:$F366,Results!$B$15:$G$15)</f>
        <v>-2.3759992964201415</v>
      </c>
      <c r="K366" s="10">
        <f ca="1">SUMPRODUCT($A366:$F366,Results!$B$16:$G$16)</f>
        <v>-3.4651425044576154</v>
      </c>
      <c r="L366" s="10">
        <f ca="1">SUMPRODUCT($A366:$F366,Results!$B$17:$G$17)</f>
        <v>-6.4942627548140708</v>
      </c>
      <c r="M366" s="10">
        <f ca="1">SUMPRODUCT($A366:$F366,Results!$B$18:$G$18)</f>
        <v>6.0028648261142576</v>
      </c>
      <c r="N366" s="10">
        <f ca="1">SUMPRODUCT($A366:$F366,Results!$B$19:$G$19)</f>
        <v>7.2185773167505758</v>
      </c>
      <c r="O366" s="10">
        <f ca="1">SUMPRODUCT($A366:$F366,Results!$B$20:$G$20)</f>
        <v>11.02789801682942</v>
      </c>
      <c r="P366" s="10" cm="1">
        <f t="array" aca="1" ref="P366" ca="1">SUMPRODUCT(J366:O366,TRANSPOSE(Test!BL$20:BL$25))+Test!$AD$20-Test!$BL$27</f>
        <v>-27.586812957114837</v>
      </c>
      <c r="Q366" s="10" cm="1">
        <f t="array" aca="1" ref="Q366" ca="1">SUMPRODUCT(J366:O366,TRANSPOSE(Test!ES$20:ES$25))+Test!$AD$20-Test!$ES$27</f>
        <v>-27.895064596307009</v>
      </c>
      <c r="R366" s="10">
        <f ca="1">I366-Results!$E$5*H366</f>
        <v>-30.081718925800168</v>
      </c>
      <c r="S366" s="10" cm="1">
        <f t="array" aca="1" ref="S366" ca="1">SUMPRODUCT(J366:O366,TRANSPOSE(Test!AR$28:AR$33))+Test!$AD$20-Test!$AC$26</f>
        <v>-18.288595187642382</v>
      </c>
      <c r="T366" s="10">
        <f ca="1">SUMPRODUCT(J366:O366,Results!K$9:P$9)</f>
        <v>-27.548053069636524</v>
      </c>
      <c r="U366" s="10">
        <f ca="1">SUMPRODUCT(J366:O366,Results!K$9:P$9)+Test!$AD$20-Test!$AC$31</f>
        <v>-27.584851188337499</v>
      </c>
      <c r="V366" s="10">
        <f t="shared" ca="1" si="31"/>
        <v>-11.280849880423837</v>
      </c>
      <c r="W366" s="10">
        <f t="shared" ca="1" si="32"/>
        <v>-10.972598241231665</v>
      </c>
      <c r="X366" s="10">
        <f t="shared" ca="1" si="33"/>
        <v>-8.7859439117385065</v>
      </c>
      <c r="Y366" s="10">
        <f t="shared" ca="1" si="34"/>
        <v>-20.579067649896292</v>
      </c>
      <c r="Z366" s="10">
        <f ca="1">I366-Test!$AD$20</f>
        <v>-39.563766376188227</v>
      </c>
      <c r="AA366" s="10">
        <f t="shared" ca="1" si="35"/>
        <v>-11.282811649201175</v>
      </c>
    </row>
    <row r="367" spans="1:27">
      <c r="A367" s="6">
        <f ca="1">LN((RAND()^(-Results!$F$4))-1)</f>
        <v>3.2642849554261399</v>
      </c>
      <c r="B367" s="6">
        <f ca="1">LN((RAND()^(-Results!$F$4))-1)</f>
        <v>-0.31446777633745721</v>
      </c>
      <c r="C367" s="6">
        <f ca="1">LN((RAND()^(-Results!$F$4))-1)</f>
        <v>-1.7199056253959739</v>
      </c>
      <c r="D367" s="6">
        <f ca="1">LN((RAND()^(-Results!$F$4))-1)</f>
        <v>3.7075638388408372</v>
      </c>
      <c r="E367" s="6">
        <f ca="1">LN((RAND()^(-Results!$F$4))-1)</f>
        <v>-1.6030338880053028</v>
      </c>
      <c r="F367" s="6">
        <f ca="1">LN((RAND()^(-Results!$F$4))-1)</f>
        <v>1.2455278730201766</v>
      </c>
      <c r="G367" s="6">
        <f ca="1">LN((RAND()^(-Results!$F$4))-1)</f>
        <v>0.82264951452574886</v>
      </c>
      <c r="H367" s="6">
        <f t="shared" ca="1" si="30"/>
        <v>0.8332563760713394</v>
      </c>
      <c r="I367" s="10">
        <f ca="1">SUMPRODUCT(J367:O367,Results!B$12:G$12)+Results!$F$5*H367</f>
        <v>11.738305521863561</v>
      </c>
      <c r="J367" s="10">
        <f ca="1">SUMPRODUCT($A367:$F367,Results!$B$15:$G$15)</f>
        <v>0.46164297942769972</v>
      </c>
      <c r="K367" s="10">
        <f ca="1">SUMPRODUCT($A367:$F367,Results!$B$16:$G$16)</f>
        <v>17.748586360996555</v>
      </c>
      <c r="L367" s="10">
        <f ca="1">SUMPRODUCT($A367:$F367,Results!$B$17:$G$17)</f>
        <v>9.553285121670406</v>
      </c>
      <c r="M367" s="10">
        <f ca="1">SUMPRODUCT($A367:$F367,Results!$B$18:$G$18)</f>
        <v>-6.4602458099730038</v>
      </c>
      <c r="N367" s="10">
        <f ca="1">SUMPRODUCT($A367:$F367,Results!$B$19:$G$19)</f>
        <v>9.1809780003704162</v>
      </c>
      <c r="O367" s="10">
        <f ca="1">SUMPRODUCT($A367:$F367,Results!$B$20:$G$20)</f>
        <v>6.9433079397395492</v>
      </c>
      <c r="P367" s="10" cm="1">
        <f t="array" aca="1" ref="P367" ca="1">SUMPRODUCT(J367:O367,TRANSPOSE(Test!BL$20:BL$25))+Test!$AD$20-Test!$BL$27</f>
        <v>7.2875788351327371</v>
      </c>
      <c r="Q367" s="10" cm="1">
        <f t="array" aca="1" ref="Q367" ca="1">SUMPRODUCT(J367:O367,TRANSPOSE(Test!ES$20:ES$25))+Test!$AD$20-Test!$ES$27</f>
        <v>7.3898173982695878</v>
      </c>
      <c r="R367" s="10">
        <f ca="1">I367-Results!$E$5*H367</f>
        <v>8.4052800175782032</v>
      </c>
      <c r="S367" s="10" cm="1">
        <f t="array" aca="1" ref="S367" ca="1">SUMPRODUCT(J367:O367,TRANSPOSE(Test!AR$28:AR$33))+Test!$AD$20-Test!$AC$26</f>
        <v>17.482379756505892</v>
      </c>
      <c r="T367" s="10">
        <f ca="1">SUMPRODUCT(J367:O367,Results!K$9:P$9)</f>
        <v>7.2378436333442941</v>
      </c>
      <c r="U367" s="10">
        <f ca="1">SUMPRODUCT(J367:O367,Results!K$9:P$9)+Test!$AD$20-Test!$AC$31</f>
        <v>7.2010455146433188</v>
      </c>
      <c r="V367" s="10">
        <f t="shared" ca="1" si="31"/>
        <v>4.4507266867308237</v>
      </c>
      <c r="W367" s="10">
        <f t="shared" ca="1" si="32"/>
        <v>4.348488123593973</v>
      </c>
      <c r="X367" s="10">
        <f t="shared" ca="1" si="33"/>
        <v>3.3330255042853576</v>
      </c>
      <c r="Y367" s="10">
        <f t="shared" ca="1" si="34"/>
        <v>-5.7440742346423317</v>
      </c>
      <c r="Z367" s="10">
        <f ca="1">I367-Test!$AD$20</f>
        <v>11.042201983214007</v>
      </c>
      <c r="AA367" s="10">
        <f t="shared" ca="1" si="35"/>
        <v>4.537260007220242</v>
      </c>
    </row>
    <row r="368" spans="1:27">
      <c r="A368" s="6">
        <f ca="1">LN((RAND()^(-Results!$F$4))-1)</f>
        <v>0.9639550584687725</v>
      </c>
      <c r="B368" s="6">
        <f ca="1">LN((RAND()^(-Results!$F$4))-1)</f>
        <v>3.0609096324242446</v>
      </c>
      <c r="C368" s="6">
        <f ca="1">LN((RAND()^(-Results!$F$4))-1)</f>
        <v>1.7252152501615008</v>
      </c>
      <c r="D368" s="6">
        <f ca="1">LN((RAND()^(-Results!$F$4))-1)</f>
        <v>1.4982397152146816</v>
      </c>
      <c r="E368" s="6">
        <f ca="1">LN((RAND()^(-Results!$F$4))-1)</f>
        <v>-2.9328474836491685</v>
      </c>
      <c r="F368" s="6">
        <f ca="1">LN((RAND()^(-Results!$F$4))-1)</f>
        <v>1.4955246316423296</v>
      </c>
      <c r="G368" s="6">
        <f ca="1">LN((RAND()^(-Results!$F$4))-1)</f>
        <v>1.1397536391308931</v>
      </c>
      <c r="H368" s="6">
        <f t="shared" ca="1" si="30"/>
        <v>1.1503605006764837</v>
      </c>
      <c r="I368" s="10">
        <f ca="1">SUMPRODUCT(J368:O368,Results!B$12:G$12)+Results!$F$5*H368</f>
        <v>34.281336562715545</v>
      </c>
      <c r="J368" s="10">
        <f ca="1">SUMPRODUCT($A368:$F368,Results!$B$15:$G$15)</f>
        <v>7.4859029651821984</v>
      </c>
      <c r="K368" s="10">
        <f ca="1">SUMPRODUCT($A368:$F368,Results!$B$16:$G$16)</f>
        <v>6.7785463406945503</v>
      </c>
      <c r="L368" s="10">
        <f ca="1">SUMPRODUCT($A368:$F368,Results!$B$17:$G$17)</f>
        <v>-7.450713840278409</v>
      </c>
      <c r="M368" s="10">
        <f ca="1">SUMPRODUCT($A368:$F368,Results!$B$18:$G$18)</f>
        <v>-13.910776925354904</v>
      </c>
      <c r="N368" s="10">
        <f ca="1">SUMPRODUCT($A368:$F368,Results!$B$19:$G$19)</f>
        <v>4.7040868678906484</v>
      </c>
      <c r="O368" s="10">
        <f ca="1">SUMPRODUCT($A368:$F368,Results!$B$20:$G$20)</f>
        <v>10.78452015127826</v>
      </c>
      <c r="P368" s="10" cm="1">
        <f t="array" aca="1" ref="P368" ca="1">SUMPRODUCT(J368:O368,TRANSPOSE(Test!BL$20:BL$25))+Test!$AD$20-Test!$BL$27</f>
        <v>29.288274710513278</v>
      </c>
      <c r="Q368" s="10" cm="1">
        <f t="array" aca="1" ref="Q368" ca="1">SUMPRODUCT(J368:O368,TRANSPOSE(Test!ES$20:ES$25))+Test!$AD$20-Test!$ES$27</f>
        <v>29.323119436366778</v>
      </c>
      <c r="R368" s="10">
        <f ca="1">I368-Results!$E$5*H368</f>
        <v>29.679894560009611</v>
      </c>
      <c r="S368" s="10" cm="1">
        <f t="array" aca="1" ref="S368" ca="1">SUMPRODUCT(J368:O368,TRANSPOSE(Test!AR$28:AR$33))+Test!$AD$20-Test!$AC$26</f>
        <v>40.771001098348918</v>
      </c>
      <c r="T368" s="10">
        <f ca="1">SUMPRODUCT(J368:O368,Results!K$9:P$9)</f>
        <v>29.633327913496821</v>
      </c>
      <c r="U368" s="10">
        <f ca="1">SUMPRODUCT(J368:O368,Results!K$9:P$9)+Test!$AD$20-Test!$AC$31</f>
        <v>29.596529794795845</v>
      </c>
      <c r="V368" s="10">
        <f t="shared" ca="1" si="31"/>
        <v>4.9930618522022669</v>
      </c>
      <c r="W368" s="10">
        <f t="shared" ca="1" si="32"/>
        <v>4.9582171263487673</v>
      </c>
      <c r="X368" s="10">
        <f t="shared" ca="1" si="33"/>
        <v>4.6014420027059337</v>
      </c>
      <c r="Y368" s="10">
        <f t="shared" ca="1" si="34"/>
        <v>-6.4896645356333735</v>
      </c>
      <c r="Z368" s="10">
        <f ca="1">I368-Test!$AD$20</f>
        <v>33.585233024065992</v>
      </c>
      <c r="AA368" s="10">
        <f t="shared" ca="1" si="35"/>
        <v>4.6848067679196994</v>
      </c>
    </row>
    <row r="369" spans="1:27">
      <c r="A369" s="6">
        <f ca="1">LN((RAND()^(-Results!$F$4))-1)</f>
        <v>-3.6047083866700316</v>
      </c>
      <c r="B369" s="6">
        <f ca="1">LN((RAND()^(-Results!$F$4))-1)</f>
        <v>-5.4870985012318325</v>
      </c>
      <c r="C369" s="6">
        <f ca="1">LN((RAND()^(-Results!$F$4))-1)</f>
        <v>-1.0803591303043567</v>
      </c>
      <c r="D369" s="6">
        <f ca="1">LN((RAND()^(-Results!$F$4))-1)</f>
        <v>-2.6800877148738387</v>
      </c>
      <c r="E369" s="6">
        <f ca="1">LN((RAND()^(-Results!$F$4))-1)</f>
        <v>1.6589403878571896</v>
      </c>
      <c r="F369" s="6">
        <f ca="1">LN((RAND()^(-Results!$F$4))-1)</f>
        <v>0.30882689515722406</v>
      </c>
      <c r="G369" s="6">
        <f ca="1">LN((RAND()^(-Results!$F$4))-1)</f>
        <v>1.7267776174287648</v>
      </c>
      <c r="H369" s="6">
        <f t="shared" ca="1" si="30"/>
        <v>1.7373844789743553</v>
      </c>
      <c r="I369" s="10">
        <f ca="1">SUMPRODUCT(J369:O369,Results!B$12:G$12)+Results!$F$5*H369</f>
        <v>-51.354204691683783</v>
      </c>
      <c r="J369" s="10">
        <f ca="1">SUMPRODUCT($A369:$F369,Results!$B$15:$G$15)</f>
        <v>-14.712082172297542</v>
      </c>
      <c r="K369" s="10">
        <f ca="1">SUMPRODUCT($A369:$F369,Results!$B$16:$G$16)</f>
        <v>-14.593588492764875</v>
      </c>
      <c r="L369" s="10">
        <f ca="1">SUMPRODUCT($A369:$F369,Results!$B$17:$G$17)</f>
        <v>5.3264371484172326</v>
      </c>
      <c r="M369" s="10">
        <f ca="1">SUMPRODUCT($A369:$F369,Results!$B$18:$G$18)</f>
        <v>26.775394223351533</v>
      </c>
      <c r="N369" s="10">
        <f ca="1">SUMPRODUCT($A369:$F369,Results!$B$19:$G$19)</f>
        <v>1.3016010166498619</v>
      </c>
      <c r="O369" s="10">
        <f ca="1">SUMPRODUCT($A369:$F369,Results!$B$20:$G$20)</f>
        <v>-12.741113145350326</v>
      </c>
      <c r="P369" s="10" cm="1">
        <f t="array" aca="1" ref="P369" ca="1">SUMPRODUCT(J369:O369,TRANSPOSE(Test!BL$20:BL$25))+Test!$AD$20-Test!$BL$27</f>
        <v>-60.832844484794535</v>
      </c>
      <c r="Q369" s="10" cm="1">
        <f t="array" aca="1" ref="Q369" ca="1">SUMPRODUCT(J369:O369,TRANSPOSE(Test!ES$20:ES$25))+Test!$AD$20-Test!$ES$27</f>
        <v>-61.09133055210058</v>
      </c>
      <c r="R369" s="10">
        <f ca="1">I369-Results!$E$5*H369</f>
        <v>-58.303742607581206</v>
      </c>
      <c r="S369" s="10" cm="1">
        <f t="array" aca="1" ref="S369" ca="1">SUMPRODUCT(J369:O369,TRANSPOSE(Test!AR$28:AR$33))+Test!$AD$20-Test!$AC$26</f>
        <v>-72.520139073452725</v>
      </c>
      <c r="T369" s="10">
        <f ca="1">SUMPRODUCT(J369:O369,Results!K$9:P$9)</f>
        <v>-60.974807077802637</v>
      </c>
      <c r="U369" s="10">
        <f ca="1">SUMPRODUCT(J369:O369,Results!K$9:P$9)+Test!$AD$20-Test!$AC$31</f>
        <v>-61.011605196503616</v>
      </c>
      <c r="V369" s="10">
        <f t="shared" ca="1" si="31"/>
        <v>9.4786397931107516</v>
      </c>
      <c r="W369" s="10">
        <f t="shared" ca="1" si="32"/>
        <v>9.7371258604167963</v>
      </c>
      <c r="X369" s="10">
        <f t="shared" ca="1" si="33"/>
        <v>6.9495379158974231</v>
      </c>
      <c r="Y369" s="10">
        <f t="shared" ca="1" si="34"/>
        <v>21.165934381768942</v>
      </c>
      <c r="Z369" s="10">
        <f ca="1">I369-Test!$AD$20</f>
        <v>-52.050308230333336</v>
      </c>
      <c r="AA369" s="10">
        <f t="shared" ca="1" si="35"/>
        <v>9.657400504819833</v>
      </c>
    </row>
    <row r="370" spans="1:27">
      <c r="A370" s="6">
        <f ca="1">LN((RAND()^(-Results!$F$4))-1)</f>
        <v>0.2847000426607591</v>
      </c>
      <c r="B370" s="6">
        <f ca="1">LN((RAND()^(-Results!$F$4))-1)</f>
        <v>0.4078314478672187</v>
      </c>
      <c r="C370" s="6">
        <f ca="1">LN((RAND()^(-Results!$F$4))-1)</f>
        <v>0.72833302697920888</v>
      </c>
      <c r="D370" s="6">
        <f ca="1">LN((RAND()^(-Results!$F$4))-1)</f>
        <v>-2.0085308943261415</v>
      </c>
      <c r="E370" s="6">
        <f ca="1">LN((RAND()^(-Results!$F$4))-1)</f>
        <v>2.4186170518167645</v>
      </c>
      <c r="F370" s="6">
        <f ca="1">LN((RAND()^(-Results!$F$4))-1)</f>
        <v>-8.4594063332197614E-2</v>
      </c>
      <c r="G370" s="6">
        <f ca="1">LN((RAND()^(-Results!$F$4))-1)</f>
        <v>-1.1729038451395979</v>
      </c>
      <c r="H370" s="6">
        <f t="shared" ca="1" si="30"/>
        <v>-1.1622969835940073</v>
      </c>
      <c r="I370" s="10">
        <f ca="1">SUMPRODUCT(J370:O370,Results!B$12:G$12)+Results!$F$5*H370</f>
        <v>-11.3731273892543</v>
      </c>
      <c r="J370" s="10">
        <f ca="1">SUMPRODUCT($A370:$F370,Results!$B$15:$G$15)</f>
        <v>1.1100558889895533</v>
      </c>
      <c r="K370" s="10">
        <f ca="1">SUMPRODUCT($A370:$F370,Results!$B$16:$G$16)</f>
        <v>-8.3007936995027762</v>
      </c>
      <c r="L370" s="10">
        <f ca="1">SUMPRODUCT($A370:$F370,Results!$B$17:$G$17)</f>
        <v>-6.0834294073484996</v>
      </c>
      <c r="M370" s="10">
        <f ca="1">SUMPRODUCT($A370:$F370,Results!$B$18:$G$18)</f>
        <v>2.0674288564558996</v>
      </c>
      <c r="N370" s="10">
        <f ca="1">SUMPRODUCT($A370:$F370,Results!$B$19:$G$19)</f>
        <v>-6.384214602939017</v>
      </c>
      <c r="O370" s="10">
        <f ca="1">SUMPRODUCT($A370:$F370,Results!$B$20:$G$20)</f>
        <v>0.93279213067079514</v>
      </c>
      <c r="P370" s="10" cm="1">
        <f t="array" aca="1" ref="P370" ca="1">SUMPRODUCT(J370:O370,TRANSPOSE(Test!BL$20:BL$25))+Test!$AD$20-Test!$BL$27</f>
        <v>-5.5735595025466704</v>
      </c>
      <c r="Q370" s="10" cm="1">
        <f t="array" aca="1" ref="Q370" ca="1">SUMPRODUCT(J370:O370,TRANSPOSE(Test!ES$20:ES$25))+Test!$AD$20-Test!$ES$27</f>
        <v>-5.7193030475756421</v>
      </c>
      <c r="R370" s="10">
        <f ca="1">I370-Results!$E$5*H370</f>
        <v>-6.7239394548782707</v>
      </c>
      <c r="S370" s="10" cm="1">
        <f t="array" aca="1" ref="S370" ca="1">SUMPRODUCT(J370:O370,TRANSPOSE(Test!AR$28:AR$33))+Test!$AD$20-Test!$AC$26</f>
        <v>-9.1527951720913805</v>
      </c>
      <c r="T370" s="10">
        <f ca="1">SUMPRODUCT(J370:O370,Results!K$9:P$9)</f>
        <v>-5.9693973469823174</v>
      </c>
      <c r="U370" s="10">
        <f ca="1">SUMPRODUCT(J370:O370,Results!K$9:P$9)+Test!$AD$20-Test!$AC$31</f>
        <v>-6.0061954656832928</v>
      </c>
      <c r="V370" s="10">
        <f t="shared" ca="1" si="31"/>
        <v>-5.7995678867076297</v>
      </c>
      <c r="W370" s="10">
        <f t="shared" ca="1" si="32"/>
        <v>-5.653824341678658</v>
      </c>
      <c r="X370" s="10">
        <f t="shared" ca="1" si="33"/>
        <v>-4.6491879343760294</v>
      </c>
      <c r="Y370" s="10">
        <f t="shared" ca="1" si="34"/>
        <v>-2.2203322171629196</v>
      </c>
      <c r="Z370" s="10">
        <f ca="1">I370-Test!$AD$20</f>
        <v>-12.069230927903854</v>
      </c>
      <c r="AA370" s="10">
        <f t="shared" ca="1" si="35"/>
        <v>-5.3669319235710073</v>
      </c>
    </row>
    <row r="371" spans="1:27">
      <c r="A371" s="6">
        <f ca="1">LN((RAND()^(-Results!$F$4))-1)</f>
        <v>-0.30594798327014422</v>
      </c>
      <c r="B371" s="6">
        <f ca="1">LN((RAND()^(-Results!$F$4))-1)</f>
        <v>1.1336550225480007</v>
      </c>
      <c r="C371" s="6">
        <f ca="1">LN((RAND()^(-Results!$F$4))-1)</f>
        <v>0.60126535249029034</v>
      </c>
      <c r="D371" s="6">
        <f ca="1">LN((RAND()^(-Results!$F$4))-1)</f>
        <v>-1.8782782176018977</v>
      </c>
      <c r="E371" s="6">
        <f ca="1">LN((RAND()^(-Results!$F$4))-1)</f>
        <v>-1.1125829000951071</v>
      </c>
      <c r="F371" s="6">
        <f ca="1">LN((RAND()^(-Results!$F$4))-1)</f>
        <v>-1.2312230838339187</v>
      </c>
      <c r="G371" s="6">
        <f ca="1">LN((RAND()^(-Results!$F$4))-1)</f>
        <v>-1.270687633168017</v>
      </c>
      <c r="H371" s="6">
        <f t="shared" ca="1" si="30"/>
        <v>-1.2600807716224265</v>
      </c>
      <c r="I371" s="10">
        <f ca="1">SUMPRODUCT(J371:O371,Results!B$12:G$12)+Results!$F$5*H371</f>
        <v>-7.6064786610084383</v>
      </c>
      <c r="J371" s="10">
        <f ca="1">SUMPRODUCT($A371:$F371,Results!$B$15:$G$15)</f>
        <v>4.4635774136123461</v>
      </c>
      <c r="K371" s="10">
        <f ca="1">SUMPRODUCT($A371:$F371,Results!$B$16:$G$16)</f>
        <v>-2.7328967460012676</v>
      </c>
      <c r="L371" s="10">
        <f ca="1">SUMPRODUCT($A371:$F371,Results!$B$17:$G$17)</f>
        <v>0.48674939204857415</v>
      </c>
      <c r="M371" s="10">
        <f ca="1">SUMPRODUCT($A371:$F371,Results!$B$18:$G$18)</f>
        <v>-5.8068938431328849</v>
      </c>
      <c r="N371" s="10">
        <f ca="1">SUMPRODUCT($A371:$F371,Results!$B$19:$G$19)</f>
        <v>-8.3430746294557583</v>
      </c>
      <c r="O371" s="10">
        <f ca="1">SUMPRODUCT($A371:$F371,Results!$B$20:$G$20)</f>
        <v>4.009632261662853</v>
      </c>
      <c r="P371" s="10" cm="1">
        <f t="array" aca="1" ref="P371" ca="1">SUMPRODUCT(J371:O371,TRANSPOSE(Test!BL$20:BL$25))+Test!$AD$20-Test!$BL$27</f>
        <v>-0.9085696576216874</v>
      </c>
      <c r="Q371" s="10" cm="1">
        <f t="array" aca="1" ref="Q371" ca="1">SUMPRODUCT(J371:O371,TRANSPOSE(Test!ES$20:ES$25))+Test!$AD$20-Test!$ES$27</f>
        <v>-0.95747093601435951</v>
      </c>
      <c r="R371" s="10">
        <f ca="1">I371-Results!$E$5*H371</f>
        <v>-2.5661555745187323</v>
      </c>
      <c r="S371" s="10" cm="1">
        <f t="array" aca="1" ref="S371" ca="1">SUMPRODUCT(J371:O371,TRANSPOSE(Test!AR$28:AR$33))+Test!$AD$20-Test!$AC$26</f>
        <v>1.0504367319148531</v>
      </c>
      <c r="T371" s="10">
        <f ca="1">SUMPRODUCT(J371:O371,Results!K$9:P$9)</f>
        <v>-0.74068399034105692</v>
      </c>
      <c r="U371" s="10">
        <f ca="1">SUMPRODUCT(J371:O371,Results!K$9:P$9)+Test!$AD$20-Test!$AC$31</f>
        <v>-0.77748210904203219</v>
      </c>
      <c r="V371" s="10">
        <f t="shared" ca="1" si="31"/>
        <v>-6.6979090033867505</v>
      </c>
      <c r="W371" s="10">
        <f t="shared" ca="1" si="32"/>
        <v>-6.6490077249940791</v>
      </c>
      <c r="X371" s="10">
        <f t="shared" ca="1" si="33"/>
        <v>-5.040323086489706</v>
      </c>
      <c r="Y371" s="10">
        <f t="shared" ca="1" si="34"/>
        <v>-8.6569153929232918</v>
      </c>
      <c r="Z371" s="10">
        <f ca="1">I371-Test!$AD$20</f>
        <v>-8.3025821996579925</v>
      </c>
      <c r="AA371" s="10">
        <f t="shared" ca="1" si="35"/>
        <v>-6.828996551966406</v>
      </c>
    </row>
    <row r="372" spans="1:27">
      <c r="A372" s="6">
        <f ca="1">LN((RAND()^(-Results!$F$4))-1)</f>
        <v>0.24805854423677587</v>
      </c>
      <c r="B372" s="6">
        <f ca="1">LN((RAND()^(-Results!$F$4))-1)</f>
        <v>0.268281141130777</v>
      </c>
      <c r="C372" s="6">
        <f ca="1">LN((RAND()^(-Results!$F$4))-1)</f>
        <v>-1.0147843451042435</v>
      </c>
      <c r="D372" s="6">
        <f ca="1">LN((RAND()^(-Results!$F$4))-1)</f>
        <v>-0.18934141984313058</v>
      </c>
      <c r="E372" s="6">
        <f ca="1">LN((RAND()^(-Results!$F$4))-1)</f>
        <v>0.11026987670896786</v>
      </c>
      <c r="F372" s="6">
        <f ca="1">LN((RAND()^(-Results!$F$4))-1)</f>
        <v>-0.22922325703945737</v>
      </c>
      <c r="G372" s="6">
        <f ca="1">LN((RAND()^(-Results!$F$4))-1)</f>
        <v>2.663404647924569</v>
      </c>
      <c r="H372" s="6">
        <f t="shared" ca="1" si="30"/>
        <v>2.6740115094701595</v>
      </c>
      <c r="I372" s="10">
        <f ca="1">SUMPRODUCT(J372:O372,Results!B$12:G$12)+Results!$F$5*H372</f>
        <v>13.401940210153192</v>
      </c>
      <c r="J372" s="10">
        <f ca="1">SUMPRODUCT($A372:$F372,Results!$B$15:$G$15)</f>
        <v>1.7342575047213991</v>
      </c>
      <c r="K372" s="10">
        <f ca="1">SUMPRODUCT($A372:$F372,Results!$B$16:$G$16)</f>
        <v>1.7760798373509437</v>
      </c>
      <c r="L372" s="10">
        <f ca="1">SUMPRODUCT($A372:$F372,Results!$B$17:$G$17)</f>
        <v>1.4343025885294249</v>
      </c>
      <c r="M372" s="10">
        <f ca="1">SUMPRODUCT($A372:$F372,Results!$B$18:$G$18)</f>
        <v>0.57355066832944668</v>
      </c>
      <c r="N372" s="10">
        <f ca="1">SUMPRODUCT($A372:$F372,Results!$B$19:$G$19)</f>
        <v>-3.7265390613650133</v>
      </c>
      <c r="O372" s="10">
        <f ca="1">SUMPRODUCT($A372:$F372,Results!$B$20:$G$20)</f>
        <v>1.7276744166005931</v>
      </c>
      <c r="P372" s="10" cm="1">
        <f t="array" aca="1" ref="P372" ca="1">SUMPRODUCT(J372:O372,TRANSPOSE(Test!BL$20:BL$25))+Test!$AD$20-Test!$BL$27</f>
        <v>-9.5540334941635163E-2</v>
      </c>
      <c r="Q372" s="10" cm="1">
        <f t="array" aca="1" ref="Q372" ca="1">SUMPRODUCT(J372:O372,TRANSPOSE(Test!ES$20:ES$25))+Test!$AD$20-Test!$ES$27</f>
        <v>-2.2286348406068579E-2</v>
      </c>
      <c r="R372" s="10">
        <f ca="1">I372-Results!$E$5*H372</f>
        <v>2.7058941722725542</v>
      </c>
      <c r="S372" s="10" cm="1">
        <f t="array" aca="1" ref="S372" ca="1">SUMPRODUCT(J372:O372,TRANSPOSE(Test!AR$28:AR$33))+Test!$AD$20-Test!$AC$26</f>
        <v>-1.6306564090605842</v>
      </c>
      <c r="T372" s="10">
        <f ca="1">SUMPRODUCT(J372:O372,Results!K$9:P$9)</f>
        <v>-3.3504370244156423E-2</v>
      </c>
      <c r="U372" s="10">
        <f ca="1">SUMPRODUCT(J372:O372,Results!K$9:P$9)+Test!$AD$20-Test!$AC$31</f>
        <v>-7.0302488945131691E-2</v>
      </c>
      <c r="V372" s="10">
        <f t="shared" ca="1" si="31"/>
        <v>13.497480545094827</v>
      </c>
      <c r="W372" s="10">
        <f t="shared" ca="1" si="32"/>
        <v>13.42422655855926</v>
      </c>
      <c r="X372" s="10">
        <f t="shared" ca="1" si="33"/>
        <v>10.696046037880638</v>
      </c>
      <c r="Y372" s="10">
        <f t="shared" ca="1" si="34"/>
        <v>15.032596619213777</v>
      </c>
      <c r="Z372" s="10">
        <f ca="1">I372-Test!$AD$20</f>
        <v>12.705836671503638</v>
      </c>
      <c r="AA372" s="10">
        <f t="shared" ca="1" si="35"/>
        <v>13.472242699098324</v>
      </c>
    </row>
    <row r="373" spans="1:27">
      <c r="A373" s="6">
        <f ca="1">LN((RAND()^(-Results!$F$4))-1)</f>
        <v>-1.3807095839749641</v>
      </c>
      <c r="B373" s="6">
        <f ca="1">LN((RAND()^(-Results!$F$4))-1)</f>
        <v>-0.18077337386066084</v>
      </c>
      <c r="C373" s="6">
        <f ca="1">LN((RAND()^(-Results!$F$4))-1)</f>
        <v>0.54078590652903269</v>
      </c>
      <c r="D373" s="6">
        <f ca="1">LN((RAND()^(-Results!$F$4))-1)</f>
        <v>-3.5426062692094726</v>
      </c>
      <c r="E373" s="6">
        <f ca="1">LN((RAND()^(-Results!$F$4))-1)</f>
        <v>0.67150728859804087</v>
      </c>
      <c r="F373" s="6">
        <f ca="1">LN((RAND()^(-Results!$F$4))-1)</f>
        <v>0.55588146626602986</v>
      </c>
      <c r="G373" s="6">
        <f ca="1">LN((RAND()^(-Results!$F$4))-1)</f>
        <v>2.6853246219408016</v>
      </c>
      <c r="H373" s="6">
        <f t="shared" ca="1" si="30"/>
        <v>2.6959314834863921</v>
      </c>
      <c r="I373" s="10">
        <f ca="1">SUMPRODUCT(J373:O373,Results!B$12:G$12)+Results!$F$5*H373</f>
        <v>-10.706391079049011</v>
      </c>
      <c r="J373" s="10">
        <f ca="1">SUMPRODUCT($A373:$F373,Results!$B$15:$G$15)</f>
        <v>0.58551016118775456</v>
      </c>
      <c r="K373" s="10">
        <f ca="1">SUMPRODUCT($A373:$F373,Results!$B$16:$G$16)</f>
        <v>-11.845244920881663</v>
      </c>
      <c r="L373" s="10">
        <f ca="1">SUMPRODUCT($A373:$F373,Results!$B$17:$G$17)</f>
        <v>-6.3733989974511136</v>
      </c>
      <c r="M373" s="10">
        <f ca="1">SUMPRODUCT($A373:$F373,Results!$B$18:$G$18)</f>
        <v>7.41524656358831</v>
      </c>
      <c r="N373" s="10">
        <f ca="1">SUMPRODUCT($A373:$F373,Results!$B$19:$G$19)</f>
        <v>-8.7461185264359482</v>
      </c>
      <c r="O373" s="10">
        <f ca="1">SUMPRODUCT($A373:$F373,Results!$B$20:$G$20)</f>
        <v>4.1171105004230837</v>
      </c>
      <c r="P373" s="10" cm="1">
        <f t="array" aca="1" ref="P373" ca="1">SUMPRODUCT(J373:O373,TRANSPOSE(Test!BL$20:BL$25))+Test!$AD$20-Test!$BL$27</f>
        <v>-24.061107339570416</v>
      </c>
      <c r="Q373" s="10" cm="1">
        <f t="array" aca="1" ref="Q373" ca="1">SUMPRODUCT(J373:O373,TRANSPOSE(Test!ES$20:ES$25))+Test!$AD$20-Test!$ES$27</f>
        <v>-24.258304859375073</v>
      </c>
      <c r="R373" s="10">
        <f ca="1">I373-Results!$E$5*H373</f>
        <v>-21.490117012994581</v>
      </c>
      <c r="S373" s="10" cm="1">
        <f t="array" aca="1" ref="S373" ca="1">SUMPRODUCT(J373:O373,TRANSPOSE(Test!AR$28:AR$33))+Test!$AD$20-Test!$AC$26</f>
        <v>-27.371579938555293</v>
      </c>
      <c r="T373" s="10">
        <f ca="1">SUMPRODUCT(J373:O373,Results!K$9:P$9)</f>
        <v>-24.137200561149612</v>
      </c>
      <c r="U373" s="10">
        <f ca="1">SUMPRODUCT(J373:O373,Results!K$9:P$9)+Test!$AD$20-Test!$AC$31</f>
        <v>-24.173998679850587</v>
      </c>
      <c r="V373" s="10">
        <f t="shared" ca="1" si="31"/>
        <v>13.354716260521405</v>
      </c>
      <c r="W373" s="10">
        <f t="shared" ca="1" si="32"/>
        <v>13.551913780326062</v>
      </c>
      <c r="X373" s="10">
        <f t="shared" ca="1" si="33"/>
        <v>10.78372593394557</v>
      </c>
      <c r="Y373" s="10">
        <f t="shared" ca="1" si="34"/>
        <v>16.66518885950628</v>
      </c>
      <c r="Z373" s="10">
        <f ca="1">I373-Test!$AD$20</f>
        <v>-11.402494617698565</v>
      </c>
      <c r="AA373" s="10">
        <f t="shared" ca="1" si="35"/>
        <v>13.467607600801577</v>
      </c>
    </row>
    <row r="374" spans="1:27">
      <c r="A374" s="6">
        <f ca="1">LN((RAND()^(-Results!$F$4))-1)</f>
        <v>-3.0246325882190019</v>
      </c>
      <c r="B374" s="6">
        <f ca="1">LN((RAND()^(-Results!$F$4))-1)</f>
        <v>-1.5178348488502611</v>
      </c>
      <c r="C374" s="6">
        <f ca="1">LN((RAND()^(-Results!$F$4))-1)</f>
        <v>-2.5676476352687634</v>
      </c>
      <c r="D374" s="6">
        <f ca="1">LN((RAND()^(-Results!$F$4))-1)</f>
        <v>-1.3588770823662184</v>
      </c>
      <c r="E374" s="6">
        <f ca="1">LN((RAND()^(-Results!$F$4))-1)</f>
        <v>0.26599468485051225</v>
      </c>
      <c r="F374" s="6">
        <f ca="1">LN((RAND()^(-Results!$F$4))-1)</f>
        <v>-0.35701573266477987</v>
      </c>
      <c r="G374" s="6">
        <f ca="1">LN((RAND()^(-Results!$F$4))-1)</f>
        <v>-0.5538682631194487</v>
      </c>
      <c r="H374" s="6">
        <f t="shared" ca="1" si="30"/>
        <v>-0.54326140157385816</v>
      </c>
      <c r="I374" s="10">
        <f ca="1">SUMPRODUCT(J374:O374,Results!B$12:G$12)+Results!$F$5*H374</f>
        <v>-20.81230966027913</v>
      </c>
      <c r="J374" s="10">
        <f ca="1">SUMPRODUCT($A374:$F374,Results!$B$15:$G$15)</f>
        <v>-3.1843298083997547</v>
      </c>
      <c r="K374" s="10">
        <f ca="1">SUMPRODUCT($A374:$F374,Results!$B$16:$G$16)</f>
        <v>-4.4256032617681758</v>
      </c>
      <c r="L374" s="10">
        <f ca="1">SUMPRODUCT($A374:$F374,Results!$B$17:$G$17)</f>
        <v>1.9802529056379203</v>
      </c>
      <c r="M374" s="10">
        <f ca="1">SUMPRODUCT($A374:$F374,Results!$B$18:$G$18)</f>
        <v>15.860722824098296</v>
      </c>
      <c r="N374" s="10">
        <f ca="1">SUMPRODUCT($A374:$F374,Results!$B$19:$G$19)</f>
        <v>-5.9217695233225749</v>
      </c>
      <c r="O374" s="10">
        <f ca="1">SUMPRODUCT($A374:$F374,Results!$B$20:$G$20)</f>
        <v>-6.1901842142490651</v>
      </c>
      <c r="P374" s="10" cm="1">
        <f t="array" aca="1" ref="P374" ca="1">SUMPRODUCT(J374:O374,TRANSPOSE(Test!BL$20:BL$25))+Test!$AD$20-Test!$BL$27</f>
        <v>-18.614057951246547</v>
      </c>
      <c r="Q374" s="10" cm="1">
        <f t="array" aca="1" ref="Q374" ca="1">SUMPRODUCT(J374:O374,TRANSPOSE(Test!ES$20:ES$25))+Test!$AD$20-Test!$ES$27</f>
        <v>-18.43043030460591</v>
      </c>
      <c r="R374" s="10">
        <f ca="1">I374-Results!$E$5*H374</f>
        <v>-18.639264053983698</v>
      </c>
      <c r="S374" s="10" cm="1">
        <f t="array" aca="1" ref="S374" ca="1">SUMPRODUCT(J374:O374,TRANSPOSE(Test!AR$28:AR$33))+Test!$AD$20-Test!$AC$26</f>
        <v>-31.109245241605407</v>
      </c>
      <c r="T374" s="10">
        <f ca="1">SUMPRODUCT(J374:O374,Results!K$9:P$9)</f>
        <v>-18.169058531988512</v>
      </c>
      <c r="U374" s="10">
        <f ca="1">SUMPRODUCT(J374:O374,Results!K$9:P$9)+Test!$AD$20-Test!$AC$31</f>
        <v>-18.205856650689487</v>
      </c>
      <c r="V374" s="10">
        <f t="shared" ca="1" si="31"/>
        <v>-2.1982517090325828</v>
      </c>
      <c r="W374" s="10">
        <f t="shared" ca="1" si="32"/>
        <v>-2.3818793556732203</v>
      </c>
      <c r="X374" s="10">
        <f t="shared" ca="1" si="33"/>
        <v>-2.1730456062954318</v>
      </c>
      <c r="Y374" s="10">
        <f t="shared" ca="1" si="34"/>
        <v>10.296935581326277</v>
      </c>
      <c r="Z374" s="10">
        <f ca="1">I374-Test!$AD$20</f>
        <v>-21.508413198928682</v>
      </c>
      <c r="AA374" s="10">
        <f t="shared" ca="1" si="35"/>
        <v>-2.606453009589643</v>
      </c>
    </row>
    <row r="375" spans="1:27">
      <c r="A375" s="6">
        <f ca="1">LN((RAND()^(-Results!$F$4))-1)</f>
        <v>-0.87095436064565179</v>
      </c>
      <c r="B375" s="6">
        <f ca="1">LN((RAND()^(-Results!$F$4))-1)</f>
        <v>-0.44767140736071953</v>
      </c>
      <c r="C375" s="6">
        <f ca="1">LN((RAND()^(-Results!$F$4))-1)</f>
        <v>2.3607961658998202</v>
      </c>
      <c r="D375" s="6">
        <f ca="1">LN((RAND()^(-Results!$F$4))-1)</f>
        <v>1.4121496475921818</v>
      </c>
      <c r="E375" s="6">
        <f ca="1">LN((RAND()^(-Results!$F$4))-1)</f>
        <v>0.18806340994677526</v>
      </c>
      <c r="F375" s="6">
        <f ca="1">LN((RAND()^(-Results!$F$4))-1)</f>
        <v>-1.176823151028066</v>
      </c>
      <c r="G375" s="6">
        <f ca="1">LN((RAND()^(-Results!$F$4))-1)</f>
        <v>0.89572853934988561</v>
      </c>
      <c r="H375" s="6">
        <f t="shared" ca="1" si="30"/>
        <v>0.90633540089547626</v>
      </c>
      <c r="I375" s="10">
        <f ca="1">SUMPRODUCT(J375:O375,Results!B$12:G$12)+Results!$F$5*H375</f>
        <v>19.832713635514367</v>
      </c>
      <c r="J375" s="10">
        <f ca="1">SUMPRODUCT($A375:$F375,Results!$B$15:$G$15)</f>
        <v>-4.6002035299913491</v>
      </c>
      <c r="K375" s="10">
        <f ca="1">SUMPRODUCT($A375:$F375,Results!$B$16:$G$16)</f>
        <v>-2.4765851961329366</v>
      </c>
      <c r="L375" s="10">
        <f ca="1">SUMPRODUCT($A375:$F375,Results!$B$17:$G$17)</f>
        <v>-0.20901154327151428</v>
      </c>
      <c r="M375" s="10">
        <f ca="1">SUMPRODUCT($A375:$F375,Results!$B$18:$G$18)</f>
        <v>-4.7001227893991828</v>
      </c>
      <c r="N375" s="10">
        <f ca="1">SUMPRODUCT($A375:$F375,Results!$B$19:$G$19)</f>
        <v>9.3694308923419829</v>
      </c>
      <c r="O375" s="10">
        <f ca="1">SUMPRODUCT($A375:$F375,Results!$B$20:$G$20)</f>
        <v>-11.742674515590208</v>
      </c>
      <c r="P375" s="10" cm="1">
        <f t="array" aca="1" ref="P375" ca="1">SUMPRODUCT(J375:O375,TRANSPOSE(Test!BL$20:BL$25))+Test!$AD$20-Test!$BL$27</f>
        <v>15.50895452886137</v>
      </c>
      <c r="Q375" s="10" cm="1">
        <f t="array" aca="1" ref="Q375" ca="1">SUMPRODUCT(J375:O375,TRANSPOSE(Test!ES$20:ES$25))+Test!$AD$20-Test!$ES$27</f>
        <v>15.421986260969764</v>
      </c>
      <c r="R375" s="10">
        <f ca="1">I375-Results!$E$5*H375</f>
        <v>16.207372031932461</v>
      </c>
      <c r="S375" s="10" cm="1">
        <f t="array" aca="1" ref="S375" ca="1">SUMPRODUCT(J375:O375,TRANSPOSE(Test!AR$28:AR$33))+Test!$AD$20-Test!$AC$26</f>
        <v>16.242547647353334</v>
      </c>
      <c r="T375" s="10">
        <f ca="1">SUMPRODUCT(J375:O375,Results!K$9:P$9)</f>
        <v>15.480112783788153</v>
      </c>
      <c r="U375" s="10">
        <f ca="1">SUMPRODUCT(J375:O375,Results!K$9:P$9)+Test!$AD$20-Test!$AC$31</f>
        <v>15.443314665087177</v>
      </c>
      <c r="V375" s="10">
        <f t="shared" ca="1" si="31"/>
        <v>4.3237591066529966</v>
      </c>
      <c r="W375" s="10">
        <f t="shared" ca="1" si="32"/>
        <v>4.410727374544603</v>
      </c>
      <c r="X375" s="10">
        <f t="shared" ca="1" si="33"/>
        <v>3.625341603581905</v>
      </c>
      <c r="Y375" s="10">
        <f t="shared" ca="1" si="34"/>
        <v>3.5901659881610328</v>
      </c>
      <c r="Z375" s="10">
        <f ca="1">I375-Test!$AD$20</f>
        <v>19.136610096864814</v>
      </c>
      <c r="AA375" s="10">
        <f t="shared" ca="1" si="35"/>
        <v>4.3893989704271892</v>
      </c>
    </row>
    <row r="376" spans="1:27">
      <c r="A376" s="6">
        <f ca="1">LN((RAND()^(-Results!$F$4))-1)</f>
        <v>-1.3496925467747865</v>
      </c>
      <c r="B376" s="6">
        <f ca="1">LN((RAND()^(-Results!$F$4))-1)</f>
        <v>2.5653692919694686</v>
      </c>
      <c r="C376" s="6">
        <f ca="1">LN((RAND()^(-Results!$F$4))-1)</f>
        <v>1.8276374911965614</v>
      </c>
      <c r="D376" s="6">
        <f ca="1">LN((RAND()^(-Results!$F$4))-1)</f>
        <v>3.0567662531226277E-2</v>
      </c>
      <c r="E376" s="6">
        <f ca="1">LN((RAND()^(-Results!$F$4))-1)</f>
        <v>-0.59815212964168329</v>
      </c>
      <c r="F376" s="6">
        <f ca="1">LN((RAND()^(-Results!$F$4))-1)</f>
        <v>0.46194525789679541</v>
      </c>
      <c r="G376" s="6">
        <f ca="1">LN((RAND()^(-Results!$F$4))-1)</f>
        <v>-0.55048810126599979</v>
      </c>
      <c r="H376" s="6">
        <f t="shared" ca="1" si="30"/>
        <v>-0.53988123972040913</v>
      </c>
      <c r="I376" s="10">
        <f ca="1">SUMPRODUCT(J376:O376,Results!B$12:G$12)+Results!$F$5*H376</f>
        <v>24.301771176033537</v>
      </c>
      <c r="J376" s="10">
        <f ca="1">SUMPRODUCT($A376:$F376,Results!$B$15:$G$15)</f>
        <v>4.6069750194186705</v>
      </c>
      <c r="K376" s="10">
        <f ca="1">SUMPRODUCT($A376:$F376,Results!$B$16:$G$16)</f>
        <v>-3.554843038837157</v>
      </c>
      <c r="L376" s="10">
        <f ca="1">SUMPRODUCT($A376:$F376,Results!$B$17:$G$17)</f>
        <v>-12.252616863162904</v>
      </c>
      <c r="M376" s="10">
        <f ca="1">SUMPRODUCT($A376:$F376,Results!$B$18:$G$18)</f>
        <v>-5.0513728779627423</v>
      </c>
      <c r="N376" s="10">
        <f ca="1">SUMPRODUCT($A376:$F376,Results!$B$19:$G$19)</f>
        <v>0.63507823866609403</v>
      </c>
      <c r="O376" s="10">
        <f ca="1">SUMPRODUCT($A376:$F376,Results!$B$20:$G$20)</f>
        <v>0.45586775129138091</v>
      </c>
      <c r="P376" s="10" cm="1">
        <f t="array" aca="1" ref="P376" ca="1">SUMPRODUCT(J376:O376,TRANSPOSE(Test!BL$20:BL$25))+Test!$AD$20-Test!$BL$27</f>
        <v>27.550921199670633</v>
      </c>
      <c r="Q376" s="10" cm="1">
        <f t="array" aca="1" ref="Q376" ca="1">SUMPRODUCT(J376:O376,TRANSPOSE(Test!ES$20:ES$25))+Test!$AD$20-Test!$ES$27</f>
        <v>27.622024162944072</v>
      </c>
      <c r="R376" s="10">
        <f ca="1">I376-Results!$E$5*H376</f>
        <v>26.461296134915173</v>
      </c>
      <c r="S376" s="10" cm="1">
        <f t="array" aca="1" ref="S376" ca="1">SUMPRODUCT(J376:O376,TRANSPOSE(Test!AR$28:AR$33))+Test!$AD$20-Test!$AC$26</f>
        <v>27.149913484777045</v>
      </c>
      <c r="T376" s="10">
        <f ca="1">SUMPRODUCT(J376:O376,Results!K$9:P$9)</f>
        <v>27.887557573862885</v>
      </c>
      <c r="U376" s="10">
        <f ca="1">SUMPRODUCT(J376:O376,Results!K$9:P$9)+Test!$AD$20-Test!$AC$31</f>
        <v>27.85075945516191</v>
      </c>
      <c r="V376" s="10">
        <f t="shared" ca="1" si="31"/>
        <v>-3.249150023637096</v>
      </c>
      <c r="W376" s="10">
        <f t="shared" ca="1" si="32"/>
        <v>-3.3202529869105355</v>
      </c>
      <c r="X376" s="10">
        <f t="shared" ca="1" si="33"/>
        <v>-2.1595249588816365</v>
      </c>
      <c r="Y376" s="10">
        <f t="shared" ca="1" si="34"/>
        <v>-2.8481423087435083</v>
      </c>
      <c r="Z376" s="10">
        <f ca="1">I376-Test!$AD$20</f>
        <v>23.605667637383984</v>
      </c>
      <c r="AA376" s="10">
        <f t="shared" ca="1" si="35"/>
        <v>-3.5489882791283733</v>
      </c>
    </row>
    <row r="377" spans="1:27">
      <c r="A377" s="6">
        <f ca="1">LN((RAND()^(-Results!$F$4))-1)</f>
        <v>-1.135985502787068</v>
      </c>
      <c r="B377" s="6">
        <f ca="1">LN((RAND()^(-Results!$F$4))-1)</f>
        <v>0.393568815933448</v>
      </c>
      <c r="C377" s="6">
        <f ca="1">LN((RAND()^(-Results!$F$4))-1)</f>
        <v>-0.29353956945579357</v>
      </c>
      <c r="D377" s="6">
        <f ca="1">LN((RAND()^(-Results!$F$4))-1)</f>
        <v>-0.5908255873382886</v>
      </c>
      <c r="E377" s="6">
        <f ca="1">LN((RAND()^(-Results!$F$4))-1)</f>
        <v>1.5176626803207542</v>
      </c>
      <c r="F377" s="6">
        <f ca="1">LN((RAND()^(-Results!$F$4))-1)</f>
        <v>0.93595375259773295</v>
      </c>
      <c r="G377" s="6">
        <f ca="1">LN((RAND()^(-Results!$F$4))-1)</f>
        <v>-2.4801042401691085</v>
      </c>
      <c r="H377" s="6">
        <f t="shared" ca="1" si="30"/>
        <v>-2.4694973786235179</v>
      </c>
      <c r="I377" s="10">
        <f ca="1">SUMPRODUCT(J377:O377,Results!B$12:G$12)+Results!$F$5*H377</f>
        <v>-9.7835523997827956</v>
      </c>
      <c r="J377" s="10">
        <f ca="1">SUMPRODUCT($A377:$F377,Results!$B$15:$G$15)</f>
        <v>5.6421479733313865E-2</v>
      </c>
      <c r="K377" s="10">
        <f ca="1">SUMPRODUCT($A377:$F377,Results!$B$16:$G$16)</f>
        <v>-5.1575716879729896</v>
      </c>
      <c r="L377" s="10">
        <f ca="1">SUMPRODUCT($A377:$F377,Results!$B$17:$G$17)</f>
        <v>-8.3297456242066819</v>
      </c>
      <c r="M377" s="10">
        <f ca="1">SUMPRODUCT($A377:$F377,Results!$B$18:$G$18)</f>
        <v>7.4558060863828572</v>
      </c>
      <c r="N377" s="10">
        <f ca="1">SUMPRODUCT($A377:$F377,Results!$B$19:$G$19)</f>
        <v>-1.608902506925409</v>
      </c>
      <c r="O377" s="10">
        <f ca="1">SUMPRODUCT($A377:$F377,Results!$B$20:$G$20)</f>
        <v>-1.4619250660868959</v>
      </c>
      <c r="P377" s="10" cm="1">
        <f t="array" aca="1" ref="P377" ca="1">SUMPRODUCT(J377:O377,TRANSPOSE(Test!BL$20:BL$25))+Test!$AD$20-Test!$BL$27</f>
        <v>2.4048791682302832</v>
      </c>
      <c r="Q377" s="10" cm="1">
        <f t="array" aca="1" ref="Q377" ca="1">SUMPRODUCT(J377:O377,TRANSPOSE(Test!ES$20:ES$25))+Test!$AD$20-Test!$ES$27</f>
        <v>2.4603855781261608</v>
      </c>
      <c r="R377" s="10">
        <f ca="1">I377-Results!$E$5*H377</f>
        <v>9.4437114711276138E-2</v>
      </c>
      <c r="S377" s="10" cm="1">
        <f t="array" aca="1" ref="S377" ca="1">SUMPRODUCT(J377:O377,TRANSPOSE(Test!AR$28:AR$33))+Test!$AD$20-Test!$AC$26</f>
        <v>-4.4858120649669093</v>
      </c>
      <c r="T377" s="10">
        <f ca="1">SUMPRODUCT(J377:O377,Results!K$9:P$9)</f>
        <v>2.4319616213347572</v>
      </c>
      <c r="U377" s="10">
        <f ca="1">SUMPRODUCT(J377:O377,Results!K$9:P$9)+Test!$AD$20-Test!$AC$31</f>
        <v>2.3951635026337819</v>
      </c>
      <c r="V377" s="10">
        <f t="shared" ca="1" si="31"/>
        <v>-12.18843156801308</v>
      </c>
      <c r="W377" s="10">
        <f t="shared" ca="1" si="32"/>
        <v>-12.243937977908956</v>
      </c>
      <c r="X377" s="10">
        <f t="shared" ca="1" si="33"/>
        <v>-9.8779895144940717</v>
      </c>
      <c r="Y377" s="10">
        <f t="shared" ca="1" si="34"/>
        <v>-5.2977403348158862</v>
      </c>
      <c r="Z377" s="10">
        <f ca="1">I377-Test!$AD$20</f>
        <v>-10.47965593843235</v>
      </c>
      <c r="AA377" s="10">
        <f t="shared" ca="1" si="35"/>
        <v>-12.178715902416577</v>
      </c>
    </row>
    <row r="378" spans="1:27">
      <c r="A378" s="6">
        <f ca="1">LN((RAND()^(-Results!$F$4))-1)</f>
        <v>0.49794184078096376</v>
      </c>
      <c r="B378" s="6">
        <f ca="1">LN((RAND()^(-Results!$F$4))-1)</f>
        <v>1.8179719707814179</v>
      </c>
      <c r="C378" s="6">
        <f ca="1">LN((RAND()^(-Results!$F$4))-1)</f>
        <v>2.9389338620000363</v>
      </c>
      <c r="D378" s="6">
        <f ca="1">LN((RAND()^(-Results!$F$4))-1)</f>
        <v>1.2963572941869281</v>
      </c>
      <c r="E378" s="6">
        <f ca="1">LN((RAND()^(-Results!$F$4))-1)</f>
        <v>-2.0878102190044996</v>
      </c>
      <c r="F378" s="6">
        <f ca="1">LN((RAND()^(-Results!$F$4))-1)</f>
        <v>-1.3013969263141085</v>
      </c>
      <c r="G378" s="6">
        <f ca="1">LN((RAND()^(-Results!$F$4))-1)</f>
        <v>1.0593130195475944</v>
      </c>
      <c r="H378" s="6">
        <f t="shared" ca="1" si="30"/>
        <v>1.0699198810931849</v>
      </c>
      <c r="I378" s="10">
        <f ca="1">SUMPRODUCT(J378:O378,Results!B$12:G$12)+Results!$F$5*H378</f>
        <v>33.123505476194318</v>
      </c>
      <c r="J378" s="10">
        <f ca="1">SUMPRODUCT($A378:$F378,Results!$B$15:$G$15)</f>
        <v>3.062040741818401</v>
      </c>
      <c r="K378" s="10">
        <f ca="1">SUMPRODUCT($A378:$F378,Results!$B$16:$G$16)</f>
        <v>2.9916324280314113</v>
      </c>
      <c r="L378" s="10">
        <f ca="1">SUMPRODUCT($A378:$F378,Results!$B$17:$G$17)</f>
        <v>-0.24007970435869597</v>
      </c>
      <c r="M378" s="10">
        <f ca="1">SUMPRODUCT($A378:$F378,Results!$B$18:$G$18)</f>
        <v>-17.374904998516691</v>
      </c>
      <c r="N378" s="10">
        <f ca="1">SUMPRODUCT($A378:$F378,Results!$B$19:$G$19)</f>
        <v>5.3564295380397766</v>
      </c>
      <c r="O378" s="10">
        <f ca="1">SUMPRODUCT($A378:$F378,Results!$B$20:$G$20)</f>
        <v>-1.0150866184666496</v>
      </c>
      <c r="P378" s="10" cm="1">
        <f t="array" aca="1" ref="P378" ca="1">SUMPRODUCT(J378:O378,TRANSPOSE(Test!BL$20:BL$25))+Test!$AD$20-Test!$BL$27</f>
        <v>28.536915401396019</v>
      </c>
      <c r="Q378" s="10" cm="1">
        <f t="array" aca="1" ref="Q378" ca="1">SUMPRODUCT(J378:O378,TRANSPOSE(Test!ES$20:ES$25))+Test!$AD$20-Test!$ES$27</f>
        <v>28.469120066997117</v>
      </c>
      <c r="R378" s="10">
        <f ca="1">I378-Results!$E$5*H378</f>
        <v>28.843825951821579</v>
      </c>
      <c r="S378" s="10" cm="1">
        <f t="array" aca="1" ref="S378" ca="1">SUMPRODUCT(J378:O378,TRANSPOSE(Test!AR$28:AR$33))+Test!$AD$20-Test!$AC$26</f>
        <v>38.121503436003273</v>
      </c>
      <c r="T378" s="10">
        <f ca="1">SUMPRODUCT(J378:O378,Results!K$9:P$9)</f>
        <v>28.698807573561869</v>
      </c>
      <c r="U378" s="10">
        <f ca="1">SUMPRODUCT(J378:O378,Results!K$9:P$9)+Test!$AD$20-Test!$AC$31</f>
        <v>28.662009454860893</v>
      </c>
      <c r="V378" s="10">
        <f t="shared" ca="1" si="31"/>
        <v>4.5865900747982984</v>
      </c>
      <c r="W378" s="10">
        <f t="shared" ca="1" si="32"/>
        <v>4.6543854091972001</v>
      </c>
      <c r="X378" s="10">
        <f t="shared" ca="1" si="33"/>
        <v>4.2796795243727388</v>
      </c>
      <c r="Y378" s="10">
        <f t="shared" ca="1" si="34"/>
        <v>-4.9979979598089557</v>
      </c>
      <c r="Z378" s="10">
        <f ca="1">I378-Test!$AD$20</f>
        <v>32.427401937544765</v>
      </c>
      <c r="AA378" s="10">
        <f t="shared" ca="1" si="35"/>
        <v>4.4614960213334243</v>
      </c>
    </row>
    <row r="379" spans="1:27">
      <c r="A379" s="6">
        <f ca="1">LN((RAND()^(-Results!$F$4))-1)</f>
        <v>0.50636998396665023</v>
      </c>
      <c r="B379" s="6">
        <f ca="1">LN((RAND()^(-Results!$F$4))-1)</f>
        <v>-1.6407616331386143</v>
      </c>
      <c r="C379" s="6">
        <f ca="1">LN((RAND()^(-Results!$F$4))-1)</f>
        <v>1.6758747161195329</v>
      </c>
      <c r="D379" s="6">
        <f ca="1">LN((RAND()^(-Results!$F$4))-1)</f>
        <v>0.48012286227646322</v>
      </c>
      <c r="E379" s="6">
        <f ca="1">LN((RAND()^(-Results!$F$4))-1)</f>
        <v>1.534423717018355</v>
      </c>
      <c r="F379" s="6">
        <f ca="1">LN((RAND()^(-Results!$F$4))-1)</f>
        <v>-0.93730877684055969</v>
      </c>
      <c r="G379" s="6">
        <f ca="1">LN((RAND()^(-Results!$F$4))-1)</f>
        <v>-0.17768137335026515</v>
      </c>
      <c r="H379" s="6">
        <f t="shared" ca="1" si="30"/>
        <v>-0.16707451180467456</v>
      </c>
      <c r="I379" s="10">
        <f ca="1">SUMPRODUCT(J379:O379,Results!B$12:G$12)+Results!$F$5*H379</f>
        <v>-5.576272706856173</v>
      </c>
      <c r="J379" s="10">
        <f ca="1">SUMPRODUCT($A379:$F379,Results!$B$15:$G$15)</f>
        <v>-6.1959119549558093</v>
      </c>
      <c r="K379" s="10">
        <f ca="1">SUMPRODUCT($A379:$F379,Results!$B$16:$G$16)</f>
        <v>-3.5258807406768904</v>
      </c>
      <c r="L379" s="10">
        <f ca="1">SUMPRODUCT($A379:$F379,Results!$B$17:$G$17)</f>
        <v>3.3180445672292009</v>
      </c>
      <c r="M379" s="10">
        <f ca="1">SUMPRODUCT($A379:$F379,Results!$B$18:$G$18)</f>
        <v>-1.2253060662965087</v>
      </c>
      <c r="N379" s="10">
        <f ca="1">SUMPRODUCT($A379:$F379,Results!$B$19:$G$19)</f>
        <v>6.4660640215551153</v>
      </c>
      <c r="O379" s="10">
        <f ca="1">SUMPRODUCT($A379:$F379,Results!$B$20:$G$20)</f>
        <v>-8.7241381771216808</v>
      </c>
      <c r="P379" s="10" cm="1">
        <f t="array" aca="1" ref="P379" ca="1">SUMPRODUCT(J379:O379,TRANSPOSE(Test!BL$20:BL$25))+Test!$AD$20-Test!$BL$27</f>
        <v>-4.8336713457077378</v>
      </c>
      <c r="Q379" s="10" cm="1">
        <f t="array" aca="1" ref="Q379" ca="1">SUMPRODUCT(J379:O379,TRANSPOSE(Test!ES$20:ES$25))+Test!$AD$20-Test!$ES$27</f>
        <v>-5.0623549276686184</v>
      </c>
      <c r="R379" s="10">
        <f ca="1">I379-Results!$E$5*H379</f>
        <v>-4.9079746596374747</v>
      </c>
      <c r="S379" s="10" cm="1">
        <f t="array" aca="1" ref="S379" ca="1">SUMPRODUCT(J379:O379,TRANSPOSE(Test!AR$28:AR$33))+Test!$AD$20-Test!$AC$26</f>
        <v>-3.6344956916223476</v>
      </c>
      <c r="T379" s="10">
        <f ca="1">SUMPRODUCT(J379:O379,Results!K$9:P$9)</f>
        <v>-5.2970663933449487</v>
      </c>
      <c r="U379" s="10">
        <f ca="1">SUMPRODUCT(J379:O379,Results!K$9:P$9)+Test!$AD$20-Test!$AC$31</f>
        <v>-5.333864512045924</v>
      </c>
      <c r="V379" s="10">
        <f t="shared" ca="1" si="31"/>
        <v>-0.74260136114843522</v>
      </c>
      <c r="W379" s="10">
        <f t="shared" ca="1" si="32"/>
        <v>-0.51391777918755466</v>
      </c>
      <c r="X379" s="10">
        <f t="shared" ca="1" si="33"/>
        <v>-0.66829804721869834</v>
      </c>
      <c r="Y379" s="10">
        <f t="shared" ca="1" si="34"/>
        <v>-1.9417770152338254</v>
      </c>
      <c r="Z379" s="10">
        <f ca="1">I379-Test!$AD$20</f>
        <v>-6.2723762455057264</v>
      </c>
      <c r="AA379" s="10">
        <f t="shared" ca="1" si="35"/>
        <v>-0.242408194810249</v>
      </c>
    </row>
    <row r="380" spans="1:27">
      <c r="A380" s="6">
        <f ca="1">LN((RAND()^(-Results!$F$4))-1)</f>
        <v>2.855514281910799</v>
      </c>
      <c r="B380" s="6">
        <f ca="1">LN((RAND()^(-Results!$F$4))-1)</f>
        <v>2.808627256986659</v>
      </c>
      <c r="C380" s="6">
        <f ca="1">LN((RAND()^(-Results!$F$4))-1)</f>
        <v>8.9548417572495029E-2</v>
      </c>
      <c r="D380" s="6">
        <f ca="1">LN((RAND()^(-Results!$F$4))-1)</f>
        <v>0.49797420689689104</v>
      </c>
      <c r="E380" s="6">
        <f ca="1">LN((RAND()^(-Results!$F$4))-1)</f>
        <v>-1.4017794712680767</v>
      </c>
      <c r="F380" s="6">
        <f ca="1">LN((RAND()^(-Results!$F$4))-1)</f>
        <v>-1.6952486232046948</v>
      </c>
      <c r="G380" s="6">
        <f ca="1">LN((RAND()^(-Results!$F$4))-1)</f>
        <v>1.7842720964297836</v>
      </c>
      <c r="H380" s="6">
        <f t="shared" ca="1" si="30"/>
        <v>1.7948789579753741</v>
      </c>
      <c r="I380" s="10">
        <f ca="1">SUMPRODUCT(J380:O380,Results!B$12:G$12)+Results!$F$5*H380</f>
        <v>32.922407361289466</v>
      </c>
      <c r="J380" s="10">
        <f ca="1">SUMPRODUCT($A380:$F380,Results!$B$15:$G$15)</f>
        <v>9.7041084145886973</v>
      </c>
      <c r="K380" s="10">
        <f ca="1">SUMPRODUCT($A380:$F380,Results!$B$16:$G$16)</f>
        <v>9.6485000726997239</v>
      </c>
      <c r="L380" s="10">
        <f ca="1">SUMPRODUCT($A380:$F380,Results!$B$17:$G$17)</f>
        <v>4.8601250968043646</v>
      </c>
      <c r="M380" s="10">
        <f ca="1">SUMPRODUCT($A380:$F380,Results!$B$18:$G$18)</f>
        <v>-19.024444336040307</v>
      </c>
      <c r="N380" s="10">
        <f ca="1">SUMPRODUCT($A380:$F380,Results!$B$19:$G$19)</f>
        <v>-7.0567230343539862</v>
      </c>
      <c r="O380" s="10">
        <f ca="1">SUMPRODUCT($A380:$F380,Results!$B$20:$G$20)</f>
        <v>9.2866005724087337</v>
      </c>
      <c r="P380" s="10" cm="1">
        <f t="array" aca="1" ref="P380" ca="1">SUMPRODUCT(J380:O380,TRANSPOSE(Test!BL$20:BL$25))+Test!$AD$20-Test!$BL$27</f>
        <v>24.392325944016957</v>
      </c>
      <c r="Q380" s="10" cm="1">
        <f t="array" aca="1" ref="Q380" ca="1">SUMPRODUCT(J380:O380,TRANSPOSE(Test!ES$20:ES$25))+Test!$AD$20-Test!$ES$27</f>
        <v>24.477458446793829</v>
      </c>
      <c r="R380" s="10">
        <f ca="1">I380-Results!$E$5*H380</f>
        <v>25.742891529387968</v>
      </c>
      <c r="S380" s="10" cm="1">
        <f t="array" aca="1" ref="S380" ca="1">SUMPRODUCT(J380:O380,TRANSPOSE(Test!AR$28:AR$33))+Test!$AD$20-Test!$AC$26</f>
        <v>33.182474460193475</v>
      </c>
      <c r="T380" s="10">
        <f ca="1">SUMPRODUCT(J380:O380,Results!K$9:P$9)</f>
        <v>24.42214486201302</v>
      </c>
      <c r="U380" s="10">
        <f ca="1">SUMPRODUCT(J380:O380,Results!K$9:P$9)+Test!$AD$20-Test!$AC$31</f>
        <v>24.385346743312045</v>
      </c>
      <c r="V380" s="10">
        <f t="shared" ca="1" si="31"/>
        <v>8.530081417272509</v>
      </c>
      <c r="W380" s="10">
        <f t="shared" ca="1" si="32"/>
        <v>8.4449489144956367</v>
      </c>
      <c r="X380" s="10">
        <f t="shared" ca="1" si="33"/>
        <v>7.1795158319014973</v>
      </c>
      <c r="Y380" s="10">
        <f t="shared" ca="1" si="34"/>
        <v>-0.2600670989040097</v>
      </c>
      <c r="Z380" s="10">
        <f ca="1">I380-Test!$AD$20</f>
        <v>32.226303822639913</v>
      </c>
      <c r="AA380" s="10">
        <f t="shared" ca="1" si="35"/>
        <v>8.5370606179774207</v>
      </c>
    </row>
    <row r="381" spans="1:27">
      <c r="A381" s="6">
        <f ca="1">LN((RAND()^(-Results!$F$4))-1)</f>
        <v>2.5935281174969815</v>
      </c>
      <c r="B381" s="6">
        <f ca="1">LN((RAND()^(-Results!$F$4))-1)</f>
        <v>2.5558349809356047</v>
      </c>
      <c r="C381" s="6">
        <f ca="1">LN((RAND()^(-Results!$F$4))-1)</f>
        <v>1.2088477305607301</v>
      </c>
      <c r="D381" s="6">
        <f ca="1">LN((RAND()^(-Results!$F$4))-1)</f>
        <v>2.3279830358145195</v>
      </c>
      <c r="E381" s="6">
        <f ca="1">LN((RAND()^(-Results!$F$4))-1)</f>
        <v>4.4057851615046681</v>
      </c>
      <c r="F381" s="6">
        <f ca="1">LN((RAND()^(-Results!$F$4))-1)</f>
        <v>-0.37497661564369333</v>
      </c>
      <c r="G381" s="6">
        <f ca="1">LN((RAND()^(-Results!$F$4))-1)</f>
        <v>-2.6164118136376362</v>
      </c>
      <c r="H381" s="6">
        <f t="shared" ca="1" si="30"/>
        <v>-2.6058049520920457</v>
      </c>
      <c r="I381" s="10">
        <f ca="1">SUMPRODUCT(J381:O381,Results!B$12:G$12)+Results!$F$5*H381</f>
        <v>33.837964773386361</v>
      </c>
      <c r="J381" s="10">
        <f ca="1">SUMPRODUCT($A381:$F381,Results!$B$15:$G$15)</f>
        <v>3.5394150734155208</v>
      </c>
      <c r="K381" s="10">
        <f ca="1">SUMPRODUCT($A381:$F381,Results!$B$16:$G$16)</f>
        <v>1.7172298131493371</v>
      </c>
      <c r="L381" s="10">
        <f ca="1">SUMPRODUCT($A381:$F381,Results!$B$17:$G$17)</f>
        <v>-10.04463453392826</v>
      </c>
      <c r="M381" s="10">
        <f ca="1">SUMPRODUCT($A381:$F381,Results!$B$18:$G$18)</f>
        <v>-9.2009782746027149</v>
      </c>
      <c r="N381" s="10">
        <f ca="1">SUMPRODUCT($A381:$F381,Results!$B$19:$G$19)</f>
        <v>2.9941570979317675</v>
      </c>
      <c r="O381" s="10">
        <f ca="1">SUMPRODUCT($A381:$F381,Results!$B$20:$G$20)</f>
        <v>-4.9216769272594476</v>
      </c>
      <c r="P381" s="10" cm="1">
        <f t="array" aca="1" ref="P381" ca="1">SUMPRODUCT(J381:O381,TRANSPOSE(Test!BL$20:BL$25))+Test!$AD$20-Test!$BL$27</f>
        <v>46.765855153174698</v>
      </c>
      <c r="Q381" s="10" cm="1">
        <f t="array" aca="1" ref="Q381" ca="1">SUMPRODUCT(J381:O381,TRANSPOSE(Test!ES$20:ES$25))+Test!$AD$20-Test!$ES$27</f>
        <v>46.867905099158612</v>
      </c>
      <c r="R381" s="10">
        <f ca="1">I381-Results!$E$5*H381</f>
        <v>44.261184581754542</v>
      </c>
      <c r="S381" s="10" cm="1">
        <f t="array" aca="1" ref="S381" ca="1">SUMPRODUCT(J381:O381,TRANSPOSE(Test!AR$28:AR$33))+Test!$AD$20-Test!$AC$26</f>
        <v>43.290829439379372</v>
      </c>
      <c r="T381" s="10">
        <f ca="1">SUMPRODUCT(J381:O381,Results!K$9:P$9)</f>
        <v>46.149707455207164</v>
      </c>
      <c r="U381" s="10">
        <f ca="1">SUMPRODUCT(J381:O381,Results!K$9:P$9)+Test!$AD$20-Test!$AC$31</f>
        <v>46.112909336506185</v>
      </c>
      <c r="V381" s="10">
        <f t="shared" ca="1" si="31"/>
        <v>-12.927890379788337</v>
      </c>
      <c r="W381" s="10">
        <f t="shared" ca="1" si="32"/>
        <v>-13.029940325772252</v>
      </c>
      <c r="X381" s="10">
        <f t="shared" ca="1" si="33"/>
        <v>-10.423219808368181</v>
      </c>
      <c r="Y381" s="10">
        <f t="shared" ca="1" si="34"/>
        <v>-9.4528646659930118</v>
      </c>
      <c r="Z381" s="10">
        <f ca="1">I381-Test!$AD$20</f>
        <v>33.141861234736808</v>
      </c>
      <c r="AA381" s="10">
        <f t="shared" ca="1" si="35"/>
        <v>-12.274944563119824</v>
      </c>
    </row>
    <row r="382" spans="1:27">
      <c r="A382" s="6">
        <f ca="1">LN((RAND()^(-Results!$F$4))-1)</f>
        <v>1.1230653050917054</v>
      </c>
      <c r="B382" s="6">
        <f ca="1">LN((RAND()^(-Results!$F$4))-1)</f>
        <v>-3.2287287631326289E-3</v>
      </c>
      <c r="C382" s="6">
        <f ca="1">LN((RAND()^(-Results!$F$4))-1)</f>
        <v>0.27672700605274364</v>
      </c>
      <c r="D382" s="6">
        <f ca="1">LN((RAND()^(-Results!$F$4))-1)</f>
        <v>-0.13604074266090913</v>
      </c>
      <c r="E382" s="6">
        <f ca="1">LN((RAND()^(-Results!$F$4))-1)</f>
        <v>0.23498205790950683</v>
      </c>
      <c r="F382" s="6">
        <f ca="1">LN((RAND()^(-Results!$F$4))-1)</f>
        <v>-2.2794409101332276</v>
      </c>
      <c r="G382" s="6">
        <f ca="1">LN((RAND()^(-Results!$F$4))-1)</f>
        <v>1.6664575162294191</v>
      </c>
      <c r="H382" s="6">
        <f t="shared" ca="1" si="30"/>
        <v>1.6770643777750096</v>
      </c>
      <c r="I382" s="10">
        <f ca="1">SUMPRODUCT(J382:O382,Results!B$12:G$12)+Results!$F$5*H382</f>
        <v>11.551806013522075</v>
      </c>
      <c r="J382" s="10">
        <f ca="1">SUMPRODUCT($A382:$F382,Results!$B$15:$G$15)</f>
        <v>0.79493297912916483</v>
      </c>
      <c r="K382" s="10">
        <f ca="1">SUMPRODUCT($A382:$F382,Results!$B$16:$G$16)</f>
        <v>1.7851362847407826</v>
      </c>
      <c r="L382" s="10">
        <f ca="1">SUMPRODUCT($A382:$F382,Results!$B$17:$G$17)</f>
        <v>7.6731214709992841</v>
      </c>
      <c r="M382" s="10">
        <f ca="1">SUMPRODUCT($A382:$F382,Results!$B$18:$G$18)</f>
        <v>-7.9020027860588939</v>
      </c>
      <c r="N382" s="10">
        <f ca="1">SUMPRODUCT($A382:$F382,Results!$B$19:$G$19)</f>
        <v>-3.5362240906701228</v>
      </c>
      <c r="O382" s="10">
        <f ca="1">SUMPRODUCT($A382:$F382,Results!$B$20:$G$20)</f>
        <v>-2.589318242280791</v>
      </c>
      <c r="P382" s="10" cm="1">
        <f t="array" aca="1" ref="P382" ca="1">SUMPRODUCT(J382:O382,TRANSPOSE(Test!BL$20:BL$25))+Test!$AD$20-Test!$BL$27</f>
        <v>3.2145529237545909</v>
      </c>
      <c r="Q382" s="10" cm="1">
        <f t="array" aca="1" ref="Q382" ca="1">SUMPRODUCT(J382:O382,TRANSPOSE(Test!ES$20:ES$25))+Test!$AD$20-Test!$ES$27</f>
        <v>3.1693814983511457</v>
      </c>
      <c r="R382" s="10">
        <f ca="1">I382-Results!$E$5*H382</f>
        <v>4.8435485024220366</v>
      </c>
      <c r="S382" s="10" cm="1">
        <f t="array" aca="1" ref="S382" ca="1">SUMPRODUCT(J382:O382,TRANSPOSE(Test!AR$28:AR$33))+Test!$AD$20-Test!$AC$26</f>
        <v>5.1438919793456659</v>
      </c>
      <c r="T382" s="10">
        <f ca="1">SUMPRODUCT(J382:O382,Results!K$9:P$9)</f>
        <v>3.0500589147587562</v>
      </c>
      <c r="U382" s="10">
        <f ca="1">SUMPRODUCT(J382:O382,Results!K$9:P$9)+Test!$AD$20-Test!$AC$31</f>
        <v>3.0132607960577813</v>
      </c>
      <c r="V382" s="10">
        <f t="shared" ca="1" si="31"/>
        <v>8.3372530897674846</v>
      </c>
      <c r="W382" s="10">
        <f t="shared" ca="1" si="32"/>
        <v>8.3824245151709285</v>
      </c>
      <c r="X382" s="10">
        <f t="shared" ca="1" si="33"/>
        <v>6.7082575111000384</v>
      </c>
      <c r="Y382" s="10">
        <f t="shared" ca="1" si="34"/>
        <v>6.4079140341764091</v>
      </c>
      <c r="Z382" s="10">
        <f ca="1">I382-Test!$AD$20</f>
        <v>10.855702474872521</v>
      </c>
      <c r="AA382" s="10">
        <f t="shared" ca="1" si="35"/>
        <v>8.5385452174642928</v>
      </c>
    </row>
    <row r="383" spans="1:27">
      <c r="A383" s="6">
        <f ca="1">LN((RAND()^(-Results!$F$4))-1)</f>
        <v>-2.7052621874565759</v>
      </c>
      <c r="B383" s="6">
        <f ca="1">LN((RAND()^(-Results!$F$4))-1)</f>
        <v>-1.3036300419854379</v>
      </c>
      <c r="C383" s="6">
        <f ca="1">LN((RAND()^(-Results!$F$4))-1)</f>
        <v>2.6737126304044847</v>
      </c>
      <c r="D383" s="6">
        <f ca="1">LN((RAND()^(-Results!$F$4))-1)</f>
        <v>-2.141260418319169</v>
      </c>
      <c r="E383" s="6">
        <f ca="1">LN((RAND()^(-Results!$F$4))-1)</f>
        <v>-1.2634709395402637</v>
      </c>
      <c r="F383" s="6">
        <f ca="1">LN((RAND()^(-Results!$F$4))-1)</f>
        <v>0.90848202678639389</v>
      </c>
      <c r="G383" s="6">
        <f ca="1">LN((RAND()^(-Results!$F$4))-1)</f>
        <v>0.25285706712572092</v>
      </c>
      <c r="H383" s="6">
        <f t="shared" ca="1" si="30"/>
        <v>0.26346392867131152</v>
      </c>
      <c r="I383" s="10">
        <f ca="1">SUMPRODUCT(J383:O383,Results!B$12:G$12)+Results!$F$5*H383</f>
        <v>-21.931707268725035</v>
      </c>
      <c r="J383" s="10">
        <f ca="1">SUMPRODUCT($A383:$F383,Results!$B$15:$G$15)</f>
        <v>-4.9994854717562909</v>
      </c>
      <c r="K383" s="10">
        <f ca="1">SUMPRODUCT($A383:$F383,Results!$B$16:$G$16)</f>
        <v>-12.482452524674505</v>
      </c>
      <c r="L383" s="10">
        <f ca="1">SUMPRODUCT($A383:$F383,Results!$B$17:$G$17)</f>
        <v>-5.7270570320088767</v>
      </c>
      <c r="M383" s="10">
        <f ca="1">SUMPRODUCT($A383:$F383,Results!$B$18:$G$18)</f>
        <v>5.6647280894986807</v>
      </c>
      <c r="N383" s="10">
        <f ca="1">SUMPRODUCT($A383:$F383,Results!$B$19:$G$19)</f>
        <v>3.9044885857557805</v>
      </c>
      <c r="O383" s="10">
        <f ca="1">SUMPRODUCT($A383:$F383,Results!$B$20:$G$20)</f>
        <v>-2.136078183011533</v>
      </c>
      <c r="P383" s="10" cm="1">
        <f t="array" aca="1" ref="P383" ca="1">SUMPRODUCT(J383:O383,TRANSPOSE(Test!BL$20:BL$25))+Test!$AD$20-Test!$BL$27</f>
        <v>-22.814952089866335</v>
      </c>
      <c r="Q383" s="10" cm="1">
        <f t="array" aca="1" ref="Q383" ca="1">SUMPRODUCT(J383:O383,TRANSPOSE(Test!ES$20:ES$25))+Test!$AD$20-Test!$ES$27</f>
        <v>-23.143795583313061</v>
      </c>
      <c r="R383" s="10">
        <f ca="1">I383-Results!$E$5*H383</f>
        <v>-22.985562983410279</v>
      </c>
      <c r="S383" s="10" cm="1">
        <f t="array" aca="1" ref="S383" ca="1">SUMPRODUCT(J383:O383,TRANSPOSE(Test!AR$28:AR$33))+Test!$AD$20-Test!$AC$26</f>
        <v>-20.75007009160166</v>
      </c>
      <c r="T383" s="10">
        <f ca="1">SUMPRODUCT(J383:O383,Results!K$9:P$9)</f>
        <v>-22.703014649040163</v>
      </c>
      <c r="U383" s="10">
        <f ca="1">SUMPRODUCT(J383:O383,Results!K$9:P$9)+Test!$AD$20-Test!$AC$31</f>
        <v>-22.739812767741139</v>
      </c>
      <c r="V383" s="10">
        <f t="shared" ca="1" si="31"/>
        <v>0.88324482114130021</v>
      </c>
      <c r="W383" s="10">
        <f t="shared" ca="1" si="32"/>
        <v>1.2120883145880263</v>
      </c>
      <c r="X383" s="10">
        <f t="shared" ca="1" si="33"/>
        <v>1.0538557146852447</v>
      </c>
      <c r="Y383" s="10">
        <f t="shared" ca="1" si="34"/>
        <v>-1.181637177123374</v>
      </c>
      <c r="Z383" s="10">
        <f ca="1">I383-Test!$AD$20</f>
        <v>-22.627810807374587</v>
      </c>
      <c r="AA383" s="10">
        <f t="shared" ca="1" si="35"/>
        <v>0.80810549901610429</v>
      </c>
    </row>
    <row r="384" spans="1:27">
      <c r="A384" s="6">
        <f ca="1">LN((RAND()^(-Results!$F$4))-1)</f>
        <v>2.1896921400093015</v>
      </c>
      <c r="B384" s="6">
        <f ca="1">LN((RAND()^(-Results!$F$4))-1)</f>
        <v>0.5046937968302696</v>
      </c>
      <c r="C384" s="6">
        <f ca="1">LN((RAND()^(-Results!$F$4))-1)</f>
        <v>-5.0598789685194621E-2</v>
      </c>
      <c r="D384" s="6">
        <f ca="1">LN((RAND()^(-Results!$F$4))-1)</f>
        <v>-1.0396722427688312</v>
      </c>
      <c r="E384" s="6">
        <f ca="1">LN((RAND()^(-Results!$F$4))-1)</f>
        <v>-2.1207139481457524</v>
      </c>
      <c r="F384" s="6">
        <f ca="1">LN((RAND()^(-Results!$F$4))-1)</f>
        <v>-0.68984377571416367</v>
      </c>
      <c r="G384" s="6">
        <f ca="1">LN((RAND()^(-Results!$F$4))-1)</f>
        <v>-2.5414138134175293</v>
      </c>
      <c r="H384" s="6">
        <f t="shared" ca="1" si="30"/>
        <v>-2.5308069518719387</v>
      </c>
      <c r="I384" s="10">
        <f ca="1">SUMPRODUCT(J384:O384,Results!B$12:G$12)+Results!$F$5*H384</f>
        <v>-24.372968111602074</v>
      </c>
      <c r="J384" s="10">
        <f ca="1">SUMPRODUCT($A384:$F384,Results!$B$15:$G$15)</f>
        <v>4.835873468168292</v>
      </c>
      <c r="K384" s="10">
        <f ca="1">SUMPRODUCT($A384:$F384,Results!$B$16:$G$16)</f>
        <v>5.3109598006771543</v>
      </c>
      <c r="L384" s="10">
        <f ca="1">SUMPRODUCT($A384:$F384,Results!$B$17:$G$17)</f>
        <v>8.3138897963708498</v>
      </c>
      <c r="M384" s="10">
        <f ca="1">SUMPRODUCT($A384:$F384,Results!$B$18:$G$18)</f>
        <v>-10.475251829539538</v>
      </c>
      <c r="N384" s="10">
        <f ca="1">SUMPRODUCT($A384:$F384,Results!$B$19:$G$19)</f>
        <v>-6.3325214988438052</v>
      </c>
      <c r="O384" s="10">
        <f ca="1">SUMPRODUCT($A384:$F384,Results!$B$20:$G$20)</f>
        <v>11.638199180441749</v>
      </c>
      <c r="P384" s="10" cm="1">
        <f t="array" aca="1" ref="P384" ca="1">SUMPRODUCT(J384:O384,TRANSPOSE(Test!BL$20:BL$25))+Test!$AD$20-Test!$BL$27</f>
        <v>-11.400277589777618</v>
      </c>
      <c r="Q384" s="10" cm="1">
        <f t="array" aca="1" ref="Q384" ca="1">SUMPRODUCT(J384:O384,TRANSPOSE(Test!ES$20:ES$25))+Test!$AD$20-Test!$ES$27</f>
        <v>-11.540176312296476</v>
      </c>
      <c r="R384" s="10">
        <f ca="1">I384-Results!$E$5*H384</f>
        <v>-14.249740304114319</v>
      </c>
      <c r="S384" s="10" cm="1">
        <f t="array" aca="1" ref="S384" ca="1">SUMPRODUCT(J384:O384,TRANSPOSE(Test!AR$28:AR$33))+Test!$AD$20-Test!$AC$26</f>
        <v>-0.6503981889211069</v>
      </c>
      <c r="T384" s="10">
        <f ca="1">SUMPRODUCT(J384:O384,Results!K$9:P$9)</f>
        <v>-11.46238278238776</v>
      </c>
      <c r="U384" s="10">
        <f ca="1">SUMPRODUCT(J384:O384,Results!K$9:P$9)+Test!$AD$20-Test!$AC$31</f>
        <v>-11.499180901088735</v>
      </c>
      <c r="V384" s="10">
        <f t="shared" ca="1" si="31"/>
        <v>-12.972690521824456</v>
      </c>
      <c r="W384" s="10">
        <f t="shared" ca="1" si="32"/>
        <v>-12.832791799305598</v>
      </c>
      <c r="X384" s="10">
        <f t="shared" ca="1" si="33"/>
        <v>-10.123227807487755</v>
      </c>
      <c r="Y384" s="10">
        <f t="shared" ca="1" si="34"/>
        <v>-23.722569922680968</v>
      </c>
      <c r="Z384" s="10">
        <f ca="1">I384-Test!$AD$20</f>
        <v>-25.069071650251626</v>
      </c>
      <c r="AA384" s="10">
        <f t="shared" ca="1" si="35"/>
        <v>-12.873787210513338</v>
      </c>
    </row>
    <row r="385" spans="1:27">
      <c r="A385" s="6">
        <f ca="1">LN((RAND()^(-Results!$F$4))-1)</f>
        <v>-0.83738897778629595</v>
      </c>
      <c r="B385" s="6">
        <f ca="1">LN((RAND()^(-Results!$F$4))-1)</f>
        <v>9.5056722531885046E-2</v>
      </c>
      <c r="C385" s="6">
        <f ca="1">LN((RAND()^(-Results!$F$4))-1)</f>
        <v>-4.9442994122200501</v>
      </c>
      <c r="D385" s="6">
        <f ca="1">LN((RAND()^(-Results!$F$4))-1)</f>
        <v>-3.1795428866827358</v>
      </c>
      <c r="E385" s="6">
        <f ca="1">LN((RAND()^(-Results!$F$4))-1)</f>
        <v>0.36999484989581266</v>
      </c>
      <c r="F385" s="6">
        <f ca="1">LN((RAND()^(-Results!$F$4))-1)</f>
        <v>-3.8720178820978703</v>
      </c>
      <c r="G385" s="6">
        <f ca="1">LN((RAND()^(-Results!$F$4))-1)</f>
        <v>1.887635792219641</v>
      </c>
      <c r="H385" s="6">
        <f t="shared" ca="1" si="30"/>
        <v>1.8982426537652315</v>
      </c>
      <c r="I385" s="10">
        <f ca="1">SUMPRODUCT(J385:O385,Results!B$12:G$12)+Results!$F$5*H385</f>
        <v>-6.1522537538870363</v>
      </c>
      <c r="J385" s="10">
        <f ca="1">SUMPRODUCT($A385:$F385,Results!$B$15:$G$15)</f>
        <v>6.0300876869265121</v>
      </c>
      <c r="K385" s="10">
        <f ca="1">SUMPRODUCT($A385:$F385,Results!$B$16:$G$16)</f>
        <v>1.5276141195756447</v>
      </c>
      <c r="L385" s="10">
        <f ca="1">SUMPRODUCT($A385:$F385,Results!$B$17:$G$17)</f>
        <v>13.90689971538619</v>
      </c>
      <c r="M385" s="10">
        <f ca="1">SUMPRODUCT($A385:$F385,Results!$B$18:$G$18)</f>
        <v>5.3721565996865248</v>
      </c>
      <c r="N385" s="10">
        <f ca="1">SUMPRODUCT($A385:$F385,Results!$B$19:$G$19)</f>
        <v>-25.838484197013965</v>
      </c>
      <c r="O385" s="10">
        <f ca="1">SUMPRODUCT($A385:$F385,Results!$B$20:$G$20)</f>
        <v>0.39756716334431097</v>
      </c>
      <c r="P385" s="10" cm="1">
        <f t="array" aca="1" ref="P385" ca="1">SUMPRODUCT(J385:O385,TRANSPOSE(Test!BL$20:BL$25))+Test!$AD$20-Test!$BL$27</f>
        <v>-16.210323061212698</v>
      </c>
      <c r="Q385" s="10" cm="1">
        <f t="array" aca="1" ref="Q385" ca="1">SUMPRODUCT(J385:O385,TRANSPOSE(Test!ES$20:ES$25))+Test!$AD$20-Test!$ES$27</f>
        <v>-15.849802614426794</v>
      </c>
      <c r="R385" s="10">
        <f ca="1">I385-Results!$E$5*H385</f>
        <v>-13.745224368947962</v>
      </c>
      <c r="S385" s="10" cm="1">
        <f t="array" aca="1" ref="S385" ca="1">SUMPRODUCT(J385:O385,TRANSPOSE(Test!AR$28:AR$33))+Test!$AD$20-Test!$AC$26</f>
        <v>-29.640774202955715</v>
      </c>
      <c r="T385" s="10">
        <f ca="1">SUMPRODUCT(J385:O385,Results!K$9:P$9)</f>
        <v>-15.780831440734538</v>
      </c>
      <c r="U385" s="10">
        <f ca="1">SUMPRODUCT(J385:O385,Results!K$9:P$9)+Test!$AD$20-Test!$AC$31</f>
        <v>-15.817629559435513</v>
      </c>
      <c r="V385" s="10">
        <f t="shared" ca="1" si="31"/>
        <v>10.058069307325662</v>
      </c>
      <c r="W385" s="10">
        <f t="shared" ca="1" si="32"/>
        <v>9.697548860539758</v>
      </c>
      <c r="X385" s="10">
        <f t="shared" ca="1" si="33"/>
        <v>7.592970615060926</v>
      </c>
      <c r="Y385" s="10">
        <f t="shared" ca="1" si="34"/>
        <v>23.48852044906868</v>
      </c>
      <c r="Z385" s="10">
        <f ca="1">I385-Test!$AD$20</f>
        <v>-6.8483572925365896</v>
      </c>
      <c r="AA385" s="10">
        <f t="shared" ca="1" si="35"/>
        <v>9.6653758055484769</v>
      </c>
    </row>
    <row r="386" spans="1:27">
      <c r="A386" s="6">
        <f ca="1">LN((RAND()^(-Results!$F$4))-1)</f>
        <v>-0.7241859165057678</v>
      </c>
      <c r="B386" s="6">
        <f ca="1">LN((RAND()^(-Results!$F$4))-1)</f>
        <v>2.3194507248765177</v>
      </c>
      <c r="C386" s="6">
        <f ca="1">LN((RAND()^(-Results!$F$4))-1)</f>
        <v>0.38566652409413082</v>
      </c>
      <c r="D386" s="6">
        <f ca="1">LN((RAND()^(-Results!$F$4))-1)</f>
        <v>1.8737175549867806</v>
      </c>
      <c r="E386" s="6">
        <f ca="1">LN((RAND()^(-Results!$F$4))-1)</f>
        <v>0.54659183274782441</v>
      </c>
      <c r="F386" s="6">
        <f ca="1">LN((RAND()^(-Results!$F$4))-1)</f>
        <v>-0.17179878567850548</v>
      </c>
      <c r="G386" s="6">
        <f ca="1">LN((RAND()^(-Results!$F$4))-1)</f>
        <v>2.6016939612410881</v>
      </c>
      <c r="H386" s="6">
        <f t="shared" ca="1" si="30"/>
        <v>2.6123008227866786</v>
      </c>
      <c r="I386" s="10">
        <f ca="1">SUMPRODUCT(J386:O386,Results!B$12:G$12)+Results!$F$5*H386</f>
        <v>52.603865939932419</v>
      </c>
      <c r="J386" s="10">
        <f ca="1">SUMPRODUCT($A386:$F386,Results!$B$15:$G$15)</f>
        <v>3.4928737001144254</v>
      </c>
      <c r="K386" s="10">
        <f ca="1">SUMPRODUCT($A386:$F386,Results!$B$16:$G$16)</f>
        <v>2.1779889059814947</v>
      </c>
      <c r="L386" s="10">
        <f ca="1">SUMPRODUCT($A386:$F386,Results!$B$17:$G$17)</f>
        <v>-8.3911260336376916</v>
      </c>
      <c r="M386" s="10">
        <f ca="1">SUMPRODUCT($A386:$F386,Results!$B$18:$G$18)</f>
        <v>-4.2424213019365435</v>
      </c>
      <c r="N386" s="10">
        <f ca="1">SUMPRODUCT($A386:$F386,Results!$B$19:$G$19)</f>
        <v>2.7697351677513224</v>
      </c>
      <c r="O386" s="10">
        <f ca="1">SUMPRODUCT($A386:$F386,Results!$B$20:$G$20)</f>
        <v>-4.9323211103360496</v>
      </c>
      <c r="P386" s="10" cm="1">
        <f t="array" aca="1" ref="P386" ca="1">SUMPRODUCT(J386:O386,TRANSPOSE(Test!BL$20:BL$25))+Test!$AD$20-Test!$BL$27</f>
        <v>39.674594721653776</v>
      </c>
      <c r="Q386" s="10" cm="1">
        <f t="array" aca="1" ref="Q386" ca="1">SUMPRODUCT(J386:O386,TRANSPOSE(Test!ES$20:ES$25))+Test!$AD$20-Test!$ES$27</f>
        <v>39.937520938571282</v>
      </c>
      <c r="R386" s="10">
        <f ca="1">I386-Results!$E$5*H386</f>
        <v>42.154662648785703</v>
      </c>
      <c r="S386" s="10" cm="1">
        <f t="array" aca="1" ref="S386" ca="1">SUMPRODUCT(J386:O386,TRANSPOSE(Test!AR$28:AR$33))+Test!$AD$20-Test!$AC$26</f>
        <v>35.151674869405568</v>
      </c>
      <c r="T386" s="10">
        <f ca="1">SUMPRODUCT(J386:O386,Results!K$9:P$9)</f>
        <v>39.977925951277783</v>
      </c>
      <c r="U386" s="10">
        <f ca="1">SUMPRODUCT(J386:O386,Results!K$9:P$9)+Test!$AD$20-Test!$AC$31</f>
        <v>39.941127832576804</v>
      </c>
      <c r="V386" s="10">
        <f t="shared" ca="1" si="31"/>
        <v>12.929271218278643</v>
      </c>
      <c r="W386" s="10">
        <f t="shared" ca="1" si="32"/>
        <v>12.666345001361137</v>
      </c>
      <c r="X386" s="10">
        <f t="shared" ca="1" si="33"/>
        <v>10.449203291146716</v>
      </c>
      <c r="Y386" s="10">
        <f t="shared" ca="1" si="34"/>
        <v>17.452191070526851</v>
      </c>
      <c r="Z386" s="10">
        <f ca="1">I386-Test!$AD$20</f>
        <v>51.907762401282866</v>
      </c>
      <c r="AA386" s="10">
        <f t="shared" ca="1" si="35"/>
        <v>12.662738107355615</v>
      </c>
    </row>
    <row r="387" spans="1:27">
      <c r="A387" s="6">
        <f ca="1">LN((RAND()^(-Results!$F$4))-1)</f>
        <v>-0.70633222657997285</v>
      </c>
      <c r="B387" s="6">
        <f ca="1">LN((RAND()^(-Results!$F$4))-1)</f>
        <v>0.39146661194891519</v>
      </c>
      <c r="C387" s="6">
        <f ca="1">LN((RAND()^(-Results!$F$4))-1)</f>
        <v>3.2538351177081046</v>
      </c>
      <c r="D387" s="6">
        <f ca="1">LN((RAND()^(-Results!$F$4))-1)</f>
        <v>2.4005322328176812</v>
      </c>
      <c r="E387" s="6">
        <f ca="1">LN((RAND()^(-Results!$F$4))-1)</f>
        <v>-3.0719864050342296</v>
      </c>
      <c r="F387" s="6">
        <f ca="1">LN((RAND()^(-Results!$F$4))-1)</f>
        <v>-1.3624887971184596</v>
      </c>
      <c r="G387" s="6">
        <f ca="1">LN((RAND()^(-Results!$F$4))-1)</f>
        <v>0.53552464550826895</v>
      </c>
      <c r="H387" s="6">
        <f t="shared" ref="H387:H450" ca="1" si="36">G387-$AC$5</f>
        <v>0.54613150705385949</v>
      </c>
      <c r="I387" s="10">
        <f ca="1">SUMPRODUCT(J387:O387,Results!B$12:G$12)+Results!$F$5*H387</f>
        <v>27.108158260729436</v>
      </c>
      <c r="J387" s="10">
        <f ca="1">SUMPRODUCT($A387:$F387,Results!$B$15:$G$15)</f>
        <v>-2.0904922929496301</v>
      </c>
      <c r="K387" s="10">
        <f ca="1">SUMPRODUCT($A387:$F387,Results!$B$16:$G$16)</f>
        <v>3.6350320458881273</v>
      </c>
      <c r="L387" s="10">
        <f ca="1">SUMPRODUCT($A387:$F387,Results!$B$17:$G$17)</f>
        <v>3.2038758017942244</v>
      </c>
      <c r="M387" s="10">
        <f ca="1">SUMPRODUCT($A387:$F387,Results!$B$18:$G$18)</f>
        <v>-14.618486645457017</v>
      </c>
      <c r="N387" s="10">
        <f ca="1">SUMPRODUCT($A387:$F387,Results!$B$19:$G$19)</f>
        <v>13.010475370143213</v>
      </c>
      <c r="O387" s="10">
        <f ca="1">SUMPRODUCT($A387:$F387,Results!$B$20:$G$20)</f>
        <v>-7.7071992553597024</v>
      </c>
      <c r="P387" s="10" cm="1">
        <f t="array" aca="1" ref="P387" ca="1">SUMPRODUCT(J387:O387,TRANSPOSE(Test!BL$20:BL$25))+Test!$AD$20-Test!$BL$27</f>
        <v>25.082065345390827</v>
      </c>
      <c r="Q387" s="10" cm="1">
        <f t="array" aca="1" ref="Q387" ca="1">SUMPRODUCT(J387:O387,TRANSPOSE(Test!ES$20:ES$25))+Test!$AD$20-Test!$ES$27</f>
        <v>25.004723853998446</v>
      </c>
      <c r="R387" s="10">
        <f ca="1">I387-Results!$E$5*H387</f>
        <v>24.923632232513999</v>
      </c>
      <c r="S387" s="10" cm="1">
        <f t="array" aca="1" ref="S387" ca="1">SUMPRODUCT(J387:O387,TRANSPOSE(Test!AR$28:AR$33))+Test!$AD$20-Test!$AC$26</f>
        <v>34.89540007001122</v>
      </c>
      <c r="T387" s="10">
        <f ca="1">SUMPRODUCT(J387:O387,Results!K$9:P$9)</f>
        <v>25.425338954771689</v>
      </c>
      <c r="U387" s="10">
        <f ca="1">SUMPRODUCT(J387:O387,Results!K$9:P$9)+Test!$AD$20-Test!$AC$31</f>
        <v>25.388540836070714</v>
      </c>
      <c r="V387" s="10">
        <f t="shared" ref="V387:V450" ca="1" si="37">I387-P387</f>
        <v>2.0260929153386087</v>
      </c>
      <c r="W387" s="10">
        <f t="shared" ref="W387:W450" ca="1" si="38">I387-Q387</f>
        <v>2.1034344067309902</v>
      </c>
      <c r="X387" s="10">
        <f t="shared" ref="X387:X450" ca="1" si="39">I387-R387</f>
        <v>2.1845260282154371</v>
      </c>
      <c r="Y387" s="10">
        <f t="shared" ref="Y387:Y450" ca="1" si="40">I387-S387</f>
        <v>-7.7872418092817846</v>
      </c>
      <c r="Z387" s="10">
        <f ca="1">I387-Test!$AD$20</f>
        <v>26.412054722079883</v>
      </c>
      <c r="AA387" s="10">
        <f t="shared" ref="AA387:AA450" ca="1" si="41">I387-U387</f>
        <v>1.7196174246587219</v>
      </c>
    </row>
    <row r="388" spans="1:27">
      <c r="A388" s="6">
        <f ca="1">LN((RAND()^(-Results!$F$4))-1)</f>
        <v>-4.2021434740310308</v>
      </c>
      <c r="B388" s="6">
        <f ca="1">LN((RAND()^(-Results!$F$4))-1)</f>
        <v>-1.1270282605664073</v>
      </c>
      <c r="C388" s="6">
        <f ca="1">LN((RAND()^(-Results!$F$4))-1)</f>
        <v>1.6488480248986153</v>
      </c>
      <c r="D388" s="6">
        <f ca="1">LN((RAND()^(-Results!$F$4))-1)</f>
        <v>-0.69584620755236315</v>
      </c>
      <c r="E388" s="6">
        <f ca="1">LN((RAND()^(-Results!$F$4))-1)</f>
        <v>-3.0355226309713661</v>
      </c>
      <c r="F388" s="6">
        <f ca="1">LN((RAND()^(-Results!$F$4))-1)</f>
        <v>1.1198560317674939</v>
      </c>
      <c r="G388" s="6">
        <f ca="1">LN((RAND()^(-Results!$F$4))-1)</f>
        <v>-1.6984405076096971</v>
      </c>
      <c r="H388" s="6">
        <f t="shared" ca="1" si="36"/>
        <v>-1.6878336460641066</v>
      </c>
      <c r="I388" s="10">
        <f ca="1">SUMPRODUCT(J388:O388,Results!B$12:G$12)+Results!$F$5*H388</f>
        <v>-21.141727975598464</v>
      </c>
      <c r="J388" s="10">
        <f ca="1">SUMPRODUCT($A388:$F388,Results!$B$15:$G$15)</f>
        <v>-5.1101476470060803</v>
      </c>
      <c r="K388" s="10">
        <f ca="1">SUMPRODUCT($A388:$F388,Results!$B$16:$G$16)</f>
        <v>-7.6714167255689834</v>
      </c>
      <c r="L388" s="10">
        <f ca="1">SUMPRODUCT($A388:$F388,Results!$B$17:$G$17)</f>
        <v>-4.8277110551353211</v>
      </c>
      <c r="M388" s="10">
        <f ca="1">SUMPRODUCT($A388:$F388,Results!$B$18:$G$18)</f>
        <v>7.6964948857795683</v>
      </c>
      <c r="N388" s="10">
        <f ca="1">SUMPRODUCT($A388:$F388,Results!$B$19:$G$19)</f>
        <v>7.4816217794686359</v>
      </c>
      <c r="O388" s="10">
        <f ca="1">SUMPRODUCT($A388:$F388,Results!$B$20:$G$20)</f>
        <v>-4.8061796559799337</v>
      </c>
      <c r="P388" s="10" cm="1">
        <f t="array" aca="1" ref="P388" ca="1">SUMPRODUCT(J388:O388,TRANSPOSE(Test!BL$20:BL$25))+Test!$AD$20-Test!$BL$27</f>
        <v>-12.302395538690904</v>
      </c>
      <c r="Q388" s="10" cm="1">
        <f t="array" aca="1" ref="Q388" ca="1">SUMPRODUCT(J388:O388,TRANSPOSE(Test!ES$20:ES$25))+Test!$AD$20-Test!$ES$27</f>
        <v>-12.399444065746042</v>
      </c>
      <c r="R388" s="10">
        <f ca="1">I388-Results!$E$5*H388</f>
        <v>-14.390393391342037</v>
      </c>
      <c r="S388" s="10" cm="1">
        <f t="array" aca="1" ref="S388" ca="1">SUMPRODUCT(J388:O388,TRANSPOSE(Test!AR$28:AR$33))+Test!$AD$20-Test!$AC$26</f>
        <v>-12.233698929320898</v>
      </c>
      <c r="T388" s="10">
        <f ca="1">SUMPRODUCT(J388:O388,Results!K$9:P$9)</f>
        <v>-11.63053349153472</v>
      </c>
      <c r="U388" s="10">
        <f ca="1">SUMPRODUCT(J388:O388,Results!K$9:P$9)+Test!$AD$20-Test!$AC$31</f>
        <v>-11.667331610235696</v>
      </c>
      <c r="V388" s="10">
        <f t="shared" ca="1" si="37"/>
        <v>-8.8393324369075597</v>
      </c>
      <c r="W388" s="10">
        <f t="shared" ca="1" si="38"/>
        <v>-8.7422839098524214</v>
      </c>
      <c r="X388" s="10">
        <f t="shared" ca="1" si="39"/>
        <v>-6.7513345842564263</v>
      </c>
      <c r="Y388" s="10">
        <f t="shared" ca="1" si="40"/>
        <v>-8.9080290462775658</v>
      </c>
      <c r="Z388" s="10">
        <f ca="1">I388-Test!$AD$20</f>
        <v>-21.837831514248016</v>
      </c>
      <c r="AA388" s="10">
        <f t="shared" ca="1" si="41"/>
        <v>-9.4743963653627681</v>
      </c>
    </row>
    <row r="389" spans="1:27">
      <c r="A389" s="6">
        <f ca="1">LN((RAND()^(-Results!$F$4))-1)</f>
        <v>-0.51906199989739976</v>
      </c>
      <c r="B389" s="6">
        <f ca="1">LN((RAND()^(-Results!$F$4))-1)</f>
        <v>2.4109937244479527</v>
      </c>
      <c r="C389" s="6">
        <f ca="1">LN((RAND()^(-Results!$F$4))-1)</f>
        <v>-0.81705962967854107</v>
      </c>
      <c r="D389" s="6">
        <f ca="1">LN((RAND()^(-Results!$F$4))-1)</f>
        <v>-1.7003121531077576</v>
      </c>
      <c r="E389" s="6">
        <f ca="1">LN((RAND()^(-Results!$F$4))-1)</f>
        <v>-2.2572535450403892</v>
      </c>
      <c r="F389" s="6">
        <f ca="1">LN((RAND()^(-Results!$F$4))-1)</f>
        <v>-1.2368592182606744</v>
      </c>
      <c r="G389" s="6">
        <f ca="1">LN((RAND()^(-Results!$F$4))-1)</f>
        <v>-2.1765072462200323</v>
      </c>
      <c r="H389" s="6">
        <f t="shared" ca="1" si="36"/>
        <v>-2.1659003846744418</v>
      </c>
      <c r="I389" s="10">
        <f ca="1">SUMPRODUCT(J389:O389,Results!B$12:G$12)+Results!$F$5*H389</f>
        <v>-2.7678298443442628</v>
      </c>
      <c r="J389" s="10">
        <f ca="1">SUMPRODUCT($A389:$F389,Results!$B$15:$G$15)</f>
        <v>9.1095850014892417</v>
      </c>
      <c r="K389" s="10">
        <f ca="1">SUMPRODUCT($A389:$F389,Results!$B$16:$G$16)</f>
        <v>1.8891361030262619</v>
      </c>
      <c r="L389" s="10">
        <f ca="1">SUMPRODUCT($A389:$F389,Results!$B$17:$G$17)</f>
        <v>0.47438594975359072</v>
      </c>
      <c r="M389" s="10">
        <f ca="1">SUMPRODUCT($A389:$F389,Results!$B$18:$G$18)</f>
        <v>-7.0107565734942678</v>
      </c>
      <c r="N389" s="10">
        <f ca="1">SUMPRODUCT($A389:$F389,Results!$B$19:$G$19)</f>
        <v>-12.887836678808739</v>
      </c>
      <c r="O389" s="10">
        <f ca="1">SUMPRODUCT($A389:$F389,Results!$B$20:$G$20)</f>
        <v>8.2546812272706731</v>
      </c>
      <c r="P389" s="10" cm="1">
        <f t="array" aca="1" ref="P389" ca="1">SUMPRODUCT(J389:O389,TRANSPOSE(Test!BL$20:BL$25))+Test!$AD$20-Test!$BL$27</f>
        <v>8.4869426278518763</v>
      </c>
      <c r="Q389" s="10" cm="1">
        <f t="array" aca="1" ref="Q389" ca="1">SUMPRODUCT(J389:O389,TRANSPOSE(Test!ES$20:ES$25))+Test!$AD$20-Test!$ES$27</f>
        <v>8.6540987486039835</v>
      </c>
      <c r="R389" s="10">
        <f ca="1">I389-Results!$E$5*H389</f>
        <v>5.8957716943535043</v>
      </c>
      <c r="S389" s="10" cm="1">
        <f t="array" aca="1" ref="S389" ca="1">SUMPRODUCT(J389:O389,TRANSPOSE(Test!AR$28:AR$33))+Test!$AD$20-Test!$AC$26</f>
        <v>9.2548495340815577</v>
      </c>
      <c r="T389" s="10">
        <f ca="1">SUMPRODUCT(J389:O389,Results!K$9:P$9)</f>
        <v>9.0371203617138534</v>
      </c>
      <c r="U389" s="10">
        <f ca="1">SUMPRODUCT(J389:O389,Results!K$9:P$9)+Test!$AD$20-Test!$AC$31</f>
        <v>9.000322243012878</v>
      </c>
      <c r="V389" s="10">
        <f t="shared" ca="1" si="37"/>
        <v>-11.254772472196139</v>
      </c>
      <c r="W389" s="10">
        <f t="shared" ca="1" si="38"/>
        <v>-11.421928592948246</v>
      </c>
      <c r="X389" s="10">
        <f t="shared" ca="1" si="39"/>
        <v>-8.6636015386977672</v>
      </c>
      <c r="Y389" s="10">
        <f t="shared" ca="1" si="40"/>
        <v>-12.022679378425821</v>
      </c>
      <c r="Z389" s="10">
        <f ca="1">I389-Test!$AD$20</f>
        <v>-3.4639333829938166</v>
      </c>
      <c r="AA389" s="10">
        <f t="shared" ca="1" si="41"/>
        <v>-11.768152087357141</v>
      </c>
    </row>
    <row r="390" spans="1:27">
      <c r="A390" s="6">
        <f ca="1">LN((RAND()^(-Results!$F$4))-1)</f>
        <v>-1.2768010440818871</v>
      </c>
      <c r="B390" s="6">
        <f ca="1">LN((RAND()^(-Results!$F$4))-1)</f>
        <v>1.9760097128049323</v>
      </c>
      <c r="C390" s="6">
        <f ca="1">LN((RAND()^(-Results!$F$4))-1)</f>
        <v>-1.6130971182855194</v>
      </c>
      <c r="D390" s="6">
        <f ca="1">LN((RAND()^(-Results!$F$4))-1)</f>
        <v>-1.1166739962257746</v>
      </c>
      <c r="E390" s="6">
        <f ca="1">LN((RAND()^(-Results!$F$4))-1)</f>
        <v>1.4652939698658596</v>
      </c>
      <c r="F390" s="6">
        <f ca="1">LN((RAND()^(-Results!$F$4))-1)</f>
        <v>-4.4245907724625813</v>
      </c>
      <c r="G390" s="6">
        <f ca="1">LN((RAND()^(-Results!$F$4))-1)</f>
        <v>-1.2424291300685757</v>
      </c>
      <c r="H390" s="6">
        <f t="shared" ca="1" si="36"/>
        <v>-1.2318222685229852</v>
      </c>
      <c r="I390" s="10">
        <f ca="1">SUMPRODUCT(J390:O390,Results!B$12:G$12)+Results!$F$5*H390</f>
        <v>20.299642502200825</v>
      </c>
      <c r="J390" s="10">
        <f ca="1">SUMPRODUCT($A390:$F390,Results!$B$15:$G$15)</f>
        <v>6.030610142196462</v>
      </c>
      <c r="K390" s="10">
        <f ca="1">SUMPRODUCT($A390:$F390,Results!$B$16:$G$16)</f>
        <v>-1.2089037454970106</v>
      </c>
      <c r="L390" s="10">
        <f ca="1">SUMPRODUCT($A390:$F390,Results!$B$17:$G$17)</f>
        <v>3.5899379127875797</v>
      </c>
      <c r="M390" s="10">
        <f ca="1">SUMPRODUCT($A390:$F390,Results!$B$18:$G$18)</f>
        <v>-4.4098197779969688</v>
      </c>
      <c r="N390" s="10">
        <f ca="1">SUMPRODUCT($A390:$F390,Results!$B$19:$G$19)</f>
        <v>-16.122277373543707</v>
      </c>
      <c r="O390" s="10">
        <f ca="1">SUMPRODUCT($A390:$F390,Results!$B$20:$G$20)</f>
        <v>-9.4569544039013209</v>
      </c>
      <c r="P390" s="10" cm="1">
        <f t="array" aca="1" ref="P390" ca="1">SUMPRODUCT(J390:O390,TRANSPOSE(Test!BL$20:BL$25))+Test!$AD$20-Test!$BL$27</f>
        <v>26.358372227905644</v>
      </c>
      <c r="Q390" s="10" cm="1">
        <f t="array" aca="1" ref="Q390" ca="1">SUMPRODUCT(J390:O390,TRANSPOSE(Test!ES$20:ES$25))+Test!$AD$20-Test!$ES$27</f>
        <v>26.730690922885838</v>
      </c>
      <c r="R390" s="10">
        <f ca="1">I390-Results!$E$5*H390</f>
        <v>25.226931576292767</v>
      </c>
      <c r="S390" s="10" cm="1">
        <f t="array" aca="1" ref="S390" ca="1">SUMPRODUCT(J390:O390,TRANSPOSE(Test!AR$28:AR$33))+Test!$AD$20-Test!$AC$26</f>
        <v>13.022304368037982</v>
      </c>
      <c r="T390" s="10">
        <f ca="1">SUMPRODUCT(J390:O390,Results!K$9:P$9)</f>
        <v>26.724624910125268</v>
      </c>
      <c r="U390" s="10">
        <f ca="1">SUMPRODUCT(J390:O390,Results!K$9:P$9)+Test!$AD$20-Test!$AC$31</f>
        <v>26.687826791424293</v>
      </c>
      <c r="V390" s="10">
        <f t="shared" ca="1" si="37"/>
        <v>-6.0587297257048185</v>
      </c>
      <c r="W390" s="10">
        <f t="shared" ca="1" si="38"/>
        <v>-6.4310484206850127</v>
      </c>
      <c r="X390" s="10">
        <f t="shared" ca="1" si="39"/>
        <v>-4.9272890740919415</v>
      </c>
      <c r="Y390" s="10">
        <f t="shared" ca="1" si="40"/>
        <v>7.2773381341628429</v>
      </c>
      <c r="Z390" s="10">
        <f ca="1">I390-Test!$AD$20</f>
        <v>19.603538963551273</v>
      </c>
      <c r="AA390" s="10">
        <f t="shared" ca="1" si="41"/>
        <v>-6.3881842892234673</v>
      </c>
    </row>
    <row r="391" spans="1:27">
      <c r="A391" s="6">
        <f ca="1">LN((RAND()^(-Results!$F$4))-1)</f>
        <v>-0.75866397437644673</v>
      </c>
      <c r="B391" s="6">
        <f ca="1">LN((RAND()^(-Results!$F$4))-1)</f>
        <v>-3.3782675562379976</v>
      </c>
      <c r="C391" s="6">
        <f ca="1">LN((RAND()^(-Results!$F$4))-1)</f>
        <v>2.4465652853516588</v>
      </c>
      <c r="D391" s="6">
        <f ca="1">LN((RAND()^(-Results!$F$4))-1)</f>
        <v>-0.74645193881355443</v>
      </c>
      <c r="E391" s="6">
        <f ca="1">LN((RAND()^(-Results!$F$4))-1)</f>
        <v>0.8581346675269631</v>
      </c>
      <c r="F391" s="6">
        <f ca="1">LN((RAND()^(-Results!$F$4))-1)</f>
        <v>0.18773229215691223</v>
      </c>
      <c r="G391" s="6">
        <f ca="1">LN((RAND()^(-Results!$F$4))-1)</f>
        <v>0.33994127690086701</v>
      </c>
      <c r="H391" s="6">
        <f t="shared" ca="1" si="36"/>
        <v>0.3505481384464576</v>
      </c>
      <c r="I391" s="10">
        <f ca="1">SUMPRODUCT(J391:O391,Results!B$12:G$12)+Results!$F$5*H391</f>
        <v>-28.658002025721125</v>
      </c>
      <c r="J391" s="10">
        <f ca="1">SUMPRODUCT($A391:$F391,Results!$B$15:$G$15)</f>
        <v>-10.960954954531662</v>
      </c>
      <c r="K391" s="10">
        <f ca="1">SUMPRODUCT($A391:$F391,Results!$B$16:$G$16)</f>
        <v>-9.6510259959515849</v>
      </c>
      <c r="L391" s="10">
        <f ca="1">SUMPRODUCT($A391:$F391,Results!$B$17:$G$17)</f>
        <v>2.5451160693862955</v>
      </c>
      <c r="M391" s="10">
        <f ca="1">SUMPRODUCT($A391:$F391,Results!$B$18:$G$18)</f>
        <v>6.1038141811729671</v>
      </c>
      <c r="N391" s="10">
        <f ca="1">SUMPRODUCT($A391:$F391,Results!$B$19:$G$19)</f>
        <v>9.5743036973769708</v>
      </c>
      <c r="O391" s="10">
        <f ca="1">SUMPRODUCT($A391:$F391,Results!$B$20:$G$20)</f>
        <v>-8.5877267995636579</v>
      </c>
      <c r="P391" s="10" cm="1">
        <f t="array" aca="1" ref="P391" ca="1">SUMPRODUCT(J391:O391,TRANSPOSE(Test!BL$20:BL$25))+Test!$AD$20-Test!$BL$27</f>
        <v>-30.466544889600669</v>
      </c>
      <c r="Q391" s="10" cm="1">
        <f t="array" aca="1" ref="Q391" ca="1">SUMPRODUCT(J391:O391,TRANSPOSE(Test!ES$20:ES$25))+Test!$AD$20-Test!$ES$27</f>
        <v>-30.910905102976827</v>
      </c>
      <c r="R391" s="10">
        <f ca="1">I391-Results!$E$5*H391</f>
        <v>-30.060194579506955</v>
      </c>
      <c r="S391" s="10" cm="1">
        <f t="array" aca="1" ref="S391" ca="1">SUMPRODUCT(J391:O391,TRANSPOSE(Test!AR$28:AR$33))+Test!$AD$20-Test!$AC$26</f>
        <v>-27.834621202219555</v>
      </c>
      <c r="T391" s="10">
        <f ca="1">SUMPRODUCT(J391:O391,Results!K$9:P$9)</f>
        <v>-30.952914627476112</v>
      </c>
      <c r="U391" s="10">
        <f ca="1">SUMPRODUCT(J391:O391,Results!K$9:P$9)+Test!$AD$20-Test!$AC$31</f>
        <v>-30.989712746177087</v>
      </c>
      <c r="V391" s="10">
        <f t="shared" ca="1" si="37"/>
        <v>1.8085428638795449</v>
      </c>
      <c r="W391" s="10">
        <f t="shared" ca="1" si="38"/>
        <v>2.2529030772557022</v>
      </c>
      <c r="X391" s="10">
        <f t="shared" ca="1" si="39"/>
        <v>1.4021925537858309</v>
      </c>
      <c r="Y391" s="10">
        <f t="shared" ca="1" si="40"/>
        <v>-0.82338082350156938</v>
      </c>
      <c r="Z391" s="10">
        <f ca="1">I391-Test!$AD$20</f>
        <v>-29.354105564370677</v>
      </c>
      <c r="AA391" s="10">
        <f t="shared" ca="1" si="41"/>
        <v>2.3317107204559626</v>
      </c>
    </row>
    <row r="392" spans="1:27">
      <c r="A392" s="6">
        <f ca="1">LN((RAND()^(-Results!$F$4))-1)</f>
        <v>-0.20045462860082658</v>
      </c>
      <c r="B392" s="6">
        <f ca="1">LN((RAND()^(-Results!$F$4))-1)</f>
        <v>0.26399821814322444</v>
      </c>
      <c r="C392" s="6">
        <f ca="1">LN((RAND()^(-Results!$F$4))-1)</f>
        <v>0.33378255104734383</v>
      </c>
      <c r="D392" s="6">
        <f ca="1">LN((RAND()^(-Results!$F$4))-1)</f>
        <v>-1.1520290973857754</v>
      </c>
      <c r="E392" s="6">
        <f ca="1">LN((RAND()^(-Results!$F$4))-1)</f>
        <v>-4.1772982337055007</v>
      </c>
      <c r="F392" s="6">
        <f ca="1">LN((RAND()^(-Results!$F$4))-1)</f>
        <v>-2.4941073561434908</v>
      </c>
      <c r="G392" s="6">
        <f ca="1">LN((RAND()^(-Results!$F$4))-1)</f>
        <v>-1.9102429818481375</v>
      </c>
      <c r="H392" s="6">
        <f t="shared" ca="1" si="36"/>
        <v>-1.8996361203025469</v>
      </c>
      <c r="I392" s="10">
        <f ca="1">SUMPRODUCT(J392:O392,Results!B$12:G$12)+Results!$F$5*H392</f>
        <v>-17.363650683230233</v>
      </c>
      <c r="J392" s="10">
        <f ca="1">SUMPRODUCT($A392:$F392,Results!$B$15:$G$15)</f>
        <v>3.5667415272614003</v>
      </c>
      <c r="K392" s="10">
        <f ca="1">SUMPRODUCT($A392:$F392,Results!$B$16:$G$16)</f>
        <v>4.1799832834201327</v>
      </c>
      <c r="L392" s="10">
        <f ca="1">SUMPRODUCT($A392:$F392,Results!$B$17:$G$17)</f>
        <v>12.61277401746861</v>
      </c>
      <c r="M392" s="10">
        <f ca="1">SUMPRODUCT($A392:$F392,Results!$B$18:$G$18)</f>
        <v>-11.955436677093953</v>
      </c>
      <c r="N392" s="10">
        <f ca="1">SUMPRODUCT($A392:$F392,Results!$B$19:$G$19)</f>
        <v>-6.2691466242732066</v>
      </c>
      <c r="O392" s="10">
        <f ca="1">SUMPRODUCT($A392:$F392,Results!$B$20:$G$20)</f>
        <v>4.2224960987717983</v>
      </c>
      <c r="P392" s="10" cm="1">
        <f t="array" aca="1" ref="P392" ca="1">SUMPRODUCT(J392:O392,TRANSPOSE(Test!BL$20:BL$25))+Test!$AD$20-Test!$BL$27</f>
        <v>-7.3042479036740415</v>
      </c>
      <c r="Q392" s="10" cm="1">
        <f t="array" aca="1" ref="Q392" ca="1">SUMPRODUCT(J392:O392,TRANSPOSE(Test!ES$20:ES$25))+Test!$AD$20-Test!$ES$27</f>
        <v>-7.3518194857286998</v>
      </c>
      <c r="R392" s="10">
        <f ca="1">I392-Results!$E$5*H392</f>
        <v>-9.7651062020200463</v>
      </c>
      <c r="S392" s="10" cm="1">
        <f t="array" aca="1" ref="S392" ca="1">SUMPRODUCT(J392:O392,TRANSPOSE(Test!AR$28:AR$33))+Test!$AD$20-Test!$AC$26</f>
        <v>1.601711923698899</v>
      </c>
      <c r="T392" s="10">
        <f ca="1">SUMPRODUCT(J392:O392,Results!K$9:P$9)</f>
        <v>-6.8213694944033278</v>
      </c>
      <c r="U392" s="10">
        <f ca="1">SUMPRODUCT(J392:O392,Results!K$9:P$9)+Test!$AD$20-Test!$AC$31</f>
        <v>-6.8581676131043032</v>
      </c>
      <c r="V392" s="10">
        <f t="shared" ca="1" si="37"/>
        <v>-10.059402779556191</v>
      </c>
      <c r="W392" s="10">
        <f t="shared" ca="1" si="38"/>
        <v>-10.011831197501532</v>
      </c>
      <c r="X392" s="10">
        <f t="shared" ca="1" si="39"/>
        <v>-7.5985444812101868</v>
      </c>
      <c r="Y392" s="10">
        <f t="shared" ca="1" si="40"/>
        <v>-18.965362606929133</v>
      </c>
      <c r="Z392" s="10">
        <f ca="1">I392-Test!$AD$20</f>
        <v>-18.059754221879786</v>
      </c>
      <c r="AA392" s="10">
        <f t="shared" ca="1" si="41"/>
        <v>-10.50548307012593</v>
      </c>
    </row>
    <row r="393" spans="1:27">
      <c r="A393" s="6">
        <f ca="1">LN((RAND()^(-Results!$F$4))-1)</f>
        <v>0.19229288187746932</v>
      </c>
      <c r="B393" s="6">
        <f ca="1">LN((RAND()^(-Results!$F$4))-1)</f>
        <v>0.89495594681186963</v>
      </c>
      <c r="C393" s="6">
        <f ca="1">LN((RAND()^(-Results!$F$4))-1)</f>
        <v>2.538611911539856</v>
      </c>
      <c r="D393" s="6">
        <f ca="1">LN((RAND()^(-Results!$F$4))-1)</f>
        <v>0.55919001814137737</v>
      </c>
      <c r="E393" s="6">
        <f ca="1">LN((RAND()^(-Results!$F$4))-1)</f>
        <v>3.0256779820706141</v>
      </c>
      <c r="F393" s="6">
        <f ca="1">LN((RAND()^(-Results!$F$4))-1)</f>
        <v>0.5346340440469951</v>
      </c>
      <c r="G393" s="6">
        <f ca="1">LN((RAND()^(-Results!$F$4))-1)</f>
        <v>-0.37597887056301982</v>
      </c>
      <c r="H393" s="6">
        <f t="shared" ca="1" si="36"/>
        <v>-0.36537200901742922</v>
      </c>
      <c r="I393" s="10">
        <f ca="1">SUMPRODUCT(J393:O393,Results!B$12:G$12)+Results!$F$5*H393</f>
        <v>18.601699189923114</v>
      </c>
      <c r="J393" s="10">
        <f ca="1">SUMPRODUCT($A393:$F393,Results!$B$15:$G$15)</f>
        <v>-1.424854439762135</v>
      </c>
      <c r="K393" s="10">
        <f ca="1">SUMPRODUCT($A393:$F393,Results!$B$16:$G$16)</f>
        <v>-7.1973287024789556</v>
      </c>
      <c r="L393" s="10">
        <f ca="1">SUMPRODUCT($A393:$F393,Results!$B$17:$G$17)</f>
        <v>-12.176593316714554</v>
      </c>
      <c r="M393" s="10">
        <f ca="1">SUMPRODUCT($A393:$F393,Results!$B$18:$G$18)</f>
        <v>-1.4787488096870609</v>
      </c>
      <c r="N393" s="10">
        <f ca="1">SUMPRODUCT($A393:$F393,Results!$B$19:$G$19)</f>
        <v>5.7883224198020446</v>
      </c>
      <c r="O393" s="10">
        <f ca="1">SUMPRODUCT($A393:$F393,Results!$B$20:$G$20)</f>
        <v>-6.1961405783199357</v>
      </c>
      <c r="P393" s="10" cm="1">
        <f t="array" aca="1" ref="P393" ca="1">SUMPRODUCT(J393:O393,TRANSPOSE(Test!BL$20:BL$25))+Test!$AD$20-Test!$BL$27</f>
        <v>20.54026664407418</v>
      </c>
      <c r="Q393" s="10" cm="1">
        <f t="array" aca="1" ref="Q393" ca="1">SUMPRODUCT(J393:O393,TRANSPOSE(Test!ES$20:ES$25))+Test!$AD$20-Test!$ES$27</f>
        <v>20.4140365264259</v>
      </c>
      <c r="R393" s="10">
        <f ca="1">I393-Results!$E$5*H393</f>
        <v>20.063187225992831</v>
      </c>
      <c r="S393" s="10" cm="1">
        <f t="array" aca="1" ref="S393" ca="1">SUMPRODUCT(J393:O393,TRANSPOSE(Test!AR$28:AR$33))+Test!$AD$20-Test!$AC$26</f>
        <v>17.951789756901064</v>
      </c>
      <c r="T393" s="10">
        <f ca="1">SUMPRODUCT(J393:O393,Results!K$9:P$9)</f>
        <v>20.085425533212167</v>
      </c>
      <c r="U393" s="10">
        <f ca="1">SUMPRODUCT(J393:O393,Results!K$9:P$9)+Test!$AD$20-Test!$AC$31</f>
        <v>20.048627414511191</v>
      </c>
      <c r="V393" s="10">
        <f t="shared" ca="1" si="37"/>
        <v>-1.938567454151066</v>
      </c>
      <c r="W393" s="10">
        <f t="shared" ca="1" si="38"/>
        <v>-1.8123373365027859</v>
      </c>
      <c r="X393" s="10">
        <f t="shared" ca="1" si="39"/>
        <v>-1.4614880360697171</v>
      </c>
      <c r="Y393" s="10">
        <f t="shared" ca="1" si="40"/>
        <v>0.6499094330220494</v>
      </c>
      <c r="Z393" s="10">
        <f ca="1">I393-Test!$AD$20</f>
        <v>17.905595651273561</v>
      </c>
      <c r="AA393" s="10">
        <f t="shared" ca="1" si="41"/>
        <v>-1.4469282245880777</v>
      </c>
    </row>
    <row r="394" spans="1:27">
      <c r="A394" s="6">
        <f ca="1">LN((RAND()^(-Results!$F$4))-1)</f>
        <v>-0.34486938892924812</v>
      </c>
      <c r="B394" s="6">
        <f ca="1">LN((RAND()^(-Results!$F$4))-1)</f>
        <v>2.6222300936287382</v>
      </c>
      <c r="C394" s="6">
        <f ca="1">LN((RAND()^(-Results!$F$4))-1)</f>
        <v>1.3593712922800356</v>
      </c>
      <c r="D394" s="6">
        <f ca="1">LN((RAND()^(-Results!$F$4))-1)</f>
        <v>-1.0807386037035979E-3</v>
      </c>
      <c r="E394" s="6">
        <f ca="1">LN((RAND()^(-Results!$F$4))-1)</f>
        <v>0.17895018540229146</v>
      </c>
      <c r="F394" s="6">
        <f ca="1">LN((RAND()^(-Results!$F$4))-1)</f>
        <v>3.1485513723067209</v>
      </c>
      <c r="G394" s="6">
        <f ca="1">LN((RAND()^(-Results!$F$4))-1)</f>
        <v>1.075734934239756</v>
      </c>
      <c r="H394" s="6">
        <f t="shared" ca="1" si="36"/>
        <v>1.0863417957853465</v>
      </c>
      <c r="I394" s="10">
        <f ca="1">SUMPRODUCT(J394:O394,Results!B$12:G$12)+Results!$F$5*H394</f>
        <v>23.964953775226981</v>
      </c>
      <c r="J394" s="10">
        <f ca="1">SUMPRODUCT($A394:$F394,Results!$B$15:$G$15)</f>
        <v>5.1600257474684499</v>
      </c>
      <c r="K394" s="10">
        <f ca="1">SUMPRODUCT($A394:$F394,Results!$B$16:$G$16)</f>
        <v>-3.4530618801817572</v>
      </c>
      <c r="L394" s="10">
        <f ca="1">SUMPRODUCT($A394:$F394,Results!$B$17:$G$17)</f>
        <v>-18.761582678192298</v>
      </c>
      <c r="M394" s="10">
        <f ca="1">SUMPRODUCT($A394:$F394,Results!$B$18:$G$18)</f>
        <v>0.43256357524764244</v>
      </c>
      <c r="N394" s="10">
        <f ca="1">SUMPRODUCT($A394:$F394,Results!$B$19:$G$19)</f>
        <v>2.3572933485846042</v>
      </c>
      <c r="O394" s="10">
        <f ca="1">SUMPRODUCT($A394:$F394,Results!$B$20:$G$20)</f>
        <v>8.6405914839438651</v>
      </c>
      <c r="P394" s="10" cm="1">
        <f t="array" aca="1" ref="P394" ca="1">SUMPRODUCT(J394:O394,TRANSPOSE(Test!BL$20:BL$25))+Test!$AD$20-Test!$BL$27</f>
        <v>18.92217577645323</v>
      </c>
      <c r="Q394" s="10" cm="1">
        <f t="array" aca="1" ref="Q394" ca="1">SUMPRODUCT(J394:O394,TRANSPOSE(Test!ES$20:ES$25))+Test!$AD$20-Test!$ES$27</f>
        <v>18.927905907932718</v>
      </c>
      <c r="R394" s="10">
        <f ca="1">I394-Results!$E$5*H394</f>
        <v>19.619586592085597</v>
      </c>
      <c r="S394" s="10" cm="1">
        <f t="array" aca="1" ref="S394" ca="1">SUMPRODUCT(J394:O394,TRANSPOSE(Test!AR$28:AR$33))+Test!$AD$20-Test!$AC$26</f>
        <v>20.067211733890119</v>
      </c>
      <c r="T394" s="10">
        <f ca="1">SUMPRODUCT(J394:O394,Results!K$9:P$9)</f>
        <v>19.021787533323987</v>
      </c>
      <c r="U394" s="10">
        <f ca="1">SUMPRODUCT(J394:O394,Results!K$9:P$9)+Test!$AD$20-Test!$AC$31</f>
        <v>18.984989414623012</v>
      </c>
      <c r="V394" s="10">
        <f t="shared" ca="1" si="37"/>
        <v>5.0427779987737509</v>
      </c>
      <c r="W394" s="10">
        <f t="shared" ca="1" si="38"/>
        <v>5.0370478672942625</v>
      </c>
      <c r="X394" s="10">
        <f t="shared" ca="1" si="39"/>
        <v>4.3453671831413843</v>
      </c>
      <c r="Y394" s="10">
        <f t="shared" ca="1" si="40"/>
        <v>3.897742041336862</v>
      </c>
      <c r="Z394" s="10">
        <f ca="1">I394-Test!$AD$20</f>
        <v>23.268850236577428</v>
      </c>
      <c r="AA394" s="10">
        <f t="shared" ca="1" si="41"/>
        <v>4.9799643606039687</v>
      </c>
    </row>
    <row r="395" spans="1:27">
      <c r="A395" s="6">
        <f ca="1">LN((RAND()^(-Results!$F$4))-1)</f>
        <v>-0.32369220410035665</v>
      </c>
      <c r="B395" s="6">
        <f ca="1">LN((RAND()^(-Results!$F$4))-1)</f>
        <v>0.55827008419791058</v>
      </c>
      <c r="C395" s="6">
        <f ca="1">LN((RAND()^(-Results!$F$4))-1)</f>
        <v>3.3985582193273642</v>
      </c>
      <c r="D395" s="6">
        <f ca="1">LN((RAND()^(-Results!$F$4))-1)</f>
        <v>-0.2347060863735427</v>
      </c>
      <c r="E395" s="6">
        <f ca="1">LN((RAND()^(-Results!$F$4))-1)</f>
        <v>0.8482683925725526</v>
      </c>
      <c r="F395" s="6">
        <f ca="1">LN((RAND()^(-Results!$F$4))-1)</f>
        <v>-3.5446638128399459</v>
      </c>
      <c r="G395" s="6">
        <f ca="1">LN((RAND()^(-Results!$F$4))-1)</f>
        <v>-0.24182694938674379</v>
      </c>
      <c r="H395" s="6">
        <f t="shared" ca="1" si="36"/>
        <v>-0.23122008784115319</v>
      </c>
      <c r="I395" s="10">
        <f ca="1">SUMPRODUCT(J395:O395,Results!B$12:G$12)+Results!$F$5*H395</f>
        <v>18.837268441556553</v>
      </c>
      <c r="J395" s="10">
        <f ca="1">SUMPRODUCT($A395:$F395,Results!$B$15:$G$15)</f>
        <v>-1.1512650131826874</v>
      </c>
      <c r="K395" s="10">
        <f ca="1">SUMPRODUCT($A395:$F395,Results!$B$16:$G$16)</f>
        <v>-6.2421044112333632</v>
      </c>
      <c r="L395" s="10">
        <f ca="1">SUMPRODUCT($A395:$F395,Results!$B$17:$G$17)</f>
        <v>1.7273275505355237</v>
      </c>
      <c r="M395" s="10">
        <f ca="1">SUMPRODUCT($A395:$F395,Results!$B$18:$G$18)</f>
        <v>-13.100827257987341</v>
      </c>
      <c r="N395" s="10">
        <f ca="1">SUMPRODUCT($A395:$F395,Results!$B$19:$G$19)</f>
        <v>0.74998013174168232</v>
      </c>
      <c r="O395" s="10">
        <f ca="1">SUMPRODUCT($A395:$F395,Results!$B$20:$G$20)</f>
        <v>-12.459524394078198</v>
      </c>
      <c r="P395" s="10" cm="1">
        <f t="array" aca="1" ref="P395" ca="1">SUMPRODUCT(J395:O395,TRANSPOSE(Test!BL$20:BL$25))+Test!$AD$20-Test!$BL$27</f>
        <v>20.492381516851136</v>
      </c>
      <c r="Q395" s="10" cm="1">
        <f t="array" aca="1" ref="Q395" ca="1">SUMPRODUCT(J395:O395,TRANSPOSE(Test!ES$20:ES$25))+Test!$AD$20-Test!$ES$27</f>
        <v>20.331836329241067</v>
      </c>
      <c r="R395" s="10">
        <f ca="1">I395-Results!$E$5*H395</f>
        <v>19.762148792921167</v>
      </c>
      <c r="S395" s="10" cm="1">
        <f t="array" aca="1" ref="S395" ca="1">SUMPRODUCT(J395:O395,TRANSPOSE(Test!AR$28:AR$33))+Test!$AD$20-Test!$AC$26</f>
        <v>21.378790642885413</v>
      </c>
      <c r="T395" s="10">
        <f ca="1">SUMPRODUCT(J395:O395,Results!K$9:P$9)</f>
        <v>20.290756042990562</v>
      </c>
      <c r="U395" s="10">
        <f ca="1">SUMPRODUCT(J395:O395,Results!K$9:P$9)+Test!$AD$20-Test!$AC$31</f>
        <v>20.253957924289587</v>
      </c>
      <c r="V395" s="10">
        <f t="shared" ca="1" si="37"/>
        <v>-1.6551130752945831</v>
      </c>
      <c r="W395" s="10">
        <f t="shared" ca="1" si="38"/>
        <v>-1.4945678876845143</v>
      </c>
      <c r="X395" s="10">
        <f t="shared" ca="1" si="39"/>
        <v>-0.92488035136461377</v>
      </c>
      <c r="Y395" s="10">
        <f t="shared" ca="1" si="40"/>
        <v>-2.5415222013288599</v>
      </c>
      <c r="Z395" s="10">
        <f ca="1">I395-Test!$AD$20</f>
        <v>18.141164902907001</v>
      </c>
      <c r="AA395" s="10">
        <f t="shared" ca="1" si="41"/>
        <v>-1.4166894827330339</v>
      </c>
    </row>
    <row r="396" spans="1:27">
      <c r="A396" s="6">
        <f ca="1">LN((RAND()^(-Results!$F$4))-1)</f>
        <v>2.6485310449380064</v>
      </c>
      <c r="B396" s="6">
        <f ca="1">LN((RAND()^(-Results!$F$4))-1)</f>
        <v>0.69661648482485372</v>
      </c>
      <c r="C396" s="6">
        <f ca="1">LN((RAND()^(-Results!$F$4))-1)</f>
        <v>1.3869270293333293</v>
      </c>
      <c r="D396" s="6">
        <f ca="1">LN((RAND()^(-Results!$F$4))-1)</f>
        <v>-0.30040240591381612</v>
      </c>
      <c r="E396" s="6">
        <f ca="1">LN((RAND()^(-Results!$F$4))-1)</f>
        <v>2.4742816682025484</v>
      </c>
      <c r="F396" s="6">
        <f ca="1">LN((RAND()^(-Results!$F$4))-1)</f>
        <v>-1.6216960770009954</v>
      </c>
      <c r="G396" s="6">
        <f ca="1">LN((RAND()^(-Results!$F$4))-1)</f>
        <v>-1.3584529103777934</v>
      </c>
      <c r="H396" s="6">
        <f t="shared" ca="1" si="36"/>
        <v>-1.3478460488322028</v>
      </c>
      <c r="I396" s="10">
        <f ca="1">SUMPRODUCT(J396:O396,Results!B$12:G$12)+Results!$F$5*H396</f>
        <v>2.3252368758280646</v>
      </c>
      <c r="J396" s="10">
        <f ca="1">SUMPRODUCT($A396:$F396,Results!$B$15:$G$15)</f>
        <v>1.7997090708013357</v>
      </c>
      <c r="K396" s="10">
        <f ca="1">SUMPRODUCT($A396:$F396,Results!$B$16:$G$16)</f>
        <v>-1.210635894345599</v>
      </c>
      <c r="L396" s="10">
        <f ca="1">SUMPRODUCT($A396:$F396,Results!$B$17:$G$17)</f>
        <v>1.3221613940032819</v>
      </c>
      <c r="M396" s="10">
        <f ca="1">SUMPRODUCT($A396:$F396,Results!$B$18:$G$18)</f>
        <v>-10.075353529653235</v>
      </c>
      <c r="N396" s="10">
        <f ca="1">SUMPRODUCT($A396:$F396,Results!$B$19:$G$19)</f>
        <v>-3.2668343078186797</v>
      </c>
      <c r="O396" s="10">
        <f ca="1">SUMPRODUCT($A396:$F396,Results!$B$20:$G$20)</f>
        <v>-0.59305819975995577</v>
      </c>
      <c r="P396" s="10" cm="1">
        <f t="array" aca="1" ref="P396" ca="1">SUMPRODUCT(J396:O396,TRANSPOSE(Test!BL$20:BL$25))+Test!$AD$20-Test!$BL$27</f>
        <v>9.1312237054919034</v>
      </c>
      <c r="Q396" s="10" cm="1">
        <f t="array" aca="1" ref="Q396" ca="1">SUMPRODUCT(J396:O396,TRANSPOSE(Test!ES$20:ES$25))+Test!$AD$20-Test!$ES$27</f>
        <v>8.9593481808235698</v>
      </c>
      <c r="R396" s="10">
        <f ca="1">I396-Results!$E$5*H396</f>
        <v>7.7166210711568759</v>
      </c>
      <c r="S396" s="10" cm="1">
        <f t="array" aca="1" ref="S396" ca="1">SUMPRODUCT(J396:O396,TRANSPOSE(Test!AR$28:AR$33))+Test!$AD$20-Test!$AC$26</f>
        <v>11.819665431679979</v>
      </c>
      <c r="T396" s="10">
        <f ca="1">SUMPRODUCT(J396:O396,Results!K$9:P$9)</f>
        <v>8.4572305899548184</v>
      </c>
      <c r="U396" s="10">
        <f ca="1">SUMPRODUCT(J396:O396,Results!K$9:P$9)+Test!$AD$20-Test!$AC$31</f>
        <v>8.420432471253843</v>
      </c>
      <c r="V396" s="10">
        <f t="shared" ca="1" si="37"/>
        <v>-6.8059868296638388</v>
      </c>
      <c r="W396" s="10">
        <f t="shared" ca="1" si="38"/>
        <v>-6.6341113049955052</v>
      </c>
      <c r="X396" s="10">
        <f t="shared" ca="1" si="39"/>
        <v>-5.3913841953288113</v>
      </c>
      <c r="Y396" s="10">
        <f t="shared" ca="1" si="40"/>
        <v>-9.4944285558519148</v>
      </c>
      <c r="Z396" s="10">
        <f ca="1">I396-Test!$AD$20</f>
        <v>1.6291333371785108</v>
      </c>
      <c r="AA396" s="10">
        <f t="shared" ca="1" si="41"/>
        <v>-6.0951955954257784</v>
      </c>
    </row>
    <row r="397" spans="1:27">
      <c r="A397" s="6">
        <f ca="1">LN((RAND()^(-Results!$F$4))-1)</f>
        <v>-3.5177051849458008</v>
      </c>
      <c r="B397" s="6">
        <f ca="1">LN((RAND()^(-Results!$F$4))-1)</f>
        <v>0.63623698670655571</v>
      </c>
      <c r="C397" s="6">
        <f ca="1">LN((RAND()^(-Results!$F$4))-1)</f>
        <v>-1.0696506044510758</v>
      </c>
      <c r="D397" s="6">
        <f ca="1">LN((RAND()^(-Results!$F$4))-1)</f>
        <v>-2.3713529616630198</v>
      </c>
      <c r="E397" s="6">
        <f ca="1">LN((RAND()^(-Results!$F$4))-1)</f>
        <v>-0.38795604347973622</v>
      </c>
      <c r="F397" s="6">
        <f ca="1">LN((RAND()^(-Results!$F$4))-1)</f>
        <v>1.3126753079273972</v>
      </c>
      <c r="G397" s="6">
        <f ca="1">LN((RAND()^(-Results!$F$4))-1)</f>
        <v>0.92553953342302131</v>
      </c>
      <c r="H397" s="6">
        <f t="shared" ca="1" si="36"/>
        <v>0.93614639496861196</v>
      </c>
      <c r="I397" s="10">
        <f ca="1">SUMPRODUCT(J397:O397,Results!B$12:G$12)+Results!$F$5*H397</f>
        <v>-4.0976802289093168</v>
      </c>
      <c r="J397" s="10">
        <f ca="1">SUMPRODUCT($A397:$F397,Results!$B$15:$G$15)</f>
        <v>1.9260802621682493</v>
      </c>
      <c r="K397" s="10">
        <f ca="1">SUMPRODUCT($A397:$F397,Results!$B$16:$G$16)</f>
        <v>-8.739222701545561</v>
      </c>
      <c r="L397" s="10">
        <f ca="1">SUMPRODUCT($A397:$F397,Results!$B$17:$G$17)</f>
        <v>-10.568448472842746</v>
      </c>
      <c r="M397" s="10">
        <f ca="1">SUMPRODUCT($A397:$F397,Results!$B$18:$G$18)</f>
        <v>13.403991088924245</v>
      </c>
      <c r="N397" s="10">
        <f ca="1">SUMPRODUCT($A397:$F397,Results!$B$19:$G$19)</f>
        <v>-7.5095267773335426</v>
      </c>
      <c r="O397" s="10">
        <f ca="1">SUMPRODUCT($A397:$F397,Results!$B$20:$G$20)</f>
        <v>1.7815998088360878</v>
      </c>
      <c r="P397" s="10" cm="1">
        <f t="array" aca="1" ref="P397" ca="1">SUMPRODUCT(J397:O397,TRANSPOSE(Test!BL$20:BL$25))+Test!$AD$20-Test!$BL$27</f>
        <v>-8.7784385716686675</v>
      </c>
      <c r="Q397" s="10" cm="1">
        <f t="array" aca="1" ref="Q397" ca="1">SUMPRODUCT(J397:O397,TRANSPOSE(Test!ES$20:ES$25))+Test!$AD$20-Test!$ES$27</f>
        <v>-8.6411560766770403</v>
      </c>
      <c r="R397" s="10">
        <f ca="1">I397-Results!$E$5*H397</f>
        <v>-7.8422658087837647</v>
      </c>
      <c r="S397" s="10" cm="1">
        <f t="array" aca="1" ref="S397" ca="1">SUMPRODUCT(J397:O397,TRANSPOSE(Test!AR$28:AR$33))+Test!$AD$20-Test!$AC$26</f>
        <v>-18.686348803582142</v>
      </c>
      <c r="T397" s="10">
        <f ca="1">SUMPRODUCT(J397:O397,Results!K$9:P$9)</f>
        <v>-8.199043810052272</v>
      </c>
      <c r="U397" s="10">
        <f ca="1">SUMPRODUCT(J397:O397,Results!K$9:P$9)+Test!$AD$20-Test!$AC$31</f>
        <v>-8.2358419287532474</v>
      </c>
      <c r="V397" s="10">
        <f t="shared" ca="1" si="37"/>
        <v>4.6807583427593507</v>
      </c>
      <c r="W397" s="10">
        <f t="shared" ca="1" si="38"/>
        <v>4.5434758477677235</v>
      </c>
      <c r="X397" s="10">
        <f t="shared" ca="1" si="39"/>
        <v>3.7445855798744478</v>
      </c>
      <c r="Y397" s="10">
        <f t="shared" ca="1" si="40"/>
        <v>14.588668574672825</v>
      </c>
      <c r="Z397" s="10">
        <f ca="1">I397-Test!$AD$20</f>
        <v>-4.7937837675588701</v>
      </c>
      <c r="AA397" s="10">
        <f t="shared" ca="1" si="41"/>
        <v>4.1381616998439306</v>
      </c>
    </row>
    <row r="398" spans="1:27">
      <c r="A398" s="6">
        <f ca="1">LN((RAND()^(-Results!$F$4))-1)</f>
        <v>2.6669885687620747</v>
      </c>
      <c r="B398" s="6">
        <f ca="1">LN((RAND()^(-Results!$F$4))-1)</f>
        <v>-3.1370200584810068</v>
      </c>
      <c r="C398" s="6">
        <f ca="1">LN((RAND()^(-Results!$F$4))-1)</f>
        <v>0.31874460038818642</v>
      </c>
      <c r="D398" s="6">
        <f ca="1">LN((RAND()^(-Results!$F$4))-1)</f>
        <v>-0.63306811915380801</v>
      </c>
      <c r="E398" s="6">
        <f ca="1">LN((RAND()^(-Results!$F$4))-1)</f>
        <v>0.43319704480158033</v>
      </c>
      <c r="F398" s="6">
        <f ca="1">LN((RAND()^(-Results!$F$4))-1)</f>
        <v>-1.289619540197279</v>
      </c>
      <c r="G398" s="6">
        <f ca="1">LN((RAND()^(-Results!$F$4))-1)</f>
        <v>-1.8764682180174523</v>
      </c>
      <c r="H398" s="6">
        <f t="shared" ca="1" si="36"/>
        <v>-1.8658613564718618</v>
      </c>
      <c r="I398" s="10">
        <f ca="1">SUMPRODUCT(J398:O398,Results!B$12:G$12)+Results!$F$5*H398</f>
        <v>-44.975335262959206</v>
      </c>
      <c r="J398" s="10">
        <f ca="1">SUMPRODUCT($A398:$F398,Results!$B$15:$G$15)</f>
        <v>-6.1053040781814225</v>
      </c>
      <c r="K398" s="10">
        <f ca="1">SUMPRODUCT($A398:$F398,Results!$B$16:$G$16)</f>
        <v>1.3023061748544926</v>
      </c>
      <c r="L398" s="10">
        <f ca="1">SUMPRODUCT($A398:$F398,Results!$B$17:$G$17)</f>
        <v>16.034785663206037</v>
      </c>
      <c r="M398" s="10">
        <f ca="1">SUMPRODUCT($A398:$F398,Results!$B$18:$G$18)</f>
        <v>-2.8547201981796992</v>
      </c>
      <c r="N398" s="10">
        <f ca="1">SUMPRODUCT($A398:$F398,Results!$B$19:$G$19)</f>
        <v>1.1853375933666965</v>
      </c>
      <c r="O398" s="10">
        <f ca="1">SUMPRODUCT($A398:$F398,Results!$B$20:$G$20)</f>
        <v>0.20194061930190799</v>
      </c>
      <c r="P398" s="10" cm="1">
        <f t="array" aca="1" ref="P398" ca="1">SUMPRODUCT(J398:O398,TRANSPOSE(Test!BL$20:BL$25))+Test!$AD$20-Test!$BL$27</f>
        <v>-35.899970030346068</v>
      </c>
      <c r="Q398" s="10" cm="1">
        <f t="array" aca="1" ref="Q398" ca="1">SUMPRODUCT(J398:O398,TRANSPOSE(Test!ES$20:ES$25))+Test!$AD$20-Test!$ES$27</f>
        <v>-36.290763516151941</v>
      </c>
      <c r="R398" s="10">
        <f ca="1">I398-Results!$E$5*H398</f>
        <v>-37.511889837071756</v>
      </c>
      <c r="S398" s="10" cm="1">
        <f t="array" aca="1" ref="S398" ca="1">SUMPRODUCT(J398:O398,TRANSPOSE(Test!AR$28:AR$33))+Test!$AD$20-Test!$AC$26</f>
        <v>-27.414461764365637</v>
      </c>
      <c r="T398" s="10">
        <f ca="1">SUMPRODUCT(J398:O398,Results!K$9:P$9)</f>
        <v>-36.61710849503492</v>
      </c>
      <c r="U398" s="10">
        <f ca="1">SUMPRODUCT(J398:O398,Results!K$9:P$9)+Test!$AD$20-Test!$AC$31</f>
        <v>-36.653906613735899</v>
      </c>
      <c r="V398" s="10">
        <f t="shared" ca="1" si="37"/>
        <v>-9.0753652326131373</v>
      </c>
      <c r="W398" s="10">
        <f t="shared" ca="1" si="38"/>
        <v>-8.684571746807265</v>
      </c>
      <c r="X398" s="10">
        <f t="shared" ca="1" si="39"/>
        <v>-7.4634454258874499</v>
      </c>
      <c r="Y398" s="10">
        <f t="shared" ca="1" si="40"/>
        <v>-17.560873498593569</v>
      </c>
      <c r="Z398" s="10">
        <f ca="1">I398-Test!$AD$20</f>
        <v>-45.671438801608758</v>
      </c>
      <c r="AA398" s="10">
        <f t="shared" ca="1" si="41"/>
        <v>-8.3214286492233072</v>
      </c>
    </row>
    <row r="399" spans="1:27">
      <c r="A399" s="6">
        <f ca="1">LN((RAND()^(-Results!$F$4))-1)</f>
        <v>0.32107322282892853</v>
      </c>
      <c r="B399" s="6">
        <f ca="1">LN((RAND()^(-Results!$F$4))-1)</f>
        <v>-0.20598131017192423</v>
      </c>
      <c r="C399" s="6">
        <f ca="1">LN((RAND()^(-Results!$F$4))-1)</f>
        <v>-0.42578986263711383</v>
      </c>
      <c r="D399" s="6">
        <f ca="1">LN((RAND()^(-Results!$F$4))-1)</f>
        <v>-1.7302387003979736</v>
      </c>
      <c r="E399" s="6">
        <f ca="1">LN((RAND()^(-Results!$F$4))-1)</f>
        <v>0.77729390435242529</v>
      </c>
      <c r="F399" s="6">
        <f ca="1">LN((RAND()^(-Results!$F$4))-1)</f>
        <v>0.59377537123259572</v>
      </c>
      <c r="G399" s="6">
        <f ca="1">LN((RAND()^(-Results!$F$4))-1)</f>
        <v>-0.58116226634996559</v>
      </c>
      <c r="H399" s="6">
        <f t="shared" ca="1" si="36"/>
        <v>-0.57055540480437505</v>
      </c>
      <c r="I399" s="10">
        <f ca="1">SUMPRODUCT(J399:O399,Results!B$12:G$12)+Results!$F$5*H399</f>
        <v>-19.026490323967753</v>
      </c>
      <c r="J399" s="10">
        <f ca="1">SUMPRODUCT($A399:$F399,Results!$B$15:$G$15)</f>
        <v>0.92342625786722554</v>
      </c>
      <c r="K399" s="10">
        <f ca="1">SUMPRODUCT($A399:$F399,Results!$B$16:$G$16)</f>
        <v>-3.8108376512904147</v>
      </c>
      <c r="L399" s="10">
        <f ca="1">SUMPRODUCT($A399:$F399,Results!$B$17:$G$17)</f>
        <v>-1.7023971964619564</v>
      </c>
      <c r="M399" s="10">
        <f ca="1">SUMPRODUCT($A399:$F399,Results!$B$18:$G$18)</f>
        <v>4.107751647203389</v>
      </c>
      <c r="N399" s="10">
        <f ca="1">SUMPRODUCT($A399:$F399,Results!$B$19:$G$19)</f>
        <v>-5.6903038738173013</v>
      </c>
      <c r="O399" s="10">
        <f ca="1">SUMPRODUCT($A399:$F399,Results!$B$20:$G$20)</f>
        <v>5.1327192681024467</v>
      </c>
      <c r="P399" s="10" cm="1">
        <f t="array" aca="1" ref="P399" ca="1">SUMPRODUCT(J399:O399,TRANSPOSE(Test!BL$20:BL$25))+Test!$AD$20-Test!$BL$27</f>
        <v>-16.269242263119153</v>
      </c>
      <c r="Q399" s="10" cm="1">
        <f t="array" aca="1" ref="Q399" ca="1">SUMPRODUCT(J399:O399,TRANSPOSE(Test!ES$20:ES$25))+Test!$AD$20-Test!$ES$27</f>
        <v>-16.377454013068967</v>
      </c>
      <c r="R399" s="10">
        <f ca="1">I399-Results!$E$5*H399</f>
        <v>-16.744268704750255</v>
      </c>
      <c r="S399" s="10" cm="1">
        <f t="array" aca="1" ref="S399" ca="1">SUMPRODUCT(J399:O399,TRANSPOSE(Test!AR$28:AR$33))+Test!$AD$20-Test!$AC$26</f>
        <v>-17.110577859593381</v>
      </c>
      <c r="T399" s="10">
        <f ca="1">SUMPRODUCT(J399:O399,Results!K$9:P$9)</f>
        <v>-16.454912141900465</v>
      </c>
      <c r="U399" s="10">
        <f ca="1">SUMPRODUCT(J399:O399,Results!K$9:P$9)+Test!$AD$20-Test!$AC$31</f>
        <v>-16.49171026060144</v>
      </c>
      <c r="V399" s="10">
        <f t="shared" ca="1" si="37"/>
        <v>-2.7572480608485996</v>
      </c>
      <c r="W399" s="10">
        <f t="shared" ca="1" si="38"/>
        <v>-2.6490363108987864</v>
      </c>
      <c r="X399" s="10">
        <f t="shared" ca="1" si="39"/>
        <v>-2.2822216192174984</v>
      </c>
      <c r="Y399" s="10">
        <f t="shared" ca="1" si="40"/>
        <v>-1.9159124643743723</v>
      </c>
      <c r="Z399" s="10">
        <f ca="1">I399-Test!$AD$20</f>
        <v>-19.722593862617305</v>
      </c>
      <c r="AA399" s="10">
        <f t="shared" ca="1" si="41"/>
        <v>-2.5347800633663127</v>
      </c>
    </row>
    <row r="400" spans="1:27">
      <c r="A400" s="6">
        <f ca="1">LN((RAND()^(-Results!$F$4))-1)</f>
        <v>0.8389496827519799</v>
      </c>
      <c r="B400" s="6">
        <f ca="1">LN((RAND()^(-Results!$F$4))-1)</f>
        <v>-1.5827675889580071</v>
      </c>
      <c r="C400" s="6">
        <f ca="1">LN((RAND()^(-Results!$F$4))-1)</f>
        <v>-1.7620180641192027</v>
      </c>
      <c r="D400" s="6">
        <f ca="1">LN((RAND()^(-Results!$F$4))-1)</f>
        <v>-0.23672620956595619</v>
      </c>
      <c r="E400" s="6">
        <f ca="1">LN((RAND()^(-Results!$F$4))-1)</f>
        <v>0.92564039222911187</v>
      </c>
      <c r="F400" s="6">
        <f ca="1">LN((RAND()^(-Results!$F$4))-1)</f>
        <v>2.7207905798904424</v>
      </c>
      <c r="G400" s="6">
        <f ca="1">LN((RAND()^(-Results!$F$4))-1)</f>
        <v>2.8087617207010833</v>
      </c>
      <c r="H400" s="6">
        <f t="shared" ca="1" si="36"/>
        <v>2.8193685822466739</v>
      </c>
      <c r="I400" s="10">
        <f ca="1">SUMPRODUCT(J400:O400,Results!B$12:G$12)+Results!$F$5*H400</f>
        <v>-11.972484649334564</v>
      </c>
      <c r="J400" s="10">
        <f ca="1">SUMPRODUCT($A400:$F400,Results!$B$15:$G$15)</f>
        <v>-2.7858609577957663</v>
      </c>
      <c r="K400" s="10">
        <f ca="1">SUMPRODUCT($A400:$F400,Results!$B$16:$G$16)</f>
        <v>0.67843022222081761</v>
      </c>
      <c r="L400" s="10">
        <f ca="1">SUMPRODUCT($A400:$F400,Results!$B$17:$G$17)</f>
        <v>-1.0115468952637121</v>
      </c>
      <c r="M400" s="10">
        <f ca="1">SUMPRODUCT($A400:$F400,Results!$B$18:$G$18)</f>
        <v>11.990530851400374</v>
      </c>
      <c r="N400" s="10">
        <f ca="1">SUMPRODUCT($A400:$F400,Results!$B$19:$G$19)</f>
        <v>1.474932574535694</v>
      </c>
      <c r="O400" s="10">
        <f ca="1">SUMPRODUCT($A400:$F400,Results!$B$20:$G$20)</f>
        <v>6.8313606980556862</v>
      </c>
      <c r="P400" s="10" cm="1">
        <f t="array" aca="1" ref="P400" ca="1">SUMPRODUCT(J400:O400,TRANSPOSE(Test!BL$20:BL$25))+Test!$AD$20-Test!$BL$27</f>
        <v>-26.597742139038754</v>
      </c>
      <c r="Q400" s="10" cm="1">
        <f t="array" aca="1" ref="Q400" ca="1">SUMPRODUCT(J400:O400,TRANSPOSE(Test!ES$20:ES$25))+Test!$AD$20-Test!$ES$27</f>
        <v>-26.684249677660166</v>
      </c>
      <c r="R400" s="10">
        <f ca="1">I400-Results!$E$5*H400</f>
        <v>-23.24995897832126</v>
      </c>
      <c r="S400" s="10" cm="1">
        <f t="array" aca="1" ref="S400" ca="1">SUMPRODUCT(J400:O400,TRANSPOSE(Test!AR$28:AR$33))+Test!$AD$20-Test!$AC$26</f>
        <v>-26.960657332587829</v>
      </c>
      <c r="T400" s="10">
        <f ca="1">SUMPRODUCT(J400:O400,Results!K$9:P$9)</f>
        <v>-26.862018128546023</v>
      </c>
      <c r="U400" s="10">
        <f ca="1">SUMPRODUCT(J400:O400,Results!K$9:P$9)+Test!$AD$20-Test!$AC$31</f>
        <v>-26.898816247246998</v>
      </c>
      <c r="V400" s="10">
        <f t="shared" ca="1" si="37"/>
        <v>14.62525748970419</v>
      </c>
      <c r="W400" s="10">
        <f t="shared" ca="1" si="38"/>
        <v>14.711765028325601</v>
      </c>
      <c r="X400" s="10">
        <f t="shared" ca="1" si="39"/>
        <v>11.277474328986695</v>
      </c>
      <c r="Y400" s="10">
        <f t="shared" ca="1" si="40"/>
        <v>14.988172683253264</v>
      </c>
      <c r="Z400" s="10">
        <f ca="1">I400-Test!$AD$20</f>
        <v>-12.668588187984119</v>
      </c>
      <c r="AA400" s="10">
        <f t="shared" ca="1" si="41"/>
        <v>14.926331597912434</v>
      </c>
    </row>
    <row r="401" spans="1:27">
      <c r="A401" s="6">
        <f ca="1">LN((RAND()^(-Results!$F$4))-1)</f>
        <v>-3.7637665554822828</v>
      </c>
      <c r="B401" s="6">
        <f ca="1">LN((RAND()^(-Results!$F$4))-1)</f>
        <v>0.13278811000387339</v>
      </c>
      <c r="C401" s="6">
        <f ca="1">LN((RAND()^(-Results!$F$4))-1)</f>
        <v>-1.22822418015306</v>
      </c>
      <c r="D401" s="6">
        <f ca="1">LN((RAND()^(-Results!$F$4))-1)</f>
        <v>0.94768543790709692</v>
      </c>
      <c r="E401" s="6">
        <f ca="1">LN((RAND()^(-Results!$F$4))-1)</f>
        <v>-1.0659116354971638</v>
      </c>
      <c r="F401" s="6">
        <f ca="1">LN((RAND()^(-Results!$F$4))-1)</f>
        <v>-1.6484567252106839</v>
      </c>
      <c r="G401" s="6">
        <f ca="1">LN((RAND()^(-Results!$F$4))-1)</f>
        <v>-0.28856115709729807</v>
      </c>
      <c r="H401" s="6">
        <f t="shared" ca="1" si="36"/>
        <v>-0.27795429555170748</v>
      </c>
      <c r="I401" s="10">
        <f ca="1">SUMPRODUCT(J401:O401,Results!B$12:G$12)+Results!$F$5*H401</f>
        <v>17.219673801632311</v>
      </c>
      <c r="J401" s="10">
        <f ca="1">SUMPRODUCT($A401:$F401,Results!$B$15:$G$15)</f>
        <v>-1.4259824126030758</v>
      </c>
      <c r="K401" s="10">
        <f ca="1">SUMPRODUCT($A401:$F401,Results!$B$16:$G$16)</f>
        <v>4.7556738130554499E-2</v>
      </c>
      <c r="L401" s="10">
        <f ca="1">SUMPRODUCT($A401:$F401,Results!$B$17:$G$17)</f>
        <v>0.76187784880077913</v>
      </c>
      <c r="M401" s="10">
        <f ca="1">SUMPRODUCT($A401:$F401,Results!$B$18:$G$18)</f>
        <v>5.4372949740899781</v>
      </c>
      <c r="N401" s="10">
        <f ca="1">SUMPRODUCT($A401:$F401,Results!$B$19:$G$19)</f>
        <v>0.28326215016503298</v>
      </c>
      <c r="O401" s="10">
        <f ca="1">SUMPRODUCT($A401:$F401,Results!$B$20:$G$20)</f>
        <v>-13.211420157255604</v>
      </c>
      <c r="P401" s="10" cm="1">
        <f t="array" aca="1" ref="P401" ca="1">SUMPRODUCT(J401:O401,TRANSPOSE(Test!BL$20:BL$25))+Test!$AD$20-Test!$BL$27</f>
        <v>18.485764217840906</v>
      </c>
      <c r="Q401" s="10" cm="1">
        <f t="array" aca="1" ref="Q401" ca="1">SUMPRODUCT(J401:O401,TRANSPOSE(Test!ES$20:ES$25))+Test!$AD$20-Test!$ES$27</f>
        <v>18.855023134444064</v>
      </c>
      <c r="R401" s="10">
        <f ca="1">I401-Results!$E$5*H401</f>
        <v>18.331490983839142</v>
      </c>
      <c r="S401" s="10" cm="1">
        <f t="array" aca="1" ref="S401" ca="1">SUMPRODUCT(J401:O401,TRANSPOSE(Test!AR$28:AR$33))+Test!$AD$20-Test!$AC$26</f>
        <v>7.2871156283089693</v>
      </c>
      <c r="T401" s="10">
        <f ca="1">SUMPRODUCT(J401:O401,Results!K$9:P$9)</f>
        <v>19.333911452752567</v>
      </c>
      <c r="U401" s="10">
        <f ca="1">SUMPRODUCT(J401:O401,Results!K$9:P$9)+Test!$AD$20-Test!$AC$31</f>
        <v>19.297113334051591</v>
      </c>
      <c r="V401" s="10">
        <f t="shared" ca="1" si="37"/>
        <v>-1.2660904162085949</v>
      </c>
      <c r="W401" s="10">
        <f t="shared" ca="1" si="38"/>
        <v>-1.635349332811753</v>
      </c>
      <c r="X401" s="10">
        <f t="shared" ca="1" si="39"/>
        <v>-1.1118171822068312</v>
      </c>
      <c r="Y401" s="10">
        <f t="shared" ca="1" si="40"/>
        <v>9.9325581733233417</v>
      </c>
      <c r="Z401" s="10">
        <f ca="1">I401-Test!$AD$20</f>
        <v>16.523570262982759</v>
      </c>
      <c r="AA401" s="10">
        <f t="shared" ca="1" si="41"/>
        <v>-2.0774395324192803</v>
      </c>
    </row>
    <row r="402" spans="1:27">
      <c r="A402" s="6">
        <f ca="1">LN((RAND()^(-Results!$F$4))-1)</f>
        <v>2.1571957678485743</v>
      </c>
      <c r="B402" s="6">
        <f ca="1">LN((RAND()^(-Results!$F$4))-1)</f>
        <v>1.797417196069891</v>
      </c>
      <c r="C402" s="6">
        <f ca="1">LN((RAND()^(-Results!$F$4))-1)</f>
        <v>0.30065732662110306</v>
      </c>
      <c r="D402" s="6">
        <f ca="1">LN((RAND()^(-Results!$F$4))-1)</f>
        <v>1.4703854453096066</v>
      </c>
      <c r="E402" s="6">
        <f ca="1">LN((RAND()^(-Results!$F$4))-1)</f>
        <v>0.15115369403019666</v>
      </c>
      <c r="F402" s="6">
        <f ca="1">LN((RAND()^(-Results!$F$4))-1)</f>
        <v>-0.25305377567089027</v>
      </c>
      <c r="G402" s="6">
        <f ca="1">LN((RAND()^(-Results!$F$4))-1)</f>
        <v>0.31483196888446474</v>
      </c>
      <c r="H402" s="6">
        <f t="shared" ca="1" si="36"/>
        <v>0.32543883043005534</v>
      </c>
      <c r="I402" s="10">
        <f ca="1">SUMPRODUCT(J402:O402,Results!B$12:G$12)+Results!$F$5*H402</f>
        <v>25.166220247078876</v>
      </c>
      <c r="J402" s="10">
        <f ca="1">SUMPRODUCT($A402:$F402,Results!$B$15:$G$15)</f>
        <v>4.7365197981300557</v>
      </c>
      <c r="K402" s="10">
        <f ca="1">SUMPRODUCT($A402:$F402,Results!$B$16:$G$16)</f>
        <v>6.758741621611418</v>
      </c>
      <c r="L402" s="10">
        <f ca="1">SUMPRODUCT($A402:$F402,Results!$B$17:$G$17)</f>
        <v>-0.50655015364358058</v>
      </c>
      <c r="M402" s="10">
        <f ca="1">SUMPRODUCT($A402:$F402,Results!$B$18:$G$18)</f>
        <v>-10.738156474746457</v>
      </c>
      <c r="N402" s="10">
        <f ca="1">SUMPRODUCT($A402:$F402,Results!$B$19:$G$19)</f>
        <v>0.58279264908579798</v>
      </c>
      <c r="O402" s="10">
        <f ca="1">SUMPRODUCT($A402:$F402,Results!$B$20:$G$20)</f>
        <v>3.8302937830687265</v>
      </c>
      <c r="P402" s="10" cm="1">
        <f t="array" aca="1" ref="P402" ca="1">SUMPRODUCT(J402:O402,TRANSPOSE(Test!BL$20:BL$25))+Test!$AD$20-Test!$BL$27</f>
        <v>23.690545620903503</v>
      </c>
      <c r="Q402" s="10" cm="1">
        <f t="array" aca="1" ref="Q402" ca="1">SUMPRODUCT(J402:O402,TRANSPOSE(Test!ES$20:ES$25))+Test!$AD$20-Test!$ES$27</f>
        <v>23.755561764511523</v>
      </c>
      <c r="R402" s="10">
        <f ca="1">I402-Results!$E$5*H402</f>
        <v>23.864464925358654</v>
      </c>
      <c r="S402" s="10" cm="1">
        <f t="array" aca="1" ref="S402" ca="1">SUMPRODUCT(J402:O402,TRANSPOSE(Test!AR$28:AR$33))+Test!$AD$20-Test!$AC$26</f>
        <v>28.394447440848126</v>
      </c>
      <c r="T402" s="10">
        <f ca="1">SUMPRODUCT(J402:O402,Results!K$9:P$9)</f>
        <v>23.566041608923669</v>
      </c>
      <c r="U402" s="10">
        <f ca="1">SUMPRODUCT(J402:O402,Results!K$9:P$9)+Test!$AD$20-Test!$AC$31</f>
        <v>23.529243490222694</v>
      </c>
      <c r="V402" s="10">
        <f t="shared" ca="1" si="37"/>
        <v>1.4756746261753726</v>
      </c>
      <c r="W402" s="10">
        <f t="shared" ca="1" si="38"/>
        <v>1.4106584825673529</v>
      </c>
      <c r="X402" s="10">
        <f t="shared" ca="1" si="39"/>
        <v>1.301755321720222</v>
      </c>
      <c r="Y402" s="10">
        <f t="shared" ca="1" si="40"/>
        <v>-3.2282271937692499</v>
      </c>
      <c r="Z402" s="10">
        <f ca="1">I402-Test!$AD$20</f>
        <v>24.470116708429323</v>
      </c>
      <c r="AA402" s="10">
        <f t="shared" ca="1" si="41"/>
        <v>1.6369767568561819</v>
      </c>
    </row>
    <row r="403" spans="1:27">
      <c r="A403" s="6">
        <f ca="1">LN((RAND()^(-Results!$F$4))-1)</f>
        <v>0.21232823785632884</v>
      </c>
      <c r="B403" s="6">
        <f ca="1">LN((RAND()^(-Results!$F$4))-1)</f>
        <v>2.0900053842073905</v>
      </c>
      <c r="C403" s="6">
        <f ca="1">LN((RAND()^(-Results!$F$4))-1)</f>
        <v>-2.5098871484670804</v>
      </c>
      <c r="D403" s="6">
        <f ca="1">LN((RAND()^(-Results!$F$4))-1)</f>
        <v>2.6913840431621701</v>
      </c>
      <c r="E403" s="6">
        <f ca="1">LN((RAND()^(-Results!$F$4))-1)</f>
        <v>1.8340154657401986</v>
      </c>
      <c r="F403" s="6">
        <f ca="1">LN((RAND()^(-Results!$F$4))-1)</f>
        <v>2.9367902772525984</v>
      </c>
      <c r="G403" s="6">
        <f ca="1">LN((RAND()^(-Results!$F$4))-1)</f>
        <v>0.23171606857250643</v>
      </c>
      <c r="H403" s="6">
        <f t="shared" ca="1" si="36"/>
        <v>0.24232293011809702</v>
      </c>
      <c r="I403" s="10">
        <f ca="1">SUMPRODUCT(J403:O403,Results!B$12:G$12)+Results!$F$5*H403</f>
        <v>33.215792700157671</v>
      </c>
      <c r="J403" s="10">
        <f ca="1">SUMPRODUCT($A403:$F403,Results!$B$15:$G$15)</f>
        <v>4.0660107759013053</v>
      </c>
      <c r="K403" s="10">
        <f ca="1">SUMPRODUCT($A403:$F403,Results!$B$16:$G$16)</f>
        <v>6.9293716458326085</v>
      </c>
      <c r="L403" s="10">
        <f ca="1">SUMPRODUCT($A403:$F403,Results!$B$17:$G$17)</f>
        <v>-12.997271540056513</v>
      </c>
      <c r="M403" s="10">
        <f ca="1">SUMPRODUCT($A403:$F403,Results!$B$18:$G$18)</f>
        <v>7.7311972547001826</v>
      </c>
      <c r="N403" s="10">
        <f ca="1">SUMPRODUCT($A403:$F403,Results!$B$19:$G$19)</f>
        <v>3.2116208628719076</v>
      </c>
      <c r="O403" s="10">
        <f ca="1">SUMPRODUCT($A403:$F403,Results!$B$20:$G$20)</f>
        <v>2.8528868880882303</v>
      </c>
      <c r="P403" s="10" cm="1">
        <f t="array" aca="1" ref="P403" ca="1">SUMPRODUCT(J403:O403,TRANSPOSE(Test!BL$20:BL$25))+Test!$AD$20-Test!$BL$27</f>
        <v>31.502501749420855</v>
      </c>
      <c r="Q403" s="10" cm="1">
        <f t="array" aca="1" ref="Q403" ca="1">SUMPRODUCT(J403:O403,TRANSPOSE(Test!ES$20:ES$25))+Test!$AD$20-Test!$ES$27</f>
        <v>31.922438615619992</v>
      </c>
      <c r="R403" s="10">
        <f ca="1">I403-Results!$E$5*H403</f>
        <v>32.24650097968528</v>
      </c>
      <c r="S403" s="10" cm="1">
        <f t="array" aca="1" ref="S403" ca="1">SUMPRODUCT(J403:O403,TRANSPOSE(Test!AR$28:AR$33))+Test!$AD$20-Test!$AC$26</f>
        <v>23.059262770934282</v>
      </c>
      <c r="T403" s="10">
        <f ca="1">SUMPRODUCT(J403:O403,Results!K$9:P$9)</f>
        <v>31.719001336819119</v>
      </c>
      <c r="U403" s="10">
        <f ca="1">SUMPRODUCT(J403:O403,Results!K$9:P$9)+Test!$AD$20-Test!$AC$31</f>
        <v>31.682203218118143</v>
      </c>
      <c r="V403" s="10">
        <f t="shared" ca="1" si="37"/>
        <v>1.7132909507368161</v>
      </c>
      <c r="W403" s="10">
        <f t="shared" ca="1" si="38"/>
        <v>1.293354084537679</v>
      </c>
      <c r="X403" s="10">
        <f t="shared" ca="1" si="39"/>
        <v>0.96929172047239121</v>
      </c>
      <c r="Y403" s="10">
        <f t="shared" ca="1" si="40"/>
        <v>10.156529929223389</v>
      </c>
      <c r="Z403" s="10">
        <f ca="1">I403-Test!$AD$20</f>
        <v>32.519689161508119</v>
      </c>
      <c r="AA403" s="10">
        <f t="shared" ca="1" si="41"/>
        <v>1.5335894820395275</v>
      </c>
    </row>
    <row r="404" spans="1:27">
      <c r="A404" s="6">
        <f ca="1">LN((RAND()^(-Results!$F$4))-1)</f>
        <v>-1.9090810689547539</v>
      </c>
      <c r="B404" s="6">
        <f ca="1">LN((RAND()^(-Results!$F$4))-1)</f>
        <v>2.7184774610760836</v>
      </c>
      <c r="C404" s="6">
        <f ca="1">LN((RAND()^(-Results!$F$4))-1)</f>
        <v>0.80352897785625399</v>
      </c>
      <c r="D404" s="6">
        <f ca="1">LN((RAND()^(-Results!$F$4))-1)</f>
        <v>1.2709953843065707</v>
      </c>
      <c r="E404" s="6">
        <f ca="1">LN((RAND()^(-Results!$F$4))-1)</f>
        <v>-0.97518265633626355</v>
      </c>
      <c r="F404" s="6">
        <f ca="1">LN((RAND()^(-Results!$F$4))-1)</f>
        <v>1.7525684617256116</v>
      </c>
      <c r="G404" s="6">
        <f ca="1">LN((RAND()^(-Results!$F$4))-1)</f>
        <v>-0.62161675549341822</v>
      </c>
      <c r="H404" s="6">
        <f t="shared" ca="1" si="36"/>
        <v>-0.61100989394782768</v>
      </c>
      <c r="I404" s="10">
        <f ca="1">SUMPRODUCT(J404:O404,Results!B$12:G$12)+Results!$F$5*H404</f>
        <v>30.505701011880483</v>
      </c>
      <c r="J404" s="10">
        <f ca="1">SUMPRODUCT($A404:$F404,Results!$B$15:$G$15)</f>
        <v>4.4405986322228541</v>
      </c>
      <c r="K404" s="10">
        <f ca="1">SUMPRODUCT($A404:$F404,Results!$B$16:$G$16)</f>
        <v>-0.15803739199580769</v>
      </c>
      <c r="L404" s="10">
        <f ca="1">SUMPRODUCT($A404:$F404,Results!$B$17:$G$17)</f>
        <v>-15.051293069747656</v>
      </c>
      <c r="M404" s="10">
        <f ca="1">SUMPRODUCT($A404:$F404,Results!$B$18:$G$18)</f>
        <v>-0.58256213752259134</v>
      </c>
      <c r="N404" s="10">
        <f ca="1">SUMPRODUCT($A404:$F404,Results!$B$19:$G$19)</f>
        <v>4.3311747060617698</v>
      </c>
      <c r="O404" s="10">
        <f ca="1">SUMPRODUCT($A404:$F404,Results!$B$20:$G$20)</f>
        <v>0.76986654139159683</v>
      </c>
      <c r="P404" s="10" cm="1">
        <f t="array" aca="1" ref="P404" ca="1">SUMPRODUCT(J404:O404,TRANSPOSE(Test!BL$20:BL$25))+Test!$AD$20-Test!$BL$27</f>
        <v>33.939668550262056</v>
      </c>
      <c r="Q404" s="10" cm="1">
        <f t="array" aca="1" ref="Q404" ca="1">SUMPRODUCT(J404:O404,TRANSPOSE(Test!ES$20:ES$25))+Test!$AD$20-Test!$ES$27</f>
        <v>34.168378453877416</v>
      </c>
      <c r="R404" s="10">
        <f ca="1">I404-Results!$E$5*H404</f>
        <v>32.949740587671791</v>
      </c>
      <c r="S404" s="10" cm="1">
        <f t="array" aca="1" ref="S404" ca="1">SUMPRODUCT(J404:O404,TRANSPOSE(Test!AR$28:AR$33))+Test!$AD$20-Test!$AC$26</f>
        <v>31.440436436502551</v>
      </c>
      <c r="T404" s="10">
        <f ca="1">SUMPRODUCT(J404:O404,Results!K$9:P$9)</f>
        <v>34.520123936850879</v>
      </c>
      <c r="U404" s="10">
        <f ca="1">SUMPRODUCT(J404:O404,Results!K$9:P$9)+Test!$AD$20-Test!$AC$31</f>
        <v>34.4833258181499</v>
      </c>
      <c r="V404" s="10">
        <f t="shared" ca="1" si="37"/>
        <v>-3.4339675383815731</v>
      </c>
      <c r="W404" s="10">
        <f t="shared" ca="1" si="38"/>
        <v>-3.6626774419969337</v>
      </c>
      <c r="X404" s="10">
        <f t="shared" ca="1" si="39"/>
        <v>-2.444039575791308</v>
      </c>
      <c r="Y404" s="10">
        <f t="shared" ca="1" si="40"/>
        <v>-0.93473542462206893</v>
      </c>
      <c r="Z404" s="10">
        <f ca="1">I404-Test!$AD$20</f>
        <v>29.80959747323093</v>
      </c>
      <c r="AA404" s="10">
        <f t="shared" ca="1" si="41"/>
        <v>-3.9776248062694179</v>
      </c>
    </row>
    <row r="405" spans="1:27">
      <c r="A405" s="6">
        <f ca="1">LN((RAND()^(-Results!$F$4))-1)</f>
        <v>-2.6881379383629644</v>
      </c>
      <c r="B405" s="6">
        <f ca="1">LN((RAND()^(-Results!$F$4))-1)</f>
        <v>2.1782051791832915</v>
      </c>
      <c r="C405" s="6">
        <f ca="1">LN((RAND()^(-Results!$F$4))-1)</f>
        <v>-3.5219585849208035</v>
      </c>
      <c r="D405" s="6">
        <f ca="1">LN((RAND()^(-Results!$F$4))-1)</f>
        <v>-0.53506503723443344</v>
      </c>
      <c r="E405" s="6">
        <f ca="1">LN((RAND()^(-Results!$F$4))-1)</f>
        <v>5.602543818090826</v>
      </c>
      <c r="F405" s="6">
        <f ca="1">LN((RAND()^(-Results!$F$4))-1)</f>
        <v>3.8754061140572588E-2</v>
      </c>
      <c r="G405" s="6">
        <f ca="1">LN((RAND()^(-Results!$F$4))-1)</f>
        <v>-1.086740118778776</v>
      </c>
      <c r="H405" s="6">
        <f t="shared" ca="1" si="36"/>
        <v>-1.0761332572331854</v>
      </c>
      <c r="I405" s="10">
        <f ca="1">SUMPRODUCT(J405:O405,Results!B$12:G$12)+Results!$F$5*H405</f>
        <v>25.653655024675324</v>
      </c>
      <c r="J405" s="10">
        <f ca="1">SUMPRODUCT($A405:$F405,Results!$B$15:$G$15)</f>
        <v>3.9792554948001921</v>
      </c>
      <c r="K405" s="10">
        <f ca="1">SUMPRODUCT($A405:$F405,Results!$B$16:$G$16)</f>
        <v>-7.239148709600487</v>
      </c>
      <c r="L405" s="10">
        <f ca="1">SUMPRODUCT($A405:$F405,Results!$B$17:$G$17)</f>
        <v>-16.881412828679434</v>
      </c>
      <c r="M405" s="10">
        <f ca="1">SUMPRODUCT($A405:$F405,Results!$B$18:$G$18)</f>
        <v>18.305262322842491</v>
      </c>
      <c r="N405" s="10">
        <f ca="1">SUMPRODUCT($A405:$F405,Results!$B$19:$G$19)</f>
        <v>-12.417533710570922</v>
      </c>
      <c r="O405" s="10">
        <f ca="1">SUMPRODUCT($A405:$F405,Results!$B$20:$G$20)</f>
        <v>-9.9317100278328372</v>
      </c>
      <c r="P405" s="10" cm="1">
        <f t="array" aca="1" ref="P405" ca="1">SUMPRODUCT(J405:O405,TRANSPOSE(Test!BL$20:BL$25))+Test!$AD$20-Test!$BL$27</f>
        <v>30.174978157051118</v>
      </c>
      <c r="Q405" s="10" cm="1">
        <f t="array" aca="1" ref="Q405" ca="1">SUMPRODUCT(J405:O405,TRANSPOSE(Test!ES$20:ES$25))+Test!$AD$20-Test!$ES$27</f>
        <v>30.750284819114341</v>
      </c>
      <c r="R405" s="10">
        <f ca="1">I405-Results!$E$5*H405</f>
        <v>29.958188053608065</v>
      </c>
      <c r="S405" s="10" cm="1">
        <f t="array" aca="1" ref="S405" ca="1">SUMPRODUCT(J405:O405,TRANSPOSE(Test!AR$28:AR$33))+Test!$AD$20-Test!$AC$26</f>
        <v>1.7284451110600458</v>
      </c>
      <c r="T405" s="10">
        <f ca="1">SUMPRODUCT(J405:O405,Results!K$9:P$9)</f>
        <v>30.412140588910077</v>
      </c>
      <c r="U405" s="10">
        <f ca="1">SUMPRODUCT(J405:O405,Results!K$9:P$9)+Test!$AD$20-Test!$AC$31</f>
        <v>30.375342470209102</v>
      </c>
      <c r="V405" s="10">
        <f t="shared" ca="1" si="37"/>
        <v>-4.5213231323757945</v>
      </c>
      <c r="W405" s="10">
        <f t="shared" ca="1" si="38"/>
        <v>-5.0966297944390178</v>
      </c>
      <c r="X405" s="10">
        <f t="shared" ca="1" si="39"/>
        <v>-4.3045330289327417</v>
      </c>
      <c r="Y405" s="10">
        <f t="shared" ca="1" si="40"/>
        <v>23.925209913615276</v>
      </c>
      <c r="Z405" s="10">
        <f ca="1">I405-Test!$AD$20</f>
        <v>24.957551486025771</v>
      </c>
      <c r="AA405" s="10">
        <f t="shared" ca="1" si="41"/>
        <v>-4.7216874455337781</v>
      </c>
    </row>
    <row r="406" spans="1:27">
      <c r="A406" s="6">
        <f ca="1">LN((RAND()^(-Results!$F$4))-1)</f>
        <v>1.2165979159998339</v>
      </c>
      <c r="B406" s="6">
        <f ca="1">LN((RAND()^(-Results!$F$4))-1)</f>
        <v>1.8772027568981107</v>
      </c>
      <c r="C406" s="6">
        <f ca="1">LN((RAND()^(-Results!$F$4))-1)</f>
        <v>1.601700226008562</v>
      </c>
      <c r="D406" s="6">
        <f ca="1">LN((RAND()^(-Results!$F$4))-1)</f>
        <v>-0.95368454881377884</v>
      </c>
      <c r="E406" s="6">
        <f ca="1">LN((RAND()^(-Results!$F$4))-1)</f>
        <v>1.1403099611061975</v>
      </c>
      <c r="F406" s="6">
        <f ca="1">LN((RAND()^(-Results!$F$4))-1)</f>
        <v>-0.38671689705472706</v>
      </c>
      <c r="G406" s="6">
        <f ca="1">LN((RAND()^(-Results!$F$4))-1)</f>
        <v>-0.35322017053480037</v>
      </c>
      <c r="H406" s="6">
        <f t="shared" ca="1" si="36"/>
        <v>-0.34261330898920977</v>
      </c>
      <c r="I406" s="10">
        <f ca="1">SUMPRODUCT(J406:O406,Results!B$12:G$12)+Results!$F$5*H406</f>
        <v>10.883446529704418</v>
      </c>
      <c r="J406" s="10">
        <f ca="1">SUMPRODUCT($A406:$F406,Results!$B$15:$G$15)</f>
        <v>4.7708361728813635</v>
      </c>
      <c r="K406" s="10">
        <f ca="1">SUMPRODUCT($A406:$F406,Results!$B$16:$G$16)</f>
        <v>-3.3919264211237574</v>
      </c>
      <c r="L406" s="10">
        <f ca="1">SUMPRODUCT($A406:$F406,Results!$B$17:$G$17)</f>
        <v>-6.1465755073014998</v>
      </c>
      <c r="M406" s="10">
        <f ca="1">SUMPRODUCT($A406:$F406,Results!$B$18:$G$18)</f>
        <v>-8.145241966374984</v>
      </c>
      <c r="N406" s="10">
        <f ca="1">SUMPRODUCT($A406:$F406,Results!$B$19:$G$19)</f>
        <v>-4.5586138423426039</v>
      </c>
      <c r="O406" s="10">
        <f ca="1">SUMPRODUCT($A406:$F406,Results!$B$20:$G$20)</f>
        <v>3.9240032463692986</v>
      </c>
      <c r="P406" s="10" cm="1">
        <f t="array" aca="1" ref="P406" ca="1">SUMPRODUCT(J406:O406,TRANSPOSE(Test!BL$20:BL$25))+Test!$AD$20-Test!$BL$27</f>
        <v>12.948157098825833</v>
      </c>
      <c r="Q406" s="10" cm="1">
        <f t="array" aca="1" ref="Q406" ca="1">SUMPRODUCT(J406:O406,TRANSPOSE(Test!ES$20:ES$25))+Test!$AD$20-Test!$ES$27</f>
        <v>12.839400409727176</v>
      </c>
      <c r="R406" s="10">
        <f ca="1">I406-Results!$E$5*H406</f>
        <v>12.253899765661258</v>
      </c>
      <c r="S406" s="10" cm="1">
        <f t="array" aca="1" ref="S406" ca="1">SUMPRODUCT(J406:O406,TRANSPOSE(Test!AR$28:AR$33))+Test!$AD$20-Test!$AC$26</f>
        <v>15.28939964182247</v>
      </c>
      <c r="T406" s="10">
        <f ca="1">SUMPRODUCT(J406:O406,Results!K$9:P$9)</f>
        <v>12.659517477640826</v>
      </c>
      <c r="U406" s="10">
        <f ca="1">SUMPRODUCT(J406:O406,Results!K$9:P$9)+Test!$AD$20-Test!$AC$31</f>
        <v>12.62271935893985</v>
      </c>
      <c r="V406" s="10">
        <f t="shared" ca="1" si="37"/>
        <v>-2.0647105691214147</v>
      </c>
      <c r="W406" s="10">
        <f t="shared" ca="1" si="38"/>
        <v>-1.9559538800227578</v>
      </c>
      <c r="X406" s="10">
        <f t="shared" ca="1" si="39"/>
        <v>-1.3704532359568393</v>
      </c>
      <c r="Y406" s="10">
        <f t="shared" ca="1" si="40"/>
        <v>-4.405953112118052</v>
      </c>
      <c r="Z406" s="10">
        <f ca="1">I406-Test!$AD$20</f>
        <v>10.187342991054864</v>
      </c>
      <c r="AA406" s="10">
        <f t="shared" ca="1" si="41"/>
        <v>-1.739272829235432</v>
      </c>
    </row>
    <row r="407" spans="1:27">
      <c r="A407" s="6">
        <f ca="1">LN((RAND()^(-Results!$F$4))-1)</f>
        <v>-0.84753638219142602</v>
      </c>
      <c r="B407" s="6">
        <f ca="1">LN((RAND()^(-Results!$F$4))-1)</f>
        <v>-0.23936274737203758</v>
      </c>
      <c r="C407" s="6">
        <f ca="1">LN((RAND()^(-Results!$F$4))-1)</f>
        <v>-2.8734692265676811</v>
      </c>
      <c r="D407" s="6">
        <f ca="1">LN((RAND()^(-Results!$F$4))-1)</f>
        <v>3.1308982032860726</v>
      </c>
      <c r="E407" s="6">
        <f ca="1">LN((RAND()^(-Results!$F$4))-1)</f>
        <v>-0.69483167926890876</v>
      </c>
      <c r="F407" s="6">
        <f ca="1">LN((RAND()^(-Results!$F$4))-1)</f>
        <v>-3.88076399257519</v>
      </c>
      <c r="G407" s="6">
        <f ca="1">LN((RAND()^(-Results!$F$4))-1)</f>
        <v>0.89400872460362246</v>
      </c>
      <c r="H407" s="6">
        <f t="shared" ca="1" si="36"/>
        <v>0.90461558614921311</v>
      </c>
      <c r="I407" s="10">
        <f ca="1">SUMPRODUCT(J407:O407,Results!B$12:G$12)+Results!$F$5*H407</f>
        <v>33.591567335904045</v>
      </c>
      <c r="J407" s="10">
        <f ca="1">SUMPRODUCT($A407:$F407,Results!$B$15:$G$15)</f>
        <v>-0.83800631753671173</v>
      </c>
      <c r="K407" s="10">
        <f ca="1">SUMPRODUCT($A407:$F407,Results!$B$16:$G$16)</f>
        <v>12.482436808069449</v>
      </c>
      <c r="L407" s="10">
        <f ca="1">SUMPRODUCT($A407:$F407,Results!$B$17:$G$17)</f>
        <v>15.501826780808125</v>
      </c>
      <c r="M407" s="10">
        <f ca="1">SUMPRODUCT($A407:$F407,Results!$B$18:$G$18)</f>
        <v>-3.7913385264301498</v>
      </c>
      <c r="N407" s="10">
        <f ca="1">SUMPRODUCT($A407:$F407,Results!$B$19:$G$19)</f>
        <v>4.2772577363337838E-2</v>
      </c>
      <c r="O407" s="10">
        <f ca="1">SUMPRODUCT($A407:$F407,Results!$B$20:$G$20)</f>
        <v>-15.424710958275746</v>
      </c>
      <c r="P407" s="10" cm="1">
        <f t="array" aca="1" ref="P407" ca="1">SUMPRODUCT(J407:O407,TRANSPOSE(Test!BL$20:BL$25))+Test!$AD$20-Test!$BL$27</f>
        <v>28.585728588843271</v>
      </c>
      <c r="Q407" s="10" cm="1">
        <f t="array" aca="1" ref="Q407" ca="1">SUMPRODUCT(J407:O407,TRANSPOSE(Test!ES$20:ES$25))+Test!$AD$20-Test!$ES$27</f>
        <v>29.087474575318275</v>
      </c>
      <c r="R407" s="10">
        <f ca="1">I407-Results!$E$5*H407</f>
        <v>29.973104991307192</v>
      </c>
      <c r="S407" s="10" cm="1">
        <f t="array" aca="1" ref="S407" ca="1">SUMPRODUCT(J407:O407,TRANSPOSE(Test!AR$28:AR$33))+Test!$AD$20-Test!$AC$26</f>
        <v>20.313448468669609</v>
      </c>
      <c r="T407" s="10">
        <f ca="1">SUMPRODUCT(J407:O407,Results!K$9:P$9)</f>
        <v>29.19997289029407</v>
      </c>
      <c r="U407" s="10">
        <f ca="1">SUMPRODUCT(J407:O407,Results!K$9:P$9)+Test!$AD$20-Test!$AC$31</f>
        <v>29.163174771593095</v>
      </c>
      <c r="V407" s="10">
        <f t="shared" ca="1" si="37"/>
        <v>5.0058387470607748</v>
      </c>
      <c r="W407" s="10">
        <f t="shared" ca="1" si="38"/>
        <v>4.5040927605857703</v>
      </c>
      <c r="X407" s="10">
        <f t="shared" ca="1" si="39"/>
        <v>3.6184623445968533</v>
      </c>
      <c r="Y407" s="10">
        <f t="shared" ca="1" si="40"/>
        <v>13.278118867234436</v>
      </c>
      <c r="Z407" s="10">
        <f ca="1">I407-Test!$AD$20</f>
        <v>32.895463797254493</v>
      </c>
      <c r="AA407" s="10">
        <f t="shared" ca="1" si="41"/>
        <v>4.4283925643109505</v>
      </c>
    </row>
    <row r="408" spans="1:27">
      <c r="A408" s="6">
        <f ca="1">LN((RAND()^(-Results!$F$4))-1)</f>
        <v>0.99830074092665055</v>
      </c>
      <c r="B408" s="6">
        <f ca="1">LN((RAND()^(-Results!$F$4))-1)</f>
        <v>-4.3602606219987655E-2</v>
      </c>
      <c r="C408" s="6">
        <f ca="1">LN((RAND()^(-Results!$F$4))-1)</f>
        <v>-1.6764656126435855</v>
      </c>
      <c r="D408" s="6">
        <f ca="1">LN((RAND()^(-Results!$F$4))-1)</f>
        <v>-2.9737045161428326</v>
      </c>
      <c r="E408" s="6">
        <f ca="1">LN((RAND()^(-Results!$F$4))-1)</f>
        <v>1.8217827296628999</v>
      </c>
      <c r="F408" s="6">
        <f ca="1">LN((RAND()^(-Results!$F$4))-1)</f>
        <v>9.1028716455898342E-2</v>
      </c>
      <c r="G408" s="6">
        <f ca="1">LN((RAND()^(-Results!$F$4))-1)</f>
        <v>0.12843530486430604</v>
      </c>
      <c r="H408" s="6">
        <f t="shared" ca="1" si="36"/>
        <v>0.13904216640989664</v>
      </c>
      <c r="I408" s="10">
        <f ca="1">SUMPRODUCT(J408:O408,Results!B$12:G$12)+Results!$F$5*H408</f>
        <v>-22.920500061236257</v>
      </c>
      <c r="J408" s="10">
        <f ca="1">SUMPRODUCT($A408:$F408,Results!$B$15:$G$15)</f>
        <v>3.2505485532070253</v>
      </c>
      <c r="K408" s="10">
        <f ca="1">SUMPRODUCT($A408:$F408,Results!$B$16:$G$16)</f>
        <v>-4.4081807985133734</v>
      </c>
      <c r="L408" s="10">
        <f ca="1">SUMPRODUCT($A408:$F408,Results!$B$17:$G$17)</f>
        <v>-5.1348464712428488E-3</v>
      </c>
      <c r="M408" s="10">
        <f ca="1">SUMPRODUCT($A408:$F408,Results!$B$18:$G$18)</f>
        <v>5.8337393190241853</v>
      </c>
      <c r="N408" s="10">
        <f ca="1">SUMPRODUCT($A408:$F408,Results!$B$19:$G$19)</f>
        <v>-13.900441275246953</v>
      </c>
      <c r="O408" s="10">
        <f ca="1">SUMPRODUCT($A408:$F408,Results!$B$20:$G$20)</f>
        <v>8.304844647455571</v>
      </c>
      <c r="P408" s="10" cm="1">
        <f t="array" aca="1" ref="P408" ca="1">SUMPRODUCT(J408:O408,TRANSPOSE(Test!BL$20:BL$25))+Test!$AD$20-Test!$BL$27</f>
        <v>-23.911165831687452</v>
      </c>
      <c r="Q408" s="10" cm="1">
        <f t="array" aca="1" ref="Q408" ca="1">SUMPRODUCT(J408:O408,TRANSPOSE(Test!ES$20:ES$25))+Test!$AD$20-Test!$ES$27</f>
        <v>-23.988135079963435</v>
      </c>
      <c r="R408" s="10">
        <f ca="1">I408-Results!$E$5*H408</f>
        <v>-23.476668726875843</v>
      </c>
      <c r="S408" s="10" cm="1">
        <f t="array" aca="1" ref="S408" ca="1">SUMPRODUCT(J408:O408,TRANSPOSE(Test!AR$28:AR$33))+Test!$AD$20-Test!$AC$26</f>
        <v>-27.725724450512782</v>
      </c>
      <c r="T408" s="10">
        <f ca="1">SUMPRODUCT(J408:O408,Results!K$9:P$9)</f>
        <v>-24.237155124975587</v>
      </c>
      <c r="U408" s="10">
        <f ca="1">SUMPRODUCT(J408:O408,Results!K$9:P$9)+Test!$AD$20-Test!$AC$31</f>
        <v>-24.273953243676562</v>
      </c>
      <c r="V408" s="10">
        <f t="shared" ca="1" si="37"/>
        <v>0.99066577045119431</v>
      </c>
      <c r="W408" s="10">
        <f t="shared" ca="1" si="38"/>
        <v>1.0676350187271773</v>
      </c>
      <c r="X408" s="10">
        <f t="shared" ca="1" si="39"/>
        <v>0.55616866563958567</v>
      </c>
      <c r="Y408" s="10">
        <f t="shared" ca="1" si="40"/>
        <v>4.8052243892765247</v>
      </c>
      <c r="Z408" s="10">
        <f ca="1">I408-Test!$AD$20</f>
        <v>-23.61660359988581</v>
      </c>
      <c r="AA408" s="10">
        <f t="shared" ca="1" si="41"/>
        <v>1.3534531824403047</v>
      </c>
    </row>
    <row r="409" spans="1:27">
      <c r="A409" s="6">
        <f ca="1">LN((RAND()^(-Results!$F$4))-1)</f>
        <v>-0.87428794436924118</v>
      </c>
      <c r="B409" s="6">
        <f ca="1">LN((RAND()^(-Results!$F$4))-1)</f>
        <v>3.6908172521149654E-2</v>
      </c>
      <c r="C409" s="6">
        <f ca="1">LN((RAND()^(-Results!$F$4))-1)</f>
        <v>1.5296404432651662</v>
      </c>
      <c r="D409" s="6">
        <f ca="1">LN((RAND()^(-Results!$F$4))-1)</f>
        <v>-2.2388420084652569E-2</v>
      </c>
      <c r="E409" s="6">
        <f ca="1">LN((RAND()^(-Results!$F$4))-1)</f>
        <v>2.2590608075753753</v>
      </c>
      <c r="F409" s="6">
        <f ca="1">LN((RAND()^(-Results!$F$4))-1)</f>
        <v>-5.5789540006516836</v>
      </c>
      <c r="G409" s="6">
        <f ca="1">LN((RAND()^(-Results!$F$4))-1)</f>
        <v>0.61377769973531271</v>
      </c>
      <c r="H409" s="6">
        <f t="shared" ca="1" si="36"/>
        <v>0.62438456128090336</v>
      </c>
      <c r="I409" s="10">
        <f ca="1">SUMPRODUCT(J409:O409,Results!B$12:G$12)+Results!$F$5*H409</f>
        <v>27.72998729013629</v>
      </c>
      <c r="J409" s="10">
        <f ca="1">SUMPRODUCT($A409:$F409,Results!$B$15:$G$15)</f>
        <v>-2.184193533549581</v>
      </c>
      <c r="K409" s="10">
        <f ca="1">SUMPRODUCT($A409:$F409,Results!$B$16:$G$16)</f>
        <v>-5.0270656547669743</v>
      </c>
      <c r="L409" s="10">
        <f ca="1">SUMPRODUCT($A409:$F409,Results!$B$17:$G$17)</f>
        <v>7.7140759591244343</v>
      </c>
      <c r="M409" s="10">
        <f ca="1">SUMPRODUCT($A409:$F409,Results!$B$18:$G$18)</f>
        <v>-9.626361580695141</v>
      </c>
      <c r="N409" s="10">
        <f ca="1">SUMPRODUCT($A409:$F409,Results!$B$19:$G$19)</f>
        <v>-4.1156869107221725</v>
      </c>
      <c r="O409" s="10">
        <f ca="1">SUMPRODUCT($A409:$F409,Results!$B$20:$G$20)</f>
        <v>-20.881898521560913</v>
      </c>
      <c r="P409" s="10" cm="1">
        <f t="array" aca="1" ref="P409" ca="1">SUMPRODUCT(J409:O409,TRANSPOSE(Test!BL$20:BL$25))+Test!$AD$20-Test!$BL$27</f>
        <v>24.654552380812135</v>
      </c>
      <c r="Q409" s="10" cm="1">
        <f t="array" aca="1" ref="Q409" ca="1">SUMPRODUCT(J409:O409,TRANSPOSE(Test!ES$20:ES$25))+Test!$AD$20-Test!$ES$27</f>
        <v>24.706904840817081</v>
      </c>
      <c r="R409" s="10">
        <f ca="1">I409-Results!$E$5*H409</f>
        <v>25.232449045012675</v>
      </c>
      <c r="S409" s="10" cm="1">
        <f t="array" aca="1" ref="S409" ca="1">SUMPRODUCT(J409:O409,TRANSPOSE(Test!AR$28:AR$33))+Test!$AD$20-Test!$AC$26</f>
        <v>16.467694220268399</v>
      </c>
      <c r="T409" s="10">
        <f ca="1">SUMPRODUCT(J409:O409,Results!K$9:P$9)</f>
        <v>24.529628798701911</v>
      </c>
      <c r="U409" s="10">
        <f ca="1">SUMPRODUCT(J409:O409,Results!K$9:P$9)+Test!$AD$20-Test!$AC$31</f>
        <v>24.492830680000935</v>
      </c>
      <c r="V409" s="10">
        <f t="shared" ca="1" si="37"/>
        <v>3.0754349093241551</v>
      </c>
      <c r="W409" s="10">
        <f t="shared" ca="1" si="38"/>
        <v>3.0230824493192081</v>
      </c>
      <c r="X409" s="10">
        <f t="shared" ca="1" si="39"/>
        <v>2.4975382451236143</v>
      </c>
      <c r="Y409" s="10">
        <f t="shared" ca="1" si="40"/>
        <v>11.262293069867891</v>
      </c>
      <c r="Z409" s="10">
        <f ca="1">I409-Test!$AD$20</f>
        <v>27.033883751486737</v>
      </c>
      <c r="AA409" s="10">
        <f t="shared" ca="1" si="41"/>
        <v>3.2371566101353544</v>
      </c>
    </row>
    <row r="410" spans="1:27">
      <c r="A410" s="6">
        <f ca="1">LN((RAND()^(-Results!$F$4))-1)</f>
        <v>-0.47163773477240645</v>
      </c>
      <c r="B410" s="6">
        <f ca="1">LN((RAND()^(-Results!$F$4))-1)</f>
        <v>1.1783131078770663</v>
      </c>
      <c r="C410" s="6">
        <f ca="1">LN((RAND()^(-Results!$F$4))-1)</f>
        <v>-1.7324973721990187</v>
      </c>
      <c r="D410" s="6">
        <f ca="1">LN((RAND()^(-Results!$F$4))-1)</f>
        <v>-1.0620312144267539</v>
      </c>
      <c r="E410" s="6">
        <f ca="1">LN((RAND()^(-Results!$F$4))-1)</f>
        <v>-2.4726234161761456</v>
      </c>
      <c r="F410" s="6">
        <f ca="1">LN((RAND()^(-Results!$F$4))-1)</f>
        <v>1.7678002088573379</v>
      </c>
      <c r="G410" s="6">
        <f ca="1">LN((RAND()^(-Results!$F$4))-1)</f>
        <v>2.7436158131420405</v>
      </c>
      <c r="H410" s="6">
        <f t="shared" ca="1" si="36"/>
        <v>2.754222674687631</v>
      </c>
      <c r="I410" s="10">
        <f ca="1">SUMPRODUCT(J410:O410,Results!B$12:G$12)+Results!$F$5*H410</f>
        <v>5.3296699975842579</v>
      </c>
      <c r="J410" s="10">
        <f ca="1">SUMPRODUCT($A410:$F410,Results!$B$15:$G$15)</f>
        <v>5.9081797418034965</v>
      </c>
      <c r="K410" s="10">
        <f ca="1">SUMPRODUCT($A410:$F410,Results!$B$16:$G$16)</f>
        <v>3.3393214952164763</v>
      </c>
      <c r="L410" s="10">
        <f ca="1">SUMPRODUCT($A410:$F410,Results!$B$17:$G$17)</f>
        <v>-2.6544091768296969</v>
      </c>
      <c r="M410" s="10">
        <f ca="1">SUMPRODUCT($A410:$F410,Results!$B$18:$G$18)</f>
        <v>2.912511279334423</v>
      </c>
      <c r="N410" s="10">
        <f ca="1">SUMPRODUCT($A410:$F410,Results!$B$19:$G$19)</f>
        <v>-6.439447525183942</v>
      </c>
      <c r="O410" s="10">
        <f ca="1">SUMPRODUCT($A410:$F410,Results!$B$20:$G$20)</f>
        <v>13.281619144464033</v>
      </c>
      <c r="P410" s="10" cm="1">
        <f t="array" aca="1" ref="P410" ca="1">SUMPRODUCT(J410:O410,TRANSPOSE(Test!BL$20:BL$25))+Test!$AD$20-Test!$BL$27</f>
        <v>-8.3132033724986591</v>
      </c>
      <c r="Q410" s="10" cm="1">
        <f t="array" aca="1" ref="Q410" ca="1">SUMPRODUCT(J410:O410,TRANSPOSE(Test!ES$20:ES$25))+Test!$AD$20-Test!$ES$27</f>
        <v>-8.1938041764512057</v>
      </c>
      <c r="R410" s="10">
        <f ca="1">I410-Results!$E$5*H410</f>
        <v>-5.6872207011662663</v>
      </c>
      <c r="S410" s="10" cm="1">
        <f t="array" aca="1" ref="S410" ca="1">SUMPRODUCT(J410:O410,TRANSPOSE(Test!AR$28:AR$33))+Test!$AD$20-Test!$AC$26</f>
        <v>-6.2003422703660398</v>
      </c>
      <c r="T410" s="10">
        <f ca="1">SUMPRODUCT(J410:O410,Results!K$9:P$9)</f>
        <v>-7.8063755954349254</v>
      </c>
      <c r="U410" s="10">
        <f ca="1">SUMPRODUCT(J410:O410,Results!K$9:P$9)+Test!$AD$20-Test!$AC$31</f>
        <v>-7.8431737141359008</v>
      </c>
      <c r="V410" s="10">
        <f t="shared" ca="1" si="37"/>
        <v>13.642873370082917</v>
      </c>
      <c r="W410" s="10">
        <f t="shared" ca="1" si="38"/>
        <v>13.523474174035464</v>
      </c>
      <c r="X410" s="10">
        <f t="shared" ca="1" si="39"/>
        <v>11.016890698750524</v>
      </c>
      <c r="Y410" s="10">
        <f t="shared" ca="1" si="40"/>
        <v>11.530012267950298</v>
      </c>
      <c r="Z410" s="10">
        <f ca="1">I410-Test!$AD$20</f>
        <v>4.6335664589347045</v>
      </c>
      <c r="AA410" s="10">
        <f t="shared" ca="1" si="41"/>
        <v>13.172843711720159</v>
      </c>
    </row>
    <row r="411" spans="1:27">
      <c r="A411" s="6">
        <f ca="1">LN((RAND()^(-Results!$F$4))-1)</f>
        <v>0.31616783433676071</v>
      </c>
      <c r="B411" s="6">
        <f ca="1">LN((RAND()^(-Results!$F$4))-1)</f>
        <v>0.42997381489918274</v>
      </c>
      <c r="C411" s="6">
        <f ca="1">LN((RAND()^(-Results!$F$4))-1)</f>
        <v>-1.5388185991035728</v>
      </c>
      <c r="D411" s="6">
        <f ca="1">LN((RAND()^(-Results!$F$4))-1)</f>
        <v>1.5079742793868083</v>
      </c>
      <c r="E411" s="6">
        <f ca="1">LN((RAND()^(-Results!$F$4))-1)</f>
        <v>0.41255433125784435</v>
      </c>
      <c r="F411" s="6">
        <f ca="1">LN((RAND()^(-Results!$F$4))-1)</f>
        <v>-2.4984584539739241</v>
      </c>
      <c r="G411" s="6">
        <f ca="1">LN((RAND()^(-Results!$F$4))-1)</f>
        <v>-0.65275037082436727</v>
      </c>
      <c r="H411" s="6">
        <f t="shared" ca="1" si="36"/>
        <v>-0.64214350927877661</v>
      </c>
      <c r="I411" s="10">
        <f ca="1">SUMPRODUCT(J411:O411,Results!B$12:G$12)+Results!$F$5*H411</f>
        <v>17.166109350487208</v>
      </c>
      <c r="J411" s="10">
        <f ca="1">SUMPRODUCT($A411:$F411,Results!$B$15:$G$15)</f>
        <v>1.3211771303532847</v>
      </c>
      <c r="K411" s="10">
        <f ca="1">SUMPRODUCT($A411:$F411,Results!$B$16:$G$16)</f>
        <v>6.865867810247928</v>
      </c>
      <c r="L411" s="10">
        <f ca="1">SUMPRODUCT($A411:$F411,Results!$B$17:$G$17)</f>
        <v>7.9417442606797488</v>
      </c>
      <c r="M411" s="10">
        <f ca="1">SUMPRODUCT($A411:$F411,Results!$B$18:$G$18)</f>
        <v>-4.6196145992418529</v>
      </c>
      <c r="N411" s="10">
        <f ca="1">SUMPRODUCT($A411:$F411,Results!$B$19:$G$19)</f>
        <v>-2.6496549557558167</v>
      </c>
      <c r="O411" s="10">
        <f ca="1">SUMPRODUCT($A411:$F411,Results!$B$20:$G$20)</f>
        <v>-7.3470066859529926</v>
      </c>
      <c r="P411" s="10" cm="1">
        <f t="array" aca="1" ref="P411" ca="1">SUMPRODUCT(J411:O411,TRANSPOSE(Test!BL$20:BL$25))+Test!$AD$20-Test!$BL$27</f>
        <v>20.109876805542953</v>
      </c>
      <c r="Q411" s="10" cm="1">
        <f t="array" aca="1" ref="Q411" ca="1">SUMPRODUCT(J411:O411,TRANSPOSE(Test!ES$20:ES$25))+Test!$AD$20-Test!$ES$27</f>
        <v>20.379057317026675</v>
      </c>
      <c r="R411" s="10">
        <f ca="1">I411-Results!$E$5*H411</f>
        <v>19.734683387602313</v>
      </c>
      <c r="S411" s="10" cm="1">
        <f t="array" aca="1" ref="S411" ca="1">SUMPRODUCT(J411:O411,TRANSPOSE(Test!AR$28:AR$33))+Test!$AD$20-Test!$AC$26</f>
        <v>15.423917500044009</v>
      </c>
      <c r="T411" s="10">
        <f ca="1">SUMPRODUCT(J411:O411,Results!K$9:P$9)</f>
        <v>20.295454309319343</v>
      </c>
      <c r="U411" s="10">
        <f ca="1">SUMPRODUCT(J411:O411,Results!K$9:P$9)+Test!$AD$20-Test!$AC$31</f>
        <v>20.258656190618368</v>
      </c>
      <c r="V411" s="10">
        <f t="shared" ca="1" si="37"/>
        <v>-2.9437674550557453</v>
      </c>
      <c r="W411" s="10">
        <f t="shared" ca="1" si="38"/>
        <v>-3.2129479665394669</v>
      </c>
      <c r="X411" s="10">
        <f t="shared" ca="1" si="39"/>
        <v>-2.5685740371151056</v>
      </c>
      <c r="Y411" s="10">
        <f t="shared" ca="1" si="40"/>
        <v>1.7421918504431986</v>
      </c>
      <c r="Z411" s="10">
        <f ca="1">I411-Test!$AD$20</f>
        <v>16.470005811837655</v>
      </c>
      <c r="AA411" s="10">
        <f t="shared" ca="1" si="41"/>
        <v>-3.0925468401311598</v>
      </c>
    </row>
    <row r="412" spans="1:27">
      <c r="A412" s="6">
        <f ca="1">LN((RAND()^(-Results!$F$4))-1)</f>
        <v>-3.7771031102388046E-2</v>
      </c>
      <c r="B412" s="6">
        <f ca="1">LN((RAND()^(-Results!$F$4))-1)</f>
        <v>2.7831342195587045</v>
      </c>
      <c r="C412" s="6">
        <f ca="1">LN((RAND()^(-Results!$F$4))-1)</f>
        <v>-2.2552721446874564</v>
      </c>
      <c r="D412" s="6">
        <f ca="1">LN((RAND()^(-Results!$F$4))-1)</f>
        <v>0.26602002156193494</v>
      </c>
      <c r="E412" s="6">
        <f ca="1">LN((RAND()^(-Results!$F$4))-1)</f>
        <v>-0.4197553622544834</v>
      </c>
      <c r="F412" s="6">
        <f ca="1">LN((RAND()^(-Results!$F$4))-1)</f>
        <v>0.62544703136161284</v>
      </c>
      <c r="G412" s="6">
        <f ca="1">LN((RAND()^(-Results!$F$4))-1)</f>
        <v>-0.24583776677520947</v>
      </c>
      <c r="H412" s="6">
        <f t="shared" ca="1" si="36"/>
        <v>-0.23523090522961887</v>
      </c>
      <c r="I412" s="10">
        <f ca="1">SUMPRODUCT(J412:O412,Results!B$12:G$12)+Results!$F$5*H412</f>
        <v>21.159311144814367</v>
      </c>
      <c r="J412" s="10">
        <f ca="1">SUMPRODUCT($A412:$F412,Results!$B$15:$G$15)</f>
        <v>8.7965632785163965</v>
      </c>
      <c r="K412" s="10">
        <f ca="1">SUMPRODUCT($A412:$F412,Results!$B$16:$G$16)</f>
        <v>5.7498604310342518</v>
      </c>
      <c r="L412" s="10">
        <f ca="1">SUMPRODUCT($A412:$F412,Results!$B$17:$G$17)</f>
        <v>-5.8105220492219569</v>
      </c>
      <c r="M412" s="10">
        <f ca="1">SUMPRODUCT($A412:$F412,Results!$B$18:$G$18)</f>
        <v>-0.51577806102572366</v>
      </c>
      <c r="N412" s="10">
        <f ca="1">SUMPRODUCT($A412:$F412,Results!$B$19:$G$19)</f>
        <v>-8.1739580033569847</v>
      </c>
      <c r="O412" s="10">
        <f ca="1">SUMPRODUCT($A412:$F412,Results!$B$20:$G$20)</f>
        <v>7.6103799144467708</v>
      </c>
      <c r="P412" s="10" cm="1">
        <f t="array" aca="1" ref="P412" ca="1">SUMPRODUCT(J412:O412,TRANSPOSE(Test!BL$20:BL$25))+Test!$AD$20-Test!$BL$27</f>
        <v>22.300065134948387</v>
      </c>
      <c r="Q412" s="10" cm="1">
        <f t="array" aca="1" ref="Q412" ca="1">SUMPRODUCT(J412:O412,TRANSPOSE(Test!ES$20:ES$25))+Test!$AD$20-Test!$ES$27</f>
        <v>22.664025233252868</v>
      </c>
      <c r="R412" s="10">
        <f ca="1">I412-Results!$E$5*H412</f>
        <v>22.100234765732843</v>
      </c>
      <c r="S412" s="10" cm="1">
        <f t="array" aca="1" ref="S412" ca="1">SUMPRODUCT(J412:O412,TRANSPOSE(Test!AR$28:AR$33))+Test!$AD$20-Test!$AC$26</f>
        <v>17.824563994201029</v>
      </c>
      <c r="T412" s="10">
        <f ca="1">SUMPRODUCT(J412:O412,Results!K$9:P$9)</f>
        <v>22.775641278430271</v>
      </c>
      <c r="U412" s="10">
        <f ca="1">SUMPRODUCT(J412:O412,Results!K$9:P$9)+Test!$AD$20-Test!$AC$31</f>
        <v>22.738843159729296</v>
      </c>
      <c r="V412" s="10">
        <f t="shared" ca="1" si="37"/>
        <v>-1.1407539901340193</v>
      </c>
      <c r="W412" s="10">
        <f t="shared" ca="1" si="38"/>
        <v>-1.5047140884385009</v>
      </c>
      <c r="X412" s="10">
        <f t="shared" ca="1" si="39"/>
        <v>-0.94092362091847548</v>
      </c>
      <c r="Y412" s="10">
        <f t="shared" ca="1" si="40"/>
        <v>3.3347471506133388</v>
      </c>
      <c r="Z412" s="10">
        <f ca="1">I412-Test!$AD$20</f>
        <v>20.463207606164815</v>
      </c>
      <c r="AA412" s="10">
        <f t="shared" ca="1" si="41"/>
        <v>-1.5795320149149283</v>
      </c>
    </row>
    <row r="413" spans="1:27">
      <c r="A413" s="6">
        <f ca="1">LN((RAND()^(-Results!$F$4))-1)</f>
        <v>-2.6894920954703742E-2</v>
      </c>
      <c r="B413" s="6">
        <f ca="1">LN((RAND()^(-Results!$F$4))-1)</f>
        <v>1.3189809774543573</v>
      </c>
      <c r="C413" s="6">
        <f ca="1">LN((RAND()^(-Results!$F$4))-1)</f>
        <v>6.1069231983676808E-2</v>
      </c>
      <c r="D413" s="6">
        <f ca="1">LN((RAND()^(-Results!$F$4))-1)</f>
        <v>2.1313151428130145E-2</v>
      </c>
      <c r="E413" s="6">
        <f ca="1">LN((RAND()^(-Results!$F$4))-1)</f>
        <v>0.42908975974197877</v>
      </c>
      <c r="F413" s="6">
        <f ca="1">LN((RAND()^(-Results!$F$4))-1)</f>
        <v>0.57906017549381406</v>
      </c>
      <c r="G413" s="6">
        <f ca="1">LN((RAND()^(-Results!$F$4))-1)</f>
        <v>1.83762956648999</v>
      </c>
      <c r="H413" s="6">
        <f t="shared" ca="1" si="36"/>
        <v>1.8482364280355805</v>
      </c>
      <c r="I413" s="10">
        <f ca="1">SUMPRODUCT(J413:O413,Results!B$12:G$12)+Results!$F$5*H413</f>
        <v>21.089238824961626</v>
      </c>
      <c r="J413" s="10">
        <f ca="1">SUMPRODUCT($A413:$F413,Results!$B$15:$G$15)</f>
        <v>3.0707855326006293</v>
      </c>
      <c r="K413" s="10">
        <f ca="1">SUMPRODUCT($A413:$F413,Results!$B$16:$G$16)</f>
        <v>-0.46872009458995939</v>
      </c>
      <c r="L413" s="10">
        <f ca="1">SUMPRODUCT($A413:$F413,Results!$B$17:$G$17)</f>
        <v>-6.1642428106764857</v>
      </c>
      <c r="M413" s="10">
        <f ca="1">SUMPRODUCT($A413:$F413,Results!$B$18:$G$18)</f>
        <v>-0.68001437315438062</v>
      </c>
      <c r="N413" s="10">
        <f ca="1">SUMPRODUCT($A413:$F413,Results!$B$19:$G$19)</f>
        <v>-1.520296488246115</v>
      </c>
      <c r="O413" s="10">
        <f ca="1">SUMPRODUCT($A413:$F413,Results!$B$20:$G$20)</f>
        <v>2.2991176564431699</v>
      </c>
      <c r="P413" s="10" cm="1">
        <f t="array" aca="1" ref="P413" ca="1">SUMPRODUCT(J413:O413,TRANSPOSE(Test!BL$20:BL$25))+Test!$AD$20-Test!$BL$27</f>
        <v>11.926988737783255</v>
      </c>
      <c r="Q413" s="10" cm="1">
        <f t="array" aca="1" ref="Q413" ca="1">SUMPRODUCT(J413:O413,TRANSPOSE(Test!ES$20:ES$25))+Test!$AD$20-Test!$ES$27</f>
        <v>11.994150054626649</v>
      </c>
      <c r="R413" s="10">
        <f ca="1">I413-Results!$E$5*H413</f>
        <v>13.696293112819305</v>
      </c>
      <c r="S413" s="10" cm="1">
        <f t="array" aca="1" ref="S413" ca="1">SUMPRODUCT(J413:O413,TRANSPOSE(Test!AR$28:AR$33))+Test!$AD$20-Test!$AC$26</f>
        <v>10.482971996186912</v>
      </c>
      <c r="T413" s="10">
        <f ca="1">SUMPRODUCT(J413:O413,Results!K$9:P$9)</f>
        <v>11.992736366090575</v>
      </c>
      <c r="U413" s="10">
        <f ca="1">SUMPRODUCT(J413:O413,Results!K$9:P$9)+Test!$AD$20-Test!$AC$31</f>
        <v>11.9559382473896</v>
      </c>
      <c r="V413" s="10">
        <f t="shared" ca="1" si="37"/>
        <v>9.1622500871783714</v>
      </c>
      <c r="W413" s="10">
        <f t="shared" ca="1" si="38"/>
        <v>9.0950887703349768</v>
      </c>
      <c r="X413" s="10">
        <f t="shared" ca="1" si="39"/>
        <v>7.3929457121423212</v>
      </c>
      <c r="Y413" s="10">
        <f t="shared" ca="1" si="40"/>
        <v>10.606266828774714</v>
      </c>
      <c r="Z413" s="10">
        <f ca="1">I413-Test!$AD$20</f>
        <v>20.393135286312074</v>
      </c>
      <c r="AA413" s="10">
        <f t="shared" ca="1" si="41"/>
        <v>9.133300577572026</v>
      </c>
    </row>
    <row r="414" spans="1:27">
      <c r="A414" s="6">
        <f ca="1">LN((RAND()^(-Results!$F$4))-1)</f>
        <v>-0.77557025306436234</v>
      </c>
      <c r="B414" s="6">
        <f ca="1">LN((RAND()^(-Results!$F$4))-1)</f>
        <v>2.0623201428783129</v>
      </c>
      <c r="C414" s="6">
        <f ca="1">LN((RAND()^(-Results!$F$4))-1)</f>
        <v>0.92542866088794207</v>
      </c>
      <c r="D414" s="6">
        <f ca="1">LN((RAND()^(-Results!$F$4))-1)</f>
        <v>-0.60656183532846197</v>
      </c>
      <c r="E414" s="6">
        <f ca="1">LN((RAND()^(-Results!$F$4))-1)</f>
        <v>-0.66389522087072927</v>
      </c>
      <c r="F414" s="6">
        <f ca="1">LN((RAND()^(-Results!$F$4))-1)</f>
        <v>0.42029943472343695</v>
      </c>
      <c r="G414" s="6">
        <f ca="1">LN((RAND()^(-Results!$F$4))-1)</f>
        <v>-2.5532199818035801</v>
      </c>
      <c r="H414" s="6">
        <f t="shared" ca="1" si="36"/>
        <v>-2.5426131202579896</v>
      </c>
      <c r="I414" s="10">
        <f ca="1">SUMPRODUCT(J414:O414,Results!B$12:G$12)+Results!$F$5*H414</f>
        <v>2.2273968784130158</v>
      </c>
      <c r="J414" s="10">
        <f ca="1">SUMPRODUCT($A414:$F414,Results!$B$15:$G$15)</f>
        <v>4.9068026286685731</v>
      </c>
      <c r="K414" s="10">
        <f ca="1">SUMPRODUCT($A414:$F414,Results!$B$16:$G$16)</f>
        <v>-2.4689758247626585</v>
      </c>
      <c r="L414" s="10">
        <f ca="1">SUMPRODUCT($A414:$F414,Results!$B$17:$G$17)</f>
        <v>-8.50984061344408</v>
      </c>
      <c r="M414" s="10">
        <f ca="1">SUMPRODUCT($A414:$F414,Results!$B$18:$G$18)</f>
        <v>-3.5534728833672227</v>
      </c>
      <c r="N414" s="10">
        <f ca="1">SUMPRODUCT($A414:$F414,Results!$B$19:$G$19)</f>
        <v>-2.8001818283130508</v>
      </c>
      <c r="O414" s="10">
        <f ca="1">SUMPRODUCT($A414:$F414,Results!$B$20:$G$20)</f>
        <v>3.7041578637849932</v>
      </c>
      <c r="P414" s="10" cm="1">
        <f t="array" aca="1" ref="P414" ca="1">SUMPRODUCT(J414:O414,TRANSPOSE(Test!BL$20:BL$25))+Test!$AD$20-Test!$BL$27</f>
        <v>15.351152177081421</v>
      </c>
      <c r="Q414" s="10" cm="1">
        <f t="array" aca="1" ref="Q414" ca="1">SUMPRODUCT(J414:O414,TRANSPOSE(Test!ES$20:ES$25))+Test!$AD$20-Test!$ES$27</f>
        <v>15.39828194379059</v>
      </c>
      <c r="R414" s="10">
        <f ca="1">I414-Results!$E$5*H414</f>
        <v>12.397849359444974</v>
      </c>
      <c r="S414" s="10" cm="1">
        <f t="array" aca="1" ref="S414" ca="1">SUMPRODUCT(J414:O414,TRANSPOSE(Test!AR$28:AR$33))+Test!$AD$20-Test!$AC$26</f>
        <v>15.545077007229047</v>
      </c>
      <c r="T414" s="10">
        <f ca="1">SUMPRODUCT(J414:O414,Results!K$9:P$9)</f>
        <v>15.614794478312994</v>
      </c>
      <c r="U414" s="10">
        <f ca="1">SUMPRODUCT(J414:O414,Results!K$9:P$9)+Test!$AD$20-Test!$AC$31</f>
        <v>15.577996359612017</v>
      </c>
      <c r="V414" s="10">
        <f t="shared" ca="1" si="37"/>
        <v>-13.123755298668405</v>
      </c>
      <c r="W414" s="10">
        <f t="shared" ca="1" si="38"/>
        <v>-13.170885065377574</v>
      </c>
      <c r="X414" s="10">
        <f t="shared" ca="1" si="39"/>
        <v>-10.170452481031958</v>
      </c>
      <c r="Y414" s="10">
        <f t="shared" ca="1" si="40"/>
        <v>-13.317680128816031</v>
      </c>
      <c r="Z414" s="10">
        <f ca="1">I414-Test!$AD$20</f>
        <v>1.531293339763462</v>
      </c>
      <c r="AA414" s="10">
        <f t="shared" ca="1" si="41"/>
        <v>-13.350599481199001</v>
      </c>
    </row>
    <row r="415" spans="1:27">
      <c r="A415" s="6">
        <f ca="1">LN((RAND()^(-Results!$F$4))-1)</f>
        <v>2.5236404886674837</v>
      </c>
      <c r="B415" s="6">
        <f ca="1">LN((RAND()^(-Results!$F$4))-1)</f>
        <v>2.6213867379667222</v>
      </c>
      <c r="C415" s="6">
        <f ca="1">LN((RAND()^(-Results!$F$4))-1)</f>
        <v>-0.34434747288237788</v>
      </c>
      <c r="D415" s="6">
        <f ca="1">LN((RAND()^(-Results!$F$4))-1)</f>
        <v>-2.7310092334409855</v>
      </c>
      <c r="E415" s="6">
        <f ca="1">LN((RAND()^(-Results!$F$4))-1)</f>
        <v>-1.5981282228219049</v>
      </c>
      <c r="F415" s="6">
        <f ca="1">LN((RAND()^(-Results!$F$4))-1)</f>
        <v>-4.372668622879524</v>
      </c>
      <c r="G415" s="6">
        <f ca="1">LN((RAND()^(-Results!$F$4))-1)</f>
        <v>0.18798315512587466</v>
      </c>
      <c r="H415" s="6">
        <f t="shared" ca="1" si="36"/>
        <v>0.19859001667146525</v>
      </c>
      <c r="I415" s="10">
        <f ca="1">SUMPRODUCT(J415:O415,Results!B$12:G$12)+Results!$F$5*H415</f>
        <v>6.0628706958787868</v>
      </c>
      <c r="J415" s="10">
        <f ca="1">SUMPRODUCT($A415:$F415,Results!$B$15:$G$15)</f>
        <v>12.238985209321733</v>
      </c>
      <c r="K415" s="10">
        <f ca="1">SUMPRODUCT($A415:$F415,Results!$B$16:$G$16)</f>
        <v>4.5584538958909455</v>
      </c>
      <c r="L415" s="10">
        <f ca="1">SUMPRODUCT($A415:$F415,Results!$B$17:$G$17)</f>
        <v>12.372508388689717</v>
      </c>
      <c r="M415" s="10">
        <f ca="1">SUMPRODUCT($A415:$F415,Results!$B$18:$G$18)</f>
        <v>-21.097484764296357</v>
      </c>
      <c r="N415" s="10">
        <f ca="1">SUMPRODUCT($A415:$F415,Results!$B$19:$G$19)</f>
        <v>-21.598919387273252</v>
      </c>
      <c r="O415" s="10">
        <f ca="1">SUMPRODUCT($A415:$F415,Results!$B$20:$G$20)</f>
        <v>10.471990444389078</v>
      </c>
      <c r="P415" s="10" cm="1">
        <f t="array" aca="1" ref="P415" ca="1">SUMPRODUCT(J415:O415,TRANSPOSE(Test!BL$20:BL$25))+Test!$AD$20-Test!$BL$27</f>
        <v>5.6281498904731153</v>
      </c>
      <c r="Q415" s="10" cm="1">
        <f t="array" aca="1" ref="Q415" ca="1">SUMPRODUCT(J415:O415,TRANSPOSE(Test!ES$20:ES$25))+Test!$AD$20-Test!$ES$27</f>
        <v>5.6373484209913052</v>
      </c>
      <c r="R415" s="10">
        <f ca="1">I415-Results!$E$5*H415</f>
        <v>5.2685106291929262</v>
      </c>
      <c r="S415" s="10" cm="1">
        <f t="array" aca="1" ref="S415" ca="1">SUMPRODUCT(J415:O415,TRANSPOSE(Test!AR$28:AR$33))+Test!$AD$20-Test!$AC$26</f>
        <v>12.492118146950652</v>
      </c>
      <c r="T415" s="10">
        <f ca="1">SUMPRODUCT(J415:O415,Results!K$9:P$9)</f>
        <v>5.6603614040580332</v>
      </c>
      <c r="U415" s="10">
        <f ca="1">SUMPRODUCT(J415:O415,Results!K$9:P$9)+Test!$AD$20-Test!$AC$31</f>
        <v>5.6235632853570579</v>
      </c>
      <c r="V415" s="10">
        <f t="shared" ca="1" si="37"/>
        <v>0.43472080540567148</v>
      </c>
      <c r="W415" s="10">
        <f t="shared" ca="1" si="38"/>
        <v>0.42552227488748162</v>
      </c>
      <c r="X415" s="10">
        <f t="shared" ca="1" si="39"/>
        <v>0.79436006668586057</v>
      </c>
      <c r="Y415" s="10">
        <f t="shared" ca="1" si="40"/>
        <v>-6.4292474510718653</v>
      </c>
      <c r="Z415" s="10">
        <f ca="1">I415-Test!$AD$20</f>
        <v>5.3667671572292335</v>
      </c>
      <c r="AA415" s="10">
        <f t="shared" ca="1" si="41"/>
        <v>0.43930741052172895</v>
      </c>
    </row>
    <row r="416" spans="1:27">
      <c r="A416" s="6">
        <f ca="1">LN((RAND()^(-Results!$F$4))-1)</f>
        <v>0.585034354520932</v>
      </c>
      <c r="B416" s="6">
        <f ca="1">LN((RAND()^(-Results!$F$4))-1)</f>
        <v>-3.7710878522847739</v>
      </c>
      <c r="C416" s="6">
        <f ca="1">LN((RAND()^(-Results!$F$4))-1)</f>
        <v>-5.9520068508000287E-3</v>
      </c>
      <c r="D416" s="6">
        <f ca="1">LN((RAND()^(-Results!$F$4))-1)</f>
        <v>-2.173076643943475</v>
      </c>
      <c r="E416" s="6">
        <f ca="1">LN((RAND()^(-Results!$F$4))-1)</f>
        <v>1.8695549654246026</v>
      </c>
      <c r="F416" s="6">
        <f ca="1">LN((RAND()^(-Results!$F$4))-1)</f>
        <v>4.1172706629456792</v>
      </c>
      <c r="G416" s="6">
        <f ca="1">LN((RAND()^(-Results!$F$4))-1)</f>
        <v>0.22433927670473502</v>
      </c>
      <c r="H416" s="6">
        <f t="shared" ca="1" si="36"/>
        <v>0.23494613825032562</v>
      </c>
      <c r="I416" s="10">
        <f ca="1">SUMPRODUCT(J416:O416,Results!B$12:G$12)+Results!$F$5*H416</f>
        <v>-58.558353443048951</v>
      </c>
      <c r="J416" s="10">
        <f ca="1">SUMPRODUCT($A416:$F416,Results!$B$15:$G$15)</f>
        <v>-9.019071737374956</v>
      </c>
      <c r="K416" s="10">
        <f ca="1">SUMPRODUCT($A416:$F416,Results!$B$16:$G$16)</f>
        <v>-9.5881007500263422</v>
      </c>
      <c r="L416" s="10">
        <f ca="1">SUMPRODUCT($A416:$F416,Results!$B$17:$G$17)</f>
        <v>-3.6997781061480612</v>
      </c>
      <c r="M416" s="10">
        <f ca="1">SUMPRODUCT($A416:$F416,Results!$B$18:$G$18)</f>
        <v>19.442597227414232</v>
      </c>
      <c r="N416" s="10">
        <f ca="1">SUMPRODUCT($A416:$F416,Results!$B$19:$G$19)</f>
        <v>4.7801148809508582</v>
      </c>
      <c r="O416" s="10">
        <f ca="1">SUMPRODUCT($A416:$F416,Results!$B$20:$G$20)</f>
        <v>7.5554591789979719</v>
      </c>
      <c r="P416" s="10" cm="1">
        <f t="array" aca="1" ref="P416" ca="1">SUMPRODUCT(J416:O416,TRANSPOSE(Test!BL$20:BL$25))+Test!$AD$20-Test!$BL$27</f>
        <v>-60.25177384716784</v>
      </c>
      <c r="Q416" s="10" cm="1">
        <f t="array" aca="1" ref="Q416" ca="1">SUMPRODUCT(J416:O416,TRANSPOSE(Test!ES$20:ES$25))+Test!$AD$20-Test!$ES$27</f>
        <v>-60.749171291138481</v>
      </c>
      <c r="R416" s="10">
        <f ca="1">I416-Results!$E$5*H416</f>
        <v>-59.498137996050254</v>
      </c>
      <c r="S416" s="10" cm="1">
        <f t="array" aca="1" ref="S416" ca="1">SUMPRODUCT(J416:O416,TRANSPOSE(Test!AR$28:AR$33))+Test!$AD$20-Test!$AC$26</f>
        <v>-57.952081599650199</v>
      </c>
      <c r="T416" s="10">
        <f ca="1">SUMPRODUCT(J416:O416,Results!K$9:P$9)</f>
        <v>-61.010589450001802</v>
      </c>
      <c r="U416" s="10">
        <f ca="1">SUMPRODUCT(J416:O416,Results!K$9:P$9)+Test!$AD$20-Test!$AC$31</f>
        <v>-61.047387568702781</v>
      </c>
      <c r="V416" s="10">
        <f t="shared" ca="1" si="37"/>
        <v>1.6934204041188892</v>
      </c>
      <c r="W416" s="10">
        <f t="shared" ca="1" si="38"/>
        <v>2.1908178480895302</v>
      </c>
      <c r="X416" s="10">
        <f t="shared" ca="1" si="39"/>
        <v>0.93978455300130292</v>
      </c>
      <c r="Y416" s="10">
        <f t="shared" ca="1" si="40"/>
        <v>-0.60627184339875129</v>
      </c>
      <c r="Z416" s="10">
        <f ca="1">I416-Test!$AD$20</f>
        <v>-59.254456981698503</v>
      </c>
      <c r="AA416" s="10">
        <f t="shared" ca="1" si="41"/>
        <v>2.4890341256538306</v>
      </c>
    </row>
    <row r="417" spans="1:27">
      <c r="A417" s="6">
        <f ca="1">LN((RAND()^(-Results!$F$4))-1)</f>
        <v>-0.20071566560255147</v>
      </c>
      <c r="B417" s="6">
        <f ca="1">LN((RAND()^(-Results!$F$4))-1)</f>
        <v>-1.3224077420902982</v>
      </c>
      <c r="C417" s="6">
        <f ca="1">LN((RAND()^(-Results!$F$4))-1)</f>
        <v>-0.48245733391098644</v>
      </c>
      <c r="D417" s="6">
        <f ca="1">LN((RAND()^(-Results!$F$4))-1)</f>
        <v>-1.9726859189553814</v>
      </c>
      <c r="E417" s="6">
        <f ca="1">LN((RAND()^(-Results!$F$4))-1)</f>
        <v>0.2677971254527543</v>
      </c>
      <c r="F417" s="6">
        <f ca="1">LN((RAND()^(-Results!$F$4))-1)</f>
        <v>-1.9411979213341677</v>
      </c>
      <c r="G417" s="6">
        <f ca="1">LN((RAND()^(-Results!$F$4))-1)</f>
        <v>-1.0434560265619515</v>
      </c>
      <c r="H417" s="6">
        <f t="shared" ca="1" si="36"/>
        <v>-1.0328491650163609</v>
      </c>
      <c r="I417" s="10">
        <f ca="1">SUMPRODUCT(J417:O417,Results!B$12:G$12)+Results!$F$5*H417</f>
        <v>-26.408764090760172</v>
      </c>
      <c r="J417" s="10">
        <f ca="1">SUMPRODUCT($A417:$F417,Results!$B$15:$G$15)</f>
        <v>-1.5913555248048554</v>
      </c>
      <c r="K417" s="10">
        <f ca="1">SUMPRODUCT($A417:$F417,Results!$B$16:$G$16)</f>
        <v>-3.6742559562863151</v>
      </c>
      <c r="L417" s="10">
        <f ca="1">SUMPRODUCT($A417:$F417,Results!$B$17:$G$17)</f>
        <v>8.3809488852222493</v>
      </c>
      <c r="M417" s="10">
        <f ca="1">SUMPRODUCT($A417:$F417,Results!$B$18:$G$18)</f>
        <v>1.4269281107967489</v>
      </c>
      <c r="N417" s="10">
        <f ca="1">SUMPRODUCT($A417:$F417,Results!$B$19:$G$19)</f>
        <v>-7.5533363212816553</v>
      </c>
      <c r="O417" s="10">
        <f ca="1">SUMPRODUCT($A417:$F417,Results!$B$20:$G$20)</f>
        <v>-2.2594354013206011</v>
      </c>
      <c r="P417" s="10" cm="1">
        <f t="array" aca="1" ref="P417" ca="1">SUMPRODUCT(J417:O417,TRANSPOSE(Test!BL$20:BL$25))+Test!$AD$20-Test!$BL$27</f>
        <v>-21.372359908738542</v>
      </c>
      <c r="Q417" s="10" cm="1">
        <f t="array" aca="1" ref="Q417" ca="1">SUMPRODUCT(J417:O417,TRANSPOSE(Test!ES$20:ES$25))+Test!$AD$20-Test!$ES$27</f>
        <v>-21.486067738306303</v>
      </c>
      <c r="R417" s="10">
        <f ca="1">I417-Results!$E$5*H417</f>
        <v>-22.277367430694728</v>
      </c>
      <c r="S417" s="10" cm="1">
        <f t="array" aca="1" ref="S417" ca="1">SUMPRODUCT(J417:O417,TRANSPOSE(Test!AR$28:AR$33))+Test!$AD$20-Test!$AC$26</f>
        <v>-23.168401356040775</v>
      </c>
      <c r="T417" s="10">
        <f ca="1">SUMPRODUCT(J417:O417,Results!K$9:P$9)</f>
        <v>-21.482258906783496</v>
      </c>
      <c r="U417" s="10">
        <f ca="1">SUMPRODUCT(J417:O417,Results!K$9:P$9)+Test!$AD$20-Test!$AC$31</f>
        <v>-21.519057025484472</v>
      </c>
      <c r="V417" s="10">
        <f t="shared" ca="1" si="37"/>
        <v>-5.0364041820216308</v>
      </c>
      <c r="W417" s="10">
        <f t="shared" ca="1" si="38"/>
        <v>-4.9226963524538689</v>
      </c>
      <c r="X417" s="10">
        <f t="shared" ca="1" si="39"/>
        <v>-4.1313966600654446</v>
      </c>
      <c r="Y417" s="10">
        <f t="shared" ca="1" si="40"/>
        <v>-3.2403627347193975</v>
      </c>
      <c r="Z417" s="10">
        <f ca="1">I417-Test!$AD$20</f>
        <v>-27.104867629409725</v>
      </c>
      <c r="AA417" s="10">
        <f t="shared" ca="1" si="41"/>
        <v>-4.8897070652757009</v>
      </c>
    </row>
    <row r="418" spans="1:27">
      <c r="A418" s="6">
        <f ca="1">LN((RAND()^(-Results!$F$4))-1)</f>
        <v>-0.97696346636767684</v>
      </c>
      <c r="B418" s="6">
        <f ca="1">LN((RAND()^(-Results!$F$4))-1)</f>
        <v>0.48625590872550212</v>
      </c>
      <c r="C418" s="6">
        <f ca="1">LN((RAND()^(-Results!$F$4))-1)</f>
        <v>1.0111014390836968</v>
      </c>
      <c r="D418" s="6">
        <f ca="1">LN((RAND()^(-Results!$F$4))-1)</f>
        <v>-1.1319828204975362</v>
      </c>
      <c r="E418" s="6">
        <f ca="1">LN((RAND()^(-Results!$F$4))-1)</f>
        <v>-1.3329956758494506</v>
      </c>
      <c r="F418" s="6">
        <f ca="1">LN((RAND()^(-Results!$F$4))-1)</f>
        <v>-0.67754904633469137</v>
      </c>
      <c r="G418" s="6">
        <f ca="1">LN((RAND()^(-Results!$F$4))-1)</f>
        <v>-1.2291388048517649</v>
      </c>
      <c r="H418" s="6">
        <f t="shared" ca="1" si="36"/>
        <v>-1.2185319433061743</v>
      </c>
      <c r="I418" s="10">
        <f ca="1">SUMPRODUCT(J418:O418,Results!B$12:G$12)+Results!$F$5*H418</f>
        <v>-7.5255648445458263</v>
      </c>
      <c r="J418" s="10">
        <f ca="1">SUMPRODUCT($A418:$F418,Results!$B$15:$G$15)</f>
        <v>1.4745326134290122</v>
      </c>
      <c r="K418" s="10">
        <f ca="1">SUMPRODUCT($A418:$F418,Results!$B$16:$G$16)</f>
        <v>-3.1865976871816386</v>
      </c>
      <c r="L418" s="10">
        <f ca="1">SUMPRODUCT($A418:$F418,Results!$B$17:$G$17)</f>
        <v>-0.49779801600396234</v>
      </c>
      <c r="M418" s="10">
        <f ca="1">SUMPRODUCT($A418:$F418,Results!$B$18:$G$18)</f>
        <v>-3.2724512890838806</v>
      </c>
      <c r="N418" s="10">
        <f ca="1">SUMPRODUCT($A418:$F418,Results!$B$19:$G$19)</f>
        <v>-2.6832326191073199</v>
      </c>
      <c r="O418" s="10">
        <f ca="1">SUMPRODUCT($A418:$F418,Results!$B$20:$G$20)</f>
        <v>0.72703273926078471</v>
      </c>
      <c r="P418" s="10" cm="1">
        <f t="array" aca="1" ref="P418" ca="1">SUMPRODUCT(J418:O418,TRANSPOSE(Test!BL$20:BL$25))+Test!$AD$20-Test!$BL$27</f>
        <v>-1.0651529259695982</v>
      </c>
      <c r="Q418" s="10" cm="1">
        <f t="array" aca="1" ref="Q418" ca="1">SUMPRODUCT(J418:O418,TRANSPOSE(Test!ES$20:ES$25))+Test!$AD$20-Test!$ES$27</f>
        <v>-1.1321305409967883</v>
      </c>
      <c r="R418" s="10">
        <f ca="1">I418-Results!$E$5*H418</f>
        <v>-2.651437071321129</v>
      </c>
      <c r="S418" s="10" cm="1">
        <f t="array" aca="1" ref="S418" ca="1">SUMPRODUCT(J418:O418,TRANSPOSE(Test!AR$28:AR$33))+Test!$AD$20-Test!$AC$26</f>
        <v>0.84480895667624756</v>
      </c>
      <c r="T418" s="10">
        <f ca="1">SUMPRODUCT(J418:O418,Results!K$9:P$9)</f>
        <v>-0.84271124709783141</v>
      </c>
      <c r="U418" s="10">
        <f ca="1">SUMPRODUCT(J418:O418,Results!K$9:P$9)+Test!$AD$20-Test!$AC$31</f>
        <v>-0.87950936579880667</v>
      </c>
      <c r="V418" s="10">
        <f t="shared" ca="1" si="37"/>
        <v>-6.4604119185762281</v>
      </c>
      <c r="W418" s="10">
        <f t="shared" ca="1" si="38"/>
        <v>-6.3934343035490375</v>
      </c>
      <c r="X418" s="10">
        <f t="shared" ca="1" si="39"/>
        <v>-4.8741277732246973</v>
      </c>
      <c r="Y418" s="10">
        <f t="shared" ca="1" si="40"/>
        <v>-8.3703738012220743</v>
      </c>
      <c r="Z418" s="10">
        <f ca="1">I418-Test!$AD$20</f>
        <v>-8.2216683831953805</v>
      </c>
      <c r="AA418" s="10">
        <f t="shared" ca="1" si="41"/>
        <v>-6.6460554787470194</v>
      </c>
    </row>
    <row r="419" spans="1:27">
      <c r="A419" s="6">
        <f ca="1">LN((RAND()^(-Results!$F$4))-1)</f>
        <v>1.3460689865172837</v>
      </c>
      <c r="B419" s="6">
        <f ca="1">LN((RAND()^(-Results!$F$4))-1)</f>
        <v>0.39720316868269218</v>
      </c>
      <c r="C419" s="6">
        <f ca="1">LN((RAND()^(-Results!$F$4))-1)</f>
        <v>0.55234671096557297</v>
      </c>
      <c r="D419" s="6">
        <f ca="1">LN((RAND()^(-Results!$F$4))-1)</f>
        <v>1.7822820138112623</v>
      </c>
      <c r="E419" s="6">
        <f ca="1">LN((RAND()^(-Results!$F$4))-1)</f>
        <v>-0.83305757431600891</v>
      </c>
      <c r="F419" s="6">
        <f ca="1">LN((RAND()^(-Results!$F$4))-1)</f>
        <v>0.76400545734371261</v>
      </c>
      <c r="G419" s="6">
        <f ca="1">LN((RAND()^(-Results!$F$4))-1)</f>
        <v>-0.52138861884763898</v>
      </c>
      <c r="H419" s="6">
        <f t="shared" ca="1" si="36"/>
        <v>-0.51078175730204833</v>
      </c>
      <c r="I419" s="10">
        <f ca="1">SUMPRODUCT(J419:O419,Results!B$12:G$12)+Results!$F$5*H419</f>
        <v>7.8264850020818209</v>
      </c>
      <c r="J419" s="10">
        <f ca="1">SUMPRODUCT($A419:$F419,Results!$B$15:$G$15)</f>
        <v>0.49117219812978163</v>
      </c>
      <c r="K419" s="10">
        <f ca="1">SUMPRODUCT($A419:$F419,Results!$B$16:$G$16)</f>
        <v>6.080390775094239</v>
      </c>
      <c r="L419" s="10">
        <f ca="1">SUMPRODUCT($A419:$F419,Results!$B$17:$G$17)</f>
        <v>0.51805345637380729</v>
      </c>
      <c r="M419" s="10">
        <f ca="1">SUMPRODUCT($A419:$F419,Results!$B$18:$G$18)</f>
        <v>-5.9644384249334088</v>
      </c>
      <c r="N419" s="10">
        <f ca="1">SUMPRODUCT($A419:$F419,Results!$B$19:$G$19)</f>
        <v>6.6660721210839409</v>
      </c>
      <c r="O419" s="10">
        <f ca="1">SUMPRODUCT($A419:$F419,Results!$B$20:$G$20)</f>
        <v>2.7574841117504461</v>
      </c>
      <c r="P419" s="10" cm="1">
        <f t="array" aca="1" ref="P419" ca="1">SUMPRODUCT(J419:O419,TRANSPOSE(Test!BL$20:BL$25))+Test!$AD$20-Test!$BL$27</f>
        <v>10.4937728424404</v>
      </c>
      <c r="Q419" s="10" cm="1">
        <f t="array" aca="1" ref="Q419" ca="1">SUMPRODUCT(J419:O419,TRANSPOSE(Test!ES$20:ES$25))+Test!$AD$20-Test!$ES$27</f>
        <v>10.469095866740542</v>
      </c>
      <c r="R419" s="10">
        <f ca="1">I419-Results!$E$5*H419</f>
        <v>9.8696120312900142</v>
      </c>
      <c r="S419" s="10" cm="1">
        <f t="array" aca="1" ref="S419" ca="1">SUMPRODUCT(J419:O419,TRANSPOSE(Test!AR$28:AR$33))+Test!$AD$20-Test!$AC$26</f>
        <v>17.145258436749685</v>
      </c>
      <c r="T419" s="10">
        <f ca="1">SUMPRODUCT(J419:O419,Results!K$9:P$9)</f>
        <v>10.448834697286543</v>
      </c>
      <c r="U419" s="10">
        <f ca="1">SUMPRODUCT(J419:O419,Results!K$9:P$9)+Test!$AD$20-Test!$AC$31</f>
        <v>10.412036578585568</v>
      </c>
      <c r="V419" s="10">
        <f t="shared" ca="1" si="37"/>
        <v>-2.6672878403585791</v>
      </c>
      <c r="W419" s="10">
        <f t="shared" ca="1" si="38"/>
        <v>-2.642610864658721</v>
      </c>
      <c r="X419" s="10">
        <f t="shared" ca="1" si="39"/>
        <v>-2.0431270292081933</v>
      </c>
      <c r="Y419" s="10">
        <f t="shared" ca="1" si="40"/>
        <v>-9.3187734346678646</v>
      </c>
      <c r="Z419" s="10">
        <f ca="1">I419-Test!$AD$20</f>
        <v>7.1303814634322675</v>
      </c>
      <c r="AA419" s="10">
        <f t="shared" ca="1" si="41"/>
        <v>-2.5855515765037467</v>
      </c>
    </row>
    <row r="420" spans="1:27">
      <c r="A420" s="6">
        <f ca="1">LN((RAND()^(-Results!$F$4))-1)</f>
        <v>-0.51764362919863549</v>
      </c>
      <c r="B420" s="6">
        <f ca="1">LN((RAND()^(-Results!$F$4))-1)</f>
        <v>-2.1891355776832584</v>
      </c>
      <c r="C420" s="6">
        <f ca="1">LN((RAND()^(-Results!$F$4))-1)</f>
        <v>1.8752971375188303</v>
      </c>
      <c r="D420" s="6">
        <f ca="1">LN((RAND()^(-Results!$F$4))-1)</f>
        <v>-4.8717262723533855E-2</v>
      </c>
      <c r="E420" s="6">
        <f ca="1">LN((RAND()^(-Results!$F$4))-1)</f>
        <v>0.21000676392187598</v>
      </c>
      <c r="F420" s="6">
        <f ca="1">LN((RAND()^(-Results!$F$4))-1)</f>
        <v>-0.56348944377682675</v>
      </c>
      <c r="G420" s="6">
        <f ca="1">LN((RAND()^(-Results!$F$4))-1)</f>
        <v>-0.12156693736624206</v>
      </c>
      <c r="H420" s="6">
        <f t="shared" ca="1" si="36"/>
        <v>-0.11096007582065147</v>
      </c>
      <c r="I420" s="10">
        <f ca="1">SUMPRODUCT(J420:O420,Results!B$12:G$12)+Results!$F$5*H420</f>
        <v>-15.459737675093942</v>
      </c>
      <c r="J420" s="10">
        <f ca="1">SUMPRODUCT($A420:$F420,Results!$B$15:$G$15)</f>
        <v>-7.4352239262834754</v>
      </c>
      <c r="K420" s="10">
        <f ca="1">SUMPRODUCT($A420:$F420,Results!$B$16:$G$16)</f>
        <v>-5.0728653622248752</v>
      </c>
      <c r="L420" s="10">
        <f ca="1">SUMPRODUCT($A420:$F420,Results!$B$17:$G$17)</f>
        <v>3.8484684808480401</v>
      </c>
      <c r="M420" s="10">
        <f ca="1">SUMPRODUCT($A420:$F420,Results!$B$18:$G$18)</f>
        <v>1.1166555032024494</v>
      </c>
      <c r="N420" s="10">
        <f ca="1">SUMPRODUCT($A420:$F420,Results!$B$19:$G$19)</f>
        <v>7.3937829602033371</v>
      </c>
      <c r="O420" s="10">
        <f ca="1">SUMPRODUCT($A420:$F420,Results!$B$20:$G$20)</f>
        <v>-7.9199830390372696</v>
      </c>
      <c r="P420" s="10" cm="1">
        <f t="array" aca="1" ref="P420" ca="1">SUMPRODUCT(J420:O420,TRANSPOSE(Test!BL$20:BL$25))+Test!$AD$20-Test!$BL$27</f>
        <v>-14.88046693201184</v>
      </c>
      <c r="Q420" s="10" cm="1">
        <f t="array" aca="1" ref="Q420" ca="1">SUMPRODUCT(J420:O420,TRANSPOSE(Test!ES$20:ES$25))+Test!$AD$20-Test!$ES$27</f>
        <v>-15.158430128271887</v>
      </c>
      <c r="R420" s="10">
        <f ca="1">I420-Results!$E$5*H420</f>
        <v>-15.015897371811336</v>
      </c>
      <c r="S420" s="10" cm="1">
        <f t="array" aca="1" ref="S420" ca="1">SUMPRODUCT(J420:O420,TRANSPOSE(Test!AR$28:AR$33))+Test!$AD$20-Test!$AC$26</f>
        <v>-12.329551666751346</v>
      </c>
      <c r="T420" s="10">
        <f ca="1">SUMPRODUCT(J420:O420,Results!K$9:P$9)</f>
        <v>-15.143552162293947</v>
      </c>
      <c r="U420" s="10">
        <f ca="1">SUMPRODUCT(J420:O420,Results!K$9:P$9)+Test!$AD$20-Test!$AC$31</f>
        <v>-15.180350280994922</v>
      </c>
      <c r="V420" s="10">
        <f t="shared" ca="1" si="37"/>
        <v>-0.5792707430821018</v>
      </c>
      <c r="W420" s="10">
        <f t="shared" ca="1" si="38"/>
        <v>-0.30130754682205563</v>
      </c>
      <c r="X420" s="10">
        <f t="shared" ca="1" si="39"/>
        <v>-0.44384030328260593</v>
      </c>
      <c r="Y420" s="10">
        <f t="shared" ca="1" si="40"/>
        <v>-3.1301860083425961</v>
      </c>
      <c r="Z420" s="10">
        <f ca="1">I420-Test!$AD$20</f>
        <v>-16.155841213743496</v>
      </c>
      <c r="AA420" s="10">
        <f t="shared" ca="1" si="41"/>
        <v>-0.27938739409901991</v>
      </c>
    </row>
    <row r="421" spans="1:27">
      <c r="A421" s="6">
        <f ca="1">LN((RAND()^(-Results!$F$4))-1)</f>
        <v>2.9204478161183891</v>
      </c>
      <c r="B421" s="6">
        <f ca="1">LN((RAND()^(-Results!$F$4))-1)</f>
        <v>-3.1799563533187141</v>
      </c>
      <c r="C421" s="6">
        <f ca="1">LN((RAND()^(-Results!$F$4))-1)</f>
        <v>-2.3830951719995093</v>
      </c>
      <c r="D421" s="6">
        <f ca="1">LN((RAND()^(-Results!$F$4))-1)</f>
        <v>1.1770994973857212</v>
      </c>
      <c r="E421" s="6">
        <f ca="1">LN((RAND()^(-Results!$F$4))-1)</f>
        <v>0.6309419011993378</v>
      </c>
      <c r="F421" s="6">
        <f ca="1">LN((RAND()^(-Results!$F$4))-1)</f>
        <v>-1.864344010112865</v>
      </c>
      <c r="G421" s="6">
        <f ca="1">LN((RAND()^(-Results!$F$4))-1)</f>
        <v>0.17164772937797343</v>
      </c>
      <c r="H421" s="6">
        <f t="shared" ca="1" si="36"/>
        <v>0.18225459092356402</v>
      </c>
      <c r="I421" s="10">
        <f ca="1">SUMPRODUCT(J421:O421,Results!B$12:G$12)+Results!$F$5*H421</f>
        <v>-23.455808313277839</v>
      </c>
      <c r="J421" s="10">
        <f ca="1">SUMPRODUCT($A421:$F421,Results!$B$15:$G$15)</f>
        <v>-5.5299426662877735</v>
      </c>
      <c r="K421" s="10">
        <f ca="1">SUMPRODUCT($A421:$F421,Results!$B$16:$G$16)</f>
        <v>9.9329267798297884</v>
      </c>
      <c r="L421" s="10">
        <f ca="1">SUMPRODUCT($A421:$F421,Results!$B$17:$G$17)</f>
        <v>21.776902501572618</v>
      </c>
      <c r="M421" s="10">
        <f ca="1">SUMPRODUCT($A421:$F421,Results!$B$18:$G$18)</f>
        <v>-0.46423654560751038</v>
      </c>
      <c r="N421" s="10">
        <f ca="1">SUMPRODUCT($A421:$F421,Results!$B$19:$G$19)</f>
        <v>0.56468346928343127</v>
      </c>
      <c r="O421" s="10">
        <f ca="1">SUMPRODUCT($A421:$F421,Results!$B$20:$G$20)</f>
        <v>-2.7906704500360262</v>
      </c>
      <c r="P421" s="10" cm="1">
        <f t="array" aca="1" ref="P421" ca="1">SUMPRODUCT(J421:O421,TRANSPOSE(Test!BL$20:BL$25))+Test!$AD$20-Test!$BL$27</f>
        <v>-25.1073855012786</v>
      </c>
      <c r="Q421" s="10" cm="1">
        <f t="array" aca="1" ref="Q421" ca="1">SUMPRODUCT(J421:O421,TRANSPOSE(Test!ES$20:ES$25))+Test!$AD$20-Test!$ES$27</f>
        <v>-25.180710752279349</v>
      </c>
      <c r="R421" s="10">
        <f ca="1">I421-Results!$E$5*H421</f>
        <v>-24.184826676972094</v>
      </c>
      <c r="S421" s="10" cm="1">
        <f t="array" aca="1" ref="S421" ca="1">SUMPRODUCT(J421:O421,TRANSPOSE(Test!AR$28:AR$33))+Test!$AD$20-Test!$AC$26</f>
        <v>-21.811994554431202</v>
      </c>
      <c r="T421" s="10">
        <f ca="1">SUMPRODUCT(J421:O421,Results!K$9:P$9)</f>
        <v>-25.58735719392747</v>
      </c>
      <c r="U421" s="10">
        <f ca="1">SUMPRODUCT(J421:O421,Results!K$9:P$9)+Test!$AD$20-Test!$AC$31</f>
        <v>-25.624155312628446</v>
      </c>
      <c r="V421" s="10">
        <f t="shared" ca="1" si="37"/>
        <v>1.6515771880007613</v>
      </c>
      <c r="W421" s="10">
        <f t="shared" ca="1" si="38"/>
        <v>1.7249024390015109</v>
      </c>
      <c r="X421" s="10">
        <f t="shared" ca="1" si="39"/>
        <v>0.7290183636942551</v>
      </c>
      <c r="Y421" s="10">
        <f t="shared" ca="1" si="40"/>
        <v>-1.6438137588466368</v>
      </c>
      <c r="Z421" s="10">
        <f ca="1">I421-Test!$AD$20</f>
        <v>-24.151911851927391</v>
      </c>
      <c r="AA421" s="10">
        <f t="shared" ca="1" si="41"/>
        <v>2.1683469993506073</v>
      </c>
    </row>
    <row r="422" spans="1:27">
      <c r="A422" s="6">
        <f ca="1">LN((RAND()^(-Results!$F$4))-1)</f>
        <v>1.6149899406216797</v>
      </c>
      <c r="B422" s="6">
        <f ca="1">LN((RAND()^(-Results!$F$4))-1)</f>
        <v>0.99347242496177912</v>
      </c>
      <c r="C422" s="6">
        <f ca="1">LN((RAND()^(-Results!$F$4))-1)</f>
        <v>-7.5819246528120647</v>
      </c>
      <c r="D422" s="6">
        <f ca="1">LN((RAND()^(-Results!$F$4))-1)</f>
        <v>3.5895195022782107</v>
      </c>
      <c r="E422" s="6">
        <f ca="1">LN((RAND()^(-Results!$F$4))-1)</f>
        <v>-0.71063701859531181</v>
      </c>
      <c r="F422" s="6">
        <f ca="1">LN((RAND()^(-Results!$F$4))-1)</f>
        <v>-8.6363775644787102E-2</v>
      </c>
      <c r="G422" s="6">
        <f ca="1">LN((RAND()^(-Results!$F$4))-1)</f>
        <v>0.34667146143282801</v>
      </c>
      <c r="H422" s="6">
        <f t="shared" ca="1" si="36"/>
        <v>0.35727832297841861</v>
      </c>
      <c r="I422" s="10">
        <f ca="1">SUMPRODUCT(J422:O422,Results!B$12:G$12)+Results!$F$5*H422</f>
        <v>23.155335073356095</v>
      </c>
      <c r="J422" s="10">
        <f ca="1">SUMPRODUCT($A422:$F422,Results!$B$15:$G$15)</f>
        <v>6.7998082487388389</v>
      </c>
      <c r="K422" s="10">
        <f ca="1">SUMPRODUCT($A422:$F422,Results!$B$16:$G$16)</f>
        <v>24.351840023339228</v>
      </c>
      <c r="L422" s="10">
        <f ca="1">SUMPRODUCT($A422:$F422,Results!$B$17:$G$17)</f>
        <v>12.429362742099007</v>
      </c>
      <c r="M422" s="10">
        <f ca="1">SUMPRODUCT($A422:$F422,Results!$B$18:$G$18)</f>
        <v>4.6975462059639845</v>
      </c>
      <c r="N422" s="10">
        <f ca="1">SUMPRODUCT($A422:$F422,Results!$B$19:$G$19)</f>
        <v>-7.0270473380139675</v>
      </c>
      <c r="O422" s="10">
        <f ca="1">SUMPRODUCT($A422:$F422,Results!$B$20:$G$20)</f>
        <v>5.2317359004115556</v>
      </c>
      <c r="P422" s="10" cm="1">
        <f t="array" aca="1" ref="P422" ca="1">SUMPRODUCT(J422:O422,TRANSPOSE(Test!BL$20:BL$25))+Test!$AD$20-Test!$BL$27</f>
        <v>20.288802411989028</v>
      </c>
      <c r="Q422" s="10" cm="1">
        <f t="array" aca="1" ref="Q422" ca="1">SUMPRODUCT(J422:O422,TRANSPOSE(Test!ES$20:ES$25))+Test!$AD$20-Test!$ES$27</f>
        <v>21.074709229045315</v>
      </c>
      <c r="R422" s="10">
        <f ca="1">I422-Results!$E$5*H422</f>
        <v>21.726221781442423</v>
      </c>
      <c r="S422" s="10" cm="1">
        <f t="array" aca="1" ref="S422" ca="1">SUMPRODUCT(J422:O422,TRANSPOSE(Test!AR$28:AR$33))+Test!$AD$20-Test!$AC$26</f>
        <v>11.818605957993892</v>
      </c>
      <c r="T422" s="10">
        <f ca="1">SUMPRODUCT(J422:O422,Results!K$9:P$9)</f>
        <v>20.975820165030772</v>
      </c>
      <c r="U422" s="10">
        <f ca="1">SUMPRODUCT(J422:O422,Results!K$9:P$9)+Test!$AD$20-Test!$AC$31</f>
        <v>20.939022046329796</v>
      </c>
      <c r="V422" s="10">
        <f t="shared" ca="1" si="37"/>
        <v>2.8665326613670672</v>
      </c>
      <c r="W422" s="10">
        <f t="shared" ca="1" si="38"/>
        <v>2.0806258443107808</v>
      </c>
      <c r="X422" s="10">
        <f t="shared" ca="1" si="39"/>
        <v>1.4291132919136729</v>
      </c>
      <c r="Y422" s="10">
        <f t="shared" ca="1" si="40"/>
        <v>11.336729115362203</v>
      </c>
      <c r="Z422" s="10">
        <f ca="1">I422-Test!$AD$20</f>
        <v>22.459231534706543</v>
      </c>
      <c r="AA422" s="10">
        <f t="shared" ca="1" si="41"/>
        <v>2.216313027026299</v>
      </c>
    </row>
    <row r="423" spans="1:27">
      <c r="A423" s="6">
        <f ca="1">LN((RAND()^(-Results!$F$4))-1)</f>
        <v>-1.7774622950820278</v>
      </c>
      <c r="B423" s="6">
        <f ca="1">LN((RAND()^(-Results!$F$4))-1)</f>
        <v>2.0634801406272172</v>
      </c>
      <c r="C423" s="6">
        <f ca="1">LN((RAND()^(-Results!$F$4))-1)</f>
        <v>2.1343416003189395</v>
      </c>
      <c r="D423" s="6">
        <f ca="1">LN((RAND()^(-Results!$F$4))-1)</f>
        <v>-2.6682326699808168</v>
      </c>
      <c r="E423" s="6">
        <f ca="1">LN((RAND()^(-Results!$F$4))-1)</f>
        <v>1.0931934118665532</v>
      </c>
      <c r="F423" s="6">
        <f ca="1">LN((RAND()^(-Results!$F$4))-1)</f>
        <v>0.3270595075110867</v>
      </c>
      <c r="G423" s="6">
        <f ca="1">LN((RAND()^(-Results!$F$4))-1)</f>
        <v>0.38767468491434376</v>
      </c>
      <c r="H423" s="6">
        <f t="shared" ca="1" si="36"/>
        <v>0.39828154645993435</v>
      </c>
      <c r="I423" s="10">
        <f ca="1">SUMPRODUCT(J423:O423,Results!B$12:G$12)+Results!$F$5*H423</f>
        <v>9.6492757463849408</v>
      </c>
      <c r="J423" s="10">
        <f ca="1">SUMPRODUCT($A423:$F423,Results!$B$15:$G$15)</f>
        <v>4.0847201766995012</v>
      </c>
      <c r="K423" s="10">
        <f ca="1">SUMPRODUCT($A423:$F423,Results!$B$16:$G$16)</f>
        <v>-13.021512076091833</v>
      </c>
      <c r="L423" s="10">
        <f ca="1">SUMPRODUCT($A423:$F423,Results!$B$17:$G$17)</f>
        <v>-15.33583079671271</v>
      </c>
      <c r="M423" s="10">
        <f ca="1">SUMPRODUCT($A423:$F423,Results!$B$18:$G$18)</f>
        <v>0.56884546499758326</v>
      </c>
      <c r="N423" s="10">
        <f ca="1">SUMPRODUCT($A423:$F423,Results!$B$19:$G$19)</f>
        <v>-6.8050336449118944</v>
      </c>
      <c r="O423" s="10">
        <f ca="1">SUMPRODUCT($A423:$F423,Results!$B$20:$G$20)</f>
        <v>1.3946931179572379</v>
      </c>
      <c r="P423" s="10" cm="1">
        <f t="array" aca="1" ref="P423" ca="1">SUMPRODUCT(J423:O423,TRANSPOSE(Test!BL$20:BL$25))+Test!$AD$20-Test!$BL$27</f>
        <v>8.1533522834073846</v>
      </c>
      <c r="Q423" s="10" cm="1">
        <f t="array" aca="1" ref="Q423" ca="1">SUMPRODUCT(J423:O423,TRANSPOSE(Test!ES$20:ES$25))+Test!$AD$20-Test!$ES$27</f>
        <v>8.0563601728342054</v>
      </c>
      <c r="R423" s="10">
        <f ca="1">I423-Results!$E$5*H423</f>
        <v>8.0561495605452027</v>
      </c>
      <c r="S423" s="10" cm="1">
        <f t="array" aca="1" ref="S423" ca="1">SUMPRODUCT(J423:O423,TRANSPOSE(Test!AR$28:AR$33))+Test!$AD$20-Test!$AC$26</f>
        <v>3.7955117410488244</v>
      </c>
      <c r="T423" s="10">
        <f ca="1">SUMPRODUCT(J423:O423,Results!K$9:P$9)</f>
        <v>8.1938530095509243</v>
      </c>
      <c r="U423" s="10">
        <f ca="1">SUMPRODUCT(J423:O423,Results!K$9:P$9)+Test!$AD$20-Test!$AC$31</f>
        <v>8.1570548908499489</v>
      </c>
      <c r="V423" s="10">
        <f t="shared" ca="1" si="37"/>
        <v>1.4959234629775562</v>
      </c>
      <c r="W423" s="10">
        <f t="shared" ca="1" si="38"/>
        <v>1.5929155735507354</v>
      </c>
      <c r="X423" s="10">
        <f t="shared" ca="1" si="39"/>
        <v>1.5931261858397381</v>
      </c>
      <c r="Y423" s="10">
        <f t="shared" ca="1" si="40"/>
        <v>5.8537640053361164</v>
      </c>
      <c r="Z423" s="10">
        <f ca="1">I423-Test!$AD$20</f>
        <v>8.9531722077353866</v>
      </c>
      <c r="AA423" s="10">
        <f t="shared" ca="1" si="41"/>
        <v>1.4922208555349918</v>
      </c>
    </row>
    <row r="424" spans="1:27">
      <c r="A424" s="6">
        <f ca="1">LN((RAND()^(-Results!$F$4))-1)</f>
        <v>-2.2821915222344438</v>
      </c>
      <c r="B424" s="6">
        <f ca="1">LN((RAND()^(-Results!$F$4))-1)</f>
        <v>-0.44841480426111185</v>
      </c>
      <c r="C424" s="6">
        <f ca="1">LN((RAND()^(-Results!$F$4))-1)</f>
        <v>-0.2317716500683375</v>
      </c>
      <c r="D424" s="6">
        <f ca="1">LN((RAND()^(-Results!$F$4))-1)</f>
        <v>-1.0237615198524999</v>
      </c>
      <c r="E424" s="6">
        <f ca="1">LN((RAND()^(-Results!$F$4))-1)</f>
        <v>2.3575614600803876</v>
      </c>
      <c r="F424" s="6">
        <f ca="1">LN((RAND()^(-Results!$F$4))-1)</f>
        <v>0.90201631007736316</v>
      </c>
      <c r="G424" s="6">
        <f ca="1">LN((RAND()^(-Results!$F$4))-1)</f>
        <v>-1.7464188248781098</v>
      </c>
      <c r="H424" s="6">
        <f t="shared" ca="1" si="36"/>
        <v>-1.7358119633325193</v>
      </c>
      <c r="I424" s="10">
        <f ca="1">SUMPRODUCT(J424:O424,Results!B$12:G$12)+Results!$F$5*H424</f>
        <v>-12.158419956919394</v>
      </c>
      <c r="J424" s="10">
        <f ca="1">SUMPRODUCT($A424:$F424,Results!$B$15:$G$15)</f>
        <v>-3.0505449469809158</v>
      </c>
      <c r="K424" s="10">
        <f ca="1">SUMPRODUCT($A424:$F424,Results!$B$16:$G$16)</f>
        <v>-9.6636289048452735</v>
      </c>
      <c r="L424" s="10">
        <f ca="1">SUMPRODUCT($A424:$F424,Results!$B$17:$G$17)</f>
        <v>-9.7624097833197112</v>
      </c>
      <c r="M424" s="10">
        <f ca="1">SUMPRODUCT($A424:$F424,Results!$B$18:$G$18)</f>
        <v>13.355506228136676</v>
      </c>
      <c r="N424" s="10">
        <f ca="1">SUMPRODUCT($A424:$F424,Results!$B$19:$G$19)</f>
        <v>-0.85041544157606053</v>
      </c>
      <c r="O424" s="10">
        <f ca="1">SUMPRODUCT($A424:$F424,Results!$B$20:$G$20)</f>
        <v>-6.4742846141552839</v>
      </c>
      <c r="P424" s="10" cm="1">
        <f t="array" aca="1" ref="P424" ca="1">SUMPRODUCT(J424:O424,TRANSPOSE(Test!BL$20:BL$25))+Test!$AD$20-Test!$BL$27</f>
        <v>-3.7871879428909954</v>
      </c>
      <c r="Q424" s="10" cm="1">
        <f t="array" aca="1" ref="Q424" ca="1">SUMPRODUCT(J424:O424,TRANSPOSE(Test!ES$20:ES$25))+Test!$AD$20-Test!$ES$27</f>
        <v>-3.7530897775675518</v>
      </c>
      <c r="R424" s="10">
        <f ca="1">I424-Results!$E$5*H424</f>
        <v>-5.2151721035893166</v>
      </c>
      <c r="S424" s="10" cm="1">
        <f t="array" aca="1" ref="S424" ca="1">SUMPRODUCT(J424:O424,TRANSPOSE(Test!AR$28:AR$33))+Test!$AD$20-Test!$AC$26</f>
        <v>-15.195102618156209</v>
      </c>
      <c r="T424" s="10">
        <f ca="1">SUMPRODUCT(J424:O424,Results!K$9:P$9)</f>
        <v>-3.7780505661559314</v>
      </c>
      <c r="U424" s="10">
        <f ca="1">SUMPRODUCT(J424:O424,Results!K$9:P$9)+Test!$AD$20-Test!$AC$31</f>
        <v>-3.8148486848569068</v>
      </c>
      <c r="V424" s="10">
        <f t="shared" ca="1" si="37"/>
        <v>-8.3712320140283989</v>
      </c>
      <c r="W424" s="10">
        <f t="shared" ca="1" si="38"/>
        <v>-8.4053301793518429</v>
      </c>
      <c r="X424" s="10">
        <f t="shared" ca="1" si="39"/>
        <v>-6.9432478533300772</v>
      </c>
      <c r="Y424" s="10">
        <f t="shared" ca="1" si="40"/>
        <v>3.0366826612368154</v>
      </c>
      <c r="Z424" s="10">
        <f ca="1">I424-Test!$AD$20</f>
        <v>-12.854523495568948</v>
      </c>
      <c r="AA424" s="10">
        <f t="shared" ca="1" si="41"/>
        <v>-8.3435712720624871</v>
      </c>
    </row>
    <row r="425" spans="1:27">
      <c r="A425" s="6">
        <f ca="1">LN((RAND()^(-Results!$F$4))-1)</f>
        <v>0.27957745197307726</v>
      </c>
      <c r="B425" s="6">
        <f ca="1">LN((RAND()^(-Results!$F$4))-1)</f>
        <v>-0.85564705917336592</v>
      </c>
      <c r="C425" s="6">
        <f ca="1">LN((RAND()^(-Results!$F$4))-1)</f>
        <v>-2.2287949282784538</v>
      </c>
      <c r="D425" s="6">
        <f ca="1">LN((RAND()^(-Results!$F$4))-1)</f>
        <v>0.3135068045703493</v>
      </c>
      <c r="E425" s="6">
        <f ca="1">LN((RAND()^(-Results!$F$4))-1)</f>
        <v>0.70920645859444786</v>
      </c>
      <c r="F425" s="6">
        <f ca="1">LN((RAND()^(-Results!$F$4))-1)</f>
        <v>1.5458239912821861</v>
      </c>
      <c r="G425" s="6">
        <f ca="1">LN((RAND()^(-Results!$F$4))-1)</f>
        <v>1.579865564671447</v>
      </c>
      <c r="H425" s="6">
        <f t="shared" ca="1" si="36"/>
        <v>1.5904724262170375</v>
      </c>
      <c r="I425" s="10">
        <f ca="1">SUMPRODUCT(J425:O425,Results!B$12:G$12)+Results!$F$5*H425</f>
        <v>-3.680105707935482</v>
      </c>
      <c r="J425" s="10">
        <f ca="1">SUMPRODUCT($A425:$F425,Results!$B$15:$G$15)</f>
        <v>-1.1518306215175065</v>
      </c>
      <c r="K425" s="10">
        <f ca="1">SUMPRODUCT($A425:$F425,Results!$B$16:$G$16)</f>
        <v>2.7823304873785193</v>
      </c>
      <c r="L425" s="10">
        <f ca="1">SUMPRODUCT($A425:$F425,Results!$B$17:$G$17)</f>
        <v>0.28707264714938052</v>
      </c>
      <c r="M425" s="10">
        <f ca="1">SUMPRODUCT($A425:$F425,Results!$B$18:$G$18)</f>
        <v>9.5270668759873907</v>
      </c>
      <c r="N425" s="10">
        <f ca="1">SUMPRODUCT($A425:$F425,Results!$B$19:$G$19)</f>
        <v>-0.28437198017553689</v>
      </c>
      <c r="O425" s="10">
        <f ca="1">SUMPRODUCT($A425:$F425,Results!$B$20:$G$20)</f>
        <v>3.1023438349538672</v>
      </c>
      <c r="P425" s="10" cm="1">
        <f t="array" aca="1" ref="P425" ca="1">SUMPRODUCT(J425:O425,TRANSPOSE(Test!BL$20:BL$25))+Test!$AD$20-Test!$BL$27</f>
        <v>-12.149987088237898</v>
      </c>
      <c r="Q425" s="10" cm="1">
        <f t="array" aca="1" ref="Q425" ca="1">SUMPRODUCT(J425:O425,TRANSPOSE(Test!ES$20:ES$25))+Test!$AD$20-Test!$ES$27</f>
        <v>-12.065115551650868</v>
      </c>
      <c r="R425" s="10">
        <f ca="1">I425-Results!$E$5*H425</f>
        <v>-10.041995412803633</v>
      </c>
      <c r="S425" s="10" cm="1">
        <f t="array" aca="1" ref="S425" ca="1">SUMPRODUCT(J425:O425,TRANSPOSE(Test!AR$28:AR$33))+Test!$AD$20-Test!$AC$26</f>
        <v>-15.596520311273984</v>
      </c>
      <c r="T425" s="10">
        <f ca="1">SUMPRODUCT(J425:O425,Results!K$9:P$9)</f>
        <v>-12.167427897203236</v>
      </c>
      <c r="U425" s="10">
        <f ca="1">SUMPRODUCT(J425:O425,Results!K$9:P$9)+Test!$AD$20-Test!$AC$31</f>
        <v>-12.204226015904212</v>
      </c>
      <c r="V425" s="10">
        <f t="shared" ca="1" si="37"/>
        <v>8.4698813803024162</v>
      </c>
      <c r="W425" s="10">
        <f t="shared" ca="1" si="38"/>
        <v>8.3850098437153857</v>
      </c>
      <c r="X425" s="10">
        <f t="shared" ca="1" si="39"/>
        <v>6.3618897048681511</v>
      </c>
      <c r="Y425" s="10">
        <f t="shared" ca="1" si="40"/>
        <v>11.916414603338502</v>
      </c>
      <c r="Z425" s="10">
        <f ca="1">I425-Test!$AD$20</f>
        <v>-4.3762092465850353</v>
      </c>
      <c r="AA425" s="10">
        <f t="shared" ca="1" si="41"/>
        <v>8.5241203079687295</v>
      </c>
    </row>
    <row r="426" spans="1:27">
      <c r="A426" s="6">
        <f ca="1">LN((RAND()^(-Results!$F$4))-1)</f>
        <v>4.7453503423422694</v>
      </c>
      <c r="B426" s="6">
        <f ca="1">LN((RAND()^(-Results!$F$4))-1)</f>
        <v>0.20000102081534404</v>
      </c>
      <c r="C426" s="6">
        <f ca="1">LN((RAND()^(-Results!$F$4))-1)</f>
        <v>0.55593130749338948</v>
      </c>
      <c r="D426" s="6">
        <f ca="1">LN((RAND()^(-Results!$F$4))-1)</f>
        <v>-1.6695066509975451</v>
      </c>
      <c r="E426" s="6">
        <f ca="1">LN((RAND()^(-Results!$F$4))-1)</f>
        <v>0.64743271349538933</v>
      </c>
      <c r="F426" s="6">
        <f ca="1">LN((RAND()^(-Results!$F$4))-1)</f>
        <v>-0.87505085272025551</v>
      </c>
      <c r="G426" s="6">
        <f ca="1">LN((RAND()^(-Results!$F$4))-1)</f>
        <v>1.5108284846464779</v>
      </c>
      <c r="H426" s="6">
        <f t="shared" ca="1" si="36"/>
        <v>1.5214353461920684</v>
      </c>
      <c r="I426" s="10">
        <f ca="1">SUMPRODUCT(J426:O426,Results!B$12:G$12)+Results!$F$5*H426</f>
        <v>-10.759320364769964</v>
      </c>
      <c r="J426" s="10">
        <f ca="1">SUMPRODUCT($A426:$F426,Results!$B$15:$G$15)</f>
        <v>4.5103953582343088</v>
      </c>
      <c r="K426" s="10">
        <f ca="1">SUMPRODUCT($A426:$F426,Results!$B$16:$G$16)</f>
        <v>3.1090798211399724</v>
      </c>
      <c r="L426" s="10">
        <f ca="1">SUMPRODUCT($A426:$F426,Results!$B$17:$G$17)</f>
        <v>8.6515707920085845</v>
      </c>
      <c r="M426" s="10">
        <f ca="1">SUMPRODUCT($A426:$F426,Results!$B$18:$G$18)</f>
        <v>-13.019671011616968</v>
      </c>
      <c r="N426" s="10">
        <f ca="1">SUMPRODUCT($A426:$F426,Results!$B$19:$G$19)</f>
        <v>-8.5475768169230655</v>
      </c>
      <c r="O426" s="10">
        <f ca="1">SUMPRODUCT($A426:$F426,Results!$B$20:$G$20)</f>
        <v>13.65617599923149</v>
      </c>
      <c r="P426" s="10" cm="1">
        <f t="array" aca="1" ref="P426" ca="1">SUMPRODUCT(J426:O426,TRANSPOSE(Test!BL$20:BL$25))+Test!$AD$20-Test!$BL$27</f>
        <v>-18.214767631774311</v>
      </c>
      <c r="Q426" s="10" cm="1">
        <f t="array" aca="1" ref="Q426" ca="1">SUMPRODUCT(J426:O426,TRANSPOSE(Test!ES$20:ES$25))+Test!$AD$20-Test!$ES$27</f>
        <v>-18.563745516414873</v>
      </c>
      <c r="R426" s="10">
        <f ca="1">I426-Results!$E$5*H426</f>
        <v>-16.845061749538239</v>
      </c>
      <c r="S426" s="10" cm="1">
        <f t="array" aca="1" ref="S426" ca="1">SUMPRODUCT(J426:O426,TRANSPOSE(Test!AR$28:AR$33))+Test!$AD$20-Test!$AC$26</f>
        <v>-5.7216098888219875</v>
      </c>
      <c r="T426" s="10">
        <f ca="1">SUMPRODUCT(J426:O426,Results!K$9:P$9)</f>
        <v>-19.042168908444864</v>
      </c>
      <c r="U426" s="10">
        <f ca="1">SUMPRODUCT(J426:O426,Results!K$9:P$9)+Test!$AD$20-Test!$AC$31</f>
        <v>-19.07896702714584</v>
      </c>
      <c r="V426" s="10">
        <f t="shared" ca="1" si="37"/>
        <v>7.455447267004347</v>
      </c>
      <c r="W426" s="10">
        <f t="shared" ca="1" si="38"/>
        <v>7.8044251516449084</v>
      </c>
      <c r="X426" s="10">
        <f t="shared" ca="1" si="39"/>
        <v>6.0857413847682746</v>
      </c>
      <c r="Y426" s="10">
        <f t="shared" ca="1" si="40"/>
        <v>-5.0377104759479767</v>
      </c>
      <c r="Z426" s="10">
        <f ca="1">I426-Test!$AD$20</f>
        <v>-11.455423903419518</v>
      </c>
      <c r="AA426" s="10">
        <f t="shared" ca="1" si="41"/>
        <v>8.3196466623758756</v>
      </c>
    </row>
    <row r="427" spans="1:27">
      <c r="A427" s="6">
        <f ca="1">LN((RAND()^(-Results!$F$4))-1)</f>
        <v>5.0819219576915637</v>
      </c>
      <c r="B427" s="6">
        <f ca="1">LN((RAND()^(-Results!$F$4))-1)</f>
        <v>-2.5744051686989673</v>
      </c>
      <c r="C427" s="6">
        <f ca="1">LN((RAND()^(-Results!$F$4))-1)</f>
        <v>2.8263856655079449</v>
      </c>
      <c r="D427" s="6">
        <f ca="1">LN((RAND()^(-Results!$F$4))-1)</f>
        <v>0.12037056847974899</v>
      </c>
      <c r="E427" s="6">
        <f ca="1">LN((RAND()^(-Results!$F$4))-1)</f>
        <v>1.3229609497397363</v>
      </c>
      <c r="F427" s="6">
        <f ca="1">LN((RAND()^(-Results!$F$4))-1)</f>
        <v>-0.45528145082906041</v>
      </c>
      <c r="G427" s="6">
        <f ca="1">LN((RAND()^(-Results!$F$4))-1)</f>
        <v>2.5378108738007974</v>
      </c>
      <c r="H427" s="6">
        <f t="shared" ca="1" si="36"/>
        <v>2.5484177353463879</v>
      </c>
      <c r="I427" s="10">
        <f ca="1">SUMPRODUCT(J427:O427,Results!B$12:G$12)+Results!$F$5*H427</f>
        <v>-15.410262419829877</v>
      </c>
      <c r="J427" s="10">
        <f ca="1">SUMPRODUCT($A427:$F427,Results!$B$15:$G$15)</f>
        <v>-5.9322906560599913</v>
      </c>
      <c r="K427" s="10">
        <f ca="1">SUMPRODUCT($A427:$F427,Results!$B$16:$G$16)</f>
        <v>1.2332151671993112</v>
      </c>
      <c r="L427" s="10">
        <f ca="1">SUMPRODUCT($A427:$F427,Results!$B$17:$G$17)</f>
        <v>12.08805246632982</v>
      </c>
      <c r="M427" s="10">
        <f ca="1">SUMPRODUCT($A427:$F427,Results!$B$18:$G$18)</f>
        <v>-11.94977505541234</v>
      </c>
      <c r="N427" s="10">
        <f ca="1">SUMPRODUCT($A427:$F427,Results!$B$19:$G$19)</f>
        <v>7.5962169542022613</v>
      </c>
      <c r="O427" s="10">
        <f ca="1">SUMPRODUCT($A427:$F427,Results!$B$20:$G$20)</f>
        <v>3.8309814902252248</v>
      </c>
      <c r="P427" s="10" cm="1">
        <f t="array" aca="1" ref="P427" ca="1">SUMPRODUCT(J427:O427,TRANSPOSE(Test!BL$20:BL$25))+Test!$AD$20-Test!$BL$27</f>
        <v>-28.101457207159708</v>
      </c>
      <c r="Q427" s="10" cm="1">
        <f t="array" aca="1" ref="Q427" ca="1">SUMPRODUCT(J427:O427,TRANSPOSE(Test!ES$20:ES$25))+Test!$AD$20-Test!$ES$27</f>
        <v>-28.752308928195802</v>
      </c>
      <c r="R427" s="10">
        <f ca="1">I427-Results!$E$5*H427</f>
        <v>-25.603933361215429</v>
      </c>
      <c r="S427" s="10" cm="1">
        <f t="array" aca="1" ref="S427" ca="1">SUMPRODUCT(J427:O427,TRANSPOSE(Test!AR$28:AR$33))+Test!$AD$20-Test!$AC$26</f>
        <v>-10.639389713229352</v>
      </c>
      <c r="T427" s="10">
        <f ca="1">SUMPRODUCT(J427:O427,Results!K$9:P$9)</f>
        <v>-29.399090421624287</v>
      </c>
      <c r="U427" s="10">
        <f ca="1">SUMPRODUCT(J427:O427,Results!K$9:P$9)+Test!$AD$20-Test!$AC$31</f>
        <v>-29.435888540325262</v>
      </c>
      <c r="V427" s="10">
        <f t="shared" ca="1" si="37"/>
        <v>12.691194787329831</v>
      </c>
      <c r="W427" s="10">
        <f t="shared" ca="1" si="38"/>
        <v>13.342046508365925</v>
      </c>
      <c r="X427" s="10">
        <f t="shared" ca="1" si="39"/>
        <v>10.193670941385552</v>
      </c>
      <c r="Y427" s="10">
        <f t="shared" ca="1" si="40"/>
        <v>-4.7708727066005245</v>
      </c>
      <c r="Z427" s="10">
        <f ca="1">I427-Test!$AD$20</f>
        <v>-16.106365958479429</v>
      </c>
      <c r="AA427" s="10">
        <f t="shared" ca="1" si="41"/>
        <v>14.025626120495385</v>
      </c>
    </row>
    <row r="428" spans="1:27">
      <c r="A428" s="6">
        <f ca="1">LN((RAND()^(-Results!$F$4))-1)</f>
        <v>1.3873146893104014</v>
      </c>
      <c r="B428" s="6">
        <f ca="1">LN((RAND()^(-Results!$F$4))-1)</f>
        <v>0.69722684730266216</v>
      </c>
      <c r="C428" s="6">
        <f ca="1">LN((RAND()^(-Results!$F$4))-1)</f>
        <v>-0.66774857387016295</v>
      </c>
      <c r="D428" s="6">
        <f ca="1">LN((RAND()^(-Results!$F$4))-1)</f>
        <v>1.0895261932841369</v>
      </c>
      <c r="E428" s="6">
        <f ca="1">LN((RAND()^(-Results!$F$4))-1)</f>
        <v>-0.45735846033783212</v>
      </c>
      <c r="F428" s="6">
        <f ca="1">LN((RAND()^(-Results!$F$4))-1)</f>
        <v>3.0973981090097142</v>
      </c>
      <c r="G428" s="6">
        <f ca="1">LN((RAND()^(-Results!$F$4))-1)</f>
        <v>1.2456104975938862</v>
      </c>
      <c r="H428" s="6">
        <f t="shared" ca="1" si="36"/>
        <v>1.2562173591394767</v>
      </c>
      <c r="I428" s="10">
        <f ca="1">SUMPRODUCT(J428:O428,Results!B$12:G$12)+Results!$F$5*H428</f>
        <v>7.0576303717299957</v>
      </c>
      <c r="J428" s="10">
        <f ca="1">SUMPRODUCT($A428:$F428,Results!$B$15:$G$15)</f>
        <v>2.3183332757793056</v>
      </c>
      <c r="K428" s="10">
        <f ca="1">SUMPRODUCT($A428:$F428,Results!$B$16:$G$16)</f>
        <v>5.3160441606670332</v>
      </c>
      <c r="L428" s="10">
        <f ca="1">SUMPRODUCT($A428:$F428,Results!$B$17:$G$17)</f>
        <v>-5.9770790961346378</v>
      </c>
      <c r="M428" s="10">
        <f ca="1">SUMPRODUCT($A428:$F428,Results!$B$18:$G$18)</f>
        <v>1.8890687367012635</v>
      </c>
      <c r="N428" s="10">
        <f ca="1">SUMPRODUCT($A428:$F428,Results!$B$19:$G$19)</f>
        <v>4.281066316777471</v>
      </c>
      <c r="O428" s="10">
        <f ca="1">SUMPRODUCT($A428:$F428,Results!$B$20:$G$20)</f>
        <v>10.86246808616044</v>
      </c>
      <c r="P428" s="10" cm="1">
        <f t="array" aca="1" ref="P428" ca="1">SUMPRODUCT(J428:O428,TRANSPOSE(Test!BL$20:BL$25))+Test!$AD$20-Test!$BL$27</f>
        <v>0.7111889362516286</v>
      </c>
      <c r="Q428" s="10" cm="1">
        <f t="array" aca="1" ref="Q428" ca="1">SUMPRODUCT(J428:O428,TRANSPOSE(Test!ES$20:ES$25))+Test!$AD$20-Test!$ES$27</f>
        <v>0.71746269771747673</v>
      </c>
      <c r="R428" s="10">
        <f ca="1">I428-Results!$E$5*H428</f>
        <v>2.0327609351720888</v>
      </c>
      <c r="S428" s="10" cm="1">
        <f t="array" aca="1" ref="S428" ca="1">SUMPRODUCT(J428:O428,TRANSPOSE(Test!AR$28:AR$33))+Test!$AD$20-Test!$AC$26</f>
        <v>5.6398128129462091</v>
      </c>
      <c r="T428" s="10">
        <f ca="1">SUMPRODUCT(J428:O428,Results!K$9:P$9)</f>
        <v>0.67131597142487465</v>
      </c>
      <c r="U428" s="10">
        <f ca="1">SUMPRODUCT(J428:O428,Results!K$9:P$9)+Test!$AD$20-Test!$AC$31</f>
        <v>0.63451785272389949</v>
      </c>
      <c r="V428" s="10">
        <f t="shared" ca="1" si="37"/>
        <v>6.3464414354783667</v>
      </c>
      <c r="W428" s="10">
        <f t="shared" ca="1" si="38"/>
        <v>6.3401676740125188</v>
      </c>
      <c r="X428" s="10">
        <f t="shared" ca="1" si="39"/>
        <v>5.024869436557907</v>
      </c>
      <c r="Y428" s="10">
        <f t="shared" ca="1" si="40"/>
        <v>1.4178175587837867</v>
      </c>
      <c r="Z428" s="10">
        <f ca="1">I428-Test!$AD$20</f>
        <v>6.3615268330804424</v>
      </c>
      <c r="AA428" s="10">
        <f t="shared" ca="1" si="41"/>
        <v>6.4231125190060965</v>
      </c>
    </row>
    <row r="429" spans="1:27">
      <c r="A429" s="6">
        <f ca="1">LN((RAND()^(-Results!$F$4))-1)</f>
        <v>1.6776903947313961</v>
      </c>
      <c r="B429" s="6">
        <f ca="1">LN((RAND()^(-Results!$F$4))-1)</f>
        <v>1.1507941390287251</v>
      </c>
      <c r="C429" s="6">
        <f ca="1">LN((RAND()^(-Results!$F$4))-1)</f>
        <v>0.47255705818671695</v>
      </c>
      <c r="D429" s="6">
        <f ca="1">LN((RAND()^(-Results!$F$4))-1)</f>
        <v>0.13615488748676713</v>
      </c>
      <c r="E429" s="6">
        <f ca="1">LN((RAND()^(-Results!$F$4))-1)</f>
        <v>-0.42841550455989641</v>
      </c>
      <c r="F429" s="6">
        <f ca="1">LN((RAND()^(-Results!$F$4))-1)</f>
        <v>0.2266378412495835</v>
      </c>
      <c r="G429" s="6">
        <f ca="1">LN((RAND()^(-Results!$F$4))-1)</f>
        <v>0.62958651490687356</v>
      </c>
      <c r="H429" s="6">
        <f t="shared" ca="1" si="36"/>
        <v>0.6401933764524641</v>
      </c>
      <c r="I429" s="10">
        <f ca="1">SUMPRODUCT(J429:O429,Results!B$12:G$12)+Results!$F$5*H429</f>
        <v>9.5486484772159876</v>
      </c>
      <c r="J429" s="10">
        <f ca="1">SUMPRODUCT($A429:$F429,Results!$B$15:$G$15)</f>
        <v>3.8961915827132669</v>
      </c>
      <c r="K429" s="10">
        <f ca="1">SUMPRODUCT($A429:$F429,Results!$B$16:$G$16)</f>
        <v>3.3156355171384573</v>
      </c>
      <c r="L429" s="10">
        <f ca="1">SUMPRODUCT($A429:$F429,Results!$B$17:$G$17)</f>
        <v>-0.4429634997183346</v>
      </c>
      <c r="M429" s="10">
        <f ca="1">SUMPRODUCT($A429:$F429,Results!$B$18:$G$18)</f>
        <v>-7.5608168950885846</v>
      </c>
      <c r="N429" s="10">
        <f ca="1">SUMPRODUCT($A429:$F429,Results!$B$19:$G$19)</f>
        <v>-1.2639956266661612</v>
      </c>
      <c r="O429" s="10">
        <f ca="1">SUMPRODUCT($A429:$F429,Results!$B$20:$G$20)</f>
        <v>6.8451911947626929</v>
      </c>
      <c r="P429" s="10" cm="1">
        <f t="array" aca="1" ref="P429" ca="1">SUMPRODUCT(J429:O429,TRANSPOSE(Test!BL$20:BL$25))+Test!$AD$20-Test!$BL$27</f>
        <v>6.5683224366202575</v>
      </c>
      <c r="Q429" s="10" cm="1">
        <f t="array" aca="1" ref="Q429" ca="1">SUMPRODUCT(J429:O429,TRANSPOSE(Test!ES$20:ES$25))+Test!$AD$20-Test!$ES$27</f>
        <v>6.5116424746597303</v>
      </c>
      <c r="R429" s="10">
        <f ca="1">I429-Results!$E$5*H429</f>
        <v>6.9878749714061312</v>
      </c>
      <c r="S429" s="10" cm="1">
        <f t="array" aca="1" ref="S429" ca="1">SUMPRODUCT(J429:O429,TRANSPOSE(Test!AR$28:AR$33))+Test!$AD$20-Test!$AC$26</f>
        <v>12.578171995523039</v>
      </c>
      <c r="T429" s="10">
        <f ca="1">SUMPRODUCT(J429:O429,Results!K$9:P$9)</f>
        <v>6.4436132337832976</v>
      </c>
      <c r="U429" s="10">
        <f ca="1">SUMPRODUCT(J429:O429,Results!K$9:P$9)+Test!$AD$20-Test!$AC$31</f>
        <v>6.4068151150823223</v>
      </c>
      <c r="V429" s="10">
        <f t="shared" ca="1" si="37"/>
        <v>2.9803260405957301</v>
      </c>
      <c r="W429" s="10">
        <f t="shared" ca="1" si="38"/>
        <v>3.0370060025562573</v>
      </c>
      <c r="X429" s="10">
        <f t="shared" ca="1" si="39"/>
        <v>2.5607735058098564</v>
      </c>
      <c r="Y429" s="10">
        <f t="shared" ca="1" si="40"/>
        <v>-3.0295235183070517</v>
      </c>
      <c r="Z429" s="10">
        <f ca="1">I429-Test!$AD$20</f>
        <v>8.8525449385664334</v>
      </c>
      <c r="AA429" s="10">
        <f t="shared" ca="1" si="41"/>
        <v>3.1418333621336654</v>
      </c>
    </row>
    <row r="430" spans="1:27">
      <c r="A430" s="6">
        <f ca="1">LN((RAND()^(-Results!$F$4))-1)</f>
        <v>0.2114666381923844</v>
      </c>
      <c r="B430" s="6">
        <f ca="1">LN((RAND()^(-Results!$F$4))-1)</f>
        <v>2.8181495821424059</v>
      </c>
      <c r="C430" s="6">
        <f ca="1">LN((RAND()^(-Results!$F$4))-1)</f>
        <v>-0.29683413345753085</v>
      </c>
      <c r="D430" s="6">
        <f ca="1">LN((RAND()^(-Results!$F$4))-1)</f>
        <v>2.265858466596363</v>
      </c>
      <c r="E430" s="6">
        <f ca="1">LN((RAND()^(-Results!$F$4))-1)</f>
        <v>1.1921965682036386</v>
      </c>
      <c r="F430" s="6">
        <f ca="1">LN((RAND()^(-Results!$F$4))-1)</f>
        <v>3.0859381721522086</v>
      </c>
      <c r="G430" s="6">
        <f ca="1">LN((RAND()^(-Results!$F$4))-1)</f>
        <v>1.3574283250683681</v>
      </c>
      <c r="H430" s="6">
        <f t="shared" ca="1" si="36"/>
        <v>1.3680351866139586</v>
      </c>
      <c r="I430" s="10">
        <f ca="1">SUMPRODUCT(J430:O430,Results!B$12:G$12)+Results!$F$5*H430</f>
        <v>43.241533374163311</v>
      </c>
      <c r="J430" s="10">
        <f ca="1">SUMPRODUCT($A430:$F430,Results!$B$15:$G$15)</f>
        <v>4.9742581280178744</v>
      </c>
      <c r="K430" s="10">
        <f ca="1">SUMPRODUCT($A430:$F430,Results!$B$16:$G$16)</f>
        <v>3.5214601712607125</v>
      </c>
      <c r="L430" s="10">
        <f ca="1">SUMPRODUCT($A430:$F430,Results!$B$17:$G$17)</f>
        <v>-17.237470171023343</v>
      </c>
      <c r="M430" s="10">
        <f ca="1">SUMPRODUCT($A430:$F430,Results!$B$18:$G$18)</f>
        <v>1.7335683423503845</v>
      </c>
      <c r="N430" s="10">
        <f ca="1">SUMPRODUCT($A430:$F430,Results!$B$19:$G$19)</f>
        <v>5.4239366110566589</v>
      </c>
      <c r="O430" s="10">
        <f ca="1">SUMPRODUCT($A430:$F430,Results!$B$20:$G$20)</f>
        <v>4.4467999394641691</v>
      </c>
      <c r="P430" s="10" cm="1">
        <f t="array" aca="1" ref="P430" ca="1">SUMPRODUCT(J430:O430,TRANSPOSE(Test!BL$20:BL$25))+Test!$AD$20-Test!$BL$27</f>
        <v>36.372576958122025</v>
      </c>
      <c r="Q430" s="10" cm="1">
        <f t="array" aca="1" ref="Q430" ca="1">SUMPRODUCT(J430:O430,TRANSPOSE(Test!ES$20:ES$25))+Test!$AD$20-Test!$ES$27</f>
        <v>36.630614812997244</v>
      </c>
      <c r="R430" s="10">
        <f ca="1">I430-Results!$E$5*H430</f>
        <v>37.769392627707475</v>
      </c>
      <c r="S430" s="10" cm="1">
        <f t="array" aca="1" ref="S430" ca="1">SUMPRODUCT(J430:O430,TRANSPOSE(Test!AR$28:AR$33))+Test!$AD$20-Test!$AC$26</f>
        <v>33.08792878310723</v>
      </c>
      <c r="T430" s="10">
        <f ca="1">SUMPRODUCT(J430:O430,Results!K$9:P$9)</f>
        <v>36.524774512848957</v>
      </c>
      <c r="U430" s="10">
        <f ca="1">SUMPRODUCT(J430:O430,Results!K$9:P$9)+Test!$AD$20-Test!$AC$31</f>
        <v>36.487976394147978</v>
      </c>
      <c r="V430" s="10">
        <f t="shared" ca="1" si="37"/>
        <v>6.8689564160412857</v>
      </c>
      <c r="W430" s="10">
        <f t="shared" ca="1" si="38"/>
        <v>6.6109185611660664</v>
      </c>
      <c r="X430" s="10">
        <f t="shared" ca="1" si="39"/>
        <v>5.4721407464558354</v>
      </c>
      <c r="Y430" s="10">
        <f t="shared" ca="1" si="40"/>
        <v>10.15360459105608</v>
      </c>
      <c r="Z430" s="10">
        <f ca="1">I430-Test!$AD$20</f>
        <v>42.545429835513758</v>
      </c>
      <c r="AA430" s="10">
        <f t="shared" ca="1" si="41"/>
        <v>6.7535569800153326</v>
      </c>
    </row>
    <row r="431" spans="1:27">
      <c r="A431" s="6">
        <f ca="1">LN((RAND()^(-Results!$F$4))-1)</f>
        <v>0.24996230059157079</v>
      </c>
      <c r="B431" s="6">
        <f ca="1">LN((RAND()^(-Results!$F$4))-1)</f>
        <v>-1.068166520412658</v>
      </c>
      <c r="C431" s="6">
        <f ca="1">LN((RAND()^(-Results!$F$4))-1)</f>
        <v>0.86012002882470051</v>
      </c>
      <c r="D431" s="6">
        <f ca="1">LN((RAND()^(-Results!$F$4))-1)</f>
        <v>-1.3321652442704612</v>
      </c>
      <c r="E431" s="6">
        <f ca="1">LN((RAND()^(-Results!$F$4))-1)</f>
        <v>-2.3229620219692371</v>
      </c>
      <c r="F431" s="6">
        <f ca="1">LN((RAND()^(-Results!$F$4))-1)</f>
        <v>0.1627319667649299</v>
      </c>
      <c r="G431" s="6">
        <f ca="1">LN((RAND()^(-Results!$F$4))-1)</f>
        <v>1.7399703957798975</v>
      </c>
      <c r="H431" s="6">
        <f t="shared" ca="1" si="36"/>
        <v>1.7505772573254881</v>
      </c>
      <c r="I431" s="10">
        <f ca="1">SUMPRODUCT(J431:O431,Results!B$12:G$12)+Results!$F$5*H431</f>
        <v>-16.367976092657198</v>
      </c>
      <c r="J431" s="10">
        <f ca="1">SUMPRODUCT($A431:$F431,Results!$B$15:$G$15)</f>
        <v>-1.0262146108414727</v>
      </c>
      <c r="K431" s="10">
        <f ca="1">SUMPRODUCT($A431:$F431,Results!$B$16:$G$16)</f>
        <v>-0.7878316141417484</v>
      </c>
      <c r="L431" s="10">
        <f ca="1">SUMPRODUCT($A431:$F431,Results!$B$17:$G$17)</f>
        <v>5.7386021933502338</v>
      </c>
      <c r="M431" s="10">
        <f ca="1">SUMPRODUCT($A431:$F431,Results!$B$18:$G$18)</f>
        <v>-2.5478889176664365</v>
      </c>
      <c r="N431" s="10">
        <f ca="1">SUMPRODUCT($A431:$F431,Results!$B$19:$G$19)</f>
        <v>-0.2101270722019373</v>
      </c>
      <c r="O431" s="10">
        <f ca="1">SUMPRODUCT($A431:$F431,Results!$B$20:$G$20)</f>
        <v>6.2480113056963242</v>
      </c>
      <c r="P431" s="10" cm="1">
        <f t="array" aca="1" ref="P431" ca="1">SUMPRODUCT(J431:O431,TRANSPOSE(Test!BL$20:BL$25))+Test!$AD$20-Test!$BL$27</f>
        <v>-24.821129606626247</v>
      </c>
      <c r="Q431" s="10" cm="1">
        <f t="array" aca="1" ref="Q431" ca="1">SUMPRODUCT(J431:O431,TRANSPOSE(Test!ES$20:ES$25))+Test!$AD$20-Test!$ES$27</f>
        <v>-25.082427875752252</v>
      </c>
      <c r="R431" s="10">
        <f ca="1">I431-Results!$E$5*H431</f>
        <v>-23.370285121959149</v>
      </c>
      <c r="S431" s="10" cm="1">
        <f t="array" aca="1" ref="S431" ca="1">SUMPRODUCT(J431:O431,TRANSPOSE(Test!AR$28:AR$33))+Test!$AD$20-Test!$AC$26</f>
        <v>-15.86228777448223</v>
      </c>
      <c r="T431" s="10">
        <f ca="1">SUMPRODUCT(J431:O431,Results!K$9:P$9)</f>
        <v>-24.813135598500246</v>
      </c>
      <c r="U431" s="10">
        <f ca="1">SUMPRODUCT(J431:O431,Results!K$9:P$9)+Test!$AD$20-Test!$AC$31</f>
        <v>-24.849933717201221</v>
      </c>
      <c r="V431" s="10">
        <f t="shared" ca="1" si="37"/>
        <v>8.453153513969049</v>
      </c>
      <c r="W431" s="10">
        <f t="shared" ca="1" si="38"/>
        <v>8.7144517830950541</v>
      </c>
      <c r="X431" s="10">
        <f t="shared" ca="1" si="39"/>
        <v>7.0023090293019514</v>
      </c>
      <c r="Y431" s="10">
        <f t="shared" ca="1" si="40"/>
        <v>-0.50568831817496829</v>
      </c>
      <c r="Z431" s="10">
        <f ca="1">I431-Test!$AD$20</f>
        <v>-17.06407963130675</v>
      </c>
      <c r="AA431" s="10">
        <f t="shared" ca="1" si="41"/>
        <v>8.4819576245440231</v>
      </c>
    </row>
    <row r="432" spans="1:27">
      <c r="A432" s="6">
        <f ca="1">LN((RAND()^(-Results!$F$4))-1)</f>
        <v>-1.3496373117958618</v>
      </c>
      <c r="B432" s="6">
        <f ca="1">LN((RAND()^(-Results!$F$4))-1)</f>
        <v>1.9918641658825298</v>
      </c>
      <c r="C432" s="6">
        <f ca="1">LN((RAND()^(-Results!$F$4))-1)</f>
        <v>-0.16637103915142912</v>
      </c>
      <c r="D432" s="6">
        <f ca="1">LN((RAND()^(-Results!$F$4))-1)</f>
        <v>1.5979792606215701</v>
      </c>
      <c r="E432" s="6">
        <f ca="1">LN((RAND()^(-Results!$F$4))-1)</f>
        <v>-2.7865921660462507</v>
      </c>
      <c r="F432" s="6">
        <f ca="1">LN((RAND()^(-Results!$F$4))-1)</f>
        <v>0.48751475790566551</v>
      </c>
      <c r="G432" s="6">
        <f ca="1">LN((RAND()^(-Results!$F$4))-1)</f>
        <v>0.29280199333266688</v>
      </c>
      <c r="H432" s="6">
        <f t="shared" ca="1" si="36"/>
        <v>0.30340885487825747</v>
      </c>
      <c r="I432" s="10">
        <f ca="1">SUMPRODUCT(J432:O432,Results!B$12:G$12)+Results!$F$5*H432</f>
        <v>27.610986443981954</v>
      </c>
      <c r="J432" s="10">
        <f ca="1">SUMPRODUCT($A432:$F432,Results!$B$15:$G$15)</f>
        <v>4.4361303658185642</v>
      </c>
      <c r="K432" s="10">
        <f ca="1">SUMPRODUCT($A432:$F432,Results!$B$16:$G$16)</f>
        <v>6.0590642754818873</v>
      </c>
      <c r="L432" s="10">
        <f ca="1">SUMPRODUCT($A432:$F432,Results!$B$17:$G$17)</f>
        <v>-3.8817319145983493</v>
      </c>
      <c r="M432" s="10">
        <f ca="1">SUMPRODUCT($A432:$F432,Results!$B$18:$G$18)</f>
        <v>-4.5799881241790148</v>
      </c>
      <c r="N432" s="10">
        <f ca="1">SUMPRODUCT($A432:$F432,Results!$B$19:$G$19)</f>
        <v>2.9318283517581949</v>
      </c>
      <c r="O432" s="10">
        <f ca="1">SUMPRODUCT($A432:$F432,Results!$B$20:$G$20)</f>
        <v>1.7376537556487732</v>
      </c>
      <c r="P432" s="10" cm="1">
        <f t="array" aca="1" ref="P432" ca="1">SUMPRODUCT(J432:O432,TRANSPOSE(Test!BL$20:BL$25))+Test!$AD$20-Test!$BL$27</f>
        <v>26.446580465679141</v>
      </c>
      <c r="Q432" s="10" cm="1">
        <f t="array" aca="1" ref="Q432" ca="1">SUMPRODUCT(J432:O432,TRANSPOSE(Test!ES$20:ES$25))+Test!$AD$20-Test!$ES$27</f>
        <v>26.708843687593596</v>
      </c>
      <c r="R432" s="10">
        <f ca="1">I432-Results!$E$5*H432</f>
        <v>26.397351024468925</v>
      </c>
      <c r="S432" s="10" cm="1">
        <f t="array" aca="1" ref="S432" ca="1">SUMPRODUCT(J432:O432,TRANSPOSE(Test!AR$28:AR$33))+Test!$AD$20-Test!$AC$26</f>
        <v>27.880262826176232</v>
      </c>
      <c r="T432" s="10">
        <f ca="1">SUMPRODUCT(J432:O432,Results!K$9:P$9)</f>
        <v>27.192434688946246</v>
      </c>
      <c r="U432" s="10">
        <f ca="1">SUMPRODUCT(J432:O432,Results!K$9:P$9)+Test!$AD$20-Test!$AC$31</f>
        <v>27.155636570245271</v>
      </c>
      <c r="V432" s="10">
        <f t="shared" ca="1" si="37"/>
        <v>1.1644059783028133</v>
      </c>
      <c r="W432" s="10">
        <f t="shared" ca="1" si="38"/>
        <v>0.90214275638835772</v>
      </c>
      <c r="X432" s="10">
        <f t="shared" ca="1" si="39"/>
        <v>1.2136354195130288</v>
      </c>
      <c r="Y432" s="10">
        <f t="shared" ca="1" si="40"/>
        <v>-0.26927638219427763</v>
      </c>
      <c r="Z432" s="10">
        <f ca="1">I432-Test!$AD$20</f>
        <v>26.914882905332401</v>
      </c>
      <c r="AA432" s="10">
        <f t="shared" ca="1" si="41"/>
        <v>0.45534987373668301</v>
      </c>
    </row>
    <row r="433" spans="1:27">
      <c r="A433" s="6">
        <f ca="1">LN((RAND()^(-Results!$F$4))-1)</f>
        <v>-2.2671436436967221</v>
      </c>
      <c r="B433" s="6">
        <f ca="1">LN((RAND()^(-Results!$F$4))-1)</f>
        <v>-0.31232507539716309</v>
      </c>
      <c r="C433" s="6">
        <f ca="1">LN((RAND()^(-Results!$F$4))-1)</f>
        <v>-1.2086639973504418</v>
      </c>
      <c r="D433" s="6">
        <f ca="1">LN((RAND()^(-Results!$F$4))-1)</f>
        <v>0.38496494328410374</v>
      </c>
      <c r="E433" s="6">
        <f ca="1">LN((RAND()^(-Results!$F$4))-1)</f>
        <v>-0.56602063308203543</v>
      </c>
      <c r="F433" s="6">
        <f ca="1">LN((RAND()^(-Results!$F$4))-1)</f>
        <v>0.93921642792687898</v>
      </c>
      <c r="G433" s="6">
        <f ca="1">LN((RAND()^(-Results!$F$4))-1)</f>
        <v>-0.78893548254277734</v>
      </c>
      <c r="H433" s="6">
        <f t="shared" ca="1" si="36"/>
        <v>-0.77832862099718669</v>
      </c>
      <c r="I433" s="10">
        <f ca="1">SUMPRODUCT(J433:O433,Results!B$12:G$12)+Results!$F$5*H433</f>
        <v>-3.3910982095830513</v>
      </c>
      <c r="J433" s="10">
        <f ca="1">SUMPRODUCT($A433:$F433,Results!$B$15:$G$15)</f>
        <v>-1.6217660430706489</v>
      </c>
      <c r="K433" s="10">
        <f ca="1">SUMPRODUCT($A433:$F433,Results!$B$16:$G$16)</f>
        <v>-0.67934151620751448</v>
      </c>
      <c r="L433" s="10">
        <f ca="1">SUMPRODUCT($A433:$F433,Results!$B$17:$G$17)</f>
        <v>-3.3962990307354319</v>
      </c>
      <c r="M433" s="10">
        <f ca="1">SUMPRODUCT($A433:$F433,Results!$B$18:$G$18)</f>
        <v>9.4599884764241029</v>
      </c>
      <c r="N433" s="10">
        <f ca="1">SUMPRODUCT($A433:$F433,Results!$B$19:$G$19)</f>
        <v>1.8566918948245572</v>
      </c>
      <c r="O433" s="10">
        <f ca="1">SUMPRODUCT($A433:$F433,Results!$B$20:$G$20)</f>
        <v>-3.2811781816298349</v>
      </c>
      <c r="P433" s="10" cm="1">
        <f t="array" aca="1" ref="P433" ca="1">SUMPRODUCT(J433:O433,TRANSPOSE(Test!BL$20:BL$25))+Test!$AD$20-Test!$BL$27</f>
        <v>0.29345437154687515</v>
      </c>
      <c r="Q433" s="10" cm="1">
        <f t="array" aca="1" ref="Q433" ca="1">SUMPRODUCT(J433:O433,TRANSPOSE(Test!ES$20:ES$25))+Test!$AD$20-Test!$ES$27</f>
        <v>0.46936764518552976</v>
      </c>
      <c r="R433" s="10">
        <f ca="1">I433-Results!$E$5*H433</f>
        <v>-0.27778372559430453</v>
      </c>
      <c r="S433" s="10" cm="1">
        <f t="array" aca="1" ref="S433" ca="1">SUMPRODUCT(J433:O433,TRANSPOSE(Test!AR$28:AR$33))+Test!$AD$20-Test!$AC$26</f>
        <v>-6.0807599107799009</v>
      </c>
      <c r="T433" s="10">
        <f ca="1">SUMPRODUCT(J433:O433,Results!K$9:P$9)</f>
        <v>0.76181178258736182</v>
      </c>
      <c r="U433" s="10">
        <f ca="1">SUMPRODUCT(J433:O433,Results!K$9:P$9)+Test!$AD$20-Test!$AC$31</f>
        <v>0.72501366388638666</v>
      </c>
      <c r="V433" s="10">
        <f t="shared" ca="1" si="37"/>
        <v>-3.6845525811299265</v>
      </c>
      <c r="W433" s="10">
        <f t="shared" ca="1" si="38"/>
        <v>-3.8604658547685808</v>
      </c>
      <c r="X433" s="10">
        <f t="shared" ca="1" si="39"/>
        <v>-3.1133144839887468</v>
      </c>
      <c r="Y433" s="10">
        <f t="shared" ca="1" si="40"/>
        <v>2.6896617011968496</v>
      </c>
      <c r="Z433" s="10">
        <f ca="1">I433-Test!$AD$20</f>
        <v>-4.0872017482326051</v>
      </c>
      <c r="AA433" s="10">
        <f t="shared" ca="1" si="41"/>
        <v>-4.1161118734694382</v>
      </c>
    </row>
    <row r="434" spans="1:27">
      <c r="A434" s="6">
        <f ca="1">LN((RAND()^(-Results!$F$4))-1)</f>
        <v>1.6028012690239741</v>
      </c>
      <c r="B434" s="6">
        <f ca="1">LN((RAND()^(-Results!$F$4))-1)</f>
        <v>-1.058147532568964</v>
      </c>
      <c r="C434" s="6">
        <f ca="1">LN((RAND()^(-Results!$F$4))-1)</f>
        <v>0.64242786711659661</v>
      </c>
      <c r="D434" s="6">
        <f ca="1">LN((RAND()^(-Results!$F$4))-1)</f>
        <v>-2.4388353236691094</v>
      </c>
      <c r="E434" s="6">
        <f ca="1">LN((RAND()^(-Results!$F$4))-1)</f>
        <v>0.12344252461442951</v>
      </c>
      <c r="F434" s="6">
        <f ca="1">LN((RAND()^(-Results!$F$4))-1)</f>
        <v>-4.4999295818354215</v>
      </c>
      <c r="G434" s="6">
        <f ca="1">LN((RAND()^(-Results!$F$4))-1)</f>
        <v>-9.9361938746658027E-3</v>
      </c>
      <c r="H434" s="6">
        <f t="shared" ca="1" si="36"/>
        <v>6.7066767092479294E-4</v>
      </c>
      <c r="I434" s="10">
        <f ca="1">SUMPRODUCT(J434:O434,Results!B$12:G$12)+Results!$F$5*H434</f>
        <v>-18.87807569945161</v>
      </c>
      <c r="J434" s="10">
        <f ca="1">SUMPRODUCT($A434:$F434,Results!$B$15:$G$15)</f>
        <v>0.23045407584916472</v>
      </c>
      <c r="K434" s="10">
        <f ca="1">SUMPRODUCT($A434:$F434,Results!$B$16:$G$16)</f>
        <v>-2.051356817113998</v>
      </c>
      <c r="L434" s="10">
        <f ca="1">SUMPRODUCT($A434:$F434,Results!$B$17:$G$17)</f>
        <v>16.892982103538877</v>
      </c>
      <c r="M434" s="10">
        <f ca="1">SUMPRODUCT($A434:$F434,Results!$B$18:$G$18)</f>
        <v>-11.283013664137817</v>
      </c>
      <c r="N434" s="10">
        <f ca="1">SUMPRODUCT($A434:$F434,Results!$B$19:$G$19)</f>
        <v>-11.576660572465325</v>
      </c>
      <c r="O434" s="10">
        <f ca="1">SUMPRODUCT($A434:$F434,Results!$B$20:$G$20)</f>
        <v>-2.5148178217748889</v>
      </c>
      <c r="P434" s="10" cm="1">
        <f t="array" aca="1" ref="P434" ca="1">SUMPRODUCT(J434:O434,TRANSPOSE(Test!BL$20:BL$25))+Test!$AD$20-Test!$BL$27</f>
        <v>-18.739871034223878</v>
      </c>
      <c r="Q434" s="10" cm="1">
        <f t="array" aca="1" ref="Q434" ca="1">SUMPRODUCT(J434:O434,TRANSPOSE(Test!ES$20:ES$25))+Test!$AD$20-Test!$ES$27</f>
        <v>-18.987005955746781</v>
      </c>
      <c r="R434" s="10">
        <f ca="1">I434-Results!$E$5*H434</f>
        <v>-18.880758370135311</v>
      </c>
      <c r="S434" s="10" cm="1">
        <f t="array" aca="1" ref="S434" ca="1">SUMPRODUCT(J434:O434,TRANSPOSE(Test!AR$28:AR$33))+Test!$AD$20-Test!$AC$26</f>
        <v>-14.639375946559056</v>
      </c>
      <c r="T434" s="10">
        <f ca="1">SUMPRODUCT(J434:O434,Results!K$9:P$9)</f>
        <v>-19.135593411589177</v>
      </c>
      <c r="U434" s="10">
        <f ca="1">SUMPRODUCT(J434:O434,Results!K$9:P$9)+Test!$AD$20-Test!$AC$31</f>
        <v>-19.172391530290152</v>
      </c>
      <c r="V434" s="10">
        <f t="shared" ca="1" si="37"/>
        <v>-0.13820466522773245</v>
      </c>
      <c r="W434" s="10">
        <f t="shared" ca="1" si="38"/>
        <v>0.10893025629517084</v>
      </c>
      <c r="X434" s="10">
        <f t="shared" ca="1" si="39"/>
        <v>2.6826706837006498E-3</v>
      </c>
      <c r="Y434" s="10">
        <f t="shared" ca="1" si="40"/>
        <v>-4.2386997528925541</v>
      </c>
      <c r="Z434" s="10">
        <f ca="1">I434-Test!$AD$20</f>
        <v>-19.574179238101163</v>
      </c>
      <c r="AA434" s="10">
        <f t="shared" ca="1" si="41"/>
        <v>0.29431583083854207</v>
      </c>
    </row>
    <row r="435" spans="1:27">
      <c r="A435" s="6">
        <f ca="1">LN((RAND()^(-Results!$F$4))-1)</f>
        <v>2.2317025573698936</v>
      </c>
      <c r="B435" s="6">
        <f ca="1">LN((RAND()^(-Results!$F$4))-1)</f>
        <v>-0.49524188979284856</v>
      </c>
      <c r="C435" s="6">
        <f ca="1">LN((RAND()^(-Results!$F$4))-1)</f>
        <v>-1.8766194557261279E-2</v>
      </c>
      <c r="D435" s="6">
        <f ca="1">LN((RAND()^(-Results!$F$4))-1)</f>
        <v>1.5041808078298902</v>
      </c>
      <c r="E435" s="6">
        <f ca="1">LN((RAND()^(-Results!$F$4))-1)</f>
        <v>1.3508333669552204</v>
      </c>
      <c r="F435" s="6">
        <f ca="1">LN((RAND()^(-Results!$F$4))-1)</f>
        <v>-2.3700802814817346</v>
      </c>
      <c r="G435" s="6">
        <f ca="1">LN((RAND()^(-Results!$F$4))-1)</f>
        <v>-5.8299962650456491E-2</v>
      </c>
      <c r="H435" s="6">
        <f t="shared" ca="1" si="36"/>
        <v>-4.7693101104865895E-2</v>
      </c>
      <c r="I435" s="10">
        <f ca="1">SUMPRODUCT(J435:O435,Results!B$12:G$12)+Results!$F$5*H435</f>
        <v>10.299052627300389</v>
      </c>
      <c r="J435" s="10">
        <f ca="1">SUMPRODUCT($A435:$F435,Results!$B$15:$G$15)</f>
        <v>-1.3442889841751002</v>
      </c>
      <c r="K435" s="10">
        <f ca="1">SUMPRODUCT($A435:$F435,Results!$B$16:$G$16)</f>
        <v>5.6942456838791813</v>
      </c>
      <c r="L435" s="10">
        <f ca="1">SUMPRODUCT($A435:$F435,Results!$B$17:$G$17)</f>
        <v>10.153014538425586</v>
      </c>
      <c r="M435" s="10">
        <f ca="1">SUMPRODUCT($A435:$F435,Results!$B$18:$G$18)</f>
        <v>-8.6855138572818014</v>
      </c>
      <c r="N435" s="10">
        <f ca="1">SUMPRODUCT($A435:$F435,Results!$B$19:$G$19)</f>
        <v>1.2766582722641897</v>
      </c>
      <c r="O435" s="10">
        <f ca="1">SUMPRODUCT($A435:$F435,Results!$B$20:$G$20)</f>
        <v>-6.2469528232803038</v>
      </c>
      <c r="P435" s="10" cm="1">
        <f t="array" aca="1" ref="P435" ca="1">SUMPRODUCT(J435:O435,TRANSPOSE(Test!BL$20:BL$25))+Test!$AD$20-Test!$BL$27</f>
        <v>10.318457509976884</v>
      </c>
      <c r="Q435" s="10" cm="1">
        <f t="array" aca="1" ref="Q435" ca="1">SUMPRODUCT(J435:O435,TRANSPOSE(Test!ES$20:ES$25))+Test!$AD$20-Test!$ES$27</f>
        <v>10.306421357952177</v>
      </c>
      <c r="R435" s="10">
        <f ca="1">I435-Results!$E$5*H435</f>
        <v>10.489825031719853</v>
      </c>
      <c r="S435" s="10" cm="1">
        <f t="array" aca="1" ref="S435" ca="1">SUMPRODUCT(J435:O435,TRANSPOSE(Test!AR$28:AR$33))+Test!$AD$20-Test!$AC$26</f>
        <v>12.06679490418113</v>
      </c>
      <c r="T435" s="10">
        <f ca="1">SUMPRODUCT(J435:O435,Results!K$9:P$9)</f>
        <v>9.9240161110751544</v>
      </c>
      <c r="U435" s="10">
        <f ca="1">SUMPRODUCT(J435:O435,Results!K$9:P$9)+Test!$AD$20-Test!$AC$31</f>
        <v>9.887217992374179</v>
      </c>
      <c r="V435" s="10">
        <f t="shared" ca="1" si="37"/>
        <v>-1.9404882676495205E-2</v>
      </c>
      <c r="W435" s="10">
        <f t="shared" ca="1" si="38"/>
        <v>-7.3687306517875584E-3</v>
      </c>
      <c r="X435" s="10">
        <f t="shared" ca="1" si="39"/>
        <v>-0.19077240441946408</v>
      </c>
      <c r="Y435" s="10">
        <f t="shared" ca="1" si="40"/>
        <v>-1.7677422768807407</v>
      </c>
      <c r="Z435" s="10">
        <f ca="1">I435-Test!$AD$20</f>
        <v>9.6029490886508349</v>
      </c>
      <c r="AA435" s="10">
        <f t="shared" ca="1" si="41"/>
        <v>0.41183463492621009</v>
      </c>
    </row>
    <row r="436" spans="1:27">
      <c r="A436" s="6">
        <f ca="1">LN((RAND()^(-Results!$F$4))-1)</f>
        <v>0.96389898440950972</v>
      </c>
      <c r="B436" s="6">
        <f ca="1">LN((RAND()^(-Results!$F$4))-1)</f>
        <v>-1.1370961085521034</v>
      </c>
      <c r="C436" s="6">
        <f ca="1">LN((RAND()^(-Results!$F$4))-1)</f>
        <v>-0.46136099327966074</v>
      </c>
      <c r="D436" s="6">
        <f ca="1">LN((RAND()^(-Results!$F$4))-1)</f>
        <v>6.0494304679673707</v>
      </c>
      <c r="E436" s="6">
        <f ca="1">LN((RAND()^(-Results!$F$4))-1)</f>
        <v>-2.2457472819972111</v>
      </c>
      <c r="F436" s="6">
        <f ca="1">LN((RAND()^(-Results!$F$4))-1)</f>
        <v>-0.37635113486649507</v>
      </c>
      <c r="G436" s="6">
        <f ca="1">LN((RAND()^(-Results!$F$4))-1)</f>
        <v>-8.4393199621925513E-2</v>
      </c>
      <c r="H436" s="6">
        <f t="shared" ca="1" si="36"/>
        <v>-7.3786338076334917E-2</v>
      </c>
      <c r="I436" s="10">
        <f ca="1">SUMPRODUCT(J436:O436,Results!B$12:G$12)+Results!$F$5*H436</f>
        <v>27.710219381628509</v>
      </c>
      <c r="J436" s="10">
        <f ca="1">SUMPRODUCT($A436:$F436,Results!$B$15:$G$15)</f>
        <v>-5.5742852903663698</v>
      </c>
      <c r="K436" s="10">
        <f ca="1">SUMPRODUCT($A436:$F436,Results!$B$16:$G$16)</f>
        <v>17.919594320276307</v>
      </c>
      <c r="L436" s="10">
        <f ca="1">SUMPRODUCT($A436:$F436,Results!$B$17:$G$17)</f>
        <v>12.023975669223178</v>
      </c>
      <c r="M436" s="10">
        <f ca="1">SUMPRODUCT($A436:$F436,Results!$B$18:$G$18)</f>
        <v>-7.7093135358014795</v>
      </c>
      <c r="N436" s="10">
        <f ca="1">SUMPRODUCT($A436:$F436,Results!$B$19:$G$19)</f>
        <v>20.268314994443099</v>
      </c>
      <c r="O436" s="10">
        <f ca="1">SUMPRODUCT($A436:$F436,Results!$B$20:$G$20)</f>
        <v>-10.030668134285898</v>
      </c>
      <c r="P436" s="10" cm="1">
        <f t="array" aca="1" ref="P436" ca="1">SUMPRODUCT(J436:O436,TRANSPOSE(Test!BL$20:BL$25))+Test!$AD$20-Test!$BL$27</f>
        <v>27.850764520078275</v>
      </c>
      <c r="Q436" s="10" cm="1">
        <f t="array" aca="1" ref="Q436" ca="1">SUMPRODUCT(J436:O436,TRANSPOSE(Test!ES$20:ES$25))+Test!$AD$20-Test!$ES$27</f>
        <v>28.068239711333138</v>
      </c>
      <c r="R436" s="10">
        <f ca="1">I436-Results!$E$5*H436</f>
        <v>28.005364733933849</v>
      </c>
      <c r="S436" s="10" cm="1">
        <f t="array" aca="1" ref="S436" ca="1">SUMPRODUCT(J436:O436,TRANSPOSE(Test!AR$28:AR$33))+Test!$AD$20-Test!$AC$26</f>
        <v>34.565196815523436</v>
      </c>
      <c r="T436" s="10">
        <f ca="1">SUMPRODUCT(J436:O436,Results!K$9:P$9)</f>
        <v>28.160185141803545</v>
      </c>
      <c r="U436" s="10">
        <f ca="1">SUMPRODUCT(J436:O436,Results!K$9:P$9)+Test!$AD$20-Test!$AC$31</f>
        <v>28.12338702310257</v>
      </c>
      <c r="V436" s="10">
        <f t="shared" ca="1" si="37"/>
        <v>-0.14054513844976668</v>
      </c>
      <c r="W436" s="10">
        <f t="shared" ca="1" si="38"/>
        <v>-0.3580203297046296</v>
      </c>
      <c r="X436" s="10">
        <f t="shared" ca="1" si="39"/>
        <v>-0.29514535230534023</v>
      </c>
      <c r="Y436" s="10">
        <f t="shared" ca="1" si="40"/>
        <v>-6.854977433894927</v>
      </c>
      <c r="Z436" s="10">
        <f ca="1">I436-Test!$AD$20</f>
        <v>27.014115842978956</v>
      </c>
      <c r="AA436" s="10">
        <f t="shared" ca="1" si="41"/>
        <v>-0.41316764147406104</v>
      </c>
    </row>
    <row r="437" spans="1:27">
      <c r="A437" s="6">
        <f ca="1">LN((RAND()^(-Results!$F$4))-1)</f>
        <v>0.96090107515500434</v>
      </c>
      <c r="B437" s="6">
        <f ca="1">LN((RAND()^(-Results!$F$4))-1)</f>
        <v>-1.3379601902895284</v>
      </c>
      <c r="C437" s="6">
        <f ca="1">LN((RAND()^(-Results!$F$4))-1)</f>
        <v>-1.2746373852070414</v>
      </c>
      <c r="D437" s="6">
        <f ca="1">LN((RAND()^(-Results!$F$4))-1)</f>
        <v>0.60369051748593605</v>
      </c>
      <c r="E437" s="6">
        <f ca="1">LN((RAND()^(-Results!$F$4))-1)</f>
        <v>-2.2067624344717318</v>
      </c>
      <c r="F437" s="6">
        <f ca="1">LN((RAND()^(-Results!$F$4))-1)</f>
        <v>1.2518724923677156</v>
      </c>
      <c r="G437" s="6">
        <f ca="1">LN((RAND()^(-Results!$F$4))-1)</f>
        <v>-2.9243022697703638E-2</v>
      </c>
      <c r="H437" s="6">
        <f t="shared" ca="1" si="36"/>
        <v>-1.8636161152113043E-2</v>
      </c>
      <c r="I437" s="10">
        <f ca="1">SUMPRODUCT(J437:O437,Results!B$12:G$12)+Results!$F$5*H437</f>
        <v>-20.281320723247852</v>
      </c>
      <c r="J437" s="10">
        <f ca="1">SUMPRODUCT($A437:$F437,Results!$B$15:$G$15)</f>
        <v>-1.3668571426514169</v>
      </c>
      <c r="K437" s="10">
        <f ca="1">SUMPRODUCT($A437:$F437,Results!$B$16:$G$16)</f>
        <v>7.2244336370400228</v>
      </c>
      <c r="L437" s="10">
        <f ca="1">SUMPRODUCT($A437:$F437,Results!$B$17:$G$17)</f>
        <v>7.7981708731680168</v>
      </c>
      <c r="M437" s="10">
        <f ca="1">SUMPRODUCT($A437:$F437,Results!$B$18:$G$18)</f>
        <v>1.5573398842975852</v>
      </c>
      <c r="N437" s="10">
        <f ca="1">SUMPRODUCT($A437:$F437,Results!$B$19:$G$19)</f>
        <v>3.1762040605802899</v>
      </c>
      <c r="O437" s="10">
        <f ca="1">SUMPRODUCT($A437:$F437,Results!$B$20:$G$20)</f>
        <v>7.3872863234817645</v>
      </c>
      <c r="P437" s="10" cm="1">
        <f t="array" aca="1" ref="P437" ca="1">SUMPRODUCT(J437:O437,TRANSPOSE(Test!BL$20:BL$25))+Test!$AD$20-Test!$BL$27</f>
        <v>-20.328914149135571</v>
      </c>
      <c r="Q437" s="10" cm="1">
        <f t="array" aca="1" ref="Q437" ca="1">SUMPRODUCT(J437:O437,TRANSPOSE(Test!ES$20:ES$25))+Test!$AD$20-Test!$ES$27</f>
        <v>-20.389441206913887</v>
      </c>
      <c r="R437" s="10">
        <f ca="1">I437-Results!$E$5*H437</f>
        <v>-20.2067760786394</v>
      </c>
      <c r="S437" s="10" cm="1">
        <f t="array" aca="1" ref="S437" ca="1">SUMPRODUCT(J437:O437,TRANSPOSE(Test!AR$28:AR$33))+Test!$AD$20-Test!$AC$26</f>
        <v>-13.050408963665355</v>
      </c>
      <c r="T437" s="10">
        <f ca="1">SUMPRODUCT(J437:O437,Results!K$9:P$9)</f>
        <v>-20.230058595710766</v>
      </c>
      <c r="U437" s="10">
        <f ca="1">SUMPRODUCT(J437:O437,Results!K$9:P$9)+Test!$AD$20-Test!$AC$31</f>
        <v>-20.266856714411741</v>
      </c>
      <c r="V437" s="10">
        <f t="shared" ca="1" si="37"/>
        <v>4.7593425887718865E-2</v>
      </c>
      <c r="W437" s="10">
        <f t="shared" ca="1" si="38"/>
        <v>0.10812048366603477</v>
      </c>
      <c r="X437" s="10">
        <f t="shared" ca="1" si="39"/>
        <v>-7.4544644608451449E-2</v>
      </c>
      <c r="Y437" s="10">
        <f t="shared" ca="1" si="40"/>
        <v>-7.2309117595824972</v>
      </c>
      <c r="Z437" s="10">
        <f ca="1">I437-Test!$AD$20</f>
        <v>-20.977424261897404</v>
      </c>
      <c r="AA437" s="10">
        <f t="shared" ca="1" si="41"/>
        <v>-1.4464008836110764E-2</v>
      </c>
    </row>
    <row r="438" spans="1:27">
      <c r="A438" s="6">
        <f ca="1">LN((RAND()^(-Results!$F$4))-1)</f>
        <v>3.5143077853044113</v>
      </c>
      <c r="B438" s="6">
        <f ca="1">LN((RAND()^(-Results!$F$4))-1)</f>
        <v>0.37556239910106065</v>
      </c>
      <c r="C438" s="6">
        <f ca="1">LN((RAND()^(-Results!$F$4))-1)</f>
        <v>1.4161795085079909</v>
      </c>
      <c r="D438" s="6">
        <f ca="1">LN((RAND()^(-Results!$F$4))-1)</f>
        <v>1.738996743620232</v>
      </c>
      <c r="E438" s="6">
        <f ca="1">LN((RAND()^(-Results!$F$4))-1)</f>
        <v>-1.1978903457766277</v>
      </c>
      <c r="F438" s="6">
        <f ca="1">LN((RAND()^(-Results!$F$4))-1)</f>
        <v>7.9108598692032725E-2</v>
      </c>
      <c r="G438" s="6">
        <f ca="1">LN((RAND()^(-Results!$F$4))-1)</f>
        <v>-1.3111240031214031</v>
      </c>
      <c r="H438" s="6">
        <f t="shared" ca="1" si="36"/>
        <v>-1.3005171415758126</v>
      </c>
      <c r="I438" s="10">
        <f ca="1">SUMPRODUCT(J438:O438,Results!B$12:G$12)+Results!$F$5*H438</f>
        <v>-7.9665317182427309E-2</v>
      </c>
      <c r="J438" s="10">
        <f ca="1">SUMPRODUCT($A438:$F438,Results!$B$15:$G$15)</f>
        <v>1.6002684556297269</v>
      </c>
      <c r="K438" s="10">
        <f ca="1">SUMPRODUCT($A438:$F438,Results!$B$16:$G$16)</f>
        <v>9.0252753057041879</v>
      </c>
      <c r="L438" s="10">
        <f ca="1">SUMPRODUCT($A438:$F438,Results!$B$17:$G$17)</f>
        <v>6.1365147009614018</v>
      </c>
      <c r="M438" s="10">
        <f ca="1">SUMPRODUCT($A438:$F438,Results!$B$18:$G$18)</f>
        <v>-14.997530359701333</v>
      </c>
      <c r="N438" s="10">
        <f ca="1">SUMPRODUCT($A438:$F438,Results!$B$19:$G$19)</f>
        <v>6.3297692782653074</v>
      </c>
      <c r="O438" s="10">
        <f ca="1">SUMPRODUCT($A438:$F438,Results!$B$20:$G$20)</f>
        <v>7.0766867733616285</v>
      </c>
      <c r="P438" s="10" cm="1">
        <f t="array" aca="1" ref="P438" ca="1">SUMPRODUCT(J438:O438,TRANSPOSE(Test!BL$20:BL$25))+Test!$AD$20-Test!$BL$27</f>
        <v>6.7235740065122238</v>
      </c>
      <c r="Q438" s="10" cm="1">
        <f t="array" aca="1" ref="Q438" ca="1">SUMPRODUCT(J438:O438,TRANSPOSE(Test!ES$20:ES$25))+Test!$AD$20-Test!$ES$27</f>
        <v>6.5273808880030053</v>
      </c>
      <c r="R438" s="10">
        <f ca="1">I438-Results!$E$5*H438</f>
        <v>5.1224032491208229</v>
      </c>
      <c r="S438" s="10" cm="1">
        <f t="array" aca="1" ref="S438" ca="1">SUMPRODUCT(J438:O438,TRANSPOSE(Test!AR$28:AR$33))+Test!$AD$20-Test!$AC$26</f>
        <v>21.48868167321098</v>
      </c>
      <c r="T438" s="10">
        <f ca="1">SUMPRODUCT(J438:O438,Results!K$9:P$9)</f>
        <v>6.3439508851158219</v>
      </c>
      <c r="U438" s="10">
        <f ca="1">SUMPRODUCT(J438:O438,Results!K$9:P$9)+Test!$AD$20-Test!$AC$31</f>
        <v>6.3071527664148466</v>
      </c>
      <c r="V438" s="10">
        <f t="shared" ca="1" si="37"/>
        <v>-6.8032393236946511</v>
      </c>
      <c r="W438" s="10">
        <f t="shared" ca="1" si="38"/>
        <v>-6.6070462051854326</v>
      </c>
      <c r="X438" s="10">
        <f t="shared" ca="1" si="39"/>
        <v>-5.2020685663032502</v>
      </c>
      <c r="Y438" s="10">
        <f t="shared" ca="1" si="40"/>
        <v>-21.568346990393408</v>
      </c>
      <c r="Z438" s="10">
        <f ca="1">I438-Test!$AD$20</f>
        <v>-0.77576885583198096</v>
      </c>
      <c r="AA438" s="10">
        <f t="shared" ca="1" si="41"/>
        <v>-6.3868180835972739</v>
      </c>
    </row>
    <row r="439" spans="1:27">
      <c r="A439" s="6">
        <f ca="1">LN((RAND()^(-Results!$F$4))-1)</f>
        <v>-3.6753673420281396</v>
      </c>
      <c r="B439" s="6">
        <f ca="1">LN((RAND()^(-Results!$F$4))-1)</f>
        <v>-1.3330032374762331</v>
      </c>
      <c r="C439" s="6">
        <f ca="1">LN((RAND()^(-Results!$F$4))-1)</f>
        <v>-0.58103568634022285</v>
      </c>
      <c r="D439" s="6">
        <f ca="1">LN((RAND()^(-Results!$F$4))-1)</f>
        <v>-1.2032486391997077</v>
      </c>
      <c r="E439" s="6">
        <f ca="1">LN((RAND()^(-Results!$F$4))-1)</f>
        <v>1.4381311962868939</v>
      </c>
      <c r="F439" s="6">
        <f ca="1">LN((RAND()^(-Results!$F$4))-1)</f>
        <v>-3.7202895195769892</v>
      </c>
      <c r="G439" s="6">
        <f ca="1">LN((RAND()^(-Results!$F$4))-1)</f>
        <v>-2.9628312452704675</v>
      </c>
      <c r="H439" s="6">
        <f t="shared" ca="1" si="36"/>
        <v>-2.9522243837248769</v>
      </c>
      <c r="I439" s="10">
        <f ca="1">SUMPRODUCT(J439:O439,Results!B$12:G$12)+Results!$F$5*H439</f>
        <v>-14.041459989854149</v>
      </c>
      <c r="J439" s="10">
        <f ca="1">SUMPRODUCT($A439:$F439,Results!$B$15:$G$15)</f>
        <v>-4.9865177905331981</v>
      </c>
      <c r="K439" s="10">
        <f ca="1">SUMPRODUCT($A439:$F439,Results!$B$16:$G$16)</f>
        <v>-8.7558602269518797</v>
      </c>
      <c r="L439" s="10">
        <f ca="1">SUMPRODUCT($A439:$F439,Results!$B$17:$G$17)</f>
        <v>4.9481844998176872</v>
      </c>
      <c r="M439" s="10">
        <f ca="1">SUMPRODUCT($A439:$F439,Results!$B$18:$G$18)</f>
        <v>7.6209359276814173</v>
      </c>
      <c r="N439" s="10">
        <f ca="1">SUMPRODUCT($A439:$F439,Results!$B$19:$G$19)</f>
        <v>-5.8026805318128378</v>
      </c>
      <c r="O439" s="10">
        <f ca="1">SUMPRODUCT($A439:$F439,Results!$B$20:$G$20)</f>
        <v>-19.920813012505675</v>
      </c>
      <c r="P439" s="10" cm="1">
        <f t="array" aca="1" ref="P439" ca="1">SUMPRODUCT(J439:O439,TRANSPOSE(Test!BL$20:BL$25))+Test!$AD$20-Test!$BL$27</f>
        <v>0.41561259285852037</v>
      </c>
      <c r="Q439" s="10" cm="1">
        <f t="array" aca="1" ref="Q439" ca="1">SUMPRODUCT(J439:O439,TRANSPOSE(Test!ES$20:ES$25))+Test!$AD$20-Test!$ES$27</f>
        <v>0.57585587228483059</v>
      </c>
      <c r="R439" s="10">
        <f ca="1">I439-Results!$E$5*H439</f>
        <v>-2.2325624549546408</v>
      </c>
      <c r="S439" s="10" cm="1">
        <f t="array" aca="1" ref="S439" ca="1">SUMPRODUCT(J439:O439,TRANSPOSE(Test!AR$28:AR$33))+Test!$AD$20-Test!$AC$26</f>
        <v>-15.213854978814798</v>
      </c>
      <c r="T439" s="10">
        <f ca="1">SUMPRODUCT(J439:O439,Results!K$9:P$9)</f>
        <v>0.75387823212497551</v>
      </c>
      <c r="U439" s="10">
        <f ca="1">SUMPRODUCT(J439:O439,Results!K$9:P$9)+Test!$AD$20-Test!$AC$31</f>
        <v>0.71708011342400035</v>
      </c>
      <c r="V439" s="10">
        <f t="shared" ca="1" si="37"/>
        <v>-14.457072582712669</v>
      </c>
      <c r="W439" s="10">
        <f t="shared" ca="1" si="38"/>
        <v>-14.617315862138978</v>
      </c>
      <c r="X439" s="10">
        <f t="shared" ca="1" si="39"/>
        <v>-11.808897534899508</v>
      </c>
      <c r="Y439" s="10">
        <f t="shared" ca="1" si="40"/>
        <v>1.1723949889606491</v>
      </c>
      <c r="Z439" s="10">
        <f ca="1">I439-Test!$AD$20</f>
        <v>-14.737563528503703</v>
      </c>
      <c r="AA439" s="10">
        <f t="shared" ca="1" si="41"/>
        <v>-14.758540103278149</v>
      </c>
    </row>
    <row r="440" spans="1:27">
      <c r="A440" s="6">
        <f ca="1">LN((RAND()^(-Results!$F$4))-1)</f>
        <v>-0.19706197962347402</v>
      </c>
      <c r="B440" s="6">
        <f ca="1">LN((RAND()^(-Results!$F$4))-1)</f>
        <v>0.22768894700021131</v>
      </c>
      <c r="C440" s="6">
        <f ca="1">LN((RAND()^(-Results!$F$4))-1)</f>
        <v>1.548654339977837</v>
      </c>
      <c r="D440" s="6">
        <f ca="1">LN((RAND()^(-Results!$F$4))-1)</f>
        <v>-0.70817067425846181</v>
      </c>
      <c r="E440" s="6">
        <f ca="1">LN((RAND()^(-Results!$F$4))-1)</f>
        <v>0.81603623884204035</v>
      </c>
      <c r="F440" s="6">
        <f ca="1">LN((RAND()^(-Results!$F$4))-1)</f>
        <v>1.0813433803096255</v>
      </c>
      <c r="G440" s="6">
        <f ca="1">LN((RAND()^(-Results!$F$4))-1)</f>
        <v>8.6368993076879549E-2</v>
      </c>
      <c r="H440" s="6">
        <f t="shared" ca="1" si="36"/>
        <v>9.6975854622470145E-2</v>
      </c>
      <c r="I440" s="10">
        <f ca="1">SUMPRODUCT(J440:O440,Results!B$12:G$12)+Results!$F$5*H440</f>
        <v>-1.464454641154918</v>
      </c>
      <c r="J440" s="10">
        <f ca="1">SUMPRODUCT($A440:$F440,Results!$B$15:$G$15)</f>
        <v>-0.64324381132448671</v>
      </c>
      <c r="K440" s="10">
        <f ca="1">SUMPRODUCT($A440:$F440,Results!$B$16:$G$16)</f>
        <v>-5.9941284861024586</v>
      </c>
      <c r="L440" s="10">
        <f ca="1">SUMPRODUCT($A440:$F440,Results!$B$17:$G$17)</f>
        <v>-7.6344414294429832</v>
      </c>
      <c r="M440" s="10">
        <f ca="1">SUMPRODUCT($A440:$F440,Results!$B$18:$G$18)</f>
        <v>1.2654098520824959</v>
      </c>
      <c r="N440" s="10">
        <f ca="1">SUMPRODUCT($A440:$F440,Results!$B$19:$G$19)</f>
        <v>1.9766416566048024</v>
      </c>
      <c r="O440" s="10">
        <f ca="1">SUMPRODUCT($A440:$F440,Results!$B$20:$G$20)</f>
        <v>1.1059608391058029</v>
      </c>
      <c r="P440" s="10" cm="1">
        <f t="array" aca="1" ref="P440" ca="1">SUMPRODUCT(J440:O440,TRANSPOSE(Test!BL$20:BL$25))+Test!$AD$20-Test!$BL$27</f>
        <v>-1.7779522150121112</v>
      </c>
      <c r="Q440" s="10" cm="1">
        <f t="array" aca="1" ref="Q440" ca="1">SUMPRODUCT(J440:O440,TRANSPOSE(Test!ES$20:ES$25))+Test!$AD$20-Test!$ES$27</f>
        <v>-1.9470058193196678</v>
      </c>
      <c r="R440" s="10">
        <f ca="1">I440-Results!$E$5*H440</f>
        <v>-1.8523580596447986</v>
      </c>
      <c r="S440" s="10" cm="1">
        <f t="array" aca="1" ref="S440" ca="1">SUMPRODUCT(J440:O440,TRANSPOSE(Test!AR$28:AR$33))+Test!$AD$20-Test!$AC$26</f>
        <v>-0.88584639966010503</v>
      </c>
      <c r="T440" s="10">
        <f ca="1">SUMPRODUCT(J440:O440,Results!K$9:P$9)</f>
        <v>-1.9786666625961202</v>
      </c>
      <c r="U440" s="10">
        <f ca="1">SUMPRODUCT(J440:O440,Results!K$9:P$9)+Test!$AD$20-Test!$AC$31</f>
        <v>-2.0154647812970952</v>
      </c>
      <c r="V440" s="10">
        <f t="shared" ca="1" si="37"/>
        <v>0.31349757385719323</v>
      </c>
      <c r="W440" s="10">
        <f t="shared" ca="1" si="38"/>
        <v>0.48255117816474979</v>
      </c>
      <c r="X440" s="10">
        <f t="shared" ca="1" si="39"/>
        <v>0.38790341848988064</v>
      </c>
      <c r="Y440" s="10">
        <f t="shared" ca="1" si="40"/>
        <v>-0.57860824149481294</v>
      </c>
      <c r="Z440" s="10">
        <f ca="1">I440-Test!$AD$20</f>
        <v>-2.1605581798044717</v>
      </c>
      <c r="AA440" s="10">
        <f t="shared" ca="1" si="41"/>
        <v>0.5510101401421772</v>
      </c>
    </row>
    <row r="441" spans="1:27">
      <c r="A441" s="6">
        <f ca="1">LN((RAND()^(-Results!$F$4))-1)</f>
        <v>-5.5693301029052761E-2</v>
      </c>
      <c r="B441" s="6">
        <f ca="1">LN((RAND()^(-Results!$F$4))-1)</f>
        <v>2.5772509219483459</v>
      </c>
      <c r="C441" s="6">
        <f ca="1">LN((RAND()^(-Results!$F$4))-1)</f>
        <v>0.31724854432775434</v>
      </c>
      <c r="D441" s="6">
        <f ca="1">LN((RAND()^(-Results!$F$4))-1)</f>
        <v>-0.44048102981953385</v>
      </c>
      <c r="E441" s="6">
        <f ca="1">LN((RAND()^(-Results!$F$4))-1)</f>
        <v>0.99828282206343255</v>
      </c>
      <c r="F441" s="6">
        <f ca="1">LN((RAND()^(-Results!$F$4))-1)</f>
        <v>-0.10177289927329032</v>
      </c>
      <c r="G441" s="6">
        <f ca="1">LN((RAND()^(-Results!$F$4))-1)</f>
        <v>-0.55236851456056668</v>
      </c>
      <c r="H441" s="6">
        <f t="shared" ca="1" si="36"/>
        <v>-0.54176165301497603</v>
      </c>
      <c r="I441" s="10">
        <f ca="1">SUMPRODUCT(J441:O441,Results!B$12:G$12)+Results!$F$5*H441</f>
        <v>20.78835070827904</v>
      </c>
      <c r="J441" s="10">
        <f ca="1">SUMPRODUCT($A441:$F441,Results!$B$15:$G$15)</f>
        <v>6.2808947352538178</v>
      </c>
      <c r="K441" s="10">
        <f ca="1">SUMPRODUCT($A441:$F441,Results!$B$16:$G$16)</f>
        <v>-1.9482980599978184</v>
      </c>
      <c r="L441" s="10">
        <f ca="1">SUMPRODUCT($A441:$F441,Results!$B$17:$G$17)</f>
        <v>-9.2736500038614089</v>
      </c>
      <c r="M441" s="10">
        <f ca="1">SUMPRODUCT($A441:$F441,Results!$B$18:$G$18)</f>
        <v>-3.8585423559484848</v>
      </c>
      <c r="N441" s="10">
        <f ca="1">SUMPRODUCT($A441:$F441,Results!$B$19:$G$19)</f>
        <v>-5.7948079216467869</v>
      </c>
      <c r="O441" s="10">
        <f ca="1">SUMPRODUCT($A441:$F441,Results!$B$20:$G$20)</f>
        <v>2.3035174538033667</v>
      </c>
      <c r="P441" s="10" cm="1">
        <f t="array" aca="1" ref="P441" ca="1">SUMPRODUCT(J441:O441,TRANSPOSE(Test!BL$20:BL$25))+Test!$AD$20-Test!$BL$27</f>
        <v>23.71030820901716</v>
      </c>
      <c r="Q441" s="10" cm="1">
        <f t="array" aca="1" ref="Q441" ca="1">SUMPRODUCT(J441:O441,TRANSPOSE(Test!ES$20:ES$25))+Test!$AD$20-Test!$ES$27</f>
        <v>23.839537881272459</v>
      </c>
      <c r="R441" s="10">
        <f ca="1">I441-Results!$E$5*H441</f>
        <v>22.955397320338946</v>
      </c>
      <c r="S441" s="10" cm="1">
        <f t="array" aca="1" ref="S441" ca="1">SUMPRODUCT(J441:O441,TRANSPOSE(Test!AR$28:AR$33))+Test!$AD$20-Test!$AC$26</f>
        <v>20.176532033054599</v>
      </c>
      <c r="T441" s="10">
        <f ca="1">SUMPRODUCT(J441:O441,Results!K$9:P$9)</f>
        <v>23.798516437277424</v>
      </c>
      <c r="U441" s="10">
        <f ca="1">SUMPRODUCT(J441:O441,Results!K$9:P$9)+Test!$AD$20-Test!$AC$31</f>
        <v>23.761718318576449</v>
      </c>
      <c r="V441" s="10">
        <f t="shared" ca="1" si="37"/>
        <v>-2.9219575007381202</v>
      </c>
      <c r="W441" s="10">
        <f t="shared" ca="1" si="38"/>
        <v>-3.0511871729934192</v>
      </c>
      <c r="X441" s="10">
        <f t="shared" ca="1" si="39"/>
        <v>-2.1670466120599059</v>
      </c>
      <c r="Y441" s="10">
        <f t="shared" ca="1" si="40"/>
        <v>0.61181867522444122</v>
      </c>
      <c r="Z441" s="10">
        <f ca="1">I441-Test!$AD$20</f>
        <v>20.092247169629488</v>
      </c>
      <c r="AA441" s="10">
        <f t="shared" ca="1" si="41"/>
        <v>-2.9733676102974087</v>
      </c>
    </row>
    <row r="442" spans="1:27">
      <c r="A442" s="6">
        <f ca="1">LN((RAND()^(-Results!$F$4))-1)</f>
        <v>-0.27376698520710624</v>
      </c>
      <c r="B442" s="6">
        <f ca="1">LN((RAND()^(-Results!$F$4))-1)</f>
        <v>1.6145960457855462</v>
      </c>
      <c r="C442" s="6">
        <f ca="1">LN((RAND()^(-Results!$F$4))-1)</f>
        <v>-2.3413652936674834</v>
      </c>
      <c r="D442" s="6">
        <f ca="1">LN((RAND()^(-Results!$F$4))-1)</f>
        <v>-0.6750046229143799</v>
      </c>
      <c r="E442" s="6">
        <f ca="1">LN((RAND()^(-Results!$F$4))-1)</f>
        <v>1.1260457035839579</v>
      </c>
      <c r="F442" s="6">
        <f ca="1">LN((RAND()^(-Results!$F$4))-1)</f>
        <v>-0.75224190006637726</v>
      </c>
      <c r="G442" s="6">
        <f ca="1">LN((RAND()^(-Results!$F$4))-1)</f>
        <v>2.1450960304052842</v>
      </c>
      <c r="H442" s="6">
        <f t="shared" ca="1" si="36"/>
        <v>2.1557028919508747</v>
      </c>
      <c r="I442" s="10">
        <f ca="1">SUMPRODUCT(J442:O442,Results!B$12:G$12)+Results!$F$5*H442</f>
        <v>22.968715719724081</v>
      </c>
      <c r="J442" s="10">
        <f ca="1">SUMPRODUCT($A442:$F442,Results!$B$15:$G$15)</f>
        <v>5.7712602486953228</v>
      </c>
      <c r="K442" s="10">
        <f ca="1">SUMPRODUCT($A442:$F442,Results!$B$16:$G$16)</f>
        <v>1.3755405748609042</v>
      </c>
      <c r="L442" s="10">
        <f ca="1">SUMPRODUCT($A442:$F442,Results!$B$17:$G$17)</f>
        <v>-2.0585985572573677</v>
      </c>
      <c r="M442" s="10">
        <f ca="1">SUMPRODUCT($A442:$F442,Results!$B$18:$G$18)</f>
        <v>2.508319655565864</v>
      </c>
      <c r="N442" s="10">
        <f ca="1">SUMPRODUCT($A442:$F442,Results!$B$19:$G$19)</f>
        <v>-11.168437027696193</v>
      </c>
      <c r="O442" s="10">
        <f ca="1">SUMPRODUCT($A442:$F442,Results!$B$20:$G$20)</f>
        <v>1.5600815875247203</v>
      </c>
      <c r="P442" s="10" cm="1">
        <f t="array" aca="1" ref="P442" ca="1">SUMPRODUCT(J442:O442,TRANSPOSE(Test!BL$20:BL$25))+Test!$AD$20-Test!$BL$27</f>
        <v>11.928326897752724</v>
      </c>
      <c r="Q442" s="10" cm="1">
        <f t="array" aca="1" ref="Q442" ca="1">SUMPRODUCT(J442:O442,TRANSPOSE(Test!ES$20:ES$25))+Test!$AD$20-Test!$ES$27</f>
        <v>12.222627877862356</v>
      </c>
      <c r="R442" s="10">
        <f ca="1">I442-Results!$E$5*H442</f>
        <v>14.345904151920582</v>
      </c>
      <c r="S442" s="10" cm="1">
        <f t="array" aca="1" ref="S442" ca="1">SUMPRODUCT(J442:O442,TRANSPOSE(Test!AR$28:AR$33))+Test!$AD$20-Test!$AC$26</f>
        <v>3.0853905762090226</v>
      </c>
      <c r="T442" s="10">
        <f ca="1">SUMPRODUCT(J442:O442,Results!K$9:P$9)</f>
        <v>12.165063371565719</v>
      </c>
      <c r="U442" s="10">
        <f ca="1">SUMPRODUCT(J442:O442,Results!K$9:P$9)+Test!$AD$20-Test!$AC$31</f>
        <v>12.128265252864743</v>
      </c>
      <c r="V442" s="10">
        <f t="shared" ca="1" si="37"/>
        <v>11.040388821971357</v>
      </c>
      <c r="W442" s="10">
        <f t="shared" ca="1" si="38"/>
        <v>10.746087841861724</v>
      </c>
      <c r="X442" s="10">
        <f t="shared" ca="1" si="39"/>
        <v>8.6228115678034989</v>
      </c>
      <c r="Y442" s="10">
        <f t="shared" ca="1" si="40"/>
        <v>19.883325143515059</v>
      </c>
      <c r="Z442" s="10">
        <f ca="1">I442-Test!$AD$20</f>
        <v>22.272612181074528</v>
      </c>
      <c r="AA442" s="10">
        <f t="shared" ca="1" si="41"/>
        <v>10.840450466859338</v>
      </c>
    </row>
    <row r="443" spans="1:27">
      <c r="A443" s="6">
        <f ca="1">LN((RAND()^(-Results!$F$4))-1)</f>
        <v>-3.8750135602327415E-2</v>
      </c>
      <c r="B443" s="6">
        <f ca="1">LN((RAND()^(-Results!$F$4))-1)</f>
        <v>-0.36563406438508472</v>
      </c>
      <c r="C443" s="6">
        <f ca="1">LN((RAND()^(-Results!$F$4))-1)</f>
        <v>3.1690215435368669</v>
      </c>
      <c r="D443" s="6">
        <f ca="1">LN((RAND()^(-Results!$F$4))-1)</f>
        <v>0.76927172191860393</v>
      </c>
      <c r="E443" s="6">
        <f ca="1">LN((RAND()^(-Results!$F$4))-1)</f>
        <v>-0.37418733390424846</v>
      </c>
      <c r="F443" s="6">
        <f ca="1">LN((RAND()^(-Results!$F$4))-1)</f>
        <v>2.5872399401783728</v>
      </c>
      <c r="G443" s="6">
        <f ca="1">LN((RAND()^(-Results!$F$4))-1)</f>
        <v>-1.0826849833422989</v>
      </c>
      <c r="H443" s="6">
        <f t="shared" ca="1" si="36"/>
        <v>-1.0720781217967084</v>
      </c>
      <c r="I443" s="10">
        <f ca="1">SUMPRODUCT(J443:O443,Results!B$12:G$12)+Results!$F$5*H443</f>
        <v>-6.8297578416111939</v>
      </c>
      <c r="J443" s="10">
        <f ca="1">SUMPRODUCT($A443:$F443,Results!$B$15:$G$15)</f>
        <v>-3.9936459064462584</v>
      </c>
      <c r="K443" s="10">
        <f ca="1">SUMPRODUCT($A443:$F443,Results!$B$16:$G$16)</f>
        <v>-4.522153899429024</v>
      </c>
      <c r="L443" s="10">
        <f ca="1">SUMPRODUCT($A443:$F443,Results!$B$17:$G$17)</f>
        <v>-9.4975169250034615</v>
      </c>
      <c r="M443" s="10">
        <f ca="1">SUMPRODUCT($A443:$F443,Results!$B$18:$G$18)</f>
        <v>-0.55089981658013354</v>
      </c>
      <c r="N443" s="10">
        <f ca="1">SUMPRODUCT($A443:$F443,Results!$B$19:$G$19)</f>
        <v>13.431247875419501</v>
      </c>
      <c r="O443" s="10">
        <f ca="1">SUMPRODUCT($A443:$F443,Results!$B$20:$G$20)</f>
        <v>1.3033661859351282</v>
      </c>
      <c r="P443" s="10" cm="1">
        <f t="array" aca="1" ref="P443" ca="1">SUMPRODUCT(J443:O443,TRANSPOSE(Test!BL$20:BL$25))+Test!$AD$20-Test!$BL$27</f>
        <v>-1.0884835443413055</v>
      </c>
      <c r="Q443" s="10" cm="1">
        <f t="array" aca="1" ref="Q443" ca="1">SUMPRODUCT(J443:O443,TRANSPOSE(Test!ES$20:ES$25))+Test!$AD$20-Test!$ES$27</f>
        <v>-1.4022307799577076</v>
      </c>
      <c r="R443" s="10">
        <f ca="1">I443-Results!$E$5*H443</f>
        <v>-2.5414453544243605</v>
      </c>
      <c r="S443" s="10" cm="1">
        <f t="array" aca="1" ref="S443" ca="1">SUMPRODUCT(J443:O443,TRANSPOSE(Test!AR$28:AR$33))+Test!$AD$20-Test!$AC$26</f>
        <v>6.8962483955129938</v>
      </c>
      <c r="T443" s="10">
        <f ca="1">SUMPRODUCT(J443:O443,Results!K$9:P$9)</f>
        <v>-1.3284410488478477</v>
      </c>
      <c r="U443" s="10">
        <f ca="1">SUMPRODUCT(J443:O443,Results!K$9:P$9)+Test!$AD$20-Test!$AC$31</f>
        <v>-1.3652391675488231</v>
      </c>
      <c r="V443" s="10">
        <f t="shared" ca="1" si="37"/>
        <v>-5.7412742972698885</v>
      </c>
      <c r="W443" s="10">
        <f t="shared" ca="1" si="38"/>
        <v>-5.4275270616534863</v>
      </c>
      <c r="X443" s="10">
        <f t="shared" ca="1" si="39"/>
        <v>-4.2883124871868334</v>
      </c>
      <c r="Y443" s="10">
        <f t="shared" ca="1" si="40"/>
        <v>-13.726006237124189</v>
      </c>
      <c r="Z443" s="10">
        <f ca="1">I443-Test!$AD$20</f>
        <v>-7.5258613802607472</v>
      </c>
      <c r="AA443" s="10">
        <f t="shared" ca="1" si="41"/>
        <v>-5.4645186740623704</v>
      </c>
    </row>
    <row r="444" spans="1:27">
      <c r="A444" s="6">
        <f ca="1">LN((RAND()^(-Results!$F$4))-1)</f>
        <v>2.1897312866915644</v>
      </c>
      <c r="B444" s="6">
        <f ca="1">LN((RAND()^(-Results!$F$4))-1)</f>
        <v>1.7533030797659717</v>
      </c>
      <c r="C444" s="6">
        <f ca="1">LN((RAND()^(-Results!$F$4))-1)</f>
        <v>0.49466127494301215</v>
      </c>
      <c r="D444" s="6">
        <f ca="1">LN((RAND()^(-Results!$F$4))-1)</f>
        <v>-0.26366392090341423</v>
      </c>
      <c r="E444" s="6">
        <f ca="1">LN((RAND()^(-Results!$F$4))-1)</f>
        <v>1.2058792198249533</v>
      </c>
      <c r="F444" s="6">
        <f ca="1">LN((RAND()^(-Results!$F$4))-1)</f>
        <v>3.1681804001487204</v>
      </c>
      <c r="G444" s="6">
        <f ca="1">LN((RAND()^(-Results!$F$4))-1)</f>
        <v>-2.0512757435375732</v>
      </c>
      <c r="H444" s="6">
        <f t="shared" ca="1" si="36"/>
        <v>-2.0406688819919827</v>
      </c>
      <c r="I444" s="10">
        <f ca="1">SUMPRODUCT(J444:O444,Results!B$12:G$12)+Results!$F$5*H444</f>
        <v>-6.975897304701089</v>
      </c>
      <c r="J444" s="10">
        <f ca="1">SUMPRODUCT($A444:$F444,Results!$B$15:$G$15)</f>
        <v>4.9978144320751401</v>
      </c>
      <c r="K444" s="10">
        <f ca="1">SUMPRODUCT($A444:$F444,Results!$B$16:$G$16)</f>
        <v>-0.16968472571919246</v>
      </c>
      <c r="L444" s="10">
        <f ca="1">SUMPRODUCT($A444:$F444,Results!$B$17:$G$17)</f>
        <v>-12.364932660057908</v>
      </c>
      <c r="M444" s="10">
        <f ca="1">SUMPRODUCT($A444:$F444,Results!$B$18:$G$18)</f>
        <v>-0.69245445938832795</v>
      </c>
      <c r="N444" s="10">
        <f ca="1">SUMPRODUCT($A444:$F444,Results!$B$19:$G$19)</f>
        <v>-0.22133475729486385</v>
      </c>
      <c r="O444" s="10">
        <f ca="1">SUMPRODUCT($A444:$F444,Results!$B$20:$G$20)</f>
        <v>13.927675556677453</v>
      </c>
      <c r="P444" s="10" cm="1">
        <f t="array" aca="1" ref="P444" ca="1">SUMPRODUCT(J444:O444,TRANSPOSE(Test!BL$20:BL$25))+Test!$AD$20-Test!$BL$27</f>
        <v>3.3361339398314422</v>
      </c>
      <c r="Q444" s="10" cm="1">
        <f t="array" aca="1" ref="Q444" ca="1">SUMPRODUCT(J444:O444,TRANSPOSE(Test!ES$20:ES$25))+Test!$AD$20-Test!$ES$27</f>
        <v>3.2173589700232599</v>
      </c>
      <c r="R444" s="10">
        <f ca="1">I444-Results!$E$5*H444</f>
        <v>1.1867782232668418</v>
      </c>
      <c r="S444" s="10" cm="1">
        <f t="array" aca="1" ref="S444" ca="1">SUMPRODUCT(J444:O444,TRANSPOSE(Test!AR$28:AR$33))+Test!$AD$20-Test!$AC$26</f>
        <v>8.17394686671269</v>
      </c>
      <c r="T444" s="10">
        <f ca="1">SUMPRODUCT(J444:O444,Results!K$9:P$9)</f>
        <v>2.9411751791892264</v>
      </c>
      <c r="U444" s="10">
        <f ca="1">SUMPRODUCT(J444:O444,Results!K$9:P$9)+Test!$AD$20-Test!$AC$31</f>
        <v>2.9043770604882511</v>
      </c>
      <c r="V444" s="10">
        <f t="shared" ca="1" si="37"/>
        <v>-10.31203124453253</v>
      </c>
      <c r="W444" s="10">
        <f t="shared" ca="1" si="38"/>
        <v>-10.193256274724348</v>
      </c>
      <c r="X444" s="10">
        <f t="shared" ca="1" si="39"/>
        <v>-8.1626755279679308</v>
      </c>
      <c r="Y444" s="10">
        <f t="shared" ca="1" si="40"/>
        <v>-15.149844171413779</v>
      </c>
      <c r="Z444" s="10">
        <f ca="1">I444-Test!$AD$20</f>
        <v>-7.6720008433506424</v>
      </c>
      <c r="AA444" s="10">
        <f t="shared" ca="1" si="41"/>
        <v>-9.8802743651893401</v>
      </c>
    </row>
    <row r="445" spans="1:27">
      <c r="A445" s="6">
        <f ca="1">LN((RAND()^(-Results!$F$4))-1)</f>
        <v>1.1558740624690425</v>
      </c>
      <c r="B445" s="6">
        <f ca="1">LN((RAND()^(-Results!$F$4))-1)</f>
        <v>-0.39947732423739268</v>
      </c>
      <c r="C445" s="6">
        <f ca="1">LN((RAND()^(-Results!$F$4))-1)</f>
        <v>-0.85409157444652151</v>
      </c>
      <c r="D445" s="6">
        <f ca="1">LN((RAND()^(-Results!$F$4))-1)</f>
        <v>-0.85016684773086115</v>
      </c>
      <c r="E445" s="6">
        <f ca="1">LN((RAND()^(-Results!$F$4))-1)</f>
        <v>2.1578386256979258</v>
      </c>
      <c r="F445" s="6">
        <f ca="1">LN((RAND()^(-Results!$F$4))-1)</f>
        <v>0.40505043780723637</v>
      </c>
      <c r="G445" s="6">
        <f ca="1">LN((RAND()^(-Results!$F$4))-1)</f>
        <v>0.49196140001727384</v>
      </c>
      <c r="H445" s="6">
        <f t="shared" ca="1" si="36"/>
        <v>0.50256826156286438</v>
      </c>
      <c r="I445" s="10">
        <f ca="1">SUMPRODUCT(J445:O445,Results!B$12:G$12)+Results!$F$5*H445</f>
        <v>-7.8691523395582106</v>
      </c>
      <c r="J445" s="10">
        <f ca="1">SUMPRODUCT($A445:$F445,Results!$B$15:$G$15)</f>
        <v>-5.3724407942000119E-2</v>
      </c>
      <c r="K445" s="10">
        <f ca="1">SUMPRODUCT($A445:$F445,Results!$B$16:$G$16)</f>
        <v>-1.9377177564617056</v>
      </c>
      <c r="L445" s="10">
        <f ca="1">SUMPRODUCT($A445:$F445,Results!$B$17:$G$17)</f>
        <v>-0.77415185709171319</v>
      </c>
      <c r="M445" s="10">
        <f ca="1">SUMPRODUCT($A445:$F445,Results!$B$18:$G$18)</f>
        <v>4.3791840563741991</v>
      </c>
      <c r="N445" s="10">
        <f ca="1">SUMPRODUCT($A445:$F445,Results!$B$19:$G$19)</f>
        <v>-4.2247087739091755</v>
      </c>
      <c r="O445" s="10">
        <f ca="1">SUMPRODUCT($A445:$F445,Results!$B$20:$G$20)</f>
        <v>2.4108375671624467</v>
      </c>
      <c r="P445" s="10" cm="1">
        <f t="array" aca="1" ref="P445" ca="1">SUMPRODUCT(J445:O445,TRANSPOSE(Test!BL$20:BL$25))+Test!$AD$20-Test!$BL$27</f>
        <v>-10.727075430543808</v>
      </c>
      <c r="Q445" s="10" cm="1">
        <f t="array" aca="1" ref="Q445" ca="1">SUMPRODUCT(J445:O445,TRANSPOSE(Test!ES$20:ES$25))+Test!$AD$20-Test!$ES$27</f>
        <v>-10.793685916636976</v>
      </c>
      <c r="R445" s="10">
        <f ca="1">I445-Results!$E$5*H445</f>
        <v>-9.8794253858096681</v>
      </c>
      <c r="S445" s="10" cm="1">
        <f t="array" aca="1" ref="S445" ca="1">SUMPRODUCT(J445:O445,TRANSPOSE(Test!AR$28:AR$33))+Test!$AD$20-Test!$AC$26</f>
        <v>-13.482547345068468</v>
      </c>
      <c r="T445" s="10">
        <f ca="1">SUMPRODUCT(J445:O445,Results!K$9:P$9)</f>
        <v>-11.125319230108129</v>
      </c>
      <c r="U445" s="10">
        <f ca="1">SUMPRODUCT(J445:O445,Results!K$9:P$9)+Test!$AD$20-Test!$AC$31</f>
        <v>-11.162117348809105</v>
      </c>
      <c r="V445" s="10">
        <f t="shared" ca="1" si="37"/>
        <v>2.8579230909855973</v>
      </c>
      <c r="W445" s="10">
        <f t="shared" ca="1" si="38"/>
        <v>2.9245335770787655</v>
      </c>
      <c r="X445" s="10">
        <f t="shared" ca="1" si="39"/>
        <v>2.0102730462514575</v>
      </c>
      <c r="Y445" s="10">
        <f t="shared" ca="1" si="40"/>
        <v>5.6133950055102577</v>
      </c>
      <c r="Z445" s="10">
        <f ca="1">I445-Test!$AD$20</f>
        <v>-8.5652558782077648</v>
      </c>
      <c r="AA445" s="10">
        <f t="shared" ca="1" si="41"/>
        <v>3.292965009250894</v>
      </c>
    </row>
    <row r="446" spans="1:27">
      <c r="A446" s="6">
        <f ca="1">LN((RAND()^(-Results!$F$4))-1)</f>
        <v>2.3552843985882306</v>
      </c>
      <c r="B446" s="6">
        <f ca="1">LN((RAND()^(-Results!$F$4))-1)</f>
        <v>-1.1995530000972634</v>
      </c>
      <c r="C446" s="6">
        <f ca="1">LN((RAND()^(-Results!$F$4))-1)</f>
        <v>1.8673391594315718</v>
      </c>
      <c r="D446" s="6">
        <f ca="1">LN((RAND()^(-Results!$F$4))-1)</f>
        <v>1.2527090000355994</v>
      </c>
      <c r="E446" s="6">
        <f ca="1">LN((RAND()^(-Results!$F$4))-1)</f>
        <v>0.73664040897583094</v>
      </c>
      <c r="F446" s="6">
        <f ca="1">LN((RAND()^(-Results!$F$4))-1)</f>
        <v>1.0093446824445631</v>
      </c>
      <c r="G446" s="6">
        <f ca="1">LN((RAND()^(-Results!$F$4))-1)</f>
        <v>1.1047703822928254</v>
      </c>
      <c r="H446" s="6">
        <f t="shared" ca="1" si="36"/>
        <v>1.115377243838416</v>
      </c>
      <c r="I446" s="10">
        <f ca="1">SUMPRODUCT(J446:O446,Results!B$12:G$12)+Results!$F$5*H446</f>
        <v>-0.87662752100314112</v>
      </c>
      <c r="J446" s="10">
        <f ca="1">SUMPRODUCT($A446:$F446,Results!$B$15:$G$15)</f>
        <v>-4.3121296701715153</v>
      </c>
      <c r="K446" s="10">
        <f ca="1">SUMPRODUCT($A446:$F446,Results!$B$16:$G$16)</f>
        <v>1.378957942193813</v>
      </c>
      <c r="L446" s="10">
        <f ca="1">SUMPRODUCT($A446:$F446,Results!$B$17:$G$17)</f>
        <v>1.5576960863967555</v>
      </c>
      <c r="M446" s="10">
        <f ca="1">SUMPRODUCT($A446:$F446,Results!$B$18:$G$18)</f>
        <v>-4.4824614587452878</v>
      </c>
      <c r="N446" s="10">
        <f ca="1">SUMPRODUCT($A446:$F446,Results!$B$19:$G$19)</f>
        <v>10.257075846343351</v>
      </c>
      <c r="O446" s="10">
        <f ca="1">SUMPRODUCT($A446:$F446,Results!$B$20:$G$20)</f>
        <v>0.96093894277849135</v>
      </c>
      <c r="P446" s="10" cm="1">
        <f t="array" aca="1" ref="P446" ca="1">SUMPRODUCT(J446:O446,TRANSPOSE(Test!BL$20:BL$25))+Test!$AD$20-Test!$BL$27</f>
        <v>-6.4370763176082555</v>
      </c>
      <c r="Q446" s="10" cm="1">
        <f t="array" aca="1" ref="Q446" ca="1">SUMPRODUCT(J446:O446,TRANSPOSE(Test!ES$20:ES$25))+Test!$AD$20-Test!$ES$27</f>
        <v>-6.7529451682986252</v>
      </c>
      <c r="R446" s="10">
        <f ca="1">I446-Results!$E$5*H446</f>
        <v>-5.338136496356805</v>
      </c>
      <c r="S446" s="10" cm="1">
        <f t="array" aca="1" ref="S446" ca="1">SUMPRODUCT(J446:O446,TRANSPOSE(Test!AR$28:AR$33))+Test!$AD$20-Test!$AC$26</f>
        <v>2.8263286235425267</v>
      </c>
      <c r="T446" s="10">
        <f ca="1">SUMPRODUCT(J446:O446,Results!K$9:P$9)</f>
        <v>-7.0632540237805941</v>
      </c>
      <c r="U446" s="10">
        <f ca="1">SUMPRODUCT(J446:O446,Results!K$9:P$9)+Test!$AD$20-Test!$AC$31</f>
        <v>-7.1000521424815695</v>
      </c>
      <c r="V446" s="10">
        <f t="shared" ca="1" si="37"/>
        <v>5.5604487966051144</v>
      </c>
      <c r="W446" s="10">
        <f t="shared" ca="1" si="38"/>
        <v>5.8763176472954841</v>
      </c>
      <c r="X446" s="10">
        <f t="shared" ca="1" si="39"/>
        <v>4.4615089753536639</v>
      </c>
      <c r="Y446" s="10">
        <f t="shared" ca="1" si="40"/>
        <v>-3.7029561445456678</v>
      </c>
      <c r="Z446" s="10">
        <f ca="1">I446-Test!$AD$20</f>
        <v>-1.5727310596526949</v>
      </c>
      <c r="AA446" s="10">
        <f t="shared" ca="1" si="41"/>
        <v>6.2234246214784283</v>
      </c>
    </row>
    <row r="447" spans="1:27">
      <c r="A447" s="6">
        <f ca="1">LN((RAND()^(-Results!$F$4))-1)</f>
        <v>-0.39678942964314112</v>
      </c>
      <c r="B447" s="6">
        <f ca="1">LN((RAND()^(-Results!$F$4))-1)</f>
        <v>-1.0181181063249301</v>
      </c>
      <c r="C447" s="6">
        <f ca="1">LN((RAND()^(-Results!$F$4))-1)</f>
        <v>3.4936505447774242</v>
      </c>
      <c r="D447" s="6">
        <f ca="1">LN((RAND()^(-Results!$F$4))-1)</f>
        <v>2.0837698567343561</v>
      </c>
      <c r="E447" s="6">
        <f ca="1">LN((RAND()^(-Results!$F$4))-1)</f>
        <v>2.1231280633094838</v>
      </c>
      <c r="F447" s="6">
        <f ca="1">LN((RAND()^(-Results!$F$4))-1)</f>
        <v>0.27077553421589562</v>
      </c>
      <c r="G447" s="6">
        <f ca="1">LN((RAND()^(-Results!$F$4))-1)</f>
        <v>1.1374160114625977</v>
      </c>
      <c r="H447" s="6">
        <f t="shared" ca="1" si="36"/>
        <v>1.1480228730081883</v>
      </c>
      <c r="I447" s="10">
        <f ca="1">SUMPRODUCT(J447:O447,Results!B$12:G$12)+Results!$F$5*H447</f>
        <v>21.406229462373915</v>
      </c>
      <c r="J447" s="10">
        <f ca="1">SUMPRODUCT($A447:$F447,Results!$B$15:$G$15)</f>
        <v>-8.2363325095067843</v>
      </c>
      <c r="K447" s="10">
        <f ca="1">SUMPRODUCT($A447:$F447,Results!$B$16:$G$16)</f>
        <v>-5.9585973091480104</v>
      </c>
      <c r="L447" s="10">
        <f ca="1">SUMPRODUCT($A447:$F447,Results!$B$17:$G$17)</f>
        <v>-6.525632296990624</v>
      </c>
      <c r="M447" s="10">
        <f ca="1">SUMPRODUCT($A447:$F447,Results!$B$18:$G$18)</f>
        <v>-1.1146310241961759</v>
      </c>
      <c r="N447" s="10">
        <f ca="1">SUMPRODUCT($A447:$F447,Results!$B$19:$G$19)</f>
        <v>16.465999929986438</v>
      </c>
      <c r="O447" s="10">
        <f ca="1">SUMPRODUCT($A447:$F447,Results!$B$20:$G$20)</f>
        <v>-14.1397447028809</v>
      </c>
      <c r="P447" s="10" cm="1">
        <f t="array" aca="1" ref="P447" ca="1">SUMPRODUCT(J447:O447,TRANSPOSE(Test!BL$20:BL$25))+Test!$AD$20-Test!$BL$27</f>
        <v>15.743377835062311</v>
      </c>
      <c r="Q447" s="10" cm="1">
        <f t="array" aca="1" ref="Q447" ca="1">SUMPRODUCT(J447:O447,TRANSPOSE(Test!ES$20:ES$25))+Test!$AD$20-Test!$ES$27</f>
        <v>15.518442619582373</v>
      </c>
      <c r="R447" s="10">
        <f ca="1">I447-Results!$E$5*H447</f>
        <v>16.814137970341161</v>
      </c>
      <c r="S447" s="10" cm="1">
        <f t="array" aca="1" ref="S447" ca="1">SUMPRODUCT(J447:O447,TRANSPOSE(Test!AR$28:AR$33))+Test!$AD$20-Test!$AC$26</f>
        <v>16.153036316163792</v>
      </c>
      <c r="T447" s="10">
        <f ca="1">SUMPRODUCT(J447:O447,Results!K$9:P$9)</f>
        <v>15.301010071412309</v>
      </c>
      <c r="U447" s="10">
        <f ca="1">SUMPRODUCT(J447:O447,Results!K$9:P$9)+Test!$AD$20-Test!$AC$31</f>
        <v>15.264211952711333</v>
      </c>
      <c r="V447" s="10">
        <f t="shared" ca="1" si="37"/>
        <v>5.6628516273116034</v>
      </c>
      <c r="W447" s="10">
        <f t="shared" ca="1" si="38"/>
        <v>5.8877868427915416</v>
      </c>
      <c r="X447" s="10">
        <f t="shared" ca="1" si="39"/>
        <v>4.592091492032754</v>
      </c>
      <c r="Y447" s="10">
        <f t="shared" ca="1" si="40"/>
        <v>5.2531931462101227</v>
      </c>
      <c r="Z447" s="10">
        <f ca="1">I447-Test!$AD$20</f>
        <v>20.710125923724362</v>
      </c>
      <c r="AA447" s="10">
        <f t="shared" ca="1" si="41"/>
        <v>6.1420175096625815</v>
      </c>
    </row>
    <row r="448" spans="1:27">
      <c r="A448" s="6">
        <f ca="1">LN((RAND()^(-Results!$F$4))-1)</f>
        <v>-0.75815594065819225</v>
      </c>
      <c r="B448" s="6">
        <f ca="1">LN((RAND()^(-Results!$F$4))-1)</f>
        <v>-3.4400551689057925</v>
      </c>
      <c r="C448" s="6">
        <f ca="1">LN((RAND()^(-Results!$F$4))-1)</f>
        <v>1.5817561775334656</v>
      </c>
      <c r="D448" s="6">
        <f ca="1">LN((RAND()^(-Results!$F$4))-1)</f>
        <v>-0.22147803657216641</v>
      </c>
      <c r="E448" s="6">
        <f ca="1">LN((RAND()^(-Results!$F$4))-1)</f>
        <v>-0.98989107235597273</v>
      </c>
      <c r="F448" s="6">
        <f ca="1">LN((RAND()^(-Results!$F$4))-1)</f>
        <v>1.7764759315749821</v>
      </c>
      <c r="G448" s="6">
        <f ca="1">LN((RAND()^(-Results!$F$4))-1)</f>
        <v>0.93738948478481676</v>
      </c>
      <c r="H448" s="6">
        <f t="shared" ca="1" si="36"/>
        <v>0.9479963463304073</v>
      </c>
      <c r="I448" s="10">
        <f ca="1">SUMPRODUCT(J448:O448,Results!B$12:G$12)+Results!$F$5*H448</f>
        <v>-31.834014616344128</v>
      </c>
      <c r="J448" s="10">
        <f ca="1">SUMPRODUCT($A448:$F448,Results!$B$15:$G$15)</f>
        <v>-10.136479105679234</v>
      </c>
      <c r="K448" s="10">
        <f ca="1">SUMPRODUCT($A448:$F448,Results!$B$16:$G$16)</f>
        <v>-5.0650693133466866</v>
      </c>
      <c r="L448" s="10">
        <f ca="1">SUMPRODUCT($A448:$F448,Results!$B$17:$G$17)</f>
        <v>2.8479729490179171</v>
      </c>
      <c r="M448" s="10">
        <f ca="1">SUMPRODUCT($A448:$F448,Results!$B$18:$G$18)</f>
        <v>8.1390471216678844</v>
      </c>
      <c r="N448" s="10">
        <f ca="1">SUMPRODUCT($A448:$F448,Results!$B$19:$G$19)</f>
        <v>11.921769231986843</v>
      </c>
      <c r="O448" s="10">
        <f ca="1">SUMPRODUCT($A448:$F448,Results!$B$20:$G$20)</f>
        <v>-2.0428803365025905</v>
      </c>
      <c r="P448" s="10" cm="1">
        <f t="array" aca="1" ref="P448" ca="1">SUMPRODUCT(J448:O448,TRANSPOSE(Test!BL$20:BL$25))+Test!$AD$20-Test!$BL$27</f>
        <v>-36.618262547022184</v>
      </c>
      <c r="Q448" s="10" cm="1">
        <f t="array" aca="1" ref="Q448" ca="1">SUMPRODUCT(J448:O448,TRANSPOSE(Test!ES$20:ES$25))+Test!$AD$20-Test!$ES$27</f>
        <v>-37.01768844436728</v>
      </c>
      <c r="R448" s="10">
        <f ca="1">I448-Results!$E$5*H448</f>
        <v>-35.626000001665759</v>
      </c>
      <c r="S448" s="10" cm="1">
        <f t="array" aca="1" ref="S448" ca="1">SUMPRODUCT(J448:O448,TRANSPOSE(Test!AR$28:AR$33))+Test!$AD$20-Test!$AC$26</f>
        <v>-30.241114137065207</v>
      </c>
      <c r="T448" s="10">
        <f ca="1">SUMPRODUCT(J448:O448,Results!K$9:P$9)</f>
        <v>-36.849194033236529</v>
      </c>
      <c r="U448" s="10">
        <f ca="1">SUMPRODUCT(J448:O448,Results!K$9:P$9)+Test!$AD$20-Test!$AC$31</f>
        <v>-36.885992151937508</v>
      </c>
      <c r="V448" s="10">
        <f t="shared" ca="1" si="37"/>
        <v>4.7842479306780561</v>
      </c>
      <c r="W448" s="10">
        <f t="shared" ca="1" si="38"/>
        <v>5.1836738280231529</v>
      </c>
      <c r="X448" s="10">
        <f t="shared" ca="1" si="39"/>
        <v>3.791985385321631</v>
      </c>
      <c r="Y448" s="10">
        <f t="shared" ca="1" si="40"/>
        <v>-1.5929004792789208</v>
      </c>
      <c r="Z448" s="10">
        <f ca="1">I448-Test!$AD$20</f>
        <v>-32.53011815499368</v>
      </c>
      <c r="AA448" s="10">
        <f t="shared" ca="1" si="41"/>
        <v>5.0519775355933803</v>
      </c>
    </row>
    <row r="449" spans="1:27">
      <c r="A449" s="6">
        <f ca="1">LN((RAND()^(-Results!$F$4))-1)</f>
        <v>1.2391141720992682</v>
      </c>
      <c r="B449" s="6">
        <f ca="1">LN((RAND()^(-Results!$F$4))-1)</f>
        <v>-9.668767599025048E-2</v>
      </c>
      <c r="C449" s="6">
        <f ca="1">LN((RAND()^(-Results!$F$4))-1)</f>
        <v>1.5576953519582193</v>
      </c>
      <c r="D449" s="6">
        <f ca="1">LN((RAND()^(-Results!$F$4))-1)</f>
        <v>-0.63876310751746979</v>
      </c>
      <c r="E449" s="6">
        <f ca="1">LN((RAND()^(-Results!$F$4))-1)</f>
        <v>-1.4674950568768335</v>
      </c>
      <c r="F449" s="6">
        <f ca="1">LN((RAND()^(-Results!$F$4))-1)</f>
        <v>1.370092424381937</v>
      </c>
      <c r="G449" s="6">
        <f ca="1">LN((RAND()^(-Results!$F$4))-1)</f>
        <v>-0.13079801535336755</v>
      </c>
      <c r="H449" s="6">
        <f t="shared" ca="1" si="36"/>
        <v>-0.12019115380777695</v>
      </c>
      <c r="I449" s="10">
        <f ca="1">SUMPRODUCT(J449:O449,Results!B$12:G$12)+Results!$F$5*H449</f>
        <v>-14.590034724922582</v>
      </c>
      <c r="J449" s="10">
        <f ca="1">SUMPRODUCT($A449:$F449,Results!$B$15:$G$15)</f>
        <v>0.57143242689551388</v>
      </c>
      <c r="K449" s="10">
        <f ca="1">SUMPRODUCT($A449:$F449,Results!$B$16:$G$16)</f>
        <v>-0.28486630446164674</v>
      </c>
      <c r="L449" s="10">
        <f ca="1">SUMPRODUCT($A449:$F449,Results!$B$17:$G$17)</f>
        <v>-0.70811886466011309</v>
      </c>
      <c r="M449" s="10">
        <f ca="1">SUMPRODUCT($A449:$F449,Results!$B$18:$G$18)</f>
        <v>-4.6634468018323183</v>
      </c>
      <c r="N449" s="10">
        <f ca="1">SUMPRODUCT($A449:$F449,Results!$B$19:$G$19)</f>
        <v>2.6965112088814647</v>
      </c>
      <c r="O449" s="10">
        <f ca="1">SUMPRODUCT($A449:$F449,Results!$B$20:$G$20)</f>
        <v>9.2937564059229274</v>
      </c>
      <c r="P449" s="10" cm="1">
        <f t="array" aca="1" ref="P449" ca="1">SUMPRODUCT(J449:O449,TRANSPOSE(Test!BL$20:BL$25))+Test!$AD$20-Test!$BL$27</f>
        <v>-13.614742079457168</v>
      </c>
      <c r="Q449" s="10" cm="1">
        <f t="array" aca="1" ref="Q449" ca="1">SUMPRODUCT(J449:O449,TRANSPOSE(Test!ES$20:ES$25))+Test!$AD$20-Test!$ES$27</f>
        <v>-13.899600150413979</v>
      </c>
      <c r="R449" s="10">
        <f ca="1">I449-Results!$E$5*H449</f>
        <v>-14.109270109691474</v>
      </c>
      <c r="S449" s="10" cm="1">
        <f t="array" aca="1" ref="S449" ca="1">SUMPRODUCT(J449:O449,TRANSPOSE(Test!AR$28:AR$33))+Test!$AD$20-Test!$AC$26</f>
        <v>-2.8236724702121587</v>
      </c>
      <c r="T449" s="10">
        <f ca="1">SUMPRODUCT(J449:O449,Results!K$9:P$9)</f>
        <v>-13.808121014111009</v>
      </c>
      <c r="U449" s="10">
        <f ca="1">SUMPRODUCT(J449:O449,Results!K$9:P$9)+Test!$AD$20-Test!$AC$31</f>
        <v>-13.844919132811984</v>
      </c>
      <c r="V449" s="10">
        <f t="shared" ca="1" si="37"/>
        <v>-0.97529264546541405</v>
      </c>
      <c r="W449" s="10">
        <f t="shared" ca="1" si="38"/>
        <v>-0.69043457450860224</v>
      </c>
      <c r="X449" s="10">
        <f t="shared" ca="1" si="39"/>
        <v>-0.48076461523110758</v>
      </c>
      <c r="Y449" s="10">
        <f t="shared" ca="1" si="40"/>
        <v>-11.766362254710423</v>
      </c>
      <c r="Z449" s="10">
        <f ca="1">I449-Test!$AD$20</f>
        <v>-15.286138263572136</v>
      </c>
      <c r="AA449" s="10">
        <f t="shared" ca="1" si="41"/>
        <v>-0.74511559211059719</v>
      </c>
    </row>
    <row r="450" spans="1:27">
      <c r="A450" s="6">
        <f ca="1">LN((RAND()^(-Results!$F$4))-1)</f>
        <v>-1.123747346349341</v>
      </c>
      <c r="B450" s="6">
        <f ca="1">LN((RAND()^(-Results!$F$4))-1)</f>
        <v>1.1670798012406967</v>
      </c>
      <c r="C450" s="6">
        <f ca="1">LN((RAND()^(-Results!$F$4))-1)</f>
        <v>0.5027978781966933</v>
      </c>
      <c r="D450" s="6">
        <f ca="1">LN((RAND()^(-Results!$F$4))-1)</f>
        <v>1.3585700964733383</v>
      </c>
      <c r="E450" s="6">
        <f ca="1">LN((RAND()^(-Results!$F$4))-1)</f>
        <v>3.4448819848213956</v>
      </c>
      <c r="F450" s="6">
        <f ca="1">LN((RAND()^(-Results!$F$4))-1)</f>
        <v>-4.2785831119352036</v>
      </c>
      <c r="G450" s="6">
        <f ca="1">LN((RAND()^(-Results!$F$4))-1)</f>
        <v>0.40632938099143495</v>
      </c>
      <c r="H450" s="6">
        <f t="shared" ca="1" si="36"/>
        <v>0.41693624253702555</v>
      </c>
      <c r="I450" s="10">
        <f ca="1">SUMPRODUCT(J450:O450,Results!B$12:G$12)+Results!$F$5*H450</f>
        <v>46.000036523176661</v>
      </c>
      <c r="J450" s="10">
        <f ca="1">SUMPRODUCT($A450:$F450,Results!$B$15:$G$15)</f>
        <v>-0.49151682867819657</v>
      </c>
      <c r="K450" s="10">
        <f ca="1">SUMPRODUCT($A450:$F450,Results!$B$16:$G$16)</f>
        <v>-2.7669961662717548</v>
      </c>
      <c r="L450" s="10">
        <f ca="1">SUMPRODUCT($A450:$F450,Results!$B$17:$G$17)</f>
        <v>1.2504876774830365E-3</v>
      </c>
      <c r="M450" s="10">
        <f ca="1">SUMPRODUCT($A450:$F450,Results!$B$18:$G$18)</f>
        <v>-5.4522664202288871</v>
      </c>
      <c r="N450" s="10">
        <f ca="1">SUMPRODUCT($A450:$F450,Results!$B$19:$G$19)</f>
        <v>-2.1289372861297995</v>
      </c>
      <c r="O450" s="10">
        <f ca="1">SUMPRODUCT($A450:$F450,Results!$B$20:$G$20)</f>
        <v>-21.492606262231511</v>
      </c>
      <c r="P450" s="10" cm="1">
        <f t="array" aca="1" ref="P450" ca="1">SUMPRODUCT(J450:O450,TRANSPOSE(Test!BL$20:BL$25))+Test!$AD$20-Test!$BL$27</f>
        <v>43.728039400934804</v>
      </c>
      <c r="Q450" s="10" cm="1">
        <f t="array" aca="1" ref="Q450" ca="1">SUMPRODUCT(J450:O450,TRANSPOSE(Test!ES$20:ES$25))+Test!$AD$20-Test!$ES$27</f>
        <v>44.009060031207255</v>
      </c>
      <c r="R450" s="10">
        <f ca="1">I450-Results!$E$5*H450</f>
        <v>44.332291553028561</v>
      </c>
      <c r="S450" s="10" cm="1">
        <f t="array" aca="1" ref="S450" ca="1">SUMPRODUCT(J450:O450,TRANSPOSE(Test!AR$28:AR$33))+Test!$AD$20-Test!$AC$26</f>
        <v>29.880305387015412</v>
      </c>
      <c r="T450" s="10">
        <f ca="1">SUMPRODUCT(J450:O450,Results!K$9:P$9)</f>
        <v>43.72233389197261</v>
      </c>
      <c r="U450" s="10">
        <f ca="1">SUMPRODUCT(J450:O450,Results!K$9:P$9)+Test!$AD$20-Test!$AC$31</f>
        <v>43.685535773271631</v>
      </c>
      <c r="V450" s="10">
        <f t="shared" ca="1" si="37"/>
        <v>2.2719971222418565</v>
      </c>
      <c r="W450" s="10">
        <f t="shared" ca="1" si="38"/>
        <v>1.9909764919694055</v>
      </c>
      <c r="X450" s="10">
        <f t="shared" ca="1" si="39"/>
        <v>1.6677449701480995</v>
      </c>
      <c r="Y450" s="10">
        <f t="shared" ca="1" si="40"/>
        <v>16.119731136161249</v>
      </c>
      <c r="Z450" s="10">
        <f ca="1">I450-Test!$AD$20</f>
        <v>45.303932984527108</v>
      </c>
      <c r="AA450" s="10">
        <f t="shared" ca="1" si="41"/>
        <v>2.3145007499050294</v>
      </c>
    </row>
    <row r="451" spans="1:27">
      <c r="A451" s="6">
        <f ca="1">LN((RAND()^(-Results!$F$4))-1)</f>
        <v>-9.8234591972663959E-2</v>
      </c>
      <c r="B451" s="6">
        <f ca="1">LN((RAND()^(-Results!$F$4))-1)</f>
        <v>0.63166727663356637</v>
      </c>
      <c r="C451" s="6">
        <f ca="1">LN((RAND()^(-Results!$F$4))-1)</f>
        <v>-0.77142645185040115</v>
      </c>
      <c r="D451" s="6">
        <f ca="1">LN((RAND()^(-Results!$F$4))-1)</f>
        <v>0.84042242694029279</v>
      </c>
      <c r="E451" s="6">
        <f ca="1">LN((RAND()^(-Results!$F$4))-1)</f>
        <v>-0.51038283930869111</v>
      </c>
      <c r="F451" s="6">
        <f ca="1">LN((RAND()^(-Results!$F$4))-1)</f>
        <v>-3.9757814401142215</v>
      </c>
      <c r="G451" s="6">
        <f ca="1">LN((RAND()^(-Results!$F$4))-1)</f>
        <v>0.51976839599131308</v>
      </c>
      <c r="H451" s="6">
        <f t="shared" ref="H451:H514" ca="1" si="42">G451-$AC$5</f>
        <v>0.53037525753690362</v>
      </c>
      <c r="I451" s="10">
        <f ca="1">SUMPRODUCT(J451:O451,Results!B$12:G$12)+Results!$F$5*H451</f>
        <v>23.835435308258024</v>
      </c>
      <c r="J451" s="10">
        <f ca="1">SUMPRODUCT($A451:$F451,Results!$B$15:$G$15)</f>
        <v>2.135818751307192</v>
      </c>
      <c r="K451" s="10">
        <f ca="1">SUMPRODUCT($A451:$F451,Results!$B$16:$G$16)</f>
        <v>5.6115921319499984</v>
      </c>
      <c r="L451" s="10">
        <f ca="1">SUMPRODUCT($A451:$F451,Results!$B$17:$G$17)</f>
        <v>11.212172511630065</v>
      </c>
      <c r="M451" s="10">
        <f ca="1">SUMPRODUCT($A451:$F451,Results!$B$18:$G$18)</f>
        <v>-9.7145989892496001</v>
      </c>
      <c r="N451" s="10">
        <f ca="1">SUMPRODUCT($A451:$F451,Results!$B$19:$G$19)</f>
        <v>-5.2176283004209631</v>
      </c>
      <c r="O451" s="10">
        <f ca="1">SUMPRODUCT($A451:$F451,Results!$B$20:$G$20)</f>
        <v>-9.0156403857858134</v>
      </c>
      <c r="P451" s="10" cm="1">
        <f t="array" aca="1" ref="P451" ca="1">SUMPRODUCT(J451:O451,TRANSPOSE(Test!BL$20:BL$25))+Test!$AD$20-Test!$BL$27</f>
        <v>21.183537239490128</v>
      </c>
      <c r="Q451" s="10" cm="1">
        <f t="array" aca="1" ref="Q451" ca="1">SUMPRODUCT(J451:O451,TRANSPOSE(Test!ES$20:ES$25))+Test!$AD$20-Test!$ES$27</f>
        <v>21.415309179315273</v>
      </c>
      <c r="R451" s="10">
        <f ca="1">I451-Results!$E$5*H451</f>
        <v>21.713934278110408</v>
      </c>
      <c r="S451" s="10" cm="1">
        <f t="array" aca="1" ref="S451" ca="1">SUMPRODUCT(J451:O451,TRANSPOSE(Test!AR$28:AR$33))+Test!$AD$20-Test!$AC$26</f>
        <v>18.118874290299466</v>
      </c>
      <c r="T451" s="10">
        <f ca="1">SUMPRODUCT(J451:O451,Results!K$9:P$9)</f>
        <v>21.483963836608339</v>
      </c>
      <c r="U451" s="10">
        <f ca="1">SUMPRODUCT(J451:O451,Results!K$9:P$9)+Test!$AD$20-Test!$AC$31</f>
        <v>21.447165717907364</v>
      </c>
      <c r="V451" s="10">
        <f t="shared" ref="V451:V514" ca="1" si="43">I451-P451</f>
        <v>2.6518980687678955</v>
      </c>
      <c r="W451" s="10">
        <f t="shared" ref="W451:W514" ca="1" si="44">I451-Q451</f>
        <v>2.4201261289427514</v>
      </c>
      <c r="X451" s="10">
        <f t="shared" ref="X451:X514" ca="1" si="45">I451-R451</f>
        <v>2.1215010301476163</v>
      </c>
      <c r="Y451" s="10">
        <f t="shared" ref="Y451:Y514" ca="1" si="46">I451-S451</f>
        <v>5.7165610179585578</v>
      </c>
      <c r="Z451" s="10">
        <f ca="1">I451-Test!$AD$20</f>
        <v>23.139331769608471</v>
      </c>
      <c r="AA451" s="10">
        <f t="shared" ref="AA451:AA514" ca="1" si="47">I451-U451</f>
        <v>2.3882695903506601</v>
      </c>
    </row>
    <row r="452" spans="1:27">
      <c r="A452" s="6">
        <f ca="1">LN((RAND()^(-Results!$F$4))-1)</f>
        <v>1.5419733158153768</v>
      </c>
      <c r="B452" s="6">
        <f ca="1">LN((RAND()^(-Results!$F$4))-1)</f>
        <v>-0.9808885801890076</v>
      </c>
      <c r="C452" s="6">
        <f ca="1">LN((RAND()^(-Results!$F$4))-1)</f>
        <v>-1.4283114985839727</v>
      </c>
      <c r="D452" s="6">
        <f ca="1">LN((RAND()^(-Results!$F$4))-1)</f>
        <v>1.8428408802608167</v>
      </c>
      <c r="E452" s="6">
        <f ca="1">LN((RAND()^(-Results!$F$4))-1)</f>
        <v>0.82270255614105325</v>
      </c>
      <c r="F452" s="6">
        <f ca="1">LN((RAND()^(-Results!$F$4))-1)</f>
        <v>-1.6997705296827168</v>
      </c>
      <c r="G452" s="6">
        <f ca="1">LN((RAND()^(-Results!$F$4))-1)</f>
        <v>-1.4109239312947508</v>
      </c>
      <c r="H452" s="6">
        <f t="shared" ca="1" si="42"/>
        <v>-1.4003170697491603</v>
      </c>
      <c r="I452" s="10">
        <f ca="1">SUMPRODUCT(J452:O452,Results!B$12:G$12)+Results!$F$5*H452</f>
        <v>-1.3791844839093006</v>
      </c>
      <c r="J452" s="10">
        <f ca="1">SUMPRODUCT($A452:$F452,Results!$B$15:$G$15)</f>
        <v>-2.1227776972933867</v>
      </c>
      <c r="K452" s="10">
        <f ca="1">SUMPRODUCT($A452:$F452,Results!$B$16:$G$16)</f>
        <v>7.9032102990118211</v>
      </c>
      <c r="L452" s="10">
        <f ca="1">SUMPRODUCT($A452:$F452,Results!$B$17:$G$17)</f>
        <v>11.167751128478208</v>
      </c>
      <c r="M452" s="10">
        <f ca="1">SUMPRODUCT($A452:$F452,Results!$B$18:$G$18)</f>
        <v>-2.9255075338440832</v>
      </c>
      <c r="N452" s="10">
        <f ca="1">SUMPRODUCT($A452:$F452,Results!$B$19:$G$19)</f>
        <v>1.6442124200165136</v>
      </c>
      <c r="O452" s="10">
        <f ca="1">SUMPRODUCT($A452:$F452,Results!$B$20:$G$20)</f>
        <v>-5.8427184053605679</v>
      </c>
      <c r="P452" s="10" cm="1">
        <f t="array" aca="1" ref="P452" ca="1">SUMPRODUCT(J452:O452,TRANSPOSE(Test!BL$20:BL$25))+Test!$AD$20-Test!$BL$27</f>
        <v>5.1756072861362634</v>
      </c>
      <c r="Q452" s="10" cm="1">
        <f t="array" aca="1" ref="Q452" ca="1">SUMPRODUCT(J452:O452,TRANSPOSE(Test!ES$20:ES$25))+Test!$AD$20-Test!$ES$27</f>
        <v>5.2794181460548444</v>
      </c>
      <c r="R452" s="10">
        <f ca="1">I452-Results!$E$5*H452</f>
        <v>4.2220837950873404</v>
      </c>
      <c r="S452" s="10" cm="1">
        <f t="array" aca="1" ref="S452" ca="1">SUMPRODUCT(J452:O452,TRANSPOSE(Test!AR$28:AR$33))+Test!$AD$20-Test!$AC$26</f>
        <v>4.3933667303241499</v>
      </c>
      <c r="T452" s="10">
        <f ca="1">SUMPRODUCT(J452:O452,Results!K$9:P$9)</f>
        <v>5.010354928241127</v>
      </c>
      <c r="U452" s="10">
        <f ca="1">SUMPRODUCT(J452:O452,Results!K$9:P$9)+Test!$AD$20-Test!$AC$31</f>
        <v>4.9735568095401517</v>
      </c>
      <c r="V452" s="10">
        <f t="shared" ca="1" si="43"/>
        <v>-6.554791770045564</v>
      </c>
      <c r="W452" s="10">
        <f t="shared" ca="1" si="44"/>
        <v>-6.658602629964145</v>
      </c>
      <c r="X452" s="10">
        <f t="shared" ca="1" si="45"/>
        <v>-5.601268278996641</v>
      </c>
      <c r="Y452" s="10">
        <f t="shared" ca="1" si="46"/>
        <v>-5.7725512142334505</v>
      </c>
      <c r="Z452" s="10">
        <f ca="1">I452-Test!$AD$20</f>
        <v>-2.0752880225588544</v>
      </c>
      <c r="AA452" s="10">
        <f t="shared" ca="1" si="47"/>
        <v>-6.3527412934494523</v>
      </c>
    </row>
    <row r="453" spans="1:27">
      <c r="A453" s="6">
        <f ca="1">LN((RAND()^(-Results!$F$4))-1)</f>
        <v>1.8083919968000552</v>
      </c>
      <c r="B453" s="6">
        <f ca="1">LN((RAND()^(-Results!$F$4))-1)</f>
        <v>-0.29919810239264871</v>
      </c>
      <c r="C453" s="6">
        <f ca="1">LN((RAND()^(-Results!$F$4))-1)</f>
        <v>0.27348384859463543</v>
      </c>
      <c r="D453" s="6">
        <f ca="1">LN((RAND()^(-Results!$F$4))-1)</f>
        <v>-2.6338466732204164</v>
      </c>
      <c r="E453" s="6">
        <f ca="1">LN((RAND()^(-Results!$F$4))-1)</f>
        <v>0.71461660720972497</v>
      </c>
      <c r="F453" s="6">
        <f ca="1">LN((RAND()^(-Results!$F$4))-1)</f>
        <v>-7.5077918993300172E-2</v>
      </c>
      <c r="G453" s="6">
        <f ca="1">LN((RAND()^(-Results!$F$4))-1)</f>
        <v>-0.12863404100484749</v>
      </c>
      <c r="H453" s="6">
        <f t="shared" ca="1" si="42"/>
        <v>-0.11802717945925689</v>
      </c>
      <c r="I453" s="10">
        <f ca="1">SUMPRODUCT(J453:O453,Results!B$12:G$12)+Results!$F$5*H453</f>
        <v>-25.693748972460355</v>
      </c>
      <c r="J453" s="10">
        <f ca="1">SUMPRODUCT($A453:$F453,Results!$B$15:$G$15)</f>
        <v>2.0215691248089915</v>
      </c>
      <c r="K453" s="10">
        <f ca="1">SUMPRODUCT($A453:$F453,Results!$B$16:$G$16)</f>
        <v>-3.9946279127530055</v>
      </c>
      <c r="L453" s="10">
        <f ca="1">SUMPRODUCT($A453:$F453,Results!$B$17:$G$17)</f>
        <v>2.2508655022723443</v>
      </c>
      <c r="M453" s="10">
        <f ca="1">SUMPRODUCT($A453:$F453,Results!$B$18:$G$18)</f>
        <v>-1.699282573995148</v>
      </c>
      <c r="N453" s="10">
        <f ca="1">SUMPRODUCT($A453:$F453,Results!$B$19:$G$19)</f>
        <v>-8.7102624075497044</v>
      </c>
      <c r="O453" s="10">
        <f ca="1">SUMPRODUCT($A453:$F453,Results!$B$20:$G$20)</f>
        <v>9.1985969806776371</v>
      </c>
      <c r="P453" s="10" cm="1">
        <f t="array" aca="1" ref="P453" ca="1">SUMPRODUCT(J453:O453,TRANSPOSE(Test!BL$20:BL$25))+Test!$AD$20-Test!$BL$27</f>
        <v>-25.039793447231169</v>
      </c>
      <c r="Q453" s="10" cm="1">
        <f t="array" aca="1" ref="Q453" ca="1">SUMPRODUCT(J453:O453,TRANSPOSE(Test!ES$20:ES$25))+Test!$AD$20-Test!$ES$27</f>
        <v>-25.321093168062252</v>
      </c>
      <c r="R453" s="10">
        <f ca="1">I453-Results!$E$5*H453</f>
        <v>-25.221640254623328</v>
      </c>
      <c r="S453" s="10" cm="1">
        <f t="array" aca="1" ref="S453" ca="1">SUMPRODUCT(J453:O453,TRANSPOSE(Test!AR$28:AR$33))+Test!$AD$20-Test!$AC$26</f>
        <v>-20.465576777607392</v>
      </c>
      <c r="T453" s="10">
        <f ca="1">SUMPRODUCT(J453:O453,Results!K$9:P$9)</f>
        <v>-25.522871390909231</v>
      </c>
      <c r="U453" s="10">
        <f ca="1">SUMPRODUCT(J453:O453,Results!K$9:P$9)+Test!$AD$20-Test!$AC$31</f>
        <v>-25.559669509610206</v>
      </c>
      <c r="V453" s="10">
        <f t="shared" ca="1" si="43"/>
        <v>-0.65395552522918621</v>
      </c>
      <c r="W453" s="10">
        <f t="shared" ca="1" si="44"/>
        <v>-0.37265580439810364</v>
      </c>
      <c r="X453" s="10">
        <f t="shared" ca="1" si="45"/>
        <v>-0.47210871783702757</v>
      </c>
      <c r="Y453" s="10">
        <f t="shared" ca="1" si="46"/>
        <v>-5.2281721948529629</v>
      </c>
      <c r="Z453" s="10">
        <f ca="1">I453-Test!$AD$20</f>
        <v>-26.389852511109908</v>
      </c>
      <c r="AA453" s="10">
        <f t="shared" ca="1" si="47"/>
        <v>-0.13407946285014916</v>
      </c>
    </row>
    <row r="454" spans="1:27">
      <c r="A454" s="6">
        <f ca="1">LN((RAND()^(-Results!$F$4))-1)</f>
        <v>0.79102711402036063</v>
      </c>
      <c r="B454" s="6">
        <f ca="1">LN((RAND()^(-Results!$F$4))-1)</f>
        <v>-5.6470011343236068</v>
      </c>
      <c r="C454" s="6">
        <f ca="1">LN((RAND()^(-Results!$F$4))-1)</f>
        <v>-2.5273462939789302</v>
      </c>
      <c r="D454" s="6">
        <f ca="1">LN((RAND()^(-Results!$F$4))-1)</f>
        <v>-0.67468040143372443</v>
      </c>
      <c r="E454" s="6">
        <f ca="1">LN((RAND()^(-Results!$F$4))-1)</f>
        <v>-1.1890902810972566</v>
      </c>
      <c r="F454" s="6">
        <f ca="1">LN((RAND()^(-Results!$F$4))-1)</f>
        <v>-1.1819515885771834</v>
      </c>
      <c r="G454" s="6">
        <f ca="1">LN((RAND()^(-Results!$F$4))-1)</f>
        <v>7.3399820528468824</v>
      </c>
      <c r="H454" s="6">
        <f t="shared" ca="1" si="42"/>
        <v>7.350588914392473</v>
      </c>
      <c r="I454" s="10">
        <f ca="1">SUMPRODUCT(J454:O454,Results!B$12:G$12)+Results!$F$5*H454</f>
        <v>-24.994055458894437</v>
      </c>
      <c r="J454" s="10">
        <f ca="1">SUMPRODUCT($A454:$F454,Results!$B$15:$G$15)</f>
        <v>-11.004962094467528</v>
      </c>
      <c r="K454" s="10">
        <f ca="1">SUMPRODUCT($A454:$F454,Results!$B$16:$G$16)</f>
        <v>4.2164499237921795</v>
      </c>
      <c r="L454" s="10">
        <f ca="1">SUMPRODUCT($A454:$F454,Results!$B$17:$G$17)</f>
        <v>25.703569513281515</v>
      </c>
      <c r="M454" s="10">
        <f ca="1">SUMPRODUCT($A454:$F454,Results!$B$18:$G$18)</f>
        <v>9.8100714185331945</v>
      </c>
      <c r="N454" s="10">
        <f ca="1">SUMPRODUCT($A454:$F454,Results!$B$19:$G$19)</f>
        <v>1.0636563863623372</v>
      </c>
      <c r="O454" s="10">
        <f ca="1">SUMPRODUCT($A454:$F454,Results!$B$20:$G$20)</f>
        <v>-2.6549492383244622</v>
      </c>
      <c r="P454" s="10" cm="1">
        <f t="array" aca="1" ref="P454" ca="1">SUMPRODUCT(J454:O454,TRANSPOSE(Test!BL$20:BL$25))+Test!$AD$20-Test!$BL$27</f>
        <v>-62.514285997348793</v>
      </c>
      <c r="Q454" s="10" cm="1">
        <f t="array" aca="1" ref="Q454" ca="1">SUMPRODUCT(J454:O454,TRANSPOSE(Test!ES$20:ES$25))+Test!$AD$20-Test!$ES$27</f>
        <v>-62.767375449552802</v>
      </c>
      <c r="R454" s="10">
        <f ca="1">I454-Results!$E$5*H454</f>
        <v>-54.396411116464328</v>
      </c>
      <c r="S454" s="10" cm="1">
        <f t="array" aca="1" ref="S454" ca="1">SUMPRODUCT(J454:O454,TRANSPOSE(Test!AR$28:AR$33))+Test!$AD$20-Test!$AC$26</f>
        <v>-58.706221490482221</v>
      </c>
      <c r="T454" s="10">
        <f ca="1">SUMPRODUCT(J454:O454,Results!K$9:P$9)</f>
        <v>-62.776056641437734</v>
      </c>
      <c r="U454" s="10">
        <f ca="1">SUMPRODUCT(J454:O454,Results!K$9:P$9)+Test!$AD$20-Test!$AC$31</f>
        <v>-62.812854760138713</v>
      </c>
      <c r="V454" s="10">
        <f t="shared" ca="1" si="43"/>
        <v>37.520230538454356</v>
      </c>
      <c r="W454" s="10">
        <f t="shared" ca="1" si="44"/>
        <v>37.773319990658365</v>
      </c>
      <c r="X454" s="10">
        <f t="shared" ca="1" si="45"/>
        <v>29.402355657569892</v>
      </c>
      <c r="Y454" s="10">
        <f t="shared" ca="1" si="46"/>
        <v>33.712166031587785</v>
      </c>
      <c r="Z454" s="10">
        <f ca="1">I454-Test!$AD$20</f>
        <v>-25.690158997543989</v>
      </c>
      <c r="AA454" s="10">
        <f t="shared" ca="1" si="47"/>
        <v>37.818799301244276</v>
      </c>
    </row>
    <row r="455" spans="1:27">
      <c r="A455" s="6">
        <f ca="1">LN((RAND()^(-Results!$F$4))-1)</f>
        <v>0.72154198273713244</v>
      </c>
      <c r="B455" s="6">
        <f ca="1">LN((RAND()^(-Results!$F$4))-1)</f>
        <v>-0.64579272220938422</v>
      </c>
      <c r="C455" s="6">
        <f ca="1">LN((RAND()^(-Results!$F$4))-1)</f>
        <v>-1.0406751488131216</v>
      </c>
      <c r="D455" s="6">
        <f ca="1">LN((RAND()^(-Results!$F$4))-1)</f>
        <v>-1.0411722957254728</v>
      </c>
      <c r="E455" s="6">
        <f ca="1">LN((RAND()^(-Results!$F$4))-1)</f>
        <v>2.9881441077674187</v>
      </c>
      <c r="F455" s="6">
        <f ca="1">LN((RAND()^(-Results!$F$4))-1)</f>
        <v>0.4530520798622617</v>
      </c>
      <c r="G455" s="6">
        <f ca="1">LN((RAND()^(-Results!$F$4))-1)</f>
        <v>3.2405804933381241</v>
      </c>
      <c r="H455" s="6">
        <f t="shared" ca="1" si="42"/>
        <v>3.2511873548837147</v>
      </c>
      <c r="I455" s="10">
        <f ca="1">SUMPRODUCT(J455:O455,Results!B$12:G$12)+Results!$F$5*H455</f>
        <v>4.7729394894585315</v>
      </c>
      <c r="J455" s="10">
        <f ca="1">SUMPRODUCT($A455:$F455,Results!$B$15:$G$15)</f>
        <v>-1.1296564794365238</v>
      </c>
      <c r="K455" s="10">
        <f ca="1">SUMPRODUCT($A455:$F455,Results!$B$16:$G$16)</f>
        <v>-4.111937345618446</v>
      </c>
      <c r="L455" s="10">
        <f ca="1">SUMPRODUCT($A455:$F455,Results!$B$17:$G$17)</f>
        <v>-2.3406161605605376</v>
      </c>
      <c r="M455" s="10">
        <f ca="1">SUMPRODUCT($A455:$F455,Results!$B$18:$G$18)</f>
        <v>7.8256067198271069</v>
      </c>
      <c r="N455" s="10">
        <f ca="1">SUMPRODUCT($A455:$F455,Results!$B$19:$G$19)</f>
        <v>-4.5875090681759314</v>
      </c>
      <c r="O455" s="10">
        <f ca="1">SUMPRODUCT($A455:$F455,Results!$B$20:$G$20)</f>
        <v>7.28106629970251E-2</v>
      </c>
      <c r="P455" s="10" cm="1">
        <f t="array" aca="1" ref="P455" ca="1">SUMPRODUCT(J455:O455,TRANSPOSE(Test!BL$20:BL$25))+Test!$AD$20-Test!$BL$27</f>
        <v>-11.958082592829518</v>
      </c>
      <c r="Q455" s="10" cm="1">
        <f t="array" aca="1" ref="Q455" ca="1">SUMPRODUCT(J455:O455,TRANSPOSE(Test!ES$20:ES$25))+Test!$AD$20-Test!$ES$27</f>
        <v>-12.009598796496345</v>
      </c>
      <c r="R455" s="10">
        <f ca="1">I455-Results!$E$5*H455</f>
        <v>-8.2318099300763272</v>
      </c>
      <c r="S455" s="10" cm="1">
        <f t="array" aca="1" ref="S455" ca="1">SUMPRODUCT(J455:O455,TRANSPOSE(Test!AR$28:AR$33))+Test!$AD$20-Test!$AC$26</f>
        <v>-18.041274877949661</v>
      </c>
      <c r="T455" s="10">
        <f ca="1">SUMPRODUCT(J455:O455,Results!K$9:P$9)</f>
        <v>-12.397721639961528</v>
      </c>
      <c r="U455" s="10">
        <f ca="1">SUMPRODUCT(J455:O455,Results!K$9:P$9)+Test!$AD$20-Test!$AC$31</f>
        <v>-12.434519758662503</v>
      </c>
      <c r="V455" s="10">
        <f t="shared" ca="1" si="43"/>
        <v>16.73102208228805</v>
      </c>
      <c r="W455" s="10">
        <f t="shared" ca="1" si="44"/>
        <v>16.782538285954878</v>
      </c>
      <c r="X455" s="10">
        <f t="shared" ca="1" si="45"/>
        <v>13.004749419534859</v>
      </c>
      <c r="Y455" s="10">
        <f t="shared" ca="1" si="46"/>
        <v>22.814214367408191</v>
      </c>
      <c r="Z455" s="10">
        <f ca="1">I455-Test!$AD$20</f>
        <v>4.0768359508089782</v>
      </c>
      <c r="AA455" s="10">
        <f t="shared" ca="1" si="47"/>
        <v>17.207459248121033</v>
      </c>
    </row>
    <row r="456" spans="1:27">
      <c r="A456" s="6">
        <f ca="1">LN((RAND()^(-Results!$F$4))-1)</f>
        <v>1.5374273204374984</v>
      </c>
      <c r="B456" s="6">
        <f ca="1">LN((RAND()^(-Results!$F$4))-1)</f>
        <v>0.6199163634654955</v>
      </c>
      <c r="C456" s="6">
        <f ca="1">LN((RAND()^(-Results!$F$4))-1)</f>
        <v>-2.2537354394280257E-2</v>
      </c>
      <c r="D456" s="6">
        <f ca="1">LN((RAND()^(-Results!$F$4))-1)</f>
        <v>1.5542250737875272</v>
      </c>
      <c r="E456" s="6">
        <f ca="1">LN((RAND()^(-Results!$F$4))-1)</f>
        <v>2.2432001299394813</v>
      </c>
      <c r="F456" s="6">
        <f ca="1">LN((RAND()^(-Results!$F$4))-1)</f>
        <v>6.3371390436602199E-2</v>
      </c>
      <c r="G456" s="6">
        <f ca="1">LN((RAND()^(-Results!$F$4))-1)</f>
        <v>1.0492258345433849</v>
      </c>
      <c r="H456" s="6">
        <f t="shared" ca="1" si="42"/>
        <v>1.0598326960889755</v>
      </c>
      <c r="I456" s="10">
        <f ca="1">SUMPRODUCT(J456:O456,Results!B$12:G$12)+Results!$F$5*H456</f>
        <v>23.620158592645524</v>
      </c>
      <c r="J456" s="10">
        <f ca="1">SUMPRODUCT($A456:$F456,Results!$B$15:$G$15)</f>
        <v>0.3339578936783304</v>
      </c>
      <c r="K456" s="10">
        <f ca="1">SUMPRODUCT($A456:$F456,Results!$B$16:$G$16)</f>
        <v>2.6864992701036434</v>
      </c>
      <c r="L456" s="10">
        <f ca="1">SUMPRODUCT($A456:$F456,Results!$B$17:$G$17)</f>
        <v>-2.6101429330176198</v>
      </c>
      <c r="M456" s="10">
        <f ca="1">SUMPRODUCT($A456:$F456,Results!$B$18:$G$18)</f>
        <v>-2.3682506885378198</v>
      </c>
      <c r="N456" s="10">
        <f ca="1">SUMPRODUCT($A456:$F456,Results!$B$19:$G$19)</f>
        <v>2.8713420512878005</v>
      </c>
      <c r="O456" s="10">
        <f ca="1">SUMPRODUCT($A456:$F456,Results!$B$20:$G$20)</f>
        <v>-2.6208120386121627</v>
      </c>
      <c r="P456" s="10" cm="1">
        <f t="array" aca="1" ref="P456" ca="1">SUMPRODUCT(J456:O456,TRANSPOSE(Test!BL$20:BL$25))+Test!$AD$20-Test!$BL$27</f>
        <v>18.086649735696472</v>
      </c>
      <c r="Q456" s="10" cm="1">
        <f t="array" aca="1" ref="Q456" ca="1">SUMPRODUCT(J456:O456,TRANSPOSE(Test!ES$20:ES$25))+Test!$AD$20-Test!$ES$27</f>
        <v>18.141330685280728</v>
      </c>
      <c r="R456" s="10">
        <f ca="1">I456-Results!$E$5*H456</f>
        <v>19.380827808289624</v>
      </c>
      <c r="S456" s="10" cm="1">
        <f t="array" aca="1" ref="S456" ca="1">SUMPRODUCT(J456:O456,TRANSPOSE(Test!AR$28:AR$33))+Test!$AD$20-Test!$AC$26</f>
        <v>16.34292684705342</v>
      </c>
      <c r="T456" s="10">
        <f ca="1">SUMPRODUCT(J456:O456,Results!K$9:P$9)</f>
        <v>17.750010401235638</v>
      </c>
      <c r="U456" s="10">
        <f ca="1">SUMPRODUCT(J456:O456,Results!K$9:P$9)+Test!$AD$20-Test!$AC$31</f>
        <v>17.713212282534663</v>
      </c>
      <c r="V456" s="10">
        <f t="shared" ca="1" si="43"/>
        <v>5.5335088569490516</v>
      </c>
      <c r="W456" s="10">
        <f t="shared" ca="1" si="44"/>
        <v>5.4788279073647956</v>
      </c>
      <c r="X456" s="10">
        <f t="shared" ca="1" si="45"/>
        <v>4.2393307843559001</v>
      </c>
      <c r="Y456" s="10">
        <f t="shared" ca="1" si="46"/>
        <v>7.2772317455921041</v>
      </c>
      <c r="Z456" s="10">
        <f ca="1">I456-Test!$AD$20</f>
        <v>22.924055053995971</v>
      </c>
      <c r="AA456" s="10">
        <f t="shared" ca="1" si="47"/>
        <v>5.906946310110861</v>
      </c>
    </row>
    <row r="457" spans="1:27">
      <c r="A457" s="6">
        <f ca="1">LN((RAND()^(-Results!$F$4))-1)</f>
        <v>2.0640949914139015</v>
      </c>
      <c r="B457" s="6">
        <f ca="1">LN((RAND()^(-Results!$F$4))-1)</f>
        <v>-1.0329505669753771</v>
      </c>
      <c r="C457" s="6">
        <f ca="1">LN((RAND()^(-Results!$F$4))-1)</f>
        <v>-1.7868950319784518</v>
      </c>
      <c r="D457" s="6">
        <f ca="1">LN((RAND()^(-Results!$F$4))-1)</f>
        <v>-0.15239894760186454</v>
      </c>
      <c r="E457" s="6">
        <f ca="1">LN((RAND()^(-Results!$F$4))-1)</f>
        <v>-1.4018709382056802</v>
      </c>
      <c r="F457" s="6">
        <f ca="1">LN((RAND()^(-Results!$F$4))-1)</f>
        <v>1.4401437037224332</v>
      </c>
      <c r="G457" s="6">
        <f ca="1">LN((RAND()^(-Results!$F$4))-1)</f>
        <v>-1.0836731092646803</v>
      </c>
      <c r="H457" s="6">
        <f t="shared" ca="1" si="42"/>
        <v>-1.0730662477190898</v>
      </c>
      <c r="I457" s="10">
        <f ca="1">SUMPRODUCT(J457:O457,Results!B$12:G$12)+Results!$F$5*H457</f>
        <v>-30.610103146932378</v>
      </c>
      <c r="J457" s="10">
        <f ca="1">SUMPRODUCT($A457:$F457,Results!$B$15:$G$15)</f>
        <v>0.74806818513364315</v>
      </c>
      <c r="K457" s="10">
        <f ca="1">SUMPRODUCT($A457:$F457,Results!$B$16:$G$16)</f>
        <v>7.2212675350164925</v>
      </c>
      <c r="L457" s="10">
        <f ca="1">SUMPRODUCT($A457:$F457,Results!$B$17:$G$17)</f>
        <v>7.5755695418219515</v>
      </c>
      <c r="M457" s="10">
        <f ca="1">SUMPRODUCT($A457:$F457,Results!$B$18:$G$18)</f>
        <v>1.3817109958035536</v>
      </c>
      <c r="N457" s="10">
        <f ca="1">SUMPRODUCT($A457:$F457,Results!$B$19:$G$19)</f>
        <v>-1.4192149374195406</v>
      </c>
      <c r="O457" s="10">
        <f ca="1">SUMPRODUCT($A457:$F457,Results!$B$20:$G$20)</f>
        <v>12.128849230225955</v>
      </c>
      <c r="P457" s="10" cm="1">
        <f t="array" aca="1" ref="P457" ca="1">SUMPRODUCT(J457:O457,TRANSPOSE(Test!BL$20:BL$25))+Test!$AD$20-Test!$BL$27</f>
        <v>-25.467629026968819</v>
      </c>
      <c r="Q457" s="10" cm="1">
        <f t="array" aca="1" ref="Q457" ca="1">SUMPRODUCT(J457:O457,TRANSPOSE(Test!ES$20:ES$25))+Test!$AD$20-Test!$ES$27</f>
        <v>-25.560150337285798</v>
      </c>
      <c r="R457" s="10">
        <f ca="1">I457-Results!$E$5*H457</f>
        <v>-26.31783815605602</v>
      </c>
      <c r="S457" s="10" cm="1">
        <f t="array" aca="1" ref="S457" ca="1">SUMPRODUCT(J457:O457,TRANSPOSE(Test!AR$28:AR$33))+Test!$AD$20-Test!$AC$26</f>
        <v>-17.897734828776933</v>
      </c>
      <c r="T457" s="10">
        <f ca="1">SUMPRODUCT(J457:O457,Results!K$9:P$9)</f>
        <v>-25.583619413696269</v>
      </c>
      <c r="U457" s="10">
        <f ca="1">SUMPRODUCT(J457:O457,Results!K$9:P$9)+Test!$AD$20-Test!$AC$31</f>
        <v>-25.620417532397244</v>
      </c>
      <c r="V457" s="10">
        <f t="shared" ca="1" si="43"/>
        <v>-5.1424741199635591</v>
      </c>
      <c r="W457" s="10">
        <f t="shared" ca="1" si="44"/>
        <v>-5.0499528096465802</v>
      </c>
      <c r="X457" s="10">
        <f t="shared" ca="1" si="45"/>
        <v>-4.2922649908763582</v>
      </c>
      <c r="Y457" s="10">
        <f t="shared" ca="1" si="46"/>
        <v>-12.712368318155445</v>
      </c>
      <c r="Z457" s="10">
        <f ca="1">I457-Test!$AD$20</f>
        <v>-31.30620668558193</v>
      </c>
      <c r="AA457" s="10">
        <f t="shared" ca="1" si="47"/>
        <v>-4.9896856145351336</v>
      </c>
    </row>
    <row r="458" spans="1:27">
      <c r="A458" s="6">
        <f ca="1">LN((RAND()^(-Results!$F$4))-1)</f>
        <v>-0.97964939080757529</v>
      </c>
      <c r="B458" s="6">
        <f ca="1">LN((RAND()^(-Results!$F$4))-1)</f>
        <v>-1.0844750135246068</v>
      </c>
      <c r="C458" s="6">
        <f ca="1">LN((RAND()^(-Results!$F$4))-1)</f>
        <v>1.4819217374371465</v>
      </c>
      <c r="D458" s="6">
        <f ca="1">LN((RAND()^(-Results!$F$4))-1)</f>
        <v>-0.59389928222360433</v>
      </c>
      <c r="E458" s="6">
        <f ca="1">LN((RAND()^(-Results!$F$4))-1)</f>
        <v>0.15800442924724278</v>
      </c>
      <c r="F458" s="6">
        <f ca="1">LN((RAND()^(-Results!$F$4))-1)</f>
        <v>1.3376312546078899</v>
      </c>
      <c r="G458" s="6">
        <f ca="1">LN((RAND()^(-Results!$F$4))-1)</f>
        <v>-1.7573297748631256</v>
      </c>
      <c r="H458" s="6">
        <f t="shared" ca="1" si="42"/>
        <v>-1.746722913317535</v>
      </c>
      <c r="I458" s="10">
        <f ca="1">SUMPRODUCT(J458:O458,Results!B$12:G$12)+Results!$F$5*H458</f>
        <v>-22.175784380173553</v>
      </c>
      <c r="J458" s="10">
        <f ca="1">SUMPRODUCT($A458:$F458,Results!$B$15:$G$15)</f>
        <v>-4.3350258647499871</v>
      </c>
      <c r="K458" s="10">
        <f ca="1">SUMPRODUCT($A458:$F458,Results!$B$16:$G$16)</f>
        <v>-6.6177008050521904</v>
      </c>
      <c r="L458" s="10">
        <f ca="1">SUMPRODUCT($A458:$F458,Results!$B$17:$G$17)</f>
        <v>-4.9032559223825274</v>
      </c>
      <c r="M458" s="10">
        <f ca="1">SUMPRODUCT($A458:$F458,Results!$B$18:$G$18)</f>
        <v>5.3546387630658199</v>
      </c>
      <c r="N458" s="10">
        <f ca="1">SUMPRODUCT($A458:$F458,Results!$B$19:$G$19)</f>
        <v>5.5043078630311708</v>
      </c>
      <c r="O458" s="10">
        <f ca="1">SUMPRODUCT($A458:$F458,Results!$B$20:$G$20)</f>
        <v>-1.3631752346413135</v>
      </c>
      <c r="P458" s="10" cm="1">
        <f t="array" aca="1" ref="P458" ca="1">SUMPRODUCT(J458:O458,TRANSPOSE(Test!BL$20:BL$25))+Test!$AD$20-Test!$BL$27</f>
        <v>-13.36042173356909</v>
      </c>
      <c r="Q458" s="10" cm="1">
        <f t="array" aca="1" ref="Q458" ca="1">SUMPRODUCT(J458:O458,TRANSPOSE(Test!ES$20:ES$25))+Test!$AD$20-Test!$ES$27</f>
        <v>-13.579495780843422</v>
      </c>
      <c r="R458" s="10">
        <f ca="1">I458-Results!$E$5*H458</f>
        <v>-15.188892726903413</v>
      </c>
      <c r="S458" s="10" cm="1">
        <f t="array" aca="1" ref="S458" ca="1">SUMPRODUCT(J458:O458,TRANSPOSE(Test!AR$28:AR$33))+Test!$AD$20-Test!$AC$26</f>
        <v>-12.225859053601884</v>
      </c>
      <c r="T458" s="10">
        <f ca="1">SUMPRODUCT(J458:O458,Results!K$9:P$9)</f>
        <v>-13.482704185160822</v>
      </c>
      <c r="U458" s="10">
        <f ca="1">SUMPRODUCT(J458:O458,Results!K$9:P$9)+Test!$AD$20-Test!$AC$31</f>
        <v>-13.519502303861797</v>
      </c>
      <c r="V458" s="10">
        <f t="shared" ca="1" si="43"/>
        <v>-8.8153626466044628</v>
      </c>
      <c r="W458" s="10">
        <f t="shared" ca="1" si="44"/>
        <v>-8.5962885993301317</v>
      </c>
      <c r="X458" s="10">
        <f t="shared" ca="1" si="45"/>
        <v>-6.9868916532701402</v>
      </c>
      <c r="Y458" s="10">
        <f t="shared" ca="1" si="46"/>
        <v>-9.9499253265716696</v>
      </c>
      <c r="Z458" s="10">
        <f ca="1">I458-Test!$AD$20</f>
        <v>-22.871887918823106</v>
      </c>
      <c r="AA458" s="10">
        <f t="shared" ca="1" si="47"/>
        <v>-8.6562820763117561</v>
      </c>
    </row>
    <row r="459" spans="1:27">
      <c r="A459" s="6">
        <f ca="1">LN((RAND()^(-Results!$F$4))-1)</f>
        <v>-2.0129672390127888</v>
      </c>
      <c r="B459" s="6">
        <f ca="1">LN((RAND()^(-Results!$F$4))-1)</f>
        <v>-0.90534035147396807</v>
      </c>
      <c r="C459" s="6">
        <f ca="1">LN((RAND()^(-Results!$F$4))-1)</f>
        <v>-0.95256905393426816</v>
      </c>
      <c r="D459" s="6">
        <f ca="1">LN((RAND()^(-Results!$F$4))-1)</f>
        <v>2.9251162565616413</v>
      </c>
      <c r="E459" s="6">
        <f ca="1">LN((RAND()^(-Results!$F$4))-1)</f>
        <v>0.83081870136402969</v>
      </c>
      <c r="F459" s="6">
        <f ca="1">LN((RAND()^(-Results!$F$4))-1)</f>
        <v>-1.8672837673299307</v>
      </c>
      <c r="G459" s="6">
        <f ca="1">LN((RAND()^(-Results!$F$4))-1)</f>
        <v>-0.16013586402861799</v>
      </c>
      <c r="H459" s="6">
        <f t="shared" ca="1" si="42"/>
        <v>-0.14952900248302739</v>
      </c>
      <c r="I459" s="10">
        <f ca="1">SUMPRODUCT(J459:O459,Results!B$12:G$12)+Results!$F$5*H459</f>
        <v>23.898670708631393</v>
      </c>
      <c r="J459" s="10">
        <f ca="1">SUMPRODUCT($A459:$F459,Results!$B$15:$G$15)</f>
        <v>-5.6019901642809362</v>
      </c>
      <c r="K459" s="10">
        <f ca="1">SUMPRODUCT($A459:$F459,Results!$B$16:$G$16)</f>
        <v>3.4383336576659391</v>
      </c>
      <c r="L459" s="10">
        <f ca="1">SUMPRODUCT($A459:$F459,Results!$B$17:$G$17)</f>
        <v>4.2752903110395319</v>
      </c>
      <c r="M459" s="10">
        <f ca="1">SUMPRODUCT($A459:$F459,Results!$B$18:$G$18)</f>
        <v>3.7580681723066132</v>
      </c>
      <c r="N459" s="10">
        <f ca="1">SUMPRODUCT($A459:$F459,Results!$B$19:$G$19)</f>
        <v>7.8098254838818413</v>
      </c>
      <c r="O459" s="10">
        <f ca="1">SUMPRODUCT($A459:$F459,Results!$B$20:$G$20)</f>
        <v>-18.984115396213785</v>
      </c>
      <c r="P459" s="10" cm="1">
        <f t="array" aca="1" ref="P459" ca="1">SUMPRODUCT(J459:O459,TRANSPOSE(Test!BL$20:BL$25))+Test!$AD$20-Test!$BL$27</f>
        <v>24.196899780321917</v>
      </c>
      <c r="Q459" s="10" cm="1">
        <f t="array" aca="1" ref="Q459" ca="1">SUMPRODUCT(J459:O459,TRANSPOSE(Test!ES$20:ES$25))+Test!$AD$20-Test!$ES$27</f>
        <v>24.509375035339001</v>
      </c>
      <c r="R459" s="10">
        <f ca="1">I459-Results!$E$5*H459</f>
        <v>24.496786718563502</v>
      </c>
      <c r="S459" s="10" cm="1">
        <f t="array" aca="1" ref="S459" ca="1">SUMPRODUCT(J459:O459,TRANSPOSE(Test!AR$28:AR$33))+Test!$AD$20-Test!$AC$26</f>
        <v>13.946081541906231</v>
      </c>
      <c r="T459" s="10">
        <f ca="1">SUMPRODUCT(J459:O459,Results!K$9:P$9)</f>
        <v>24.562563970405225</v>
      </c>
      <c r="U459" s="10">
        <f ca="1">SUMPRODUCT(J459:O459,Results!K$9:P$9)+Test!$AD$20-Test!$AC$31</f>
        <v>24.52576585170425</v>
      </c>
      <c r="V459" s="10">
        <f t="shared" ca="1" si="43"/>
        <v>-0.29822907169052471</v>
      </c>
      <c r="W459" s="10">
        <f t="shared" ca="1" si="44"/>
        <v>-0.61070432670760866</v>
      </c>
      <c r="X459" s="10">
        <f t="shared" ca="1" si="45"/>
        <v>-0.59811600993210945</v>
      </c>
      <c r="Y459" s="10">
        <f t="shared" ca="1" si="46"/>
        <v>9.9525891667251614</v>
      </c>
      <c r="Z459" s="10">
        <f ca="1">I459-Test!$AD$20</f>
        <v>23.20256716998184</v>
      </c>
      <c r="AA459" s="10">
        <f t="shared" ca="1" si="47"/>
        <v>-0.6270951430728573</v>
      </c>
    </row>
    <row r="460" spans="1:27">
      <c r="A460" s="6">
        <f ca="1">LN((RAND()^(-Results!$F$4))-1)</f>
        <v>-0.71399837250627174</v>
      </c>
      <c r="B460" s="6">
        <f ca="1">LN((RAND()^(-Results!$F$4))-1)</f>
        <v>0.74029161867806703</v>
      </c>
      <c r="C460" s="6">
        <f ca="1">LN((RAND()^(-Results!$F$4))-1)</f>
        <v>0.91497748750709773</v>
      </c>
      <c r="D460" s="6">
        <f ca="1">LN((RAND()^(-Results!$F$4))-1)</f>
        <v>0.11112529662170517</v>
      </c>
      <c r="E460" s="6">
        <f ca="1">LN((RAND()^(-Results!$F$4))-1)</f>
        <v>1.0206356365766256</v>
      </c>
      <c r="F460" s="6">
        <f ca="1">LN((RAND()^(-Results!$F$4))-1)</f>
        <v>2.1814837446806643</v>
      </c>
      <c r="G460" s="6">
        <f ca="1">LN((RAND()^(-Results!$F$4))-1)</f>
        <v>-0.45567840450039021</v>
      </c>
      <c r="H460" s="6">
        <f t="shared" ca="1" si="42"/>
        <v>-0.44507154295479961</v>
      </c>
      <c r="I460" s="10">
        <f ca="1">SUMPRODUCT(J460:O460,Results!B$12:G$12)+Results!$F$5*H460</f>
        <v>4.7224013908596545</v>
      </c>
      <c r="J460" s="10">
        <f ca="1">SUMPRODUCT($A460:$F460,Results!$B$15:$G$15)</f>
        <v>-7.1733248229985447E-2</v>
      </c>
      <c r="K460" s="10">
        <f ca="1">SUMPRODUCT($A460:$F460,Results!$B$16:$G$16)</f>
        <v>-4.6925433351683115</v>
      </c>
      <c r="L460" s="10">
        <f ca="1">SUMPRODUCT($A460:$F460,Results!$B$17:$G$17)</f>
        <v>-12.462056920564766</v>
      </c>
      <c r="M460" s="10">
        <f ca="1">SUMPRODUCT($A460:$F460,Results!$B$18:$G$18)</f>
        <v>4.9591021384372072</v>
      </c>
      <c r="N460" s="10">
        <f ca="1">SUMPRODUCT($A460:$F460,Results!$B$19:$G$19)</f>
        <v>4.0989381042602711</v>
      </c>
      <c r="O460" s="10">
        <f ca="1">SUMPRODUCT($A460:$F460,Results!$B$20:$G$20)</f>
        <v>1.2087246087432422</v>
      </c>
      <c r="P460" s="10" cm="1">
        <f t="array" aca="1" ref="P460" ca="1">SUMPRODUCT(J460:O460,TRANSPOSE(Test!BL$20:BL$25))+Test!$AD$20-Test!$BL$27</f>
        <v>7.0039945012437661</v>
      </c>
      <c r="Q460" s="10" cm="1">
        <f t="array" aca="1" ref="Q460" ca="1">SUMPRODUCT(J460:O460,TRANSPOSE(Test!ES$20:ES$25))+Test!$AD$20-Test!$ES$27</f>
        <v>6.9692030125207527</v>
      </c>
      <c r="R460" s="10">
        <f ca="1">I460-Results!$E$5*H460</f>
        <v>6.5026875626788527</v>
      </c>
      <c r="S460" s="10" cm="1">
        <f t="array" aca="1" ref="S460" ca="1">SUMPRODUCT(J460:O460,TRANSPOSE(Test!AR$28:AR$33))+Test!$AD$20-Test!$AC$26</f>
        <v>4.950152278573424</v>
      </c>
      <c r="T460" s="10">
        <f ca="1">SUMPRODUCT(J460:O460,Results!K$9:P$9)</f>
        <v>6.9638989384981684</v>
      </c>
      <c r="U460" s="10">
        <f ca="1">SUMPRODUCT(J460:O460,Results!K$9:P$9)+Test!$AD$20-Test!$AC$31</f>
        <v>6.9271008197971931</v>
      </c>
      <c r="V460" s="10">
        <f t="shared" ca="1" si="43"/>
        <v>-2.2815931103841116</v>
      </c>
      <c r="W460" s="10">
        <f t="shared" ca="1" si="44"/>
        <v>-2.2468016216610982</v>
      </c>
      <c r="X460" s="10">
        <f t="shared" ca="1" si="45"/>
        <v>-1.7802861718191982</v>
      </c>
      <c r="Y460" s="10">
        <f t="shared" ca="1" si="46"/>
        <v>-0.2277508877137695</v>
      </c>
      <c r="Z460" s="10">
        <f ca="1">I460-Test!$AD$20</f>
        <v>4.0262978522101012</v>
      </c>
      <c r="AA460" s="10">
        <f t="shared" ca="1" si="47"/>
        <v>-2.2046994289375386</v>
      </c>
    </row>
    <row r="461" spans="1:27">
      <c r="A461" s="6">
        <f ca="1">LN((RAND()^(-Results!$F$4))-1)</f>
        <v>2.3662053385415187</v>
      </c>
      <c r="B461" s="6">
        <f ca="1">LN((RAND()^(-Results!$F$4))-1)</f>
        <v>2.0624277839489613</v>
      </c>
      <c r="C461" s="6">
        <f ca="1">LN((RAND()^(-Results!$F$4))-1)</f>
        <v>-1.9843306286587659</v>
      </c>
      <c r="D461" s="6">
        <f ca="1">LN((RAND()^(-Results!$F$4))-1)</f>
        <v>-1.3590374783928763</v>
      </c>
      <c r="E461" s="6">
        <f ca="1">LN((RAND()^(-Results!$F$4))-1)</f>
        <v>-1.0422612964551543</v>
      </c>
      <c r="F461" s="6">
        <f ca="1">LN((RAND()^(-Results!$F$4))-1)</f>
        <v>-0.75434903710364787</v>
      </c>
      <c r="G461" s="6">
        <f ca="1">LN((RAND()^(-Results!$F$4))-1)</f>
        <v>1.350268081648242</v>
      </c>
      <c r="H461" s="6">
        <f t="shared" ca="1" si="42"/>
        <v>1.3608749431938325</v>
      </c>
      <c r="I461" s="10">
        <f ca="1">SUMPRODUCT(J461:O461,Results!B$12:G$12)+Results!$F$5*H461</f>
        <v>6.7962973472167381</v>
      </c>
      <c r="J461" s="10">
        <f ca="1">SUMPRODUCT($A461:$F461,Results!$B$15:$G$15)</f>
        <v>10.145338229450601</v>
      </c>
      <c r="K461" s="10">
        <f ca="1">SUMPRODUCT($A461:$F461,Results!$B$16:$G$16)</f>
        <v>7.2400831089993849</v>
      </c>
      <c r="L461" s="10">
        <f ca="1">SUMPRODUCT($A461:$F461,Results!$B$17:$G$17)</f>
        <v>4.9976494513103429</v>
      </c>
      <c r="M461" s="10">
        <f ca="1">SUMPRODUCT($A461:$F461,Results!$B$18:$G$18)</f>
        <v>-8.5314280397396356</v>
      </c>
      <c r="N461" s="10">
        <f ca="1">SUMPRODUCT($A461:$F461,Results!$B$19:$G$19)</f>
        <v>-14.690406836546261</v>
      </c>
      <c r="O461" s="10">
        <f ca="1">SUMPRODUCT($A461:$F461,Results!$B$20:$G$20)</f>
        <v>14.806027366360471</v>
      </c>
      <c r="P461" s="10" cm="1">
        <f t="array" aca="1" ref="P461" ca="1">SUMPRODUCT(J461:O461,TRANSPOSE(Test!BL$20:BL$25))+Test!$AD$20-Test!$BL$27</f>
        <v>9.6617903887737611E-2</v>
      </c>
      <c r="Q461" s="10" cm="1">
        <f t="array" aca="1" ref="Q461" ca="1">SUMPRODUCT(J461:O461,TRANSPOSE(Test!ES$20:ES$25))+Test!$AD$20-Test!$ES$27</f>
        <v>0.20571550060167765</v>
      </c>
      <c r="R461" s="10">
        <f ca="1">I461-Results!$E$5*H461</f>
        <v>1.352797574441408</v>
      </c>
      <c r="S461" s="10" cm="1">
        <f t="array" aca="1" ref="S461" ca="1">SUMPRODUCT(J461:O461,TRANSPOSE(Test!AR$28:AR$33))+Test!$AD$20-Test!$AC$26</f>
        <v>4.3492007803371564</v>
      </c>
      <c r="T461" s="10">
        <f ca="1">SUMPRODUCT(J461:O461,Results!K$9:P$9)</f>
        <v>0.16585008688794645</v>
      </c>
      <c r="U461" s="10">
        <f ca="1">SUMPRODUCT(J461:O461,Results!K$9:P$9)+Test!$AD$20-Test!$AC$31</f>
        <v>0.12905196818697118</v>
      </c>
      <c r="V461" s="10">
        <f t="shared" ca="1" si="43"/>
        <v>6.6996794433290008</v>
      </c>
      <c r="W461" s="10">
        <f t="shared" ca="1" si="44"/>
        <v>6.5905818466150601</v>
      </c>
      <c r="X461" s="10">
        <f t="shared" ca="1" si="45"/>
        <v>5.44349977277533</v>
      </c>
      <c r="Y461" s="10">
        <f t="shared" ca="1" si="46"/>
        <v>2.4470965668795817</v>
      </c>
      <c r="Z461" s="10">
        <f ca="1">I461-Test!$AD$20</f>
        <v>6.1001938085671847</v>
      </c>
      <c r="AA461" s="10">
        <f t="shared" ca="1" si="47"/>
        <v>6.667245379029767</v>
      </c>
    </row>
    <row r="462" spans="1:27">
      <c r="A462" s="6">
        <f ca="1">LN((RAND()^(-Results!$F$4))-1)</f>
        <v>0.78253024107247338</v>
      </c>
      <c r="B462" s="6">
        <f ca="1">LN((RAND()^(-Results!$F$4))-1)</f>
        <v>-0.26628466427193132</v>
      </c>
      <c r="C462" s="6">
        <f ca="1">LN((RAND()^(-Results!$F$4))-1)</f>
        <v>5.1509951754581911</v>
      </c>
      <c r="D462" s="6">
        <f ca="1">LN((RAND()^(-Results!$F$4))-1)</f>
        <v>0.73939056926351432</v>
      </c>
      <c r="E462" s="6">
        <f ca="1">LN((RAND()^(-Results!$F$4))-1)</f>
        <v>-2.1246108146994374</v>
      </c>
      <c r="F462" s="6">
        <f ca="1">LN((RAND()^(-Results!$F$4))-1)</f>
        <v>0.41585734443068822</v>
      </c>
      <c r="G462" s="6">
        <f ca="1">LN((RAND()^(-Results!$F$4))-1)</f>
        <v>1.682090443330273</v>
      </c>
      <c r="H462" s="6">
        <f t="shared" ca="1" si="42"/>
        <v>1.6926973048758636</v>
      </c>
      <c r="I462" s="10">
        <f ca="1">SUMPRODUCT(J462:O462,Results!B$12:G$12)+Results!$F$5*H462</f>
        <v>10.042931491671993</v>
      </c>
      <c r="J462" s="10">
        <f ca="1">SUMPRODUCT($A462:$F462,Results!$B$15:$G$15)</f>
        <v>-3.4949632440839844</v>
      </c>
      <c r="K462" s="10">
        <f ca="1">SUMPRODUCT($A462:$F462,Results!$B$16:$G$16)</f>
        <v>-2.9247775735626398</v>
      </c>
      <c r="L462" s="10">
        <f ca="1">SUMPRODUCT($A462:$F462,Results!$B$17:$G$17)</f>
        <v>-1.6034604457546582</v>
      </c>
      <c r="M462" s="10">
        <f ca="1">SUMPRODUCT($A462:$F462,Results!$B$18:$G$18)</f>
        <v>-14.074537746854107</v>
      </c>
      <c r="N462" s="10">
        <f ca="1">SUMPRODUCT($A462:$F462,Results!$B$19:$G$19)</f>
        <v>14.218385813834105</v>
      </c>
      <c r="O462" s="10">
        <f ca="1">SUMPRODUCT($A462:$F462,Results!$B$20:$G$20)</f>
        <v>0.12572318077074474</v>
      </c>
      <c r="P462" s="10" cm="1">
        <f t="array" aca="1" ref="P462" ca="1">SUMPRODUCT(J462:O462,TRANSPOSE(Test!BL$20:BL$25))+Test!$AD$20-Test!$BL$27</f>
        <v>2.4643199610158595</v>
      </c>
      <c r="Q462" s="10" cm="1">
        <f t="array" aca="1" ref="Q462" ca="1">SUMPRODUCT(J462:O462,TRANSPOSE(Test!ES$20:ES$25))+Test!$AD$20-Test!$ES$27</f>
        <v>1.988142934171931</v>
      </c>
      <c r="R462" s="10">
        <f ca="1">I462-Results!$E$5*H462</f>
        <v>3.2721422721685389</v>
      </c>
      <c r="S462" s="10" cm="1">
        <f t="array" aca="1" ref="S462" ca="1">SUMPRODUCT(J462:O462,TRANSPOSE(Test!AR$28:AR$33))+Test!$AD$20-Test!$AC$26</f>
        <v>19.22679602791932</v>
      </c>
      <c r="T462" s="10">
        <f ca="1">SUMPRODUCT(J462:O462,Results!K$9:P$9)</f>
        <v>2.183251408881036</v>
      </c>
      <c r="U462" s="10">
        <f ca="1">SUMPRODUCT(J462:O462,Results!K$9:P$9)+Test!$AD$20-Test!$AC$31</f>
        <v>2.1464532901800606</v>
      </c>
      <c r="V462" s="10">
        <f t="shared" ca="1" si="43"/>
        <v>7.5786115306561337</v>
      </c>
      <c r="W462" s="10">
        <f t="shared" ca="1" si="44"/>
        <v>8.0547885575000624</v>
      </c>
      <c r="X462" s="10">
        <f t="shared" ca="1" si="45"/>
        <v>6.7707892195034542</v>
      </c>
      <c r="Y462" s="10">
        <f t="shared" ca="1" si="46"/>
        <v>-9.1838645362473272</v>
      </c>
      <c r="Z462" s="10">
        <f ca="1">I462-Test!$AD$20</f>
        <v>9.346827953022439</v>
      </c>
      <c r="AA462" s="10">
        <f t="shared" ca="1" si="47"/>
        <v>7.8964782014919326</v>
      </c>
    </row>
    <row r="463" spans="1:27">
      <c r="A463" s="6">
        <f ca="1">LN((RAND()^(-Results!$F$4))-1)</f>
        <v>-0.3344958678282553</v>
      </c>
      <c r="B463" s="6">
        <f ca="1">LN((RAND()^(-Results!$F$4))-1)</f>
        <v>-1.6956311602127896</v>
      </c>
      <c r="C463" s="6">
        <f ca="1">LN((RAND()^(-Results!$F$4))-1)</f>
        <v>2.3649155011311684</v>
      </c>
      <c r="D463" s="6">
        <f ca="1">LN((RAND()^(-Results!$F$4))-1)</f>
        <v>-1.6030056746321379</v>
      </c>
      <c r="E463" s="6">
        <f ca="1">LN((RAND()^(-Results!$F$4))-1)</f>
        <v>-0.48512766507696625</v>
      </c>
      <c r="F463" s="6">
        <f ca="1">LN((RAND()^(-Results!$F$4))-1)</f>
        <v>1.0129539059642183</v>
      </c>
      <c r="G463" s="6">
        <f ca="1">LN((RAND()^(-Results!$F$4))-1)</f>
        <v>-1.0876883235858599</v>
      </c>
      <c r="H463" s="6">
        <f t="shared" ca="1" si="42"/>
        <v>-1.0770814620402693</v>
      </c>
      <c r="I463" s="10">
        <f ca="1">SUMPRODUCT(J463:O463,Results!B$12:G$12)+Results!$F$5*H463</f>
        <v>-33.186837774044683</v>
      </c>
      <c r="J463" s="10">
        <f ca="1">SUMPRODUCT($A463:$F463,Results!$B$15:$G$15)</f>
        <v>-4.9649925077510835</v>
      </c>
      <c r="K463" s="10">
        <f ca="1">SUMPRODUCT($A463:$F463,Results!$B$16:$G$16)</f>
        <v>-8.2338137702153009</v>
      </c>
      <c r="L463" s="10">
        <f ca="1">SUMPRODUCT($A463:$F463,Results!$B$17:$G$17)</f>
        <v>-1.292709240653839</v>
      </c>
      <c r="M463" s="10">
        <f ca="1">SUMPRODUCT($A463:$F463,Results!$B$18:$G$18)</f>
        <v>2.224499624315182</v>
      </c>
      <c r="N463" s="10">
        <f ca="1">SUMPRODUCT($A463:$F463,Results!$B$19:$G$19)</f>
        <v>4.4835387901230241</v>
      </c>
      <c r="O463" s="10">
        <f ca="1">SUMPRODUCT($A463:$F463,Results!$B$20:$G$20)</f>
        <v>1.5936979556635853</v>
      </c>
      <c r="P463" s="10" cm="1">
        <f t="array" aca="1" ref="P463" ca="1">SUMPRODUCT(J463:O463,TRANSPOSE(Test!BL$20:BL$25))+Test!$AD$20-Test!$BL$27</f>
        <v>-27.53401046716607</v>
      </c>
      <c r="Q463" s="10" cm="1">
        <f t="array" aca="1" ref="Q463" ca="1">SUMPRODUCT(J463:O463,TRANSPOSE(Test!ES$20:ES$25))+Test!$AD$20-Test!$ES$27</f>
        <v>-27.952141023446821</v>
      </c>
      <c r="R463" s="10">
        <f ca="1">I463-Results!$E$5*H463</f>
        <v>-28.878511925883608</v>
      </c>
      <c r="S463" s="10" cm="1">
        <f t="array" aca="1" ref="S463" ca="1">SUMPRODUCT(J463:O463,TRANSPOSE(Test!AR$28:AR$33))+Test!$AD$20-Test!$AC$26</f>
        <v>-21.069168949930411</v>
      </c>
      <c r="T463" s="10">
        <f ca="1">SUMPRODUCT(J463:O463,Results!K$9:P$9)</f>
        <v>-27.838081296702143</v>
      </c>
      <c r="U463" s="10">
        <f ca="1">SUMPRODUCT(J463:O463,Results!K$9:P$9)+Test!$AD$20-Test!$AC$31</f>
        <v>-27.874879415403118</v>
      </c>
      <c r="V463" s="10">
        <f t="shared" ca="1" si="43"/>
        <v>-5.6528273068786135</v>
      </c>
      <c r="W463" s="10">
        <f t="shared" ca="1" si="44"/>
        <v>-5.2346967505978625</v>
      </c>
      <c r="X463" s="10">
        <f t="shared" ca="1" si="45"/>
        <v>-4.3083258481610756</v>
      </c>
      <c r="Y463" s="10">
        <f t="shared" ca="1" si="46"/>
        <v>-12.117668824114272</v>
      </c>
      <c r="Z463" s="10">
        <f ca="1">I463-Test!$AD$20</f>
        <v>-33.882941312694236</v>
      </c>
      <c r="AA463" s="10">
        <f t="shared" ca="1" si="47"/>
        <v>-5.3119583586415651</v>
      </c>
    </row>
    <row r="464" spans="1:27">
      <c r="A464" s="6">
        <f ca="1">LN((RAND()^(-Results!$F$4))-1)</f>
        <v>-4.0072459273047194</v>
      </c>
      <c r="B464" s="6">
        <f ca="1">LN((RAND()^(-Results!$F$4))-1)</f>
        <v>2.6177988077982524</v>
      </c>
      <c r="C464" s="6">
        <f ca="1">LN((RAND()^(-Results!$F$4))-1)</f>
        <v>-1.9303230874406314</v>
      </c>
      <c r="D464" s="6">
        <f ca="1">LN((RAND()^(-Results!$F$4))-1)</f>
        <v>-1.9173224961993951</v>
      </c>
      <c r="E464" s="6">
        <f ca="1">LN((RAND()^(-Results!$F$4))-1)</f>
        <v>-2.0384598908286904</v>
      </c>
      <c r="F464" s="6">
        <f ca="1">LN((RAND()^(-Results!$F$4))-1)</f>
        <v>-1.4906479927050806</v>
      </c>
      <c r="G464" s="6">
        <f ca="1">LN((RAND()^(-Results!$F$4))-1)</f>
        <v>-2.8123560101258978</v>
      </c>
      <c r="H464" s="6">
        <f t="shared" ca="1" si="42"/>
        <v>-2.8017491485803072</v>
      </c>
      <c r="I464" s="10">
        <f ca="1">SUMPRODUCT(J464:O464,Results!B$12:G$12)+Results!$F$5*H464</f>
        <v>3.0665820333363349</v>
      </c>
      <c r="J464" s="10">
        <f ca="1">SUMPRODUCT($A464:$F464,Results!$B$15:$G$15)</f>
        <v>8.119738791792658</v>
      </c>
      <c r="K464" s="10">
        <f ca="1">SUMPRODUCT($A464:$F464,Results!$B$16:$G$16)</f>
        <v>-2.6919624162828653</v>
      </c>
      <c r="L464" s="10">
        <f ca="1">SUMPRODUCT($A464:$F464,Results!$B$17:$G$17)</f>
        <v>-5.0354702689973525</v>
      </c>
      <c r="M464" s="10">
        <f ca="1">SUMPRODUCT($A464:$F464,Results!$B$18:$G$18)</f>
        <v>3.2696622286137571</v>
      </c>
      <c r="N464" s="10">
        <f ca="1">SUMPRODUCT($A464:$F464,Results!$B$19:$G$19)</f>
        <v>-14.78186444493188</v>
      </c>
      <c r="O464" s="10">
        <f ca="1">SUMPRODUCT($A464:$F464,Results!$B$20:$G$20)</f>
        <v>-0.48199544607639933</v>
      </c>
      <c r="P464" s="10" cm="1">
        <f t="array" aca="1" ref="P464" ca="1">SUMPRODUCT(J464:O464,TRANSPOSE(Test!BL$20:BL$25))+Test!$AD$20-Test!$BL$27</f>
        <v>17.321982587843262</v>
      </c>
      <c r="Q464" s="10" cm="1">
        <f t="array" aca="1" ref="Q464" ca="1">SUMPRODUCT(J464:O464,TRANSPOSE(Test!ES$20:ES$25))+Test!$AD$20-Test!$ES$27</f>
        <v>17.766769353483227</v>
      </c>
      <c r="R464" s="10">
        <f ca="1">I464-Results!$E$5*H464</f>
        <v>14.273578627657564</v>
      </c>
      <c r="S464" s="10" cm="1">
        <f t="array" aca="1" ref="S464" ca="1">SUMPRODUCT(J464:O464,TRANSPOSE(Test!AR$28:AR$33))+Test!$AD$20-Test!$AC$26</f>
        <v>5.6184813139726053</v>
      </c>
      <c r="T464" s="10">
        <f ca="1">SUMPRODUCT(J464:O464,Results!K$9:P$9)</f>
        <v>18.45545749028674</v>
      </c>
      <c r="U464" s="10">
        <f ca="1">SUMPRODUCT(J464:O464,Results!K$9:P$9)+Test!$AD$20-Test!$AC$31</f>
        <v>18.418659371585765</v>
      </c>
      <c r="V464" s="10">
        <f t="shared" ca="1" si="43"/>
        <v>-14.255400554506927</v>
      </c>
      <c r="W464" s="10">
        <f t="shared" ca="1" si="44"/>
        <v>-14.700187320146892</v>
      </c>
      <c r="X464" s="10">
        <f t="shared" ca="1" si="45"/>
        <v>-11.206996594321229</v>
      </c>
      <c r="Y464" s="10">
        <f t="shared" ca="1" si="46"/>
        <v>-2.5518992806362704</v>
      </c>
      <c r="Z464" s="10">
        <f ca="1">I464-Test!$AD$20</f>
        <v>2.3704784946867812</v>
      </c>
      <c r="AA464" s="10">
        <f t="shared" ca="1" si="47"/>
        <v>-15.35207733824943</v>
      </c>
    </row>
    <row r="465" spans="1:27">
      <c r="A465" s="6">
        <f ca="1">LN((RAND()^(-Results!$F$4))-1)</f>
        <v>3.2490944053047119</v>
      </c>
      <c r="B465" s="6">
        <f ca="1">LN((RAND()^(-Results!$F$4))-1)</f>
        <v>-1.7332164534852481</v>
      </c>
      <c r="C465" s="6">
        <f ca="1">LN((RAND()^(-Results!$F$4))-1)</f>
        <v>2.391625812512264</v>
      </c>
      <c r="D465" s="6">
        <f ca="1">LN((RAND()^(-Results!$F$4))-1)</f>
        <v>3.1384139161364466</v>
      </c>
      <c r="E465" s="6">
        <f ca="1">LN((RAND()^(-Results!$F$4))-1)</f>
        <v>-0.6337388917079998</v>
      </c>
      <c r="F465" s="6">
        <f ca="1">LN((RAND()^(-Results!$F$4))-1)</f>
        <v>2.4194153479176004</v>
      </c>
      <c r="G465" s="6">
        <f ca="1">LN((RAND()^(-Results!$F$4))-1)</f>
        <v>1.2536876205921361</v>
      </c>
      <c r="H465" s="6">
        <f t="shared" ca="1" si="42"/>
        <v>1.2642944821377267</v>
      </c>
      <c r="I465" s="10">
        <f ca="1">SUMPRODUCT(J465:O465,Results!B$12:G$12)+Results!$F$5*H465</f>
        <v>0.59716967920303876</v>
      </c>
      <c r="J465" s="10">
        <f ca="1">SUMPRODUCT($A465:$F465,Results!$B$15:$G$15)</f>
        <v>-6.4121690923307684</v>
      </c>
      <c r="K465" s="10">
        <f ca="1">SUMPRODUCT($A465:$F465,Results!$B$16:$G$16)</f>
        <v>7.1071746320129456</v>
      </c>
      <c r="L465" s="10">
        <f ca="1">SUMPRODUCT($A465:$F465,Results!$B$17:$G$17)</f>
        <v>3.0251377225827154</v>
      </c>
      <c r="M465" s="10">
        <f ca="1">SUMPRODUCT($A465:$F465,Results!$B$18:$G$18)</f>
        <v>-6.9329104139335014</v>
      </c>
      <c r="N465" s="10">
        <f ca="1">SUMPRODUCT($A465:$F465,Results!$B$19:$G$19)</f>
        <v>20.109388162640645</v>
      </c>
      <c r="O465" s="10">
        <f ca="1">SUMPRODUCT($A465:$F465,Results!$B$20:$G$20)</f>
        <v>3.3905954313624704</v>
      </c>
      <c r="P465" s="10" cm="1">
        <f t="array" aca="1" ref="P465" ca="1">SUMPRODUCT(J465:O465,TRANSPOSE(Test!BL$20:BL$25))+Test!$AD$20-Test!$BL$27</f>
        <v>-5.6433025758306474</v>
      </c>
      <c r="Q465" s="10" cm="1">
        <f t="array" aca="1" ref="Q465" ca="1">SUMPRODUCT(J465:O465,TRANSPOSE(Test!ES$20:ES$25))+Test!$AD$20-Test!$ES$27</f>
        <v>-6.0244818419715838</v>
      </c>
      <c r="R465" s="10">
        <f ca="1">I465-Results!$E$5*H465</f>
        <v>-4.4600082493478679</v>
      </c>
      <c r="S465" s="10" cm="1">
        <f t="array" aca="1" ref="S465" ca="1">SUMPRODUCT(J465:O465,TRANSPOSE(Test!AR$28:AR$33))+Test!$AD$20-Test!$AC$26</f>
        <v>11.095118568275652</v>
      </c>
      <c r="T465" s="10">
        <f ca="1">SUMPRODUCT(J465:O465,Results!K$9:P$9)</f>
        <v>-6.2855553944899656</v>
      </c>
      <c r="U465" s="10">
        <f ca="1">SUMPRODUCT(J465:O465,Results!K$9:P$9)+Test!$AD$20-Test!$AC$31</f>
        <v>-6.322353513190941</v>
      </c>
      <c r="V465" s="10">
        <f t="shared" ca="1" si="43"/>
        <v>6.2404722550336862</v>
      </c>
      <c r="W465" s="10">
        <f t="shared" ca="1" si="44"/>
        <v>6.6216515211746225</v>
      </c>
      <c r="X465" s="10">
        <f t="shared" ca="1" si="45"/>
        <v>5.0571779285509066</v>
      </c>
      <c r="Y465" s="10">
        <f t="shared" ca="1" si="46"/>
        <v>-10.497948889072614</v>
      </c>
      <c r="Z465" s="10">
        <f ca="1">I465-Test!$AD$20</f>
        <v>-9.8933859446514893E-2</v>
      </c>
      <c r="AA465" s="10">
        <f t="shared" ca="1" si="47"/>
        <v>6.9195231923939797</v>
      </c>
    </row>
    <row r="466" spans="1:27">
      <c r="A466" s="6">
        <f ca="1">LN((RAND()^(-Results!$F$4))-1)</f>
        <v>1.5420728941115713</v>
      </c>
      <c r="B466" s="6">
        <f ca="1">LN((RAND()^(-Results!$F$4))-1)</f>
        <v>-0.84337580612539864</v>
      </c>
      <c r="C466" s="6">
        <f ca="1">LN((RAND()^(-Results!$F$4))-1)</f>
        <v>1.7155121356042262</v>
      </c>
      <c r="D466" s="6">
        <f ca="1">LN((RAND()^(-Results!$F$4))-1)</f>
        <v>-2.0194337660432904</v>
      </c>
      <c r="E466" s="6">
        <f ca="1">LN((RAND()^(-Results!$F$4))-1)</f>
        <v>-2.3625616122358997</v>
      </c>
      <c r="F466" s="6">
        <f ca="1">LN((RAND()^(-Results!$F$4))-1)</f>
        <v>3.8820310692583568</v>
      </c>
      <c r="G466" s="6">
        <f ca="1">LN((RAND()^(-Results!$F$4))-1)</f>
        <v>1.3241162441092322</v>
      </c>
      <c r="H466" s="6">
        <f t="shared" ca="1" si="42"/>
        <v>1.3347231056548228</v>
      </c>
      <c r="I466" s="10">
        <f ca="1">SUMPRODUCT(J466:O466,Results!B$12:G$12)+Results!$F$5*H466</f>
        <v>-34.062226102185548</v>
      </c>
      <c r="J466" s="10">
        <f ca="1">SUMPRODUCT($A466:$F466,Results!$B$15:$G$15)</f>
        <v>1.473709439066484E-2</v>
      </c>
      <c r="K466" s="10">
        <f ca="1">SUMPRODUCT($A466:$F466,Results!$B$16:$G$16)</f>
        <v>-2.9358263619085143</v>
      </c>
      <c r="L466" s="10">
        <f ca="1">SUMPRODUCT($A466:$F466,Results!$B$17:$G$17)</f>
        <v>-3.9540003407543995</v>
      </c>
      <c r="M466" s="10">
        <f ca="1">SUMPRODUCT($A466:$F466,Results!$B$18:$G$18)</f>
        <v>0.84197307929978749</v>
      </c>
      <c r="N466" s="10">
        <f ca="1">SUMPRODUCT($A466:$F466,Results!$B$19:$G$19)</f>
        <v>3.1628917384440363</v>
      </c>
      <c r="O466" s="10">
        <f ca="1">SUMPRODUCT($A466:$F466,Results!$B$20:$G$20)</f>
        <v>19.762493752183317</v>
      </c>
      <c r="P466" s="10" cm="1">
        <f t="array" aca="1" ref="P466" ca="1">SUMPRODUCT(J466:O466,TRANSPOSE(Test!BL$20:BL$25))+Test!$AD$20-Test!$BL$27</f>
        <v>-40.28785088965985</v>
      </c>
      <c r="Q466" s="10" cm="1">
        <f t="array" aca="1" ref="Q466" ca="1">SUMPRODUCT(J466:O466,TRANSPOSE(Test!ES$20:ES$25))+Test!$AD$20-Test!$ES$27</f>
        <v>-40.790682976885286</v>
      </c>
      <c r="R466" s="10">
        <f ca="1">I466-Results!$E$5*H466</f>
        <v>-39.401118524804836</v>
      </c>
      <c r="S466" s="10" cm="1">
        <f t="array" aca="1" ref="S466" ca="1">SUMPRODUCT(J466:O466,TRANSPOSE(Test!AR$28:AR$33))+Test!$AD$20-Test!$AC$26</f>
        <v>-24.079251810646472</v>
      </c>
      <c r="T466" s="10">
        <f ca="1">SUMPRODUCT(J466:O466,Results!K$9:P$9)</f>
        <v>-40.60661283271633</v>
      </c>
      <c r="U466" s="10">
        <f ca="1">SUMPRODUCT(J466:O466,Results!K$9:P$9)+Test!$AD$20-Test!$AC$31</f>
        <v>-40.643410951417309</v>
      </c>
      <c r="V466" s="10">
        <f t="shared" ca="1" si="43"/>
        <v>6.2256247874743025</v>
      </c>
      <c r="W466" s="10">
        <f t="shared" ca="1" si="44"/>
        <v>6.728456874699738</v>
      </c>
      <c r="X466" s="10">
        <f t="shared" ca="1" si="45"/>
        <v>5.3388924226192884</v>
      </c>
      <c r="Y466" s="10">
        <f t="shared" ca="1" si="46"/>
        <v>-9.982974291539076</v>
      </c>
      <c r="Z466" s="10">
        <f ca="1">I466-Test!$AD$20</f>
        <v>-34.7583296408351</v>
      </c>
      <c r="AA466" s="10">
        <f t="shared" ca="1" si="47"/>
        <v>6.5811848492317608</v>
      </c>
    </row>
    <row r="467" spans="1:27">
      <c r="A467" s="6">
        <f ca="1">LN((RAND()^(-Results!$F$4))-1)</f>
        <v>0.85046864859830706</v>
      </c>
      <c r="B467" s="6">
        <f ca="1">LN((RAND()^(-Results!$F$4))-1)</f>
        <v>0.15484162297670301</v>
      </c>
      <c r="C467" s="6">
        <f ca="1">LN((RAND()^(-Results!$F$4))-1)</f>
        <v>0.81091123193685333</v>
      </c>
      <c r="D467" s="6">
        <f ca="1">LN((RAND()^(-Results!$F$4))-1)</f>
        <v>-0.98080855285468449</v>
      </c>
      <c r="E467" s="6">
        <f ca="1">LN((RAND()^(-Results!$F$4))-1)</f>
        <v>2.4005412233327879</v>
      </c>
      <c r="F467" s="6">
        <f ca="1">LN((RAND()^(-Results!$F$4))-1)</f>
        <v>0.92664281458309072</v>
      </c>
      <c r="G467" s="6">
        <f ca="1">LN((RAND()^(-Results!$F$4))-1)</f>
        <v>0.38206324871513003</v>
      </c>
      <c r="H467" s="6">
        <f t="shared" ca="1" si="42"/>
        <v>0.39267011026072063</v>
      </c>
      <c r="I467" s="10">
        <f ca="1">SUMPRODUCT(J467:O467,Results!B$12:G$12)+Results!$F$5*H467</f>
        <v>-2.3348704144585231</v>
      </c>
      <c r="J467" s="10">
        <f ca="1">SUMPRODUCT($A467:$F467,Results!$B$15:$G$15)</f>
        <v>-0.12264752333307395</v>
      </c>
      <c r="K467" s="10">
        <f ca="1">SUMPRODUCT($A467:$F467,Results!$B$16:$G$16)</f>
        <v>-5.8871567105231</v>
      </c>
      <c r="L467" s="10">
        <f ca="1">SUMPRODUCT($A467:$F467,Results!$B$17:$G$17)</f>
        <v>-6.9575056158317388</v>
      </c>
      <c r="M467" s="10">
        <f ca="1">SUMPRODUCT($A467:$F467,Results!$B$18:$G$18)</f>
        <v>2.5279258945699841</v>
      </c>
      <c r="N467" s="10">
        <f ca="1">SUMPRODUCT($A467:$F467,Results!$B$19:$G$19)</f>
        <v>-1.3248471902263714</v>
      </c>
      <c r="O467" s="10">
        <f ca="1">SUMPRODUCT($A467:$F467,Results!$B$20:$G$20)</f>
        <v>1.9359891644719309</v>
      </c>
      <c r="P467" s="10" cm="1">
        <f t="array" aca="1" ref="P467" ca="1">SUMPRODUCT(J467:O467,TRANSPOSE(Test!BL$20:BL$25))+Test!$AD$20-Test!$BL$27</f>
        <v>-4.3754184737809823</v>
      </c>
      <c r="Q467" s="10" cm="1">
        <f t="array" aca="1" ref="Q467" ca="1">SUMPRODUCT(J467:O467,TRANSPOSE(Test!ES$20:ES$25))+Test!$AD$20-Test!$ES$27</f>
        <v>-4.5415302510491626</v>
      </c>
      <c r="R467" s="10">
        <f ca="1">I467-Results!$E$5*H467</f>
        <v>-3.9055508555014056</v>
      </c>
      <c r="S467" s="10" cm="1">
        <f t="array" aca="1" ref="S467" ca="1">SUMPRODUCT(J467:O467,TRANSPOSE(Test!AR$28:AR$33))+Test!$AD$20-Test!$AC$26</f>
        <v>-5.6719499261546336</v>
      </c>
      <c r="T467" s="10">
        <f ca="1">SUMPRODUCT(J467:O467,Results!K$9:P$9)</f>
        <v>-4.8550172604513291</v>
      </c>
      <c r="U467" s="10">
        <f ca="1">SUMPRODUCT(J467:O467,Results!K$9:P$9)+Test!$AD$20-Test!$AC$31</f>
        <v>-4.8918153791523045</v>
      </c>
      <c r="V467" s="10">
        <f t="shared" ca="1" si="43"/>
        <v>2.0405480593224592</v>
      </c>
      <c r="W467" s="10">
        <f t="shared" ca="1" si="44"/>
        <v>2.2066598365906396</v>
      </c>
      <c r="X467" s="10">
        <f t="shared" ca="1" si="45"/>
        <v>1.5706804410428825</v>
      </c>
      <c r="Y467" s="10">
        <f t="shared" ca="1" si="46"/>
        <v>3.3370795116961105</v>
      </c>
      <c r="Z467" s="10">
        <f ca="1">I467-Test!$AD$20</f>
        <v>-3.0309739531080768</v>
      </c>
      <c r="AA467" s="10">
        <f t="shared" ca="1" si="47"/>
        <v>2.5569449646937814</v>
      </c>
    </row>
    <row r="468" spans="1:27">
      <c r="A468" s="6">
        <f ca="1">LN((RAND()^(-Results!$F$4))-1)</f>
        <v>0.44696674233080863</v>
      </c>
      <c r="B468" s="6">
        <f ca="1">LN((RAND()^(-Results!$F$4))-1)</f>
        <v>2.1750082455612958</v>
      </c>
      <c r="C468" s="6">
        <f ca="1">LN((RAND()^(-Results!$F$4))-1)</f>
        <v>-0.96021939657063193</v>
      </c>
      <c r="D468" s="6">
        <f ca="1">LN((RAND()^(-Results!$F$4))-1)</f>
        <v>0.63951059395164345</v>
      </c>
      <c r="E468" s="6">
        <f ca="1">LN((RAND()^(-Results!$F$4))-1)</f>
        <v>-2.2737432596332683E-2</v>
      </c>
      <c r="F468" s="6">
        <f ca="1">LN((RAND()^(-Results!$F$4))-1)</f>
        <v>-0.47194795088177183</v>
      </c>
      <c r="G468" s="6">
        <f ca="1">LN((RAND()^(-Results!$F$4))-1)</f>
        <v>-2.2375234494588456</v>
      </c>
      <c r="H468" s="6">
        <f t="shared" ca="1" si="42"/>
        <v>-2.2269165879132551</v>
      </c>
      <c r="I468" s="10">
        <f ca="1">SUMPRODUCT(J468:O468,Results!B$12:G$12)+Results!$F$5*H468</f>
        <v>12.65455736704951</v>
      </c>
      <c r="J468" s="10">
        <f ca="1">SUMPRODUCT($A468:$F468,Results!$B$15:$G$15)</f>
        <v>6.21979408751442</v>
      </c>
      <c r="K468" s="10">
        <f ca="1">SUMPRODUCT($A468:$F468,Results!$B$16:$G$16)</f>
        <v>4.7967343026391589</v>
      </c>
      <c r="L468" s="10">
        <f ca="1">SUMPRODUCT($A468:$F468,Results!$B$17:$G$17)</f>
        <v>-2.4488227659134676</v>
      </c>
      <c r="M468" s="10">
        <f ca="1">SUMPRODUCT($A468:$F468,Results!$B$18:$G$18)</f>
        <v>-5.0470175695315875</v>
      </c>
      <c r="N468" s="10">
        <f ca="1">SUMPRODUCT($A468:$F468,Results!$B$19:$G$19)</f>
        <v>-4.8476271123142753</v>
      </c>
      <c r="O468" s="10">
        <f ca="1">SUMPRODUCT($A468:$F468,Results!$B$20:$G$20)</f>
        <v>2.6669788901161064</v>
      </c>
      <c r="P468" s="10" cm="1">
        <f t="array" aca="1" ref="P468" ca="1">SUMPRODUCT(J468:O468,TRANSPOSE(Test!BL$20:BL$25))+Test!$AD$20-Test!$BL$27</f>
        <v>23.839867961438472</v>
      </c>
      <c r="Q468" s="10" cm="1">
        <f t="array" aca="1" ref="Q468" ca="1">SUMPRODUCT(J468:O468,TRANSPOSE(Test!ES$20:ES$25))+Test!$AD$20-Test!$ES$27</f>
        <v>24.079422235672592</v>
      </c>
      <c r="R468" s="10">
        <f ca="1">I468-Results!$E$5*H468</f>
        <v>21.56222371870253</v>
      </c>
      <c r="S468" s="10" cm="1">
        <f t="array" aca="1" ref="S468" ca="1">SUMPRODUCT(J468:O468,TRANSPOSE(Test!AR$28:AR$33))+Test!$AD$20-Test!$AC$26</f>
        <v>21.76070587671153</v>
      </c>
      <c r="T468" s="10">
        <f ca="1">SUMPRODUCT(J468:O468,Results!K$9:P$9)</f>
        <v>24.083436100545352</v>
      </c>
      <c r="U468" s="10">
        <f ca="1">SUMPRODUCT(J468:O468,Results!K$9:P$9)+Test!$AD$20-Test!$AC$31</f>
        <v>24.046637981844377</v>
      </c>
      <c r="V468" s="10">
        <f t="shared" ca="1" si="43"/>
        <v>-11.185310594388962</v>
      </c>
      <c r="W468" s="10">
        <f t="shared" ca="1" si="44"/>
        <v>-11.424864868623082</v>
      </c>
      <c r="X468" s="10">
        <f t="shared" ca="1" si="45"/>
        <v>-8.9076663516530203</v>
      </c>
      <c r="Y468" s="10">
        <f t="shared" ca="1" si="46"/>
        <v>-9.1061485096620203</v>
      </c>
      <c r="Z468" s="10">
        <f ca="1">I468-Test!$AD$20</f>
        <v>11.958453828399955</v>
      </c>
      <c r="AA468" s="10">
        <f t="shared" ca="1" si="47"/>
        <v>-11.392080614794867</v>
      </c>
    </row>
    <row r="469" spans="1:27">
      <c r="A469" s="6">
        <f ca="1">LN((RAND()^(-Results!$F$4))-1)</f>
        <v>-0.84343254371259146</v>
      </c>
      <c r="B469" s="6">
        <f ca="1">LN((RAND()^(-Results!$F$4))-1)</f>
        <v>1.1694193099554371</v>
      </c>
      <c r="C469" s="6">
        <f ca="1">LN((RAND()^(-Results!$F$4))-1)</f>
        <v>1.9450530915680966</v>
      </c>
      <c r="D469" s="6">
        <f ca="1">LN((RAND()^(-Results!$F$4))-1)</f>
        <v>2.5327472682954872</v>
      </c>
      <c r="E469" s="6">
        <f ca="1">LN((RAND()^(-Results!$F$4))-1)</f>
        <v>0.70233051774156141</v>
      </c>
      <c r="F469" s="6">
        <f ca="1">LN((RAND()^(-Results!$F$4))-1)</f>
        <v>1.9623325731768801</v>
      </c>
      <c r="G469" s="6">
        <f ca="1">LN((RAND()^(-Results!$F$4))-1)</f>
        <v>2.4099763984894751</v>
      </c>
      <c r="H469" s="6">
        <f t="shared" ca="1" si="42"/>
        <v>2.4205832600350656</v>
      </c>
      <c r="I469" s="10">
        <f ca="1">SUMPRODUCT(J469:O469,Results!B$12:G$12)+Results!$F$5*H469</f>
        <v>42.754426978855612</v>
      </c>
      <c r="J469" s="10">
        <f ca="1">SUMPRODUCT($A469:$F469,Results!$B$15:$G$15)</f>
        <v>-1.5432689556264334</v>
      </c>
      <c r="K469" s="10">
        <f ca="1">SUMPRODUCT($A469:$F469,Results!$B$16:$G$16)</f>
        <v>-0.91276608966806372</v>
      </c>
      <c r="L469" s="10">
        <f ca="1">SUMPRODUCT($A469:$F469,Results!$B$17:$G$17)</f>
        <v>-13.501880141291924</v>
      </c>
      <c r="M469" s="10">
        <f ca="1">SUMPRODUCT($A469:$F469,Results!$B$18:$G$18)</f>
        <v>-0.11695045389961489</v>
      </c>
      <c r="N469" s="10">
        <f ca="1">SUMPRODUCT($A469:$F469,Results!$B$19:$G$19)</f>
        <v>13.264219200996813</v>
      </c>
      <c r="O469" s="10">
        <f ca="1">SUMPRODUCT($A469:$F469,Results!$B$20:$G$20)</f>
        <v>-5.2819486494065426</v>
      </c>
      <c r="P469" s="10" cm="1">
        <f t="array" aca="1" ref="P469" ca="1">SUMPRODUCT(J469:O469,TRANSPOSE(Test!BL$20:BL$25))+Test!$AD$20-Test!$BL$27</f>
        <v>30.821918961360204</v>
      </c>
      <c r="Q469" s="10" cm="1">
        <f t="array" aca="1" ref="Q469" ca="1">SUMPRODUCT(J469:O469,TRANSPOSE(Test!ES$20:ES$25))+Test!$AD$20-Test!$ES$27</f>
        <v>30.872456899061763</v>
      </c>
      <c r="R469" s="10">
        <f ca="1">I469-Results!$E$5*H469</f>
        <v>33.072093938715348</v>
      </c>
      <c r="S469" s="10" cm="1">
        <f t="array" aca="1" ref="S469" ca="1">SUMPRODUCT(J469:O469,TRANSPOSE(Test!AR$28:AR$33))+Test!$AD$20-Test!$AC$26</f>
        <v>30.119357525591159</v>
      </c>
      <c r="T469" s="10">
        <f ca="1">SUMPRODUCT(J469:O469,Results!K$9:P$9)</f>
        <v>30.893726616203004</v>
      </c>
      <c r="U469" s="10">
        <f ca="1">SUMPRODUCT(J469:O469,Results!K$9:P$9)+Test!$AD$20-Test!$AC$31</f>
        <v>30.856928497502029</v>
      </c>
      <c r="V469" s="10">
        <f t="shared" ca="1" si="43"/>
        <v>11.932508017495408</v>
      </c>
      <c r="W469" s="10">
        <f t="shared" ca="1" si="44"/>
        <v>11.881970079793849</v>
      </c>
      <c r="X469" s="10">
        <f t="shared" ca="1" si="45"/>
        <v>9.6823330401402643</v>
      </c>
      <c r="Y469" s="10">
        <f t="shared" ca="1" si="46"/>
        <v>12.635069453264453</v>
      </c>
      <c r="Z469" s="10">
        <f ca="1">I469-Test!$AD$20</f>
        <v>42.05832344020606</v>
      </c>
      <c r="AA469" s="10">
        <f t="shared" ca="1" si="47"/>
        <v>11.897498481353583</v>
      </c>
    </row>
    <row r="470" spans="1:27">
      <c r="A470" s="6">
        <f ca="1">LN((RAND()^(-Results!$F$4))-1)</f>
        <v>-1.7077985507735469</v>
      </c>
      <c r="B470" s="6">
        <f ca="1">LN((RAND()^(-Results!$F$4))-1)</f>
        <v>0.30418559324128858</v>
      </c>
      <c r="C470" s="6">
        <f ca="1">LN((RAND()^(-Results!$F$4))-1)</f>
        <v>1.1214314923409285</v>
      </c>
      <c r="D470" s="6">
        <f ca="1">LN((RAND()^(-Results!$F$4))-1)</f>
        <v>-0.82287043056337617</v>
      </c>
      <c r="E470" s="6">
        <f ca="1">LN((RAND()^(-Results!$F$4))-1)</f>
        <v>-0.3960540134733293</v>
      </c>
      <c r="F470" s="6">
        <f ca="1">LN((RAND()^(-Results!$F$4))-1)</f>
        <v>2.9675240149948734</v>
      </c>
      <c r="G470" s="6">
        <f ca="1">LN((RAND()^(-Results!$F$4))-1)</f>
        <v>-0.88676821775187109</v>
      </c>
      <c r="H470" s="6">
        <f t="shared" ca="1" si="42"/>
        <v>-0.87616135620628044</v>
      </c>
      <c r="I470" s="10">
        <f ca="1">SUMPRODUCT(J470:O470,Results!B$12:G$12)+Results!$F$5*H470</f>
        <v>-11.018176326837839</v>
      </c>
      <c r="J470" s="10">
        <f ca="1">SUMPRODUCT($A470:$F470,Results!$B$15:$G$15)</f>
        <v>-0.67800900295603994</v>
      </c>
      <c r="K470" s="10">
        <f ca="1">SUMPRODUCT($A470:$F470,Results!$B$16:$G$16)</f>
        <v>-7.0306360664203655</v>
      </c>
      <c r="L470" s="10">
        <f ca="1">SUMPRODUCT($A470:$F470,Results!$B$17:$G$17)</f>
        <v>-13.266940483486927</v>
      </c>
      <c r="M470" s="10">
        <f ca="1">SUMPRODUCT($A470:$F470,Results!$B$18:$G$18)</f>
        <v>8.0357532199245352</v>
      </c>
      <c r="N470" s="10">
        <f ca="1">SUMPRODUCT($A470:$F470,Results!$B$19:$G$19)</f>
        <v>4.0435648853736827</v>
      </c>
      <c r="O470" s="10">
        <f ca="1">SUMPRODUCT($A470:$F470,Results!$B$20:$G$20)</f>
        <v>4.3703750095108909</v>
      </c>
      <c r="P470" s="10" cm="1">
        <f t="array" aca="1" ref="P470" ca="1">SUMPRODUCT(J470:O470,TRANSPOSE(Test!BL$20:BL$25))+Test!$AD$20-Test!$BL$27</f>
        <v>-6.4286069535203216</v>
      </c>
      <c r="Q470" s="10" cm="1">
        <f t="array" aca="1" ref="Q470" ca="1">SUMPRODUCT(J470:O470,TRANSPOSE(Test!ES$20:ES$25))+Test!$AD$20-Test!$ES$27</f>
        <v>-6.5389555348877444</v>
      </c>
      <c r="R470" s="10">
        <f ca="1">I470-Results!$E$5*H470</f>
        <v>-7.5135309020127172</v>
      </c>
      <c r="S470" s="10" cm="1">
        <f t="array" aca="1" ref="S470" ca="1">SUMPRODUCT(J470:O470,TRANSPOSE(Test!AR$28:AR$33))+Test!$AD$20-Test!$AC$26</f>
        <v>-6.576190978791228</v>
      </c>
      <c r="T470" s="10">
        <f ca="1">SUMPRODUCT(J470:O470,Results!K$9:P$9)</f>
        <v>-6.2779880372477956</v>
      </c>
      <c r="U470" s="10">
        <f ca="1">SUMPRODUCT(J470:O470,Results!K$9:P$9)+Test!$AD$20-Test!$AC$31</f>
        <v>-6.314786155948771</v>
      </c>
      <c r="V470" s="10">
        <f t="shared" ca="1" si="43"/>
        <v>-4.5895693733175174</v>
      </c>
      <c r="W470" s="10">
        <f t="shared" ca="1" si="44"/>
        <v>-4.4792207919500946</v>
      </c>
      <c r="X470" s="10">
        <f t="shared" ca="1" si="45"/>
        <v>-3.5046454248251218</v>
      </c>
      <c r="Y470" s="10">
        <f t="shared" ca="1" si="46"/>
        <v>-4.4419853480466109</v>
      </c>
      <c r="Z470" s="10">
        <f ca="1">I470-Test!$AD$20</f>
        <v>-11.714279865487393</v>
      </c>
      <c r="AA470" s="10">
        <f t="shared" ca="1" si="47"/>
        <v>-4.703390170889068</v>
      </c>
    </row>
    <row r="471" spans="1:27">
      <c r="A471" s="6">
        <f ca="1">LN((RAND()^(-Results!$F$4))-1)</f>
        <v>-2.373876314171175</v>
      </c>
      <c r="B471" s="6">
        <f ca="1">LN((RAND()^(-Results!$F$4))-1)</f>
        <v>-1.0957049082294521</v>
      </c>
      <c r="C471" s="6">
        <f ca="1">LN((RAND()^(-Results!$F$4))-1)</f>
        <v>-1.6857820158326076</v>
      </c>
      <c r="D471" s="6">
        <f ca="1">LN((RAND()^(-Results!$F$4))-1)</f>
        <v>3.698103279760343</v>
      </c>
      <c r="E471" s="6">
        <f ca="1">LN((RAND()^(-Results!$F$4))-1)</f>
        <v>0.72643254010467961</v>
      </c>
      <c r="F471" s="6">
        <f ca="1">LN((RAND()^(-Results!$F$4))-1)</f>
        <v>0.55511487982571162</v>
      </c>
      <c r="G471" s="6">
        <f ca="1">LN((RAND()^(-Results!$F$4))-1)</f>
        <v>1.6306470564317548</v>
      </c>
      <c r="H471" s="6">
        <f t="shared" ca="1" si="42"/>
        <v>1.6412539179773453</v>
      </c>
      <c r="I471" s="10">
        <f ca="1">SUMPRODUCT(J471:O471,Results!B$12:G$12)+Results!$F$5*H471</f>
        <v>30.088759983860673</v>
      </c>
      <c r="J471" s="10">
        <f ca="1">SUMPRODUCT($A471:$F471,Results!$B$15:$G$15)</f>
        <v>-6.6178406122854083</v>
      </c>
      <c r="K471" s="10">
        <f ca="1">SUMPRODUCT($A471:$F471,Results!$B$16:$G$16)</f>
        <v>4.6786528601190245</v>
      </c>
      <c r="L471" s="10">
        <f ca="1">SUMPRODUCT($A471:$F471,Results!$B$17:$G$17)</f>
        <v>-1.3083303540884428</v>
      </c>
      <c r="M471" s="10">
        <f ca="1">SUMPRODUCT($A471:$F471,Results!$B$18:$G$18)</f>
        <v>11.106380241579046</v>
      </c>
      <c r="N471" s="10">
        <f ca="1">SUMPRODUCT($A471:$F471,Results!$B$19:$G$19)</f>
        <v>12.586518692015904</v>
      </c>
      <c r="O471" s="10">
        <f ca="1">SUMPRODUCT($A471:$F471,Results!$B$20:$G$20)</f>
        <v>-15.618721575970516</v>
      </c>
      <c r="P471" s="10" cm="1">
        <f t="array" aca="1" ref="P471" ca="1">SUMPRODUCT(J471:O471,TRANSPOSE(Test!BL$20:BL$25))+Test!$AD$20-Test!$BL$27</f>
        <v>21.25231860622333</v>
      </c>
      <c r="Q471" s="10" cm="1">
        <f t="array" aca="1" ref="Q471" ca="1">SUMPRODUCT(J471:O471,TRANSPOSE(Test!ES$20:ES$25))+Test!$AD$20-Test!$ES$27</f>
        <v>21.616026226989732</v>
      </c>
      <c r="R471" s="10">
        <f ca="1">I471-Results!$E$5*H471</f>
        <v>23.52374431195129</v>
      </c>
      <c r="S471" s="10" cm="1">
        <f t="array" aca="1" ref="S471" ca="1">SUMPRODUCT(J471:O471,TRANSPOSE(Test!AR$28:AR$33))+Test!$AD$20-Test!$AC$26</f>
        <v>10.246264965089296</v>
      </c>
      <c r="T471" s="10">
        <f ca="1">SUMPRODUCT(J471:O471,Results!K$9:P$9)</f>
        <v>21.711884258447768</v>
      </c>
      <c r="U471" s="10">
        <f ca="1">SUMPRODUCT(J471:O471,Results!K$9:P$9)+Test!$AD$20-Test!$AC$31</f>
        <v>21.675086139746792</v>
      </c>
      <c r="V471" s="10">
        <f t="shared" ca="1" si="43"/>
        <v>8.8364413776373425</v>
      </c>
      <c r="W471" s="10">
        <f t="shared" ca="1" si="44"/>
        <v>8.4727337568709409</v>
      </c>
      <c r="X471" s="10">
        <f t="shared" ca="1" si="45"/>
        <v>6.5650156719093822</v>
      </c>
      <c r="Y471" s="10">
        <f t="shared" ca="1" si="46"/>
        <v>19.842495018771377</v>
      </c>
      <c r="Z471" s="10">
        <f ca="1">I471-Test!$AD$20</f>
        <v>29.39265644521112</v>
      </c>
      <c r="AA471" s="10">
        <f t="shared" ca="1" si="47"/>
        <v>8.4136738441138803</v>
      </c>
    </row>
    <row r="472" spans="1:27">
      <c r="A472" s="6">
        <f ca="1">LN((RAND()^(-Results!$F$4))-1)</f>
        <v>4.7207695886563629E-2</v>
      </c>
      <c r="B472" s="6">
        <f ca="1">LN((RAND()^(-Results!$F$4))-1)</f>
        <v>-1.1695026347356321</v>
      </c>
      <c r="C472" s="6">
        <f ca="1">LN((RAND()^(-Results!$F$4))-1)</f>
        <v>-0.35361561703512728</v>
      </c>
      <c r="D472" s="6">
        <f ca="1">LN((RAND()^(-Results!$F$4))-1)</f>
        <v>-1.9067269919585894</v>
      </c>
      <c r="E472" s="6">
        <f ca="1">LN((RAND()^(-Results!$F$4))-1)</f>
        <v>-0.45870123908617927</v>
      </c>
      <c r="F472" s="6">
        <f ca="1">LN((RAND()^(-Results!$F$4))-1)</f>
        <v>-0.79671725058471954</v>
      </c>
      <c r="G472" s="6">
        <f ca="1">LN((RAND()^(-Results!$F$4))-1)</f>
        <v>0.59746936513022708</v>
      </c>
      <c r="H472" s="6">
        <f t="shared" ca="1" si="42"/>
        <v>0.60807622667581773</v>
      </c>
      <c r="I472" s="10">
        <f ca="1">SUMPRODUCT(J472:O472,Results!B$12:G$12)+Results!$F$5*H472</f>
        <v>-21.52792194292293</v>
      </c>
      <c r="J472" s="10">
        <f ca="1">SUMPRODUCT($A472:$F472,Results!$B$15:$G$15)</f>
        <v>-0.92062390099732938</v>
      </c>
      <c r="K472" s="10">
        <f ca="1">SUMPRODUCT($A472:$F472,Results!$B$16:$G$16)</f>
        <v>-2.6867028651133191</v>
      </c>
      <c r="L472" s="10">
        <f ca="1">SUMPRODUCT($A472:$F472,Results!$B$17:$G$17)</f>
        <v>6.3974145552289796</v>
      </c>
      <c r="M472" s="10">
        <f ca="1">SUMPRODUCT($A472:$F472,Results!$B$18:$G$18)</f>
        <v>1.6272023533043389</v>
      </c>
      <c r="N472" s="10">
        <f ca="1">SUMPRODUCT($A472:$F472,Results!$B$19:$G$19)</f>
        <v>-5.8737490893601345</v>
      </c>
      <c r="O472" s="10">
        <f ca="1">SUMPRODUCT($A472:$F472,Results!$B$20:$G$20)</f>
        <v>2.3765454941184805</v>
      </c>
      <c r="P472" s="10" cm="1">
        <f t="array" aca="1" ref="P472" ca="1">SUMPRODUCT(J472:O472,TRANSPOSE(Test!BL$20:BL$25))+Test!$AD$20-Test!$BL$27</f>
        <v>-24.604037613257084</v>
      </c>
      <c r="Q472" s="10" cm="1">
        <f t="array" aca="1" ref="Q472" ca="1">SUMPRODUCT(J472:O472,TRANSPOSE(Test!ES$20:ES$25))+Test!$AD$20-Test!$ES$27</f>
        <v>-24.758101253456232</v>
      </c>
      <c r="R472" s="10">
        <f ca="1">I472-Results!$E$5*H472</f>
        <v>-23.960226849626203</v>
      </c>
      <c r="S472" s="10" cm="1">
        <f t="array" aca="1" ref="S472" ca="1">SUMPRODUCT(J472:O472,TRANSPOSE(Test!AR$28:AR$33))+Test!$AD$20-Test!$AC$26</f>
        <v>-23.207637411379491</v>
      </c>
      <c r="T472" s="10">
        <f ca="1">SUMPRODUCT(J472:O472,Results!K$9:P$9)</f>
        <v>-24.686617859126088</v>
      </c>
      <c r="U472" s="10">
        <f ca="1">SUMPRODUCT(J472:O472,Results!K$9:P$9)+Test!$AD$20-Test!$AC$31</f>
        <v>-24.723415977827063</v>
      </c>
      <c r="V472" s="10">
        <f t="shared" ca="1" si="43"/>
        <v>3.0761156703341541</v>
      </c>
      <c r="W472" s="10">
        <f t="shared" ca="1" si="44"/>
        <v>3.2301793105333019</v>
      </c>
      <c r="X472" s="10">
        <f t="shared" ca="1" si="45"/>
        <v>2.4323049067032727</v>
      </c>
      <c r="Y472" s="10">
        <f t="shared" ca="1" si="46"/>
        <v>1.6797154684565605</v>
      </c>
      <c r="Z472" s="10">
        <f ca="1">I472-Test!$AD$20</f>
        <v>-22.224025481572482</v>
      </c>
      <c r="AA472" s="10">
        <f t="shared" ca="1" si="47"/>
        <v>3.195494034904133</v>
      </c>
    </row>
    <row r="473" spans="1:27">
      <c r="A473" s="6">
        <f ca="1">LN((RAND()^(-Results!$F$4))-1)</f>
        <v>-2.368203921819116</v>
      </c>
      <c r="B473" s="6">
        <f ca="1">LN((RAND()^(-Results!$F$4))-1)</f>
        <v>0.24240216822356783</v>
      </c>
      <c r="C473" s="6">
        <f ca="1">LN((RAND()^(-Results!$F$4))-1)</f>
        <v>-3.3894778860857191E-2</v>
      </c>
      <c r="D473" s="6">
        <f ca="1">LN((RAND()^(-Results!$F$4))-1)</f>
        <v>1.2486940295514675</v>
      </c>
      <c r="E473" s="6">
        <f ca="1">LN((RAND()^(-Results!$F$4))-1)</f>
        <v>-2.1484620670392363</v>
      </c>
      <c r="F473" s="6">
        <f ca="1">LN((RAND()^(-Results!$F$4))-1)</f>
        <v>5.2349495197209966E-2</v>
      </c>
      <c r="G473" s="6">
        <f ca="1">LN((RAND()^(-Results!$F$4))-1)</f>
        <v>-3.5166284937694581E-2</v>
      </c>
      <c r="H473" s="6">
        <f t="shared" ca="1" si="42"/>
        <v>-2.4559423392103985E-2</v>
      </c>
      <c r="I473" s="10">
        <f ca="1">SUMPRODUCT(J473:O473,Results!B$12:G$12)+Results!$F$5*H473</f>
        <v>12.594166699735762</v>
      </c>
      <c r="J473" s="10">
        <f ca="1">SUMPRODUCT($A473:$F473,Results!$B$15:$G$15)</f>
        <v>-0.91492210013586728</v>
      </c>
      <c r="K473" s="10">
        <f ca="1">SUMPRODUCT($A473:$F473,Results!$B$16:$G$16)</f>
        <v>1.9333417050305512</v>
      </c>
      <c r="L473" s="10">
        <f ca="1">SUMPRODUCT($A473:$F473,Results!$B$17:$G$17)</f>
        <v>-1.1485329687383738</v>
      </c>
      <c r="M473" s="10">
        <f ca="1">SUMPRODUCT($A473:$F473,Results!$B$18:$G$18)</f>
        <v>1.3776479245434519</v>
      </c>
      <c r="N473" s="10">
        <f ca="1">SUMPRODUCT($A473:$F473,Results!$B$19:$G$19)</f>
        <v>5.2229209280616953</v>
      </c>
      <c r="O473" s="10">
        <f ca="1">SUMPRODUCT($A473:$F473,Results!$B$20:$G$20)</f>
        <v>-5.0781562974228516</v>
      </c>
      <c r="P473" s="10" cm="1">
        <f t="array" aca="1" ref="P473" ca="1">SUMPRODUCT(J473:O473,TRANSPOSE(Test!BL$20:BL$25))+Test!$AD$20-Test!$BL$27</f>
        <v>12.862666873773071</v>
      </c>
      <c r="Q473" s="10" cm="1">
        <f t="array" aca="1" ref="Q473" ca="1">SUMPRODUCT(J473:O473,TRANSPOSE(Test!ES$20:ES$25))+Test!$AD$20-Test!$ES$27</f>
        <v>13.040751156065395</v>
      </c>
      <c r="R473" s="10">
        <f ca="1">I473-Results!$E$5*H473</f>
        <v>12.692404393304178</v>
      </c>
      <c r="S473" s="10" cm="1">
        <f t="array" aca="1" ref="S473" ca="1">SUMPRODUCT(J473:O473,TRANSPOSE(Test!AR$28:AR$33))+Test!$AD$20-Test!$AC$26</f>
        <v>11.09220815655452</v>
      </c>
      <c r="T473" s="10">
        <f ca="1">SUMPRODUCT(J473:O473,Results!K$9:P$9)</f>
        <v>13.521883071029272</v>
      </c>
      <c r="U473" s="10">
        <f ca="1">SUMPRODUCT(J473:O473,Results!K$9:P$9)+Test!$AD$20-Test!$AC$31</f>
        <v>13.485084952328297</v>
      </c>
      <c r="V473" s="10">
        <f t="shared" ca="1" si="43"/>
        <v>-0.26850017403730853</v>
      </c>
      <c r="W473" s="10">
        <f t="shared" ca="1" si="44"/>
        <v>-0.44658445632963328</v>
      </c>
      <c r="X473" s="10">
        <f t="shared" ca="1" si="45"/>
        <v>-9.8237693568416162E-2</v>
      </c>
      <c r="Y473" s="10">
        <f t="shared" ca="1" si="46"/>
        <v>1.5019585431812423</v>
      </c>
      <c r="Z473" s="10">
        <f ca="1">I473-Test!$AD$20</f>
        <v>11.898063161086208</v>
      </c>
      <c r="AA473" s="10">
        <f t="shared" ca="1" si="47"/>
        <v>-0.89091825259253454</v>
      </c>
    </row>
    <row r="474" spans="1:27">
      <c r="A474" s="6">
        <f ca="1">LN((RAND()^(-Results!$F$4))-1)</f>
        <v>-1.1609406652181715</v>
      </c>
      <c r="B474" s="6">
        <f ca="1">LN((RAND()^(-Results!$F$4))-1)</f>
        <v>-3.1130882749685234</v>
      </c>
      <c r="C474" s="6">
        <f ca="1">LN((RAND()^(-Results!$F$4))-1)</f>
        <v>-1.4740702636789458</v>
      </c>
      <c r="D474" s="6">
        <f ca="1">LN((RAND()^(-Results!$F$4))-1)</f>
        <v>0.690857567366437</v>
      </c>
      <c r="E474" s="6">
        <f ca="1">LN((RAND()^(-Results!$F$4))-1)</f>
        <v>-0.56473284059250595</v>
      </c>
      <c r="F474" s="6">
        <f ca="1">LN((RAND()^(-Results!$F$4))-1)</f>
        <v>-1.0272245631281027</v>
      </c>
      <c r="G474" s="6">
        <f ca="1">LN((RAND()^(-Results!$F$4))-1)</f>
        <v>1.1746790658075126</v>
      </c>
      <c r="H474" s="6">
        <f t="shared" ca="1" si="42"/>
        <v>1.1852859273531031</v>
      </c>
      <c r="I474" s="10">
        <f ca="1">SUMPRODUCT(J474:O474,Results!B$12:G$12)+Results!$F$5*H474</f>
        <v>-14.880836610040966</v>
      </c>
      <c r="J474" s="10">
        <f ca="1">SUMPRODUCT($A474:$F474,Results!$B$15:$G$15)</f>
        <v>-7.9718378368116438</v>
      </c>
      <c r="K474" s="10">
        <f ca="1">SUMPRODUCT($A474:$F474,Results!$B$16:$G$16)</f>
        <v>1.9871345049700175</v>
      </c>
      <c r="L474" s="10">
        <f ca="1">SUMPRODUCT($A474:$F474,Results!$B$17:$G$17)</f>
        <v>12.357174054686361</v>
      </c>
      <c r="M474" s="10">
        <f ca="1">SUMPRODUCT($A474:$F474,Results!$B$18:$G$18)</f>
        <v>8.1175759658256439</v>
      </c>
      <c r="N474" s="10">
        <f ca="1">SUMPRODUCT($A474:$F474,Results!$B$19:$G$19)</f>
        <v>4.2810466992995391</v>
      </c>
      <c r="O474" s="10">
        <f ca="1">SUMPRODUCT($A474:$F474,Results!$B$20:$G$20)</f>
        <v>-9.4101882950523219</v>
      </c>
      <c r="P474" s="10" cm="1">
        <f t="array" aca="1" ref="P474" ca="1">SUMPRODUCT(J474:O474,TRANSPOSE(Test!BL$20:BL$25))+Test!$AD$20-Test!$BL$27</f>
        <v>-21.313349080843537</v>
      </c>
      <c r="Q474" s="10" cm="1">
        <f t="array" aca="1" ref="Q474" ca="1">SUMPRODUCT(J474:O474,TRANSPOSE(Test!ES$20:ES$25))+Test!$AD$20-Test!$ES$27</f>
        <v>-21.303927100298566</v>
      </c>
      <c r="R474" s="10">
        <f ca="1">I474-Results!$E$5*H474</f>
        <v>-19.621980319453378</v>
      </c>
      <c r="S474" s="10" cm="1">
        <f t="array" aca="1" ref="S474" ca="1">SUMPRODUCT(J474:O474,TRANSPOSE(Test!AR$28:AR$33))+Test!$AD$20-Test!$AC$26</f>
        <v>-24.415468722210861</v>
      </c>
      <c r="T474" s="10">
        <f ca="1">SUMPRODUCT(J474:O474,Results!K$9:P$9)</f>
        <v>-21.174191305733231</v>
      </c>
      <c r="U474" s="10">
        <f ca="1">SUMPRODUCT(J474:O474,Results!K$9:P$9)+Test!$AD$20-Test!$AC$31</f>
        <v>-21.210989424434207</v>
      </c>
      <c r="V474" s="10">
        <f t="shared" ca="1" si="43"/>
        <v>6.4325124708025712</v>
      </c>
      <c r="W474" s="10">
        <f t="shared" ca="1" si="44"/>
        <v>6.4230904902576</v>
      </c>
      <c r="X474" s="10">
        <f t="shared" ca="1" si="45"/>
        <v>4.7411437094124125</v>
      </c>
      <c r="Y474" s="10">
        <f t="shared" ca="1" si="46"/>
        <v>9.5346321121698949</v>
      </c>
      <c r="Z474" s="10">
        <f ca="1">I474-Test!$AD$20</f>
        <v>-15.57694014869052</v>
      </c>
      <c r="AA474" s="10">
        <f t="shared" ca="1" si="47"/>
        <v>6.3301528143932408</v>
      </c>
    </row>
    <row r="475" spans="1:27">
      <c r="A475" s="6">
        <f ca="1">LN((RAND()^(-Results!$F$4))-1)</f>
        <v>4.2910970267801742</v>
      </c>
      <c r="B475" s="6">
        <f ca="1">LN((RAND()^(-Results!$F$4))-1)</f>
        <v>-2.4791034550417166</v>
      </c>
      <c r="C475" s="6">
        <f ca="1">LN((RAND()^(-Results!$F$4))-1)</f>
        <v>-1.5090222093777976</v>
      </c>
      <c r="D475" s="6">
        <f ca="1">LN((RAND()^(-Results!$F$4))-1)</f>
        <v>-1.8440325549693115</v>
      </c>
      <c r="E475" s="6">
        <f ca="1">LN((RAND()^(-Results!$F$4))-1)</f>
        <v>-0.32799760357075397</v>
      </c>
      <c r="F475" s="6">
        <f ca="1">LN((RAND()^(-Results!$F$4))-1)</f>
        <v>0.12183723606507249</v>
      </c>
      <c r="G475" s="6">
        <f ca="1">LN((RAND()^(-Results!$F$4))-1)</f>
        <v>0.99938621859253973</v>
      </c>
      <c r="H475" s="6">
        <f t="shared" ca="1" si="42"/>
        <v>1.0099930801381303</v>
      </c>
      <c r="I475" s="10">
        <f ca="1">SUMPRODUCT(J475:O475,Results!B$12:G$12)+Results!$F$5*H475</f>
        <v>-45.637099733351135</v>
      </c>
      <c r="J475" s="10">
        <f ca="1">SUMPRODUCT($A475:$F475,Results!$B$15:$G$15)</f>
        <v>-0.72122978674405069</v>
      </c>
      <c r="K475" s="10">
        <f ca="1">SUMPRODUCT($A475:$F475,Results!$B$16:$G$16)</f>
        <v>5.4055849971201919</v>
      </c>
      <c r="L475" s="10">
        <f ca="1">SUMPRODUCT($A475:$F475,Results!$B$17:$G$17)</f>
        <v>16.825592543150805</v>
      </c>
      <c r="M475" s="10">
        <f ca="1">SUMPRODUCT($A475:$F475,Results!$B$18:$G$18)</f>
        <v>-1.954035486246199</v>
      </c>
      <c r="N475" s="10">
        <f ca="1">SUMPRODUCT($A475:$F475,Results!$B$19:$G$19)</f>
        <v>-6.8183294541064798</v>
      </c>
      <c r="O475" s="10">
        <f ca="1">SUMPRODUCT($A475:$F475,Results!$B$20:$G$20)</f>
        <v>14.948396141786747</v>
      </c>
      <c r="P475" s="10" cm="1">
        <f t="array" aca="1" ref="P475" ca="1">SUMPRODUCT(J475:O475,TRANSPOSE(Test!BL$20:BL$25))+Test!$AD$20-Test!$BL$27</f>
        <v>-51.009914267770782</v>
      </c>
      <c r="Q475" s="10" cm="1">
        <f t="array" aca="1" ref="Q475" ca="1">SUMPRODUCT(J475:O475,TRANSPOSE(Test!ES$20:ES$25))+Test!$AD$20-Test!$ES$27</f>
        <v>-51.39119399283674</v>
      </c>
      <c r="R475" s="10">
        <f ca="1">I475-Results!$E$5*H475</f>
        <v>-49.677072053903657</v>
      </c>
      <c r="S475" s="10" cm="1">
        <f t="array" aca="1" ref="S475" ca="1">SUMPRODUCT(J475:O475,TRANSPOSE(Test!AR$28:AR$33))+Test!$AD$20-Test!$AC$26</f>
        <v>-38.782042019608596</v>
      </c>
      <c r="T475" s="10">
        <f ca="1">SUMPRODUCT(J475:O475,Results!K$9:P$9)</f>
        <v>-51.755343374266111</v>
      </c>
      <c r="U475" s="10">
        <f ca="1">SUMPRODUCT(J475:O475,Results!K$9:P$9)+Test!$AD$20-Test!$AC$31</f>
        <v>-51.79214149296709</v>
      </c>
      <c r="V475" s="10">
        <f t="shared" ca="1" si="43"/>
        <v>5.3728145344196463</v>
      </c>
      <c r="W475" s="10">
        <f t="shared" ca="1" si="44"/>
        <v>5.7540942594856048</v>
      </c>
      <c r="X475" s="10">
        <f t="shared" ca="1" si="45"/>
        <v>4.039972320552522</v>
      </c>
      <c r="Y475" s="10">
        <f t="shared" ca="1" si="46"/>
        <v>-6.8550577137425392</v>
      </c>
      <c r="Z475" s="10">
        <f ca="1">I475-Test!$AD$20</f>
        <v>-46.333203272000688</v>
      </c>
      <c r="AA475" s="10">
        <f t="shared" ca="1" si="47"/>
        <v>6.1550417596159548</v>
      </c>
    </row>
    <row r="476" spans="1:27">
      <c r="A476" s="6">
        <f ca="1">LN((RAND()^(-Results!$F$4))-1)</f>
        <v>2.0904580377314663</v>
      </c>
      <c r="B476" s="6">
        <f ca="1">LN((RAND()^(-Results!$F$4))-1)</f>
        <v>2.6130383606908731</v>
      </c>
      <c r="C476" s="6">
        <f ca="1">LN((RAND()^(-Results!$F$4))-1)</f>
        <v>0.32315556280041463</v>
      </c>
      <c r="D476" s="6">
        <f ca="1">LN((RAND()^(-Results!$F$4))-1)</f>
        <v>-0.34452940088286743</v>
      </c>
      <c r="E476" s="6">
        <f ca="1">LN((RAND()^(-Results!$F$4))-1)</f>
        <v>0.88127916777349458</v>
      </c>
      <c r="F476" s="6">
        <f ca="1">LN((RAND()^(-Results!$F$4))-1)</f>
        <v>1.8218359986413228</v>
      </c>
      <c r="G476" s="6">
        <f ca="1">LN((RAND()^(-Results!$F$4))-1)</f>
        <v>-0.65744179742541131</v>
      </c>
      <c r="H476" s="6">
        <f t="shared" ca="1" si="42"/>
        <v>-0.64683493587982066</v>
      </c>
      <c r="I476" s="10">
        <f ca="1">SUMPRODUCT(J476:O476,Results!B$12:G$12)+Results!$F$5*H476</f>
        <v>10.307748294631224</v>
      </c>
      <c r="J476" s="10">
        <f ca="1">SUMPRODUCT($A476:$F476,Results!$B$15:$G$15)</f>
        <v>7.6526756576199739</v>
      </c>
      <c r="K476" s="10">
        <f ca="1">SUMPRODUCT($A476:$F476,Results!$B$16:$G$16)</f>
        <v>1.2034516904794836</v>
      </c>
      <c r="L476" s="10">
        <f ca="1">SUMPRODUCT($A476:$F476,Results!$B$17:$G$17)</f>
        <v>-10.412570320113954</v>
      </c>
      <c r="M476" s="10">
        <f ca="1">SUMPRODUCT($A476:$F476,Results!$B$18:$G$18)</f>
        <v>-5.2412303900108359</v>
      </c>
      <c r="N476" s="10">
        <f ca="1">SUMPRODUCT($A476:$F476,Results!$B$19:$G$19)</f>
        <v>-4.1456722419006802</v>
      </c>
      <c r="O476" s="10">
        <f ca="1">SUMPRODUCT($A476:$F476,Results!$B$20:$G$20)</f>
        <v>12.721143579071885</v>
      </c>
      <c r="P476" s="10" cm="1">
        <f t="array" aca="1" ref="P476" ca="1">SUMPRODUCT(J476:O476,TRANSPOSE(Test!BL$20:BL$25))+Test!$AD$20-Test!$BL$27</f>
        <v>13.762711985627762</v>
      </c>
      <c r="Q476" s="10" cm="1">
        <f t="array" aca="1" ref="Q476" ca="1">SUMPRODUCT(J476:O476,TRANSPOSE(Test!ES$20:ES$25))+Test!$AD$20-Test!$ES$27</f>
        <v>13.745987344495711</v>
      </c>
      <c r="R476" s="10">
        <f ca="1">I476-Results!$E$5*H476</f>
        <v>12.895088038150508</v>
      </c>
      <c r="S476" s="10" cm="1">
        <f t="array" aca="1" ref="S476" ca="1">SUMPRODUCT(J476:O476,TRANSPOSE(Test!AR$28:AR$33))+Test!$AD$20-Test!$AC$26</f>
        <v>17.532237097988869</v>
      </c>
      <c r="T476" s="10">
        <f ca="1">SUMPRODUCT(J476:O476,Results!K$9:P$9)</f>
        <v>13.524445776232977</v>
      </c>
      <c r="U476" s="10">
        <f ca="1">SUMPRODUCT(J476:O476,Results!K$9:P$9)+Test!$AD$20-Test!$AC$31</f>
        <v>13.487647657532001</v>
      </c>
      <c r="V476" s="10">
        <f t="shared" ca="1" si="43"/>
        <v>-3.4549636909965376</v>
      </c>
      <c r="W476" s="10">
        <f t="shared" ca="1" si="44"/>
        <v>-3.438239049864487</v>
      </c>
      <c r="X476" s="10">
        <f t="shared" ca="1" si="45"/>
        <v>-2.5873397435192835</v>
      </c>
      <c r="Y476" s="10">
        <f t="shared" ca="1" si="46"/>
        <v>-7.2244888033576444</v>
      </c>
      <c r="Z476" s="10">
        <f ca="1">I476-Test!$AD$20</f>
        <v>9.6116447559816702</v>
      </c>
      <c r="AA476" s="10">
        <f t="shared" ca="1" si="47"/>
        <v>-3.1798993629007768</v>
      </c>
    </row>
    <row r="477" spans="1:27">
      <c r="A477" s="6">
        <f ca="1">LN((RAND()^(-Results!$F$4))-1)</f>
        <v>-0.60564866507715864</v>
      </c>
      <c r="B477" s="6">
        <f ca="1">LN((RAND()^(-Results!$F$4))-1)</f>
        <v>-0.68624870521266634</v>
      </c>
      <c r="C477" s="6">
        <f ca="1">LN((RAND()^(-Results!$F$4))-1)</f>
        <v>0.66250521865413081</v>
      </c>
      <c r="D477" s="6">
        <f ca="1">LN((RAND()^(-Results!$F$4))-1)</f>
        <v>-1.2087322954936057</v>
      </c>
      <c r="E477" s="6">
        <f ca="1">LN((RAND()^(-Results!$F$4))-1)</f>
        <v>-2.5152973689104998</v>
      </c>
      <c r="F477" s="6">
        <f ca="1">LN((RAND()^(-Results!$F$4))-1)</f>
        <v>-5.1104879534833753E-2</v>
      </c>
      <c r="G477" s="6">
        <f ca="1">LN((RAND()^(-Results!$F$4))-1)</f>
        <v>-0.32939238138090865</v>
      </c>
      <c r="H477" s="6">
        <f t="shared" ca="1" si="42"/>
        <v>-0.31878551983531805</v>
      </c>
      <c r="I477" s="10">
        <f ca="1">SUMPRODUCT(J477:O477,Results!B$12:G$12)+Results!$F$5*H477</f>
        <v>-20.161094904046852</v>
      </c>
      <c r="J477" s="10">
        <f ca="1">SUMPRODUCT($A477:$F477,Results!$B$15:$G$15)</f>
        <v>-0.46533073331304159</v>
      </c>
      <c r="K477" s="10">
        <f ca="1">SUMPRODUCT($A477:$F477,Results!$B$16:$G$16)</f>
        <v>-1.1070705572388768</v>
      </c>
      <c r="L477" s="10">
        <f ca="1">SUMPRODUCT($A477:$F477,Results!$B$17:$G$17)</f>
        <v>4.2726809082985167</v>
      </c>
      <c r="M477" s="10">
        <f ca="1">SUMPRODUCT($A477:$F477,Results!$B$18:$G$18)</f>
        <v>-1.6556412271096399</v>
      </c>
      <c r="N477" s="10">
        <f ca="1">SUMPRODUCT($A477:$F477,Results!$B$19:$G$19)</f>
        <v>-0.72145787376587578</v>
      </c>
      <c r="O477" s="10">
        <f ca="1">SUMPRODUCT($A477:$F477,Results!$B$20:$G$20)</f>
        <v>4.1892242662077273</v>
      </c>
      <c r="P477" s="10" cm="1">
        <f t="array" aca="1" ref="P477" ca="1">SUMPRODUCT(J477:O477,TRANSPOSE(Test!BL$20:BL$25))+Test!$AD$20-Test!$BL$27</f>
        <v>-18.249032134779409</v>
      </c>
      <c r="Q477" s="10" cm="1">
        <f t="array" aca="1" ref="Q477" ca="1">SUMPRODUCT(J477:O477,TRANSPOSE(Test!ES$20:ES$25))+Test!$AD$20-Test!$ES$27</f>
        <v>-18.414422435231426</v>
      </c>
      <c r="R477" s="10">
        <f ca="1">I477-Results!$E$5*H477</f>
        <v>-18.88595282470558</v>
      </c>
      <c r="S477" s="10" cm="1">
        <f t="array" aca="1" ref="S477" ca="1">SUMPRODUCT(J477:O477,TRANSPOSE(Test!AR$28:AR$33))+Test!$AD$20-Test!$AC$26</f>
        <v>-11.951683066855843</v>
      </c>
      <c r="T477" s="10">
        <f ca="1">SUMPRODUCT(J477:O477,Results!K$9:P$9)</f>
        <v>-18.039310244921719</v>
      </c>
      <c r="U477" s="10">
        <f ca="1">SUMPRODUCT(J477:O477,Results!K$9:P$9)+Test!$AD$20-Test!$AC$31</f>
        <v>-18.076108363622694</v>
      </c>
      <c r="V477" s="10">
        <f t="shared" ca="1" si="43"/>
        <v>-1.9120627692674432</v>
      </c>
      <c r="W477" s="10">
        <f t="shared" ca="1" si="44"/>
        <v>-1.7466724688154258</v>
      </c>
      <c r="X477" s="10">
        <f t="shared" ca="1" si="45"/>
        <v>-1.275142079341272</v>
      </c>
      <c r="Y477" s="10">
        <f t="shared" ca="1" si="46"/>
        <v>-8.2094118371910092</v>
      </c>
      <c r="Z477" s="10">
        <f ca="1">I477-Test!$AD$20</f>
        <v>-20.857198442696404</v>
      </c>
      <c r="AA477" s="10">
        <f t="shared" ca="1" si="47"/>
        <v>-2.0849865404241577</v>
      </c>
    </row>
    <row r="478" spans="1:27">
      <c r="A478" s="6">
        <f ca="1">LN((RAND()^(-Results!$F$4))-1)</f>
        <v>-0.43185209251887546</v>
      </c>
      <c r="B478" s="6">
        <f ca="1">LN((RAND()^(-Results!$F$4))-1)</f>
        <v>-2.5151386243002203</v>
      </c>
      <c r="C478" s="6">
        <f ca="1">LN((RAND()^(-Results!$F$4))-1)</f>
        <v>-1.2918545630060816</v>
      </c>
      <c r="D478" s="6">
        <f ca="1">LN((RAND()^(-Results!$F$4))-1)</f>
        <v>-5.4959167194882586</v>
      </c>
      <c r="E478" s="6">
        <f ca="1">LN((RAND()^(-Results!$F$4))-1)</f>
        <v>0.45273069980736208</v>
      </c>
      <c r="F478" s="6">
        <f ca="1">LN((RAND()^(-Results!$F$4))-1)</f>
        <v>0.54213530219864847</v>
      </c>
      <c r="G478" s="6">
        <f ca="1">LN((RAND()^(-Results!$F$4))-1)</f>
        <v>-0.33097971007956328</v>
      </c>
      <c r="H478" s="6">
        <f t="shared" ca="1" si="42"/>
        <v>-0.32037284853397269</v>
      </c>
      <c r="I478" s="10">
        <f ca="1">SUMPRODUCT(J478:O478,Results!B$12:G$12)+Results!$F$5*H478</f>
        <v>-67.18870539734877</v>
      </c>
      <c r="J478" s="10">
        <f ca="1">SUMPRODUCT($A478:$F478,Results!$B$15:$G$15)</f>
        <v>-1.8080260031317998</v>
      </c>
      <c r="K478" s="10">
        <f ca="1">SUMPRODUCT($A478:$F478,Results!$B$16:$G$16)</f>
        <v>-11.792935408656302</v>
      </c>
      <c r="L478" s="10">
        <f ca="1">SUMPRODUCT($A478:$F478,Results!$B$17:$G$17)</f>
        <v>4.2650058478341366</v>
      </c>
      <c r="M478" s="10">
        <f ca="1">SUMPRODUCT($A478:$F478,Results!$B$18:$G$18)</f>
        <v>14.024194240133683</v>
      </c>
      <c r="N478" s="10">
        <f ca="1">SUMPRODUCT($A478:$F478,Results!$B$19:$G$19)</f>
        <v>-15.226039794563862</v>
      </c>
      <c r="O478" s="10">
        <f ca="1">SUMPRODUCT($A478:$F478,Results!$B$20:$G$20)</f>
        <v>10.130340801550982</v>
      </c>
      <c r="P478" s="10" cm="1">
        <f t="array" aca="1" ref="P478" ca="1">SUMPRODUCT(J478:O478,TRANSPOSE(Test!BL$20:BL$25))+Test!$AD$20-Test!$BL$27</f>
        <v>-65.839451808412576</v>
      </c>
      <c r="Q478" s="10" cm="1">
        <f t="array" aca="1" ref="Q478" ca="1">SUMPRODUCT(J478:O478,TRANSPOSE(Test!ES$20:ES$25))+Test!$AD$20-Test!$ES$27</f>
        <v>-66.202755240106953</v>
      </c>
      <c r="R478" s="10">
        <f ca="1">I478-Results!$E$5*H478</f>
        <v>-65.907214003212886</v>
      </c>
      <c r="S478" s="10" cm="1">
        <f t="array" aca="1" ref="S478" ca="1">SUMPRODUCT(J478:O478,TRANSPOSE(Test!AR$28:AR$33))+Test!$AD$20-Test!$AC$26</f>
        <v>-67.333328520607154</v>
      </c>
      <c r="T478" s="10">
        <f ca="1">SUMPRODUCT(J478:O478,Results!K$9:P$9)</f>
        <v>-66.162971547234292</v>
      </c>
      <c r="U478" s="10">
        <f ca="1">SUMPRODUCT(J478:O478,Results!K$9:P$9)+Test!$AD$20-Test!$AC$31</f>
        <v>-66.199769665935264</v>
      </c>
      <c r="V478" s="10">
        <f t="shared" ca="1" si="43"/>
        <v>-1.3492535889361932</v>
      </c>
      <c r="W478" s="10">
        <f t="shared" ca="1" si="44"/>
        <v>-0.98595015724181678</v>
      </c>
      <c r="X478" s="10">
        <f t="shared" ca="1" si="45"/>
        <v>-1.2814913941358839</v>
      </c>
      <c r="Y478" s="10">
        <f t="shared" ca="1" si="46"/>
        <v>0.14462312325838411</v>
      </c>
      <c r="Z478" s="10">
        <f ca="1">I478-Test!$AD$20</f>
        <v>-67.884808935998322</v>
      </c>
      <c r="AA478" s="10">
        <f t="shared" ca="1" si="47"/>
        <v>-0.98893573141350544</v>
      </c>
    </row>
    <row r="479" spans="1:27">
      <c r="A479" s="6">
        <f ca="1">LN((RAND()^(-Results!$F$4))-1)</f>
        <v>1.5174709175028442</v>
      </c>
      <c r="B479" s="6">
        <f ca="1">LN((RAND()^(-Results!$F$4))-1)</f>
        <v>0.17501334161412233</v>
      </c>
      <c r="C479" s="6">
        <f ca="1">LN((RAND()^(-Results!$F$4))-1)</f>
        <v>1.7274710280209045</v>
      </c>
      <c r="D479" s="6">
        <f ca="1">LN((RAND()^(-Results!$F$4))-1)</f>
        <v>0.83213740766253408</v>
      </c>
      <c r="E479" s="6">
        <f ca="1">LN((RAND()^(-Results!$F$4))-1)</f>
        <v>2.8350073969011551</v>
      </c>
      <c r="F479" s="6">
        <f ca="1">LN((RAND()^(-Results!$F$4))-1)</f>
        <v>1.4624588657542776</v>
      </c>
      <c r="G479" s="6">
        <f ca="1">LN((RAND()^(-Results!$F$4))-1)</f>
        <v>-0.38992509042428741</v>
      </c>
      <c r="H479" s="6">
        <f t="shared" ca="1" si="42"/>
        <v>-0.37931822887869682</v>
      </c>
      <c r="I479" s="10">
        <f ca="1">SUMPRODUCT(J479:O479,Results!B$12:G$12)+Results!$F$5*H479</f>
        <v>6.591405422528597</v>
      </c>
      <c r="J479" s="10">
        <f ca="1">SUMPRODUCT($A479:$F479,Results!$B$15:$G$15)</f>
        <v>-1.9897002108312329</v>
      </c>
      <c r="K479" s="10">
        <f ca="1">SUMPRODUCT($A479:$F479,Results!$B$16:$G$16)</f>
        <v>-3.4495894263592732</v>
      </c>
      <c r="L479" s="10">
        <f ca="1">SUMPRODUCT($A479:$F479,Results!$B$17:$G$17)</f>
        <v>-8.7854969932055127</v>
      </c>
      <c r="M479" s="10">
        <f ca="1">SUMPRODUCT($A479:$F479,Results!$B$18:$G$18)</f>
        <v>-0.24754668764112742</v>
      </c>
      <c r="N479" s="10">
        <f ca="1">SUMPRODUCT($A479:$F479,Results!$B$19:$G$19)</f>
        <v>6.8316101795271678</v>
      </c>
      <c r="O479" s="10">
        <f ca="1">SUMPRODUCT($A479:$F479,Results!$B$20:$G$20)</f>
        <v>-1.0043093753094579</v>
      </c>
      <c r="P479" s="10" cm="1">
        <f t="array" aca="1" ref="P479" ca="1">SUMPRODUCT(J479:O479,TRANSPOSE(Test!BL$20:BL$25))+Test!$AD$20-Test!$BL$27</f>
        <v>8.4183030013492051</v>
      </c>
      <c r="Q479" s="10" cm="1">
        <f t="array" aca="1" ref="Q479" ca="1">SUMPRODUCT(J479:O479,TRANSPOSE(Test!ES$20:ES$25))+Test!$AD$20-Test!$ES$27</f>
        <v>8.2339305838083341</v>
      </c>
      <c r="R479" s="10">
        <f ca="1">I479-Results!$E$5*H479</f>
        <v>8.1086783380433847</v>
      </c>
      <c r="S479" s="10" cm="1">
        <f t="array" aca="1" ref="S479" ca="1">SUMPRODUCT(J479:O479,TRANSPOSE(Test!AR$28:AR$33))+Test!$AD$20-Test!$AC$26</f>
        <v>9.475804617761149</v>
      </c>
      <c r="T479" s="10">
        <f ca="1">SUMPRODUCT(J479:O479,Results!K$9:P$9)</f>
        <v>7.7896431888001914</v>
      </c>
      <c r="U479" s="10">
        <f ca="1">SUMPRODUCT(J479:O479,Results!K$9:P$9)+Test!$AD$20-Test!$AC$31</f>
        <v>7.7528450700992169</v>
      </c>
      <c r="V479" s="10">
        <f t="shared" ca="1" si="43"/>
        <v>-1.8268975788206081</v>
      </c>
      <c r="W479" s="10">
        <f t="shared" ca="1" si="44"/>
        <v>-1.6425251612797371</v>
      </c>
      <c r="X479" s="10">
        <f t="shared" ca="1" si="45"/>
        <v>-1.5172729155147877</v>
      </c>
      <c r="Y479" s="10">
        <f t="shared" ca="1" si="46"/>
        <v>-2.8843991952325521</v>
      </c>
      <c r="Z479" s="10">
        <f ca="1">I479-Test!$AD$20</f>
        <v>5.8953018838790436</v>
      </c>
      <c r="AA479" s="10">
        <f t="shared" ca="1" si="47"/>
        <v>-1.1614396475706199</v>
      </c>
    </row>
    <row r="480" spans="1:27">
      <c r="A480" s="6">
        <f ca="1">LN((RAND()^(-Results!$F$4))-1)</f>
        <v>-0.74555536372214892</v>
      </c>
      <c r="B480" s="6">
        <f ca="1">LN((RAND()^(-Results!$F$4))-1)</f>
        <v>0.11311379042734045</v>
      </c>
      <c r="C480" s="6">
        <f ca="1">LN((RAND()^(-Results!$F$4))-1)</f>
        <v>0.66081340233468255</v>
      </c>
      <c r="D480" s="6">
        <f ca="1">LN((RAND()^(-Results!$F$4))-1)</f>
        <v>0.31315515505722902</v>
      </c>
      <c r="E480" s="6">
        <f ca="1">LN((RAND()^(-Results!$F$4))-1)</f>
        <v>-2.2064497865678652</v>
      </c>
      <c r="F480" s="6">
        <f ca="1">LN((RAND()^(-Results!$F$4))-1)</f>
        <v>-3.773407955805852</v>
      </c>
      <c r="G480" s="6">
        <f ca="1">LN((RAND()^(-Results!$F$4))-1)</f>
        <v>-0.44887604641705897</v>
      </c>
      <c r="H480" s="6">
        <f t="shared" ca="1" si="42"/>
        <v>-0.43826918487146838</v>
      </c>
      <c r="I480" s="10">
        <f ca="1">SUMPRODUCT(J480:O480,Results!B$12:G$12)+Results!$F$5*H480</f>
        <v>9.3088064899400926</v>
      </c>
      <c r="J480" s="10">
        <f ca="1">SUMPRODUCT($A480:$F480,Results!$B$15:$G$15)</f>
        <v>0.53333050638626611</v>
      </c>
      <c r="K480" s="10">
        <f ca="1">SUMPRODUCT($A480:$F480,Results!$B$16:$G$16)</f>
        <v>3.273135220562128</v>
      </c>
      <c r="L480" s="10">
        <f ca="1">SUMPRODUCT($A480:$F480,Results!$B$17:$G$17)</f>
        <v>11.927965130343761</v>
      </c>
      <c r="M480" s="10">
        <f ca="1">SUMPRODUCT($A480:$F480,Results!$B$18:$G$18)</f>
        <v>-11.66280475699662</v>
      </c>
      <c r="N480" s="10">
        <f ca="1">SUMPRODUCT($A480:$F480,Results!$B$19:$G$19)</f>
        <v>-2.119340569111952</v>
      </c>
      <c r="O480" s="10">
        <f ca="1">SUMPRODUCT($A480:$F480,Results!$B$20:$G$20)</f>
        <v>-7.9820820857491155</v>
      </c>
      <c r="P480" s="10" cm="1">
        <f t="array" aca="1" ref="P480" ca="1">SUMPRODUCT(J480:O480,TRANSPOSE(Test!BL$20:BL$25))+Test!$AD$20-Test!$BL$27</f>
        <v>11.84011113302766</v>
      </c>
      <c r="Q480" s="10" cm="1">
        <f t="array" aca="1" ref="Q480" ca="1">SUMPRODUCT(J480:O480,TRANSPOSE(Test!ES$20:ES$25))+Test!$AD$20-Test!$ES$27</f>
        <v>11.905935040075418</v>
      </c>
      <c r="R480" s="10">
        <f ca="1">I480-Results!$E$5*H480</f>
        <v>11.061883229425966</v>
      </c>
      <c r="S480" s="10" cm="1">
        <f t="array" aca="1" ref="S480" ca="1">SUMPRODUCT(J480:O480,TRANSPOSE(Test!AR$28:AR$33))+Test!$AD$20-Test!$AC$26</f>
        <v>14.142417769175054</v>
      </c>
      <c r="T480" s="10">
        <f ca="1">SUMPRODUCT(J480:O480,Results!K$9:P$9)</f>
        <v>12.234410562052989</v>
      </c>
      <c r="U480" s="10">
        <f ca="1">SUMPRODUCT(J480:O480,Results!K$9:P$9)+Test!$AD$20-Test!$AC$31</f>
        <v>12.197612443352014</v>
      </c>
      <c r="V480" s="10">
        <f t="shared" ca="1" si="43"/>
        <v>-2.5313046430875676</v>
      </c>
      <c r="W480" s="10">
        <f t="shared" ca="1" si="44"/>
        <v>-2.5971285501353254</v>
      </c>
      <c r="X480" s="10">
        <f t="shared" ca="1" si="45"/>
        <v>-1.7530767394858735</v>
      </c>
      <c r="Y480" s="10">
        <f t="shared" ca="1" si="46"/>
        <v>-4.8336112792349617</v>
      </c>
      <c r="Z480" s="10">
        <f ca="1">I480-Test!$AD$20</f>
        <v>8.6127029512905384</v>
      </c>
      <c r="AA480" s="10">
        <f t="shared" ca="1" si="47"/>
        <v>-2.8888059534119215</v>
      </c>
    </row>
    <row r="481" spans="1:27">
      <c r="A481" s="6">
        <f ca="1">LN((RAND()^(-Results!$F$4))-1)</f>
        <v>-4.5293657550385669E-2</v>
      </c>
      <c r="B481" s="6">
        <f ca="1">LN((RAND()^(-Results!$F$4))-1)</f>
        <v>1.1517880639361655</v>
      </c>
      <c r="C481" s="6">
        <f ca="1">LN((RAND()^(-Results!$F$4))-1)</f>
        <v>0.1208495711918658</v>
      </c>
      <c r="D481" s="6">
        <f ca="1">LN((RAND()^(-Results!$F$4))-1)</f>
        <v>-0.32190450463435022</v>
      </c>
      <c r="E481" s="6">
        <f ca="1">LN((RAND()^(-Results!$F$4))-1)</f>
        <v>-0.36819996029963598</v>
      </c>
      <c r="F481" s="6">
        <f ca="1">LN((RAND()^(-Results!$F$4))-1)</f>
        <v>2.166503464278458</v>
      </c>
      <c r="G481" s="6">
        <f ca="1">LN((RAND()^(-Results!$F$4))-1)</f>
        <v>-0.20160353660116437</v>
      </c>
      <c r="H481" s="6">
        <f t="shared" ca="1" si="42"/>
        <v>-0.19099667505557377</v>
      </c>
      <c r="I481" s="10">
        <f ca="1">SUMPRODUCT(J481:O481,Results!B$12:G$12)+Results!$F$5*H481</f>
        <v>0.75988382731548465</v>
      </c>
      <c r="J481" s="10">
        <f ca="1">SUMPRODUCT($A481:$F481,Results!$B$15:$G$15)</f>
        <v>3.0897943790428211</v>
      </c>
      <c r="K481" s="10">
        <f ca="1">SUMPRODUCT($A481:$F481,Results!$B$16:$G$16)</f>
        <v>-0.87121332797673445</v>
      </c>
      <c r="L481" s="10">
        <f ca="1">SUMPRODUCT($A481:$F481,Results!$B$17:$G$17)</f>
        <v>-8.874034846979038</v>
      </c>
      <c r="M481" s="10">
        <f ca="1">SUMPRODUCT($A481:$F481,Results!$B$18:$G$18)</f>
        <v>2.0827810758621959</v>
      </c>
      <c r="N481" s="10">
        <f ca="1">SUMPRODUCT($A481:$F481,Results!$B$19:$G$19)</f>
        <v>7.7958720104560619E-3</v>
      </c>
      <c r="O481" s="10">
        <f ca="1">SUMPRODUCT($A481:$F481,Results!$B$20:$G$20)</f>
        <v>7.9586207967963727</v>
      </c>
      <c r="P481" s="10" cm="1">
        <f t="array" aca="1" ref="P481" ca="1">SUMPRODUCT(J481:O481,TRANSPOSE(Test!BL$20:BL$25))+Test!$AD$20-Test!$BL$27</f>
        <v>1.8622477570140368</v>
      </c>
      <c r="Q481" s="10" cm="1">
        <f t="array" aca="1" ref="Q481" ca="1">SUMPRODUCT(J481:O481,TRANSPOSE(Test!ES$20:ES$25))+Test!$AD$20-Test!$ES$27</f>
        <v>1.8534325811838748</v>
      </c>
      <c r="R481" s="10">
        <f ca="1">I481-Results!$E$5*H481</f>
        <v>1.5238705275377797</v>
      </c>
      <c r="S481" s="10" cm="1">
        <f t="array" aca="1" ref="S481" ca="1">SUMPRODUCT(J481:O481,TRANSPOSE(Test!AR$28:AR$33))+Test!$AD$20-Test!$AC$26</f>
        <v>3.4444662988977868</v>
      </c>
      <c r="T481" s="10">
        <f ca="1">SUMPRODUCT(J481:O481,Results!K$9:P$9)</f>
        <v>1.9550116384154634</v>
      </c>
      <c r="U481" s="10">
        <f ca="1">SUMPRODUCT(J481:O481,Results!K$9:P$9)+Test!$AD$20-Test!$AC$31</f>
        <v>1.9182135197144883</v>
      </c>
      <c r="V481" s="10">
        <f t="shared" ca="1" si="43"/>
        <v>-1.1023639296985521</v>
      </c>
      <c r="W481" s="10">
        <f t="shared" ca="1" si="44"/>
        <v>-1.0935487538683901</v>
      </c>
      <c r="X481" s="10">
        <f t="shared" ca="1" si="45"/>
        <v>-0.76398670022229509</v>
      </c>
      <c r="Y481" s="10">
        <f t="shared" ca="1" si="46"/>
        <v>-2.6845824715823019</v>
      </c>
      <c r="Z481" s="10">
        <f ca="1">I481-Test!$AD$20</f>
        <v>6.3780288665930995E-2</v>
      </c>
      <c r="AA481" s="10">
        <f t="shared" ca="1" si="47"/>
        <v>-1.1583296923990036</v>
      </c>
    </row>
    <row r="482" spans="1:27">
      <c r="A482" s="6">
        <f ca="1">LN((RAND()^(-Results!$F$4))-1)</f>
        <v>-0.10739359791494622</v>
      </c>
      <c r="B482" s="6">
        <f ca="1">LN((RAND()^(-Results!$F$4))-1)</f>
        <v>1.8174153989273909</v>
      </c>
      <c r="C482" s="6">
        <f ca="1">LN((RAND()^(-Results!$F$4))-1)</f>
        <v>-1.0702983824358245</v>
      </c>
      <c r="D482" s="6">
        <f ca="1">LN((RAND()^(-Results!$F$4))-1)</f>
        <v>-1.5433589734583277</v>
      </c>
      <c r="E482" s="6">
        <f ca="1">LN((RAND()^(-Results!$F$4))-1)</f>
        <v>-2.7463085863033294</v>
      </c>
      <c r="F482" s="6">
        <f ca="1">LN((RAND()^(-Results!$F$4))-1)</f>
        <v>0.1194645806824596</v>
      </c>
      <c r="G482" s="6">
        <f ca="1">LN((RAND()^(-Results!$F$4))-1)</f>
        <v>0.80887419651574588</v>
      </c>
      <c r="H482" s="6">
        <f t="shared" ca="1" si="42"/>
        <v>0.81948105806133653</v>
      </c>
      <c r="I482" s="10">
        <f ca="1">SUMPRODUCT(J482:O482,Results!B$12:G$12)+Results!$F$5*H482</f>
        <v>1.6984177677154806</v>
      </c>
      <c r="J482" s="10">
        <f ca="1">SUMPRODUCT($A482:$F482,Results!$B$15:$G$15)</f>
        <v>8.0234132962826124</v>
      </c>
      <c r="K482" s="10">
        <f ca="1">SUMPRODUCT($A482:$F482,Results!$B$16:$G$16)</f>
        <v>3.2337453107070133</v>
      </c>
      <c r="L482" s="10">
        <f ca="1">SUMPRODUCT($A482:$F482,Results!$B$17:$G$17)</f>
        <v>0.37361580387825599</v>
      </c>
      <c r="M482" s="10">
        <f ca="1">SUMPRODUCT($A482:$F482,Results!$B$18:$G$18)</f>
        <v>-4.255464569844901</v>
      </c>
      <c r="N482" s="10">
        <f ca="1">SUMPRODUCT($A482:$F482,Results!$B$19:$G$19)</f>
        <v>-10.168051102621494</v>
      </c>
      <c r="O482" s="10">
        <f ca="1">SUMPRODUCT($A482:$F482,Results!$B$20:$G$20)</f>
        <v>12.438322475611518</v>
      </c>
      <c r="P482" s="10" cm="1">
        <f t="array" aca="1" ref="P482" ca="1">SUMPRODUCT(J482:O482,TRANSPOSE(Test!BL$20:BL$25))+Test!$AD$20-Test!$BL$27</f>
        <v>-2.0399941714129128</v>
      </c>
      <c r="Q482" s="10" cm="1">
        <f t="array" aca="1" ref="Q482" ca="1">SUMPRODUCT(J482:O482,TRANSPOSE(Test!ES$20:ES$25))+Test!$AD$20-Test!$ES$27</f>
        <v>-1.939839220952176</v>
      </c>
      <c r="R482" s="10">
        <f ca="1">I482-Results!$E$5*H482</f>
        <v>-1.5795064645298655</v>
      </c>
      <c r="S482" s="10" cm="1">
        <f t="array" aca="1" ref="S482" ca="1">SUMPRODUCT(J482:O482,TRANSPOSE(Test!AR$28:AR$33))+Test!$AD$20-Test!$AC$26</f>
        <v>1.7048634719143014</v>
      </c>
      <c r="T482" s="10">
        <f ca="1">SUMPRODUCT(J482:O482,Results!K$9:P$9)</f>
        <v>-1.5449612816103908</v>
      </c>
      <c r="U482" s="10">
        <f ca="1">SUMPRODUCT(J482:O482,Results!K$9:P$9)+Test!$AD$20-Test!$AC$31</f>
        <v>-1.5817594003113662</v>
      </c>
      <c r="V482" s="10">
        <f t="shared" ca="1" si="43"/>
        <v>3.7384119391283934</v>
      </c>
      <c r="W482" s="10">
        <f t="shared" ca="1" si="44"/>
        <v>3.6382569886676563</v>
      </c>
      <c r="X482" s="10">
        <f t="shared" ca="1" si="45"/>
        <v>3.2779242322453461</v>
      </c>
      <c r="Y482" s="10">
        <f t="shared" ca="1" si="46"/>
        <v>-6.4457041988208452E-3</v>
      </c>
      <c r="Z482" s="10">
        <f ca="1">I482-Test!$AD$20</f>
        <v>1.0023142290659268</v>
      </c>
      <c r="AA482" s="10">
        <f t="shared" ca="1" si="47"/>
        <v>3.2801771680268468</v>
      </c>
    </row>
    <row r="483" spans="1:27">
      <c r="A483" s="6">
        <f ca="1">LN((RAND()^(-Results!$F$4))-1)</f>
        <v>-3.504795185363434</v>
      </c>
      <c r="B483" s="6">
        <f ca="1">LN((RAND()^(-Results!$F$4))-1)</f>
        <v>-0.61690597343172193</v>
      </c>
      <c r="C483" s="6">
        <f ca="1">LN((RAND()^(-Results!$F$4))-1)</f>
        <v>0.54472516851390029</v>
      </c>
      <c r="D483" s="6">
        <f ca="1">LN((RAND()^(-Results!$F$4))-1)</f>
        <v>-1.8641089702633213</v>
      </c>
      <c r="E483" s="6">
        <f ca="1">LN((RAND()^(-Results!$F$4))-1)</f>
        <v>-1.6204793864151069E-2</v>
      </c>
      <c r="F483" s="6">
        <f ca="1">LN((RAND()^(-Results!$F$4))-1)</f>
        <v>-1.9098419081230411</v>
      </c>
      <c r="G483" s="6">
        <f ca="1">LN((RAND()^(-Results!$F$4))-1)</f>
        <v>3.8262043819108943E-2</v>
      </c>
      <c r="H483" s="6">
        <f t="shared" ca="1" si="42"/>
        <v>4.8868905364699539E-2</v>
      </c>
      <c r="I483" s="10">
        <f ca="1">SUMPRODUCT(J483:O483,Results!B$12:G$12)+Results!$F$5*H483</f>
        <v>-4.6664804971904728</v>
      </c>
      <c r="J483" s="10">
        <f ca="1">SUMPRODUCT($A483:$F483,Results!$B$15:$G$15)</f>
        <v>-2.7660065672760616</v>
      </c>
      <c r="K483" s="10">
        <f ca="1">SUMPRODUCT($A483:$F483,Results!$B$16:$G$16)</f>
        <v>-10.043645914940964</v>
      </c>
      <c r="L483" s="10">
        <f ca="1">SUMPRODUCT($A483:$F483,Results!$B$17:$G$17)</f>
        <v>-0.74391580435582494</v>
      </c>
      <c r="M483" s="10">
        <f ca="1">SUMPRODUCT($A483:$F483,Results!$B$18:$G$18)</f>
        <v>5.8518970304971933</v>
      </c>
      <c r="N483" s="10">
        <f ca="1">SUMPRODUCT($A483:$F483,Results!$B$19:$G$19)</f>
        <v>-4.4307864801852341</v>
      </c>
      <c r="O483" s="10">
        <f ca="1">SUMPRODUCT($A483:$F483,Results!$B$20:$G$20)</f>
        <v>-10.927758670371688</v>
      </c>
      <c r="P483" s="10" cm="1">
        <f t="array" aca="1" ref="P483" ca="1">SUMPRODUCT(J483:O483,TRANSPOSE(Test!BL$20:BL$25))+Test!$AD$20-Test!$BL$27</f>
        <v>-4.8257841724636696</v>
      </c>
      <c r="Q483" s="10" cm="1">
        <f t="array" aca="1" ref="Q483" ca="1">SUMPRODUCT(J483:O483,TRANSPOSE(Test!ES$20:ES$25))+Test!$AD$20-Test!$ES$27</f>
        <v>-4.8044729276283178</v>
      </c>
      <c r="R483" s="10">
        <f ca="1">I483-Results!$E$5*H483</f>
        <v>-4.861956118649271</v>
      </c>
      <c r="S483" s="10" cm="1">
        <f t="array" aca="1" ref="S483" ca="1">SUMPRODUCT(J483:O483,TRANSPOSE(Test!AR$28:AR$33))+Test!$AD$20-Test!$AC$26</f>
        <v>-13.809838365655828</v>
      </c>
      <c r="T483" s="10">
        <f ca="1">SUMPRODUCT(J483:O483,Results!K$9:P$9)</f>
        <v>-4.4436224857559807</v>
      </c>
      <c r="U483" s="10">
        <f ca="1">SUMPRODUCT(J483:O483,Results!K$9:P$9)+Test!$AD$20-Test!$AC$31</f>
        <v>-4.4804206044569561</v>
      </c>
      <c r="V483" s="10">
        <f t="shared" ca="1" si="43"/>
        <v>0.15930367527319689</v>
      </c>
      <c r="W483" s="10">
        <f t="shared" ca="1" si="44"/>
        <v>0.13799243043784504</v>
      </c>
      <c r="X483" s="10">
        <f t="shared" ca="1" si="45"/>
        <v>0.19547562145879827</v>
      </c>
      <c r="Y483" s="10">
        <f t="shared" ca="1" si="46"/>
        <v>9.1433578684653547</v>
      </c>
      <c r="Z483" s="10">
        <f ca="1">I483-Test!$AD$20</f>
        <v>-5.3625840358400261</v>
      </c>
      <c r="AA483" s="10">
        <f t="shared" ca="1" si="47"/>
        <v>-0.18605989273351664</v>
      </c>
    </row>
    <row r="484" spans="1:27">
      <c r="A484" s="6">
        <f ca="1">LN((RAND()^(-Results!$F$4))-1)</f>
        <v>1.267828431113045</v>
      </c>
      <c r="B484" s="6">
        <f ca="1">LN((RAND()^(-Results!$F$4))-1)</f>
        <v>-3.5067176012198749</v>
      </c>
      <c r="C484" s="6">
        <f ca="1">LN((RAND()^(-Results!$F$4))-1)</f>
        <v>-1.9552780691754208</v>
      </c>
      <c r="D484" s="6">
        <f ca="1">LN((RAND()^(-Results!$F$4))-1)</f>
        <v>0.22286141192394276</v>
      </c>
      <c r="E484" s="6">
        <f ca="1">LN((RAND()^(-Results!$F$4))-1)</f>
        <v>-1.8424894424327549</v>
      </c>
      <c r="F484" s="6">
        <f ca="1">LN((RAND()^(-Results!$F$4))-1)</f>
        <v>-0.71605823831326776</v>
      </c>
      <c r="G484" s="6">
        <f ca="1">LN((RAND()^(-Results!$F$4))-1)</f>
        <v>-9.9381111958023988E-2</v>
      </c>
      <c r="H484" s="6">
        <f t="shared" ca="1" si="42"/>
        <v>-8.8774250412433392E-2</v>
      </c>
      <c r="I484" s="10">
        <f ca="1">SUMPRODUCT(J484:O484,Results!B$12:G$12)+Results!$F$5*H484</f>
        <v>-38.936825894902839</v>
      </c>
      <c r="J484" s="10">
        <f ca="1">SUMPRODUCT($A484:$F484,Results!$B$15:$G$15)</f>
        <v>-5.9650689870138471</v>
      </c>
      <c r="K484" s="10">
        <f ca="1">SUMPRODUCT($A484:$F484,Results!$B$16:$G$16)</f>
        <v>7.5410645326550956</v>
      </c>
      <c r="L484" s="10">
        <f ca="1">SUMPRODUCT($A484:$F484,Results!$B$17:$G$17)</f>
        <v>20.011224260812238</v>
      </c>
      <c r="M484" s="10">
        <f ca="1">SUMPRODUCT($A484:$F484,Results!$B$18:$G$18)</f>
        <v>2.7760127325089883</v>
      </c>
      <c r="N484" s="10">
        <f ca="1">SUMPRODUCT($A484:$F484,Results!$B$19:$G$19)</f>
        <v>1.6830359204641396</v>
      </c>
      <c r="O484" s="10">
        <f ca="1">SUMPRODUCT($A484:$F484,Results!$B$20:$G$20)</f>
        <v>1.3597624025308659</v>
      </c>
      <c r="P484" s="10" cm="1">
        <f t="array" aca="1" ref="P484" ca="1">SUMPRODUCT(J484:O484,TRANSPOSE(Test!BL$20:BL$25))+Test!$AD$20-Test!$BL$27</f>
        <v>-38.941349991324387</v>
      </c>
      <c r="Q484" s="10" cm="1">
        <f t="array" aca="1" ref="Q484" ca="1">SUMPRODUCT(J484:O484,TRANSPOSE(Test!ES$20:ES$25))+Test!$AD$20-Test!$ES$27</f>
        <v>-39.084667175913538</v>
      </c>
      <c r="R484" s="10">
        <f ca="1">I484-Results!$E$5*H484</f>
        <v>-38.581728893253107</v>
      </c>
      <c r="S484" s="10" cm="1">
        <f t="array" aca="1" ref="S484" ca="1">SUMPRODUCT(J484:O484,TRANSPOSE(Test!AR$28:AR$33))+Test!$AD$20-Test!$AC$26</f>
        <v>-32.503642965162257</v>
      </c>
      <c r="T484" s="10">
        <f ca="1">SUMPRODUCT(J484:O484,Results!K$9:P$9)</f>
        <v>-39.036804126100662</v>
      </c>
      <c r="U484" s="10">
        <f ca="1">SUMPRODUCT(J484:O484,Results!K$9:P$9)+Test!$AD$20-Test!$AC$31</f>
        <v>-39.073602244801641</v>
      </c>
      <c r="V484" s="10">
        <f t="shared" ca="1" si="43"/>
        <v>4.5240964215480517E-3</v>
      </c>
      <c r="W484" s="10">
        <f t="shared" ca="1" si="44"/>
        <v>0.14784128101069882</v>
      </c>
      <c r="X484" s="10">
        <f t="shared" ca="1" si="45"/>
        <v>-0.35509700164973168</v>
      </c>
      <c r="Y484" s="10">
        <f t="shared" ca="1" si="46"/>
        <v>-6.4331829297405818</v>
      </c>
      <c r="Z484" s="10">
        <f ca="1">I484-Test!$AD$20</f>
        <v>-39.632929433552391</v>
      </c>
      <c r="AA484" s="10">
        <f t="shared" ca="1" si="47"/>
        <v>0.13677634989880261</v>
      </c>
    </row>
    <row r="485" spans="1:27">
      <c r="A485" s="6">
        <f ca="1">LN((RAND()^(-Results!$F$4))-1)</f>
        <v>-0.49235167406544267</v>
      </c>
      <c r="B485" s="6">
        <f ca="1">LN((RAND()^(-Results!$F$4))-1)</f>
        <v>5.4386276873029846</v>
      </c>
      <c r="C485" s="6">
        <f ca="1">LN((RAND()^(-Results!$F$4))-1)</f>
        <v>-2.0449528054382031</v>
      </c>
      <c r="D485" s="6">
        <f ca="1">LN((RAND()^(-Results!$F$4))-1)</f>
        <v>1.6733591795355953</v>
      </c>
      <c r="E485" s="6">
        <f ca="1">LN((RAND()^(-Results!$F$4))-1)</f>
        <v>0.14293841541191563</v>
      </c>
      <c r="F485" s="6">
        <f ca="1">LN((RAND()^(-Results!$F$4))-1)</f>
        <v>-0.68417878091900852</v>
      </c>
      <c r="G485" s="6">
        <f ca="1">LN((RAND()^(-Results!$F$4))-1)</f>
        <v>-1.4327790479905205</v>
      </c>
      <c r="H485" s="6">
        <f t="shared" ca="1" si="42"/>
        <v>-1.4221721864449299</v>
      </c>
      <c r="I485" s="10">
        <f ca="1">SUMPRODUCT(J485:O485,Results!B$12:G$12)+Results!$F$5*H485</f>
        <v>56.589044781341414</v>
      </c>
      <c r="J485" s="10">
        <f ca="1">SUMPRODUCT($A485:$F485,Results!$B$15:$G$15)</f>
        <v>13.957604141636804</v>
      </c>
      <c r="K485" s="10">
        <f ca="1">SUMPRODUCT($A485:$F485,Results!$B$16:$G$16)</f>
        <v>8.3231921698815068</v>
      </c>
      <c r="L485" s="10">
        <f ca="1">SUMPRODUCT($A485:$F485,Results!$B$17:$G$17)</f>
        <v>-11.366343578334934</v>
      </c>
      <c r="M485" s="10">
        <f ca="1">SUMPRODUCT($A485:$F485,Results!$B$18:$G$18)</f>
        <v>-7.9375633024091439</v>
      </c>
      <c r="N485" s="10">
        <f ca="1">SUMPRODUCT($A485:$F485,Results!$B$19:$G$19)</f>
        <v>-9.5984242196438796</v>
      </c>
      <c r="O485" s="10">
        <f ca="1">SUMPRODUCT($A485:$F485,Results!$B$20:$G$20)</f>
        <v>2.5214045581290492</v>
      </c>
      <c r="P485" s="10" cm="1">
        <f t="array" aca="1" ref="P485" ca="1">SUMPRODUCT(J485:O485,TRANSPOSE(Test!BL$20:BL$25))+Test!$AD$20-Test!$BL$27</f>
        <v>63.850801105682663</v>
      </c>
      <c r="Q485" s="10" cm="1">
        <f t="array" aca="1" ref="Q485" ca="1">SUMPRODUCT(J485:O485,TRANSPOSE(Test!ES$20:ES$25))+Test!$AD$20-Test!$ES$27</f>
        <v>64.513723763027542</v>
      </c>
      <c r="R485" s="10">
        <f ca="1">I485-Results!$E$5*H485</f>
        <v>62.277733527121136</v>
      </c>
      <c r="S485" s="10" cm="1">
        <f t="array" aca="1" ref="S485" ca="1">SUMPRODUCT(J485:O485,TRANSPOSE(Test!AR$28:AR$33))+Test!$AD$20-Test!$AC$26</f>
        <v>54.42028165039487</v>
      </c>
      <c r="T485" s="10">
        <f ca="1">SUMPRODUCT(J485:O485,Results!K$9:P$9)</f>
        <v>64.621901120819416</v>
      </c>
      <c r="U485" s="10">
        <f ca="1">SUMPRODUCT(J485:O485,Results!K$9:P$9)+Test!$AD$20-Test!$AC$31</f>
        <v>64.585103002118444</v>
      </c>
      <c r="V485" s="10">
        <f t="shared" ca="1" si="43"/>
        <v>-7.2617563243412491</v>
      </c>
      <c r="W485" s="10">
        <f t="shared" ca="1" si="44"/>
        <v>-7.9246789816861281</v>
      </c>
      <c r="X485" s="10">
        <f t="shared" ca="1" si="45"/>
        <v>-5.6886887457797215</v>
      </c>
      <c r="Y485" s="10">
        <f t="shared" ca="1" si="46"/>
        <v>2.1687631309465445</v>
      </c>
      <c r="Z485" s="10">
        <f ca="1">I485-Test!$AD$20</f>
        <v>55.892941242691862</v>
      </c>
      <c r="AA485" s="10">
        <f t="shared" ca="1" si="47"/>
        <v>-7.9960582207770301</v>
      </c>
    </row>
    <row r="486" spans="1:27">
      <c r="A486" s="6">
        <f ca="1">LN((RAND()^(-Results!$F$4))-1)</f>
        <v>0.50919036470647638</v>
      </c>
      <c r="B486" s="6">
        <f ca="1">LN((RAND()^(-Results!$F$4))-1)</f>
        <v>4.7865353007220497</v>
      </c>
      <c r="C486" s="6">
        <f ca="1">LN((RAND()^(-Results!$F$4))-1)</f>
        <v>-1.8762245641033304</v>
      </c>
      <c r="D486" s="6">
        <f ca="1">LN((RAND()^(-Results!$F$4))-1)</f>
        <v>1.3889587689864129</v>
      </c>
      <c r="E486" s="6">
        <f ca="1">LN((RAND()^(-Results!$F$4))-1)</f>
        <v>4.3939867692711215E-3</v>
      </c>
      <c r="F486" s="6">
        <f ca="1">LN((RAND()^(-Results!$F$4))-1)</f>
        <v>1.135117879455245</v>
      </c>
      <c r="G486" s="6">
        <f ca="1">LN((RAND()^(-Results!$F$4))-1)</f>
        <v>2.2127313085211511</v>
      </c>
      <c r="H486" s="6">
        <f t="shared" ca="1" si="42"/>
        <v>2.2233381700667416</v>
      </c>
      <c r="I486" s="10">
        <f ca="1">SUMPRODUCT(J486:O486,Results!B$12:G$12)+Results!$F$5*H486</f>
        <v>59.019116669070115</v>
      </c>
      <c r="J486" s="10">
        <f ca="1">SUMPRODUCT($A486:$F486,Results!$B$15:$G$15)</f>
        <v>12.947506854799787</v>
      </c>
      <c r="K486" s="10">
        <f ca="1">SUMPRODUCT($A486:$F486,Results!$B$16:$G$16)</f>
        <v>8.2928475951644636</v>
      </c>
      <c r="L486" s="10">
        <f ca="1">SUMPRODUCT($A486:$F486,Results!$B$17:$G$17)</f>
        <v>-12.741883540256371</v>
      </c>
      <c r="M486" s="10">
        <f ca="1">SUMPRODUCT($A486:$F486,Results!$B$18:$G$18)</f>
        <v>-5.4574110641826099</v>
      </c>
      <c r="N486" s="10">
        <f ca="1">SUMPRODUCT($A486:$F486,Results!$B$19:$G$19)</f>
        <v>-7.0798023084809589</v>
      </c>
      <c r="O486" s="10">
        <f ca="1">SUMPRODUCT($A486:$F486,Results!$B$20:$G$20)</f>
        <v>9.3607909577385815</v>
      </c>
      <c r="P486" s="10" cm="1">
        <f t="array" aca="1" ref="P486" ca="1">SUMPRODUCT(J486:O486,TRANSPOSE(Test!BL$20:BL$25))+Test!$AD$20-Test!$BL$27</f>
        <v>48.026635776711998</v>
      </c>
      <c r="Q486" s="10" cm="1">
        <f t="array" aca="1" ref="Q486" ca="1">SUMPRODUCT(J486:O486,TRANSPOSE(Test!ES$20:ES$25))+Test!$AD$20-Test!$ES$27</f>
        <v>48.522442725185599</v>
      </c>
      <c r="R486" s="10">
        <f ca="1">I486-Results!$E$5*H486</f>
        <v>50.125763988803151</v>
      </c>
      <c r="S486" s="10" cm="1">
        <f t="array" aca="1" ref="S486" ca="1">SUMPRODUCT(J486:O486,TRANSPOSE(Test!AR$28:AR$33))+Test!$AD$20-Test!$AC$26</f>
        <v>43.499003399030244</v>
      </c>
      <c r="T486" s="10">
        <f ca="1">SUMPRODUCT(J486:O486,Results!K$9:P$9)</f>
        <v>48.554425323051774</v>
      </c>
      <c r="U486" s="10">
        <f ca="1">SUMPRODUCT(J486:O486,Results!K$9:P$9)+Test!$AD$20-Test!$AC$31</f>
        <v>48.517627204350795</v>
      </c>
      <c r="V486" s="10">
        <f t="shared" ca="1" si="43"/>
        <v>10.992480892358117</v>
      </c>
      <c r="W486" s="10">
        <f t="shared" ca="1" si="44"/>
        <v>10.496673943884517</v>
      </c>
      <c r="X486" s="10">
        <f t="shared" ca="1" si="45"/>
        <v>8.8933526802669647</v>
      </c>
      <c r="Y486" s="10">
        <f t="shared" ca="1" si="46"/>
        <v>15.520113270039872</v>
      </c>
      <c r="Z486" s="10">
        <f ca="1">I486-Test!$AD$20</f>
        <v>58.323013130420563</v>
      </c>
      <c r="AA486" s="10">
        <f t="shared" ca="1" si="47"/>
        <v>10.50148946471932</v>
      </c>
    </row>
    <row r="487" spans="1:27">
      <c r="A487" s="6">
        <f ca="1">LN((RAND()^(-Results!$F$4))-1)</f>
        <v>1.3184883641230518</v>
      </c>
      <c r="B487" s="6">
        <f ca="1">LN((RAND()^(-Results!$F$4))-1)</f>
        <v>-0.15062627462759978</v>
      </c>
      <c r="C487" s="6">
        <f ca="1">LN((RAND()^(-Results!$F$4))-1)</f>
        <v>-1.0193642091063011</v>
      </c>
      <c r="D487" s="6">
        <f ca="1">LN((RAND()^(-Results!$F$4))-1)</f>
        <v>1.8255367742672012E-2</v>
      </c>
      <c r="E487" s="6">
        <f ca="1">LN((RAND()^(-Results!$F$4))-1)</f>
        <v>-0.19956139761743771</v>
      </c>
      <c r="F487" s="6">
        <f ca="1">LN((RAND()^(-Results!$F$4))-1)</f>
        <v>-0.92279337313437126</v>
      </c>
      <c r="G487" s="6">
        <f ca="1">LN((RAND()^(-Results!$F$4))-1)</f>
        <v>-0.37551305755730996</v>
      </c>
      <c r="H487" s="6">
        <f t="shared" ca="1" si="42"/>
        <v>-0.36490619601171936</v>
      </c>
      <c r="I487" s="10">
        <f ca="1">SUMPRODUCT(J487:O487,Results!B$12:G$12)+Results!$F$5*H487</f>
        <v>-5.6365390019497177</v>
      </c>
      <c r="J487" s="10">
        <f ca="1">SUMPRODUCT($A487:$F487,Results!$B$15:$G$15)</f>
        <v>1.4582246487947479</v>
      </c>
      <c r="K487" s="10">
        <f ca="1">SUMPRODUCT($A487:$F487,Results!$B$16:$G$16)</f>
        <v>4.6107175367433504</v>
      </c>
      <c r="L487" s="10">
        <f ca="1">SUMPRODUCT($A487:$F487,Results!$B$17:$G$17)</f>
        <v>7.1697306144660304</v>
      </c>
      <c r="M487" s="10">
        <f ca="1">SUMPRODUCT($A487:$F487,Results!$B$18:$G$18)</f>
        <v>-3.4188299714520038</v>
      </c>
      <c r="N487" s="10">
        <f ca="1">SUMPRODUCT($A487:$F487,Results!$B$19:$G$19)</f>
        <v>-3.7508046639355999</v>
      </c>
      <c r="O487" s="10">
        <f ca="1">SUMPRODUCT($A487:$F487,Results!$B$20:$G$20)</f>
        <v>2.5143740391743434</v>
      </c>
      <c r="P487" s="10" cm="1">
        <f t="array" aca="1" ref="P487" ca="1">SUMPRODUCT(J487:O487,TRANSPOSE(Test!BL$20:BL$25))+Test!$AD$20-Test!$BL$27</f>
        <v>-3.9430145635893368</v>
      </c>
      <c r="Q487" s="10" cm="1">
        <f t="array" aca="1" ref="Q487" ca="1">SUMPRODUCT(J487:O487,TRANSPOSE(Test!ES$20:ES$25))+Test!$AD$20-Test!$ES$27</f>
        <v>-3.9279051467084889</v>
      </c>
      <c r="R487" s="10">
        <f ca="1">I487-Results!$E$5*H487</f>
        <v>-4.1769142179028407</v>
      </c>
      <c r="S487" s="10" cm="1">
        <f t="array" aca="1" ref="S487" ca="1">SUMPRODUCT(J487:O487,TRANSPOSE(Test!AR$28:AR$33))+Test!$AD$20-Test!$AC$26</f>
        <v>-1.8998468681796234</v>
      </c>
      <c r="T487" s="10">
        <f ca="1">SUMPRODUCT(J487:O487,Results!K$9:P$9)</f>
        <v>-4.0169230610213598</v>
      </c>
      <c r="U487" s="10">
        <f ca="1">SUMPRODUCT(J487:O487,Results!K$9:P$9)+Test!$AD$20-Test!$AC$31</f>
        <v>-4.0537211797223351</v>
      </c>
      <c r="V487" s="10">
        <f t="shared" ca="1" si="43"/>
        <v>-1.6935244383603809</v>
      </c>
      <c r="W487" s="10">
        <f t="shared" ca="1" si="44"/>
        <v>-1.7086338552412288</v>
      </c>
      <c r="X487" s="10">
        <f t="shared" ca="1" si="45"/>
        <v>-1.459624784046877</v>
      </c>
      <c r="Y487" s="10">
        <f t="shared" ca="1" si="46"/>
        <v>-3.7366921337700942</v>
      </c>
      <c r="Z487" s="10">
        <f ca="1">I487-Test!$AD$20</f>
        <v>-6.332642540599271</v>
      </c>
      <c r="AA487" s="10">
        <f t="shared" ca="1" si="47"/>
        <v>-1.5828178222273825</v>
      </c>
    </row>
    <row r="488" spans="1:27">
      <c r="A488" s="6">
        <f ca="1">LN((RAND()^(-Results!$F$4))-1)</f>
        <v>-0.52572544051573977</v>
      </c>
      <c r="B488" s="6">
        <f ca="1">LN((RAND()^(-Results!$F$4))-1)</f>
        <v>-1.2784687668354431</v>
      </c>
      <c r="C488" s="6">
        <f ca="1">LN((RAND()^(-Results!$F$4))-1)</f>
        <v>-0.99227402307717261</v>
      </c>
      <c r="D488" s="6">
        <f ca="1">LN((RAND()^(-Results!$F$4))-1)</f>
        <v>-3.51265894292206</v>
      </c>
      <c r="E488" s="6">
        <f ca="1">LN((RAND()^(-Results!$F$4))-1)</f>
        <v>3.0751485562706606</v>
      </c>
      <c r="F488" s="6">
        <f ca="1">LN((RAND()^(-Results!$F$4))-1)</f>
        <v>-2.7767196091275377</v>
      </c>
      <c r="G488" s="6">
        <f ca="1">LN((RAND()^(-Results!$F$4))-1)</f>
        <v>-1.6043193753852458</v>
      </c>
      <c r="H488" s="6">
        <f t="shared" ca="1" si="42"/>
        <v>-1.5937125138396553</v>
      </c>
      <c r="I488" s="10">
        <f ca="1">SUMPRODUCT(J488:O488,Results!B$12:G$12)+Results!$F$5*H488</f>
        <v>-31.642671273815047</v>
      </c>
      <c r="J488" s="10">
        <f ca="1">SUMPRODUCT($A488:$F488,Results!$B$15:$G$15)</f>
        <v>-1.4316233227541018</v>
      </c>
      <c r="K488" s="10">
        <f ca="1">SUMPRODUCT($A488:$F488,Results!$B$16:$G$16)</f>
        <v>-10.357272867978539</v>
      </c>
      <c r="L488" s="10">
        <f ca="1">SUMPRODUCT($A488:$F488,Results!$B$17:$G$17)</f>
        <v>5.2424401368377787</v>
      </c>
      <c r="M488" s="10">
        <f ca="1">SUMPRODUCT($A488:$F488,Results!$B$18:$G$18)</f>
        <v>6.6889825151620537</v>
      </c>
      <c r="N488" s="10">
        <f ca="1">SUMPRODUCT($A488:$F488,Results!$B$19:$G$19)</f>
        <v>-15.052790958815065</v>
      </c>
      <c r="O488" s="10">
        <f ca="1">SUMPRODUCT($A488:$F488,Results!$B$20:$G$20)</f>
        <v>-6.0051803528384289</v>
      </c>
      <c r="P488" s="10" cm="1">
        <f t="array" aca="1" ref="P488" ca="1">SUMPRODUCT(J488:O488,TRANSPOSE(Test!BL$20:BL$25))+Test!$AD$20-Test!$BL$27</f>
        <v>-24.074445072753171</v>
      </c>
      <c r="Q488" s="10" cm="1">
        <f t="array" aca="1" ref="Q488" ca="1">SUMPRODUCT(J488:O488,TRANSPOSE(Test!ES$20:ES$25))+Test!$AD$20-Test!$ES$27</f>
        <v>-24.170149838568054</v>
      </c>
      <c r="R488" s="10">
        <f ca="1">I488-Results!$E$5*H488</f>
        <v>-25.267821218456426</v>
      </c>
      <c r="S488" s="10" cm="1">
        <f t="array" aca="1" ref="S488" ca="1">SUMPRODUCT(J488:O488,TRANSPOSE(Test!AR$28:AR$33))+Test!$AD$20-Test!$AC$26</f>
        <v>-34.642869722390941</v>
      </c>
      <c r="T488" s="10">
        <f ca="1">SUMPRODUCT(J488:O488,Results!K$9:P$9)</f>
        <v>-24.444291661703019</v>
      </c>
      <c r="U488" s="10">
        <f ca="1">SUMPRODUCT(J488:O488,Results!K$9:P$9)+Test!$AD$20-Test!$AC$31</f>
        <v>-24.481089780403995</v>
      </c>
      <c r="V488" s="10">
        <f t="shared" ca="1" si="43"/>
        <v>-7.5682262010618757</v>
      </c>
      <c r="W488" s="10">
        <f t="shared" ca="1" si="44"/>
        <v>-7.4725214352469926</v>
      </c>
      <c r="X488" s="10">
        <f t="shared" ca="1" si="45"/>
        <v>-6.3748500553586211</v>
      </c>
      <c r="Y488" s="10">
        <f t="shared" ca="1" si="46"/>
        <v>3.0001984485758939</v>
      </c>
      <c r="Z488" s="10">
        <f ca="1">I488-Test!$AD$20</f>
        <v>-32.3387748124646</v>
      </c>
      <c r="AA488" s="10">
        <f t="shared" ca="1" si="47"/>
        <v>-7.1615814934110524</v>
      </c>
    </row>
    <row r="489" spans="1:27">
      <c r="A489" s="6">
        <f ca="1">LN((RAND()^(-Results!$F$4))-1)</f>
        <v>0.75517839443845014</v>
      </c>
      <c r="B489" s="6">
        <f ca="1">LN((RAND()^(-Results!$F$4))-1)</f>
        <v>0.93166371090204469</v>
      </c>
      <c r="C489" s="6">
        <f ca="1">LN((RAND()^(-Results!$F$4))-1)</f>
        <v>-2.8676897852835666</v>
      </c>
      <c r="D489" s="6">
        <f ca="1">LN((RAND()^(-Results!$F$4))-1)</f>
        <v>-2.0221308707401757</v>
      </c>
      <c r="E489" s="6">
        <f ca="1">LN((RAND()^(-Results!$F$4))-1)</f>
        <v>-3.3837531572458595</v>
      </c>
      <c r="F489" s="6">
        <f ca="1">LN((RAND()^(-Results!$F$4))-1)</f>
        <v>2.4509130616703518</v>
      </c>
      <c r="G489" s="6">
        <f ca="1">LN((RAND()^(-Results!$F$4))-1)</f>
        <v>1.3706400358494761</v>
      </c>
      <c r="H489" s="6">
        <f t="shared" ca="1" si="42"/>
        <v>1.3812468973950667</v>
      </c>
      <c r="I489" s="10">
        <f ca="1">SUMPRODUCT(J489:O489,Results!B$12:G$12)+Results!$F$5*H489</f>
        <v>-19.499962562393812</v>
      </c>
      <c r="J489" s="10">
        <f ca="1">SUMPRODUCT($A489:$F489,Results!$B$15:$G$15)</f>
        <v>8.1071198252652543</v>
      </c>
      <c r="K489" s="10">
        <f ca="1">SUMPRODUCT($A489:$F489,Results!$B$16:$G$16)</f>
        <v>6.3042896640453128</v>
      </c>
      <c r="L489" s="10">
        <f ca="1">SUMPRODUCT($A489:$F489,Results!$B$17:$G$17)</f>
        <v>1.3467261211262098</v>
      </c>
      <c r="M489" s="10">
        <f ca="1">SUMPRODUCT($A489:$F489,Results!$B$18:$G$18)</f>
        <v>3.2331126310227676</v>
      </c>
      <c r="N489" s="10">
        <f ca="1">SUMPRODUCT($A489:$F489,Results!$B$19:$G$19)</f>
        <v>-11.200257755441722</v>
      </c>
      <c r="O489" s="10">
        <f ca="1">SUMPRODUCT($A489:$F489,Results!$B$20:$G$20)</f>
        <v>22.948805577662128</v>
      </c>
      <c r="P489" s="10" cm="1">
        <f t="array" aca="1" ref="P489" ca="1">SUMPRODUCT(J489:O489,TRANSPOSE(Test!BL$20:BL$25))+Test!$AD$20-Test!$BL$27</f>
        <v>-26.328690009509199</v>
      </c>
      <c r="Q489" s="10" cm="1">
        <f t="array" aca="1" ref="Q489" ca="1">SUMPRODUCT(J489:O489,TRANSPOSE(Test!ES$20:ES$25))+Test!$AD$20-Test!$ES$27</f>
        <v>-26.269789428868169</v>
      </c>
      <c r="R489" s="10">
        <f ca="1">I489-Results!$E$5*H489</f>
        <v>-25.024950151974078</v>
      </c>
      <c r="S489" s="10" cm="1">
        <f t="array" aca="1" ref="S489" ca="1">SUMPRODUCT(J489:O489,TRANSPOSE(Test!AR$28:AR$33))+Test!$AD$20-Test!$AC$26</f>
        <v>-19.868362093589258</v>
      </c>
      <c r="T489" s="10">
        <f ca="1">SUMPRODUCT(J489:O489,Results!K$9:P$9)</f>
        <v>-25.884523526906566</v>
      </c>
      <c r="U489" s="10">
        <f ca="1">SUMPRODUCT(J489:O489,Results!K$9:P$9)+Test!$AD$20-Test!$AC$31</f>
        <v>-25.921321645607541</v>
      </c>
      <c r="V489" s="10">
        <f t="shared" ca="1" si="43"/>
        <v>6.8287274471153872</v>
      </c>
      <c r="W489" s="10">
        <f t="shared" ca="1" si="44"/>
        <v>6.7698268664743573</v>
      </c>
      <c r="X489" s="10">
        <f t="shared" ca="1" si="45"/>
        <v>5.5249875895802667</v>
      </c>
      <c r="Y489" s="10">
        <f t="shared" ca="1" si="46"/>
        <v>0.36839953119544688</v>
      </c>
      <c r="Z489" s="10">
        <f ca="1">I489-Test!$AD$20</f>
        <v>-20.196066101043364</v>
      </c>
      <c r="AA489" s="10">
        <f t="shared" ca="1" si="47"/>
        <v>6.4213590832137299</v>
      </c>
    </row>
    <row r="490" spans="1:27">
      <c r="A490" s="6">
        <f ca="1">LN((RAND()^(-Results!$F$4))-1)</f>
        <v>-1.9500714389324354</v>
      </c>
      <c r="B490" s="6">
        <f ca="1">LN((RAND()^(-Results!$F$4))-1)</f>
        <v>1.7910584208760265</v>
      </c>
      <c r="C490" s="6">
        <f ca="1">LN((RAND()^(-Results!$F$4))-1)</f>
        <v>0.69571152925796198</v>
      </c>
      <c r="D490" s="6">
        <f ca="1">LN((RAND()^(-Results!$F$4))-1)</f>
        <v>1.8949607281613412</v>
      </c>
      <c r="E490" s="6">
        <f ca="1">LN((RAND()^(-Results!$F$4))-1)</f>
        <v>4.1051400984709847</v>
      </c>
      <c r="F490" s="6">
        <f ca="1">LN((RAND()^(-Results!$F$4))-1)</f>
        <v>-1.5473803710301879</v>
      </c>
      <c r="G490" s="6">
        <f ca="1">LN((RAND()^(-Results!$F$4))-1)</f>
        <v>0.25171408178380983</v>
      </c>
      <c r="H490" s="6">
        <f t="shared" ca="1" si="42"/>
        <v>0.26232094332940042</v>
      </c>
      <c r="I490" s="10">
        <f ca="1">SUMPRODUCT(J490:O490,Results!B$12:G$12)+Results!$F$5*H490</f>
        <v>51.394344235209296</v>
      </c>
      <c r="J490" s="10">
        <f ca="1">SUMPRODUCT($A490:$F490,Results!$B$15:$G$15)</f>
        <v>-0.62553991406748832</v>
      </c>
      <c r="K490" s="10">
        <f ca="1">SUMPRODUCT($A490:$F490,Results!$B$16:$G$16)</f>
        <v>-5.3061458374978612</v>
      </c>
      <c r="L490" s="10">
        <f ca="1">SUMPRODUCT($A490:$F490,Results!$B$17:$G$17)</f>
        <v>-12.205696482687971</v>
      </c>
      <c r="M490" s="10">
        <f ca="1">SUMPRODUCT($A490:$F490,Results!$B$18:$G$18)</f>
        <v>1.7495515216032271</v>
      </c>
      <c r="N490" s="10">
        <f ca="1">SUMPRODUCT($A490:$F490,Results!$B$19:$G$19)</f>
        <v>2.8921467624134811</v>
      </c>
      <c r="O490" s="10">
        <f ca="1">SUMPRODUCT($A490:$F490,Results!$B$20:$G$20)</f>
        <v>-19.186370822322875</v>
      </c>
      <c r="P490" s="10" cm="1">
        <f t="array" aca="1" ref="P490" ca="1">SUMPRODUCT(J490:O490,TRANSPOSE(Test!BL$20:BL$25))+Test!$AD$20-Test!$BL$27</f>
        <v>49.855911516643815</v>
      </c>
      <c r="Q490" s="10" cm="1">
        <f t="array" aca="1" ref="Q490" ca="1">SUMPRODUCT(J490:O490,TRANSPOSE(Test!ES$20:ES$25))+Test!$AD$20-Test!$ES$27</f>
        <v>50.178151461802535</v>
      </c>
      <c r="R490" s="10">
        <f ca="1">I490-Results!$E$5*H490</f>
        <v>50.345060461891691</v>
      </c>
      <c r="S490" s="10" cm="1">
        <f t="array" aca="1" ref="S490" ca="1">SUMPRODUCT(J490:O490,TRANSPOSE(Test!AR$28:AR$33))+Test!$AD$20-Test!$AC$26</f>
        <v>33.436279002919036</v>
      </c>
      <c r="T490" s="10">
        <f ca="1">SUMPRODUCT(J490:O490,Results!K$9:P$9)</f>
        <v>49.909671110711145</v>
      </c>
      <c r="U490" s="10">
        <f ca="1">SUMPRODUCT(J490:O490,Results!K$9:P$9)+Test!$AD$20-Test!$AC$31</f>
        <v>49.872872992010166</v>
      </c>
      <c r="V490" s="10">
        <f t="shared" ca="1" si="43"/>
        <v>1.5384327185654811</v>
      </c>
      <c r="W490" s="10">
        <f t="shared" ca="1" si="44"/>
        <v>1.2161927734067604</v>
      </c>
      <c r="X490" s="10">
        <f t="shared" ca="1" si="45"/>
        <v>1.0492837733176046</v>
      </c>
      <c r="Y490" s="10">
        <f t="shared" ca="1" si="46"/>
        <v>17.958065232290259</v>
      </c>
      <c r="Z490" s="10">
        <f ca="1">I490-Test!$AD$20</f>
        <v>50.698240696559743</v>
      </c>
      <c r="AA490" s="10">
        <f t="shared" ca="1" si="47"/>
        <v>1.5214712431991302</v>
      </c>
    </row>
    <row r="491" spans="1:27">
      <c r="A491" s="6">
        <f ca="1">LN((RAND()^(-Results!$F$4))-1)</f>
        <v>-1.1930244889696815</v>
      </c>
      <c r="B491" s="6">
        <f ca="1">LN((RAND()^(-Results!$F$4))-1)</f>
        <v>4.4499255862164869E-2</v>
      </c>
      <c r="C491" s="6">
        <f ca="1">LN((RAND()^(-Results!$F$4))-1)</f>
        <v>1.7158777607071631</v>
      </c>
      <c r="D491" s="6">
        <f ca="1">LN((RAND()^(-Results!$F$4))-1)</f>
        <v>2.9857346810264032</v>
      </c>
      <c r="E491" s="6">
        <f ca="1">LN((RAND()^(-Results!$F$4))-1)</f>
        <v>-0.32224123566530594</v>
      </c>
      <c r="F491" s="6">
        <f ca="1">LN((RAND()^(-Results!$F$4))-1)</f>
        <v>0.25499790010349227</v>
      </c>
      <c r="G491" s="6">
        <f ca="1">LN((RAND()^(-Results!$F$4))-1)</f>
        <v>-0.17309107507915242</v>
      </c>
      <c r="H491" s="6">
        <f t="shared" ca="1" si="42"/>
        <v>-0.16248421353356182</v>
      </c>
      <c r="I491" s="10">
        <f ca="1">SUMPRODUCT(J491:O491,Results!B$12:G$12)+Results!$F$5*H491</f>
        <v>25.862946978055344</v>
      </c>
      <c r="J491" s="10">
        <f ca="1">SUMPRODUCT($A491:$F491,Results!$B$15:$G$15)</f>
        <v>-4.2108613866766387</v>
      </c>
      <c r="K491" s="10">
        <f ca="1">SUMPRODUCT($A491:$F491,Results!$B$16:$G$16)</f>
        <v>1.6424887388303235</v>
      </c>
      <c r="L491" s="10">
        <f ca="1">SUMPRODUCT($A491:$F491,Results!$B$17:$G$17)</f>
        <v>-4.0649568159014393</v>
      </c>
      <c r="M491" s="10">
        <f ca="1">SUMPRODUCT($A491:$F491,Results!$B$18:$G$18)</f>
        <v>-2.3183944014089768</v>
      </c>
      <c r="N491" s="10">
        <f ca="1">SUMPRODUCT($A491:$F491,Results!$B$19:$G$19)</f>
        <v>14.406771340456332</v>
      </c>
      <c r="O491" s="10">
        <f ca="1">SUMPRODUCT($A491:$F491,Results!$B$20:$G$20)</f>
        <v>-10.865202328013734</v>
      </c>
      <c r="P491" s="10" cm="1">
        <f t="array" aca="1" ref="P491" ca="1">SUMPRODUCT(J491:O491,TRANSPOSE(Test!BL$20:BL$25))+Test!$AD$20-Test!$BL$27</f>
        <v>26.799401554231313</v>
      </c>
      <c r="Q491" s="10" cm="1">
        <f t="array" aca="1" ref="Q491" ca="1">SUMPRODUCT(J491:O491,TRANSPOSE(Test!ES$20:ES$25))+Test!$AD$20-Test!$ES$27</f>
        <v>26.864205901538153</v>
      </c>
      <c r="R491" s="10">
        <f ca="1">I491-Results!$E$5*H491</f>
        <v>26.512883832189591</v>
      </c>
      <c r="S491" s="10" cm="1">
        <f t="array" aca="1" ref="S491" ca="1">SUMPRODUCT(J491:O491,TRANSPOSE(Test!AR$28:AR$33))+Test!$AD$20-Test!$AC$26</f>
        <v>26.884170084345349</v>
      </c>
      <c r="T491" s="10">
        <f ca="1">SUMPRODUCT(J491:O491,Results!K$9:P$9)</f>
        <v>27.00432590867689</v>
      </c>
      <c r="U491" s="10">
        <f ca="1">SUMPRODUCT(J491:O491,Results!K$9:P$9)+Test!$AD$20-Test!$AC$31</f>
        <v>26.967527789975914</v>
      </c>
      <c r="V491" s="10">
        <f t="shared" ca="1" si="43"/>
        <v>-0.93645457617596861</v>
      </c>
      <c r="W491" s="10">
        <f t="shared" ca="1" si="44"/>
        <v>-1.0012589234828084</v>
      </c>
      <c r="X491" s="10">
        <f t="shared" ca="1" si="45"/>
        <v>-0.64993685413424629</v>
      </c>
      <c r="Y491" s="10">
        <f t="shared" ca="1" si="46"/>
        <v>-1.0212231062900052</v>
      </c>
      <c r="Z491" s="10">
        <f ca="1">I491-Test!$AD$20</f>
        <v>25.166843439405792</v>
      </c>
      <c r="AA491" s="10">
        <f t="shared" ca="1" si="47"/>
        <v>-1.1045808119205702</v>
      </c>
    </row>
    <row r="492" spans="1:27">
      <c r="A492" s="6">
        <f ca="1">LN((RAND()^(-Results!$F$4))-1)</f>
        <v>-1.022740820477817</v>
      </c>
      <c r="B492" s="6">
        <f ca="1">LN((RAND()^(-Results!$F$4))-1)</f>
        <v>9.2115525402337167E-3</v>
      </c>
      <c r="C492" s="6">
        <f ca="1">LN((RAND()^(-Results!$F$4))-1)</f>
        <v>0.14910162351060344</v>
      </c>
      <c r="D492" s="6">
        <f ca="1">LN((RAND()^(-Results!$F$4))-1)</f>
        <v>-3.5386210213106853E-2</v>
      </c>
      <c r="E492" s="6">
        <f ca="1">LN((RAND()^(-Results!$F$4))-1)</f>
        <v>1.1062251903572269</v>
      </c>
      <c r="F492" s="6">
        <f ca="1">LN((RAND()^(-Results!$F$4))-1)</f>
        <v>0.75011331790531954</v>
      </c>
      <c r="G492" s="6">
        <f ca="1">LN((RAND()^(-Results!$F$4))-1)</f>
        <v>0.38856338728276429</v>
      </c>
      <c r="H492" s="6">
        <f t="shared" ca="1" si="42"/>
        <v>0.39917024882835489</v>
      </c>
      <c r="I492" s="10">
        <f ca="1">SUMPRODUCT(J492:O492,Results!B$12:G$12)+Results!$F$5*H492</f>
        <v>5.0453046035347242</v>
      </c>
      <c r="J492" s="10">
        <f ca="1">SUMPRODUCT($A492:$F492,Results!$B$15:$G$15)</f>
        <v>-1.4033419203575064</v>
      </c>
      <c r="K492" s="10">
        <f ca="1">SUMPRODUCT($A492:$F492,Results!$B$16:$G$16)</f>
        <v>-4.0250372617556947</v>
      </c>
      <c r="L492" s="10">
        <f ca="1">SUMPRODUCT($A492:$F492,Results!$B$17:$G$17)</f>
        <v>-6.2395449914010266</v>
      </c>
      <c r="M492" s="10">
        <f ca="1">SUMPRODUCT($A492:$F492,Results!$B$18:$G$18)</f>
        <v>5.6574664440411357</v>
      </c>
      <c r="N492" s="10">
        <f ca="1">SUMPRODUCT($A492:$F492,Results!$B$19:$G$19)</f>
        <v>1.6101886583567746</v>
      </c>
      <c r="O492" s="10">
        <f ca="1">SUMPRODUCT($A492:$F492,Results!$B$20:$G$20)</f>
        <v>-3.1423759762427905</v>
      </c>
      <c r="P492" s="10" cm="1">
        <f t="array" aca="1" ref="P492" ca="1">SUMPRODUCT(J492:O492,TRANSPOSE(Test!BL$20:BL$25))+Test!$AD$20-Test!$BL$27</f>
        <v>2.9347825478403724</v>
      </c>
      <c r="Q492" s="10" cm="1">
        <f t="array" aca="1" ref="Q492" ca="1">SUMPRODUCT(J492:O492,TRANSPOSE(Test!ES$20:ES$25))+Test!$AD$20-Test!$ES$27</f>
        <v>2.9529600901718389</v>
      </c>
      <c r="R492" s="10">
        <f ca="1">I492-Results!$E$5*H492</f>
        <v>3.4486236082213049</v>
      </c>
      <c r="S492" s="10" cm="1">
        <f t="array" aca="1" ref="S492" ca="1">SUMPRODUCT(J492:O492,TRANSPOSE(Test!AR$28:AR$33))+Test!$AD$20-Test!$AC$26</f>
        <v>-1.8296897564212311</v>
      </c>
      <c r="T492" s="10">
        <f ca="1">SUMPRODUCT(J492:O492,Results!K$9:P$9)</f>
        <v>2.9484239123186211</v>
      </c>
      <c r="U492" s="10">
        <f ca="1">SUMPRODUCT(J492:O492,Results!K$9:P$9)+Test!$AD$20-Test!$AC$31</f>
        <v>2.9116257936176462</v>
      </c>
      <c r="V492" s="10">
        <f t="shared" ca="1" si="43"/>
        <v>2.1105220556943518</v>
      </c>
      <c r="W492" s="10">
        <f t="shared" ca="1" si="44"/>
        <v>2.0923445133628853</v>
      </c>
      <c r="X492" s="10">
        <f t="shared" ca="1" si="45"/>
        <v>1.5966809953134193</v>
      </c>
      <c r="Y492" s="10">
        <f t="shared" ca="1" si="46"/>
        <v>6.8749943599559558</v>
      </c>
      <c r="Z492" s="10">
        <f ca="1">I492-Test!$AD$20</f>
        <v>4.3492010648851709</v>
      </c>
      <c r="AA492" s="10">
        <f t="shared" ca="1" si="47"/>
        <v>2.133678809917078</v>
      </c>
    </row>
    <row r="493" spans="1:27">
      <c r="A493" s="6">
        <f ca="1">LN((RAND()^(-Results!$F$4))-1)</f>
        <v>1.3376138812443357</v>
      </c>
      <c r="B493" s="6">
        <f ca="1">LN((RAND()^(-Results!$F$4))-1)</f>
        <v>7.7738980993722021E-2</v>
      </c>
      <c r="C493" s="6">
        <f ca="1">LN((RAND()^(-Results!$F$4))-1)</f>
        <v>1.9326928038526177</v>
      </c>
      <c r="D493" s="6">
        <f ca="1">LN((RAND()^(-Results!$F$4))-1)</f>
        <v>1.5178930018616459</v>
      </c>
      <c r="E493" s="6">
        <f ca="1">LN((RAND()^(-Results!$F$4))-1)</f>
        <v>2.1367680476071391</v>
      </c>
      <c r="F493" s="6">
        <f ca="1">LN((RAND()^(-Results!$F$4))-1)</f>
        <v>-0.20695203295078252</v>
      </c>
      <c r="G493" s="6">
        <f ca="1">LN((RAND()^(-Results!$F$4))-1)</f>
        <v>-0.42410587269850847</v>
      </c>
      <c r="H493" s="6">
        <f t="shared" ca="1" si="42"/>
        <v>-0.41349901115291787</v>
      </c>
      <c r="I493" s="10">
        <f ca="1">SUMPRODUCT(J493:O493,Results!B$12:G$12)+Results!$F$5*H493</f>
        <v>14.405934632290542</v>
      </c>
      <c r="J493" s="10">
        <f ca="1">SUMPRODUCT($A493:$F493,Results!$B$15:$G$15)</f>
        <v>-2.5412797534721276</v>
      </c>
      <c r="K493" s="10">
        <f ca="1">SUMPRODUCT($A493:$F493,Results!$B$16:$G$16)</f>
        <v>-0.95180911340185548</v>
      </c>
      <c r="L493" s="10">
        <f ca="1">SUMPRODUCT($A493:$F493,Results!$B$17:$G$17)</f>
        <v>-3.0759218320946102</v>
      </c>
      <c r="M493" s="10">
        <f ca="1">SUMPRODUCT($A493:$F493,Results!$B$18:$G$18)</f>
        <v>-5.2586130788630339</v>
      </c>
      <c r="N493" s="10">
        <f ca="1">SUMPRODUCT($A493:$F493,Results!$B$19:$G$19)</f>
        <v>7.6658059953874194</v>
      </c>
      <c r="O493" s="10">
        <f ca="1">SUMPRODUCT($A493:$F493,Results!$B$20:$G$20)</f>
        <v>-6.1019669963079401</v>
      </c>
      <c r="P493" s="10" cm="1">
        <f t="array" aca="1" ref="P493" ca="1">SUMPRODUCT(J493:O493,TRANSPOSE(Test!BL$20:BL$25))+Test!$AD$20-Test!$BL$27</f>
        <v>16.480185815129005</v>
      </c>
      <c r="Q493" s="10" cm="1">
        <f t="array" aca="1" ref="Q493" ca="1">SUMPRODUCT(J493:O493,TRANSPOSE(Test!ES$20:ES$25))+Test!$AD$20-Test!$ES$27</f>
        <v>16.351032061485885</v>
      </c>
      <c r="R493" s="10">
        <f ca="1">I493-Results!$E$5*H493</f>
        <v>16.059930676902212</v>
      </c>
      <c r="S493" s="10" cm="1">
        <f t="array" aca="1" ref="S493" ca="1">SUMPRODUCT(J493:O493,TRANSPOSE(Test!AR$28:AR$33))+Test!$AD$20-Test!$AC$26</f>
        <v>18.09535190816089</v>
      </c>
      <c r="T493" s="10">
        <f ca="1">SUMPRODUCT(J493:O493,Results!K$9:P$9)</f>
        <v>15.986617022708145</v>
      </c>
      <c r="U493" s="10">
        <f ca="1">SUMPRODUCT(J493:O493,Results!K$9:P$9)+Test!$AD$20-Test!$AC$31</f>
        <v>15.949818904007168</v>
      </c>
      <c r="V493" s="10">
        <f t="shared" ca="1" si="43"/>
        <v>-2.0742511828384629</v>
      </c>
      <c r="W493" s="10">
        <f t="shared" ca="1" si="44"/>
        <v>-1.9450974291953429</v>
      </c>
      <c r="X493" s="10">
        <f t="shared" ca="1" si="45"/>
        <v>-1.6539960446116702</v>
      </c>
      <c r="Y493" s="10">
        <f t="shared" ca="1" si="46"/>
        <v>-3.6894172758703476</v>
      </c>
      <c r="Z493" s="10">
        <f ca="1">I493-Test!$AD$20</f>
        <v>13.709831093640988</v>
      </c>
      <c r="AA493" s="10">
        <f t="shared" ca="1" si="47"/>
        <v>-1.5438842717166263</v>
      </c>
    </row>
    <row r="494" spans="1:27">
      <c r="A494" s="6">
        <f ca="1">LN((RAND()^(-Results!$F$4))-1)</f>
        <v>5.2513848874711916E-2</v>
      </c>
      <c r="B494" s="6">
        <f ca="1">LN((RAND()^(-Results!$F$4))-1)</f>
        <v>0.47592855079891444</v>
      </c>
      <c r="C494" s="6">
        <f ca="1">LN((RAND()^(-Results!$F$4))-1)</f>
        <v>-2.6980373882008823</v>
      </c>
      <c r="D494" s="6">
        <f ca="1">LN((RAND()^(-Results!$F$4))-1)</f>
        <v>-1.7935875226171021</v>
      </c>
      <c r="E494" s="6">
        <f ca="1">LN((RAND()^(-Results!$F$4))-1)</f>
        <v>4.0292664956516164</v>
      </c>
      <c r="F494" s="6">
        <f ca="1">LN((RAND()^(-Results!$F$4))-1)</f>
        <v>1.8273776372346211</v>
      </c>
      <c r="G494" s="6">
        <f ca="1">LN((RAND()^(-Results!$F$4))-1)</f>
        <v>-9.9153321874426714E-2</v>
      </c>
      <c r="H494" s="6">
        <f t="shared" ca="1" si="42"/>
        <v>-8.8546460328836119E-2</v>
      </c>
      <c r="I494" s="10">
        <f ca="1">SUMPRODUCT(J494:O494,Results!B$12:G$12)+Results!$F$5*H494</f>
        <v>-9.0101948371292107</v>
      </c>
      <c r="J494" s="10">
        <f ca="1">SUMPRODUCT($A494:$F494,Results!$B$15:$G$15)</f>
        <v>2.4691474611323132</v>
      </c>
      <c r="K494" s="10">
        <f ca="1">SUMPRODUCT($A494:$F494,Results!$B$16:$G$16)</f>
        <v>-5.7081890318308135</v>
      </c>
      <c r="L494" s="10">
        <f ca="1">SUMPRODUCT($A494:$F494,Results!$B$17:$G$17)</f>
        <v>-10.443133928791683</v>
      </c>
      <c r="M494" s="10">
        <f ca="1">SUMPRODUCT($A494:$F494,Results!$B$18:$G$18)</f>
        <v>15.619106613962062</v>
      </c>
      <c r="N494" s="10">
        <f ca="1">SUMPRODUCT($A494:$F494,Results!$B$19:$G$19)</f>
        <v>-10.587497700970053</v>
      </c>
      <c r="O494" s="10">
        <f ca="1">SUMPRODUCT($A494:$F494,Results!$B$20:$G$20)</f>
        <v>4.5039587570557638</v>
      </c>
      <c r="P494" s="10" cm="1">
        <f t="array" aca="1" ref="P494" ca="1">SUMPRODUCT(J494:O494,TRANSPOSE(Test!BL$20:BL$25))+Test!$AD$20-Test!$BL$27</f>
        <v>-9.2609193814961941</v>
      </c>
      <c r="Q494" s="10" cm="1">
        <f t="array" aca="1" ref="Q494" ca="1">SUMPRODUCT(J494:O494,TRANSPOSE(Test!ES$20:ES$25))+Test!$AD$20-Test!$ES$27</f>
        <v>-9.1295641191014738</v>
      </c>
      <c r="R494" s="10">
        <f ca="1">I494-Results!$E$5*H494</f>
        <v>-8.6560089958138668</v>
      </c>
      <c r="S494" s="10" cm="1">
        <f t="array" aca="1" ref="S494" ca="1">SUMPRODUCT(J494:O494,TRANSPOSE(Test!AR$28:AR$33))+Test!$AD$20-Test!$AC$26</f>
        <v>-22.471863529745562</v>
      </c>
      <c r="T494" s="10">
        <f ca="1">SUMPRODUCT(J494:O494,Results!K$9:P$9)</f>
        <v>-9.5451840095552054</v>
      </c>
      <c r="U494" s="10">
        <f ca="1">SUMPRODUCT(J494:O494,Results!K$9:P$9)+Test!$AD$20-Test!$AC$31</f>
        <v>-9.5819821282561808</v>
      </c>
      <c r="V494" s="10">
        <f t="shared" ca="1" si="43"/>
        <v>0.25072454436698344</v>
      </c>
      <c r="W494" s="10">
        <f t="shared" ca="1" si="44"/>
        <v>0.11936928197226315</v>
      </c>
      <c r="X494" s="10">
        <f t="shared" ca="1" si="45"/>
        <v>-0.35418584131534381</v>
      </c>
      <c r="Y494" s="10">
        <f t="shared" ca="1" si="46"/>
        <v>13.461668692616351</v>
      </c>
      <c r="Z494" s="10">
        <f ca="1">I494-Test!$AD$20</f>
        <v>-9.7062983757787649</v>
      </c>
      <c r="AA494" s="10">
        <f t="shared" ca="1" si="47"/>
        <v>0.57178729112697013</v>
      </c>
    </row>
    <row r="495" spans="1:27">
      <c r="A495" s="6">
        <f ca="1">LN((RAND()^(-Results!$F$4))-1)</f>
        <v>0.39089288842040187</v>
      </c>
      <c r="B495" s="6">
        <f ca="1">LN((RAND()^(-Results!$F$4))-1)</f>
        <v>-1.4296064688822236</v>
      </c>
      <c r="C495" s="6">
        <f ca="1">LN((RAND()^(-Results!$F$4))-1)</f>
        <v>6.1810680139550149E-2</v>
      </c>
      <c r="D495" s="6">
        <f ca="1">LN((RAND()^(-Results!$F$4))-1)</f>
        <v>2.4446211187760158</v>
      </c>
      <c r="E495" s="6">
        <f ca="1">LN((RAND()^(-Results!$F$4))-1)</f>
        <v>-2.2192345281293258</v>
      </c>
      <c r="F495" s="6">
        <f ca="1">LN((RAND()^(-Results!$F$4))-1)</f>
        <v>0.37849105695351454</v>
      </c>
      <c r="G495" s="6">
        <f ca="1">LN((RAND()^(-Results!$F$4))-1)</f>
        <v>0.30480178786306855</v>
      </c>
      <c r="H495" s="6">
        <f t="shared" ca="1" si="42"/>
        <v>0.31540864940865915</v>
      </c>
      <c r="I495" s="10">
        <f ca="1">SUMPRODUCT(J495:O495,Results!B$12:G$12)+Results!$F$5*H495</f>
        <v>-0.10824880166459216</v>
      </c>
      <c r="J495" s="10">
        <f ca="1">SUMPRODUCT($A495:$F495,Results!$B$15:$G$15)</f>
        <v>-4.3497190555206373</v>
      </c>
      <c r="K495" s="10">
        <f ca="1">SUMPRODUCT($A495:$F495,Results!$B$16:$G$16)</f>
        <v>8.1700081619114489</v>
      </c>
      <c r="L495" s="10">
        <f ca="1">SUMPRODUCT($A495:$F495,Results!$B$17:$G$17)</f>
        <v>8.1089976207586059</v>
      </c>
      <c r="M495" s="10">
        <f ca="1">SUMPRODUCT($A495:$F495,Results!$B$18:$G$18)</f>
        <v>-2.5729910956507673</v>
      </c>
      <c r="N495" s="10">
        <f ca="1">SUMPRODUCT($A495:$F495,Results!$B$19:$G$19)</f>
        <v>11.385322936397596</v>
      </c>
      <c r="O495" s="10">
        <f ca="1">SUMPRODUCT($A495:$F495,Results!$B$20:$G$20)</f>
        <v>-2.0332097419222208</v>
      </c>
      <c r="P495" s="10" cm="1">
        <f t="array" aca="1" ref="P495" ca="1">SUMPRODUCT(J495:O495,TRANSPOSE(Test!BL$20:BL$25))+Test!$AD$20-Test!$BL$27</f>
        <v>-1.7199946552473722</v>
      </c>
      <c r="Q495" s="10" cm="1">
        <f t="array" aca="1" ref="Q495" ca="1">SUMPRODUCT(J495:O495,TRANSPOSE(Test!ES$20:ES$25))+Test!$AD$20-Test!$ES$27</f>
        <v>-1.74812883587523</v>
      </c>
      <c r="R495" s="10">
        <f ca="1">I495-Results!$E$5*H495</f>
        <v>-1.3698833992992288</v>
      </c>
      <c r="S495" s="10" cm="1">
        <f t="array" aca="1" ref="S495" ca="1">SUMPRODUCT(J495:O495,TRANSPOSE(Test!AR$28:AR$33))+Test!$AD$20-Test!$AC$26</f>
        <v>5.5707483536641327</v>
      </c>
      <c r="T495" s="10">
        <f ca="1">SUMPRODUCT(J495:O495,Results!K$9:P$9)</f>
        <v>-1.5589972481179553</v>
      </c>
      <c r="U495" s="10">
        <f ca="1">SUMPRODUCT(J495:O495,Results!K$9:P$9)+Test!$AD$20-Test!$AC$31</f>
        <v>-1.5957953668189306</v>
      </c>
      <c r="V495" s="10">
        <f t="shared" ca="1" si="43"/>
        <v>1.61174585358278</v>
      </c>
      <c r="W495" s="10">
        <f t="shared" ca="1" si="44"/>
        <v>1.6398800342106379</v>
      </c>
      <c r="X495" s="10">
        <f t="shared" ca="1" si="45"/>
        <v>1.2616345976346366</v>
      </c>
      <c r="Y495" s="10">
        <f t="shared" ca="1" si="46"/>
        <v>-5.6789971553287248</v>
      </c>
      <c r="Z495" s="10">
        <f ca="1">I495-Test!$AD$20</f>
        <v>-0.80435234031414582</v>
      </c>
      <c r="AA495" s="10">
        <f t="shared" ca="1" si="47"/>
        <v>1.4875465651543385</v>
      </c>
    </row>
    <row r="496" spans="1:27">
      <c r="A496" s="6">
        <f ca="1">LN((RAND()^(-Results!$F$4))-1)</f>
        <v>-1.2044117962033407</v>
      </c>
      <c r="B496" s="6">
        <f ca="1">LN((RAND()^(-Results!$F$4))-1)</f>
        <v>-2.4420342899294383</v>
      </c>
      <c r="C496" s="6">
        <f ca="1">LN((RAND()^(-Results!$F$4))-1)</f>
        <v>0.99210617742815865</v>
      </c>
      <c r="D496" s="6">
        <f ca="1">LN((RAND()^(-Results!$F$4))-1)</f>
        <v>-0.14489719063337453</v>
      </c>
      <c r="E496" s="6">
        <f ca="1">LN((RAND()^(-Results!$F$4))-1)</f>
        <v>0.43821394949943721</v>
      </c>
      <c r="F496" s="6">
        <f ca="1">LN((RAND()^(-Results!$F$4))-1)</f>
        <v>-3.5288875324707898</v>
      </c>
      <c r="G496" s="6">
        <f ca="1">LN((RAND()^(-Results!$F$4))-1)</f>
        <v>-8.4107031277460179E-2</v>
      </c>
      <c r="H496" s="6">
        <f t="shared" ca="1" si="42"/>
        <v>-7.3500169731869583E-2</v>
      </c>
      <c r="I496" s="10">
        <f ca="1">SUMPRODUCT(J496:O496,Results!B$12:G$12)+Results!$F$5*H496</f>
        <v>-9.0457500938998709</v>
      </c>
      <c r="J496" s="10">
        <f ca="1">SUMPRODUCT($A496:$F496,Results!$B$15:$G$15)</f>
        <v>-7.6568087663272211</v>
      </c>
      <c r="K496" s="10">
        <f ca="1">SUMPRODUCT($A496:$F496,Results!$B$16:$G$16)</f>
        <v>-4.0939422185410361</v>
      </c>
      <c r="L496" s="10">
        <f ca="1">SUMPRODUCT($A496:$F496,Results!$B$17:$G$17)</f>
        <v>12.196040329808488</v>
      </c>
      <c r="M496" s="10">
        <f ca="1">SUMPRODUCT($A496:$F496,Results!$B$18:$G$18)</f>
        <v>-1.173044471349594</v>
      </c>
      <c r="N496" s="10">
        <f ca="1">SUMPRODUCT($A496:$F496,Results!$B$19:$G$19)</f>
        <v>2.083661787558583</v>
      </c>
      <c r="O496" s="10">
        <f ca="1">SUMPRODUCT($A496:$F496,Results!$B$20:$G$20)</f>
        <v>-16.469307935192234</v>
      </c>
      <c r="P496" s="10" cm="1">
        <f t="array" aca="1" ref="P496" ca="1">SUMPRODUCT(J496:O496,TRANSPOSE(Test!BL$20:BL$25))+Test!$AD$20-Test!$BL$27</f>
        <v>-8.7956881386939418</v>
      </c>
      <c r="Q496" s="10" cm="1">
        <f t="array" aca="1" ref="Q496" ca="1">SUMPRODUCT(J496:O496,TRANSPOSE(Test!ES$20:ES$25))+Test!$AD$20-Test!$ES$27</f>
        <v>-8.9204225456803119</v>
      </c>
      <c r="R496" s="10">
        <f ca="1">I496-Results!$E$5*H496</f>
        <v>-8.7517494149723927</v>
      </c>
      <c r="S496" s="10" cm="1">
        <f t="array" aca="1" ref="S496" ca="1">SUMPRODUCT(J496:O496,TRANSPOSE(Test!AR$28:AR$33))+Test!$AD$20-Test!$AC$26</f>
        <v>-11.720706470635921</v>
      </c>
      <c r="T496" s="10">
        <f ca="1">SUMPRODUCT(J496:O496,Results!K$9:P$9)</f>
        <v>-8.886156913491746</v>
      </c>
      <c r="U496" s="10">
        <f ca="1">SUMPRODUCT(J496:O496,Results!K$9:P$9)+Test!$AD$20-Test!$AC$31</f>
        <v>-8.9229550321927213</v>
      </c>
      <c r="V496" s="10">
        <f t="shared" ca="1" si="43"/>
        <v>-0.25006195520592911</v>
      </c>
      <c r="W496" s="10">
        <f t="shared" ca="1" si="44"/>
        <v>-0.12532754821955905</v>
      </c>
      <c r="X496" s="10">
        <f t="shared" ca="1" si="45"/>
        <v>-0.29400067892747828</v>
      </c>
      <c r="Y496" s="10">
        <f t="shared" ca="1" si="46"/>
        <v>2.6749563767360502</v>
      </c>
      <c r="Z496" s="10">
        <f ca="1">I496-Test!$AD$20</f>
        <v>-9.7418536325494252</v>
      </c>
      <c r="AA496" s="10">
        <f t="shared" ca="1" si="47"/>
        <v>-0.1227950617071496</v>
      </c>
    </row>
    <row r="497" spans="1:27">
      <c r="A497" s="6">
        <f ca="1">LN((RAND()^(-Results!$F$4))-1)</f>
        <v>0.21293812136455129</v>
      </c>
      <c r="B497" s="6">
        <f ca="1">LN((RAND()^(-Results!$F$4))-1)</f>
        <v>0.88278324606312464</v>
      </c>
      <c r="C497" s="6">
        <f ca="1">LN((RAND()^(-Results!$F$4))-1)</f>
        <v>-5.9914406670986541E-2</v>
      </c>
      <c r="D497" s="6">
        <f ca="1">LN((RAND()^(-Results!$F$4))-1)</f>
        <v>-0.48915461817095024</v>
      </c>
      <c r="E497" s="6">
        <f ca="1">LN((RAND()^(-Results!$F$4))-1)</f>
        <v>2.7453425278828436</v>
      </c>
      <c r="F497" s="6">
        <f ca="1">LN((RAND()^(-Results!$F$4))-1)</f>
        <v>-1.0249066554477668</v>
      </c>
      <c r="G497" s="6">
        <f ca="1">LN((RAND()^(-Results!$F$4))-1)</f>
        <v>-1.6116470193927286</v>
      </c>
      <c r="H497" s="6">
        <f t="shared" ca="1" si="42"/>
        <v>-1.601040157847138</v>
      </c>
      <c r="I497" s="10">
        <f ca="1">SUMPRODUCT(J497:O497,Results!B$12:G$12)+Results!$F$5*H497</f>
        <v>4.7802859028741977</v>
      </c>
      <c r="J497" s="10">
        <f ca="1">SUMPRODUCT($A497:$F497,Results!$B$15:$G$15)</f>
        <v>1.6001952424037174</v>
      </c>
      <c r="K497" s="10">
        <f ca="1">SUMPRODUCT($A497:$F497,Results!$B$16:$G$16)</f>
        <v>-3.8582231034261665</v>
      </c>
      <c r="L497" s="10">
        <f ca="1">SUMPRODUCT($A497:$F497,Results!$B$17:$G$17)</f>
        <v>-4.1485083012262844</v>
      </c>
      <c r="M497" s="10">
        <f ca="1">SUMPRODUCT($A497:$F497,Results!$B$18:$G$18)</f>
        <v>0.21677545918819829</v>
      </c>
      <c r="N497" s="10">
        <f ca="1">SUMPRODUCT($A497:$F497,Results!$B$19:$G$19)</f>
        <v>-5.1925502597054525</v>
      </c>
      <c r="O497" s="10">
        <f ca="1">SUMPRODUCT($A497:$F497,Results!$B$20:$G$20)</f>
        <v>-4.3402224586211888</v>
      </c>
      <c r="P497" s="10" cm="1">
        <f t="array" aca="1" ref="P497" ca="1">SUMPRODUCT(J497:O497,TRANSPOSE(Test!BL$20:BL$25))+Test!$AD$20-Test!$BL$27</f>
        <v>12.61612076983778</v>
      </c>
      <c r="Q497" s="10" cm="1">
        <f t="array" aca="1" ref="Q497" ca="1">SUMPRODUCT(J497:O497,TRANSPOSE(Test!ES$20:ES$25))+Test!$AD$20-Test!$ES$27</f>
        <v>12.677085921199799</v>
      </c>
      <c r="R497" s="10">
        <f ca="1">I497-Results!$E$5*H497</f>
        <v>11.184446534262751</v>
      </c>
      <c r="S497" s="10" cm="1">
        <f t="array" aca="1" ref="S497" ca="1">SUMPRODUCT(J497:O497,TRANSPOSE(Test!AR$28:AR$33))+Test!$AD$20-Test!$AC$26</f>
        <v>5.5329612113494822</v>
      </c>
      <c r="T497" s="10">
        <f ca="1">SUMPRODUCT(J497:O497,Results!K$9:P$9)</f>
        <v>12.377761766730481</v>
      </c>
      <c r="U497" s="10">
        <f ca="1">SUMPRODUCT(J497:O497,Results!K$9:P$9)+Test!$AD$20-Test!$AC$31</f>
        <v>12.340963648029506</v>
      </c>
      <c r="V497" s="10">
        <f t="shared" ca="1" si="43"/>
        <v>-7.835834866963582</v>
      </c>
      <c r="W497" s="10">
        <f t="shared" ca="1" si="44"/>
        <v>-7.8968000183256013</v>
      </c>
      <c r="X497" s="10">
        <f t="shared" ca="1" si="45"/>
        <v>-6.4041606313885531</v>
      </c>
      <c r="Y497" s="10">
        <f t="shared" ca="1" si="46"/>
        <v>-0.75267530847528441</v>
      </c>
      <c r="Z497" s="10">
        <f ca="1">I497-Test!$AD$20</f>
        <v>4.0841823642246444</v>
      </c>
      <c r="AA497" s="10">
        <f t="shared" ca="1" si="47"/>
        <v>-7.5606777451553082</v>
      </c>
    </row>
    <row r="498" spans="1:27">
      <c r="A498" s="6">
        <f ca="1">LN((RAND()^(-Results!$F$4))-1)</f>
        <v>0.64699794581066927</v>
      </c>
      <c r="B498" s="6">
        <f ca="1">LN((RAND()^(-Results!$F$4))-1)</f>
        <v>-10.061549186711447</v>
      </c>
      <c r="C498" s="6">
        <f ca="1">LN((RAND()^(-Results!$F$4))-1)</f>
        <v>-1.3528596776679123</v>
      </c>
      <c r="D498" s="6">
        <f ca="1">LN((RAND()^(-Results!$F$4))-1)</f>
        <v>3.166777666668589</v>
      </c>
      <c r="E498" s="6">
        <f ca="1">LN((RAND()^(-Results!$F$4))-1)</f>
        <v>-0.29546250287650411</v>
      </c>
      <c r="F498" s="6">
        <f ca="1">LN((RAND()^(-Results!$F$4))-1)</f>
        <v>0.9069425263108748</v>
      </c>
      <c r="G498" s="6">
        <f ca="1">LN((RAND()^(-Results!$F$4))-1)</f>
        <v>-1.2696206361480242</v>
      </c>
      <c r="H498" s="6">
        <f t="shared" ca="1" si="42"/>
        <v>-1.2590137746024337</v>
      </c>
      <c r="I498" s="10">
        <f ca="1">SUMPRODUCT(J498:O498,Results!B$12:G$12)+Results!$F$5*H498</f>
        <v>-81.683540052524265</v>
      </c>
      <c r="J498" s="10">
        <f ca="1">SUMPRODUCT($A498:$F498,Results!$B$15:$G$15)</f>
        <v>-27.145097033118805</v>
      </c>
      <c r="K498" s="10">
        <f ca="1">SUMPRODUCT($A498:$F498,Results!$B$16:$G$16)</f>
        <v>5.8830469327928148</v>
      </c>
      <c r="L498" s="10">
        <f ca="1">SUMPRODUCT($A498:$F498,Results!$B$17:$G$17)</f>
        <v>29.625700646524677</v>
      </c>
      <c r="M498" s="10">
        <f ca="1">SUMPRODUCT($A498:$F498,Results!$B$18:$G$18)</f>
        <v>20.016944026044168</v>
      </c>
      <c r="N498" s="10">
        <f ca="1">SUMPRODUCT($A498:$F498,Results!$B$19:$G$19)</f>
        <v>27.140178571612463</v>
      </c>
      <c r="O498" s="10">
        <f ca="1">SUMPRODUCT($A498:$F498,Results!$B$20:$G$20)</f>
        <v>-16.686028909994967</v>
      </c>
      <c r="P498" s="10" cm="1">
        <f t="array" aca="1" ref="P498" ca="1">SUMPRODUCT(J498:O498,TRANSPOSE(Test!BL$20:BL$25))+Test!$AD$20-Test!$BL$27</f>
        <v>-76.716729287159595</v>
      </c>
      <c r="Q498" s="10" cm="1">
        <f t="array" aca="1" ref="Q498" ca="1">SUMPRODUCT(J498:O498,TRANSPOSE(Test!ES$20:ES$25))+Test!$AD$20-Test!$ES$27</f>
        <v>-77.19619776777769</v>
      </c>
      <c r="R498" s="10">
        <f ca="1">I498-Results!$E$5*H498</f>
        <v>-76.647484954114532</v>
      </c>
      <c r="S498" s="10" cm="1">
        <f t="array" aca="1" ref="S498" ca="1">SUMPRODUCT(J498:O498,TRANSPOSE(Test!AR$28:AR$33))+Test!$AD$20-Test!$AC$26</f>
        <v>-70.189114414945024</v>
      </c>
      <c r="T498" s="10">
        <f ca="1">SUMPRODUCT(J498:O498,Results!K$9:P$9)</f>
        <v>-77.400207920074479</v>
      </c>
      <c r="U498" s="10">
        <f ca="1">SUMPRODUCT(J498:O498,Results!K$9:P$9)+Test!$AD$20-Test!$AC$31</f>
        <v>-77.437006038775451</v>
      </c>
      <c r="V498" s="10">
        <f t="shared" ca="1" si="43"/>
        <v>-4.96681076536467</v>
      </c>
      <c r="W498" s="10">
        <f t="shared" ca="1" si="44"/>
        <v>-4.4873422847465747</v>
      </c>
      <c r="X498" s="10">
        <f t="shared" ca="1" si="45"/>
        <v>-5.036055098409733</v>
      </c>
      <c r="Y498" s="10">
        <f t="shared" ca="1" si="46"/>
        <v>-11.494425637579241</v>
      </c>
      <c r="Z498" s="10">
        <f ca="1">I498-Test!$AD$20</f>
        <v>-82.379643591173817</v>
      </c>
      <c r="AA498" s="10">
        <f t="shared" ca="1" si="47"/>
        <v>-4.2465340137488141</v>
      </c>
    </row>
    <row r="499" spans="1:27">
      <c r="A499" s="6">
        <f ca="1">LN((RAND()^(-Results!$F$4))-1)</f>
        <v>-1.8419801871766388</v>
      </c>
      <c r="B499" s="6">
        <f ca="1">LN((RAND()^(-Results!$F$4))-1)</f>
        <v>-2.0401000794631639</v>
      </c>
      <c r="C499" s="6">
        <f ca="1">LN((RAND()^(-Results!$F$4))-1)</f>
        <v>2.450331449807472</v>
      </c>
      <c r="D499" s="6">
        <f ca="1">LN((RAND()^(-Results!$F$4))-1)</f>
        <v>-0.74859540972922844</v>
      </c>
      <c r="E499" s="6">
        <f ca="1">LN((RAND()^(-Results!$F$4))-1)</f>
        <v>-1.9158679625417518</v>
      </c>
      <c r="F499" s="6">
        <f ca="1">LN((RAND()^(-Results!$F$4))-1)</f>
        <v>2.5191986219268552</v>
      </c>
      <c r="G499" s="6">
        <f ca="1">LN((RAND()^(-Results!$F$4))-1)</f>
        <v>-0.33398655139974798</v>
      </c>
      <c r="H499" s="6">
        <f t="shared" ca="1" si="42"/>
        <v>-0.32337968985415738</v>
      </c>
      <c r="I499" s="10">
        <f ca="1">SUMPRODUCT(J499:O499,Results!B$12:G$12)+Results!$F$5*H499</f>
        <v>-29.509338134526701</v>
      </c>
      <c r="J499" s="10">
        <f ca="1">SUMPRODUCT($A499:$F499,Results!$B$15:$G$15)</f>
        <v>-7.087864491658503</v>
      </c>
      <c r="K499" s="10">
        <f ca="1">SUMPRODUCT($A499:$F499,Results!$B$16:$G$16)</f>
        <v>-7.8080795746529361</v>
      </c>
      <c r="L499" s="10">
        <f ca="1">SUMPRODUCT($A499:$F499,Results!$B$17:$G$17)</f>
        <v>-4.745444649286843</v>
      </c>
      <c r="M499" s="10">
        <f ca="1">SUMPRODUCT($A499:$F499,Results!$B$18:$G$18)</f>
        <v>7.0019818556241145</v>
      </c>
      <c r="N499" s="10">
        <f ca="1">SUMPRODUCT($A499:$F499,Results!$B$19:$G$19)</f>
        <v>11.125102865463273</v>
      </c>
      <c r="O499" s="10">
        <f ca="1">SUMPRODUCT($A499:$F499,Results!$B$20:$G$20)</f>
        <v>0.94278373091050938</v>
      </c>
      <c r="P499" s="10" cm="1">
        <f t="array" aca="1" ref="P499" ca="1">SUMPRODUCT(J499:O499,TRANSPOSE(Test!BL$20:BL$25))+Test!$AD$20-Test!$BL$27</f>
        <v>-27.573582602654955</v>
      </c>
      <c r="Q499" s="10" cm="1">
        <f t="array" aca="1" ref="Q499" ca="1">SUMPRODUCT(J499:O499,TRANSPOSE(Test!ES$20:ES$25))+Test!$AD$20-Test!$ES$27</f>
        <v>-27.944822489304531</v>
      </c>
      <c r="R499" s="10">
        <f ca="1">I499-Results!$E$5*H499</f>
        <v>-28.215819375110073</v>
      </c>
      <c r="S499" s="10" cm="1">
        <f t="array" aca="1" ref="S499" ca="1">SUMPRODUCT(J499:O499,TRANSPOSE(Test!AR$28:AR$33))+Test!$AD$20-Test!$AC$26</f>
        <v>-20.83694959084961</v>
      </c>
      <c r="T499" s="10">
        <f ca="1">SUMPRODUCT(J499:O499,Results!K$9:P$9)</f>
        <v>-27.532670047907704</v>
      </c>
      <c r="U499" s="10">
        <f ca="1">SUMPRODUCT(J499:O499,Results!K$9:P$9)+Test!$AD$20-Test!$AC$31</f>
        <v>-27.569468166608679</v>
      </c>
      <c r="V499" s="10">
        <f t="shared" ca="1" si="43"/>
        <v>-1.9357555318717452</v>
      </c>
      <c r="W499" s="10">
        <f t="shared" ca="1" si="44"/>
        <v>-1.5645156452221691</v>
      </c>
      <c r="X499" s="10">
        <f t="shared" ca="1" si="45"/>
        <v>-1.293518759416628</v>
      </c>
      <c r="Y499" s="10">
        <f t="shared" ca="1" si="46"/>
        <v>-8.6723885436770907</v>
      </c>
      <c r="Z499" s="10">
        <f ca="1">I499-Test!$AD$20</f>
        <v>-30.205441673176253</v>
      </c>
      <c r="AA499" s="10">
        <f t="shared" ca="1" si="47"/>
        <v>-1.9398699679180211</v>
      </c>
    </row>
    <row r="500" spans="1:27">
      <c r="A500" s="6">
        <f ca="1">LN((RAND()^(-Results!$F$4))-1)</f>
        <v>-0.19146404787233445</v>
      </c>
      <c r="B500" s="6">
        <f ca="1">LN((RAND()^(-Results!$F$4))-1)</f>
        <v>1.3126977962430049</v>
      </c>
      <c r="C500" s="6">
        <f ca="1">LN((RAND()^(-Results!$F$4))-1)</f>
        <v>-1.0638641162121942</v>
      </c>
      <c r="D500" s="6">
        <f ca="1">LN((RAND()^(-Results!$F$4))-1)</f>
        <v>-1.3849031477304277</v>
      </c>
      <c r="E500" s="6">
        <f ca="1">LN((RAND()^(-Results!$F$4))-1)</f>
        <v>2.9592075420210846</v>
      </c>
      <c r="F500" s="6">
        <f ca="1">LN((RAND()^(-Results!$F$4))-1)</f>
        <v>-2.1715928133885671</v>
      </c>
      <c r="G500" s="6">
        <f ca="1">LN((RAND()^(-Results!$F$4))-1)</f>
        <v>4.5318823019598797</v>
      </c>
      <c r="H500" s="6">
        <f t="shared" ca="1" si="42"/>
        <v>4.5424891635054703</v>
      </c>
      <c r="I500" s="10">
        <f ca="1">SUMPRODUCT(J500:O500,Results!B$12:G$12)+Results!$F$5*H500</f>
        <v>36.11888353821945</v>
      </c>
      <c r="J500" s="10">
        <f ca="1">SUMPRODUCT($A500:$F500,Results!$B$15:$G$15)</f>
        <v>3.8932998859555994</v>
      </c>
      <c r="K500" s="10">
        <f ca="1">SUMPRODUCT($A500:$F500,Results!$B$16:$G$16)</f>
        <v>-4.3430557452930119</v>
      </c>
      <c r="L500" s="10">
        <f ca="1">SUMPRODUCT($A500:$F500,Results!$B$17:$G$17)</f>
        <v>-2.2133892496660215</v>
      </c>
      <c r="M500" s="10">
        <f ca="1">SUMPRODUCT($A500:$F500,Results!$B$18:$G$18)</f>
        <v>0.67277299676738789</v>
      </c>
      <c r="N500" s="10">
        <f ca="1">SUMPRODUCT($A500:$F500,Results!$B$19:$G$19)</f>
        <v>-12.392022244413738</v>
      </c>
      <c r="O500" s="10">
        <f ca="1">SUMPRODUCT($A500:$F500,Results!$B$20:$G$20)</f>
        <v>-4.7938365917018846</v>
      </c>
      <c r="P500" s="10" cm="1">
        <f t="array" aca="1" ref="P500" ca="1">SUMPRODUCT(J500:O500,TRANSPOSE(Test!BL$20:BL$25))+Test!$AD$20-Test!$BL$27</f>
        <v>13.164782780012294</v>
      </c>
      <c r="Q500" s="10" cm="1">
        <f t="array" aca="1" ref="Q500" ca="1">SUMPRODUCT(J500:O500,TRANSPOSE(Test!ES$20:ES$25))+Test!$AD$20-Test!$ES$27</f>
        <v>13.337172821764613</v>
      </c>
      <c r="R500" s="10">
        <f ca="1">I500-Results!$E$5*H500</f>
        <v>17.948926884197569</v>
      </c>
      <c r="S500" s="10" cm="1">
        <f t="array" aca="1" ref="S500" ca="1">SUMPRODUCT(J500:O500,TRANSPOSE(Test!AR$28:AR$33))+Test!$AD$20-Test!$AC$26</f>
        <v>1.9353415052666025</v>
      </c>
      <c r="T500" s="10">
        <f ca="1">SUMPRODUCT(J500:O500,Results!K$9:P$9)</f>
        <v>13.061491905865967</v>
      </c>
      <c r="U500" s="10">
        <f ca="1">SUMPRODUCT(J500:O500,Results!K$9:P$9)+Test!$AD$20-Test!$AC$31</f>
        <v>13.024693787164992</v>
      </c>
      <c r="V500" s="10">
        <f t="shared" ca="1" si="43"/>
        <v>22.954100758207154</v>
      </c>
      <c r="W500" s="10">
        <f t="shared" ca="1" si="44"/>
        <v>22.781710716454839</v>
      </c>
      <c r="X500" s="10">
        <f t="shared" ca="1" si="45"/>
        <v>18.169956654021881</v>
      </c>
      <c r="Y500" s="10">
        <f t="shared" ca="1" si="46"/>
        <v>34.18354203295285</v>
      </c>
      <c r="Z500" s="10">
        <f ca="1">I500-Test!$AD$20</f>
        <v>35.422779999569897</v>
      </c>
      <c r="AA500" s="10">
        <f t="shared" ca="1" si="47"/>
        <v>23.094189751054458</v>
      </c>
    </row>
    <row r="501" spans="1:27">
      <c r="A501" s="6">
        <f ca="1">LN((RAND()^(-Results!$F$4))-1)</f>
        <v>2.5779650797498093</v>
      </c>
      <c r="B501" s="6">
        <f ca="1">LN((RAND()^(-Results!$F$4))-1)</f>
        <v>-0.11709220858352472</v>
      </c>
      <c r="C501" s="6">
        <f ca="1">LN((RAND()^(-Results!$F$4))-1)</f>
        <v>1.4878666506953713</v>
      </c>
      <c r="D501" s="6">
        <f ca="1">LN((RAND()^(-Results!$F$4))-1)</f>
        <v>2.3431977241906519</v>
      </c>
      <c r="E501" s="6">
        <f ca="1">LN((RAND()^(-Results!$F$4))-1)</f>
        <v>1.3716231692071765</v>
      </c>
      <c r="F501" s="6">
        <f ca="1">LN((RAND()^(-Results!$F$4))-1)</f>
        <v>2.2985622270807182</v>
      </c>
      <c r="G501" s="6">
        <f ca="1">LN((RAND()^(-Results!$F$4))-1)</f>
        <v>-2.5594428887911818</v>
      </c>
      <c r="H501" s="6">
        <f t="shared" ca="1" si="42"/>
        <v>-2.5488360272455912</v>
      </c>
      <c r="I501" s="10">
        <f ca="1">SUMPRODUCT(J501:O501,Results!B$12:G$12)+Results!$F$5*H501</f>
        <v>-4.1334322699381367</v>
      </c>
      <c r="J501" s="10">
        <f ca="1">SUMPRODUCT($A501:$F501,Results!$B$15:$G$15)</f>
        <v>-2.3818059136299223</v>
      </c>
      <c r="K501" s="10">
        <f ca="1">SUMPRODUCT($A501:$F501,Results!$B$16:$G$16)</f>
        <v>3.558546129190411</v>
      </c>
      <c r="L501" s="10">
        <f ca="1">SUMPRODUCT($A501:$F501,Results!$B$17:$G$17)</f>
        <v>-5.0076916159215461</v>
      </c>
      <c r="M501" s="10">
        <f ca="1">SUMPRODUCT($A501:$F501,Results!$B$18:$G$18)</f>
        <v>-3.3046243782005682</v>
      </c>
      <c r="N501" s="10">
        <f ca="1">SUMPRODUCT($A501:$F501,Results!$B$19:$G$19)</f>
        <v>12.540452889720346</v>
      </c>
      <c r="O501" s="10">
        <f ca="1">SUMPRODUCT($A501:$F501,Results!$B$20:$G$20)</f>
        <v>2.6817653709681117</v>
      </c>
      <c r="P501" s="10" cm="1">
        <f t="array" aca="1" ref="P501" ca="1">SUMPRODUCT(J501:O501,TRANSPOSE(Test!BL$20:BL$25))+Test!$AD$20-Test!$BL$27</f>
        <v>8.5542532133211786</v>
      </c>
      <c r="Q501" s="10" cm="1">
        <f t="array" aca="1" ref="Q501" ca="1">SUMPRODUCT(J501:O501,TRANSPOSE(Test!ES$20:ES$25))+Test!$AD$20-Test!$ES$27</f>
        <v>8.3673249851694056</v>
      </c>
      <c r="R501" s="10">
        <f ca="1">I501-Results!$E$5*H501</f>
        <v>6.0619118390442281</v>
      </c>
      <c r="S501" s="10" cm="1">
        <f t="array" aca="1" ref="S501" ca="1">SUMPRODUCT(J501:O501,TRANSPOSE(Test!AR$28:AR$33))+Test!$AD$20-Test!$AC$26</f>
        <v>16.032939297334078</v>
      </c>
      <c r="T501" s="10">
        <f ca="1">SUMPRODUCT(J501:O501,Results!K$9:P$9)</f>
        <v>7.9711411741331704</v>
      </c>
      <c r="U501" s="10">
        <f ca="1">SUMPRODUCT(J501:O501,Results!K$9:P$9)+Test!$AD$20-Test!$AC$31</f>
        <v>7.934343055432195</v>
      </c>
      <c r="V501" s="10">
        <f t="shared" ca="1" si="43"/>
        <v>-12.687685483259315</v>
      </c>
      <c r="W501" s="10">
        <f t="shared" ca="1" si="44"/>
        <v>-12.500757255107542</v>
      </c>
      <c r="X501" s="10">
        <f t="shared" ca="1" si="45"/>
        <v>-10.195344108982365</v>
      </c>
      <c r="Y501" s="10">
        <f t="shared" ca="1" si="46"/>
        <v>-20.166371567272215</v>
      </c>
      <c r="Z501" s="10">
        <f ca="1">I501-Test!$AD$20</f>
        <v>-4.82953580858769</v>
      </c>
      <c r="AA501" s="10">
        <f t="shared" ca="1" si="47"/>
        <v>-12.067775325370331</v>
      </c>
    </row>
    <row r="502" spans="1:27">
      <c r="A502" s="6">
        <f ca="1">LN((RAND()^(-Results!$F$4))-1)</f>
        <v>1.4630868721744732</v>
      </c>
      <c r="B502" s="6">
        <f ca="1">LN((RAND()^(-Results!$F$4))-1)</f>
        <v>-0.81869655508742212</v>
      </c>
      <c r="C502" s="6">
        <f ca="1">LN((RAND()^(-Results!$F$4))-1)</f>
        <v>0.45239858133485883</v>
      </c>
      <c r="D502" s="6">
        <f ca="1">LN((RAND()^(-Results!$F$4))-1)</f>
        <v>0.22653610430256224</v>
      </c>
      <c r="E502" s="6">
        <f ca="1">LN((RAND()^(-Results!$F$4))-1)</f>
        <v>-0.83462213660981988</v>
      </c>
      <c r="F502" s="6">
        <f ca="1">LN((RAND()^(-Results!$F$4))-1)</f>
        <v>0.35528567754867374</v>
      </c>
      <c r="G502" s="6">
        <f ca="1">LN((RAND()^(-Results!$F$4))-1)</f>
        <v>2.2291320160504053</v>
      </c>
      <c r="H502" s="6">
        <f t="shared" ca="1" si="42"/>
        <v>2.2397388775959959</v>
      </c>
      <c r="I502" s="10">
        <f ca="1">SUMPRODUCT(J502:O502,Results!B$12:G$12)+Results!$F$5*H502</f>
        <v>-0.67304590515030327</v>
      </c>
      <c r="J502" s="10">
        <f ca="1">SUMPRODUCT($A502:$F502,Results!$B$15:$G$15)</f>
        <v>-1.2353627111425807</v>
      </c>
      <c r="K502" s="10">
        <f ca="1">SUMPRODUCT($A502:$F502,Results!$B$16:$G$16)</f>
        <v>2.9348298495421163</v>
      </c>
      <c r="L502" s="10">
        <f ca="1">SUMPRODUCT($A502:$F502,Results!$B$17:$G$17)</f>
        <v>5.0312853139364497</v>
      </c>
      <c r="M502" s="10">
        <f ca="1">SUMPRODUCT($A502:$F502,Results!$B$18:$G$18)</f>
        <v>-3.5584386244819708</v>
      </c>
      <c r="N502" s="10">
        <f ca="1">SUMPRODUCT($A502:$F502,Results!$B$19:$G$19)</f>
        <v>2.9918025940776607</v>
      </c>
      <c r="O502" s="10">
        <f ca="1">SUMPRODUCT($A502:$F502,Results!$B$20:$G$20)</f>
        <v>4.2328123323077538</v>
      </c>
      <c r="P502" s="10" cm="1">
        <f t="array" aca="1" ref="P502" ca="1">SUMPRODUCT(J502:O502,TRANSPOSE(Test!BL$20:BL$25))+Test!$AD$20-Test!$BL$27</f>
        <v>-11.817283060949935</v>
      </c>
      <c r="Q502" s="10" cm="1">
        <f t="array" aca="1" ref="Q502" ca="1">SUMPRODUCT(J502:O502,TRANSPOSE(Test!ES$20:ES$25))+Test!$AD$20-Test!$ES$27</f>
        <v>-11.998417051325223</v>
      </c>
      <c r="R502" s="10">
        <f ca="1">I502-Results!$E$5*H502</f>
        <v>-9.6320014155342868</v>
      </c>
      <c r="S502" s="10" cm="1">
        <f t="array" aca="1" ref="S502" ca="1">SUMPRODUCT(J502:O502,TRANSPOSE(Test!AR$28:AR$33))+Test!$AD$20-Test!$AC$26</f>
        <v>-4.1486500066887935</v>
      </c>
      <c r="T502" s="10">
        <f ca="1">SUMPRODUCT(J502:O502,Results!K$9:P$9)</f>
        <v>-12.031181506688215</v>
      </c>
      <c r="U502" s="10">
        <f ca="1">SUMPRODUCT(J502:O502,Results!K$9:P$9)+Test!$AD$20-Test!$AC$31</f>
        <v>-12.06797962538919</v>
      </c>
      <c r="V502" s="10">
        <f t="shared" ca="1" si="43"/>
        <v>11.144237155799631</v>
      </c>
      <c r="W502" s="10">
        <f t="shared" ca="1" si="44"/>
        <v>11.32537114617492</v>
      </c>
      <c r="X502" s="10">
        <f t="shared" ca="1" si="45"/>
        <v>8.9589555103839835</v>
      </c>
      <c r="Y502" s="10">
        <f t="shared" ca="1" si="46"/>
        <v>3.4756041015384902</v>
      </c>
      <c r="Z502" s="10">
        <f ca="1">I502-Test!$AD$20</f>
        <v>-1.369149443799857</v>
      </c>
      <c r="AA502" s="10">
        <f t="shared" ca="1" si="47"/>
        <v>11.394933720238887</v>
      </c>
    </row>
    <row r="503" spans="1:27">
      <c r="A503" s="6">
        <f ca="1">LN((RAND()^(-Results!$F$4))-1)</f>
        <v>1.5256861398505739</v>
      </c>
      <c r="B503" s="6">
        <f ca="1">LN((RAND()^(-Results!$F$4))-1)</f>
        <v>3.3535608980973732</v>
      </c>
      <c r="C503" s="6">
        <f ca="1">LN((RAND()^(-Results!$F$4))-1)</f>
        <v>0.90622523051773252</v>
      </c>
      <c r="D503" s="6">
        <f ca="1">LN((RAND()^(-Results!$F$4))-1)</f>
        <v>1.4274731795427624</v>
      </c>
      <c r="E503" s="6">
        <f ca="1">LN((RAND()^(-Results!$F$4))-1)</f>
        <v>-0.3835189798404936</v>
      </c>
      <c r="F503" s="6">
        <f ca="1">LN((RAND()^(-Results!$F$4))-1)</f>
        <v>2.3707892955493399</v>
      </c>
      <c r="G503" s="6">
        <f ca="1">LN((RAND()^(-Results!$F$4))-1)</f>
        <v>-0.76540048541084615</v>
      </c>
      <c r="H503" s="6">
        <f t="shared" ca="1" si="42"/>
        <v>-0.7547936238652555</v>
      </c>
      <c r="I503" s="10">
        <f ca="1">SUMPRODUCT(J503:O503,Results!B$12:G$12)+Results!$F$5*H503</f>
        <v>27.789522906545869</v>
      </c>
      <c r="J503" s="10">
        <f ca="1">SUMPRODUCT($A503:$F503,Results!$B$15:$G$15)</f>
        <v>7.9267439871711467</v>
      </c>
      <c r="K503" s="10">
        <f ca="1">SUMPRODUCT($A503:$F503,Results!$B$16:$G$16)</f>
        <v>4.8729337016708163</v>
      </c>
      <c r="L503" s="10">
        <f ca="1">SUMPRODUCT($A503:$F503,Results!$B$17:$G$17)</f>
        <v>-13.153899108493777</v>
      </c>
      <c r="M503" s="10">
        <f ca="1">SUMPRODUCT($A503:$F503,Results!$B$18:$G$18)</f>
        <v>-8.3412939997334128</v>
      </c>
      <c r="N503" s="10">
        <f ca="1">SUMPRODUCT($A503:$F503,Results!$B$19:$G$19)</f>
        <v>2.7353533036818543</v>
      </c>
      <c r="O503" s="10">
        <f ca="1">SUMPRODUCT($A503:$F503,Results!$B$20:$G$20)</f>
        <v>11.016205896742589</v>
      </c>
      <c r="P503" s="10" cm="1">
        <f t="array" aca="1" ref="P503" ca="1">SUMPRODUCT(J503:O503,TRANSPOSE(Test!BL$20:BL$25))+Test!$AD$20-Test!$BL$27</f>
        <v>31.976555230634556</v>
      </c>
      <c r="Q503" s="10" cm="1">
        <f t="array" aca="1" ref="Q503" ca="1">SUMPRODUCT(J503:O503,TRANSPOSE(Test!ES$20:ES$25))+Test!$AD$20-Test!$ES$27</f>
        <v>32.065642620013435</v>
      </c>
      <c r="R503" s="10">
        <f ca="1">I503-Results!$E$5*H503</f>
        <v>30.808697402006892</v>
      </c>
      <c r="S503" s="10" cm="1">
        <f t="array" aca="1" ref="S503" ca="1">SUMPRODUCT(J503:O503,TRANSPOSE(Test!AR$28:AR$33))+Test!$AD$20-Test!$AC$26</f>
        <v>37.729102166189094</v>
      </c>
      <c r="T503" s="10">
        <f ca="1">SUMPRODUCT(J503:O503,Results!K$9:P$9)</f>
        <v>32.036474712880036</v>
      </c>
      <c r="U503" s="10">
        <f ca="1">SUMPRODUCT(J503:O503,Results!K$9:P$9)+Test!$AD$20-Test!$AC$31</f>
        <v>31.999676594179061</v>
      </c>
      <c r="V503" s="10">
        <f t="shared" ca="1" si="43"/>
        <v>-4.1870323240886869</v>
      </c>
      <c r="W503" s="10">
        <f t="shared" ca="1" si="44"/>
        <v>-4.2761197134675655</v>
      </c>
      <c r="X503" s="10">
        <f t="shared" ca="1" si="45"/>
        <v>-3.0191744954610229</v>
      </c>
      <c r="Y503" s="10">
        <f t="shared" ca="1" si="46"/>
        <v>-9.9395792596432244</v>
      </c>
      <c r="Z503" s="10">
        <f ca="1">I503-Test!$AD$20</f>
        <v>27.093419367896317</v>
      </c>
      <c r="AA503" s="10">
        <f t="shared" ca="1" si="47"/>
        <v>-4.2101536876331913</v>
      </c>
    </row>
    <row r="504" spans="1:27">
      <c r="A504" s="6">
        <f ca="1">LN((RAND()^(-Results!$F$4))-1)</f>
        <v>-0.84800544652016485</v>
      </c>
      <c r="B504" s="6">
        <f ca="1">LN((RAND()^(-Results!$F$4))-1)</f>
        <v>-0.87115361504821176</v>
      </c>
      <c r="C504" s="6">
        <f ca="1">LN((RAND()^(-Results!$F$4))-1)</f>
        <v>0.48325910236281938</v>
      </c>
      <c r="D504" s="6">
        <f ca="1">LN((RAND()^(-Results!$F$4))-1)</f>
        <v>0.85899999299523588</v>
      </c>
      <c r="E504" s="6">
        <f ca="1">LN((RAND()^(-Results!$F$4))-1)</f>
        <v>0.65597468100195755</v>
      </c>
      <c r="F504" s="6">
        <f ca="1">LN((RAND()^(-Results!$F$4))-1)</f>
        <v>1.0216980651619401</v>
      </c>
      <c r="G504" s="6">
        <f ca="1">LN((RAND()^(-Results!$F$4))-1)</f>
        <v>2.5168136782263772</v>
      </c>
      <c r="H504" s="6">
        <f t="shared" ca="1" si="42"/>
        <v>2.5274205397719678</v>
      </c>
      <c r="I504" s="10">
        <f ca="1">SUMPRODUCT(J504:O504,Results!B$12:G$12)+Results!$F$5*H504</f>
        <v>12.524274800739924</v>
      </c>
      <c r="J504" s="10">
        <f ca="1">SUMPRODUCT($A504:$F504,Results!$B$15:$G$15)</f>
        <v>-4.3249978489830809</v>
      </c>
      <c r="K504" s="10">
        <f ca="1">SUMPRODUCT($A504:$F504,Results!$B$16:$G$16)</f>
        <v>-2.2495990200426843</v>
      </c>
      <c r="L504" s="10">
        <f ca="1">SUMPRODUCT($A504:$F504,Results!$B$17:$G$17)</f>
        <v>-3.6410471014845482</v>
      </c>
      <c r="M504" s="10">
        <f ca="1">SUMPRODUCT($A504:$F504,Results!$B$18:$G$18)</f>
        <v>5.6068662929175357</v>
      </c>
      <c r="N504" s="10">
        <f ca="1">SUMPRODUCT($A504:$F504,Results!$B$19:$G$19)</f>
        <v>7.215454864320975</v>
      </c>
      <c r="O504" s="10">
        <f ca="1">SUMPRODUCT($A504:$F504,Results!$B$20:$G$20)</f>
        <v>-4.9630704996089818</v>
      </c>
      <c r="P504" s="10" cm="1">
        <f t="array" aca="1" ref="P504" ca="1">SUMPRODUCT(J504:O504,TRANSPOSE(Test!BL$20:BL$25))+Test!$AD$20-Test!$BL$27</f>
        <v>-0.26456855706556104</v>
      </c>
      <c r="Q504" s="10" cm="1">
        <f t="array" aca="1" ref="Q504" ca="1">SUMPRODUCT(J504:O504,TRANSPOSE(Test!ES$20:ES$25))+Test!$AD$20-Test!$ES$27</f>
        <v>-0.30452131276923156</v>
      </c>
      <c r="R504" s="10">
        <f ca="1">I504-Results!$E$5*H504</f>
        <v>2.4145926416520531</v>
      </c>
      <c r="S504" s="10" cm="1">
        <f t="array" aca="1" ref="S504" ca="1">SUMPRODUCT(J504:O504,TRANSPOSE(Test!AR$28:AR$33))+Test!$AD$20-Test!$AC$26</f>
        <v>-2.3280660916221501</v>
      </c>
      <c r="T504" s="10">
        <f ca="1">SUMPRODUCT(J504:O504,Results!K$9:P$9)</f>
        <v>-0.29680418369096273</v>
      </c>
      <c r="U504" s="10">
        <f ca="1">SUMPRODUCT(J504:O504,Results!K$9:P$9)+Test!$AD$20-Test!$AC$31</f>
        <v>-0.333602302391938</v>
      </c>
      <c r="V504" s="10">
        <f t="shared" ca="1" si="43"/>
        <v>12.788843357805485</v>
      </c>
      <c r="W504" s="10">
        <f t="shared" ca="1" si="44"/>
        <v>12.828796113509156</v>
      </c>
      <c r="X504" s="10">
        <f t="shared" ca="1" si="45"/>
        <v>10.109682159087871</v>
      </c>
      <c r="Y504" s="10">
        <f t="shared" ca="1" si="46"/>
        <v>14.852340892362074</v>
      </c>
      <c r="Z504" s="10">
        <f ca="1">I504-Test!$AD$20</f>
        <v>11.82817126209037</v>
      </c>
      <c r="AA504" s="10">
        <f t="shared" ca="1" si="47"/>
        <v>12.857877103131862</v>
      </c>
    </row>
    <row r="505" spans="1:27">
      <c r="A505" s="6">
        <f ca="1">LN((RAND()^(-Results!$F$4))-1)</f>
        <v>1.6151016305190999</v>
      </c>
      <c r="B505" s="6">
        <f ca="1">LN((RAND()^(-Results!$F$4))-1)</f>
        <v>1.9855251319369507</v>
      </c>
      <c r="C505" s="6">
        <f ca="1">LN((RAND()^(-Results!$F$4))-1)</f>
        <v>0.51139406186370162</v>
      </c>
      <c r="D505" s="6">
        <f ca="1">LN((RAND()^(-Results!$F$4))-1)</f>
        <v>-0.38731004494242566</v>
      </c>
      <c r="E505" s="6">
        <f ca="1">LN((RAND()^(-Results!$F$4))-1)</f>
        <v>2.2143719015440628</v>
      </c>
      <c r="F505" s="6">
        <f ca="1">LN((RAND()^(-Results!$F$4))-1)</f>
        <v>-2.1354658905291783</v>
      </c>
      <c r="G505" s="6">
        <f ca="1">LN((RAND()^(-Results!$F$4))-1)</f>
        <v>2.2110992914135008</v>
      </c>
      <c r="H505" s="6">
        <f t="shared" ca="1" si="42"/>
        <v>2.2217061529590914</v>
      </c>
      <c r="I505" s="10">
        <f ca="1">SUMPRODUCT(J505:O505,Results!B$12:G$12)+Results!$F$5*H505</f>
        <v>33.792447707704383</v>
      </c>
      <c r="J505" s="10">
        <f ca="1">SUMPRODUCT($A505:$F505,Results!$B$15:$G$15)</f>
        <v>5.3222778865048541</v>
      </c>
      <c r="K505" s="10">
        <f ca="1">SUMPRODUCT($A505:$F505,Results!$B$16:$G$16)</f>
        <v>-0.52612017348192452</v>
      </c>
      <c r="L505" s="10">
        <f ca="1">SUMPRODUCT($A505:$F505,Results!$B$17:$G$17)</f>
        <v>-1.2168243151362264</v>
      </c>
      <c r="M505" s="10">
        <f ca="1">SUMPRODUCT($A505:$F505,Results!$B$18:$G$18)</f>
        <v>-9.8589312517657763</v>
      </c>
      <c r="N505" s="10">
        <f ca="1">SUMPRODUCT($A505:$F505,Results!$B$19:$G$19)</f>
        <v>-7.8848874077374713</v>
      </c>
      <c r="O505" s="10">
        <f ca="1">SUMPRODUCT($A505:$F505,Results!$B$20:$G$20)</f>
        <v>-1.2593788893545605</v>
      </c>
      <c r="P505" s="10" cm="1">
        <f t="array" aca="1" ref="P505" ca="1">SUMPRODUCT(J505:O505,TRANSPOSE(Test!BL$20:BL$25))+Test!$AD$20-Test!$BL$27</f>
        <v>22.780259052819527</v>
      </c>
      <c r="Q505" s="10" cm="1">
        <f t="array" aca="1" ref="Q505" ca="1">SUMPRODUCT(J505:O505,TRANSPOSE(Test!ES$20:ES$25))+Test!$AD$20-Test!$ES$27</f>
        <v>22.826236818968724</v>
      </c>
      <c r="R505" s="10">
        <f ca="1">I505-Results!$E$5*H505</f>
        <v>24.905623095868016</v>
      </c>
      <c r="S505" s="10" cm="1">
        <f t="array" aca="1" ref="S505" ca="1">SUMPRODUCT(J505:O505,TRANSPOSE(Test!AR$28:AR$33))+Test!$AD$20-Test!$AC$26</f>
        <v>20.572993467662943</v>
      </c>
      <c r="T505" s="10">
        <f ca="1">SUMPRODUCT(J505:O505,Results!K$9:P$9)</f>
        <v>22.468337286829417</v>
      </c>
      <c r="U505" s="10">
        <f ca="1">SUMPRODUCT(J505:O505,Results!K$9:P$9)+Test!$AD$20-Test!$AC$31</f>
        <v>22.431539168128442</v>
      </c>
      <c r="V505" s="10">
        <f t="shared" ca="1" si="43"/>
        <v>11.012188654884856</v>
      </c>
      <c r="W505" s="10">
        <f t="shared" ca="1" si="44"/>
        <v>10.96621088873566</v>
      </c>
      <c r="X505" s="10">
        <f t="shared" ca="1" si="45"/>
        <v>8.8868246118363672</v>
      </c>
      <c r="Y505" s="10">
        <f t="shared" ca="1" si="46"/>
        <v>13.21945424004144</v>
      </c>
      <c r="Z505" s="10">
        <f ca="1">I505-Test!$AD$20</f>
        <v>33.096344169054831</v>
      </c>
      <c r="AA505" s="10">
        <f t="shared" ca="1" si="47"/>
        <v>11.360908539575941</v>
      </c>
    </row>
    <row r="506" spans="1:27">
      <c r="A506" s="6">
        <f ca="1">LN((RAND()^(-Results!$F$4))-1)</f>
        <v>-3.5196483090122692</v>
      </c>
      <c r="B506" s="6">
        <f ca="1">LN((RAND()^(-Results!$F$4))-1)</f>
        <v>8.6848831832870704E-2</v>
      </c>
      <c r="C506" s="6">
        <f ca="1">LN((RAND()^(-Results!$F$4))-1)</f>
        <v>0.12164084740591857</v>
      </c>
      <c r="D506" s="6">
        <f ca="1">LN((RAND()^(-Results!$F$4))-1)</f>
        <v>-0.52995584103440863</v>
      </c>
      <c r="E506" s="6">
        <f ca="1">LN((RAND()^(-Results!$F$4))-1)</f>
        <v>1.1096573182635281</v>
      </c>
      <c r="F506" s="6">
        <f ca="1">LN((RAND()^(-Results!$F$4))-1)</f>
        <v>-0.62318984737025906</v>
      </c>
      <c r="G506" s="6">
        <f ca="1">LN((RAND()^(-Results!$F$4))-1)</f>
        <v>-0.24416022124129116</v>
      </c>
      <c r="H506" s="6">
        <f t="shared" ca="1" si="42"/>
        <v>-0.23355335969570057</v>
      </c>
      <c r="I506" s="10">
        <f ca="1">SUMPRODUCT(J506:O506,Results!B$12:G$12)+Results!$F$5*H506</f>
        <v>8.9910563061863407</v>
      </c>
      <c r="J506" s="10">
        <f ca="1">SUMPRODUCT($A506:$F506,Results!$B$15:$G$15)</f>
        <v>-2.3924940022902716</v>
      </c>
      <c r="K506" s="10">
        <f ca="1">SUMPRODUCT($A506:$F506,Results!$B$16:$G$16)</f>
        <v>-8.5754681315436248</v>
      </c>
      <c r="L506" s="10">
        <f ca="1">SUMPRODUCT($A506:$F506,Results!$B$17:$G$17)</f>
        <v>-7.4713575589800225</v>
      </c>
      <c r="M506" s="10">
        <f ca="1">SUMPRODUCT($A506:$F506,Results!$B$18:$G$18)</f>
        <v>9.0402431316073457</v>
      </c>
      <c r="N506" s="10">
        <f ca="1">SUMPRODUCT($A506:$F506,Results!$B$19:$G$19)</f>
        <v>-0.66654066976610638</v>
      </c>
      <c r="O506" s="10">
        <f ca="1">SUMPRODUCT($A506:$F506,Results!$B$20:$G$20)</f>
        <v>-11.876803882670998</v>
      </c>
      <c r="P506" s="10" cm="1">
        <f t="array" aca="1" ref="P506" ca="1">SUMPRODUCT(J506:O506,TRANSPOSE(Test!BL$20:BL$25))+Test!$AD$20-Test!$BL$27</f>
        <v>10.064736519458263</v>
      </c>
      <c r="Q506" s="10" cm="1">
        <f t="array" aca="1" ref="Q506" ca="1">SUMPRODUCT(J506:O506,TRANSPOSE(Test!ES$20:ES$25))+Test!$AD$20-Test!$ES$27</f>
        <v>10.22136794743783</v>
      </c>
      <c r="R506" s="10">
        <f ca="1">I506-Results!$E$5*H506</f>
        <v>9.9252697449691425</v>
      </c>
      <c r="S506" s="10" cm="1">
        <f t="array" aca="1" ref="S506" ca="1">SUMPRODUCT(J506:O506,TRANSPOSE(Test!AR$28:AR$33))+Test!$AD$20-Test!$AC$26</f>
        <v>-2.4384911157156419</v>
      </c>
      <c r="T506" s="10">
        <f ca="1">SUMPRODUCT(J506:O506,Results!K$9:P$9)</f>
        <v>10.45293050115704</v>
      </c>
      <c r="U506" s="10">
        <f ca="1">SUMPRODUCT(J506:O506,Results!K$9:P$9)+Test!$AD$20-Test!$AC$31</f>
        <v>10.416132382456064</v>
      </c>
      <c r="V506" s="10">
        <f t="shared" ca="1" si="43"/>
        <v>-1.0736802132719223</v>
      </c>
      <c r="W506" s="10">
        <f t="shared" ca="1" si="44"/>
        <v>-1.2303116412514896</v>
      </c>
      <c r="X506" s="10">
        <f t="shared" ca="1" si="45"/>
        <v>-0.93421343878280183</v>
      </c>
      <c r="Y506" s="10">
        <f t="shared" ca="1" si="46"/>
        <v>11.429547421901983</v>
      </c>
      <c r="Z506" s="10">
        <f ca="1">I506-Test!$AD$20</f>
        <v>8.2949527675367865</v>
      </c>
      <c r="AA506" s="10">
        <f t="shared" ca="1" si="47"/>
        <v>-1.4250760762697237</v>
      </c>
    </row>
    <row r="507" spans="1:27">
      <c r="A507" s="6">
        <f ca="1">LN((RAND()^(-Results!$F$4))-1)</f>
        <v>0.49800699066106302</v>
      </c>
      <c r="B507" s="6">
        <f ca="1">LN((RAND()^(-Results!$F$4))-1)</f>
        <v>-2.3471650690990304</v>
      </c>
      <c r="C507" s="6">
        <f ca="1">LN((RAND()^(-Results!$F$4))-1)</f>
        <v>-2.3918740137396468</v>
      </c>
      <c r="D507" s="6">
        <f ca="1">LN((RAND()^(-Results!$F$4))-1)</f>
        <v>0.7682543041292349</v>
      </c>
      <c r="E507" s="6">
        <f ca="1">LN((RAND()^(-Results!$F$4))-1)</f>
        <v>-0.66376310349401502</v>
      </c>
      <c r="F507" s="6">
        <f ca="1">LN((RAND()^(-Results!$F$4))-1)</f>
        <v>-2.9320372078143215</v>
      </c>
      <c r="G507" s="6">
        <f ca="1">LN((RAND()^(-Results!$F$4))-1)</f>
        <v>0.88692662692450441</v>
      </c>
      <c r="H507" s="6">
        <f t="shared" ca="1" si="42"/>
        <v>0.89753348847009495</v>
      </c>
      <c r="I507" s="10">
        <f ca="1">SUMPRODUCT(J507:O507,Results!B$12:G$12)+Results!$F$5*H507</f>
        <v>-9.0700379352928842</v>
      </c>
      <c r="J507" s="10">
        <f ca="1">SUMPRODUCT($A507:$F507,Results!$B$15:$G$15)</f>
        <v>-3.9669022232134616</v>
      </c>
      <c r="K507" s="10">
        <f ca="1">SUMPRODUCT($A507:$F507,Results!$B$16:$G$16)</f>
        <v>7.7677281648450762</v>
      </c>
      <c r="L507" s="10">
        <f ca="1">SUMPRODUCT($A507:$F507,Results!$B$17:$G$17)</f>
        <v>20.062945369299921</v>
      </c>
      <c r="M507" s="10">
        <f ca="1">SUMPRODUCT($A507:$F507,Results!$B$18:$G$18)</f>
        <v>-0.18797144204024452</v>
      </c>
      <c r="N507" s="10">
        <f ca="1">SUMPRODUCT($A507:$F507,Results!$B$19:$G$19)</f>
        <v>-2.2710279246815963</v>
      </c>
      <c r="O507" s="10">
        <f ca="1">SUMPRODUCT($A507:$F507,Results!$B$20:$G$20)</f>
        <v>-7.3365820241942448</v>
      </c>
      <c r="P507" s="10" cm="1">
        <f t="array" aca="1" ref="P507" ca="1">SUMPRODUCT(J507:O507,TRANSPOSE(Test!BL$20:BL$25))+Test!$AD$20-Test!$BL$27</f>
        <v>-14.076542291738399</v>
      </c>
      <c r="Q507" s="10" cm="1">
        <f t="array" aca="1" ref="Q507" ca="1">SUMPRODUCT(J507:O507,TRANSPOSE(Test!ES$20:ES$25))+Test!$AD$20-Test!$ES$27</f>
        <v>-13.976656279669641</v>
      </c>
      <c r="R507" s="10">
        <f ca="1">I507-Results!$E$5*H507</f>
        <v>-12.660171889173263</v>
      </c>
      <c r="S507" s="10" cm="1">
        <f t="array" aca="1" ref="S507" ca="1">SUMPRODUCT(J507:O507,TRANSPOSE(Test!AR$28:AR$33))+Test!$AD$20-Test!$AC$26</f>
        <v>-15.474780039476812</v>
      </c>
      <c r="T507" s="10">
        <f ca="1">SUMPRODUCT(J507:O507,Results!K$9:P$9)</f>
        <v>-13.99222250810546</v>
      </c>
      <c r="U507" s="10">
        <f ca="1">SUMPRODUCT(J507:O507,Results!K$9:P$9)+Test!$AD$20-Test!$AC$31</f>
        <v>-14.029020626806435</v>
      </c>
      <c r="V507" s="10">
        <f t="shared" ca="1" si="43"/>
        <v>5.0065043564455145</v>
      </c>
      <c r="W507" s="10">
        <f t="shared" ca="1" si="44"/>
        <v>4.9066183443767564</v>
      </c>
      <c r="X507" s="10">
        <f t="shared" ca="1" si="45"/>
        <v>3.5901339538803789</v>
      </c>
      <c r="Y507" s="10">
        <f t="shared" ca="1" si="46"/>
        <v>6.4047421041839279</v>
      </c>
      <c r="Z507" s="10">
        <f ca="1">I507-Test!$AD$20</f>
        <v>-9.7661414739424384</v>
      </c>
      <c r="AA507" s="10">
        <f t="shared" ca="1" si="47"/>
        <v>4.9589826915135511</v>
      </c>
    </row>
    <row r="508" spans="1:27">
      <c r="A508" s="6">
        <f ca="1">LN((RAND()^(-Results!$F$4))-1)</f>
        <v>-1.4088332222298636</v>
      </c>
      <c r="B508" s="6">
        <f ca="1">LN((RAND()^(-Results!$F$4))-1)</f>
        <v>-1.3278037706165528E-2</v>
      </c>
      <c r="C508" s="6">
        <f ca="1">LN((RAND()^(-Results!$F$4))-1)</f>
        <v>0.97288744127022631</v>
      </c>
      <c r="D508" s="6">
        <f ca="1">LN((RAND()^(-Results!$F$4))-1)</f>
        <v>3.3676024923575736E-2</v>
      </c>
      <c r="E508" s="6">
        <f ca="1">LN((RAND()^(-Results!$F$4))-1)</f>
        <v>0.30352849510413715</v>
      </c>
      <c r="F508" s="6">
        <f ca="1">LN((RAND()^(-Results!$F$4))-1)</f>
        <v>0.90151524711036535</v>
      </c>
      <c r="G508" s="6">
        <f ca="1">LN((RAND()^(-Results!$F$4))-1)</f>
        <v>-3.0422762577976643</v>
      </c>
      <c r="H508" s="6">
        <f t="shared" ca="1" si="42"/>
        <v>-3.0316693962520738</v>
      </c>
      <c r="I508" s="10">
        <f ca="1">SUMPRODUCT(J508:O508,Results!B$12:G$12)+Results!$F$5*H508</f>
        <v>-12.001434843014449</v>
      </c>
      <c r="J508" s="10">
        <f ca="1">SUMPRODUCT($A508:$F508,Results!$B$15:$G$15)</f>
        <v>-2.0040412514264725</v>
      </c>
      <c r="K508" s="10">
        <f ca="1">SUMPRODUCT($A508:$F508,Results!$B$16:$G$16)</f>
        <v>-4.7901413901809722</v>
      </c>
      <c r="L508" s="10">
        <f ca="1">SUMPRODUCT($A508:$F508,Results!$B$17:$G$17)</f>
        <v>-6.9421717868301034</v>
      </c>
      <c r="M508" s="10">
        <f ca="1">SUMPRODUCT($A508:$F508,Results!$B$18:$G$18)</f>
        <v>4.1315488078205309</v>
      </c>
      <c r="N508" s="10">
        <f ca="1">SUMPRODUCT($A508:$F508,Results!$B$19:$G$19)</f>
        <v>4.1367805352007263</v>
      </c>
      <c r="O508" s="10">
        <f ca="1">SUMPRODUCT($A508:$F508,Results!$B$20:$G$20)</f>
        <v>-3.3268811374785483</v>
      </c>
      <c r="P508" s="10" cm="1">
        <f t="array" aca="1" ref="P508" ca="1">SUMPRODUCT(J508:O508,TRANSPOSE(Test!BL$20:BL$25))+Test!$AD$20-Test!$BL$27</f>
        <v>3.230552979171005</v>
      </c>
      <c r="Q508" s="10" cm="1">
        <f t="array" aca="1" ref="Q508" ca="1">SUMPRODUCT(J508:O508,TRANSPOSE(Test!ES$20:ES$25))+Test!$AD$20-Test!$ES$27</f>
        <v>3.1936294599700128</v>
      </c>
      <c r="R508" s="10">
        <f ca="1">I508-Results!$E$5*H508</f>
        <v>0.125242741993846</v>
      </c>
      <c r="S508" s="10" cm="1">
        <f t="array" aca="1" ref="S508" ca="1">SUMPRODUCT(J508:O508,TRANSPOSE(Test!AR$28:AR$33))+Test!$AD$20-Test!$AC$26</f>
        <v>0.86569809140581055</v>
      </c>
      <c r="T508" s="10">
        <f ca="1">SUMPRODUCT(J508:O508,Results!K$9:P$9)</f>
        <v>3.3197040285702735</v>
      </c>
      <c r="U508" s="10">
        <f ca="1">SUMPRODUCT(J508:O508,Results!K$9:P$9)+Test!$AD$20-Test!$AC$31</f>
        <v>3.2829059098692985</v>
      </c>
      <c r="V508" s="10">
        <f t="shared" ca="1" si="43"/>
        <v>-15.231987822185454</v>
      </c>
      <c r="W508" s="10">
        <f t="shared" ca="1" si="44"/>
        <v>-15.195064302984463</v>
      </c>
      <c r="X508" s="10">
        <f t="shared" ca="1" si="45"/>
        <v>-12.126677585008295</v>
      </c>
      <c r="Y508" s="10">
        <f t="shared" ca="1" si="46"/>
        <v>-12.86713293442026</v>
      </c>
      <c r="Z508" s="10">
        <f ca="1">I508-Test!$AD$20</f>
        <v>-12.697538381664003</v>
      </c>
      <c r="AA508" s="10">
        <f t="shared" ca="1" si="47"/>
        <v>-15.284340752883747</v>
      </c>
    </row>
    <row r="509" spans="1:27">
      <c r="A509" s="6">
        <f ca="1">LN((RAND()^(-Results!$F$4))-1)</f>
        <v>-1.4057417290828138</v>
      </c>
      <c r="B509" s="6">
        <f ca="1">LN((RAND()^(-Results!$F$4))-1)</f>
        <v>-1.915843873959187</v>
      </c>
      <c r="C509" s="6">
        <f ca="1">LN((RAND()^(-Results!$F$4))-1)</f>
        <v>2.3921492058144618</v>
      </c>
      <c r="D509" s="6">
        <f ca="1">LN((RAND()^(-Results!$F$4))-1)</f>
        <v>-0.20876445178226144</v>
      </c>
      <c r="E509" s="6">
        <f ca="1">LN((RAND()^(-Results!$F$4))-1)</f>
        <v>-4.9230415194855084</v>
      </c>
      <c r="F509" s="6">
        <f ca="1">LN((RAND()^(-Results!$F$4))-1)</f>
        <v>1.416219819019922</v>
      </c>
      <c r="G509" s="6">
        <f ca="1">LN((RAND()^(-Results!$F$4))-1)</f>
        <v>-1.8078417614463091</v>
      </c>
      <c r="H509" s="6">
        <f t="shared" ca="1" si="42"/>
        <v>-1.7972348999007186</v>
      </c>
      <c r="I509" s="10">
        <f ca="1">SUMPRODUCT(J509:O509,Results!B$12:G$12)+Results!$F$5*H509</f>
        <v>-36.573603718451409</v>
      </c>
      <c r="J509" s="10">
        <f ca="1">SUMPRODUCT($A509:$F509,Results!$B$15:$G$15)</f>
        <v>-5.2235205329205989</v>
      </c>
      <c r="K509" s="10">
        <f ca="1">SUMPRODUCT($A509:$F509,Results!$B$16:$G$16)</f>
        <v>-0.83018780250396618</v>
      </c>
      <c r="L509" s="10">
        <f ca="1">SUMPRODUCT($A509:$F509,Results!$B$17:$G$17)</f>
        <v>4.3915941462680479</v>
      </c>
      <c r="M509" s="10">
        <f ca="1">SUMPRODUCT($A509:$F509,Results!$B$18:$G$18)</f>
        <v>-1.7326683166027563</v>
      </c>
      <c r="N509" s="10">
        <f ca="1">SUMPRODUCT($A509:$F509,Results!$B$19:$G$19)</f>
        <v>11.204378824499278</v>
      </c>
      <c r="O509" s="10">
        <f ca="1">SUMPRODUCT($A509:$F509,Results!$B$20:$G$20)</f>
        <v>4.0418575700667994</v>
      </c>
      <c r="P509" s="10" cm="1">
        <f t="array" aca="1" ref="P509" ca="1">SUMPRODUCT(J509:O509,TRANSPOSE(Test!BL$20:BL$25))+Test!$AD$20-Test!$BL$27</f>
        <v>-26.971911513130873</v>
      </c>
      <c r="Q509" s="10" cm="1">
        <f t="array" aca="1" ref="Q509" ca="1">SUMPRODUCT(J509:O509,TRANSPOSE(Test!ES$20:ES$25))+Test!$AD$20-Test!$ES$27</f>
        <v>-27.320372807037735</v>
      </c>
      <c r="R509" s="10">
        <f ca="1">I509-Results!$E$5*H509</f>
        <v>-29.384664118848534</v>
      </c>
      <c r="S509" s="10" cm="1">
        <f t="array" aca="1" ref="S509" ca="1">SUMPRODUCT(J509:O509,TRANSPOSE(Test!AR$28:AR$33))+Test!$AD$20-Test!$AC$26</f>
        <v>-12.6444931604006</v>
      </c>
      <c r="T509" s="10">
        <f ca="1">SUMPRODUCT(J509:O509,Results!K$9:P$9)</f>
        <v>-26.612957573015127</v>
      </c>
      <c r="U509" s="10">
        <f ca="1">SUMPRODUCT(J509:O509,Results!K$9:P$9)+Test!$AD$20-Test!$AC$31</f>
        <v>-26.649755691716102</v>
      </c>
      <c r="V509" s="10">
        <f t="shared" ca="1" si="43"/>
        <v>-9.6016922053205356</v>
      </c>
      <c r="W509" s="10">
        <f t="shared" ca="1" si="44"/>
        <v>-9.2532309114136737</v>
      </c>
      <c r="X509" s="10">
        <f t="shared" ca="1" si="45"/>
        <v>-7.1889395996028753</v>
      </c>
      <c r="Y509" s="10">
        <f t="shared" ca="1" si="46"/>
        <v>-23.929110558050809</v>
      </c>
      <c r="Z509" s="10">
        <f ca="1">I509-Test!$AD$20</f>
        <v>-37.269707257100961</v>
      </c>
      <c r="AA509" s="10">
        <f t="shared" ca="1" si="47"/>
        <v>-9.9238480267353069</v>
      </c>
    </row>
    <row r="510" spans="1:27">
      <c r="A510" s="6">
        <f ca="1">LN((RAND()^(-Results!$F$4))-1)</f>
        <v>-2.096734343892189</v>
      </c>
      <c r="B510" s="6">
        <f ca="1">LN((RAND()^(-Results!$F$4))-1)</f>
        <v>-0.6024792369895815</v>
      </c>
      <c r="C510" s="6">
        <f ca="1">LN((RAND()^(-Results!$F$4))-1)</f>
        <v>-1.1728938856462041</v>
      </c>
      <c r="D510" s="6">
        <f ca="1">LN((RAND()^(-Results!$F$4))-1)</f>
        <v>-3.6625131666758937</v>
      </c>
      <c r="E510" s="6">
        <f ca="1">LN((RAND()^(-Results!$F$4))-1)</f>
        <v>4.9956429583537858</v>
      </c>
      <c r="F510" s="6">
        <f ca="1">LN((RAND()^(-Results!$F$4))-1)</f>
        <v>-1.6315743624881975</v>
      </c>
      <c r="G510" s="6">
        <f ca="1">LN((RAND()^(-Results!$F$4))-1)</f>
        <v>-0.12522165705400037</v>
      </c>
      <c r="H510" s="6">
        <f t="shared" ca="1" si="42"/>
        <v>-0.11461479550840978</v>
      </c>
      <c r="I510" s="10">
        <f ca="1">SUMPRODUCT(J510:O510,Results!B$12:G$12)+Results!$F$5*H510</f>
        <v>-14.169914129416135</v>
      </c>
      <c r="J510" s="10">
        <f ca="1">SUMPRODUCT($A510:$F510,Results!$B$15:$G$15)</f>
        <v>-1.6015810749239838</v>
      </c>
      <c r="K510" s="10">
        <f ca="1">SUMPRODUCT($A510:$F510,Results!$B$16:$G$16)</f>
        <v>-16.110251441349124</v>
      </c>
      <c r="L510" s="10">
        <f ca="1">SUMPRODUCT($A510:$F510,Results!$B$17:$G$17)</f>
        <v>-6.048263368525773</v>
      </c>
      <c r="M510" s="10">
        <f ca="1">SUMPRODUCT($A510:$F510,Results!$B$18:$G$18)</f>
        <v>15.258206841388199</v>
      </c>
      <c r="N510" s="10">
        <f ca="1">SUMPRODUCT($A510:$F510,Results!$B$19:$G$19)</f>
        <v>-15.028287631318957</v>
      </c>
      <c r="O510" s="10">
        <f ca="1">SUMPRODUCT($A510:$F510,Results!$B$20:$G$20)</f>
        <v>-9.6837906059781957</v>
      </c>
      <c r="P510" s="10" cm="1">
        <f t="array" aca="1" ref="P510" ca="1">SUMPRODUCT(J510:O510,TRANSPOSE(Test!BL$20:BL$25))+Test!$AD$20-Test!$BL$27</f>
        <v>-14.167795271266174</v>
      </c>
      <c r="Q510" s="10" cm="1">
        <f t="array" aca="1" ref="Q510" ca="1">SUMPRODUCT(J510:O510,TRANSPOSE(Test!ES$20:ES$25))+Test!$AD$20-Test!$ES$27</f>
        <v>-14.142120260563003</v>
      </c>
      <c r="R510" s="10">
        <f ca="1">I510-Results!$E$5*H510</f>
        <v>-13.711454947382496</v>
      </c>
      <c r="S510" s="10" cm="1">
        <f t="array" aca="1" ref="S510" ca="1">SUMPRODUCT(J510:O510,TRANSPOSE(Test!AR$28:AR$33))+Test!$AD$20-Test!$AC$26</f>
        <v>-33.860642513361334</v>
      </c>
      <c r="T510" s="10">
        <f ca="1">SUMPRODUCT(J510:O510,Results!K$9:P$9)</f>
        <v>-14.471948790635572</v>
      </c>
      <c r="U510" s="10">
        <f ca="1">SUMPRODUCT(J510:O510,Results!K$9:P$9)+Test!$AD$20-Test!$AC$31</f>
        <v>-14.508746909336548</v>
      </c>
      <c r="V510" s="10">
        <f t="shared" ca="1" si="43"/>
        <v>-2.1188581499611558E-3</v>
      </c>
      <c r="W510" s="10">
        <f t="shared" ca="1" si="44"/>
        <v>-2.7793868853132508E-2</v>
      </c>
      <c r="X510" s="10">
        <f t="shared" ca="1" si="45"/>
        <v>-0.45845918203363922</v>
      </c>
      <c r="Y510" s="10">
        <f t="shared" ca="1" si="46"/>
        <v>19.690728383945199</v>
      </c>
      <c r="Z510" s="10">
        <f ca="1">I510-Test!$AD$20</f>
        <v>-14.866017668065689</v>
      </c>
      <c r="AA510" s="10">
        <f t="shared" ca="1" si="47"/>
        <v>0.33883277992041272</v>
      </c>
    </row>
    <row r="511" spans="1:27">
      <c r="A511" s="6">
        <f ca="1">LN((RAND()^(-Results!$F$4))-1)</f>
        <v>-0.57256839556232975</v>
      </c>
      <c r="B511" s="6">
        <f ca="1">LN((RAND()^(-Results!$F$4))-1)</f>
        <v>0.9787049598629548</v>
      </c>
      <c r="C511" s="6">
        <f ca="1">LN((RAND()^(-Results!$F$4))-1)</f>
        <v>-0.88515596791647588</v>
      </c>
      <c r="D511" s="6">
        <f ca="1">LN((RAND()^(-Results!$F$4))-1)</f>
        <v>0.66344765189514021</v>
      </c>
      <c r="E511" s="6">
        <f ca="1">LN((RAND()^(-Results!$F$4))-1)</f>
        <v>0.2536793965321642</v>
      </c>
      <c r="F511" s="6">
        <f ca="1">LN((RAND()^(-Results!$F$4))-1)</f>
        <v>-1.6079943099503973</v>
      </c>
      <c r="G511" s="6">
        <f ca="1">LN((RAND()^(-Results!$F$4))-1)</f>
        <v>-0.9410673555796647</v>
      </c>
      <c r="H511" s="6">
        <f t="shared" ca="1" si="42"/>
        <v>-0.93046049403407416</v>
      </c>
      <c r="I511" s="10">
        <f ca="1">SUMPRODUCT(J511:O511,Results!B$12:G$12)+Results!$F$5*H511</f>
        <v>14.712099981322746</v>
      </c>
      <c r="J511" s="10">
        <f ca="1">SUMPRODUCT($A511:$F511,Results!$B$15:$G$15)</f>
        <v>2.3043821081930131</v>
      </c>
      <c r="K511" s="10">
        <f ca="1">SUMPRODUCT($A511:$F511,Results!$B$16:$G$16)</f>
        <v>2.6035907494012585</v>
      </c>
      <c r="L511" s="10">
        <f ca="1">SUMPRODUCT($A511:$F511,Results!$B$17:$G$17)</f>
        <v>1.5023197154079049</v>
      </c>
      <c r="M511" s="10">
        <f ca="1">SUMPRODUCT($A511:$F511,Results!$B$18:$G$18)</f>
        <v>-2.4300828190585491</v>
      </c>
      <c r="N511" s="10">
        <f ca="1">SUMPRODUCT($A511:$F511,Results!$B$19:$G$19)</f>
        <v>-3.3672423716613853</v>
      </c>
      <c r="O511" s="10">
        <f ca="1">SUMPRODUCT($A511:$F511,Results!$B$20:$G$20)</f>
        <v>-5.1673503325246308</v>
      </c>
      <c r="P511" s="10" cm="1">
        <f t="array" aca="1" ref="P511" ca="1">SUMPRODUCT(J511:O511,TRANSPOSE(Test!BL$20:BL$25))+Test!$AD$20-Test!$BL$27</f>
        <v>19.282475429257385</v>
      </c>
      <c r="Q511" s="10" cm="1">
        <f t="array" aca="1" ref="Q511" ca="1">SUMPRODUCT(J511:O511,TRANSPOSE(Test!ES$20:ES$25))+Test!$AD$20-Test!$ES$27</f>
        <v>19.514078212461182</v>
      </c>
      <c r="R511" s="10">
        <f ca="1">I511-Results!$E$5*H511</f>
        <v>18.433941957459041</v>
      </c>
      <c r="S511" s="10" cm="1">
        <f t="array" aca="1" ref="S511" ca="1">SUMPRODUCT(J511:O511,TRANSPOSE(Test!AR$28:AR$33))+Test!$AD$20-Test!$AC$26</f>
        <v>13.956658372023369</v>
      </c>
      <c r="T511" s="10">
        <f ca="1">SUMPRODUCT(J511:O511,Results!K$9:P$9)</f>
        <v>19.557983546006724</v>
      </c>
      <c r="U511" s="10">
        <f ca="1">SUMPRODUCT(J511:O511,Results!K$9:P$9)+Test!$AD$20-Test!$AC$31</f>
        <v>19.521185427305749</v>
      </c>
      <c r="V511" s="10">
        <f t="shared" ca="1" si="43"/>
        <v>-4.570375447934639</v>
      </c>
      <c r="W511" s="10">
        <f t="shared" ca="1" si="44"/>
        <v>-4.8019782311384365</v>
      </c>
      <c r="X511" s="10">
        <f t="shared" ca="1" si="45"/>
        <v>-3.7218419761362949</v>
      </c>
      <c r="Y511" s="10">
        <f t="shared" ca="1" si="46"/>
        <v>0.75544160929937654</v>
      </c>
      <c r="Z511" s="10">
        <f ca="1">I511-Test!$AD$20</f>
        <v>14.015996442673192</v>
      </c>
      <c r="AA511" s="10">
        <f t="shared" ca="1" si="47"/>
        <v>-4.809085445983003</v>
      </c>
    </row>
    <row r="512" spans="1:27">
      <c r="A512" s="6">
        <f ca="1">LN((RAND()^(-Results!$F$4))-1)</f>
        <v>-1.2290264381518525</v>
      </c>
      <c r="B512" s="6">
        <f ca="1">LN((RAND()^(-Results!$F$4))-1)</f>
        <v>0.15325689965745648</v>
      </c>
      <c r="C512" s="6">
        <f ca="1">LN((RAND()^(-Results!$F$4))-1)</f>
        <v>1.4509259416002505</v>
      </c>
      <c r="D512" s="6">
        <f ca="1">LN((RAND()^(-Results!$F$4))-1)</f>
        <v>1.2157597310839443</v>
      </c>
      <c r="E512" s="6">
        <f ca="1">LN((RAND()^(-Results!$F$4))-1)</f>
        <v>0.20783154910689258</v>
      </c>
      <c r="F512" s="6">
        <f ca="1">LN((RAND()^(-Results!$F$4))-1)</f>
        <v>-1.5886605532804932</v>
      </c>
      <c r="G512" s="6">
        <f ca="1">LN((RAND()^(-Results!$F$4))-1)</f>
        <v>-0.15845322345414117</v>
      </c>
      <c r="H512" s="6">
        <f t="shared" ca="1" si="42"/>
        <v>-0.14784636190855058</v>
      </c>
      <c r="I512" s="10">
        <f ca="1">SUMPRODUCT(J512:O512,Results!B$12:G$12)+Results!$F$5*H512</f>
        <v>19.586717570460973</v>
      </c>
      <c r="J512" s="10">
        <f ca="1">SUMPRODUCT($A512:$F512,Results!$B$15:$G$15)</f>
        <v>-2.4322149280979919</v>
      </c>
      <c r="K512" s="10">
        <f ca="1">SUMPRODUCT($A512:$F512,Results!$B$16:$G$16)</f>
        <v>-1.5627924734811049</v>
      </c>
      <c r="L512" s="10">
        <f ca="1">SUMPRODUCT($A512:$F512,Results!$B$17:$G$17)</f>
        <v>-0.31850901221890826</v>
      </c>
      <c r="M512" s="10">
        <f ca="1">SUMPRODUCT($A512:$F512,Results!$B$18:$G$18)</f>
        <v>-4.0133475626989146</v>
      </c>
      <c r="N512" s="10">
        <f ca="1">SUMPRODUCT($A512:$F512,Results!$B$19:$G$19)</f>
        <v>5.3263546290542489</v>
      </c>
      <c r="O512" s="10">
        <f ca="1">SUMPRODUCT($A512:$F512,Results!$B$20:$G$20)</f>
        <v>-11.535114997762722</v>
      </c>
      <c r="P512" s="10" cm="1">
        <f t="array" aca="1" ref="P512" ca="1">SUMPRODUCT(J512:O512,TRANSPOSE(Test!BL$20:BL$25))+Test!$AD$20-Test!$BL$27</f>
        <v>20.471540858167881</v>
      </c>
      <c r="Q512" s="10" cm="1">
        <f t="array" aca="1" ref="Q512" ca="1">SUMPRODUCT(J512:O512,TRANSPOSE(Test!ES$20:ES$25))+Test!$AD$20-Test!$ES$27</f>
        <v>20.517443145719554</v>
      </c>
      <c r="R512" s="10">
        <f ca="1">I512-Results!$E$5*H512</f>
        <v>20.178103018095175</v>
      </c>
      <c r="S512" s="10" cm="1">
        <f t="array" aca="1" ref="S512" ca="1">SUMPRODUCT(J512:O512,TRANSPOSE(Test!AR$28:AR$33))+Test!$AD$20-Test!$AC$26</f>
        <v>17.978062193652494</v>
      </c>
      <c r="T512" s="10">
        <f ca="1">SUMPRODUCT(J512:O512,Results!K$9:P$9)</f>
        <v>20.614731547229198</v>
      </c>
      <c r="U512" s="10">
        <f ca="1">SUMPRODUCT(J512:O512,Results!K$9:P$9)+Test!$AD$20-Test!$AC$31</f>
        <v>20.577933428528222</v>
      </c>
      <c r="V512" s="10">
        <f t="shared" ca="1" si="43"/>
        <v>-0.88482328770690799</v>
      </c>
      <c r="W512" s="10">
        <f t="shared" ca="1" si="44"/>
        <v>-0.93072557525858102</v>
      </c>
      <c r="X512" s="10">
        <f t="shared" ca="1" si="45"/>
        <v>-0.59138544763420242</v>
      </c>
      <c r="Y512" s="10">
        <f t="shared" ca="1" si="46"/>
        <v>1.6086553768084784</v>
      </c>
      <c r="Z512" s="10">
        <f ca="1">I512-Test!$AD$20</f>
        <v>18.89061403181142</v>
      </c>
      <c r="AA512" s="10">
        <f t="shared" ca="1" si="47"/>
        <v>-0.99121585806724966</v>
      </c>
    </row>
    <row r="513" spans="1:27">
      <c r="A513" s="6">
        <f ca="1">LN((RAND()^(-Results!$F$4))-1)</f>
        <v>-1.9585568234577488</v>
      </c>
      <c r="B513" s="6">
        <f ca="1">LN((RAND()^(-Results!$F$4))-1)</f>
        <v>2.038597943187642</v>
      </c>
      <c r="C513" s="6">
        <f ca="1">LN((RAND()^(-Results!$F$4))-1)</f>
        <v>0.62578053287886271</v>
      </c>
      <c r="D513" s="6">
        <f ca="1">LN((RAND()^(-Results!$F$4))-1)</f>
        <v>0.63837051787789223</v>
      </c>
      <c r="E513" s="6">
        <f ca="1">LN((RAND()^(-Results!$F$4))-1)</f>
        <v>1.0636979087557301</v>
      </c>
      <c r="F513" s="6">
        <f ca="1">LN((RAND()^(-Results!$F$4))-1)</f>
        <v>2.925169305556528</v>
      </c>
      <c r="G513" s="6">
        <f ca="1">LN((RAND()^(-Results!$F$4))-1)</f>
        <v>2.77137044930004</v>
      </c>
      <c r="H513" s="6">
        <f t="shared" ca="1" si="42"/>
        <v>2.7819773108456305</v>
      </c>
      <c r="I513" s="10">
        <f ca="1">SUMPRODUCT(J513:O513,Results!B$12:G$12)+Results!$F$5*H513</f>
        <v>37.700529427089577</v>
      </c>
      <c r="J513" s="10">
        <f ca="1">SUMPRODUCT($A513:$F513,Results!$B$15:$G$15)</f>
        <v>2.1289448906238593</v>
      </c>
      <c r="K513" s="10">
        <f ca="1">SUMPRODUCT($A513:$F513,Results!$B$16:$G$16)</f>
        <v>-5.0827272051606309</v>
      </c>
      <c r="L513" s="10">
        <f ca="1">SUMPRODUCT($A513:$F513,Results!$B$17:$G$17)</f>
        <v>-20.085215032287685</v>
      </c>
      <c r="M513" s="10">
        <f ca="1">SUMPRODUCT($A513:$F513,Results!$B$18:$G$18)</f>
        <v>7.4237881341845737</v>
      </c>
      <c r="N513" s="10">
        <f ca="1">SUMPRODUCT($A513:$F513,Results!$B$19:$G$19)</f>
        <v>4.4772161244158593</v>
      </c>
      <c r="O513" s="10">
        <f ca="1">SUMPRODUCT($A513:$F513,Results!$B$20:$G$20)</f>
        <v>0.31652716138673309</v>
      </c>
      <c r="P513" s="10" cm="1">
        <f t="array" aca="1" ref="P513" ca="1">SUMPRODUCT(J513:O513,TRANSPOSE(Test!BL$20:BL$25))+Test!$AD$20-Test!$BL$27</f>
        <v>23.887024459888185</v>
      </c>
      <c r="Q513" s="10" cm="1">
        <f t="array" aca="1" ref="Q513" ca="1">SUMPRODUCT(J513:O513,TRANSPOSE(Test!ES$20:ES$25))+Test!$AD$20-Test!$ES$27</f>
        <v>24.040459861640343</v>
      </c>
      <c r="R513" s="10">
        <f ca="1">I513-Results!$E$5*H513</f>
        <v>26.572620183707055</v>
      </c>
      <c r="S513" s="10" cm="1">
        <f t="array" aca="1" ref="S513" ca="1">SUMPRODUCT(J513:O513,TRANSPOSE(Test!AR$28:AR$33))+Test!$AD$20-Test!$AC$26</f>
        <v>17.212716090518036</v>
      </c>
      <c r="T513" s="10">
        <f ca="1">SUMPRODUCT(J513:O513,Results!K$9:P$9)</f>
        <v>24.164164988429125</v>
      </c>
      <c r="U513" s="10">
        <f ca="1">SUMPRODUCT(J513:O513,Results!K$9:P$9)+Test!$AD$20-Test!$AC$31</f>
        <v>24.127366869728149</v>
      </c>
      <c r="V513" s="10">
        <f t="shared" ca="1" si="43"/>
        <v>13.813504967201393</v>
      </c>
      <c r="W513" s="10">
        <f t="shared" ca="1" si="44"/>
        <v>13.660069565449234</v>
      </c>
      <c r="X513" s="10">
        <f t="shared" ca="1" si="45"/>
        <v>11.127909243382522</v>
      </c>
      <c r="Y513" s="10">
        <f t="shared" ca="1" si="46"/>
        <v>20.487813336571541</v>
      </c>
      <c r="Z513" s="10">
        <f ca="1">I513-Test!$AD$20</f>
        <v>37.004425888440025</v>
      </c>
      <c r="AA513" s="10">
        <f t="shared" ca="1" si="47"/>
        <v>13.573162557361428</v>
      </c>
    </row>
    <row r="514" spans="1:27">
      <c r="A514" s="6">
        <f ca="1">LN((RAND()^(-Results!$F$4))-1)</f>
        <v>-2.0280203536122379</v>
      </c>
      <c r="B514" s="6">
        <f ca="1">LN((RAND()^(-Results!$F$4))-1)</f>
        <v>-0.19112493232055242</v>
      </c>
      <c r="C514" s="6">
        <f ca="1">LN((RAND()^(-Results!$F$4))-1)</f>
        <v>2.4462295245006245</v>
      </c>
      <c r="D514" s="6">
        <f ca="1">LN((RAND()^(-Results!$F$4))-1)</f>
        <v>-2.1840754835513612</v>
      </c>
      <c r="E514" s="6">
        <f ca="1">LN((RAND()^(-Results!$F$4))-1)</f>
        <v>-1.2335766884104329</v>
      </c>
      <c r="F514" s="6">
        <f ca="1">LN((RAND()^(-Results!$F$4))-1)</f>
        <v>-0.5015843793525846</v>
      </c>
      <c r="G514" s="6">
        <f ca="1">LN((RAND()^(-Results!$F$4))-1)</f>
        <v>-0.53892084480766078</v>
      </c>
      <c r="H514" s="6">
        <f t="shared" ca="1" si="42"/>
        <v>-0.52831398326207024</v>
      </c>
      <c r="I514" s="10">
        <f ca="1">SUMPRODUCT(J514:O514,Results!B$12:G$12)+Results!$F$5*H514</f>
        <v>-14.047619542127448</v>
      </c>
      <c r="J514" s="10">
        <f ca="1">SUMPRODUCT($A514:$F514,Results!$B$15:$G$15)</f>
        <v>-1.3067625789470794</v>
      </c>
      <c r="K514" s="10">
        <f ca="1">SUMPRODUCT($A514:$F514,Results!$B$16:$G$16)</f>
        <v>-10.031387559646372</v>
      </c>
      <c r="L514" s="10">
        <f ca="1">SUMPRODUCT($A514:$F514,Results!$B$17:$G$17)</f>
        <v>-3.3758372327000608</v>
      </c>
      <c r="M514" s="10">
        <f ca="1">SUMPRODUCT($A514:$F514,Results!$B$18:$G$18)</f>
        <v>-0.80884421821082908</v>
      </c>
      <c r="N514" s="10">
        <f ca="1">SUMPRODUCT($A514:$F514,Results!$B$19:$G$19)</f>
        <v>-1.0402404000183751</v>
      </c>
      <c r="O514" s="10">
        <f ca="1">SUMPRODUCT($A514:$F514,Results!$B$20:$G$20)</f>
        <v>-1.6827689202072438</v>
      </c>
      <c r="P514" s="10" cm="1">
        <f t="array" aca="1" ref="P514" ca="1">SUMPRODUCT(J514:O514,TRANSPOSE(Test!BL$20:BL$25))+Test!$AD$20-Test!$BL$27</f>
        <v>-10.872457065822827</v>
      </c>
      <c r="Q514" s="10" cm="1">
        <f t="array" aca="1" ref="Q514" ca="1">SUMPRODUCT(J514:O514,TRANSPOSE(Test!ES$20:ES$25))+Test!$AD$20-Test!$ES$27</f>
        <v>-11.11039320834931</v>
      </c>
      <c r="R514" s="10">
        <f ca="1">I514-Results!$E$5*H514</f>
        <v>-11.934363609079167</v>
      </c>
      <c r="S514" s="10" cm="1">
        <f t="array" aca="1" ref="S514" ca="1">SUMPRODUCT(J514:O514,TRANSPOSE(Test!AR$28:AR$33))+Test!$AD$20-Test!$AC$26</f>
        <v>-8.8655643377847468</v>
      </c>
      <c r="T514" s="10">
        <f ca="1">SUMPRODUCT(J514:O514,Results!K$9:P$9)</f>
        <v>-10.726002205511296</v>
      </c>
      <c r="U514" s="10">
        <f ca="1">SUMPRODUCT(J514:O514,Results!K$9:P$9)+Test!$AD$20-Test!$AC$31</f>
        <v>-10.762800324212272</v>
      </c>
      <c r="V514" s="10">
        <f t="shared" ca="1" si="43"/>
        <v>-3.1751624763046209</v>
      </c>
      <c r="W514" s="10">
        <f t="shared" ca="1" si="44"/>
        <v>-2.9372263337781384</v>
      </c>
      <c r="X514" s="10">
        <f t="shared" ca="1" si="45"/>
        <v>-2.113255933048281</v>
      </c>
      <c r="Y514" s="10">
        <f t="shared" ca="1" si="46"/>
        <v>-5.1820552043427011</v>
      </c>
      <c r="Z514" s="10">
        <f ca="1">I514-Test!$AD$20</f>
        <v>-14.743723080777002</v>
      </c>
      <c r="AA514" s="10">
        <f t="shared" ca="1" si="47"/>
        <v>-3.2848192179151763</v>
      </c>
    </row>
    <row r="515" spans="1:27">
      <c r="A515" s="6">
        <f ca="1">LN((RAND()^(-Results!$F$4))-1)</f>
        <v>-1.9548660741094728</v>
      </c>
      <c r="B515" s="6">
        <f ca="1">LN((RAND()^(-Results!$F$4))-1)</f>
        <v>5.9602441152742678</v>
      </c>
      <c r="C515" s="6">
        <f ca="1">LN((RAND()^(-Results!$F$4))-1)</f>
        <v>-0.88339039781318651</v>
      </c>
      <c r="D515" s="6">
        <f ca="1">LN((RAND()^(-Results!$F$4))-1)</f>
        <v>-0.54035902230823329</v>
      </c>
      <c r="E515" s="6">
        <f ca="1">LN((RAND()^(-Results!$F$4))-1)</f>
        <v>0.6800110500472214</v>
      </c>
      <c r="F515" s="6">
        <f ca="1">LN((RAND()^(-Results!$F$4))-1)</f>
        <v>-2.5149648110085638</v>
      </c>
      <c r="G515" s="6">
        <f ca="1">LN((RAND()^(-Results!$F$4))-1)</f>
        <v>-0.81028141234009554</v>
      </c>
      <c r="H515" s="6">
        <f t="shared" ref="H515:H578" ca="1" si="48">G515-$AC$5</f>
        <v>-0.79967455079450489</v>
      </c>
      <c r="I515" s="10">
        <f ca="1">SUMPRODUCT(J515:O515,Results!B$12:G$12)+Results!$F$5*H515</f>
        <v>59.209889127132378</v>
      </c>
      <c r="J515" s="10">
        <f ca="1">SUMPRODUCT($A515:$F515,Results!$B$15:$G$15)</f>
        <v>15.111762575233092</v>
      </c>
      <c r="K515" s="10">
        <f ca="1">SUMPRODUCT($A515:$F515,Results!$B$16:$G$16)</f>
        <v>-0.44446126852467849</v>
      </c>
      <c r="L515" s="10">
        <f ca="1">SUMPRODUCT($A515:$F515,Results!$B$17:$G$17)</f>
        <v>-13.470406315732951</v>
      </c>
      <c r="M515" s="10">
        <f ca="1">SUMPRODUCT($A515:$F515,Results!$B$18:$G$18)</f>
        <v>-9.263790108395181</v>
      </c>
      <c r="N515" s="10">
        <f ca="1">SUMPRODUCT($A515:$F515,Results!$B$19:$G$19)</f>
        <v>-17.079362463177986</v>
      </c>
      <c r="O515" s="10">
        <f ca="1">SUMPRODUCT($A515:$F515,Results!$B$20:$G$20)</f>
        <v>-1.6834195948330883</v>
      </c>
      <c r="P515" s="10" cm="1">
        <f t="array" aca="1" ref="P515" ca="1">SUMPRODUCT(J515:O515,TRANSPOSE(Test!BL$20:BL$25))+Test!$AD$20-Test!$BL$27</f>
        <v>63.634290232228182</v>
      </c>
      <c r="Q515" s="10" cm="1">
        <f t="array" aca="1" ref="Q515" ca="1">SUMPRODUCT(J515:O515,TRANSPOSE(Test!ES$20:ES$25))+Test!$AD$20-Test!$ES$27</f>
        <v>64.238160310070256</v>
      </c>
      <c r="R515" s="10">
        <f ca="1">I515-Results!$E$5*H515</f>
        <v>62.408587330310397</v>
      </c>
      <c r="S515" s="10" cm="1">
        <f t="array" aca="1" ref="S515" ca="1">SUMPRODUCT(J515:O515,TRANSPOSE(Test!AR$28:AR$33))+Test!$AD$20-Test!$AC$26</f>
        <v>49.973523206166163</v>
      </c>
      <c r="T515" s="10">
        <f ca="1">SUMPRODUCT(J515:O515,Results!K$9:P$9)</f>
        <v>64.453281798124777</v>
      </c>
      <c r="U515" s="10">
        <f ca="1">SUMPRODUCT(J515:O515,Results!K$9:P$9)+Test!$AD$20-Test!$AC$31</f>
        <v>64.416483679423806</v>
      </c>
      <c r="V515" s="10">
        <f t="shared" ref="V515:V578" ca="1" si="49">I515-P515</f>
        <v>-4.4244011050958036</v>
      </c>
      <c r="W515" s="10">
        <f t="shared" ref="W515:W578" ca="1" si="50">I515-Q515</f>
        <v>-5.0282711829378783</v>
      </c>
      <c r="X515" s="10">
        <f t="shared" ref="X515:X578" ca="1" si="51">I515-R515</f>
        <v>-3.1986982031780187</v>
      </c>
      <c r="Y515" s="10">
        <f t="shared" ref="Y515:Y578" ca="1" si="52">I515-S515</f>
        <v>9.2363659209662146</v>
      </c>
      <c r="Z515" s="10">
        <f ca="1">I515-Test!$AD$20</f>
        <v>58.513785588482826</v>
      </c>
      <c r="AA515" s="10">
        <f t="shared" ref="AA515:AA578" ca="1" si="53">I515-U515</f>
        <v>-5.2065945522914276</v>
      </c>
    </row>
    <row r="516" spans="1:27">
      <c r="A516" s="6">
        <f ca="1">LN((RAND()^(-Results!$F$4))-1)</f>
        <v>1.6402839844204788</v>
      </c>
      <c r="B516" s="6">
        <f ca="1">LN((RAND()^(-Results!$F$4))-1)</f>
        <v>1.3478990373413051</v>
      </c>
      <c r="C516" s="6">
        <f ca="1">LN((RAND()^(-Results!$F$4))-1)</f>
        <v>-0.78092077887722855</v>
      </c>
      <c r="D516" s="6">
        <f ca="1">LN((RAND()^(-Results!$F$4))-1)</f>
        <v>0.57761850231006306</v>
      </c>
      <c r="E516" s="6">
        <f ca="1">LN((RAND()^(-Results!$F$4))-1)</f>
        <v>0.38423378025754945</v>
      </c>
      <c r="F516" s="6">
        <f ca="1">LN((RAND()^(-Results!$F$4))-1)</f>
        <v>-4.0753791561277524</v>
      </c>
      <c r="G516" s="6">
        <f ca="1">LN((RAND()^(-Results!$F$4))-1)</f>
        <v>1.2145132801463969</v>
      </c>
      <c r="H516" s="6">
        <f t="shared" ca="1" si="48"/>
        <v>1.2251201416919875</v>
      </c>
      <c r="I516" s="10">
        <f ca="1">SUMPRODUCT(J516:O516,Results!B$12:G$12)+Results!$F$5*H516</f>
        <v>29.745505115940983</v>
      </c>
      <c r="J516" s="10">
        <f ca="1">SUMPRODUCT($A516:$F516,Results!$B$15:$G$15)</f>
        <v>4.9856749945997727</v>
      </c>
      <c r="K516" s="10">
        <f ca="1">SUMPRODUCT($A516:$F516,Results!$B$16:$G$16)</f>
        <v>7.0044621586933058</v>
      </c>
      <c r="L516" s="10">
        <f ca="1">SUMPRODUCT($A516:$F516,Results!$B$17:$G$17)</f>
        <v>11.159159135133876</v>
      </c>
      <c r="M516" s="10">
        <f ca="1">SUMPRODUCT($A516:$F516,Results!$B$18:$G$18)</f>
        <v>-14.049452137386616</v>
      </c>
      <c r="N516" s="10">
        <f ca="1">SUMPRODUCT($A516:$F516,Results!$B$19:$G$19)</f>
        <v>-8.6354902386988091</v>
      </c>
      <c r="O516" s="10">
        <f ca="1">SUMPRODUCT($A516:$F516,Results!$B$20:$G$20)</f>
        <v>-4.4261568449128914</v>
      </c>
      <c r="P516" s="10" cm="1">
        <f t="array" aca="1" ref="P516" ca="1">SUMPRODUCT(J516:O516,TRANSPOSE(Test!BL$20:BL$25))+Test!$AD$20-Test!$BL$27</f>
        <v>23.628606867804589</v>
      </c>
      <c r="Q516" s="10" cm="1">
        <f t="array" aca="1" ref="Q516" ca="1">SUMPRODUCT(J516:O516,TRANSPOSE(Test!ES$20:ES$25))+Test!$AD$20-Test!$ES$27</f>
        <v>23.817310693372931</v>
      </c>
      <c r="R516" s="10">
        <f ca="1">I516-Results!$E$5*H516</f>
        <v>24.845024549173033</v>
      </c>
      <c r="S516" s="10" cm="1">
        <f t="array" aca="1" ref="S516" ca="1">SUMPRODUCT(J516:O516,TRANSPOSE(Test!AR$28:AR$33))+Test!$AD$20-Test!$AC$26</f>
        <v>22.783192601963826</v>
      </c>
      <c r="T516" s="10">
        <f ca="1">SUMPRODUCT(J516:O516,Results!K$9:P$9)</f>
        <v>23.633063187975885</v>
      </c>
      <c r="U516" s="10">
        <f ca="1">SUMPRODUCT(J516:O516,Results!K$9:P$9)+Test!$AD$20-Test!$AC$31</f>
        <v>23.59626506927491</v>
      </c>
      <c r="V516" s="10">
        <f t="shared" ca="1" si="49"/>
        <v>6.116898248136394</v>
      </c>
      <c r="W516" s="10">
        <f t="shared" ca="1" si="50"/>
        <v>5.9281944225680512</v>
      </c>
      <c r="X516" s="10">
        <f t="shared" ca="1" si="51"/>
        <v>4.9004805667679499</v>
      </c>
      <c r="Y516" s="10">
        <f t="shared" ca="1" si="52"/>
        <v>6.9623125139771567</v>
      </c>
      <c r="Z516" s="10">
        <f ca="1">I516-Test!$AD$20</f>
        <v>29.04940157729143</v>
      </c>
      <c r="AA516" s="10">
        <f t="shared" ca="1" si="53"/>
        <v>6.1492400466660726</v>
      </c>
    </row>
    <row r="517" spans="1:27">
      <c r="A517" s="6">
        <f ca="1">LN((RAND()^(-Results!$F$4))-1)</f>
        <v>2.4247106857227361</v>
      </c>
      <c r="B517" s="6">
        <f ca="1">LN((RAND()^(-Results!$F$4))-1)</f>
        <v>-2.0327321996600261</v>
      </c>
      <c r="C517" s="6">
        <f ca="1">LN((RAND()^(-Results!$F$4))-1)</f>
        <v>0.37105136588148768</v>
      </c>
      <c r="D517" s="6">
        <f ca="1">LN((RAND()^(-Results!$F$4))-1)</f>
        <v>-1.3732984915292954</v>
      </c>
      <c r="E517" s="6">
        <f ca="1">LN((RAND()^(-Results!$F$4))-1)</f>
        <v>1.1190181661245917</v>
      </c>
      <c r="F517" s="6">
        <f ca="1">LN((RAND()^(-Results!$F$4))-1)</f>
        <v>-2.5096294559638435</v>
      </c>
      <c r="G517" s="6">
        <f ca="1">LN((RAND()^(-Results!$F$4))-1)</f>
        <v>1.351932206890115</v>
      </c>
      <c r="H517" s="6">
        <f t="shared" ca="1" si="48"/>
        <v>1.3625390684357055</v>
      </c>
      <c r="I517" s="10">
        <f ca="1">SUMPRODUCT(J517:O517,Results!B$12:G$12)+Results!$F$5*H517</f>
        <v>-18.673624135369664</v>
      </c>
      <c r="J517" s="10">
        <f ca="1">SUMPRODUCT($A517:$F517,Results!$B$15:$G$15)</f>
        <v>-3.0767476378472733</v>
      </c>
      <c r="K517" s="10">
        <f ca="1">SUMPRODUCT($A517:$F517,Results!$B$16:$G$16)</f>
        <v>-0.76872855383327066</v>
      </c>
      <c r="L517" s="10">
        <f ca="1">SUMPRODUCT($A517:$F517,Results!$B$17:$G$17)</f>
        <v>14.436507979938721</v>
      </c>
      <c r="M517" s="10">
        <f ca="1">SUMPRODUCT($A517:$F517,Results!$B$18:$G$18)</f>
        <v>-5.6443416057760087</v>
      </c>
      <c r="N517" s="10">
        <f ca="1">SUMPRODUCT($A517:$F517,Results!$B$19:$G$19)</f>
        <v>-4.7637782535180584</v>
      </c>
      <c r="O517" s="10">
        <f ca="1">SUMPRODUCT($A517:$F517,Results!$B$20:$G$20)</f>
        <v>-1.213387555690999</v>
      </c>
      <c r="P517" s="10" cm="1">
        <f t="array" aca="1" ref="P517" ca="1">SUMPRODUCT(J517:O517,TRANSPOSE(Test!BL$20:BL$25))+Test!$AD$20-Test!$BL$27</f>
        <v>-25.645247458411149</v>
      </c>
      <c r="Q517" s="10" cm="1">
        <f t="array" aca="1" ref="Q517" ca="1">SUMPRODUCT(J517:O517,TRANSPOSE(Test!ES$20:ES$25))+Test!$AD$20-Test!$ES$27</f>
        <v>-25.959070155654118</v>
      </c>
      <c r="R517" s="10">
        <f ca="1">I517-Results!$E$5*H517</f>
        <v>-24.123780409112484</v>
      </c>
      <c r="S517" s="10" cm="1">
        <f t="array" aca="1" ref="S517" ca="1">SUMPRODUCT(J517:O517,TRANSPOSE(Test!AR$28:AR$33))+Test!$AD$20-Test!$AC$26</f>
        <v>-20.629835855698222</v>
      </c>
      <c r="T517" s="10">
        <f ca="1">SUMPRODUCT(J517:O517,Results!K$9:P$9)</f>
        <v>-26.32030550779967</v>
      </c>
      <c r="U517" s="10">
        <f ca="1">SUMPRODUCT(J517:O517,Results!K$9:P$9)+Test!$AD$20-Test!$AC$31</f>
        <v>-26.357103626500646</v>
      </c>
      <c r="V517" s="10">
        <f t="shared" ca="1" si="49"/>
        <v>6.9716233230414844</v>
      </c>
      <c r="W517" s="10">
        <f t="shared" ca="1" si="50"/>
        <v>7.2854460202844535</v>
      </c>
      <c r="X517" s="10">
        <f t="shared" ca="1" si="51"/>
        <v>5.4501562737428202</v>
      </c>
      <c r="Y517" s="10">
        <f t="shared" ca="1" si="52"/>
        <v>1.9562117203285574</v>
      </c>
      <c r="Z517" s="10">
        <f ca="1">I517-Test!$AD$20</f>
        <v>-19.369727674019217</v>
      </c>
      <c r="AA517" s="10">
        <f t="shared" ca="1" si="53"/>
        <v>7.6834794911309814</v>
      </c>
    </row>
    <row r="518" spans="1:27">
      <c r="A518" s="6">
        <f ca="1">LN((RAND()^(-Results!$F$4))-1)</f>
        <v>1.6275944473136963</v>
      </c>
      <c r="B518" s="6">
        <f ca="1">LN((RAND()^(-Results!$F$4))-1)</f>
        <v>0.89741886516811176</v>
      </c>
      <c r="C518" s="6">
        <f ca="1">LN((RAND()^(-Results!$F$4))-1)</f>
        <v>-0.98271625293237852</v>
      </c>
      <c r="D518" s="6">
        <f ca="1">LN((RAND()^(-Results!$F$4))-1)</f>
        <v>-6.3989344548835518</v>
      </c>
      <c r="E518" s="6">
        <f ca="1">LN((RAND()^(-Results!$F$4))-1)</f>
        <v>0.35878132849484806</v>
      </c>
      <c r="F518" s="6">
        <f ca="1">LN((RAND()^(-Results!$F$4))-1)</f>
        <v>3.0232250344140579</v>
      </c>
      <c r="G518" s="6">
        <f ca="1">LN((RAND()^(-Results!$F$4))-1)</f>
        <v>-3.9210930024511241</v>
      </c>
      <c r="H518" s="6">
        <f t="shared" ca="1" si="48"/>
        <v>-3.9104861409055336</v>
      </c>
      <c r="I518" s="10">
        <f ca="1">SUMPRODUCT(J518:O518,Results!B$12:G$12)+Results!$F$5*H518</f>
        <v>-72.358349774175991</v>
      </c>
      <c r="J518" s="10">
        <f ca="1">SUMPRODUCT($A518:$F518,Results!$B$15:$G$15)</f>
        <v>8.775207768137129</v>
      </c>
      <c r="K518" s="10">
        <f ca="1">SUMPRODUCT($A518:$F518,Results!$B$16:$G$16)</f>
        <v>-10.272668532067526</v>
      </c>
      <c r="L518" s="10">
        <f ca="1">SUMPRODUCT($A518:$F518,Results!$B$17:$G$17)</f>
        <v>-8.6186820114040312</v>
      </c>
      <c r="M518" s="10">
        <f ca="1">SUMPRODUCT($A518:$F518,Results!$B$18:$G$18)</f>
        <v>7.6361464634073108</v>
      </c>
      <c r="N518" s="10">
        <f ca="1">SUMPRODUCT($A518:$F518,Results!$B$19:$G$19)</f>
        <v>-21.711321832283744</v>
      </c>
      <c r="O518" s="10">
        <f ca="1">SUMPRODUCT($A518:$F518,Results!$B$20:$G$20)</f>
        <v>28.640435764528803</v>
      </c>
      <c r="P518" s="10" cm="1">
        <f t="array" aca="1" ref="P518" ca="1">SUMPRODUCT(J518:O518,TRANSPOSE(Test!BL$20:BL$25))+Test!$AD$20-Test!$BL$27</f>
        <v>-52.634632636288316</v>
      </c>
      <c r="Q518" s="10" cm="1">
        <f t="array" aca="1" ref="Q518" ca="1">SUMPRODUCT(J518:O518,TRANSPOSE(Test!ES$20:ES$25))+Test!$AD$20-Test!$ES$27</f>
        <v>-52.997738348524095</v>
      </c>
      <c r="R518" s="10">
        <f ca="1">I518-Results!$E$5*H518</f>
        <v>-56.716405210553859</v>
      </c>
      <c r="S518" s="10" cm="1">
        <f t="array" aca="1" ref="S518" ca="1">SUMPRODUCT(J518:O518,TRANSPOSE(Test!AR$28:AR$33))+Test!$AD$20-Test!$AC$26</f>
        <v>-48.243680632455096</v>
      </c>
      <c r="T518" s="10">
        <f ca="1">SUMPRODUCT(J518:O518,Results!K$9:P$9)</f>
        <v>-53.063309524059875</v>
      </c>
      <c r="U518" s="10">
        <f ca="1">SUMPRODUCT(J518:O518,Results!K$9:P$9)+Test!$AD$20-Test!$AC$31</f>
        <v>-53.100107642760854</v>
      </c>
      <c r="V518" s="10">
        <f t="shared" ca="1" si="49"/>
        <v>-19.723717137887675</v>
      </c>
      <c r="W518" s="10">
        <f t="shared" ca="1" si="50"/>
        <v>-19.360611425651896</v>
      </c>
      <c r="X518" s="10">
        <f t="shared" ca="1" si="51"/>
        <v>-15.641944563622133</v>
      </c>
      <c r="Y518" s="10">
        <f t="shared" ca="1" si="52"/>
        <v>-24.114669141720896</v>
      </c>
      <c r="Z518" s="10">
        <f ca="1">I518-Test!$AD$20</f>
        <v>-73.054453312825544</v>
      </c>
      <c r="AA518" s="10">
        <f t="shared" ca="1" si="53"/>
        <v>-19.258242131415138</v>
      </c>
    </row>
    <row r="519" spans="1:27">
      <c r="A519" s="6">
        <f ca="1">LN((RAND()^(-Results!$F$4))-1)</f>
        <v>-2.2475425587406921</v>
      </c>
      <c r="B519" s="6">
        <f ca="1">LN((RAND()^(-Results!$F$4))-1)</f>
        <v>0.136318199585171</v>
      </c>
      <c r="C519" s="6">
        <f ca="1">LN((RAND()^(-Results!$F$4))-1)</f>
        <v>-1.0422420415099141</v>
      </c>
      <c r="D519" s="6">
        <f ca="1">LN((RAND()^(-Results!$F$4))-1)</f>
        <v>0.95882389465713636</v>
      </c>
      <c r="E519" s="6">
        <f ca="1">LN((RAND()^(-Results!$F$4))-1)</f>
        <v>-3.4330465393401561</v>
      </c>
      <c r="F519" s="6">
        <f ca="1">LN((RAND()^(-Results!$F$4))-1)</f>
        <v>-2.0858499974537161</v>
      </c>
      <c r="G519" s="6">
        <f ca="1">LN((RAND()^(-Results!$F$4))-1)</f>
        <v>-4.9416156264666169</v>
      </c>
      <c r="H519" s="6">
        <f t="shared" ca="1" si="48"/>
        <v>-4.9310087649210264</v>
      </c>
      <c r="I519" s="10">
        <f ca="1">SUMPRODUCT(J519:O519,Results!B$12:G$12)+Results!$F$5*H519</f>
        <v>-13.689595104439235</v>
      </c>
      <c r="J519" s="10">
        <f ca="1">SUMPRODUCT($A519:$F519,Results!$B$15:$G$15)</f>
        <v>0.72869491355480576</v>
      </c>
      <c r="K519" s="10">
        <f ca="1">SUMPRODUCT($A519:$F519,Results!$B$16:$G$16)</f>
        <v>6.0476425592009253</v>
      </c>
      <c r="L519" s="10">
        <f ca="1">SUMPRODUCT($A519:$F519,Results!$B$17:$G$17)</f>
        <v>8.8571754254594417</v>
      </c>
      <c r="M519" s="10">
        <f ca="1">SUMPRODUCT($A519:$F519,Results!$B$18:$G$18)</f>
        <v>-3.3682651108010759</v>
      </c>
      <c r="N519" s="10">
        <f ca="1">SUMPRODUCT($A519:$F519,Results!$B$19:$G$19)</f>
        <v>-0.42328599334855266</v>
      </c>
      <c r="O519" s="10">
        <f ca="1">SUMPRODUCT($A519:$F519,Results!$B$20:$G$20)</f>
        <v>-5.8855352240145464</v>
      </c>
      <c r="P519" s="10" cm="1">
        <f t="array" aca="1" ref="P519" ca="1">SUMPRODUCT(J519:O519,TRANSPOSE(Test!BL$20:BL$25))+Test!$AD$20-Test!$BL$27</f>
        <v>11.123099782953433</v>
      </c>
      <c r="Q519" s="10" cm="1">
        <f t="array" aca="1" ref="Q519" ca="1">SUMPRODUCT(J519:O519,TRANSPOSE(Test!ES$20:ES$25))+Test!$AD$20-Test!$ES$27</f>
        <v>11.393320480248518</v>
      </c>
      <c r="R519" s="10">
        <f ca="1">I519-Results!$E$5*H519</f>
        <v>6.0344399552448706</v>
      </c>
      <c r="S519" s="10" cm="1">
        <f t="array" aca="1" ref="S519" ca="1">SUMPRODUCT(J519:O519,TRANSPOSE(Test!AR$28:AR$33))+Test!$AD$20-Test!$AC$26</f>
        <v>9.9653445112265686</v>
      </c>
      <c r="T519" s="10">
        <f ca="1">SUMPRODUCT(J519:O519,Results!K$9:P$9)</f>
        <v>12.000426143348653</v>
      </c>
      <c r="U519" s="10">
        <f ca="1">SUMPRODUCT(J519:O519,Results!K$9:P$9)+Test!$AD$20-Test!$AC$31</f>
        <v>11.963628024647678</v>
      </c>
      <c r="V519" s="10">
        <f t="shared" ca="1" si="49"/>
        <v>-24.812694887392666</v>
      </c>
      <c r="W519" s="10">
        <f t="shared" ca="1" si="50"/>
        <v>-25.082915584687754</v>
      </c>
      <c r="X519" s="10">
        <f t="shared" ca="1" si="51"/>
        <v>-19.724035059684105</v>
      </c>
      <c r="Y519" s="10">
        <f t="shared" ca="1" si="52"/>
        <v>-23.654939615665803</v>
      </c>
      <c r="Z519" s="10">
        <f ca="1">I519-Test!$AD$20</f>
        <v>-14.385698643088789</v>
      </c>
      <c r="AA519" s="10">
        <f t="shared" ca="1" si="53"/>
        <v>-25.653223129086911</v>
      </c>
    </row>
    <row r="520" spans="1:27">
      <c r="A520" s="6">
        <f ca="1">LN((RAND()^(-Results!$F$4))-1)</f>
        <v>0.98935502509572026</v>
      </c>
      <c r="B520" s="6">
        <f ca="1">LN((RAND()^(-Results!$F$4))-1)</f>
        <v>0.35479171049412628</v>
      </c>
      <c r="C520" s="6">
        <f ca="1">LN((RAND()^(-Results!$F$4))-1)</f>
        <v>-0.5188001947987777</v>
      </c>
      <c r="D520" s="6">
        <f ca="1">LN((RAND()^(-Results!$F$4))-1)</f>
        <v>-1.6705148694812122</v>
      </c>
      <c r="E520" s="6">
        <f ca="1">LN((RAND()^(-Results!$F$4))-1)</f>
        <v>2.0282805168217419</v>
      </c>
      <c r="F520" s="6">
        <f ca="1">LN((RAND()^(-Results!$F$4))-1)</f>
        <v>-1.7035163326565914</v>
      </c>
      <c r="G520" s="6">
        <f ca="1">LN((RAND()^(-Results!$F$4))-1)</f>
        <v>-1.9104753037598994</v>
      </c>
      <c r="H520" s="6">
        <f t="shared" ca="1" si="48"/>
        <v>-1.8998684422143088</v>
      </c>
      <c r="I520" s="10">
        <f ca="1">SUMPRODUCT(J520:O520,Results!B$12:G$12)+Results!$F$5*H520</f>
        <v>-12.796267075547391</v>
      </c>
      <c r="J520" s="10">
        <f ca="1">SUMPRODUCT($A520:$F520,Results!$B$15:$G$15)</f>
        <v>2.4743198728868707</v>
      </c>
      <c r="K520" s="10">
        <f ca="1">SUMPRODUCT($A520:$F520,Results!$B$16:$G$16)</f>
        <v>-3.0540976630602907</v>
      </c>
      <c r="L520" s="10">
        <f ca="1">SUMPRODUCT($A520:$F520,Results!$B$17:$G$17)</f>
        <v>2.290714999217387</v>
      </c>
      <c r="M520" s="10">
        <f ca="1">SUMPRODUCT($A520:$F520,Results!$B$18:$G$18)</f>
        <v>-1.6463694617710032</v>
      </c>
      <c r="N520" s="10">
        <f ca="1">SUMPRODUCT($A520:$F520,Results!$B$19:$G$19)</f>
        <v>-10.311307120525548</v>
      </c>
      <c r="O520" s="10">
        <f ca="1">SUMPRODUCT($A520:$F520,Results!$B$20:$G$20)</f>
        <v>6.1295766952995212E-2</v>
      </c>
      <c r="P520" s="10" cm="1">
        <f t="array" aca="1" ref="P520" ca="1">SUMPRODUCT(J520:O520,TRANSPOSE(Test!BL$20:BL$25))+Test!$AD$20-Test!$BL$27</f>
        <v>-3.4449698158318758</v>
      </c>
      <c r="Q520" s="10" cm="1">
        <f t="array" aca="1" ref="Q520" ca="1">SUMPRODUCT(J520:O520,TRANSPOSE(Test!ES$20:ES$25))+Test!$AD$20-Test!$ES$27</f>
        <v>-3.4760760535373878</v>
      </c>
      <c r="R520" s="10">
        <f ca="1">I520-Results!$E$5*H520</f>
        <v>-5.1967933066901555</v>
      </c>
      <c r="S520" s="10" cm="1">
        <f t="array" aca="1" ref="S520" ca="1">SUMPRODUCT(J520:O520,TRANSPOSE(Test!AR$28:AR$33))+Test!$AD$20-Test!$AC$26</f>
        <v>-7.2360975922176305</v>
      </c>
      <c r="T520" s="10">
        <f ca="1">SUMPRODUCT(J520:O520,Results!K$9:P$9)</f>
        <v>-3.763706670824214</v>
      </c>
      <c r="U520" s="10">
        <f ca="1">SUMPRODUCT(J520:O520,Results!K$9:P$9)+Test!$AD$20-Test!$AC$31</f>
        <v>-3.8005047895251893</v>
      </c>
      <c r="V520" s="10">
        <f t="shared" ca="1" si="49"/>
        <v>-9.3512972597155155</v>
      </c>
      <c r="W520" s="10">
        <f t="shared" ca="1" si="50"/>
        <v>-9.3201910220100039</v>
      </c>
      <c r="X520" s="10">
        <f t="shared" ca="1" si="51"/>
        <v>-7.5994737688572354</v>
      </c>
      <c r="Y520" s="10">
        <f t="shared" ca="1" si="52"/>
        <v>-5.5601694833297604</v>
      </c>
      <c r="Z520" s="10">
        <f ca="1">I520-Test!$AD$20</f>
        <v>-13.492370614196945</v>
      </c>
      <c r="AA520" s="10">
        <f t="shared" ca="1" si="53"/>
        <v>-8.9957622860222024</v>
      </c>
    </row>
    <row r="521" spans="1:27">
      <c r="A521" s="6">
        <f ca="1">LN((RAND()^(-Results!$F$4))-1)</f>
        <v>2.1765861585352737</v>
      </c>
      <c r="B521" s="6">
        <f ca="1">LN((RAND()^(-Results!$F$4))-1)</f>
        <v>0.29761566534715089</v>
      </c>
      <c r="C521" s="6">
        <f ca="1">LN((RAND()^(-Results!$F$4))-1)</f>
        <v>1.5034607804331659</v>
      </c>
      <c r="D521" s="6">
        <f ca="1">LN((RAND()^(-Results!$F$4))-1)</f>
        <v>0.22044415671571246</v>
      </c>
      <c r="E521" s="6">
        <f ca="1">LN((RAND()^(-Results!$F$4))-1)</f>
        <v>0.29737932425109986</v>
      </c>
      <c r="F521" s="6">
        <f ca="1">LN((RAND()^(-Results!$F$4))-1)</f>
        <v>1.7164395320843293</v>
      </c>
      <c r="G521" s="6">
        <f ca="1">LN((RAND()^(-Results!$F$4))-1)</f>
        <v>-0.19618680164224961</v>
      </c>
      <c r="H521" s="6">
        <f t="shared" ca="1" si="48"/>
        <v>-0.18557994009665901</v>
      </c>
      <c r="I521" s="10">
        <f ca="1">SUMPRODUCT(J521:O521,Results!B$12:G$12)+Results!$F$5*H521</f>
        <v>-4.2639775025910653</v>
      </c>
      <c r="J521" s="10">
        <f ca="1">SUMPRODUCT($A521:$F521,Results!$B$15:$G$15)</f>
        <v>0.68655026117434326</v>
      </c>
      <c r="K521" s="10">
        <f ca="1">SUMPRODUCT($A521:$F521,Results!$B$16:$G$16)</f>
        <v>0.51695710522651039</v>
      </c>
      <c r="L521" s="10">
        <f ca="1">SUMPRODUCT($A521:$F521,Results!$B$17:$G$17)</f>
        <v>-3.8794842754519832</v>
      </c>
      <c r="M521" s="10">
        <f ca="1">SUMPRODUCT($A521:$F521,Results!$B$18:$G$18)</f>
        <v>-4.6985069871550325</v>
      </c>
      <c r="N521" s="10">
        <f ca="1">SUMPRODUCT($A521:$F521,Results!$B$19:$G$19)</f>
        <v>4.4011518556550788</v>
      </c>
      <c r="O521" s="10">
        <f ca="1">SUMPRODUCT($A521:$F521,Results!$B$20:$G$20)</f>
        <v>7.9567182525207798</v>
      </c>
      <c r="P521" s="10" cm="1">
        <f t="array" aca="1" ref="P521" ca="1">SUMPRODUCT(J521:O521,TRANSPOSE(Test!BL$20:BL$25))+Test!$AD$20-Test!$BL$27</f>
        <v>-3.1416816059374253</v>
      </c>
      <c r="Q521" s="10" cm="1">
        <f t="array" aca="1" ref="Q521" ca="1">SUMPRODUCT(J521:O521,TRANSPOSE(Test!ES$20:ES$25))+Test!$AD$20-Test!$ES$27</f>
        <v>-3.39052901579847</v>
      </c>
      <c r="R521" s="10">
        <f ca="1">I521-Results!$E$5*H521</f>
        <v>-3.5216577422044293</v>
      </c>
      <c r="S521" s="10" cm="1">
        <f t="array" aca="1" ref="S521" ca="1">SUMPRODUCT(J521:O521,TRANSPOSE(Test!AR$28:AR$33))+Test!$AD$20-Test!$AC$26</f>
        <v>5.675857301796162</v>
      </c>
      <c r="T521" s="10">
        <f ca="1">SUMPRODUCT(J521:O521,Results!K$9:P$9)</f>
        <v>-3.5941239757747905</v>
      </c>
      <c r="U521" s="10">
        <f ca="1">SUMPRODUCT(J521:O521,Results!K$9:P$9)+Test!$AD$20-Test!$AC$31</f>
        <v>-3.6309220944757659</v>
      </c>
      <c r="V521" s="10">
        <f t="shared" ca="1" si="49"/>
        <v>-1.12229589665364</v>
      </c>
      <c r="W521" s="10">
        <f t="shared" ca="1" si="50"/>
        <v>-0.87344848679259535</v>
      </c>
      <c r="X521" s="10">
        <f t="shared" ca="1" si="51"/>
        <v>-0.74231976038663605</v>
      </c>
      <c r="Y521" s="10">
        <f t="shared" ca="1" si="52"/>
        <v>-9.9398348043872282</v>
      </c>
      <c r="Z521" s="10">
        <f ca="1">I521-Test!$AD$20</f>
        <v>-4.9600810412406187</v>
      </c>
      <c r="AA521" s="10">
        <f t="shared" ca="1" si="53"/>
        <v>-0.63305540811529948</v>
      </c>
    </row>
    <row r="522" spans="1:27">
      <c r="A522" s="6">
        <f ca="1">LN((RAND()^(-Results!$F$4))-1)</f>
        <v>0.23180203988022086</v>
      </c>
      <c r="B522" s="6">
        <f ca="1">LN((RAND()^(-Results!$F$4))-1)</f>
        <v>1.7398432154254222</v>
      </c>
      <c r="C522" s="6">
        <f ca="1">LN((RAND()^(-Results!$F$4))-1)</f>
        <v>3.342946456688153</v>
      </c>
      <c r="D522" s="6">
        <f ca="1">LN((RAND()^(-Results!$F$4))-1)</f>
        <v>1.6458771267909473</v>
      </c>
      <c r="E522" s="6">
        <f ca="1">LN((RAND()^(-Results!$F$4))-1)</f>
        <v>0.17685326314520119</v>
      </c>
      <c r="F522" s="6">
        <f ca="1">LN((RAND()^(-Results!$F$4))-1)</f>
        <v>-1.6930882857434546</v>
      </c>
      <c r="G522" s="6">
        <f ca="1">LN((RAND()^(-Results!$F$4))-1)</f>
        <v>-2.9254662691849296</v>
      </c>
      <c r="H522" s="6">
        <f t="shared" ca="1" si="48"/>
        <v>-2.914859407639339</v>
      </c>
      <c r="I522" s="10">
        <f ca="1">SUMPRODUCT(J522:O522,Results!B$12:G$12)+Results!$F$5*H522</f>
        <v>22.438107494878167</v>
      </c>
      <c r="J522" s="10">
        <f ca="1">SUMPRODUCT($A522:$F522,Results!$B$15:$G$15)</f>
        <v>1.0022484529105045</v>
      </c>
      <c r="K522" s="10">
        <f ca="1">SUMPRODUCT($A522:$F522,Results!$B$16:$G$16)</f>
        <v>-0.66885666097866392</v>
      </c>
      <c r="L522" s="10">
        <f ca="1">SUMPRODUCT($A522:$F522,Results!$B$17:$G$17)</f>
        <v>-3.9414940872842479</v>
      </c>
      <c r="M522" s="10">
        <f ca="1">SUMPRODUCT($A522:$F522,Results!$B$18:$G$18)</f>
        <v>-14.883467463446438</v>
      </c>
      <c r="N522" s="10">
        <f ca="1">SUMPRODUCT($A522:$F522,Results!$B$19:$G$19)</f>
        <v>6.8565399073549687</v>
      </c>
      <c r="O522" s="10">
        <f ca="1">SUMPRODUCT($A522:$F522,Results!$B$20:$G$20)</f>
        <v>-8.1755367701703765</v>
      </c>
      <c r="P522" s="10" cm="1">
        <f t="array" aca="1" ref="P522" ca="1">SUMPRODUCT(J522:O522,TRANSPOSE(Test!BL$20:BL$25))+Test!$AD$20-Test!$BL$27</f>
        <v>37.585864873008148</v>
      </c>
      <c r="Q522" s="10" cm="1">
        <f t="array" aca="1" ref="Q522" ca="1">SUMPRODUCT(J522:O522,TRANSPOSE(Test!ES$20:ES$25))+Test!$AD$20-Test!$ES$27</f>
        <v>37.537892332753131</v>
      </c>
      <c r="R522" s="10">
        <f ca="1">I522-Results!$E$5*H522</f>
        <v>34.097545125435524</v>
      </c>
      <c r="S522" s="10" cm="1">
        <f t="array" aca="1" ref="S522" ca="1">SUMPRODUCT(J522:O522,TRANSPOSE(Test!AR$28:AR$33))+Test!$AD$20-Test!$AC$26</f>
        <v>41.434263526519089</v>
      </c>
      <c r="T522" s="10">
        <f ca="1">SUMPRODUCT(J522:O522,Results!K$9:P$9)</f>
        <v>37.525161194403978</v>
      </c>
      <c r="U522" s="10">
        <f ca="1">SUMPRODUCT(J522:O522,Results!K$9:P$9)+Test!$AD$20-Test!$AC$31</f>
        <v>37.488363075702999</v>
      </c>
      <c r="V522" s="10">
        <f t="shared" ca="1" si="49"/>
        <v>-15.147757378129981</v>
      </c>
      <c r="W522" s="10">
        <f t="shared" ca="1" si="50"/>
        <v>-15.099784837874964</v>
      </c>
      <c r="X522" s="10">
        <f t="shared" ca="1" si="51"/>
        <v>-11.659437630557356</v>
      </c>
      <c r="Y522" s="10">
        <f t="shared" ca="1" si="52"/>
        <v>-18.996156031640922</v>
      </c>
      <c r="Z522" s="10">
        <f ca="1">I522-Test!$AD$20</f>
        <v>21.742003956228615</v>
      </c>
      <c r="AA522" s="10">
        <f t="shared" ca="1" si="53"/>
        <v>-15.050255580824832</v>
      </c>
    </row>
    <row r="523" spans="1:27">
      <c r="A523" s="6">
        <f ca="1">LN((RAND()^(-Results!$F$4))-1)</f>
        <v>-0.82750059641445373</v>
      </c>
      <c r="B523" s="6">
        <f ca="1">LN((RAND()^(-Results!$F$4))-1)</f>
        <v>1.2781352481915631</v>
      </c>
      <c r="C523" s="6">
        <f ca="1">LN((RAND()^(-Results!$F$4))-1)</f>
        <v>-1.3062759951314646</v>
      </c>
      <c r="D523" s="6">
        <f ca="1">LN((RAND()^(-Results!$F$4))-1)</f>
        <v>-2.0087859009069553</v>
      </c>
      <c r="E523" s="6">
        <f ca="1">LN((RAND()^(-Results!$F$4))-1)</f>
        <v>-1.2521087857512712</v>
      </c>
      <c r="F523" s="6">
        <f ca="1">LN((RAND()^(-Results!$F$4))-1)</f>
        <v>-3.2887574398276085</v>
      </c>
      <c r="G523" s="6">
        <f ca="1">LN((RAND()^(-Results!$F$4))-1)</f>
        <v>-0.19394217580961776</v>
      </c>
      <c r="H523" s="6">
        <f t="shared" ca="1" si="48"/>
        <v>-0.18333531426402716</v>
      </c>
      <c r="I523" s="10">
        <f ca="1">SUMPRODUCT(J523:O523,Results!B$12:G$12)+Results!$F$5*H523</f>
        <v>2.4168907053664097</v>
      </c>
      <c r="J523" s="10">
        <f ca="1">SUMPRODUCT($A523:$F523,Results!$B$15:$G$15)</f>
        <v>6.2614793265697397</v>
      </c>
      <c r="K523" s="10">
        <f ca="1">SUMPRODUCT($A523:$F523,Results!$B$16:$G$16)</f>
        <v>0.49026410621621963</v>
      </c>
      <c r="L523" s="10">
        <f ca="1">SUMPRODUCT($A523:$F523,Results!$B$17:$G$17)</f>
        <v>7.4958583801486203</v>
      </c>
      <c r="M523" s="10">
        <f ca="1">SUMPRODUCT($A523:$F523,Results!$B$18:$G$18)</f>
        <v>-5.8808136718597321</v>
      </c>
      <c r="N523" s="10">
        <f ca="1">SUMPRODUCT($A523:$F523,Results!$B$19:$G$19)</f>
        <v>-15.513722110128318</v>
      </c>
      <c r="O523" s="10">
        <f ca="1">SUMPRODUCT($A523:$F523,Results!$B$20:$G$20)</f>
        <v>0.31423736827068005</v>
      </c>
      <c r="P523" s="10" cm="1">
        <f t="array" aca="1" ref="P523" ca="1">SUMPRODUCT(J523:O523,TRANSPOSE(Test!BL$20:BL$25))+Test!$AD$20-Test!$BL$27</f>
        <v>3.5104362698383511</v>
      </c>
      <c r="Q523" s="10" cm="1">
        <f t="array" aca="1" ref="Q523" ca="1">SUMPRODUCT(J523:O523,TRANSPOSE(Test!ES$20:ES$25))+Test!$AD$20-Test!$ES$27</f>
        <v>3.6924116755503062</v>
      </c>
      <c r="R523" s="10">
        <f ca="1">I523-Results!$E$5*H523</f>
        <v>3.1502319624225184</v>
      </c>
      <c r="S523" s="10" cm="1">
        <f t="array" aca="1" ref="S523" ca="1">SUMPRODUCT(J523:O523,TRANSPOSE(Test!AR$28:AR$33))+Test!$AD$20-Test!$AC$26</f>
        <v>-0.21556011852843249</v>
      </c>
      <c r="T523" s="10">
        <f ca="1">SUMPRODUCT(J523:O523,Results!K$9:P$9)</f>
        <v>3.9636803542695289</v>
      </c>
      <c r="U523" s="10">
        <f ca="1">SUMPRODUCT(J523:O523,Results!K$9:P$9)+Test!$AD$20-Test!$AC$31</f>
        <v>3.926882235568554</v>
      </c>
      <c r="V523" s="10">
        <f t="shared" ca="1" si="49"/>
        <v>-1.0935455644719414</v>
      </c>
      <c r="W523" s="10">
        <f t="shared" ca="1" si="50"/>
        <v>-1.2755209701838965</v>
      </c>
      <c r="X523" s="10">
        <f t="shared" ca="1" si="51"/>
        <v>-0.73334125705610864</v>
      </c>
      <c r="Y523" s="10">
        <f t="shared" ca="1" si="52"/>
        <v>2.6324508238948421</v>
      </c>
      <c r="Z523" s="10">
        <f ca="1">I523-Test!$AD$20</f>
        <v>1.7207871667168559</v>
      </c>
      <c r="AA523" s="10">
        <f t="shared" ca="1" si="53"/>
        <v>-1.5099915302021443</v>
      </c>
    </row>
    <row r="524" spans="1:27">
      <c r="A524" s="6">
        <f ca="1">LN((RAND()^(-Results!$F$4))-1)</f>
        <v>-0.70140541849993809</v>
      </c>
      <c r="B524" s="6">
        <f ca="1">LN((RAND()^(-Results!$F$4))-1)</f>
        <v>0.79950283325527183</v>
      </c>
      <c r="C524" s="6">
        <f ca="1">LN((RAND()^(-Results!$F$4))-1)</f>
        <v>0.1026455186782496</v>
      </c>
      <c r="D524" s="6">
        <f ca="1">LN((RAND()^(-Results!$F$4))-1)</f>
        <v>0.73346523249818818</v>
      </c>
      <c r="E524" s="6">
        <f ca="1">LN((RAND()^(-Results!$F$4))-1)</f>
        <v>1.9384046041337482</v>
      </c>
      <c r="F524" s="6">
        <f ca="1">LN((RAND()^(-Results!$F$4))-1)</f>
        <v>0.93358702572561392</v>
      </c>
      <c r="G524" s="6">
        <f ca="1">LN((RAND()^(-Results!$F$4))-1)</f>
        <v>0.62069271960611105</v>
      </c>
      <c r="H524" s="6">
        <f t="shared" ca="1" si="48"/>
        <v>0.63129958115170171</v>
      </c>
      <c r="I524" s="10">
        <f ca="1">SUMPRODUCT(J524:O524,Results!B$12:G$12)+Results!$F$5*H524</f>
        <v>19.773259761857528</v>
      </c>
      <c r="J524" s="10">
        <f ca="1">SUMPRODUCT($A524:$F524,Results!$B$15:$G$15)</f>
        <v>-0.13864736034594102</v>
      </c>
      <c r="K524" s="10">
        <f ca="1">SUMPRODUCT($A524:$F524,Results!$B$16:$G$16)</f>
        <v>-2.8322241519663676</v>
      </c>
      <c r="L524" s="10">
        <f ca="1">SUMPRODUCT($A524:$F524,Results!$B$17:$G$17)</f>
        <v>-9.5887107468218904</v>
      </c>
      <c r="M524" s="10">
        <f ca="1">SUMPRODUCT($A524:$F524,Results!$B$18:$G$18)</f>
        <v>4.6011778868698521</v>
      </c>
      <c r="N524" s="10">
        <f ca="1">SUMPRODUCT($A524:$F524,Results!$B$19:$G$19)</f>
        <v>2.5353341326921406</v>
      </c>
      <c r="O524" s="10">
        <f ca="1">SUMPRODUCT($A524:$F524,Results!$B$20:$G$20)</f>
        <v>-4.0423867355175247</v>
      </c>
      <c r="P524" s="10" cm="1">
        <f t="array" aca="1" ref="P524" ca="1">SUMPRODUCT(J524:O524,TRANSPOSE(Test!BL$20:BL$25))+Test!$AD$20-Test!$BL$27</f>
        <v>16.456692115045708</v>
      </c>
      <c r="Q524" s="10" cm="1">
        <f t="array" aca="1" ref="Q524" ca="1">SUMPRODUCT(J524:O524,TRANSPOSE(Test!ES$20:ES$25))+Test!$AD$20-Test!$ES$27</f>
        <v>16.560564001100431</v>
      </c>
      <c r="R524" s="10">
        <f ca="1">I524-Results!$E$5*H524</f>
        <v>17.248061437250719</v>
      </c>
      <c r="S524" s="10" cm="1">
        <f t="array" aca="1" ref="S524" ca="1">SUMPRODUCT(J524:O524,TRANSPOSE(Test!AR$28:AR$33))+Test!$AD$20-Test!$AC$26</f>
        <v>9.9395771761521701</v>
      </c>
      <c r="T524" s="10">
        <f ca="1">SUMPRODUCT(J524:O524,Results!K$9:P$9)</f>
        <v>16.433262447121976</v>
      </c>
      <c r="U524" s="10">
        <f ca="1">SUMPRODUCT(J524:O524,Results!K$9:P$9)+Test!$AD$20-Test!$AC$31</f>
        <v>16.396464328421001</v>
      </c>
      <c r="V524" s="10">
        <f t="shared" ca="1" si="49"/>
        <v>3.3165676468118193</v>
      </c>
      <c r="W524" s="10">
        <f t="shared" ca="1" si="50"/>
        <v>3.2126957607570965</v>
      </c>
      <c r="X524" s="10">
        <f t="shared" ca="1" si="51"/>
        <v>2.5251983246068086</v>
      </c>
      <c r="Y524" s="10">
        <f t="shared" ca="1" si="52"/>
        <v>9.8336825857053576</v>
      </c>
      <c r="Z524" s="10">
        <f ca="1">I524-Test!$AD$20</f>
        <v>19.077156223207975</v>
      </c>
      <c r="AA524" s="10">
        <f t="shared" ca="1" si="53"/>
        <v>3.3767954334365271</v>
      </c>
    </row>
    <row r="525" spans="1:27">
      <c r="A525" s="6">
        <f ca="1">LN((RAND()^(-Results!$F$4))-1)</f>
        <v>0.62243141644693312</v>
      </c>
      <c r="B525" s="6">
        <f ca="1">LN((RAND()^(-Results!$F$4))-1)</f>
        <v>-1.4042369496534168</v>
      </c>
      <c r="C525" s="6">
        <f ca="1">LN((RAND()^(-Results!$F$4))-1)</f>
        <v>0.91830068424824296</v>
      </c>
      <c r="D525" s="6">
        <f ca="1">LN((RAND()^(-Results!$F$4))-1)</f>
        <v>-0.91986596154829248</v>
      </c>
      <c r="E525" s="6">
        <f ca="1">LN((RAND()^(-Results!$F$4))-1)</f>
        <v>-0.65995169715225566</v>
      </c>
      <c r="F525" s="6">
        <f ca="1">LN((RAND()^(-Results!$F$4))-1)</f>
        <v>-0.25609654329654563</v>
      </c>
      <c r="G525" s="6">
        <f ca="1">LN((RAND()^(-Results!$F$4))-1)</f>
        <v>-1.9371781152167225</v>
      </c>
      <c r="H525" s="6">
        <f t="shared" ca="1" si="48"/>
        <v>-1.9265712536711319</v>
      </c>
      <c r="I525" s="10">
        <f ca="1">SUMPRODUCT(J525:O525,Results!B$12:G$12)+Results!$F$5*H525</f>
        <v>-30.756989920005587</v>
      </c>
      <c r="J525" s="10">
        <f ca="1">SUMPRODUCT($A525:$F525,Results!$B$15:$G$15)</f>
        <v>-2.8011536150302887</v>
      </c>
      <c r="K525" s="10">
        <f ca="1">SUMPRODUCT($A525:$F525,Results!$B$16:$G$16)</f>
        <v>-1.8535781352369203</v>
      </c>
      <c r="L525" s="10">
        <f ca="1">SUMPRODUCT($A525:$F525,Results!$B$17:$G$17)</f>
        <v>5.582423993262033</v>
      </c>
      <c r="M525" s="10">
        <f ca="1">SUMPRODUCT($A525:$F525,Results!$B$18:$G$18)</f>
        <v>-1.5269745749229828</v>
      </c>
      <c r="N525" s="10">
        <f ca="1">SUMPRODUCT($A525:$F525,Results!$B$19:$G$19)</f>
        <v>0.92795143301457927</v>
      </c>
      <c r="O525" s="10">
        <f ca="1">SUMPRODUCT($A525:$F525,Results!$B$20:$G$20)</f>
        <v>1.6799136980426186</v>
      </c>
      <c r="P525" s="10" cm="1">
        <f t="array" aca="1" ref="P525" ca="1">SUMPRODUCT(J525:O525,TRANSPOSE(Test!BL$20:BL$25))+Test!$AD$20-Test!$BL$27</f>
        <v>-21.026374883955175</v>
      </c>
      <c r="Q525" s="10" cm="1">
        <f t="array" aca="1" ref="Q525" ca="1">SUMPRODUCT(J525:O525,TRANSPOSE(Test!ES$20:ES$25))+Test!$AD$20-Test!$ES$27</f>
        <v>-21.290220928412925</v>
      </c>
      <c r="R525" s="10">
        <f ca="1">I525-Results!$E$5*H525</f>
        <v>-23.050704905321059</v>
      </c>
      <c r="S525" s="10" cm="1">
        <f t="array" aca="1" ref="S525" ca="1">SUMPRODUCT(J525:O525,TRANSPOSE(Test!AR$28:AR$33))+Test!$AD$20-Test!$AC$26</f>
        <v>-15.03870281571934</v>
      </c>
      <c r="T525" s="10">
        <f ca="1">SUMPRODUCT(J525:O525,Results!K$9:P$9)</f>
        <v>-21.260154625459506</v>
      </c>
      <c r="U525" s="10">
        <f ca="1">SUMPRODUCT(J525:O525,Results!K$9:P$9)+Test!$AD$20-Test!$AC$31</f>
        <v>-21.296952744160482</v>
      </c>
      <c r="V525" s="10">
        <f t="shared" ca="1" si="49"/>
        <v>-9.7306150360504127</v>
      </c>
      <c r="W525" s="10">
        <f t="shared" ca="1" si="50"/>
        <v>-9.4667689915926623</v>
      </c>
      <c r="X525" s="10">
        <f t="shared" ca="1" si="51"/>
        <v>-7.7062850146845285</v>
      </c>
      <c r="Y525" s="10">
        <f t="shared" ca="1" si="52"/>
        <v>-15.718287104286247</v>
      </c>
      <c r="Z525" s="10">
        <f ca="1">I525-Test!$AD$20</f>
        <v>-31.45309345865514</v>
      </c>
      <c r="AA525" s="10">
        <f t="shared" ca="1" si="53"/>
        <v>-9.4600371758451054</v>
      </c>
    </row>
    <row r="526" spans="1:27">
      <c r="A526" s="6">
        <f ca="1">LN((RAND()^(-Results!$F$4))-1)</f>
        <v>-1.8841718187994372</v>
      </c>
      <c r="B526" s="6">
        <f ca="1">LN((RAND()^(-Results!$F$4))-1)</f>
        <v>6.588743788866001</v>
      </c>
      <c r="C526" s="6">
        <f ca="1">LN((RAND()^(-Results!$F$4))-1)</f>
        <v>-0.21455402676580576</v>
      </c>
      <c r="D526" s="6">
        <f ca="1">LN((RAND()^(-Results!$F$4))-1)</f>
        <v>1.7142325134529004</v>
      </c>
      <c r="E526" s="6">
        <f ca="1">LN((RAND()^(-Results!$F$4))-1)</f>
        <v>-0.93862084517559652</v>
      </c>
      <c r="F526" s="6">
        <f ca="1">LN((RAND()^(-Results!$F$4))-1)</f>
        <v>-1.4643194861889393</v>
      </c>
      <c r="G526" s="6">
        <f ca="1">LN((RAND()^(-Results!$F$4))-1)</f>
        <v>-2.0082743864415638</v>
      </c>
      <c r="H526" s="6">
        <f t="shared" ca="1" si="48"/>
        <v>-1.9976675248959732</v>
      </c>
      <c r="I526" s="10">
        <f ca="1">SUMPRODUCT(J526:O526,Results!B$12:G$12)+Results!$F$5*H526</f>
        <v>70.161227438990522</v>
      </c>
      <c r="J526" s="10">
        <f ca="1">SUMPRODUCT($A526:$F526,Results!$B$15:$G$15)</f>
        <v>15.218683302139901</v>
      </c>
      <c r="K526" s="10">
        <f ca="1">SUMPRODUCT($A526:$F526,Results!$B$16:$G$16)</f>
        <v>5.4101842203524289</v>
      </c>
      <c r="L526" s="10">
        <f ca="1">SUMPRODUCT($A526:$F526,Results!$B$17:$G$17)</f>
        <v>-15.453762973155255</v>
      </c>
      <c r="M526" s="10">
        <f ca="1">SUMPRODUCT($A526:$F526,Results!$B$18:$G$18)</f>
        <v>-13.648348318882066</v>
      </c>
      <c r="N526" s="10">
        <f ca="1">SUMPRODUCT($A526:$F526,Results!$B$19:$G$19)</f>
        <v>-7.8620794791572335</v>
      </c>
      <c r="O526" s="10">
        <f ca="1">SUMPRODUCT($A526:$F526,Results!$B$20:$G$20)</f>
        <v>-1.2335896857794038</v>
      </c>
      <c r="P526" s="10" cm="1">
        <f t="array" aca="1" ref="P526" ca="1">SUMPRODUCT(J526:O526,TRANSPOSE(Test!BL$20:BL$25))+Test!$AD$20-Test!$BL$27</f>
        <v>80.782029379231616</v>
      </c>
      <c r="Q526" s="10" cm="1">
        <f t="array" aca="1" ref="Q526" ca="1">SUMPRODUCT(J526:O526,TRANSPOSE(Test!ES$20:ES$25))+Test!$AD$20-Test!$ES$27</f>
        <v>81.456840417270584</v>
      </c>
      <c r="R526" s="10">
        <f ca="1">I526-Results!$E$5*H526</f>
        <v>78.151897538574417</v>
      </c>
      <c r="S526" s="10" cm="1">
        <f t="array" aca="1" ref="S526" ca="1">SUMPRODUCT(J526:O526,TRANSPOSE(Test!AR$28:AR$33))+Test!$AD$20-Test!$AC$26</f>
        <v>72.137408198677306</v>
      </c>
      <c r="T526" s="10">
        <f ca="1">SUMPRODUCT(J526:O526,Results!K$9:P$9)</f>
        <v>81.83985823430983</v>
      </c>
      <c r="U526" s="10">
        <f ca="1">SUMPRODUCT(J526:O526,Results!K$9:P$9)+Test!$AD$20-Test!$AC$31</f>
        <v>81.803060115608858</v>
      </c>
      <c r="V526" s="10">
        <f t="shared" ca="1" si="49"/>
        <v>-10.620801940241094</v>
      </c>
      <c r="W526" s="10">
        <f t="shared" ca="1" si="50"/>
        <v>-11.295612978280062</v>
      </c>
      <c r="X526" s="10">
        <f t="shared" ca="1" si="51"/>
        <v>-7.9906700995838946</v>
      </c>
      <c r="Y526" s="10">
        <f t="shared" ca="1" si="52"/>
        <v>-1.976180759686784</v>
      </c>
      <c r="Z526" s="10">
        <f ca="1">I526-Test!$AD$20</f>
        <v>69.46512390034097</v>
      </c>
      <c r="AA526" s="10">
        <f t="shared" ca="1" si="53"/>
        <v>-11.641832676618336</v>
      </c>
    </row>
    <row r="527" spans="1:27">
      <c r="A527" s="6">
        <f ca="1">LN((RAND()^(-Results!$F$4))-1)</f>
        <v>0.16741689000913071</v>
      </c>
      <c r="B527" s="6">
        <f ca="1">LN((RAND()^(-Results!$F$4))-1)</f>
        <v>-0.85111859871281659</v>
      </c>
      <c r="C527" s="6">
        <f ca="1">LN((RAND()^(-Results!$F$4))-1)</f>
        <v>1.5580052255729948</v>
      </c>
      <c r="D527" s="6">
        <f ca="1">LN((RAND()^(-Results!$F$4))-1)</f>
        <v>0.60972579088262802</v>
      </c>
      <c r="E527" s="6">
        <f ca="1">LN((RAND()^(-Results!$F$4))-1)</f>
        <v>0.65768151806526332</v>
      </c>
      <c r="F527" s="6">
        <f ca="1">LN((RAND()^(-Results!$F$4))-1)</f>
        <v>0.11784153919612692</v>
      </c>
      <c r="G527" s="6">
        <f ca="1">LN((RAND()^(-Results!$F$4))-1)</f>
        <v>1.8467759524237231</v>
      </c>
      <c r="H527" s="6">
        <f t="shared" ca="1" si="48"/>
        <v>1.8573828139693136</v>
      </c>
      <c r="I527" s="10">
        <f ca="1">SUMPRODUCT(J527:O527,Results!B$12:G$12)+Results!$F$5*H527</f>
        <v>8.6804240113220388</v>
      </c>
      <c r="J527" s="10">
        <f ca="1">SUMPRODUCT($A527:$F527,Results!$B$15:$G$15)</f>
        <v>-4.0652611698068375</v>
      </c>
      <c r="K527" s="10">
        <f ca="1">SUMPRODUCT($A527:$F527,Results!$B$16:$G$16)</f>
        <v>-2.4605811813755114</v>
      </c>
      <c r="L527" s="10">
        <f ca="1">SUMPRODUCT($A527:$F527,Results!$B$17:$G$17)</f>
        <v>-0.69890377084412503</v>
      </c>
      <c r="M527" s="10">
        <f ca="1">SUMPRODUCT($A527:$F527,Results!$B$18:$G$18)</f>
        <v>-0.8212680944678814</v>
      </c>
      <c r="N527" s="10">
        <f ca="1">SUMPRODUCT($A527:$F527,Results!$B$19:$G$19)</f>
        <v>6.8719612205395455</v>
      </c>
      <c r="O527" s="10">
        <f ca="1">SUMPRODUCT($A527:$F527,Results!$B$20:$G$20)</f>
        <v>-4.6332775677706826</v>
      </c>
      <c r="P527" s="10" cm="1">
        <f t="array" aca="1" ref="P527" ca="1">SUMPRODUCT(J527:O527,TRANSPOSE(Test!BL$20:BL$25))+Test!$AD$20-Test!$BL$27</f>
        <v>-0.57104273143313711</v>
      </c>
      <c r="Q527" s="10" cm="1">
        <f t="array" aca="1" ref="Q527" ca="1">SUMPRODUCT(J527:O527,TRANSPOSE(Test!ES$20:ES$25))+Test!$AD$20-Test!$ES$27</f>
        <v>-0.74191998821644967</v>
      </c>
      <c r="R527" s="10">
        <f ca="1">I527-Results!$E$5*H527</f>
        <v>1.2508927554447844</v>
      </c>
      <c r="S527" s="10" cm="1">
        <f t="array" aca="1" ref="S527" ca="1">SUMPRODUCT(J527:O527,TRANSPOSE(Test!AR$28:AR$33))+Test!$AD$20-Test!$AC$26</f>
        <v>1.6387369410035162</v>
      </c>
      <c r="T527" s="10">
        <f ca="1">SUMPRODUCT(J527:O527,Results!K$9:P$9)</f>
        <v>-0.82808168799469506</v>
      </c>
      <c r="U527" s="10">
        <f ca="1">SUMPRODUCT(J527:O527,Results!K$9:P$9)+Test!$AD$20-Test!$AC$31</f>
        <v>-0.86487980669567033</v>
      </c>
      <c r="V527" s="10">
        <f t="shared" ca="1" si="49"/>
        <v>9.2514667427551753</v>
      </c>
      <c r="W527" s="10">
        <f t="shared" ca="1" si="50"/>
        <v>9.422343999538489</v>
      </c>
      <c r="X527" s="10">
        <f t="shared" ca="1" si="51"/>
        <v>7.4295312558772544</v>
      </c>
      <c r="Y527" s="10">
        <f t="shared" ca="1" si="52"/>
        <v>7.0416870703185221</v>
      </c>
      <c r="Z527" s="10">
        <f ca="1">I527-Test!$AD$20</f>
        <v>7.9843204726724855</v>
      </c>
      <c r="AA527" s="10">
        <f t="shared" ca="1" si="53"/>
        <v>9.5453038180177092</v>
      </c>
    </row>
    <row r="528" spans="1:27">
      <c r="A528" s="6">
        <f ca="1">LN((RAND()^(-Results!$F$4))-1)</f>
        <v>-2.2489408991369291</v>
      </c>
      <c r="B528" s="6">
        <f ca="1">LN((RAND()^(-Results!$F$4))-1)</f>
        <v>-2.3033004795222687</v>
      </c>
      <c r="C528" s="6">
        <f ca="1">LN((RAND()^(-Results!$F$4))-1)</f>
        <v>-7.2778010589387199</v>
      </c>
      <c r="D528" s="6">
        <f ca="1">LN((RAND()^(-Results!$F$4))-1)</f>
        <v>0.1736444788630685</v>
      </c>
      <c r="E528" s="6">
        <f ca="1">LN((RAND()^(-Results!$F$4))-1)</f>
        <v>-2.0661107455849348</v>
      </c>
      <c r="F528" s="6">
        <f ca="1">LN((RAND()^(-Results!$F$4))-1)</f>
        <v>-0.87531103409394639</v>
      </c>
      <c r="G528" s="6">
        <f ca="1">LN((RAND()^(-Results!$F$4))-1)</f>
        <v>-1.8450024508607943</v>
      </c>
      <c r="H528" s="6">
        <f t="shared" ca="1" si="48"/>
        <v>-1.8343955893152037</v>
      </c>
      <c r="I528" s="10">
        <f ca="1">SUMPRODUCT(J528:O528,Results!B$12:G$12)+Results!$F$5*H528</f>
        <v>-34.569091828517784</v>
      </c>
      <c r="J528" s="10">
        <f ca="1">SUMPRODUCT($A528:$F528,Results!$B$15:$G$15)</f>
        <v>-1.2122628467118239</v>
      </c>
      <c r="K528" s="10">
        <f ca="1">SUMPRODUCT($A528:$F528,Results!$B$16:$G$16)</f>
        <v>11.354366956847405</v>
      </c>
      <c r="L528" s="10">
        <f ca="1">SUMPRODUCT($A528:$F528,Results!$B$17:$G$17)</f>
        <v>17.683151001141713</v>
      </c>
      <c r="M528" s="10">
        <f ca="1">SUMPRODUCT($A528:$F528,Results!$B$18:$G$18)</f>
        <v>18.555854758776295</v>
      </c>
      <c r="N528" s="10">
        <f ca="1">SUMPRODUCT($A528:$F528,Results!$B$19:$G$19)</f>
        <v>-10.233952355710093</v>
      </c>
      <c r="O528" s="10">
        <f ca="1">SUMPRODUCT($A528:$F528,Results!$B$20:$G$20)</f>
        <v>-1.5080515404487778</v>
      </c>
      <c r="P528" s="10" cm="1">
        <f t="array" aca="1" ref="P528" ca="1">SUMPRODUCT(J528:O528,TRANSPOSE(Test!BL$20:BL$25))+Test!$AD$20-Test!$BL$27</f>
        <v>-26.495379514032088</v>
      </c>
      <c r="Q528" s="10" cm="1">
        <f t="array" aca="1" ref="Q528" ca="1">SUMPRODUCT(J528:O528,TRANSPOSE(Test!ES$20:ES$25))+Test!$AD$20-Test!$ES$27</f>
        <v>-25.943012112627031</v>
      </c>
      <c r="R528" s="10">
        <f ca="1">I528-Results!$E$5*H528</f>
        <v>-27.23150947125697</v>
      </c>
      <c r="S528" s="10" cm="1">
        <f t="array" aca="1" ref="S528" ca="1">SUMPRODUCT(J528:O528,TRANSPOSE(Test!AR$28:AR$33))+Test!$AD$20-Test!$AC$26</f>
        <v>-39.595429021454486</v>
      </c>
      <c r="T528" s="10">
        <f ca="1">SUMPRODUCT(J528:O528,Results!K$9:P$9)</f>
        <v>-25.532860172312244</v>
      </c>
      <c r="U528" s="10">
        <f ca="1">SUMPRODUCT(J528:O528,Results!K$9:P$9)+Test!$AD$20-Test!$AC$31</f>
        <v>-25.569658291013219</v>
      </c>
      <c r="V528" s="10">
        <f t="shared" ca="1" si="49"/>
        <v>-8.0737123144856966</v>
      </c>
      <c r="W528" s="10">
        <f t="shared" ca="1" si="50"/>
        <v>-8.6260797158907536</v>
      </c>
      <c r="X528" s="10">
        <f t="shared" ca="1" si="51"/>
        <v>-7.3375823572608141</v>
      </c>
      <c r="Y528" s="10">
        <f t="shared" ca="1" si="52"/>
        <v>5.0263371929367011</v>
      </c>
      <c r="Z528" s="10">
        <f ca="1">I528-Test!$AD$20</f>
        <v>-35.265195367167337</v>
      </c>
      <c r="AA528" s="10">
        <f t="shared" ca="1" si="53"/>
        <v>-8.9994335375045651</v>
      </c>
    </row>
    <row r="529" spans="1:27">
      <c r="A529" s="6">
        <f ca="1">LN((RAND()^(-Results!$F$4))-1)</f>
        <v>-0.64365940988659787</v>
      </c>
      <c r="B529" s="6">
        <f ca="1">LN((RAND()^(-Results!$F$4))-1)</f>
        <v>-4.01629272469631</v>
      </c>
      <c r="C529" s="6">
        <f ca="1">LN((RAND()^(-Results!$F$4))-1)</f>
        <v>-0.61781706798038671</v>
      </c>
      <c r="D529" s="6">
        <f ca="1">LN((RAND()^(-Results!$F$4))-1)</f>
        <v>-3.1797950388501821</v>
      </c>
      <c r="E529" s="6">
        <f ca="1">LN((RAND()^(-Results!$F$4))-1)</f>
        <v>2.5812053437164111</v>
      </c>
      <c r="F529" s="6">
        <f ca="1">LN((RAND()^(-Results!$F$4))-1)</f>
        <v>0.93725833559065286</v>
      </c>
      <c r="G529" s="6">
        <f ca="1">LN((RAND()^(-Results!$F$4))-1)</f>
        <v>-2.844196883897562</v>
      </c>
      <c r="H529" s="6">
        <f t="shared" ca="1" si="48"/>
        <v>-2.8335900223519714</v>
      </c>
      <c r="I529" s="10">
        <f ca="1">SUMPRODUCT(J529:O529,Results!B$12:G$12)+Results!$F$5*H529</f>
        <v>-71.075451787844486</v>
      </c>
      <c r="J529" s="10">
        <f ca="1">SUMPRODUCT($A529:$F529,Results!$B$15:$G$15)</f>
        <v>-9.2967655710053769</v>
      </c>
      <c r="K529" s="10">
        <f ca="1">SUMPRODUCT($A529:$F529,Results!$B$16:$G$16)</f>
        <v>-12.479057334827941</v>
      </c>
      <c r="L529" s="10">
        <f ca="1">SUMPRODUCT($A529:$F529,Results!$B$17:$G$17)</f>
        <v>2.7693196102828641</v>
      </c>
      <c r="M529" s="10">
        <f ca="1">SUMPRODUCT($A529:$F529,Results!$B$18:$G$18)</f>
        <v>18.860101115447847</v>
      </c>
      <c r="N529" s="10">
        <f ca="1">SUMPRODUCT($A529:$F529,Results!$B$19:$G$19)</f>
        <v>-3.0084850717053904</v>
      </c>
      <c r="O529" s="10">
        <f ca="1">SUMPRODUCT($A529:$F529,Results!$B$20:$G$20)</f>
        <v>-1.9001427642434661</v>
      </c>
      <c r="P529" s="10" cm="1">
        <f t="array" aca="1" ref="P529" ca="1">SUMPRODUCT(J529:O529,TRANSPOSE(Test!BL$20:BL$25))+Test!$AD$20-Test!$BL$27</f>
        <v>-57.537314552216316</v>
      </c>
      <c r="Q529" s="10" cm="1">
        <f t="array" aca="1" ref="Q529" ca="1">SUMPRODUCT(J529:O529,TRANSPOSE(Test!ES$20:ES$25))+Test!$AD$20-Test!$ES$27</f>
        <v>-57.916399856206702</v>
      </c>
      <c r="R529" s="10">
        <f ca="1">I529-Results!$E$5*H529</f>
        <v>-59.741091698436598</v>
      </c>
      <c r="S529" s="10" cm="1">
        <f t="array" aca="1" ref="S529" ca="1">SUMPRODUCT(J529:O529,TRANSPOSE(Test!AR$28:AR$33))+Test!$AD$20-Test!$AC$26</f>
        <v>-62.858393318334777</v>
      </c>
      <c r="T529" s="10">
        <f ca="1">SUMPRODUCT(J529:O529,Results!K$9:P$9)</f>
        <v>-58.151622696492943</v>
      </c>
      <c r="U529" s="10">
        <f ca="1">SUMPRODUCT(J529:O529,Results!K$9:P$9)+Test!$AD$20-Test!$AC$31</f>
        <v>-58.188420815193922</v>
      </c>
      <c r="V529" s="10">
        <f t="shared" ca="1" si="49"/>
        <v>-13.53813723562817</v>
      </c>
      <c r="W529" s="10">
        <f t="shared" ca="1" si="50"/>
        <v>-13.159051931637784</v>
      </c>
      <c r="X529" s="10">
        <f t="shared" ca="1" si="51"/>
        <v>-11.334360089407888</v>
      </c>
      <c r="Y529" s="10">
        <f t="shared" ca="1" si="52"/>
        <v>-8.2170584695097091</v>
      </c>
      <c r="Z529" s="10">
        <f ca="1">I529-Test!$AD$20</f>
        <v>-71.771555326494038</v>
      </c>
      <c r="AA529" s="10">
        <f t="shared" ca="1" si="53"/>
        <v>-12.887030972650564</v>
      </c>
    </row>
    <row r="530" spans="1:27">
      <c r="A530" s="6">
        <f ca="1">LN((RAND()^(-Results!$F$4))-1)</f>
        <v>8.6486778134055586E-2</v>
      </c>
      <c r="B530" s="6">
        <f ca="1">LN((RAND()^(-Results!$F$4))-1)</f>
        <v>-0.70248298052251545</v>
      </c>
      <c r="C530" s="6">
        <f ca="1">LN((RAND()^(-Results!$F$4))-1)</f>
        <v>-0.87836393529809687</v>
      </c>
      <c r="D530" s="6">
        <f ca="1">LN((RAND()^(-Results!$F$4))-1)</f>
        <v>4.2168719518277333</v>
      </c>
      <c r="E530" s="6">
        <f ca="1">LN((RAND()^(-Results!$F$4))-1)</f>
        <v>-0.44881282303828657</v>
      </c>
      <c r="F530" s="6">
        <f ca="1">LN((RAND()^(-Results!$F$4))-1)</f>
        <v>-0.68091309465926819</v>
      </c>
      <c r="G530" s="6">
        <f ca="1">LN((RAND()^(-Results!$F$4))-1)</f>
        <v>2.3354326853913454</v>
      </c>
      <c r="H530" s="6">
        <f t="shared" ca="1" si="48"/>
        <v>2.3460395469369359</v>
      </c>
      <c r="I530" s="10">
        <f ca="1">SUMPRODUCT(J530:O530,Results!B$12:G$12)+Results!$F$5*H530</f>
        <v>36.591802635740507</v>
      </c>
      <c r="J530" s="10">
        <f ca="1">SUMPRODUCT($A530:$F530,Results!$B$15:$G$15)</f>
        <v>-4.16840027401377</v>
      </c>
      <c r="K530" s="10">
        <f ca="1">SUMPRODUCT($A530:$F530,Results!$B$16:$G$16)</f>
        <v>10.987683914404439</v>
      </c>
      <c r="L530" s="10">
        <f ca="1">SUMPRODUCT($A530:$F530,Results!$B$17:$G$17)</f>
        <v>6.8987754828559513</v>
      </c>
      <c r="M530" s="10">
        <f ca="1">SUMPRODUCT($A530:$F530,Results!$B$18:$G$18)</f>
        <v>-2.2235591913460584</v>
      </c>
      <c r="N530" s="10">
        <f ca="1">SUMPRODUCT($A530:$F530,Results!$B$19:$G$19)</f>
        <v>12.411689092802501</v>
      </c>
      <c r="O530" s="10">
        <f ca="1">SUMPRODUCT($A530:$F530,Results!$B$20:$G$20)</f>
        <v>-10.996415557611117</v>
      </c>
      <c r="P530" s="10" cm="1">
        <f t="array" aca="1" ref="P530" ca="1">SUMPRODUCT(J530:O530,TRANSPOSE(Test!BL$20:BL$25))+Test!$AD$20-Test!$BL$27</f>
        <v>24.516353959789168</v>
      </c>
      <c r="Q530" s="10" cm="1">
        <f t="array" aca="1" ref="Q530" ca="1">SUMPRODUCT(J530:O530,TRANSPOSE(Test!ES$20:ES$25))+Test!$AD$20-Test!$ES$27</f>
        <v>24.763745187726791</v>
      </c>
      <c r="R530" s="10">
        <f ca="1">I530-Results!$E$5*H530</f>
        <v>27.207644447992763</v>
      </c>
      <c r="S530" s="10" cm="1">
        <f t="array" aca="1" ref="S530" ca="1">SUMPRODUCT(J530:O530,TRANSPOSE(Test!AR$28:AR$33))+Test!$AD$20-Test!$AC$26</f>
        <v>23.619445360766605</v>
      </c>
      <c r="T530" s="10">
        <f ca="1">SUMPRODUCT(J530:O530,Results!K$9:P$9)</f>
        <v>24.758977734621915</v>
      </c>
      <c r="U530" s="10">
        <f ca="1">SUMPRODUCT(J530:O530,Results!K$9:P$9)+Test!$AD$20-Test!$AC$31</f>
        <v>24.72217961592094</v>
      </c>
      <c r="V530" s="10">
        <f t="shared" ca="1" si="49"/>
        <v>12.075448675951339</v>
      </c>
      <c r="W530" s="10">
        <f t="shared" ca="1" si="50"/>
        <v>11.828057448013716</v>
      </c>
      <c r="X530" s="10">
        <f t="shared" ca="1" si="51"/>
        <v>9.3841581877477438</v>
      </c>
      <c r="Y530" s="10">
        <f t="shared" ca="1" si="52"/>
        <v>12.972357274973902</v>
      </c>
      <c r="Z530" s="10">
        <f ca="1">I530-Test!$AD$20</f>
        <v>35.895699097090954</v>
      </c>
      <c r="AA530" s="10">
        <f t="shared" ca="1" si="53"/>
        <v>11.869623019819567</v>
      </c>
    </row>
    <row r="531" spans="1:27">
      <c r="A531" s="6">
        <f ca="1">LN((RAND()^(-Results!$F$4))-1)</f>
        <v>1.6757533031710588</v>
      </c>
      <c r="B531" s="6">
        <f ca="1">LN((RAND()^(-Results!$F$4))-1)</f>
        <v>-1.6513539724792172</v>
      </c>
      <c r="C531" s="6">
        <f ca="1">LN((RAND()^(-Results!$F$4))-1)</f>
        <v>-0.32806024775610326</v>
      </c>
      <c r="D531" s="6">
        <f ca="1">LN((RAND()^(-Results!$F$4))-1)</f>
        <v>-0.7733375765565611</v>
      </c>
      <c r="E531" s="6">
        <f ca="1">LN((RAND()^(-Results!$F$4))-1)</f>
        <v>0.42713996092576917</v>
      </c>
      <c r="F531" s="6">
        <f ca="1">LN((RAND()^(-Results!$F$4))-1)</f>
        <v>2.0040349971560527</v>
      </c>
      <c r="G531" s="6">
        <f ca="1">LN((RAND()^(-Results!$F$4))-1)</f>
        <v>0.68101176682484521</v>
      </c>
      <c r="H531" s="6">
        <f t="shared" ca="1" si="48"/>
        <v>0.69161862837043575</v>
      </c>
      <c r="I531" s="10">
        <f ca="1">SUMPRODUCT(J531:O531,Results!B$12:G$12)+Results!$F$5*H531</f>
        <v>-26.819271550717296</v>
      </c>
      <c r="J531" s="10">
        <f ca="1">SUMPRODUCT($A531:$F531,Results!$B$15:$G$15)</f>
        <v>-2.68512420736208</v>
      </c>
      <c r="K531" s="10">
        <f ca="1">SUMPRODUCT($A531:$F531,Results!$B$16:$G$16)</f>
        <v>-0.39631933364810379</v>
      </c>
      <c r="L531" s="10">
        <f ca="1">SUMPRODUCT($A531:$F531,Results!$B$17:$G$17)</f>
        <v>1.6841793781984</v>
      </c>
      <c r="M531" s="10">
        <f ca="1">SUMPRODUCT($A531:$F531,Results!$B$18:$G$18)</f>
        <v>5.3226665010746279</v>
      </c>
      <c r="N531" s="10">
        <f ca="1">SUMPRODUCT($A531:$F531,Results!$B$19:$G$19)</f>
        <v>1.5209854610752029</v>
      </c>
      <c r="O531" s="10">
        <f ca="1">SUMPRODUCT($A531:$F531,Results!$B$20:$G$20)</f>
        <v>8.26939024358113</v>
      </c>
      <c r="P531" s="10" cm="1">
        <f t="array" aca="1" ref="P531" ca="1">SUMPRODUCT(J531:O531,TRANSPOSE(Test!BL$20:BL$25))+Test!$AD$20-Test!$BL$27</f>
        <v>-30.516396391094919</v>
      </c>
      <c r="Q531" s="10" cm="1">
        <f t="array" aca="1" ref="Q531" ca="1">SUMPRODUCT(J531:O531,TRANSPOSE(Test!ES$20:ES$25))+Test!$AD$20-Test!$ES$27</f>
        <v>-30.783795907807416</v>
      </c>
      <c r="R531" s="10">
        <f ca="1">I531-Results!$E$5*H531</f>
        <v>-29.585746064199039</v>
      </c>
      <c r="S531" s="10" cm="1">
        <f t="array" aca="1" ref="S531" ca="1">SUMPRODUCT(J531:O531,TRANSPOSE(Test!AR$28:AR$33))+Test!$AD$20-Test!$AC$26</f>
        <v>-25.045565459656228</v>
      </c>
      <c r="T531" s="10">
        <f ca="1">SUMPRODUCT(J531:O531,Results!K$9:P$9)</f>
        <v>-30.976846436271259</v>
      </c>
      <c r="U531" s="10">
        <f ca="1">SUMPRODUCT(J531:O531,Results!K$9:P$9)+Test!$AD$20-Test!$AC$31</f>
        <v>-31.013644554972235</v>
      </c>
      <c r="V531" s="10">
        <f t="shared" ca="1" si="49"/>
        <v>3.6971248403776222</v>
      </c>
      <c r="W531" s="10">
        <f t="shared" ca="1" si="50"/>
        <v>3.9645243570901201</v>
      </c>
      <c r="X531" s="10">
        <f t="shared" ca="1" si="51"/>
        <v>2.766474513481743</v>
      </c>
      <c r="Y531" s="10">
        <f t="shared" ca="1" si="52"/>
        <v>-1.7737060910610687</v>
      </c>
      <c r="Z531" s="10">
        <f ca="1">I531-Test!$AD$20</f>
        <v>-27.515375089366849</v>
      </c>
      <c r="AA531" s="10">
        <f t="shared" ca="1" si="53"/>
        <v>4.1943730042549383</v>
      </c>
    </row>
    <row r="532" spans="1:27">
      <c r="A532" s="6">
        <f ca="1">LN((RAND()^(-Results!$F$4))-1)</f>
        <v>-0.29077431130479264</v>
      </c>
      <c r="B532" s="6">
        <f ca="1">LN((RAND()^(-Results!$F$4))-1)</f>
        <v>-0.10917000050269071</v>
      </c>
      <c r="C532" s="6">
        <f ca="1">LN((RAND()^(-Results!$F$4))-1)</f>
        <v>-0.55401854245387627</v>
      </c>
      <c r="D532" s="6">
        <f ca="1">LN((RAND()^(-Results!$F$4))-1)</f>
        <v>3.8020889904375639</v>
      </c>
      <c r="E532" s="6">
        <f ca="1">LN((RAND()^(-Results!$F$4))-1)</f>
        <v>3.8438461166730495</v>
      </c>
      <c r="F532" s="6">
        <f ca="1">LN((RAND()^(-Results!$F$4))-1)</f>
        <v>-2.3095567514241919</v>
      </c>
      <c r="G532" s="6">
        <f ca="1">LN((RAND()^(-Results!$F$4))-1)</f>
        <v>-0.79923133363334409</v>
      </c>
      <c r="H532" s="6">
        <f t="shared" ca="1" si="48"/>
        <v>-0.78862447208775355</v>
      </c>
      <c r="I532" s="10">
        <f ca="1">SUMPRODUCT(J532:O532,Results!B$12:G$12)+Results!$F$5*H532</f>
        <v>38.697184609042054</v>
      </c>
      <c r="J532" s="10">
        <f ca="1">SUMPRODUCT($A532:$F532,Results!$B$15:$G$15)</f>
        <v>-4.7884351791799071</v>
      </c>
      <c r="K532" s="10">
        <f ca="1">SUMPRODUCT($A532:$F532,Results!$B$16:$G$16)</f>
        <v>3.4722328507698021</v>
      </c>
      <c r="L532" s="10">
        <f ca="1">SUMPRODUCT($A532:$F532,Results!$B$17:$G$17)</f>
        <v>0.856878603227333</v>
      </c>
      <c r="M532" s="10">
        <f ca="1">SUMPRODUCT($A532:$F532,Results!$B$18:$G$18)</f>
        <v>0.32852315217114025</v>
      </c>
      <c r="N532" s="10">
        <f ca="1">SUMPRODUCT($A532:$F532,Results!$B$19:$G$19)</f>
        <v>8.1501137516432287</v>
      </c>
      <c r="O532" s="10">
        <f ca="1">SUMPRODUCT($A532:$F532,Results!$B$20:$G$20)</f>
        <v>-22.179408714999049</v>
      </c>
      <c r="P532" s="10" cm="1">
        <f t="array" aca="1" ref="P532" ca="1">SUMPRODUCT(J532:O532,TRANSPOSE(Test!BL$20:BL$25))+Test!$AD$20-Test!$BL$27</f>
        <v>42.006650935773209</v>
      </c>
      <c r="Q532" s="10" cm="1">
        <f t="array" aca="1" ref="Q532" ca="1">SUMPRODUCT(J532:O532,TRANSPOSE(Test!ES$20:ES$25))+Test!$AD$20-Test!$ES$27</f>
        <v>42.334293788464244</v>
      </c>
      <c r="R532" s="10">
        <f ca="1">I532-Results!$E$5*H532</f>
        <v>41.851682497393071</v>
      </c>
      <c r="S532" s="10" cm="1">
        <f t="array" aca="1" ref="S532" ca="1">SUMPRODUCT(J532:O532,TRANSPOSE(Test!AR$28:AR$33))+Test!$AD$20-Test!$AC$26</f>
        <v>29.066212469811475</v>
      </c>
      <c r="T532" s="10">
        <f ca="1">SUMPRODUCT(J532:O532,Results!K$9:P$9)</f>
        <v>41.878144622619565</v>
      </c>
      <c r="U532" s="10">
        <f ca="1">SUMPRODUCT(J532:O532,Results!K$9:P$9)+Test!$AD$20-Test!$AC$31</f>
        <v>41.841346503918587</v>
      </c>
      <c r="V532" s="10">
        <f t="shared" ca="1" si="49"/>
        <v>-3.3094663267311546</v>
      </c>
      <c r="W532" s="10">
        <f t="shared" ca="1" si="50"/>
        <v>-3.6371091794221897</v>
      </c>
      <c r="X532" s="10">
        <f t="shared" ca="1" si="51"/>
        <v>-3.1544978883510169</v>
      </c>
      <c r="Y532" s="10">
        <f t="shared" ca="1" si="52"/>
        <v>9.6309721392305789</v>
      </c>
      <c r="Z532" s="10">
        <f ca="1">I532-Test!$AD$20</f>
        <v>38.001081070392502</v>
      </c>
      <c r="AA532" s="10">
        <f t="shared" ca="1" si="53"/>
        <v>-3.1441618948765324</v>
      </c>
    </row>
    <row r="533" spans="1:27">
      <c r="A533" s="6">
        <f ca="1">LN((RAND()^(-Results!$F$4))-1)</f>
        <v>-1.0008121599582482</v>
      </c>
      <c r="B533" s="6">
        <f ca="1">LN((RAND()^(-Results!$F$4))-1)</f>
        <v>1.0718505806222463</v>
      </c>
      <c r="C533" s="6">
        <f ca="1">LN((RAND()^(-Results!$F$4))-1)</f>
        <v>-0.48527175939467837</v>
      </c>
      <c r="D533" s="6">
        <f ca="1">LN((RAND()^(-Results!$F$4))-1)</f>
        <v>-2.7928580219974273</v>
      </c>
      <c r="E533" s="6">
        <f ca="1">LN((RAND()^(-Results!$F$4))-1)</f>
        <v>-0.20988137512509544</v>
      </c>
      <c r="F533" s="6">
        <f ca="1">LN((RAND()^(-Results!$F$4))-1)</f>
        <v>1.1184099597268999</v>
      </c>
      <c r="G533" s="6">
        <f ca="1">LN((RAND()^(-Results!$F$4))-1)</f>
        <v>-0.73493968296031953</v>
      </c>
      <c r="H533" s="6">
        <f t="shared" ca="1" si="48"/>
        <v>-0.72433282141472888</v>
      </c>
      <c r="I533" s="10">
        <f ca="1">SUMPRODUCT(J533:O533,Results!B$12:G$12)+Results!$F$5*H533</f>
        <v>-16.354665126184081</v>
      </c>
      <c r="J533" s="10">
        <f ca="1">SUMPRODUCT($A533:$F533,Results!$B$15:$G$15)</f>
        <v>4.6488208792161485</v>
      </c>
      <c r="K533" s="10">
        <f ca="1">SUMPRODUCT($A533:$F533,Results!$B$16:$G$16)</f>
        <v>-6.359287576177354</v>
      </c>
      <c r="L533" s="10">
        <f ca="1">SUMPRODUCT($A533:$F533,Results!$B$17:$G$17)</f>
        <v>-7.6169910879105416</v>
      </c>
      <c r="M533" s="10">
        <f ca="1">SUMPRODUCT($A533:$F533,Results!$B$18:$G$18)</f>
        <v>5.3358806719317133</v>
      </c>
      <c r="N533" s="10">
        <f ca="1">SUMPRODUCT($A533:$F533,Results!$B$19:$G$19)</f>
        <v>-10.137793995509639</v>
      </c>
      <c r="O533" s="10">
        <f ca="1">SUMPRODUCT($A533:$F533,Results!$B$20:$G$20)</f>
        <v>9.0449823815363768</v>
      </c>
      <c r="P533" s="10" cm="1">
        <f t="array" aca="1" ref="P533" ca="1">SUMPRODUCT(J533:O533,TRANSPOSE(Test!BL$20:BL$25))+Test!$AD$20-Test!$BL$27</f>
        <v>-12.580181968451472</v>
      </c>
      <c r="Q533" s="10" cm="1">
        <f t="array" aca="1" ref="Q533" ca="1">SUMPRODUCT(J533:O533,TRANSPOSE(Test!ES$20:ES$25))+Test!$AD$20-Test!$ES$27</f>
        <v>-12.605133186279922</v>
      </c>
      <c r="R533" s="10">
        <f ca="1">I533-Results!$E$5*H533</f>
        <v>-13.457333840525166</v>
      </c>
      <c r="S533" s="10" cm="1">
        <f t="array" aca="1" ref="S533" ca="1">SUMPRODUCT(J533:O533,TRANSPOSE(Test!AR$28:AR$33))+Test!$AD$20-Test!$AC$26</f>
        <v>-15.154021335603783</v>
      </c>
      <c r="T533" s="10">
        <f ca="1">SUMPRODUCT(J533:O533,Results!K$9:P$9)</f>
        <v>-12.408032117848055</v>
      </c>
      <c r="U533" s="10">
        <f ca="1">SUMPRODUCT(J533:O533,Results!K$9:P$9)+Test!$AD$20-Test!$AC$31</f>
        <v>-12.444830236549031</v>
      </c>
      <c r="V533" s="10">
        <f t="shared" ca="1" si="49"/>
        <v>-3.7744831577326092</v>
      </c>
      <c r="W533" s="10">
        <f t="shared" ca="1" si="50"/>
        <v>-3.7495319399041591</v>
      </c>
      <c r="X533" s="10">
        <f t="shared" ca="1" si="51"/>
        <v>-2.8973312856589146</v>
      </c>
      <c r="Y533" s="10">
        <f t="shared" ca="1" si="52"/>
        <v>-1.2006437905802976</v>
      </c>
      <c r="Z533" s="10">
        <f ca="1">I533-Test!$AD$20</f>
        <v>-17.050768664833633</v>
      </c>
      <c r="AA533" s="10">
        <f t="shared" ca="1" si="53"/>
        <v>-3.9098348896350501</v>
      </c>
    </row>
    <row r="534" spans="1:27">
      <c r="A534" s="6">
        <f ca="1">LN((RAND()^(-Results!$F$4))-1)</f>
        <v>-1.0198675694355266</v>
      </c>
      <c r="B534" s="6">
        <f ca="1">LN((RAND()^(-Results!$F$4))-1)</f>
        <v>8.9944587072022117E-2</v>
      </c>
      <c r="C534" s="6">
        <f ca="1">LN((RAND()^(-Results!$F$4))-1)</f>
        <v>-0.51783068908176</v>
      </c>
      <c r="D534" s="6">
        <f ca="1">LN((RAND()^(-Results!$F$4))-1)</f>
        <v>-1.4603326893278863</v>
      </c>
      <c r="E534" s="6">
        <f ca="1">LN((RAND()^(-Results!$F$4))-1)</f>
        <v>-0.91120540498034364</v>
      </c>
      <c r="F534" s="6">
        <f ca="1">LN((RAND()^(-Results!$F$4))-1)</f>
        <v>2.2551634463243913</v>
      </c>
      <c r="G534" s="6">
        <f ca="1">LN((RAND()^(-Results!$F$4))-1)</f>
        <v>-1.2110193212122988</v>
      </c>
      <c r="H534" s="6">
        <f t="shared" ca="1" si="48"/>
        <v>-1.2004124596667083</v>
      </c>
      <c r="I534" s="10">
        <f ca="1">SUMPRODUCT(J534:O534,Results!B$12:G$12)+Results!$F$5*H534</f>
        <v>-22.414284520959818</v>
      </c>
      <c r="J534" s="10">
        <f ca="1">SUMPRODUCT($A534:$F534,Results!$B$15:$G$15)</f>
        <v>1.2877939044237936</v>
      </c>
      <c r="K534" s="10">
        <f ca="1">SUMPRODUCT($A534:$F534,Results!$B$16:$G$16)</f>
        <v>-3.43357126246462</v>
      </c>
      <c r="L534" s="10">
        <f ca="1">SUMPRODUCT($A534:$F534,Results!$B$17:$G$17)</f>
        <v>-6.4879621023539187</v>
      </c>
      <c r="M534" s="10">
        <f ca="1">SUMPRODUCT($A534:$F534,Results!$B$18:$G$18)</f>
        <v>7.8910592332827481</v>
      </c>
      <c r="N534" s="10">
        <f ca="1">SUMPRODUCT($A534:$F534,Results!$B$19:$G$19)</f>
        <v>-2.3914555448955057</v>
      </c>
      <c r="O534" s="10">
        <f ca="1">SUMPRODUCT($A534:$F534,Results!$B$20:$G$20)</f>
        <v>8.2955704853750873</v>
      </c>
      <c r="P534" s="10" cm="1">
        <f t="array" aca="1" ref="P534" ca="1">SUMPRODUCT(J534:O534,TRANSPOSE(Test!BL$20:BL$25))+Test!$AD$20-Test!$BL$27</f>
        <v>-16.366032768603517</v>
      </c>
      <c r="Q534" s="10" cm="1">
        <f t="array" aca="1" ref="Q534" ca="1">SUMPRODUCT(J534:O534,TRANSPOSE(Test!ES$20:ES$25))+Test!$AD$20-Test!$ES$27</f>
        <v>-16.414121308128941</v>
      </c>
      <c r="R534" s="10">
        <f ca="1">I534-Results!$E$5*H534</f>
        <v>-17.612634682292985</v>
      </c>
      <c r="S534" s="10" cm="1">
        <f t="array" aca="1" ref="S534" ca="1">SUMPRODUCT(J534:O534,TRANSPOSE(Test!AR$28:AR$33))+Test!$AD$20-Test!$AC$26</f>
        <v>-16.369362890556097</v>
      </c>
      <c r="T534" s="10">
        <f ca="1">SUMPRODUCT(J534:O534,Results!K$9:P$9)</f>
        <v>-16.161635059648372</v>
      </c>
      <c r="U534" s="10">
        <f ca="1">SUMPRODUCT(J534:O534,Results!K$9:P$9)+Test!$AD$20-Test!$AC$31</f>
        <v>-16.198433178349347</v>
      </c>
      <c r="V534" s="10">
        <f t="shared" ca="1" si="49"/>
        <v>-6.0482517523563004</v>
      </c>
      <c r="W534" s="10">
        <f t="shared" ca="1" si="50"/>
        <v>-6.0001632128308771</v>
      </c>
      <c r="X534" s="10">
        <f t="shared" ca="1" si="51"/>
        <v>-4.8016498386668331</v>
      </c>
      <c r="Y534" s="10">
        <f t="shared" ca="1" si="52"/>
        <v>-6.0449216304037208</v>
      </c>
      <c r="Z534" s="10">
        <f ca="1">I534-Test!$AD$20</f>
        <v>-23.11038805960937</v>
      </c>
      <c r="AA534" s="10">
        <f t="shared" ca="1" si="53"/>
        <v>-6.2158513426104705</v>
      </c>
    </row>
    <row r="535" spans="1:27">
      <c r="A535" s="6">
        <f ca="1">LN((RAND()^(-Results!$F$4))-1)</f>
        <v>-1.3151129947795897</v>
      </c>
      <c r="B535" s="6">
        <f ca="1">LN((RAND()^(-Results!$F$4))-1)</f>
        <v>0.95992996697154143</v>
      </c>
      <c r="C535" s="6">
        <f ca="1">LN((RAND()^(-Results!$F$4))-1)</f>
        <v>1.2392038211829706</v>
      </c>
      <c r="D535" s="6">
        <f ca="1">LN((RAND()^(-Results!$F$4))-1)</f>
        <v>-1.6139159785390094</v>
      </c>
      <c r="E535" s="6">
        <f ca="1">LN((RAND()^(-Results!$F$4))-1)</f>
        <v>0.27400153519107651</v>
      </c>
      <c r="F535" s="6">
        <f ca="1">LN((RAND()^(-Results!$F$4))-1)</f>
        <v>-0.35173859241161193</v>
      </c>
      <c r="G535" s="6">
        <f ca="1">LN((RAND()^(-Results!$F$4))-1)</f>
        <v>-0.15980119349364494</v>
      </c>
      <c r="H535" s="6">
        <f t="shared" ca="1" si="48"/>
        <v>-0.14919433194805434</v>
      </c>
      <c r="I535" s="10">
        <f ca="1">SUMPRODUCT(J535:O535,Results!B$12:G$12)+Results!$F$5*H535</f>
        <v>2.413370989562249</v>
      </c>
      <c r="J535" s="10">
        <f ca="1">SUMPRODUCT($A535:$F535,Results!$B$15:$G$15)</f>
        <v>1.8433940918733098</v>
      </c>
      <c r="K535" s="10">
        <f ca="1">SUMPRODUCT($A535:$F535,Results!$B$16:$G$16)</f>
        <v>-7.4896176454585035</v>
      </c>
      <c r="L535" s="10">
        <f ca="1">SUMPRODUCT($A535:$F535,Results!$B$17:$G$17)</f>
        <v>-6.6445552609459577</v>
      </c>
      <c r="M535" s="10">
        <f ca="1">SUMPRODUCT($A535:$F535,Results!$B$18:$G$18)</f>
        <v>-0.22641253165544817</v>
      </c>
      <c r="N535" s="10">
        <f ca="1">SUMPRODUCT($A535:$F535,Results!$B$19:$G$19)</f>
        <v>-4.2411915307647874</v>
      </c>
      <c r="O535" s="10">
        <f ca="1">SUMPRODUCT($A535:$F535,Results!$B$20:$G$20)</f>
        <v>-0.7558856037970102</v>
      </c>
      <c r="P535" s="10" cm="1">
        <f t="array" aca="1" ref="P535" ca="1">SUMPRODUCT(J535:O535,TRANSPOSE(Test!BL$20:BL$25))+Test!$AD$20-Test!$BL$27</f>
        <v>3.4617681388264794</v>
      </c>
      <c r="Q535" s="10" cm="1">
        <f t="array" aca="1" ref="Q535" ca="1">SUMPRODUCT(J535:O535,TRANSPOSE(Test!ES$20:ES$25))+Test!$AD$20-Test!$ES$27</f>
        <v>3.4046050020516674</v>
      </c>
      <c r="R535" s="10">
        <f ca="1">I535-Results!$E$5*H535</f>
        <v>3.0101483173544663</v>
      </c>
      <c r="S535" s="10" cm="1">
        <f t="array" aca="1" ref="S535" ca="1">SUMPRODUCT(J535:O535,TRANSPOSE(Test!AR$28:AR$33))+Test!$AD$20-Test!$AC$26</f>
        <v>0.91823134411638074</v>
      </c>
      <c r="T535" s="10">
        <f ca="1">SUMPRODUCT(J535:O535,Results!K$9:P$9)</f>
        <v>3.556447471280479</v>
      </c>
      <c r="U535" s="10">
        <f ca="1">SUMPRODUCT(J535:O535,Results!K$9:P$9)+Test!$AD$20-Test!$AC$31</f>
        <v>3.5196493525795036</v>
      </c>
      <c r="V535" s="10">
        <f t="shared" ca="1" si="49"/>
        <v>-1.0483971492642303</v>
      </c>
      <c r="W535" s="10">
        <f t="shared" ca="1" si="50"/>
        <v>-0.99123401248941834</v>
      </c>
      <c r="X535" s="10">
        <f t="shared" ca="1" si="51"/>
        <v>-0.59677732779221726</v>
      </c>
      <c r="Y535" s="10">
        <f t="shared" ca="1" si="52"/>
        <v>1.4951396454458683</v>
      </c>
      <c r="Z535" s="10">
        <f ca="1">I535-Test!$AD$20</f>
        <v>1.7172674509126953</v>
      </c>
      <c r="AA535" s="10">
        <f t="shared" ca="1" si="53"/>
        <v>-1.1062783630172546</v>
      </c>
    </row>
    <row r="536" spans="1:27">
      <c r="A536" s="6">
        <f ca="1">LN((RAND()^(-Results!$F$4))-1)</f>
        <v>1.9190747261502121</v>
      </c>
      <c r="B536" s="6">
        <f ca="1">LN((RAND()^(-Results!$F$4))-1)</f>
        <v>-2.9322491152870502</v>
      </c>
      <c r="C536" s="6">
        <f ca="1">LN((RAND()^(-Results!$F$4))-1)</f>
        <v>-3.305489715320661</v>
      </c>
      <c r="D536" s="6">
        <f ca="1">LN((RAND()^(-Results!$F$4))-1)</f>
        <v>0.91070077252640891</v>
      </c>
      <c r="E536" s="6">
        <f ca="1">LN((RAND()^(-Results!$F$4))-1)</f>
        <v>-2.0663288958725028</v>
      </c>
      <c r="F536" s="6">
        <f ca="1">LN((RAND()^(-Results!$F$4))-1)</f>
        <v>-1.0491957848459266</v>
      </c>
      <c r="G536" s="6">
        <f ca="1">LN((RAND()^(-Results!$F$4))-1)</f>
        <v>0.81778673157786796</v>
      </c>
      <c r="H536" s="6">
        <f t="shared" ca="1" si="48"/>
        <v>0.8283935931234585</v>
      </c>
      <c r="I536" s="10">
        <f ca="1">SUMPRODUCT(J536:O536,Results!B$12:G$12)+Results!$F$5*H536</f>
        <v>-26.79340508678051</v>
      </c>
      <c r="J536" s="10">
        <f ca="1">SUMPRODUCT($A536:$F536,Results!$B$15:$G$15)</f>
        <v>-3.4249909042289852</v>
      </c>
      <c r="K536" s="10">
        <f ca="1">SUMPRODUCT($A536:$F536,Results!$B$16:$G$16)</f>
        <v>13.033868409941933</v>
      </c>
      <c r="L536" s="10">
        <f ca="1">SUMPRODUCT($A536:$F536,Results!$B$17:$G$17)</f>
        <v>22.881941838890327</v>
      </c>
      <c r="M536" s="10">
        <f ca="1">SUMPRODUCT($A536:$F536,Results!$B$18:$G$18)</f>
        <v>1.0447228016802002</v>
      </c>
      <c r="N536" s="10">
        <f ca="1">SUMPRODUCT($A536:$F536,Results!$B$19:$G$19)</f>
        <v>-0.75943410053950133</v>
      </c>
      <c r="O536" s="10">
        <f ca="1">SUMPRODUCT($A536:$F536,Results!$B$20:$G$20)</f>
        <v>3.1911849912815997</v>
      </c>
      <c r="P536" s="10" cm="1">
        <f t="array" aca="1" ref="P536" ca="1">SUMPRODUCT(J536:O536,TRANSPOSE(Test!BL$20:BL$25))+Test!$AD$20-Test!$BL$27</f>
        <v>-31.520239902842835</v>
      </c>
      <c r="Q536" s="10" cm="1">
        <f t="array" aca="1" ref="Q536" ca="1">SUMPRODUCT(J536:O536,TRANSPOSE(Test!ES$20:ES$25))+Test!$AD$20-Test!$ES$27</f>
        <v>-31.503452984591636</v>
      </c>
      <c r="R536" s="10">
        <f ca="1">I536-Results!$E$5*H536</f>
        <v>-30.106979459274342</v>
      </c>
      <c r="S536" s="10" cm="1">
        <f t="array" aca="1" ref="S536" ca="1">SUMPRODUCT(J536:O536,TRANSPOSE(Test!AR$28:AR$33))+Test!$AD$20-Test!$AC$26</f>
        <v>-25.794034385996461</v>
      </c>
      <c r="T536" s="10">
        <f ca="1">SUMPRODUCT(J536:O536,Results!K$9:P$9)</f>
        <v>-31.496017093253709</v>
      </c>
      <c r="U536" s="10">
        <f ca="1">SUMPRODUCT(J536:O536,Results!K$9:P$9)+Test!$AD$20-Test!$AC$31</f>
        <v>-31.532815211954684</v>
      </c>
      <c r="V536" s="10">
        <f t="shared" ca="1" si="49"/>
        <v>4.7268348160623255</v>
      </c>
      <c r="W536" s="10">
        <f t="shared" ca="1" si="50"/>
        <v>4.7100478978111262</v>
      </c>
      <c r="X536" s="10">
        <f t="shared" ca="1" si="51"/>
        <v>3.3135743724938322</v>
      </c>
      <c r="Y536" s="10">
        <f t="shared" ca="1" si="52"/>
        <v>-0.99937070078404844</v>
      </c>
      <c r="Z536" s="10">
        <f ca="1">I536-Test!$AD$20</f>
        <v>-27.489508625430062</v>
      </c>
      <c r="AA536" s="10">
        <f t="shared" ca="1" si="53"/>
        <v>4.7394101251741745</v>
      </c>
    </row>
    <row r="537" spans="1:27">
      <c r="A537" s="6">
        <f ca="1">LN((RAND()^(-Results!$F$4))-1)</f>
        <v>3.847259552454418</v>
      </c>
      <c r="B537" s="6">
        <f ca="1">LN((RAND()^(-Results!$F$4))-1)</f>
        <v>1.0352831371041595</v>
      </c>
      <c r="C537" s="6">
        <f ca="1">LN((RAND()^(-Results!$F$4))-1)</f>
        <v>0.30592280378100822</v>
      </c>
      <c r="D537" s="6">
        <f ca="1">LN((RAND()^(-Results!$F$4))-1)</f>
        <v>2.4449053816109498</v>
      </c>
      <c r="E537" s="6">
        <f ca="1">LN((RAND()^(-Results!$F$4))-1)</f>
        <v>-2.2282049007611233</v>
      </c>
      <c r="F537" s="6">
        <f ca="1">LN((RAND()^(-Results!$F$4))-1)</f>
        <v>-0.13076876046326627</v>
      </c>
      <c r="G537" s="6">
        <f ca="1">LN((RAND()^(-Results!$F$4))-1)</f>
        <v>0.99781820465713567</v>
      </c>
      <c r="H537" s="6">
        <f t="shared" ca="1" si="48"/>
        <v>1.0084250662027263</v>
      </c>
      <c r="I537" s="10">
        <f ca="1">SUMPRODUCT(J537:O537,Results!B$12:G$12)+Results!$F$5*H537</f>
        <v>18.913160989200925</v>
      </c>
      <c r="J537" s="10">
        <f ca="1">SUMPRODUCT($A537:$F537,Results!$B$15:$G$15)</f>
        <v>4.3412527756408981</v>
      </c>
      <c r="K537" s="10">
        <f ca="1">SUMPRODUCT($A537:$F537,Results!$B$16:$G$16)</f>
        <v>14.804694825048086</v>
      </c>
      <c r="L537" s="10">
        <f ca="1">SUMPRODUCT($A537:$F537,Results!$B$17:$G$17)</f>
        <v>8.9617852016400548</v>
      </c>
      <c r="M537" s="10">
        <f ca="1">SUMPRODUCT($A537:$F537,Results!$B$18:$G$18)</f>
        <v>-17.561964091149591</v>
      </c>
      <c r="N537" s="10">
        <f ca="1">SUMPRODUCT($A537:$F537,Results!$B$19:$G$19)</f>
        <v>4.7346590453292796</v>
      </c>
      <c r="O537" s="10">
        <f ca="1">SUMPRODUCT($A537:$F537,Results!$B$20:$G$20)</f>
        <v>9.6686872668507604</v>
      </c>
      <c r="P537" s="10" cm="1">
        <f t="array" aca="1" ref="P537" ca="1">SUMPRODUCT(J537:O537,TRANSPOSE(Test!BL$20:BL$25))+Test!$AD$20-Test!$BL$27</f>
        <v>14.153849087783469</v>
      </c>
      <c r="Q537" s="10" cm="1">
        <f t="array" aca="1" ref="Q537" ca="1">SUMPRODUCT(J537:O537,TRANSPOSE(Test!ES$20:ES$25))+Test!$AD$20-Test!$ES$27</f>
        <v>14.112260303860813</v>
      </c>
      <c r="R537" s="10">
        <f ca="1">I537-Results!$E$5*H537</f>
        <v>14.87946072439002</v>
      </c>
      <c r="S537" s="10" cm="1">
        <f t="array" aca="1" ref="S537" ca="1">SUMPRODUCT(J537:O537,TRANSPOSE(Test!AR$28:AR$33))+Test!$AD$20-Test!$AC$26</f>
        <v>29.700002133798797</v>
      </c>
      <c r="T537" s="10">
        <f ca="1">SUMPRODUCT(J537:O537,Results!K$9:P$9)</f>
        <v>14.01372905460487</v>
      </c>
      <c r="U537" s="10">
        <f ca="1">SUMPRODUCT(J537:O537,Results!K$9:P$9)+Test!$AD$20-Test!$AC$31</f>
        <v>13.976930935903894</v>
      </c>
      <c r="V537" s="10">
        <f t="shared" ca="1" si="49"/>
        <v>4.7593119014174565</v>
      </c>
      <c r="W537" s="10">
        <f t="shared" ca="1" si="50"/>
        <v>4.8009006853401122</v>
      </c>
      <c r="X537" s="10">
        <f t="shared" ca="1" si="51"/>
        <v>4.0337002648109053</v>
      </c>
      <c r="Y537" s="10">
        <f t="shared" ca="1" si="52"/>
        <v>-10.786841144597872</v>
      </c>
      <c r="Z537" s="10">
        <f ca="1">I537-Test!$AD$20</f>
        <v>18.217057450551373</v>
      </c>
      <c r="AA537" s="10">
        <f t="shared" ca="1" si="53"/>
        <v>4.9362300532970309</v>
      </c>
    </row>
    <row r="538" spans="1:27">
      <c r="A538" s="6">
        <f ca="1">LN((RAND()^(-Results!$F$4))-1)</f>
        <v>0.34839243722960378</v>
      </c>
      <c r="B538" s="6">
        <f ca="1">LN((RAND()^(-Results!$F$4))-1)</f>
        <v>0.24125776836235471</v>
      </c>
      <c r="C538" s="6">
        <f ca="1">LN((RAND()^(-Results!$F$4))-1)</f>
        <v>-2.8911106137774425</v>
      </c>
      <c r="D538" s="6">
        <f ca="1">LN((RAND()^(-Results!$F$4))-1)</f>
        <v>-7.4446201507370441E-2</v>
      </c>
      <c r="E538" s="6">
        <f ca="1">LN((RAND()^(-Results!$F$4))-1)</f>
        <v>-0.82176861221518727</v>
      </c>
      <c r="F538" s="6">
        <f ca="1">LN((RAND()^(-Results!$F$4))-1)</f>
        <v>-3.1447418453997198</v>
      </c>
      <c r="G538" s="6">
        <f ca="1">LN((RAND()^(-Results!$F$4))-1)</f>
        <v>0.89514446810884918</v>
      </c>
      <c r="H538" s="6">
        <f t="shared" ca="1" si="48"/>
        <v>0.90575132965443972</v>
      </c>
      <c r="I538" s="10">
        <f ca="1">SUMPRODUCT(J538:O538,Results!B$12:G$12)+Results!$F$5*H538</f>
        <v>8.4842140712098786</v>
      </c>
      <c r="J538" s="10">
        <f ca="1">SUMPRODUCT($A538:$F538,Results!$B$15:$G$15)</f>
        <v>3.7886588911083776</v>
      </c>
      <c r="K538" s="10">
        <f ca="1">SUMPRODUCT($A538:$F538,Results!$B$16:$G$16)</f>
        <v>7.9905661146266924</v>
      </c>
      <c r="L538" s="10">
        <f ca="1">SUMPRODUCT($A538:$F538,Results!$B$17:$G$17)</f>
        <v>13.923014129192659</v>
      </c>
      <c r="M538" s="10">
        <f ca="1">SUMPRODUCT($A538:$F538,Results!$B$18:$G$18)</f>
        <v>-4.0771862988827676</v>
      </c>
      <c r="N538" s="10">
        <f ca="1">SUMPRODUCT($A538:$F538,Results!$B$19:$G$19)</f>
        <v>-11.093427925638435</v>
      </c>
      <c r="O538" s="10">
        <f ca="1">SUMPRODUCT($A538:$F538,Results!$B$20:$G$20)</f>
        <v>-1.6713386516336977</v>
      </c>
      <c r="P538" s="10" cm="1">
        <f t="array" aca="1" ref="P538" ca="1">SUMPRODUCT(J538:O538,TRANSPOSE(Test!BL$20:BL$25))+Test!$AD$20-Test!$BL$27</f>
        <v>3.6782285016440808</v>
      </c>
      <c r="Q538" s="10" cm="1">
        <f t="array" aca="1" ref="Q538" ca="1">SUMPRODUCT(J538:O538,TRANSPOSE(Test!ES$20:ES$25))+Test!$AD$20-Test!$ES$27</f>
        <v>3.9632099615629084</v>
      </c>
      <c r="R538" s="10">
        <f ca="1">I538-Results!$E$5*H538</f>
        <v>4.8612087525921197</v>
      </c>
      <c r="S538" s="10" cm="1">
        <f t="array" aca="1" ref="S538" ca="1">SUMPRODUCT(J538:O538,TRANSPOSE(Test!AR$28:AR$33))+Test!$AD$20-Test!$AC$26</f>
        <v>-0.2434826083920637</v>
      </c>
      <c r="T538" s="10">
        <f ca="1">SUMPRODUCT(J538:O538,Results!K$9:P$9)</f>
        <v>4.029380968385583</v>
      </c>
      <c r="U538" s="10">
        <f ca="1">SUMPRODUCT(J538:O538,Results!K$9:P$9)+Test!$AD$20-Test!$AC$31</f>
        <v>3.9925828496846076</v>
      </c>
      <c r="V538" s="10">
        <f t="shared" ca="1" si="49"/>
        <v>4.8059855695657978</v>
      </c>
      <c r="W538" s="10">
        <f t="shared" ca="1" si="50"/>
        <v>4.5210041096469702</v>
      </c>
      <c r="X538" s="10">
        <f t="shared" ca="1" si="51"/>
        <v>3.6230053186177589</v>
      </c>
      <c r="Y538" s="10">
        <f t="shared" ca="1" si="52"/>
        <v>8.7276966796019426</v>
      </c>
      <c r="Z538" s="10">
        <f ca="1">I538-Test!$AD$20</f>
        <v>7.7881105325603253</v>
      </c>
      <c r="AA538" s="10">
        <f t="shared" ca="1" si="53"/>
        <v>4.4916312215252709</v>
      </c>
    </row>
    <row r="539" spans="1:27">
      <c r="A539" s="6">
        <f ca="1">LN((RAND()^(-Results!$F$4))-1)</f>
        <v>5.9841294283156055</v>
      </c>
      <c r="B539" s="6">
        <f ca="1">LN((RAND()^(-Results!$F$4))-1)</f>
        <v>0.77328443309438288</v>
      </c>
      <c r="C539" s="6">
        <f ca="1">LN((RAND()^(-Results!$F$4))-1)</f>
        <v>0.67605924516008309</v>
      </c>
      <c r="D539" s="6">
        <f ca="1">LN((RAND()^(-Results!$F$4))-1)</f>
        <v>3.2568271727013798</v>
      </c>
      <c r="E539" s="6">
        <f ca="1">LN((RAND()^(-Results!$F$4))-1)</f>
        <v>-1.2595774843461296</v>
      </c>
      <c r="F539" s="6">
        <f ca="1">LN((RAND()^(-Results!$F$4))-1)</f>
        <v>-0.34169978207221574</v>
      </c>
      <c r="G539" s="6">
        <f ca="1">LN((RAND()^(-Results!$F$4))-1)</f>
        <v>-1.6402833816183675</v>
      </c>
      <c r="H539" s="6">
        <f t="shared" ca="1" si="48"/>
        <v>-1.629676520072777</v>
      </c>
      <c r="I539" s="10">
        <f ca="1">SUMPRODUCT(J539:O539,Results!B$12:G$12)+Results!$F$5*H539</f>
        <v>7.1581137489468212</v>
      </c>
      <c r="J539" s="10">
        <f ca="1">SUMPRODUCT($A539:$F539,Results!$B$15:$G$15)</f>
        <v>3.7707674065900418</v>
      </c>
      <c r="K539" s="10">
        <f ca="1">SUMPRODUCT($A539:$F539,Results!$B$16:$G$16)</f>
        <v>17.986391136263652</v>
      </c>
      <c r="L539" s="10">
        <f ca="1">SUMPRODUCT($A539:$F539,Results!$B$17:$G$17)</f>
        <v>12.311433446440429</v>
      </c>
      <c r="M539" s="10">
        <f ca="1">SUMPRODUCT($A539:$F539,Results!$B$18:$G$18)</f>
        <v>-22.546619696814126</v>
      </c>
      <c r="N539" s="10">
        <f ca="1">SUMPRODUCT($A539:$F539,Results!$B$19:$G$19)</f>
        <v>7.0964974926368152</v>
      </c>
      <c r="O539" s="10">
        <f ca="1">SUMPRODUCT($A539:$F539,Results!$B$20:$G$20)</f>
        <v>10.568673091658118</v>
      </c>
      <c r="P539" s="10" cm="1">
        <f t="array" aca="1" ref="P539" ca="1">SUMPRODUCT(J539:O539,TRANSPOSE(Test!BL$20:BL$25))+Test!$AD$20-Test!$BL$27</f>
        <v>15.503566775733592</v>
      </c>
      <c r="Q539" s="10" cm="1">
        <f t="array" aca="1" ref="Q539" ca="1">SUMPRODUCT(J539:O539,TRANSPOSE(Test!ES$20:ES$25))+Test!$AD$20-Test!$ES$27</f>
        <v>15.361339181285082</v>
      </c>
      <c r="R539" s="10">
        <f ca="1">I539-Results!$E$5*H539</f>
        <v>13.676819829237928</v>
      </c>
      <c r="S539" s="10" cm="1">
        <f t="array" aca="1" ref="S539" ca="1">SUMPRODUCT(J539:O539,TRANSPOSE(Test!AR$28:AR$33))+Test!$AD$20-Test!$AC$26</f>
        <v>35.225239832261359</v>
      </c>
      <c r="T539" s="10">
        <f ca="1">SUMPRODUCT(J539:O539,Results!K$9:P$9)</f>
        <v>14.935105699273134</v>
      </c>
      <c r="U539" s="10">
        <f ca="1">SUMPRODUCT(J539:O539,Results!K$9:P$9)+Test!$AD$20-Test!$AC$31</f>
        <v>14.898307580572158</v>
      </c>
      <c r="V539" s="10">
        <f t="shared" ca="1" si="49"/>
        <v>-8.345453026786771</v>
      </c>
      <c r="W539" s="10">
        <f t="shared" ca="1" si="50"/>
        <v>-8.203225432338261</v>
      </c>
      <c r="X539" s="10">
        <f t="shared" ca="1" si="51"/>
        <v>-6.518706080291107</v>
      </c>
      <c r="Y539" s="10">
        <f t="shared" ca="1" si="52"/>
        <v>-28.067126083314538</v>
      </c>
      <c r="Z539" s="10">
        <f ca="1">I539-Test!$AD$20</f>
        <v>6.4620102102972679</v>
      </c>
      <c r="AA539" s="10">
        <f t="shared" ca="1" si="53"/>
        <v>-7.7401938316253371</v>
      </c>
    </row>
    <row r="540" spans="1:27">
      <c r="A540" s="6">
        <f ca="1">LN((RAND()^(-Results!$F$4))-1)</f>
        <v>1.4171211571144275</v>
      </c>
      <c r="B540" s="6">
        <f ca="1">LN((RAND()^(-Results!$F$4))-1)</f>
        <v>-0.26495916723040736</v>
      </c>
      <c r="C540" s="6">
        <f ca="1">LN((RAND()^(-Results!$F$4))-1)</f>
        <v>0.85976805100247722</v>
      </c>
      <c r="D540" s="6">
        <f ca="1">LN((RAND()^(-Results!$F$4))-1)</f>
        <v>1.2032144334240391</v>
      </c>
      <c r="E540" s="6">
        <f ca="1">LN((RAND()^(-Results!$F$4))-1)</f>
        <v>2.2529268993817144</v>
      </c>
      <c r="F540" s="6">
        <f ca="1">LN((RAND()^(-Results!$F$4))-1)</f>
        <v>0.46294632710932521</v>
      </c>
      <c r="G540" s="6">
        <f ca="1">LN((RAND()^(-Results!$F$4))-1)</f>
        <v>1.2899381039934079</v>
      </c>
      <c r="H540" s="6">
        <f t="shared" ca="1" si="48"/>
        <v>1.3005449655389985</v>
      </c>
      <c r="I540" s="10">
        <f ca="1">SUMPRODUCT(J540:O540,Results!B$12:G$12)+Results!$F$5*H540</f>
        <v>14.343906767013264</v>
      </c>
      <c r="J540" s="10">
        <f ca="1">SUMPRODUCT($A540:$F540,Results!$B$15:$G$15)</f>
        <v>-2.4644381478719652</v>
      </c>
      <c r="K540" s="10">
        <f ca="1">SUMPRODUCT($A540:$F540,Results!$B$16:$G$16)</f>
        <v>-0.26588624452713511</v>
      </c>
      <c r="L540" s="10">
        <f ca="1">SUMPRODUCT($A540:$F540,Results!$B$17:$G$17)</f>
        <v>-2.7298730118364114</v>
      </c>
      <c r="M540" s="10">
        <f ca="1">SUMPRODUCT($A540:$F540,Results!$B$18:$G$18)</f>
        <v>-0.87607143725461856</v>
      </c>
      <c r="N540" s="10">
        <f ca="1">SUMPRODUCT($A540:$F540,Results!$B$19:$G$19)</f>
        <v>5.8284779386717336</v>
      </c>
      <c r="O540" s="10">
        <f ca="1">SUMPRODUCT($A540:$F540,Results!$B$20:$G$20)</f>
        <v>-3.2839966420477982</v>
      </c>
      <c r="P540" s="10" cm="1">
        <f t="array" aca="1" ref="P540" ca="1">SUMPRODUCT(J540:O540,TRANSPOSE(Test!BL$20:BL$25))+Test!$AD$20-Test!$BL$27</f>
        <v>7.6548628882692</v>
      </c>
      <c r="Q540" s="10" cm="1">
        <f t="array" aca="1" ref="Q540" ca="1">SUMPRODUCT(J540:O540,TRANSPOSE(Test!ES$20:ES$25))+Test!$AD$20-Test!$ES$27</f>
        <v>7.5544861743002309</v>
      </c>
      <c r="R540" s="10">
        <f ca="1">I540-Results!$E$5*H540</f>
        <v>9.1417269048572702</v>
      </c>
      <c r="S540" s="10" cm="1">
        <f t="array" aca="1" ref="S540" ca="1">SUMPRODUCT(J540:O540,TRANSPOSE(Test!AR$28:AR$33))+Test!$AD$20-Test!$AC$26</f>
        <v>7.9651441637099465</v>
      </c>
      <c r="T540" s="10">
        <f ca="1">SUMPRODUCT(J540:O540,Results!K$9:P$9)</f>
        <v>7.16806278931056</v>
      </c>
      <c r="U540" s="10">
        <f ca="1">SUMPRODUCT(J540:O540,Results!K$9:P$9)+Test!$AD$20-Test!$AC$31</f>
        <v>7.1312646706095846</v>
      </c>
      <c r="V540" s="10">
        <f t="shared" ca="1" si="49"/>
        <v>6.689043878744064</v>
      </c>
      <c r="W540" s="10">
        <f t="shared" ca="1" si="50"/>
        <v>6.7894205927130331</v>
      </c>
      <c r="X540" s="10">
        <f t="shared" ca="1" si="51"/>
        <v>5.2021798621559938</v>
      </c>
      <c r="Y540" s="10">
        <f t="shared" ca="1" si="52"/>
        <v>6.3787626033033176</v>
      </c>
      <c r="Z540" s="10">
        <f ca="1">I540-Test!$AD$20</f>
        <v>13.64780322836371</v>
      </c>
      <c r="AA540" s="10">
        <f t="shared" ca="1" si="53"/>
        <v>7.2126420964036795</v>
      </c>
    </row>
    <row r="541" spans="1:27">
      <c r="A541" s="6">
        <f ca="1">LN((RAND()^(-Results!$F$4))-1)</f>
        <v>1.0216470928239123</v>
      </c>
      <c r="B541" s="6">
        <f ca="1">LN((RAND()^(-Results!$F$4))-1)</f>
        <v>0.45738466094930352</v>
      </c>
      <c r="C541" s="6">
        <f ca="1">LN((RAND()^(-Results!$F$4))-1)</f>
        <v>1.0755773514683327</v>
      </c>
      <c r="D541" s="6">
        <f ca="1">LN((RAND()^(-Results!$F$4))-1)</f>
        <v>1.2329656736063337</v>
      </c>
      <c r="E541" s="6">
        <f ca="1">LN((RAND()^(-Results!$F$4))-1)</f>
        <v>6.2298505374794873E-2</v>
      </c>
      <c r="F541" s="6">
        <f ca="1">LN((RAND()^(-Results!$F$4))-1)</f>
        <v>-1.3743059577420422</v>
      </c>
      <c r="G541" s="6">
        <f ca="1">LN((RAND()^(-Results!$F$4))-1)</f>
        <v>3.8925075824148805</v>
      </c>
      <c r="H541" s="6">
        <f t="shared" ca="1" si="48"/>
        <v>3.903114443960471</v>
      </c>
      <c r="I541" s="10">
        <f ca="1">SUMPRODUCT(J541:O541,Results!B$12:G$12)+Results!$F$5*H541</f>
        <v>35.636636094572467</v>
      </c>
      <c r="J541" s="10">
        <f ca="1">SUMPRODUCT($A541:$F541,Results!$B$15:$G$15)</f>
        <v>0.2414908676126569</v>
      </c>
      <c r="K541" s="10">
        <f ca="1">SUMPRODUCT($A541:$F541,Results!$B$16:$G$16)</f>
        <v>3.1389286229241593</v>
      </c>
      <c r="L541" s="10">
        <f ca="1">SUMPRODUCT($A541:$F541,Results!$B$17:$G$17)</f>
        <v>3.2735226638920873</v>
      </c>
      <c r="M541" s="10">
        <f ca="1">SUMPRODUCT($A541:$F541,Results!$B$18:$G$18)</f>
        <v>-9.2420363767249167</v>
      </c>
      <c r="N541" s="10">
        <f ca="1">SUMPRODUCT($A541:$F541,Results!$B$19:$G$19)</f>
        <v>3.0820052055330911</v>
      </c>
      <c r="O541" s="10">
        <f ca="1">SUMPRODUCT($A541:$F541,Results!$B$20:$G$20)</f>
        <v>-3.8309208610780292</v>
      </c>
      <c r="P541" s="10" cm="1">
        <f t="array" aca="1" ref="P541" ca="1">SUMPRODUCT(J541:O541,TRANSPOSE(Test!BL$20:BL$25))+Test!$AD$20-Test!$BL$27</f>
        <v>16.273551389310118</v>
      </c>
      <c r="Q541" s="10" cm="1">
        <f t="array" aca="1" ref="Q541" ca="1">SUMPRODUCT(J541:O541,TRANSPOSE(Test!ES$20:ES$25))+Test!$AD$20-Test!$ES$27</f>
        <v>16.252136783855892</v>
      </c>
      <c r="R541" s="10">
        <f ca="1">I541-Results!$E$5*H541</f>
        <v>20.024178318730584</v>
      </c>
      <c r="S541" s="10" cm="1">
        <f t="array" aca="1" ref="S541" ca="1">SUMPRODUCT(J541:O541,TRANSPOSE(Test!AR$28:AR$33))+Test!$AD$20-Test!$AC$26</f>
        <v>19.677598495021236</v>
      </c>
      <c r="T541" s="10">
        <f ca="1">SUMPRODUCT(J541:O541,Results!K$9:P$9)</f>
        <v>16.15853473167229</v>
      </c>
      <c r="U541" s="10">
        <f ca="1">SUMPRODUCT(J541:O541,Results!K$9:P$9)+Test!$AD$20-Test!$AC$31</f>
        <v>16.121736612971315</v>
      </c>
      <c r="V541" s="10">
        <f t="shared" ca="1" si="49"/>
        <v>19.363084705262349</v>
      </c>
      <c r="W541" s="10">
        <f t="shared" ca="1" si="50"/>
        <v>19.384499310716574</v>
      </c>
      <c r="X541" s="10">
        <f t="shared" ca="1" si="51"/>
        <v>15.612457775841882</v>
      </c>
      <c r="Y541" s="10">
        <f t="shared" ca="1" si="52"/>
        <v>15.95903759955123</v>
      </c>
      <c r="Z541" s="10">
        <f ca="1">I541-Test!$AD$20</f>
        <v>34.940532555922914</v>
      </c>
      <c r="AA541" s="10">
        <f t="shared" ca="1" si="53"/>
        <v>19.514899481601152</v>
      </c>
    </row>
    <row r="542" spans="1:27">
      <c r="A542" s="6">
        <f ca="1">LN((RAND()^(-Results!$F$4))-1)</f>
        <v>9.7882102693154255E-2</v>
      </c>
      <c r="B542" s="6">
        <f ca="1">LN((RAND()^(-Results!$F$4))-1)</f>
        <v>1.249864212607102</v>
      </c>
      <c r="C542" s="6">
        <f ca="1">LN((RAND()^(-Results!$F$4))-1)</f>
        <v>-3.7123227938615652E-2</v>
      </c>
      <c r="D542" s="6">
        <f ca="1">LN((RAND()^(-Results!$F$4))-1)</f>
        <v>-1.4170827034707139</v>
      </c>
      <c r="E542" s="6">
        <f ca="1">LN((RAND()^(-Results!$F$4))-1)</f>
        <v>-3.8810663060045272</v>
      </c>
      <c r="F542" s="6">
        <f ca="1">LN((RAND()^(-Results!$F$4))-1)</f>
        <v>0.38280557143355742</v>
      </c>
      <c r="G542" s="6">
        <f ca="1">LN((RAND()^(-Results!$F$4))-1)</f>
        <v>-2.4273067108676547</v>
      </c>
      <c r="H542" s="6">
        <f t="shared" ca="1" si="48"/>
        <v>-2.4166998493220642</v>
      </c>
      <c r="I542" s="10">
        <f ca="1">SUMPRODUCT(J542:O542,Results!B$12:G$12)+Results!$F$5*H542</f>
        <v>-21.276349757354858</v>
      </c>
      <c r="J542" s="10">
        <f ca="1">SUMPRODUCT($A542:$F542,Results!$B$15:$G$15)</f>
        <v>6.3754614417865794</v>
      </c>
      <c r="K542" s="10">
        <f ca="1">SUMPRODUCT($A542:$F542,Results!$B$16:$G$16)</f>
        <v>3.4593538838354969</v>
      </c>
      <c r="L542" s="10">
        <f ca="1">SUMPRODUCT($A542:$F542,Results!$B$17:$G$17)</f>
        <v>2.3354431542001146</v>
      </c>
      <c r="M542" s="10">
        <f ca="1">SUMPRODUCT($A542:$F542,Results!$B$18:$G$18)</f>
        <v>-6.8909422664940267</v>
      </c>
      <c r="N542" s="10">
        <f ca="1">SUMPRODUCT($A542:$F542,Results!$B$19:$G$19)</f>
        <v>-6.1334980754509942</v>
      </c>
      <c r="O542" s="10">
        <f ca="1">SUMPRODUCT($A542:$F542,Results!$B$20:$G$20)</f>
        <v>13.628129076820157</v>
      </c>
      <c r="P542" s="10" cm="1">
        <f t="array" aca="1" ref="P542" ca="1">SUMPRODUCT(J542:O542,TRANSPOSE(Test!BL$20:BL$25))+Test!$AD$20-Test!$BL$27</f>
        <v>-8.6354119868870711</v>
      </c>
      <c r="Q542" s="10" cm="1">
        <f t="array" aca="1" ref="Q542" ca="1">SUMPRODUCT(J542:O542,TRANSPOSE(Test!ES$20:ES$25))+Test!$AD$20-Test!$ES$27</f>
        <v>-8.6769774957203865</v>
      </c>
      <c r="R542" s="10">
        <f ca="1">I542-Results!$E$5*H542</f>
        <v>-11.609550360066601</v>
      </c>
      <c r="S542" s="10" cm="1">
        <f t="array" aca="1" ref="S542" ca="1">SUMPRODUCT(J542:O542,TRANSPOSE(Test!AR$28:AR$33))+Test!$AD$20-Test!$AC$26</f>
        <v>0.73261250906413666</v>
      </c>
      <c r="T542" s="10">
        <f ca="1">SUMPRODUCT(J542:O542,Results!K$9:P$9)</f>
        <v>-8.1772681173779134</v>
      </c>
      <c r="U542" s="10">
        <f ca="1">SUMPRODUCT(J542:O542,Results!K$9:P$9)+Test!$AD$20-Test!$AC$31</f>
        <v>-8.2140662360788887</v>
      </c>
      <c r="V542" s="10">
        <f t="shared" ca="1" si="49"/>
        <v>-12.640937770467787</v>
      </c>
      <c r="W542" s="10">
        <f t="shared" ca="1" si="50"/>
        <v>-12.599372261634471</v>
      </c>
      <c r="X542" s="10">
        <f t="shared" ca="1" si="51"/>
        <v>-9.6667993972882567</v>
      </c>
      <c r="Y542" s="10">
        <f t="shared" ca="1" si="52"/>
        <v>-22.008962266418994</v>
      </c>
      <c r="Z542" s="10">
        <f ca="1">I542-Test!$AD$20</f>
        <v>-21.97245329600441</v>
      </c>
      <c r="AA542" s="10">
        <f t="shared" ca="1" si="53"/>
        <v>-13.062283521275969</v>
      </c>
    </row>
    <row r="543" spans="1:27">
      <c r="A543" s="6">
        <f ca="1">LN((RAND()^(-Results!$F$4))-1)</f>
        <v>-0.15918394048837969</v>
      </c>
      <c r="B543" s="6">
        <f ca="1">LN((RAND()^(-Results!$F$4))-1)</f>
        <v>-0.50513566619927419</v>
      </c>
      <c r="C543" s="6">
        <f ca="1">LN((RAND()^(-Results!$F$4))-1)</f>
        <v>-1.192966552223975</v>
      </c>
      <c r="D543" s="6">
        <f ca="1">LN((RAND()^(-Results!$F$4))-1)</f>
        <v>-0.47079598139280132</v>
      </c>
      <c r="E543" s="6">
        <f ca="1">LN((RAND()^(-Results!$F$4))-1)</f>
        <v>-0.67119049568609002</v>
      </c>
      <c r="F543" s="6">
        <f ca="1">LN((RAND()^(-Results!$F$4))-1)</f>
        <v>-1.3529238806991468</v>
      </c>
      <c r="G543" s="6">
        <f ca="1">LN((RAND()^(-Results!$F$4))-1)</f>
        <v>0.77280357160456037</v>
      </c>
      <c r="H543" s="6">
        <f t="shared" ca="1" si="48"/>
        <v>0.78341043315015102</v>
      </c>
      <c r="I543" s="10">
        <f ca="1">SUMPRODUCT(J543:O543,Results!B$12:G$12)+Results!$F$5*H543</f>
        <v>-3.1622934425369778</v>
      </c>
      <c r="J543" s="10">
        <f ca="1">SUMPRODUCT($A543:$F543,Results!$B$15:$G$15)</f>
        <v>0.30275572481606383</v>
      </c>
      <c r="K543" s="10">
        <f ca="1">SUMPRODUCT($A543:$F543,Results!$B$16:$G$16)</f>
        <v>2.1598515699878602</v>
      </c>
      <c r="L543" s="10">
        <f ca="1">SUMPRODUCT($A543:$F543,Results!$B$17:$G$17)</f>
        <v>7.4960984579903247</v>
      </c>
      <c r="M543" s="10">
        <f ca="1">SUMPRODUCT($A543:$F543,Results!$B$18:$G$18)</f>
        <v>-9.8732801991221475E-2</v>
      </c>
      <c r="N543" s="10">
        <f ca="1">SUMPRODUCT($A543:$F543,Results!$B$19:$G$19)</f>
        <v>-4.7658364154159152</v>
      </c>
      <c r="O543" s="10">
        <f ca="1">SUMPRODUCT($A543:$F543,Results!$B$20:$G$20)</f>
        <v>-0.84966033094541693</v>
      </c>
      <c r="P543" s="10" cm="1">
        <f t="array" aca="1" ref="P543" ca="1">SUMPRODUCT(J543:O543,TRANSPOSE(Test!BL$20:BL$25))+Test!$AD$20-Test!$BL$27</f>
        <v>-7.2089743023686799</v>
      </c>
      <c r="Q543" s="10" cm="1">
        <f t="array" aca="1" ref="Q543" ca="1">SUMPRODUCT(J543:O543,TRANSPOSE(Test!ES$20:ES$25))+Test!$AD$20-Test!$ES$27</f>
        <v>-7.1495224307749972</v>
      </c>
      <c r="R543" s="10">
        <f ca="1">I543-Results!$E$5*H543</f>
        <v>-6.2959351751375818</v>
      </c>
      <c r="S543" s="10" cm="1">
        <f t="array" aca="1" ref="S543" ca="1">SUMPRODUCT(J543:O543,TRANSPOSE(Test!AR$28:AR$33))+Test!$AD$20-Test!$AC$26</f>
        <v>-8.3741141632788079</v>
      </c>
      <c r="T543" s="10">
        <f ca="1">SUMPRODUCT(J543:O543,Results!K$9:P$9)</f>
        <v>-7.0466771498975556</v>
      </c>
      <c r="U543" s="10">
        <f ca="1">SUMPRODUCT(J543:O543,Results!K$9:P$9)+Test!$AD$20-Test!$AC$31</f>
        <v>-7.0834752685985309</v>
      </c>
      <c r="V543" s="10">
        <f t="shared" ca="1" si="49"/>
        <v>4.0466808598317021</v>
      </c>
      <c r="W543" s="10">
        <f t="shared" ca="1" si="50"/>
        <v>3.9872289882380194</v>
      </c>
      <c r="X543" s="10">
        <f t="shared" ca="1" si="51"/>
        <v>3.1336417326006041</v>
      </c>
      <c r="Y543" s="10">
        <f t="shared" ca="1" si="52"/>
        <v>5.2118207207418301</v>
      </c>
      <c r="Z543" s="10">
        <f ca="1">I543-Test!$AD$20</f>
        <v>-3.8583969811865315</v>
      </c>
      <c r="AA543" s="10">
        <f t="shared" ca="1" si="53"/>
        <v>3.9211818260615532</v>
      </c>
    </row>
    <row r="544" spans="1:27">
      <c r="A544" s="6">
        <f ca="1">LN((RAND()^(-Results!$F$4))-1)</f>
        <v>-3.2524946739248439E-2</v>
      </c>
      <c r="B544" s="6">
        <f ca="1">LN((RAND()^(-Results!$F$4))-1)</f>
        <v>-0.78188590218461806</v>
      </c>
      <c r="C544" s="6">
        <f ca="1">LN((RAND()^(-Results!$F$4))-1)</f>
        <v>1.211655895471146</v>
      </c>
      <c r="D544" s="6">
        <f ca="1">LN((RAND()^(-Results!$F$4))-1)</f>
        <v>-2.1585887679560445</v>
      </c>
      <c r="E544" s="6">
        <f ca="1">LN((RAND()^(-Results!$F$4))-1)</f>
        <v>0.3937621482873353</v>
      </c>
      <c r="F544" s="6">
        <f ca="1">LN((RAND()^(-Results!$F$4))-1)</f>
        <v>-8.6756080190604809E-2</v>
      </c>
      <c r="G544" s="6">
        <f ca="1">LN((RAND()^(-Results!$F$4))-1)</f>
        <v>0.64041789288133077</v>
      </c>
      <c r="H544" s="6">
        <f t="shared" ca="1" si="48"/>
        <v>0.65102475442692143</v>
      </c>
      <c r="I544" s="10">
        <f ca="1">SUMPRODUCT(J544:O544,Results!B$12:G$12)+Results!$F$5*H544</f>
        <v>-17.530779109114345</v>
      </c>
      <c r="J544" s="10">
        <f ca="1">SUMPRODUCT($A544:$F544,Results!$B$15:$G$15)</f>
        <v>-1.4210398408434097</v>
      </c>
      <c r="K544" s="10">
        <f ca="1">SUMPRODUCT($A544:$F544,Results!$B$16:$G$16)</f>
        <v>-7.4005369495394708</v>
      </c>
      <c r="L544" s="10">
        <f ca="1">SUMPRODUCT($A544:$F544,Results!$B$17:$G$17)</f>
        <v>-0.40879597455269956</v>
      </c>
      <c r="M544" s="10">
        <f ca="1">SUMPRODUCT($A544:$F544,Results!$B$18:$G$18)</f>
        <v>1.1848709808898805</v>
      </c>
      <c r="N544" s="10">
        <f ca="1">SUMPRODUCT($A544:$F544,Results!$B$19:$G$19)</f>
        <v>-3.2222117059907869</v>
      </c>
      <c r="O544" s="10">
        <f ca="1">SUMPRODUCT($A544:$F544,Results!$B$20:$G$20)</f>
        <v>1.9796741141805465</v>
      </c>
      <c r="P544" s="10" cm="1">
        <f t="array" aca="1" ref="P544" ca="1">SUMPRODUCT(J544:O544,TRANSPOSE(Test!BL$20:BL$25))+Test!$AD$20-Test!$BL$27</f>
        <v>-20.640423258516403</v>
      </c>
      <c r="Q544" s="10" cm="1">
        <f t="array" aca="1" ref="Q544" ca="1">SUMPRODUCT(J544:O544,TRANSPOSE(Test!ES$20:ES$25))+Test!$AD$20-Test!$ES$27</f>
        <v>-20.914993912939813</v>
      </c>
      <c r="R544" s="10">
        <f ca="1">I544-Results!$E$5*H544</f>
        <v>-20.134878126822031</v>
      </c>
      <c r="S544" s="10" cm="1">
        <f t="array" aca="1" ref="S544" ca="1">SUMPRODUCT(J544:O544,TRANSPOSE(Test!AR$28:AR$33))+Test!$AD$20-Test!$AC$26</f>
        <v>-18.569942388301694</v>
      </c>
      <c r="T544" s="10">
        <f ca="1">SUMPRODUCT(J544:O544,Results!K$9:P$9)</f>
        <v>-20.917416466419855</v>
      </c>
      <c r="U544" s="10">
        <f ca="1">SUMPRODUCT(J544:O544,Results!K$9:P$9)+Test!$AD$20-Test!$AC$31</f>
        <v>-20.95421458512083</v>
      </c>
      <c r="V544" s="10">
        <f t="shared" ca="1" si="49"/>
        <v>3.1096441494020581</v>
      </c>
      <c r="W544" s="10">
        <f t="shared" ca="1" si="50"/>
        <v>3.3842148038254685</v>
      </c>
      <c r="X544" s="10">
        <f t="shared" ca="1" si="51"/>
        <v>2.6040990177076857</v>
      </c>
      <c r="Y544" s="10">
        <f t="shared" ca="1" si="52"/>
        <v>1.0391632791873491</v>
      </c>
      <c r="Z544" s="10">
        <f ca="1">I544-Test!$AD$20</f>
        <v>-18.226882647763897</v>
      </c>
      <c r="AA544" s="10">
        <f t="shared" ca="1" si="53"/>
        <v>3.4234354760064853</v>
      </c>
    </row>
    <row r="545" spans="1:27">
      <c r="A545" s="6">
        <f ca="1">LN((RAND()^(-Results!$F$4))-1)</f>
        <v>-2.3198045037148494</v>
      </c>
      <c r="B545" s="6">
        <f ca="1">LN((RAND()^(-Results!$F$4))-1)</f>
        <v>-1.4857284667634918</v>
      </c>
      <c r="C545" s="6">
        <f ca="1">LN((RAND()^(-Results!$F$4))-1)</f>
        <v>0.72434624108275347</v>
      </c>
      <c r="D545" s="6">
        <f ca="1">LN((RAND()^(-Results!$F$4))-1)</f>
        <v>2.0221652650865125</v>
      </c>
      <c r="E545" s="6">
        <f ca="1">LN((RAND()^(-Results!$F$4))-1)</f>
        <v>1.4045836582835627</v>
      </c>
      <c r="F545" s="6">
        <f ca="1">LN((RAND()^(-Results!$F$4))-1)</f>
        <v>-1.5907703711643992</v>
      </c>
      <c r="G545" s="6">
        <f ca="1">LN((RAND()^(-Results!$F$4))-1)</f>
        <v>-2.0160693122949827</v>
      </c>
      <c r="H545" s="6">
        <f t="shared" ca="1" si="48"/>
        <v>-2.0054624507493921</v>
      </c>
      <c r="I545" s="10">
        <f ca="1">SUMPRODUCT(J545:O545,Results!B$12:G$12)+Results!$F$5*H545</f>
        <v>5.8451164785684249</v>
      </c>
      <c r="J545" s="10">
        <f ca="1">SUMPRODUCT($A545:$F545,Results!$B$15:$G$15)</f>
        <v>-8.1565958404903647</v>
      </c>
      <c r="K545" s="10">
        <f ca="1">SUMPRODUCT($A545:$F545,Results!$B$16:$G$16)</f>
        <v>-2.9684417863405206</v>
      </c>
      <c r="L545" s="10">
        <f ca="1">SUMPRODUCT($A545:$F545,Results!$B$17:$G$17)</f>
        <v>1.1362989272905164</v>
      </c>
      <c r="M545" s="10">
        <f ca="1">SUMPRODUCT($A545:$F545,Results!$B$18:$G$18)</f>
        <v>4.5949845647895753</v>
      </c>
      <c r="N545" s="10">
        <f ca="1">SUMPRODUCT($A545:$F545,Results!$B$19:$G$19)</f>
        <v>9.9398809599871001</v>
      </c>
      <c r="O545" s="10">
        <f ca="1">SUMPRODUCT($A545:$F545,Results!$B$20:$G$20)</f>
        <v>-20.431745078381738</v>
      </c>
      <c r="P545" s="10" cm="1">
        <f t="array" aca="1" ref="P545" ca="1">SUMPRODUCT(J545:O545,TRANSPOSE(Test!BL$20:BL$25))+Test!$AD$20-Test!$BL$27</f>
        <v>15.584358725902195</v>
      </c>
      <c r="Q545" s="10" cm="1">
        <f t="array" aca="1" ref="Q545" ca="1">SUMPRODUCT(J545:O545,TRANSPOSE(Test!ES$20:ES$25))+Test!$AD$20-Test!$ES$27</f>
        <v>15.684451242556303</v>
      </c>
      <c r="R545" s="10">
        <f ca="1">I545-Results!$E$5*H545</f>
        <v>13.866966281565993</v>
      </c>
      <c r="S545" s="10" cm="1">
        <f t="array" aca="1" ref="S545" ca="1">SUMPRODUCT(J545:O545,TRANSPOSE(Test!AR$28:AR$33))+Test!$AD$20-Test!$AC$26</f>
        <v>6.7546387183649301</v>
      </c>
      <c r="T545" s="10">
        <f ca="1">SUMPRODUCT(J545:O545,Results!K$9:P$9)</f>
        <v>15.708490688759507</v>
      </c>
      <c r="U545" s="10">
        <f ca="1">SUMPRODUCT(J545:O545,Results!K$9:P$9)+Test!$AD$20-Test!$AC$31</f>
        <v>15.67169257005853</v>
      </c>
      <c r="V545" s="10">
        <f t="shared" ca="1" si="49"/>
        <v>-9.7392422473337703</v>
      </c>
      <c r="W545" s="10">
        <f t="shared" ca="1" si="50"/>
        <v>-9.8393347639878783</v>
      </c>
      <c r="X545" s="10">
        <f t="shared" ca="1" si="51"/>
        <v>-8.0218498029975684</v>
      </c>
      <c r="Y545" s="10">
        <f t="shared" ca="1" si="52"/>
        <v>-0.90952223979650526</v>
      </c>
      <c r="Z545" s="10">
        <f ca="1">I545-Test!$AD$20</f>
        <v>5.1490129399188715</v>
      </c>
      <c r="AA545" s="10">
        <f t="shared" ca="1" si="53"/>
        <v>-9.8265760914901055</v>
      </c>
    </row>
    <row r="546" spans="1:27">
      <c r="A546" s="6">
        <f ca="1">LN((RAND()^(-Results!$F$4))-1)</f>
        <v>-0.78399938751065668</v>
      </c>
      <c r="B546" s="6">
        <f ca="1">LN((RAND()^(-Results!$F$4))-1)</f>
        <v>2.7323264649861647</v>
      </c>
      <c r="C546" s="6">
        <f ca="1">LN((RAND()^(-Results!$F$4))-1)</f>
        <v>2.0842383193294771</v>
      </c>
      <c r="D546" s="6">
        <f ca="1">LN((RAND()^(-Results!$F$4))-1)</f>
        <v>1.1813051239218384</v>
      </c>
      <c r="E546" s="6">
        <f ca="1">LN((RAND()^(-Results!$F$4))-1)</f>
        <v>-2.4658764644345923</v>
      </c>
      <c r="F546" s="6">
        <f ca="1">LN((RAND()^(-Results!$F$4))-1)</f>
        <v>8.4938687637351018E-2</v>
      </c>
      <c r="G546" s="6">
        <f ca="1">LN((RAND()^(-Results!$F$4))-1)</f>
        <v>-1.3249783828537613</v>
      </c>
      <c r="H546" s="6">
        <f t="shared" ca="1" si="48"/>
        <v>-1.3143715213081708</v>
      </c>
      <c r="I546" s="10">
        <f ca="1">SUMPRODUCT(J546:O546,Results!B$12:G$12)+Results!$F$5*H546</f>
        <v>26.359206262512124</v>
      </c>
      <c r="J546" s="10">
        <f ca="1">SUMPRODUCT($A546:$F546,Results!$B$15:$G$15)</f>
        <v>5.3102045221963747</v>
      </c>
      <c r="K546" s="10">
        <f ca="1">SUMPRODUCT($A546:$F546,Results!$B$16:$G$16)</f>
        <v>2.3634498607583101</v>
      </c>
      <c r="L546" s="10">
        <f ca="1">SUMPRODUCT($A546:$F546,Results!$B$17:$G$17)</f>
        <v>-7.3157795324552026</v>
      </c>
      <c r="M546" s="10">
        <f ca="1">SUMPRODUCT($A546:$F546,Results!$B$18:$G$18)</f>
        <v>-11.800278418432125</v>
      </c>
      <c r="N546" s="10">
        <f ca="1">SUMPRODUCT($A546:$F546,Results!$B$19:$G$19)</f>
        <v>4.0656805041373225</v>
      </c>
      <c r="O546" s="10">
        <f ca="1">SUMPRODUCT($A546:$F546,Results!$B$20:$G$20)</f>
        <v>1.7881081361705822</v>
      </c>
      <c r="P546" s="10" cm="1">
        <f t="array" aca="1" ref="P546" ca="1">SUMPRODUCT(J546:O546,TRANSPOSE(Test!BL$20:BL$25))+Test!$AD$20-Test!$BL$27</f>
        <v>33.677978221209074</v>
      </c>
      <c r="Q546" s="10" cm="1">
        <f t="array" aca="1" ref="Q546" ca="1">SUMPRODUCT(J546:O546,TRANSPOSE(Test!ES$20:ES$25))+Test!$AD$20-Test!$ES$27</f>
        <v>33.767638796327297</v>
      </c>
      <c r="R546" s="10">
        <f ca="1">I546-Results!$E$5*H546</f>
        <v>31.616692347744809</v>
      </c>
      <c r="S546" s="10" cm="1">
        <f t="array" aca="1" ref="S546" ca="1">SUMPRODUCT(J546:O546,TRANSPOSE(Test!AR$28:AR$33))+Test!$AD$20-Test!$AC$26</f>
        <v>39.281791185396216</v>
      </c>
      <c r="T546" s="10">
        <f ca="1">SUMPRODUCT(J546:O546,Results!K$9:P$9)</f>
        <v>34.18202431504676</v>
      </c>
      <c r="U546" s="10">
        <f ca="1">SUMPRODUCT(J546:O546,Results!K$9:P$9)+Test!$AD$20-Test!$AC$31</f>
        <v>34.145226196345781</v>
      </c>
      <c r="V546" s="10">
        <f t="shared" ca="1" si="49"/>
        <v>-7.3187719586969493</v>
      </c>
      <c r="W546" s="10">
        <f t="shared" ca="1" si="50"/>
        <v>-7.4084325338151729</v>
      </c>
      <c r="X546" s="10">
        <f t="shared" ca="1" si="51"/>
        <v>-5.257486085232685</v>
      </c>
      <c r="Y546" s="10">
        <f t="shared" ca="1" si="52"/>
        <v>-12.922584922884091</v>
      </c>
      <c r="Z546" s="10">
        <f ca="1">I546-Test!$AD$20</f>
        <v>25.663102723862572</v>
      </c>
      <c r="AA546" s="10">
        <f t="shared" ca="1" si="53"/>
        <v>-7.7860199338336571</v>
      </c>
    </row>
    <row r="547" spans="1:27">
      <c r="A547" s="6">
        <f ca="1">LN((RAND()^(-Results!$F$4))-1)</f>
        <v>0.64908329986792834</v>
      </c>
      <c r="B547" s="6">
        <f ca="1">LN((RAND()^(-Results!$F$4))-1)</f>
        <v>1.5772370901645112</v>
      </c>
      <c r="C547" s="6">
        <f ca="1">LN((RAND()^(-Results!$F$4))-1)</f>
        <v>0.28960307414564224</v>
      </c>
      <c r="D547" s="6">
        <f ca="1">LN((RAND()^(-Results!$F$4))-1)</f>
        <v>2.9377542252496469</v>
      </c>
      <c r="E547" s="6">
        <f ca="1">LN((RAND()^(-Results!$F$4))-1)</f>
        <v>-0.34726724651583024</v>
      </c>
      <c r="F547" s="6">
        <f ca="1">LN((RAND()^(-Results!$F$4))-1)</f>
        <v>0.57495252549765896</v>
      </c>
      <c r="G547" s="6">
        <f ca="1">LN((RAND()^(-Results!$F$4))-1)</f>
        <v>2.3966730920503911</v>
      </c>
      <c r="H547" s="6">
        <f t="shared" ca="1" si="48"/>
        <v>2.4072799535959817</v>
      </c>
      <c r="I547" s="10">
        <f ca="1">SUMPRODUCT(J547:O547,Results!B$12:G$12)+Results!$F$5*H547</f>
        <v>45.076411212942624</v>
      </c>
      <c r="J547" s="10">
        <f ca="1">SUMPRODUCT($A547:$F547,Results!$B$15:$G$15)</f>
        <v>2.1221023949231257</v>
      </c>
      <c r="K547" s="10">
        <f ca="1">SUMPRODUCT($A547:$F547,Results!$B$16:$G$16)</f>
        <v>7.5561880866202387</v>
      </c>
      <c r="L547" s="10">
        <f ca="1">SUMPRODUCT($A547:$F547,Results!$B$17:$G$17)</f>
        <v>-3.8275657972993242</v>
      </c>
      <c r="M547" s="10">
        <f ca="1">SUMPRODUCT($A547:$F547,Results!$B$18:$G$18)</f>
        <v>-6.4748798770971572</v>
      </c>
      <c r="N547" s="10">
        <f ca="1">SUMPRODUCT($A547:$F547,Results!$B$19:$G$19)</f>
        <v>7.7887084979397851</v>
      </c>
      <c r="O547" s="10">
        <f ca="1">SUMPRODUCT($A547:$F547,Results!$B$20:$G$20)</f>
        <v>-1.3461802311065851</v>
      </c>
      <c r="P547" s="10" cm="1">
        <f t="array" aca="1" ref="P547" ca="1">SUMPRODUCT(J547:O547,TRANSPOSE(Test!BL$20:BL$25))+Test!$AD$20-Test!$BL$27</f>
        <v>33.128371884100133</v>
      </c>
      <c r="Q547" s="10" cm="1">
        <f t="array" aca="1" ref="Q547" ca="1">SUMPRODUCT(J547:O547,TRANSPOSE(Test!ES$20:ES$25))+Test!$AD$20-Test!$ES$27</f>
        <v>33.312259572497844</v>
      </c>
      <c r="R547" s="10">
        <f ca="1">I547-Results!$E$5*H547</f>
        <v>35.447291398558697</v>
      </c>
      <c r="S547" s="10" cm="1">
        <f t="array" aca="1" ref="S547" ca="1">SUMPRODUCT(J547:O547,TRANSPOSE(Test!AR$28:AR$33))+Test!$AD$20-Test!$AC$26</f>
        <v>35.105958150287613</v>
      </c>
      <c r="T547" s="10">
        <f ca="1">SUMPRODUCT(J547:O547,Results!K$9:P$9)</f>
        <v>33.304135318282903</v>
      </c>
      <c r="U547" s="10">
        <f ca="1">SUMPRODUCT(J547:O547,Results!K$9:P$9)+Test!$AD$20-Test!$AC$31</f>
        <v>33.267337199581924</v>
      </c>
      <c r="V547" s="10">
        <f t="shared" ca="1" si="49"/>
        <v>11.948039328842491</v>
      </c>
      <c r="W547" s="10">
        <f t="shared" ca="1" si="50"/>
        <v>11.76415164044478</v>
      </c>
      <c r="X547" s="10">
        <f t="shared" ca="1" si="51"/>
        <v>9.6291198143839267</v>
      </c>
      <c r="Y547" s="10">
        <f t="shared" ca="1" si="52"/>
        <v>9.970453062655011</v>
      </c>
      <c r="Z547" s="10">
        <f ca="1">I547-Test!$AD$20</f>
        <v>44.380307674293071</v>
      </c>
      <c r="AA547" s="10">
        <f t="shared" ca="1" si="53"/>
        <v>11.8090740133607</v>
      </c>
    </row>
    <row r="548" spans="1:27">
      <c r="A548" s="6">
        <f ca="1">LN((RAND()^(-Results!$F$4))-1)</f>
        <v>0.34121959661694873</v>
      </c>
      <c r="B548" s="6">
        <f ca="1">LN((RAND()^(-Results!$F$4))-1)</f>
        <v>-0.26345927926837148</v>
      </c>
      <c r="C548" s="6">
        <f ca="1">LN((RAND()^(-Results!$F$4))-1)</f>
        <v>1.8772140877808148</v>
      </c>
      <c r="D548" s="6">
        <f ca="1">LN((RAND()^(-Results!$F$4))-1)</f>
        <v>3.720811562315856</v>
      </c>
      <c r="E548" s="6">
        <f ca="1">LN((RAND()^(-Results!$F$4))-1)</f>
        <v>-2.3308555056645339</v>
      </c>
      <c r="F548" s="6">
        <f ca="1">LN((RAND()^(-Results!$F$4))-1)</f>
        <v>-8.9823991067991271E-2</v>
      </c>
      <c r="G548" s="6">
        <f ca="1">LN((RAND()^(-Results!$F$4))-1)</f>
        <v>3.7996281211609979</v>
      </c>
      <c r="H548" s="6">
        <f t="shared" ca="1" si="48"/>
        <v>3.8102349827065884</v>
      </c>
      <c r="I548" s="10">
        <f ca="1">SUMPRODUCT(J548:O548,Results!B$12:G$12)+Results!$F$5*H548</f>
        <v>41.141056581437851</v>
      </c>
      <c r="J548" s="10">
        <f ca="1">SUMPRODUCT($A548:$F548,Results!$B$15:$G$15)</f>
        <v>-3.5982776832641346</v>
      </c>
      <c r="K548" s="10">
        <f ca="1">SUMPRODUCT($A548:$F548,Results!$B$16:$G$16)</f>
        <v>8.5017973358793597</v>
      </c>
      <c r="L548" s="10">
        <f ca="1">SUMPRODUCT($A548:$F548,Results!$B$17:$G$17)</f>
        <v>4.2248726315230254</v>
      </c>
      <c r="M548" s="10">
        <f ca="1">SUMPRODUCT($A548:$F548,Results!$B$18:$G$18)</f>
        <v>-10.232732582007518</v>
      </c>
      <c r="N548" s="10">
        <f ca="1">SUMPRODUCT($A548:$F548,Results!$B$19:$G$19)</f>
        <v>16.676962549743003</v>
      </c>
      <c r="O548" s="10">
        <f ca="1">SUMPRODUCT($A548:$F548,Results!$B$20:$G$20)</f>
        <v>-6.1279223406070678</v>
      </c>
      <c r="P548" s="10" cm="1">
        <f t="array" aca="1" ref="P548" ca="1">SUMPRODUCT(J548:O548,TRANSPOSE(Test!BL$20:BL$25))+Test!$AD$20-Test!$BL$27</f>
        <v>22.390946589077096</v>
      </c>
      <c r="Q548" s="10" cm="1">
        <f t="array" aca="1" ref="Q548" ca="1">SUMPRODUCT(J548:O548,TRANSPOSE(Test!ES$20:ES$25))+Test!$AD$20-Test!$ES$27</f>
        <v>22.376036775841708</v>
      </c>
      <c r="R548" s="10">
        <f ca="1">I548-Results!$E$5*H548</f>
        <v>25.900116650611498</v>
      </c>
      <c r="S548" s="10" cm="1">
        <f t="array" aca="1" ref="S548" ca="1">SUMPRODUCT(J548:O548,TRANSPOSE(Test!AR$28:AR$33))+Test!$AD$20-Test!$AC$26</f>
        <v>31.763335395885626</v>
      </c>
      <c r="T548" s="10">
        <f ca="1">SUMPRODUCT(J548:O548,Results!K$9:P$9)</f>
        <v>22.587564467793406</v>
      </c>
      <c r="U548" s="10">
        <f ca="1">SUMPRODUCT(J548:O548,Results!K$9:P$9)+Test!$AD$20-Test!$AC$31</f>
        <v>22.550766349092431</v>
      </c>
      <c r="V548" s="10">
        <f t="shared" ca="1" si="49"/>
        <v>18.750109992360755</v>
      </c>
      <c r="W548" s="10">
        <f t="shared" ca="1" si="50"/>
        <v>18.765019805596143</v>
      </c>
      <c r="X548" s="10">
        <f t="shared" ca="1" si="51"/>
        <v>15.240939930826354</v>
      </c>
      <c r="Y548" s="10">
        <f t="shared" ca="1" si="52"/>
        <v>9.3777211855522253</v>
      </c>
      <c r="Z548" s="10">
        <f ca="1">I548-Test!$AD$20</f>
        <v>40.444953042788299</v>
      </c>
      <c r="AA548" s="10">
        <f t="shared" ca="1" si="53"/>
        <v>18.590290232345421</v>
      </c>
    </row>
    <row r="549" spans="1:27">
      <c r="A549" s="6">
        <f ca="1">LN((RAND()^(-Results!$F$4))-1)</f>
        <v>2.5561735685551206</v>
      </c>
      <c r="B549" s="6">
        <f ca="1">LN((RAND()^(-Results!$F$4))-1)</f>
        <v>-1.393980763603855</v>
      </c>
      <c r="C549" s="6">
        <f ca="1">LN((RAND()^(-Results!$F$4))-1)</f>
        <v>2.211926731032305</v>
      </c>
      <c r="D549" s="6">
        <f ca="1">LN((RAND()^(-Results!$F$4))-1)</f>
        <v>-3.1216310619999303</v>
      </c>
      <c r="E549" s="6">
        <f ca="1">LN((RAND()^(-Results!$F$4))-1)</f>
        <v>6.4326281289475359E-2</v>
      </c>
      <c r="F549" s="6">
        <f ca="1">LN((RAND()^(-Results!$F$4))-1)</f>
        <v>-3.0188927811793542</v>
      </c>
      <c r="G549" s="6">
        <f ca="1">LN((RAND()^(-Results!$F$4))-1)</f>
        <v>-0.82958014118960866</v>
      </c>
      <c r="H549" s="6">
        <f t="shared" ca="1" si="48"/>
        <v>-0.81897327964401812</v>
      </c>
      <c r="I549" s="10">
        <f ca="1">SUMPRODUCT(J549:O549,Results!B$12:G$12)+Results!$F$5*H549</f>
        <v>-35.904898802699492</v>
      </c>
      <c r="J549" s="10">
        <f ca="1">SUMPRODUCT($A549:$F549,Results!$B$15:$G$15)</f>
        <v>-0.71084514362946272</v>
      </c>
      <c r="K549" s="10">
        <f ca="1">SUMPRODUCT($A549:$F549,Results!$B$16:$G$16)</f>
        <v>-5.1816584677984618</v>
      </c>
      <c r="L549" s="10">
        <f ca="1">SUMPRODUCT($A549:$F549,Results!$B$17:$G$17)</f>
        <v>13.447544284928172</v>
      </c>
      <c r="M549" s="10">
        <f ca="1">SUMPRODUCT($A549:$F549,Results!$B$18:$G$18)</f>
        <v>-12.311542528515712</v>
      </c>
      <c r="N549" s="10">
        <f ca="1">SUMPRODUCT($A549:$F549,Results!$B$19:$G$19)</f>
        <v>-8.4216194310242294</v>
      </c>
      <c r="O549" s="10">
        <f ca="1">SUMPRODUCT($A549:$F549,Results!$B$20:$G$20)</f>
        <v>3.4001237967253486</v>
      </c>
      <c r="P549" s="10" cm="1">
        <f t="array" aca="1" ref="P549" ca="1">SUMPRODUCT(J549:O549,TRANSPOSE(Test!BL$20:BL$25))+Test!$AD$20-Test!$BL$27</f>
        <v>-31.448260436799224</v>
      </c>
      <c r="Q549" s="10" cm="1">
        <f t="array" aca="1" ref="Q549" ca="1">SUMPRODUCT(J549:O549,TRANSPOSE(Test!ES$20:ES$25))+Test!$AD$20-Test!$ES$27</f>
        <v>-31.966077941283412</v>
      </c>
      <c r="R549" s="10">
        <f ca="1">I549-Results!$E$5*H549</f>
        <v>-32.62900568412342</v>
      </c>
      <c r="S549" s="10" cm="1">
        <f t="array" aca="1" ref="S549" ca="1">SUMPRODUCT(J549:O549,TRANSPOSE(Test!AR$28:AR$33))+Test!$AD$20-Test!$AC$26</f>
        <v>-20.605359317189802</v>
      </c>
      <c r="T549" s="10">
        <f ca="1">SUMPRODUCT(J549:O549,Results!K$9:P$9)</f>
        <v>-32.1832643737417</v>
      </c>
      <c r="U549" s="10">
        <f ca="1">SUMPRODUCT(J549:O549,Results!K$9:P$9)+Test!$AD$20-Test!$AC$31</f>
        <v>-32.220062492442679</v>
      </c>
      <c r="V549" s="10">
        <f t="shared" ca="1" si="49"/>
        <v>-4.4566383659002682</v>
      </c>
      <c r="W549" s="10">
        <f t="shared" ca="1" si="50"/>
        <v>-3.9388208614160796</v>
      </c>
      <c r="X549" s="10">
        <f t="shared" ca="1" si="51"/>
        <v>-3.2758931185760716</v>
      </c>
      <c r="Y549" s="10">
        <f t="shared" ca="1" si="52"/>
        <v>-15.29953948550969</v>
      </c>
      <c r="Z549" s="10">
        <f ca="1">I549-Test!$AD$20</f>
        <v>-36.601002341349044</v>
      </c>
      <c r="AA549" s="10">
        <f t="shared" ca="1" si="53"/>
        <v>-3.6848363102568129</v>
      </c>
    </row>
    <row r="550" spans="1:27">
      <c r="A550" s="6">
        <f ca="1">LN((RAND()^(-Results!$F$4))-1)</f>
        <v>-1.4068441162721634</v>
      </c>
      <c r="B550" s="6">
        <f ca="1">LN((RAND()^(-Results!$F$4))-1)</f>
        <v>1.5778867736132507</v>
      </c>
      <c r="C550" s="6">
        <f ca="1">LN((RAND()^(-Results!$F$4))-1)</f>
        <v>0.79922972374685641</v>
      </c>
      <c r="D550" s="6">
        <f ca="1">LN((RAND()^(-Results!$F$4))-1)</f>
        <v>1.4537755899357643</v>
      </c>
      <c r="E550" s="6">
        <f ca="1">LN((RAND()^(-Results!$F$4))-1)</f>
        <v>1.3703135377551134</v>
      </c>
      <c r="F550" s="6">
        <f ca="1">LN((RAND()^(-Results!$F$4))-1)</f>
        <v>-0.8648549679404377</v>
      </c>
      <c r="G550" s="6">
        <f ca="1">LN((RAND()^(-Results!$F$4))-1)</f>
        <v>0.35223567707451708</v>
      </c>
      <c r="H550" s="6">
        <f t="shared" ca="1" si="48"/>
        <v>0.36284253862010768</v>
      </c>
      <c r="I550" s="10">
        <f ca="1">SUMPRODUCT(J550:O550,Results!B$12:G$12)+Results!$F$5*H550</f>
        <v>37.349858984046833</v>
      </c>
      <c r="J550" s="10">
        <f ca="1">SUMPRODUCT($A550:$F550,Results!$B$15:$G$15)</f>
        <v>0.77679796630160625</v>
      </c>
      <c r="K550" s="10">
        <f ca="1">SUMPRODUCT($A550:$F550,Results!$B$16:$G$16)</f>
        <v>-1.7605795043332098</v>
      </c>
      <c r="L550" s="10">
        <f ca="1">SUMPRODUCT($A550:$F550,Results!$B$17:$G$17)</f>
        <v>-7.8104878758404901</v>
      </c>
      <c r="M550" s="10">
        <f ca="1">SUMPRODUCT($A550:$F550,Results!$B$18:$G$18)</f>
        <v>-1.8511171845771655</v>
      </c>
      <c r="N550" s="10">
        <f ca="1">SUMPRODUCT($A550:$F550,Results!$B$19:$G$19)</f>
        <v>2.9986352263226337</v>
      </c>
      <c r="O550" s="10">
        <f ca="1">SUMPRODUCT($A550:$F550,Results!$B$20:$G$20)</f>
        <v>-10.385591773479881</v>
      </c>
      <c r="P550" s="10" cm="1">
        <f t="array" aca="1" ref="P550" ca="1">SUMPRODUCT(J550:O550,TRANSPOSE(Test!BL$20:BL$25))+Test!$AD$20-Test!$BL$27</f>
        <v>35.592495714808024</v>
      </c>
      <c r="Q550" s="10" cm="1">
        <f t="array" aca="1" ref="Q550" ca="1">SUMPRODUCT(J550:O550,TRANSPOSE(Test!ES$20:ES$25))+Test!$AD$20-Test!$ES$27</f>
        <v>35.804202238699212</v>
      </c>
      <c r="R550" s="10">
        <f ca="1">I550-Results!$E$5*H550</f>
        <v>35.898488829566404</v>
      </c>
      <c r="S550" s="10" cm="1">
        <f t="array" aca="1" ref="S550" ca="1">SUMPRODUCT(J550:O550,TRANSPOSE(Test!AR$28:AR$33))+Test!$AD$20-Test!$AC$26</f>
        <v>28.080082003642875</v>
      </c>
      <c r="T550" s="10">
        <f ca="1">SUMPRODUCT(J550:O550,Results!K$9:P$9)</f>
        <v>35.805472275222613</v>
      </c>
      <c r="U550" s="10">
        <f ca="1">SUMPRODUCT(J550:O550,Results!K$9:P$9)+Test!$AD$20-Test!$AC$31</f>
        <v>35.768674156521634</v>
      </c>
      <c r="V550" s="10">
        <f t="shared" ca="1" si="49"/>
        <v>1.7573632692388088</v>
      </c>
      <c r="W550" s="10">
        <f t="shared" ca="1" si="50"/>
        <v>1.5456567453476211</v>
      </c>
      <c r="X550" s="10">
        <f t="shared" ca="1" si="51"/>
        <v>1.4513701544804292</v>
      </c>
      <c r="Y550" s="10">
        <f t="shared" ca="1" si="52"/>
        <v>9.2697769804039574</v>
      </c>
      <c r="Z550" s="10">
        <f ca="1">I550-Test!$AD$20</f>
        <v>36.65375544539728</v>
      </c>
      <c r="AA550" s="10">
        <f t="shared" ca="1" si="53"/>
        <v>1.581184827525199</v>
      </c>
    </row>
    <row r="551" spans="1:27">
      <c r="A551" s="6">
        <f ca="1">LN((RAND()^(-Results!$F$4))-1)</f>
        <v>2.0191234468760233</v>
      </c>
      <c r="B551" s="6">
        <f ca="1">LN((RAND()^(-Results!$F$4))-1)</f>
        <v>-3.3064334586908675E-2</v>
      </c>
      <c r="C551" s="6">
        <f ca="1">LN((RAND()^(-Results!$F$4))-1)</f>
        <v>0.84937699185409476</v>
      </c>
      <c r="D551" s="6">
        <f ca="1">LN((RAND()^(-Results!$F$4))-1)</f>
        <v>-2.7196761466282762E-2</v>
      </c>
      <c r="E551" s="6">
        <f ca="1">LN((RAND()^(-Results!$F$4))-1)</f>
        <v>-1.8028383948063649</v>
      </c>
      <c r="F551" s="6">
        <f ca="1">LN((RAND()^(-Results!$F$4))-1)</f>
        <v>1.2776517182851121</v>
      </c>
      <c r="G551" s="6">
        <f ca="1">LN((RAND()^(-Results!$F$4))-1)</f>
        <v>-1.3011546480299876</v>
      </c>
      <c r="H551" s="6">
        <f t="shared" ca="1" si="48"/>
        <v>-1.2905477864843971</v>
      </c>
      <c r="I551" s="10">
        <f ca="1">SUMPRODUCT(J551:O551,Results!B$12:G$12)+Results!$F$5*H551</f>
        <v>-18.615339899287001</v>
      </c>
      <c r="J551" s="10">
        <f ca="1">SUMPRODUCT($A551:$F551,Results!$B$15:$G$15)</f>
        <v>1.4943783186038564</v>
      </c>
      <c r="K551" s="10">
        <f ca="1">SUMPRODUCT($A551:$F551,Results!$B$16:$G$16)</f>
        <v>4.0455506928261471</v>
      </c>
      <c r="L551" s="10">
        <f ca="1">SUMPRODUCT($A551:$F551,Results!$B$17:$G$17)</f>
        <v>2.5101510486589143</v>
      </c>
      <c r="M551" s="10">
        <f ca="1">SUMPRODUCT($A551:$F551,Results!$B$18:$G$18)</f>
        <v>-6.5218117492698049</v>
      </c>
      <c r="N551" s="10">
        <f ca="1">SUMPRODUCT($A551:$F551,Results!$B$19:$G$19)</f>
        <v>2.5756023803007357</v>
      </c>
      <c r="O551" s="10">
        <f ca="1">SUMPRODUCT($A551:$F551,Results!$B$20:$G$20)</f>
        <v>11.097851386180917</v>
      </c>
      <c r="P551" s="10" cm="1">
        <f t="array" aca="1" ref="P551" ca="1">SUMPRODUCT(J551:O551,TRANSPOSE(Test!BL$20:BL$25))+Test!$AD$20-Test!$BL$27</f>
        <v>-11.87039123353148</v>
      </c>
      <c r="Q551" s="10" cm="1">
        <f t="array" aca="1" ref="Q551" ca="1">SUMPRODUCT(J551:O551,TRANSPOSE(Test!ES$20:ES$25))+Test!$AD$20-Test!$ES$27</f>
        <v>-12.099817725269583</v>
      </c>
      <c r="R551" s="10">
        <f ca="1">I551-Results!$E$5*H551</f>
        <v>-13.453148753349414</v>
      </c>
      <c r="S551" s="10" cm="1">
        <f t="array" aca="1" ref="S551" ca="1">SUMPRODUCT(J551:O551,TRANSPOSE(Test!AR$28:AR$33))+Test!$AD$20-Test!$AC$26</f>
        <v>0.44639063653376221</v>
      </c>
      <c r="T551" s="10">
        <f ca="1">SUMPRODUCT(J551:O551,Results!K$9:P$9)</f>
        <v>-12.052342861544293</v>
      </c>
      <c r="U551" s="10">
        <f ca="1">SUMPRODUCT(J551:O551,Results!K$9:P$9)+Test!$AD$20-Test!$AC$31</f>
        <v>-12.089140980245269</v>
      </c>
      <c r="V551" s="10">
        <f t="shared" ca="1" si="49"/>
        <v>-6.7449486657555209</v>
      </c>
      <c r="W551" s="10">
        <f t="shared" ca="1" si="50"/>
        <v>-6.5155221740174181</v>
      </c>
      <c r="X551" s="10">
        <f t="shared" ca="1" si="51"/>
        <v>-5.1621911459375873</v>
      </c>
      <c r="Y551" s="10">
        <f t="shared" ca="1" si="52"/>
        <v>-19.061730535820764</v>
      </c>
      <c r="Z551" s="10">
        <f ca="1">I551-Test!$AD$20</f>
        <v>-19.311443437936553</v>
      </c>
      <c r="AA551" s="10">
        <f t="shared" ca="1" si="53"/>
        <v>-6.5261989190417324</v>
      </c>
    </row>
    <row r="552" spans="1:27">
      <c r="A552" s="6">
        <f ca="1">LN((RAND()^(-Results!$F$4))-1)</f>
        <v>-7.4589683783072125E-2</v>
      </c>
      <c r="B552" s="6">
        <f ca="1">LN((RAND()^(-Results!$F$4))-1)</f>
        <v>-3.6812847846388657</v>
      </c>
      <c r="C552" s="6">
        <f ca="1">LN((RAND()^(-Results!$F$4))-1)</f>
        <v>-0.73771139409413522</v>
      </c>
      <c r="D552" s="6">
        <f ca="1">LN((RAND()^(-Results!$F$4))-1)</f>
        <v>-0.7470470539709495</v>
      </c>
      <c r="E552" s="6">
        <f ca="1">LN((RAND()^(-Results!$F$4))-1)</f>
        <v>4.1511008250802464</v>
      </c>
      <c r="F552" s="6">
        <f ca="1">LN((RAND()^(-Results!$F$4))-1)</f>
        <v>-0.20748560070026673</v>
      </c>
      <c r="G552" s="6">
        <f ca="1">LN((RAND()^(-Results!$F$4))-1)</f>
        <v>0.9335086131193997</v>
      </c>
      <c r="H552" s="6">
        <f t="shared" ca="1" si="48"/>
        <v>0.94411547466499024</v>
      </c>
      <c r="I552" s="10">
        <f ca="1">SUMPRODUCT(J552:O552,Results!B$12:G$12)+Results!$F$5*H552</f>
        <v>-25.716903306870091</v>
      </c>
      <c r="J552" s="10">
        <f ca="1">SUMPRODUCT($A552:$F552,Results!$B$15:$G$15)</f>
        <v>-10.542082912679819</v>
      </c>
      <c r="K552" s="10">
        <f ca="1">SUMPRODUCT($A552:$F552,Results!$B$16:$G$16)</f>
        <v>-8.0304753867897407</v>
      </c>
      <c r="L552" s="10">
        <f ca="1">SUMPRODUCT($A552:$F552,Results!$B$17:$G$17)</f>
        <v>3.9963587759083028</v>
      </c>
      <c r="M552" s="10">
        <f ca="1">SUMPRODUCT($A552:$F552,Results!$B$18:$G$18)</f>
        <v>15.308817341049611</v>
      </c>
      <c r="N552" s="10">
        <f ca="1">SUMPRODUCT($A552:$F552,Results!$B$19:$G$19)</f>
        <v>2.0848812575561135</v>
      </c>
      <c r="O552" s="10">
        <f ca="1">SUMPRODUCT($A552:$F552,Results!$B$20:$G$20)</f>
        <v>-11.221703893922911</v>
      </c>
      <c r="P552" s="10" cm="1">
        <f t="array" aca="1" ref="P552" ca="1">SUMPRODUCT(J552:O552,TRANSPOSE(Test!BL$20:BL$25))+Test!$AD$20-Test!$BL$27</f>
        <v>-31.300374718279766</v>
      </c>
      <c r="Q552" s="10" cm="1">
        <f t="array" aca="1" ref="Q552" ca="1">SUMPRODUCT(J552:O552,TRANSPOSE(Test!ES$20:ES$25))+Test!$AD$20-Test!$ES$27</f>
        <v>-31.506197183155962</v>
      </c>
      <c r="R552" s="10">
        <f ca="1">I552-Results!$E$5*H552</f>
        <v>-29.493365205530051</v>
      </c>
      <c r="S552" s="10" cm="1">
        <f t="array" aca="1" ref="S552" ca="1">SUMPRODUCT(J552:O552,TRANSPOSE(Test!AR$28:AR$33))+Test!$AD$20-Test!$AC$26</f>
        <v>-40.361697440287742</v>
      </c>
      <c r="T552" s="10">
        <f ca="1">SUMPRODUCT(J552:O552,Results!K$9:P$9)</f>
        <v>-32.007432903657303</v>
      </c>
      <c r="U552" s="10">
        <f ca="1">SUMPRODUCT(J552:O552,Results!K$9:P$9)+Test!$AD$20-Test!$AC$31</f>
        <v>-32.044231022358282</v>
      </c>
      <c r="V552" s="10">
        <f t="shared" ca="1" si="49"/>
        <v>5.5834714114096755</v>
      </c>
      <c r="W552" s="10">
        <f t="shared" ca="1" si="50"/>
        <v>5.7892938762858712</v>
      </c>
      <c r="X552" s="10">
        <f t="shared" ca="1" si="51"/>
        <v>3.7764618986599601</v>
      </c>
      <c r="Y552" s="10">
        <f t="shared" ca="1" si="52"/>
        <v>14.644794133417651</v>
      </c>
      <c r="Z552" s="10">
        <f ca="1">I552-Test!$AD$20</f>
        <v>-26.413006845519643</v>
      </c>
      <c r="AA552" s="10">
        <f t="shared" ca="1" si="53"/>
        <v>6.3273277154881917</v>
      </c>
    </row>
    <row r="553" spans="1:27">
      <c r="A553" s="6">
        <f ca="1">LN((RAND()^(-Results!$F$4))-1)</f>
        <v>-0.8852440204299411</v>
      </c>
      <c r="B553" s="6">
        <f ca="1">LN((RAND()^(-Results!$F$4))-1)</f>
        <v>5.1257404525952122E-2</v>
      </c>
      <c r="C553" s="6">
        <f ca="1">LN((RAND()^(-Results!$F$4))-1)</f>
        <v>6.6434820600793365E-2</v>
      </c>
      <c r="D553" s="6">
        <f ca="1">LN((RAND()^(-Results!$F$4))-1)</f>
        <v>-1.599181821468822</v>
      </c>
      <c r="E553" s="6">
        <f ca="1">LN((RAND()^(-Results!$F$4))-1)</f>
        <v>-0.35824597063491886</v>
      </c>
      <c r="F553" s="6">
        <f ca="1">LN((RAND()^(-Results!$F$4))-1)</f>
        <v>0.97584364159997539</v>
      </c>
      <c r="G553" s="6">
        <f ca="1">LN((RAND()^(-Results!$F$4))-1)</f>
        <v>0.82402359498200539</v>
      </c>
      <c r="H553" s="6">
        <f t="shared" ca="1" si="48"/>
        <v>0.83463045652759593</v>
      </c>
      <c r="I553" s="10">
        <f ca="1">SUMPRODUCT(J553:O553,Results!B$12:G$12)+Results!$F$5*H553</f>
        <v>-8.5307154677283989</v>
      </c>
      <c r="J553" s="10">
        <f ca="1">SUMPRODUCT($A553:$F553,Results!$B$15:$G$15)</f>
        <v>0.81512673730839225</v>
      </c>
      <c r="K553" s="10">
        <f ca="1">SUMPRODUCT($A553:$F553,Results!$B$16:$G$16)</f>
        <v>-4.7612164646105182</v>
      </c>
      <c r="L553" s="10">
        <f ca="1">SUMPRODUCT($A553:$F553,Results!$B$17:$G$17)</f>
        <v>-4.3448011690293953</v>
      </c>
      <c r="M553" s="10">
        <f ca="1">SUMPRODUCT($A553:$F553,Results!$B$18:$G$18)</f>
        <v>4.6468605220044354</v>
      </c>
      <c r="N553" s="10">
        <f ca="1">SUMPRODUCT($A553:$F553,Results!$B$19:$G$19)</f>
        <v>-3.3819126745195724</v>
      </c>
      <c r="O553" s="10">
        <f ca="1">SUMPRODUCT($A553:$F553,Results!$B$20:$G$20)</f>
        <v>4.4062791338049259</v>
      </c>
      <c r="P553" s="10" cm="1">
        <f t="array" aca="1" ref="P553" ca="1">SUMPRODUCT(J553:O553,TRANSPOSE(Test!BL$20:BL$25))+Test!$AD$20-Test!$BL$27</f>
        <v>-12.610225030811916</v>
      </c>
      <c r="Q553" s="10" cm="1">
        <f t="array" aca="1" ref="Q553" ca="1">SUMPRODUCT(J553:O553,TRANSPOSE(Test!ES$20:ES$25))+Test!$AD$20-Test!$ES$27</f>
        <v>-12.689959273426707</v>
      </c>
      <c r="R553" s="10">
        <f ca="1">I553-Results!$E$5*H553</f>
        <v>-11.869237293838783</v>
      </c>
      <c r="S553" s="10" cm="1">
        <f t="array" aca="1" ref="S553" ca="1">SUMPRODUCT(J553:O553,TRANSPOSE(Test!AR$28:AR$33))+Test!$AD$20-Test!$AC$26</f>
        <v>-13.190370941877678</v>
      </c>
      <c r="T553" s="10">
        <f ca="1">SUMPRODUCT(J553:O553,Results!K$9:P$9)</f>
        <v>-12.517227873658209</v>
      </c>
      <c r="U553" s="10">
        <f ca="1">SUMPRODUCT(J553:O553,Results!K$9:P$9)+Test!$AD$20-Test!$AC$31</f>
        <v>-12.554025992359184</v>
      </c>
      <c r="V553" s="10">
        <f t="shared" ca="1" si="49"/>
        <v>4.0795095630835174</v>
      </c>
      <c r="W553" s="10">
        <f t="shared" ca="1" si="50"/>
        <v>4.1592438056983081</v>
      </c>
      <c r="X553" s="10">
        <f t="shared" ca="1" si="51"/>
        <v>3.3385218261103837</v>
      </c>
      <c r="Y553" s="10">
        <f t="shared" ca="1" si="52"/>
        <v>4.6596554741492788</v>
      </c>
      <c r="Z553" s="10">
        <f ca="1">I553-Test!$AD$20</f>
        <v>-9.2268190063779532</v>
      </c>
      <c r="AA553" s="10">
        <f t="shared" ca="1" si="53"/>
        <v>4.0233105246307854</v>
      </c>
    </row>
    <row r="554" spans="1:27">
      <c r="A554" s="6">
        <f ca="1">LN((RAND()^(-Results!$F$4))-1)</f>
        <v>-3.0286593825052979</v>
      </c>
      <c r="B554" s="6">
        <f ca="1">LN((RAND()^(-Results!$F$4))-1)</f>
        <v>-0.22575282553281723</v>
      </c>
      <c r="C554" s="6">
        <f ca="1">LN((RAND()^(-Results!$F$4))-1)</f>
        <v>-0.2810651955198854</v>
      </c>
      <c r="D554" s="6">
        <f ca="1">LN((RAND()^(-Results!$F$4))-1)</f>
        <v>2.60215781453907</v>
      </c>
      <c r="E554" s="6">
        <f ca="1">LN((RAND()^(-Results!$F$4))-1)</f>
        <v>0.97952312777677142</v>
      </c>
      <c r="F554" s="6">
        <f ca="1">LN((RAND()^(-Results!$F$4))-1)</f>
        <v>0.29047539048365845</v>
      </c>
      <c r="G554" s="6">
        <f ca="1">LN((RAND()^(-Results!$F$4))-1)</f>
        <v>-1.5466713110296206</v>
      </c>
      <c r="H554" s="6">
        <f t="shared" ca="1" si="48"/>
        <v>-1.5360644494840301</v>
      </c>
      <c r="I554" s="10">
        <f ca="1">SUMPRODUCT(J554:O554,Results!B$12:G$12)+Results!$F$5*H554</f>
        <v>18.665002322329393</v>
      </c>
      <c r="J554" s="10">
        <f ca="1">SUMPRODUCT($A554:$F554,Results!$B$15:$G$15)</f>
        <v>-5.0783969698142384</v>
      </c>
      <c r="K554" s="10">
        <f ca="1">SUMPRODUCT($A554:$F554,Results!$B$16:$G$16)</f>
        <v>-0.95433378806736113</v>
      </c>
      <c r="L554" s="10">
        <f ca="1">SUMPRODUCT($A554:$F554,Results!$B$17:$G$17)</f>
        <v>-6.7478449785284385</v>
      </c>
      <c r="M554" s="10">
        <f ca="1">SUMPRODUCT($A554:$F554,Results!$B$18:$G$18)</f>
        <v>8.9175440404801822</v>
      </c>
      <c r="N554" s="10">
        <f ca="1">SUMPRODUCT($A554:$F554,Results!$B$19:$G$19)</f>
        <v>10.320023158659273</v>
      </c>
      <c r="O554" s="10">
        <f ca="1">SUMPRODUCT($A554:$F554,Results!$B$20:$G$20)</f>
        <v>-15.860037964670447</v>
      </c>
      <c r="P554" s="10" cm="1">
        <f t="array" aca="1" ref="P554" ca="1">SUMPRODUCT(J554:O554,TRANSPOSE(Test!BL$20:BL$25))+Test!$AD$20-Test!$BL$27</f>
        <v>26.026136743724916</v>
      </c>
      <c r="Q554" s="10" cm="1">
        <f t="array" aca="1" ref="Q554" ca="1">SUMPRODUCT(J554:O554,TRANSPOSE(Test!ES$20:ES$25))+Test!$AD$20-Test!$ES$27</f>
        <v>26.316827859629147</v>
      </c>
      <c r="R554" s="10">
        <f ca="1">I554-Results!$E$5*H554</f>
        <v>24.809260120265513</v>
      </c>
      <c r="S554" s="10" cm="1">
        <f t="array" aca="1" ref="S554" ca="1">SUMPRODUCT(J554:O554,TRANSPOSE(Test!AR$28:AR$33))+Test!$AD$20-Test!$AC$26</f>
        <v>14.57653837692887</v>
      </c>
      <c r="T554" s="10">
        <f ca="1">SUMPRODUCT(J554:O554,Results!K$9:P$9)</f>
        <v>26.475486524199585</v>
      </c>
      <c r="U554" s="10">
        <f ca="1">SUMPRODUCT(J554:O554,Results!K$9:P$9)+Test!$AD$20-Test!$AC$31</f>
        <v>26.43868840549861</v>
      </c>
      <c r="V554" s="10">
        <f t="shared" ca="1" si="49"/>
        <v>-7.3611344213955228</v>
      </c>
      <c r="W554" s="10">
        <f t="shared" ca="1" si="50"/>
        <v>-7.6518255372997537</v>
      </c>
      <c r="X554" s="10">
        <f t="shared" ca="1" si="51"/>
        <v>-6.1442577979361204</v>
      </c>
      <c r="Y554" s="10">
        <f t="shared" ca="1" si="52"/>
        <v>4.0884639454005232</v>
      </c>
      <c r="Z554" s="10">
        <f ca="1">I554-Test!$AD$20</f>
        <v>17.96889878367984</v>
      </c>
      <c r="AA554" s="10">
        <f t="shared" ca="1" si="53"/>
        <v>-7.7736860831692169</v>
      </c>
    </row>
    <row r="555" spans="1:27">
      <c r="A555" s="6">
        <f ca="1">LN((RAND()^(-Results!$F$4))-1)</f>
        <v>-1.3732136799437309</v>
      </c>
      <c r="B555" s="6">
        <f ca="1">LN((RAND()^(-Results!$F$4))-1)</f>
        <v>-0.18296555520654881</v>
      </c>
      <c r="C555" s="6">
        <f ca="1">LN((RAND()^(-Results!$F$4))-1)</f>
        <v>-1.4616115142111814</v>
      </c>
      <c r="D555" s="6">
        <f ca="1">LN((RAND()^(-Results!$F$4))-1)</f>
        <v>0.92344793308871786</v>
      </c>
      <c r="E555" s="6">
        <f ca="1">LN((RAND()^(-Results!$F$4))-1)</f>
        <v>0.36832100498313008</v>
      </c>
      <c r="F555" s="6">
        <f ca="1">LN((RAND()^(-Results!$F$4))-1)</f>
        <v>1.3465663126721716</v>
      </c>
      <c r="G555" s="6">
        <f ca="1">LN((RAND()^(-Results!$F$4))-1)</f>
        <v>-0.88876937445990278</v>
      </c>
      <c r="H555" s="6">
        <f t="shared" ca="1" si="48"/>
        <v>-0.87816251291431224</v>
      </c>
      <c r="I555" s="10">
        <f ca="1">SUMPRODUCT(J555:O555,Results!B$12:G$12)+Results!$F$5*H555</f>
        <v>-0.25974034958484538</v>
      </c>
      <c r="J555" s="10">
        <f ca="1">SUMPRODUCT($A555:$F555,Results!$B$15:$G$15)</f>
        <v>-1.4139965694393526</v>
      </c>
      <c r="K555" s="10">
        <f ca="1">SUMPRODUCT($A555:$F555,Results!$B$16:$G$16)</f>
        <v>0.83395148804028174</v>
      </c>
      <c r="L555" s="10">
        <f ca="1">SUMPRODUCT($A555:$F555,Results!$B$17:$G$17)</f>
        <v>-4.4125525502209015</v>
      </c>
      <c r="M555" s="10">
        <f ca="1">SUMPRODUCT($A555:$F555,Results!$B$18:$G$18)</f>
        <v>9.4756994133486678</v>
      </c>
      <c r="N555" s="10">
        <f ca="1">SUMPRODUCT($A555:$F555,Results!$B$19:$G$19)</f>
        <v>2.7849747777734297</v>
      </c>
      <c r="O555" s="10">
        <f ca="1">SUMPRODUCT($A555:$F555,Results!$B$20:$G$20)</f>
        <v>-2.4862807817348758</v>
      </c>
      <c r="P555" s="10" cm="1">
        <f t="array" aca="1" ref="P555" ca="1">SUMPRODUCT(J555:O555,TRANSPOSE(Test!BL$20:BL$25))+Test!$AD$20-Test!$BL$27</f>
        <v>3.7855145139672617</v>
      </c>
      <c r="Q555" s="10" cm="1">
        <f t="array" aca="1" ref="Q555" ca="1">SUMPRODUCT(J555:O555,TRANSPOSE(Test!ES$20:ES$25))+Test!$AD$20-Test!$ES$27</f>
        <v>3.9726619307970061</v>
      </c>
      <c r="R555" s="10">
        <f ca="1">I555-Results!$E$5*H555</f>
        <v>3.2529097020724036</v>
      </c>
      <c r="S555" s="10" cm="1">
        <f t="array" aca="1" ref="S555" ca="1">SUMPRODUCT(J555:O555,TRANSPOSE(Test!AR$28:AR$33))+Test!$AD$20-Test!$AC$26</f>
        <v>-2.7615111533420964</v>
      </c>
      <c r="T555" s="10">
        <f ca="1">SUMPRODUCT(J555:O555,Results!K$9:P$9)</f>
        <v>4.0695246128430513</v>
      </c>
      <c r="U555" s="10">
        <f ca="1">SUMPRODUCT(J555:O555,Results!K$9:P$9)+Test!$AD$20-Test!$AC$31</f>
        <v>4.032726494142076</v>
      </c>
      <c r="V555" s="10">
        <f t="shared" ca="1" si="49"/>
        <v>-4.0452548635521071</v>
      </c>
      <c r="W555" s="10">
        <f t="shared" ca="1" si="50"/>
        <v>-4.2324022803818515</v>
      </c>
      <c r="X555" s="10">
        <f t="shared" ca="1" si="51"/>
        <v>-3.512650051657249</v>
      </c>
      <c r="Y555" s="10">
        <f t="shared" ca="1" si="52"/>
        <v>2.501770803757251</v>
      </c>
      <c r="Z555" s="10">
        <f ca="1">I555-Test!$AD$20</f>
        <v>-0.95584388823439903</v>
      </c>
      <c r="AA555" s="10">
        <f t="shared" ca="1" si="53"/>
        <v>-4.2924668437269213</v>
      </c>
    </row>
    <row r="556" spans="1:27">
      <c r="A556" s="6">
        <f ca="1">LN((RAND()^(-Results!$F$4))-1)</f>
        <v>-5.004378929571944E-2</v>
      </c>
      <c r="B556" s="6">
        <f ca="1">LN((RAND()^(-Results!$F$4))-1)</f>
        <v>3.2568217895913754</v>
      </c>
      <c r="C556" s="6">
        <f ca="1">LN((RAND()^(-Results!$F$4))-1)</f>
        <v>4.9378749978023428</v>
      </c>
      <c r="D556" s="6">
        <f ca="1">LN((RAND()^(-Results!$F$4))-1)</f>
        <v>-8.3113321691018288E-2</v>
      </c>
      <c r="E556" s="6">
        <f ca="1">LN((RAND()^(-Results!$F$4))-1)</f>
        <v>0.16891869538339579</v>
      </c>
      <c r="F556" s="6">
        <f ca="1">LN((RAND()^(-Results!$F$4))-1)</f>
        <v>-0.48169397715209544</v>
      </c>
      <c r="G556" s="6">
        <f ca="1">LN((RAND()^(-Results!$F$4))-1)</f>
        <v>0.46935856710310114</v>
      </c>
      <c r="H556" s="6">
        <f t="shared" ca="1" si="48"/>
        <v>0.47996542864869174</v>
      </c>
      <c r="I556" s="10">
        <f ca="1">SUMPRODUCT(J556:O556,Results!B$12:G$12)+Results!$F$5*H556</f>
        <v>39.73075677430257</v>
      </c>
      <c r="J556" s="10">
        <f ca="1">SUMPRODUCT($A556:$F556,Results!$B$15:$G$15)</f>
        <v>4.8248288204126899</v>
      </c>
      <c r="K556" s="10">
        <f ca="1">SUMPRODUCT($A556:$F556,Results!$B$16:$G$16)</f>
        <v>-7.2886910313068674</v>
      </c>
      <c r="L556" s="10">
        <f ca="1">SUMPRODUCT($A556:$F556,Results!$B$17:$G$17)</f>
        <v>-14.491010965945751</v>
      </c>
      <c r="M556" s="10">
        <f ca="1">SUMPRODUCT($A556:$F556,Results!$B$18:$G$18)</f>
        <v>-16.328718783672961</v>
      </c>
      <c r="N556" s="10">
        <f ca="1">SUMPRODUCT($A556:$F556,Results!$B$19:$G$19)</f>
        <v>3.4977567586503273</v>
      </c>
      <c r="O556" s="10">
        <f ca="1">SUMPRODUCT($A556:$F556,Results!$B$20:$G$20)</f>
        <v>-1.1587964088490952</v>
      </c>
      <c r="P556" s="10" cm="1">
        <f t="array" aca="1" ref="P556" ca="1">SUMPRODUCT(J556:O556,TRANSPOSE(Test!BL$20:BL$25))+Test!$AD$20-Test!$BL$27</f>
        <v>38.348058888882193</v>
      </c>
      <c r="Q556" s="10" cm="1">
        <f t="array" aca="1" ref="Q556" ca="1">SUMPRODUCT(J556:O556,TRANSPOSE(Test!ES$20:ES$25))+Test!$AD$20-Test!$ES$27</f>
        <v>38.167680773228376</v>
      </c>
      <c r="R556" s="10">
        <f ca="1">I556-Results!$E$5*H556</f>
        <v>37.810895059707804</v>
      </c>
      <c r="S556" s="10" cm="1">
        <f t="array" aca="1" ref="S556" ca="1">SUMPRODUCT(J556:O556,TRANSPOSE(Test!AR$28:AR$33))+Test!$AD$20-Test!$AC$26</f>
        <v>44.282998162374554</v>
      </c>
      <c r="T556" s="10">
        <f ca="1">SUMPRODUCT(J556:O556,Results!K$9:P$9)</f>
        <v>38.238426059583716</v>
      </c>
      <c r="U556" s="10">
        <f ca="1">SUMPRODUCT(J556:O556,Results!K$9:P$9)+Test!$AD$20-Test!$AC$31</f>
        <v>38.201627940882737</v>
      </c>
      <c r="V556" s="10">
        <f t="shared" ca="1" si="49"/>
        <v>1.3826978854203773</v>
      </c>
      <c r="W556" s="10">
        <f t="shared" ca="1" si="50"/>
        <v>1.5630760010741938</v>
      </c>
      <c r="X556" s="10">
        <f t="shared" ca="1" si="51"/>
        <v>1.9198617145947665</v>
      </c>
      <c r="Y556" s="10">
        <f t="shared" ca="1" si="52"/>
        <v>-4.5522413880719839</v>
      </c>
      <c r="Z556" s="10">
        <f ca="1">I556-Test!$AD$20</f>
        <v>39.034653235653018</v>
      </c>
      <c r="AA556" s="10">
        <f t="shared" ca="1" si="53"/>
        <v>1.5291288334198327</v>
      </c>
    </row>
    <row r="557" spans="1:27">
      <c r="A557" s="6">
        <f ca="1">LN((RAND()^(-Results!$F$4))-1)</f>
        <v>0.42263974628335843</v>
      </c>
      <c r="B557" s="6">
        <f ca="1">LN((RAND()^(-Results!$F$4))-1)</f>
        <v>2.2598281728135645</v>
      </c>
      <c r="C557" s="6">
        <f ca="1">LN((RAND()^(-Results!$F$4))-1)</f>
        <v>9.7305228317600689E-2</v>
      </c>
      <c r="D557" s="6">
        <f ca="1">LN((RAND()^(-Results!$F$4))-1)</f>
        <v>-2.2577288443356009E-2</v>
      </c>
      <c r="E557" s="6">
        <f ca="1">LN((RAND()^(-Results!$F$4))-1)</f>
        <v>-3.9092244055874454</v>
      </c>
      <c r="F557" s="6">
        <f ca="1">LN((RAND()^(-Results!$F$4))-1)</f>
        <v>2.2982128427383168</v>
      </c>
      <c r="G557" s="6">
        <f ca="1">LN((RAND()^(-Results!$F$4))-1)</f>
        <v>1.0509955152242161</v>
      </c>
      <c r="H557" s="6">
        <f t="shared" ca="1" si="48"/>
        <v>1.0616023767698066</v>
      </c>
      <c r="I557" s="10">
        <f ca="1">SUMPRODUCT(J557:O557,Results!B$12:G$12)+Results!$F$5*H557</f>
        <v>9.9790511503500525</v>
      </c>
      <c r="J557" s="10">
        <f ca="1">SUMPRODUCT($A557:$F557,Results!$B$15:$G$15)</f>
        <v>7.8385949557370003</v>
      </c>
      <c r="K557" s="10">
        <f ca="1">SUMPRODUCT($A557:$F557,Results!$B$16:$G$16)</f>
        <v>6.2640352792276488</v>
      </c>
      <c r="L557" s="10">
        <f ca="1">SUMPRODUCT($A557:$F557,Results!$B$17:$G$17)</f>
        <v>-4.9815408802453787</v>
      </c>
      <c r="M557" s="10">
        <f ca="1">SUMPRODUCT($A557:$F557,Results!$B$18:$G$18)</f>
        <v>-6.6508652629937792</v>
      </c>
      <c r="N557" s="10">
        <f ca="1">SUMPRODUCT($A557:$F557,Results!$B$19:$G$19)</f>
        <v>-0.76957479135679963</v>
      </c>
      <c r="O557" s="10">
        <f ca="1">SUMPRODUCT($A557:$F557,Results!$B$20:$G$20)</f>
        <v>16.996881767197667</v>
      </c>
      <c r="P557" s="10" cm="1">
        <f t="array" aca="1" ref="P557" ca="1">SUMPRODUCT(J557:O557,TRANSPOSE(Test!BL$20:BL$25))+Test!$AD$20-Test!$BL$27</f>
        <v>5.2682614705852844</v>
      </c>
      <c r="Q557" s="10" cm="1">
        <f t="array" aca="1" ref="Q557" ca="1">SUMPRODUCT(J557:O557,TRANSPOSE(Test!ES$20:ES$25))+Test!$AD$20-Test!$ES$27</f>
        <v>5.3006985001801858</v>
      </c>
      <c r="R557" s="10">
        <f ca="1">I557-Results!$E$5*H557</f>
        <v>5.732641643270826</v>
      </c>
      <c r="S557" s="10" cm="1">
        <f t="array" aca="1" ref="S557" ca="1">SUMPRODUCT(J557:O557,TRANSPOSE(Test!AR$28:AR$33))+Test!$AD$20-Test!$AC$26</f>
        <v>15.976339090714848</v>
      </c>
      <c r="T557" s="10">
        <f ca="1">SUMPRODUCT(J557:O557,Results!K$9:P$9)</f>
        <v>5.7806412581944002</v>
      </c>
      <c r="U557" s="10">
        <f ca="1">SUMPRODUCT(J557:O557,Results!K$9:P$9)+Test!$AD$20-Test!$AC$31</f>
        <v>5.7438431394934248</v>
      </c>
      <c r="V557" s="10">
        <f t="shared" ca="1" si="49"/>
        <v>4.7107896797647681</v>
      </c>
      <c r="W557" s="10">
        <f t="shared" ca="1" si="50"/>
        <v>4.6783526501698667</v>
      </c>
      <c r="X557" s="10">
        <f t="shared" ca="1" si="51"/>
        <v>4.2464095070792265</v>
      </c>
      <c r="Y557" s="10">
        <f t="shared" ca="1" si="52"/>
        <v>-5.9972879403647958</v>
      </c>
      <c r="Z557" s="10">
        <f ca="1">I557-Test!$AD$20</f>
        <v>9.2829476117004983</v>
      </c>
      <c r="AA557" s="10">
        <f t="shared" ca="1" si="53"/>
        <v>4.2352080108566277</v>
      </c>
    </row>
    <row r="558" spans="1:27">
      <c r="A558" s="6">
        <f ca="1">LN((RAND()^(-Results!$F$4))-1)</f>
        <v>0.28652489780515605</v>
      </c>
      <c r="B558" s="6">
        <f ca="1">LN((RAND()^(-Results!$F$4))-1)</f>
        <v>-2.3150158140908266</v>
      </c>
      <c r="C558" s="6">
        <f ca="1">LN((RAND()^(-Results!$F$4))-1)</f>
        <v>-1.3104319871156822</v>
      </c>
      <c r="D558" s="6">
        <f ca="1">LN((RAND()^(-Results!$F$4))-1)</f>
        <v>1.2888763085264756</v>
      </c>
      <c r="E558" s="6">
        <f ca="1">LN((RAND()^(-Results!$F$4))-1)</f>
        <v>0.76324048293256519</v>
      </c>
      <c r="F558" s="6">
        <f ca="1">LN((RAND()^(-Results!$F$4))-1)</f>
        <v>0.38458812886153831</v>
      </c>
      <c r="G558" s="6">
        <f ca="1">LN((RAND()^(-Results!$F$4))-1)</f>
        <v>-0.64583051476980069</v>
      </c>
      <c r="H558" s="6">
        <f t="shared" ca="1" si="48"/>
        <v>-0.63522365322421015</v>
      </c>
      <c r="I558" s="10">
        <f ca="1">SUMPRODUCT(J558:O558,Results!B$12:G$12)+Results!$F$5*H558</f>
        <v>-16.503446260002274</v>
      </c>
      <c r="J558" s="10">
        <f ca="1">SUMPRODUCT($A558:$F558,Results!$B$15:$G$15)</f>
        <v>-6.294793855532606</v>
      </c>
      <c r="K558" s="10">
        <f ca="1">SUMPRODUCT($A558:$F558,Results!$B$16:$G$16)</f>
        <v>3.096185369782257</v>
      </c>
      <c r="L558" s="10">
        <f ca="1">SUMPRODUCT($A558:$F558,Results!$B$17:$G$17)</f>
        <v>6.5165189436306363</v>
      </c>
      <c r="M558" s="10">
        <f ca="1">SUMPRODUCT($A558:$F558,Results!$B$18:$G$18)</f>
        <v>7.4724629105166134</v>
      </c>
      <c r="N558" s="10">
        <f ca="1">SUMPRODUCT($A558:$F558,Results!$B$19:$G$19)</f>
        <v>6.0265769947723724</v>
      </c>
      <c r="O558" s="10">
        <f ca="1">SUMPRODUCT($A558:$F558,Results!$B$20:$G$20)</f>
        <v>-5.029673264729281</v>
      </c>
      <c r="P558" s="10" cm="1">
        <f t="array" aca="1" ref="P558" ca="1">SUMPRODUCT(J558:O558,TRANSPOSE(Test!BL$20:BL$25))+Test!$AD$20-Test!$BL$27</f>
        <v>-13.89429168888158</v>
      </c>
      <c r="Q558" s="10" cm="1">
        <f t="array" aca="1" ref="Q558" ca="1">SUMPRODUCT(J558:O558,TRANSPOSE(Test!ES$20:ES$25))+Test!$AD$20-Test!$ES$27</f>
        <v>-13.906168741849738</v>
      </c>
      <c r="R558" s="10">
        <f ca="1">I558-Results!$E$5*H558</f>
        <v>-13.962551647105434</v>
      </c>
      <c r="S558" s="10" cm="1">
        <f t="array" aca="1" ref="S558" ca="1">SUMPRODUCT(J558:O558,TRANSPOSE(Test!AR$28:AR$33))+Test!$AD$20-Test!$AC$26</f>
        <v>-15.726414355510087</v>
      </c>
      <c r="T558" s="10">
        <f ca="1">SUMPRODUCT(J558:O558,Results!K$9:P$9)</f>
        <v>-14.053930262034207</v>
      </c>
      <c r="U558" s="10">
        <f ca="1">SUMPRODUCT(J558:O558,Results!K$9:P$9)+Test!$AD$20-Test!$AC$31</f>
        <v>-14.090728380735182</v>
      </c>
      <c r="V558" s="10">
        <f t="shared" ca="1" si="49"/>
        <v>-2.609154571120694</v>
      </c>
      <c r="W558" s="10">
        <f t="shared" ca="1" si="50"/>
        <v>-2.597277518152536</v>
      </c>
      <c r="X558" s="10">
        <f t="shared" ca="1" si="51"/>
        <v>-2.5408946128968406</v>
      </c>
      <c r="Y558" s="10">
        <f t="shared" ca="1" si="52"/>
        <v>-0.77703190449218695</v>
      </c>
      <c r="Z558" s="10">
        <f ca="1">I558-Test!$AD$20</f>
        <v>-17.199549798651827</v>
      </c>
      <c r="AA558" s="10">
        <f t="shared" ca="1" si="53"/>
        <v>-2.4127178792670918</v>
      </c>
    </row>
    <row r="559" spans="1:27">
      <c r="A559" s="6">
        <f ca="1">LN((RAND()^(-Results!$F$4))-1)</f>
        <v>0.29369429572950678</v>
      </c>
      <c r="B559" s="6">
        <f ca="1">LN((RAND()^(-Results!$F$4))-1)</f>
        <v>-1.2171163002798357</v>
      </c>
      <c r="C559" s="6">
        <f ca="1">LN((RAND()^(-Results!$F$4))-1)</f>
        <v>-1.7771893626886808</v>
      </c>
      <c r="D559" s="6">
        <f ca="1">LN((RAND()^(-Results!$F$4))-1)</f>
        <v>-1.3402847294265741</v>
      </c>
      <c r="E559" s="6">
        <f ca="1">LN((RAND()^(-Results!$F$4))-1)</f>
        <v>1.1719525614276556</v>
      </c>
      <c r="F559" s="6">
        <f ca="1">LN((RAND()^(-Results!$F$4))-1)</f>
        <v>3.6166280322716866</v>
      </c>
      <c r="G559" s="6">
        <f ca="1">LN((RAND()^(-Results!$F$4))-1)</f>
        <v>-0.38256469648465952</v>
      </c>
      <c r="H559" s="6">
        <f t="shared" ca="1" si="48"/>
        <v>-0.37195783493906892</v>
      </c>
      <c r="I559" s="10">
        <f ca="1">SUMPRODUCT(J559:O559,Results!B$12:G$12)+Results!$F$5*H559</f>
        <v>-33.395528134530934</v>
      </c>
      <c r="J559" s="10">
        <f ca="1">SUMPRODUCT($A559:$F559,Results!$B$15:$G$15)</f>
        <v>-1.5453557597959489</v>
      </c>
      <c r="K559" s="10">
        <f ca="1">SUMPRODUCT($A559:$F559,Results!$B$16:$G$16)</f>
        <v>-3.0974726678625455</v>
      </c>
      <c r="L559" s="10">
        <f ca="1">SUMPRODUCT($A559:$F559,Results!$B$17:$G$17)</f>
        <v>-6.2254111034667128</v>
      </c>
      <c r="M559" s="10">
        <f ca="1">SUMPRODUCT($A559:$F559,Results!$B$18:$G$18)</f>
        <v>15.772126808885528</v>
      </c>
      <c r="N559" s="10">
        <f ca="1">SUMPRODUCT($A559:$F559,Results!$B$19:$G$19)</f>
        <v>-1.4028015591973828</v>
      </c>
      <c r="O559" s="10">
        <f ca="1">SUMPRODUCT($A559:$F559,Results!$B$20:$G$20)</f>
        <v>10.197810090071345</v>
      </c>
      <c r="P559" s="10" cm="1">
        <f t="array" aca="1" ref="P559" ca="1">SUMPRODUCT(J559:O559,TRANSPOSE(Test!BL$20:BL$25))+Test!$AD$20-Test!$BL$27</f>
        <v>-32.019478123913544</v>
      </c>
      <c r="Q559" s="10" cm="1">
        <f t="array" aca="1" ref="Q559" ca="1">SUMPRODUCT(J559:O559,TRANSPOSE(Test!ES$20:ES$25))+Test!$AD$20-Test!$ES$27</f>
        <v>-32.129962239342142</v>
      </c>
      <c r="R559" s="10">
        <f ca="1">I559-Results!$E$5*H559</f>
        <v>-31.907696794774658</v>
      </c>
      <c r="S559" s="10" cm="1">
        <f t="array" aca="1" ref="S559" ca="1">SUMPRODUCT(J559:O559,TRANSPOSE(Test!AR$28:AR$33))+Test!$AD$20-Test!$AC$26</f>
        <v>-34.051487633921191</v>
      </c>
      <c r="T559" s="10">
        <f ca="1">SUMPRODUCT(J559:O559,Results!K$9:P$9)</f>
        <v>-32.260680111436329</v>
      </c>
      <c r="U559" s="10">
        <f ca="1">SUMPRODUCT(J559:O559,Results!K$9:P$9)+Test!$AD$20-Test!$AC$31</f>
        <v>-32.297478230137308</v>
      </c>
      <c r="V559" s="10">
        <f t="shared" ca="1" si="49"/>
        <v>-1.3760500106173907</v>
      </c>
      <c r="W559" s="10">
        <f t="shared" ca="1" si="50"/>
        <v>-1.2655658951887929</v>
      </c>
      <c r="X559" s="10">
        <f t="shared" ca="1" si="51"/>
        <v>-1.4878313397562763</v>
      </c>
      <c r="Y559" s="10">
        <f t="shared" ca="1" si="52"/>
        <v>0.65595949939025644</v>
      </c>
      <c r="Z559" s="10">
        <f ca="1">I559-Test!$AD$20</f>
        <v>-34.091631673180487</v>
      </c>
      <c r="AA559" s="10">
        <f t="shared" ca="1" si="53"/>
        <v>-1.0980499043936263</v>
      </c>
    </row>
    <row r="560" spans="1:27">
      <c r="A560" s="6">
        <f ca="1">LN((RAND()^(-Results!$F$4))-1)</f>
        <v>2.7344418088605341E-2</v>
      </c>
      <c r="B560" s="6">
        <f ca="1">LN((RAND()^(-Results!$F$4))-1)</f>
        <v>-1.4466575574294536</v>
      </c>
      <c r="C560" s="6">
        <f ca="1">LN((RAND()^(-Results!$F$4))-1)</f>
        <v>0.13580398896374546</v>
      </c>
      <c r="D560" s="6">
        <f ca="1">LN((RAND()^(-Results!$F$4))-1)</f>
        <v>0.38219333435336605</v>
      </c>
      <c r="E560" s="6">
        <f ca="1">LN((RAND()^(-Results!$F$4))-1)</f>
        <v>-2.9463867501078895</v>
      </c>
      <c r="F560" s="6">
        <f ca="1">LN((RAND()^(-Results!$F$4))-1)</f>
        <v>0.60469820636881377</v>
      </c>
      <c r="G560" s="6">
        <f ca="1">LN((RAND()^(-Results!$F$4))-1)</f>
        <v>-0.31504859923714956</v>
      </c>
      <c r="H560" s="6">
        <f t="shared" ca="1" si="48"/>
        <v>-0.30444173769155897</v>
      </c>
      <c r="I560" s="10">
        <f ca="1">SUMPRODUCT(J560:O560,Results!B$12:G$12)+Results!$F$5*H560</f>
        <v>-20.138036044789153</v>
      </c>
      <c r="J560" s="10">
        <f ca="1">SUMPRODUCT($A560:$F560,Results!$B$15:$G$15)</f>
        <v>-2.7242196320039831</v>
      </c>
      <c r="K560" s="10">
        <f ca="1">SUMPRODUCT($A560:$F560,Results!$B$16:$G$16)</f>
        <v>4.1724704266091441</v>
      </c>
      <c r="L560" s="10">
        <f ca="1">SUMPRODUCT($A560:$F560,Results!$B$17:$G$17)</f>
        <v>7.5767864680526706</v>
      </c>
      <c r="M560" s="10">
        <f ca="1">SUMPRODUCT($A560:$F560,Results!$B$18:$G$18)</f>
        <v>-1.0316715466680924</v>
      </c>
      <c r="N560" s="10">
        <f ca="1">SUMPRODUCT($A560:$F560,Results!$B$19:$G$19)</f>
        <v>5.382940791855046</v>
      </c>
      <c r="O560" s="10">
        <f ca="1">SUMPRODUCT($A560:$F560,Results!$B$20:$G$20)</f>
        <v>3.7606649875412463</v>
      </c>
      <c r="P560" s="10" cm="1">
        <f t="array" aca="1" ref="P560" ca="1">SUMPRODUCT(J560:O560,TRANSPOSE(Test!BL$20:BL$25))+Test!$AD$20-Test!$BL$27</f>
        <v>-18.480874000840171</v>
      </c>
      <c r="Q560" s="10" cm="1">
        <f t="array" aca="1" ref="Q560" ca="1">SUMPRODUCT(J560:O560,TRANSPOSE(Test!ES$20:ES$25))+Test!$AD$20-Test!$ES$27</f>
        <v>-18.619844823891949</v>
      </c>
      <c r="R560" s="10">
        <f ca="1">I560-Results!$E$5*H560</f>
        <v>-18.920269094022917</v>
      </c>
      <c r="S560" s="10" cm="1">
        <f t="array" aca="1" ref="S560" ca="1">SUMPRODUCT(J560:O560,TRANSPOSE(Test!AR$28:AR$33))+Test!$AD$20-Test!$AC$26</f>
        <v>-9.7735862672782901</v>
      </c>
      <c r="T560" s="10">
        <f ca="1">SUMPRODUCT(J560:O560,Results!K$9:P$9)</f>
        <v>-18.285353912457403</v>
      </c>
      <c r="U560" s="10">
        <f ca="1">SUMPRODUCT(J560:O560,Results!K$9:P$9)+Test!$AD$20-Test!$AC$31</f>
        <v>-18.322152031158378</v>
      </c>
      <c r="V560" s="10">
        <f t="shared" ca="1" si="49"/>
        <v>-1.6571620439489827</v>
      </c>
      <c r="W560" s="10">
        <f t="shared" ca="1" si="50"/>
        <v>-1.5181912208972044</v>
      </c>
      <c r="X560" s="10">
        <f t="shared" ca="1" si="51"/>
        <v>-1.2177669507662365</v>
      </c>
      <c r="Y560" s="10">
        <f t="shared" ca="1" si="52"/>
        <v>-10.364449777510863</v>
      </c>
      <c r="Z560" s="10">
        <f ca="1">I560-Test!$AD$20</f>
        <v>-20.834139583438706</v>
      </c>
      <c r="AA560" s="10">
        <f t="shared" ca="1" si="53"/>
        <v>-1.8158840136307752</v>
      </c>
    </row>
    <row r="561" spans="1:27">
      <c r="A561" s="6">
        <f ca="1">LN((RAND()^(-Results!$F$4))-1)</f>
        <v>-0.90146050435625147</v>
      </c>
      <c r="B561" s="6">
        <f ca="1">LN((RAND()^(-Results!$F$4))-1)</f>
        <v>-0.26085310232133796</v>
      </c>
      <c r="C561" s="6">
        <f ca="1">LN((RAND()^(-Results!$F$4))-1)</f>
        <v>-1.6467316984384976</v>
      </c>
      <c r="D561" s="6">
        <f ca="1">LN((RAND()^(-Results!$F$4))-1)</f>
        <v>4.1020035376963353</v>
      </c>
      <c r="E561" s="6">
        <f ca="1">LN((RAND()^(-Results!$F$4))-1)</f>
        <v>-2.0456527089970202</v>
      </c>
      <c r="F561" s="6">
        <f ca="1">LN((RAND()^(-Results!$F$4))-1)</f>
        <v>0.83542311602564079</v>
      </c>
      <c r="G561" s="6">
        <f ca="1">LN((RAND()^(-Results!$F$4))-1)</f>
        <v>-1.9393560047982925</v>
      </c>
      <c r="H561" s="6">
        <f t="shared" ca="1" si="48"/>
        <v>-1.928749143252702</v>
      </c>
      <c r="I561" s="10">
        <f ca="1">SUMPRODUCT(J561:O561,Results!B$12:G$12)+Results!$F$5*H561</f>
        <v>12.284856468299537</v>
      </c>
      <c r="J561" s="10">
        <f ca="1">SUMPRODUCT($A561:$F561,Results!$B$15:$G$15)</f>
        <v>-2.4080337759362522</v>
      </c>
      <c r="K561" s="10">
        <f ca="1">SUMPRODUCT($A561:$F561,Results!$B$16:$G$16)</f>
        <v>12.288457250071275</v>
      </c>
      <c r="L561" s="10">
        <f ca="1">SUMPRODUCT($A561:$F561,Results!$B$17:$G$17)</f>
        <v>3.4056027859643967</v>
      </c>
      <c r="M561" s="10">
        <f ca="1">SUMPRODUCT($A561:$F561,Results!$B$18:$G$18)</f>
        <v>1.7602050037976202</v>
      </c>
      <c r="N561" s="10">
        <f ca="1">SUMPRODUCT($A561:$F561,Results!$B$19:$G$19)</f>
        <v>12.342615791852936</v>
      </c>
      <c r="O561" s="10">
        <f ca="1">SUMPRODUCT($A561:$F561,Results!$B$20:$G$20)</f>
        <v>-5.6007882024094648</v>
      </c>
      <c r="P561" s="10" cm="1">
        <f t="array" aca="1" ref="P561" ca="1">SUMPRODUCT(J561:O561,TRANSPOSE(Test!BL$20:BL$25))+Test!$AD$20-Test!$BL$27</f>
        <v>21.655329348849229</v>
      </c>
      <c r="Q561" s="10" cm="1">
        <f t="array" aca="1" ref="Q561" ca="1">SUMPRODUCT(J561:O561,TRANSPOSE(Test!ES$20:ES$25))+Test!$AD$20-Test!$ES$27</f>
        <v>21.99351666678621</v>
      </c>
      <c r="R561" s="10">
        <f ca="1">I561-Results!$E$5*H561</f>
        <v>19.999853041310345</v>
      </c>
      <c r="S561" s="10" cm="1">
        <f t="array" aca="1" ref="S561" ca="1">SUMPRODUCT(J561:O561,TRANSPOSE(Test!AR$28:AR$33))+Test!$AD$20-Test!$AC$26</f>
        <v>21.070253329231676</v>
      </c>
      <c r="T561" s="10">
        <f ca="1">SUMPRODUCT(J561:O561,Results!K$9:P$9)</f>
        <v>22.279563083318536</v>
      </c>
      <c r="U561" s="10">
        <f ca="1">SUMPRODUCT(J561:O561,Results!K$9:P$9)+Test!$AD$20-Test!$AC$31</f>
        <v>22.24276496461756</v>
      </c>
      <c r="V561" s="10">
        <f t="shared" ca="1" si="49"/>
        <v>-9.3704728805496913</v>
      </c>
      <c r="W561" s="10">
        <f t="shared" ca="1" si="50"/>
        <v>-9.7086601984866725</v>
      </c>
      <c r="X561" s="10">
        <f t="shared" ca="1" si="51"/>
        <v>-7.7149965730108079</v>
      </c>
      <c r="Y561" s="10">
        <f t="shared" ca="1" si="52"/>
        <v>-8.7853968609321385</v>
      </c>
      <c r="Z561" s="10">
        <f ca="1">I561-Test!$AD$20</f>
        <v>11.588752929649983</v>
      </c>
      <c r="AA561" s="10">
        <f t="shared" ca="1" si="53"/>
        <v>-9.9579084963180229</v>
      </c>
    </row>
    <row r="562" spans="1:27">
      <c r="A562" s="6">
        <f ca="1">LN((RAND()^(-Results!$F$4))-1)</f>
        <v>-0.43702780948584791</v>
      </c>
      <c r="B562" s="6">
        <f ca="1">LN((RAND()^(-Results!$F$4))-1)</f>
        <v>0.19277827063087427</v>
      </c>
      <c r="C562" s="6">
        <f ca="1">LN((RAND()^(-Results!$F$4))-1)</f>
        <v>-2.5103333258534684</v>
      </c>
      <c r="D562" s="6">
        <f ca="1">LN((RAND()^(-Results!$F$4))-1)</f>
        <v>-1.7657462359576548</v>
      </c>
      <c r="E562" s="6">
        <f ca="1">LN((RAND()^(-Results!$F$4))-1)</f>
        <v>0.43129622166730242</v>
      </c>
      <c r="F562" s="6">
        <f ca="1">LN((RAND()^(-Results!$F$4))-1)</f>
        <v>-1.9197378061131689</v>
      </c>
      <c r="G562" s="6">
        <f ca="1">LN((RAND()^(-Results!$F$4))-1)</f>
        <v>1.2508181977129385</v>
      </c>
      <c r="H562" s="6">
        <f t="shared" ca="1" si="48"/>
        <v>1.261425059258529</v>
      </c>
      <c r="I562" s="10">
        <f ca="1">SUMPRODUCT(J562:O562,Results!B$12:G$12)+Results!$F$5*H562</f>
        <v>-0.99463366085140414</v>
      </c>
      <c r="J562" s="10">
        <f ca="1">SUMPRODUCT($A562:$F562,Results!$B$15:$G$15)</f>
        <v>3.4218711166128419</v>
      </c>
      <c r="K562" s="10">
        <f ca="1">SUMPRODUCT($A562:$F562,Results!$B$16:$G$16)</f>
        <v>0.11732972387741469</v>
      </c>
      <c r="L562" s="10">
        <f ca="1">SUMPRODUCT($A562:$F562,Results!$B$17:$G$17)</f>
        <v>6.0383775891125024</v>
      </c>
      <c r="M562" s="10">
        <f ca="1">SUMPRODUCT($A562:$F562,Results!$B$18:$G$18)</f>
        <v>3.060360213818913</v>
      </c>
      <c r="N562" s="10">
        <f ca="1">SUMPRODUCT($A562:$F562,Results!$B$19:$G$19)</f>
        <v>-13.847086361150128</v>
      </c>
      <c r="O562" s="10">
        <f ca="1">SUMPRODUCT($A562:$F562,Results!$B$20:$G$20)</f>
        <v>0.40655137240651396</v>
      </c>
      <c r="P562" s="10" cm="1">
        <f t="array" aca="1" ref="P562" ca="1">SUMPRODUCT(J562:O562,TRANSPOSE(Test!BL$20:BL$25))+Test!$AD$20-Test!$BL$27</f>
        <v>-7.5984175509728065</v>
      </c>
      <c r="Q562" s="10" cm="1">
        <f t="array" aca="1" ref="Q562" ca="1">SUMPRODUCT(J562:O562,TRANSPOSE(Test!ES$20:ES$25))+Test!$AD$20-Test!$ES$27</f>
        <v>-7.4178470302078692</v>
      </c>
      <c r="R562" s="10">
        <f ca="1">I562-Results!$E$5*H562</f>
        <v>-6.0403338978855201</v>
      </c>
      <c r="S562" s="10" cm="1">
        <f t="array" aca="1" ref="S562" ca="1">SUMPRODUCT(J562:O562,TRANSPOSE(Test!AR$28:AR$33))+Test!$AD$20-Test!$AC$26</f>
        <v>-15.031181707819883</v>
      </c>
      <c r="T562" s="10">
        <f ca="1">SUMPRODUCT(J562:O562,Results!K$9:P$9)</f>
        <v>-7.3945075024462463</v>
      </c>
      <c r="U562" s="10">
        <f ca="1">SUMPRODUCT(J562:O562,Results!K$9:P$9)+Test!$AD$20-Test!$AC$31</f>
        <v>-7.4313056211472217</v>
      </c>
      <c r="V562" s="10">
        <f t="shared" ca="1" si="49"/>
        <v>6.6037838901214023</v>
      </c>
      <c r="W562" s="10">
        <f t="shared" ca="1" si="50"/>
        <v>6.423213369356465</v>
      </c>
      <c r="X562" s="10">
        <f t="shared" ca="1" si="51"/>
        <v>5.045700237034116</v>
      </c>
      <c r="Y562" s="10">
        <f t="shared" ca="1" si="52"/>
        <v>14.036548046968479</v>
      </c>
      <c r="Z562" s="10">
        <f ca="1">I562-Test!$AD$20</f>
        <v>-1.6907371995009579</v>
      </c>
      <c r="AA562" s="10">
        <f t="shared" ca="1" si="53"/>
        <v>6.4366719602958176</v>
      </c>
    </row>
    <row r="563" spans="1:27">
      <c r="A563" s="6">
        <f ca="1">LN((RAND()^(-Results!$F$4))-1)</f>
        <v>-1.5192237261216366</v>
      </c>
      <c r="B563" s="6">
        <f ca="1">LN((RAND()^(-Results!$F$4))-1)</f>
        <v>3.6282284895073849</v>
      </c>
      <c r="C563" s="6">
        <f ca="1">LN((RAND()^(-Results!$F$4))-1)</f>
        <v>0.81597500944821488</v>
      </c>
      <c r="D563" s="6">
        <f ca="1">LN((RAND()^(-Results!$F$4))-1)</f>
        <v>-1.3870059996130522</v>
      </c>
      <c r="E563" s="6">
        <f ca="1">LN((RAND()^(-Results!$F$4))-1)</f>
        <v>-3.4949420678468019</v>
      </c>
      <c r="F563" s="6">
        <f ca="1">LN((RAND()^(-Results!$F$4))-1)</f>
        <v>1.9194762181772853</v>
      </c>
      <c r="G563" s="6">
        <f ca="1">LN((RAND()^(-Results!$F$4))-1)</f>
        <v>1.8837995346221712</v>
      </c>
      <c r="H563" s="6">
        <f t="shared" ca="1" si="48"/>
        <v>1.8944063961677617</v>
      </c>
      <c r="I563" s="10">
        <f ca="1">SUMPRODUCT(J563:O563,Results!B$12:G$12)+Results!$F$5*H563</f>
        <v>24.300842589361714</v>
      </c>
      <c r="J563" s="10">
        <f ca="1">SUMPRODUCT($A563:$F563,Results!$B$15:$G$15)</f>
        <v>10.422825386720158</v>
      </c>
      <c r="K563" s="10">
        <f ca="1">SUMPRODUCT($A563:$F563,Results!$B$16:$G$16)</f>
        <v>-0.92628748835107766</v>
      </c>
      <c r="L563" s="10">
        <f ca="1">SUMPRODUCT($A563:$F563,Results!$B$17:$G$17)</f>
        <v>-13.40021226648698</v>
      </c>
      <c r="M563" s="10">
        <f ca="1">SUMPRODUCT($A563:$F563,Results!$B$18:$G$18)</f>
        <v>-5.1419998377944971</v>
      </c>
      <c r="N563" s="10">
        <f ca="1">SUMPRODUCT($A563:$F563,Results!$B$19:$G$19)</f>
        <v>-5.7595301886459236</v>
      </c>
      <c r="O563" s="10">
        <f ca="1">SUMPRODUCT($A563:$F563,Results!$B$20:$G$20)</f>
        <v>14.662089163961774</v>
      </c>
      <c r="P563" s="10" cm="1">
        <f t="array" aca="1" ref="P563" ca="1">SUMPRODUCT(J563:O563,TRANSPOSE(Test!BL$20:BL$25))+Test!$AD$20-Test!$BL$27</f>
        <v>15.674357142241252</v>
      </c>
      <c r="Q563" s="10" cm="1">
        <f t="array" aca="1" ref="Q563" ca="1">SUMPRODUCT(J563:O563,TRANSPOSE(Test!ES$20:ES$25))+Test!$AD$20-Test!$ES$27</f>
        <v>15.778745475795951</v>
      </c>
      <c r="R563" s="10">
        <f ca="1">I563-Results!$E$5*H563</f>
        <v>16.723217004690667</v>
      </c>
      <c r="S563" s="10" cm="1">
        <f t="array" aca="1" ref="S563" ca="1">SUMPRODUCT(J563:O563,TRANSPOSE(Test!AR$28:AR$33))+Test!$AD$20-Test!$AC$26</f>
        <v>20.412578786281731</v>
      </c>
      <c r="T563" s="10">
        <f ca="1">SUMPRODUCT(J563:O563,Results!K$9:P$9)</f>
        <v>16.433259257786503</v>
      </c>
      <c r="U563" s="10">
        <f ca="1">SUMPRODUCT(J563:O563,Results!K$9:P$9)+Test!$AD$20-Test!$AC$31</f>
        <v>16.396461139085527</v>
      </c>
      <c r="V563" s="10">
        <f t="shared" ca="1" si="49"/>
        <v>8.6264854471204622</v>
      </c>
      <c r="W563" s="10">
        <f t="shared" ca="1" si="50"/>
        <v>8.5220971135657635</v>
      </c>
      <c r="X563" s="10">
        <f t="shared" ca="1" si="51"/>
        <v>7.577625584671047</v>
      </c>
      <c r="Y563" s="10">
        <f t="shared" ca="1" si="52"/>
        <v>3.8882638030799832</v>
      </c>
      <c r="Z563" s="10">
        <f ca="1">I563-Test!$AD$20</f>
        <v>23.604739050712162</v>
      </c>
      <c r="AA563" s="10">
        <f t="shared" ca="1" si="53"/>
        <v>7.9043814502761869</v>
      </c>
    </row>
    <row r="564" spans="1:27">
      <c r="A564" s="6">
        <f ca="1">LN((RAND()^(-Results!$F$4))-1)</f>
        <v>-0.93416846325767711</v>
      </c>
      <c r="B564" s="6">
        <f ca="1">LN((RAND()^(-Results!$F$4))-1)</f>
        <v>-2.0121884108036627</v>
      </c>
      <c r="C564" s="6">
        <f ca="1">LN((RAND()^(-Results!$F$4))-1)</f>
        <v>-7.8510342739159897E-2</v>
      </c>
      <c r="D564" s="6">
        <f ca="1">LN((RAND()^(-Results!$F$4))-1)</f>
        <v>-0.25719020125589387</v>
      </c>
      <c r="E564" s="6">
        <f ca="1">LN((RAND()^(-Results!$F$4))-1)</f>
        <v>1.0172427295945834</v>
      </c>
      <c r="F564" s="6">
        <f ca="1">LN((RAND()^(-Results!$F$4))-1)</f>
        <v>0.62929536852015111</v>
      </c>
      <c r="G564" s="6">
        <f ca="1">LN((RAND()^(-Results!$F$4))-1)</f>
        <v>-1.4231307369533517</v>
      </c>
      <c r="H564" s="6">
        <f t="shared" ca="1" si="48"/>
        <v>-1.4125238754077611</v>
      </c>
      <c r="I564" s="10">
        <f ca="1">SUMPRODUCT(J564:O564,Results!B$12:G$12)+Results!$F$5*H564</f>
        <v>-24.705102944143832</v>
      </c>
      <c r="J564" s="10">
        <f ca="1">SUMPRODUCT($A564:$F564,Results!$B$15:$G$15)</f>
        <v>-6.1917982431017622</v>
      </c>
      <c r="K564" s="10">
        <f ca="1">SUMPRODUCT($A564:$F564,Results!$B$16:$G$16)</f>
        <v>-4.5766961190472397</v>
      </c>
      <c r="L564" s="10">
        <f ca="1">SUMPRODUCT($A564:$F564,Results!$B$17:$G$17)</f>
        <v>0.27788607574042956</v>
      </c>
      <c r="M564" s="10">
        <f ca="1">SUMPRODUCT($A564:$F564,Results!$B$18:$G$18)</f>
        <v>9.5547311742624235</v>
      </c>
      <c r="N564" s="10">
        <f ca="1">SUMPRODUCT($A564:$F564,Results!$B$19:$G$19)</f>
        <v>3.9585732925530674</v>
      </c>
      <c r="O564" s="10">
        <f ca="1">SUMPRODUCT($A564:$F564,Results!$B$20:$G$20)</f>
        <v>-5.2140595960302356</v>
      </c>
      <c r="P564" s="10" cm="1">
        <f t="array" aca="1" ref="P564" ca="1">SUMPRODUCT(J564:O564,TRANSPOSE(Test!BL$20:BL$25))+Test!$AD$20-Test!$BL$27</f>
        <v>-17.970344741646731</v>
      </c>
      <c r="Q564" s="10" cm="1">
        <f t="array" aca="1" ref="Q564" ca="1">SUMPRODUCT(J564:O564,TRANSPOSE(Test!ES$20:ES$25))+Test!$AD$20-Test!$ES$27</f>
        <v>-18.087423897329732</v>
      </c>
      <c r="R564" s="10">
        <f ca="1">I564-Results!$E$5*H564</f>
        <v>-19.055007442512789</v>
      </c>
      <c r="S564" s="10" cm="1">
        <f t="array" aca="1" ref="S564" ca="1">SUMPRODUCT(J564:O564,TRANSPOSE(Test!AR$28:AR$33))+Test!$AD$20-Test!$AC$26</f>
        <v>-21.403348343441259</v>
      </c>
      <c r="T564" s="10">
        <f ca="1">SUMPRODUCT(J564:O564,Results!K$9:P$9)</f>
        <v>-18.12043119782323</v>
      </c>
      <c r="U564" s="10">
        <f ca="1">SUMPRODUCT(J564:O564,Results!K$9:P$9)+Test!$AD$20-Test!$AC$31</f>
        <v>-18.157229316524205</v>
      </c>
      <c r="V564" s="10">
        <f t="shared" ca="1" si="49"/>
        <v>-6.7347582024971011</v>
      </c>
      <c r="W564" s="10">
        <f t="shared" ca="1" si="50"/>
        <v>-6.6176790468141</v>
      </c>
      <c r="X564" s="10">
        <f t="shared" ca="1" si="51"/>
        <v>-5.6500955016310428</v>
      </c>
      <c r="Y564" s="10">
        <f t="shared" ca="1" si="52"/>
        <v>-3.3017546007025729</v>
      </c>
      <c r="Z564" s="10">
        <f ca="1">I564-Test!$AD$20</f>
        <v>-25.401206482793384</v>
      </c>
      <c r="AA564" s="10">
        <f t="shared" ca="1" si="53"/>
        <v>-6.5478736276196265</v>
      </c>
    </row>
    <row r="565" spans="1:27">
      <c r="A565" s="6">
        <f ca="1">LN((RAND()^(-Results!$F$4))-1)</f>
        <v>-1.767261817975287</v>
      </c>
      <c r="B565" s="6">
        <f ca="1">LN((RAND()^(-Results!$F$4))-1)</f>
        <v>0.87954401609147592</v>
      </c>
      <c r="C565" s="6">
        <f ca="1">LN((RAND()^(-Results!$F$4))-1)</f>
        <v>-4.6488405402436074E-2</v>
      </c>
      <c r="D565" s="6">
        <f ca="1">LN((RAND()^(-Results!$F$4))-1)</f>
        <v>1.3038885086805285</v>
      </c>
      <c r="E565" s="6">
        <f ca="1">LN((RAND()^(-Results!$F$4))-1)</f>
        <v>-1.4363205564624832</v>
      </c>
      <c r="F565" s="6">
        <f ca="1">LN((RAND()^(-Results!$F$4))-1)</f>
        <v>0.29351184523979829</v>
      </c>
      <c r="G565" s="6">
        <f ca="1">LN((RAND()^(-Results!$F$4))-1)</f>
        <v>-1.5592928270871049</v>
      </c>
      <c r="H565" s="6">
        <f t="shared" ca="1" si="48"/>
        <v>-1.5486859655415144</v>
      </c>
      <c r="I565" s="10">
        <f ca="1">SUMPRODUCT(J565:O565,Results!B$12:G$12)+Results!$F$5*H565</f>
        <v>10.647314594173853</v>
      </c>
      <c r="J565" s="10">
        <f ca="1">SUMPRODUCT($A565:$F565,Results!$B$15:$G$15)</f>
        <v>0.74259062671405784</v>
      </c>
      <c r="K565" s="10">
        <f ca="1">SUMPRODUCT($A565:$F565,Results!$B$16:$G$16)</f>
        <v>2.1641171293054176</v>
      </c>
      <c r="L565" s="10">
        <f ca="1">SUMPRODUCT($A565:$F565,Results!$B$17:$G$17)</f>
        <v>-3.6909983216743587</v>
      </c>
      <c r="M565" s="10">
        <f ca="1">SUMPRODUCT($A565:$F565,Results!$B$18:$G$18)</f>
        <v>0.28138316326158286</v>
      </c>
      <c r="N565" s="10">
        <f ca="1">SUMPRODUCT($A565:$F565,Results!$B$19:$G$19)</f>
        <v>4.0950144291630579</v>
      </c>
      <c r="O565" s="10">
        <f ca="1">SUMPRODUCT($A565:$F565,Results!$B$20:$G$20)</f>
        <v>-3.3715093173649904</v>
      </c>
      <c r="P565" s="10" cm="1">
        <f t="array" aca="1" ref="P565" ca="1">SUMPRODUCT(J565:O565,TRANSPOSE(Test!BL$20:BL$25))+Test!$AD$20-Test!$BL$27</f>
        <v>18.526835201010822</v>
      </c>
      <c r="Q565" s="10" cm="1">
        <f t="array" aca="1" ref="Q565" ca="1">SUMPRODUCT(J565:O565,TRANSPOSE(Test!ES$20:ES$25))+Test!$AD$20-Test!$ES$27</f>
        <v>18.722350758495175</v>
      </c>
      <c r="R565" s="10">
        <f ca="1">I565-Results!$E$5*H565</f>
        <v>16.84205845633991</v>
      </c>
      <c r="S565" s="10" cm="1">
        <f t="array" aca="1" ref="S565" ca="1">SUMPRODUCT(J565:O565,TRANSPOSE(Test!AR$28:AR$33))+Test!$AD$20-Test!$AC$26</f>
        <v>16.406378071203292</v>
      </c>
      <c r="T565" s="10">
        <f ca="1">SUMPRODUCT(J565:O565,Results!K$9:P$9)</f>
        <v>19.075203176202056</v>
      </c>
      <c r="U565" s="10">
        <f ca="1">SUMPRODUCT(J565:O565,Results!K$9:P$9)+Test!$AD$20-Test!$AC$31</f>
        <v>19.03840505750108</v>
      </c>
      <c r="V565" s="10">
        <f t="shared" ca="1" si="49"/>
        <v>-7.8795206068369694</v>
      </c>
      <c r="W565" s="10">
        <f t="shared" ca="1" si="50"/>
        <v>-8.0750361643213218</v>
      </c>
      <c r="X565" s="10">
        <f t="shared" ca="1" si="51"/>
        <v>-6.1947438621660567</v>
      </c>
      <c r="Y565" s="10">
        <f t="shared" ca="1" si="52"/>
        <v>-5.7590634770294393</v>
      </c>
      <c r="Z565" s="10">
        <f ca="1">I565-Test!$AD$20</f>
        <v>9.9512110555242987</v>
      </c>
      <c r="AA565" s="10">
        <f t="shared" ca="1" si="53"/>
        <v>-8.3910904633272274</v>
      </c>
    </row>
    <row r="566" spans="1:27">
      <c r="A566" s="6">
        <f ca="1">LN((RAND()^(-Results!$F$4))-1)</f>
        <v>-1.416992732550528</v>
      </c>
      <c r="B566" s="6">
        <f ca="1">LN((RAND()^(-Results!$F$4))-1)</f>
        <v>-1.4720094774724946</v>
      </c>
      <c r="C566" s="6">
        <f ca="1">LN((RAND()^(-Results!$F$4))-1)</f>
        <v>-2.9011817542838805</v>
      </c>
      <c r="D566" s="6">
        <f ca="1">LN((RAND()^(-Results!$F$4))-1)</f>
        <v>-0.84240691719223337</v>
      </c>
      <c r="E566" s="6">
        <f ca="1">LN((RAND()^(-Results!$F$4))-1)</f>
        <v>-1.5417870444125537</v>
      </c>
      <c r="F566" s="6">
        <f ca="1">LN((RAND()^(-Results!$F$4))-1)</f>
        <v>-1.0062824914291548</v>
      </c>
      <c r="G566" s="6">
        <f ca="1">LN((RAND()^(-Results!$F$4))-1)</f>
        <v>-0.93715212212094068</v>
      </c>
      <c r="H566" s="6">
        <f t="shared" ca="1" si="48"/>
        <v>-0.92654526057535014</v>
      </c>
      <c r="I566" s="10">
        <f ca="1">SUMPRODUCT(J566:O566,Results!B$12:G$12)+Results!$F$5*H566</f>
        <v>-25.216577853371934</v>
      </c>
      <c r="J566" s="10">
        <f ca="1">SUMPRODUCT($A566:$F566,Results!$B$15:$G$15)</f>
        <v>-1.1340458733980943</v>
      </c>
      <c r="K566" s="10">
        <f ca="1">SUMPRODUCT($A566:$F566,Results!$B$16:$G$16)</f>
        <v>2.9131639474901752</v>
      </c>
      <c r="L566" s="10">
        <f ca="1">SUMPRODUCT($A566:$F566,Results!$B$17:$G$17)</f>
        <v>10.503730775543101</v>
      </c>
      <c r="M566" s="10">
        <f ca="1">SUMPRODUCT($A566:$F566,Results!$B$18:$G$18)</f>
        <v>7.7965068240724555</v>
      </c>
      <c r="N566" s="10">
        <f ca="1">SUMPRODUCT($A566:$F566,Results!$B$19:$G$19)</f>
        <v>-6.5465560273049554</v>
      </c>
      <c r="O566" s="10">
        <f ca="1">SUMPRODUCT($A566:$F566,Results!$B$20:$G$20)</f>
        <v>-0.82984781999051638</v>
      </c>
      <c r="P566" s="10" cm="1">
        <f t="array" aca="1" ref="P566" ca="1">SUMPRODUCT(J566:O566,TRANSPOSE(Test!BL$20:BL$25))+Test!$AD$20-Test!$BL$27</f>
        <v>-20.966749302617675</v>
      </c>
      <c r="Q566" s="10" cm="1">
        <f t="array" aca="1" ref="Q566" ca="1">SUMPRODUCT(J566:O566,TRANSPOSE(Test!ES$20:ES$25))+Test!$AD$20-Test!$ES$27</f>
        <v>-20.805078797695483</v>
      </c>
      <c r="R566" s="10">
        <f ca="1">I566-Results!$E$5*H566</f>
        <v>-21.510396811070535</v>
      </c>
      <c r="S566" s="10" cm="1">
        <f t="array" aca="1" ref="S566" ca="1">SUMPRODUCT(J566:O566,TRANSPOSE(Test!AR$28:AR$33))+Test!$AD$20-Test!$AC$26</f>
        <v>-25.678576802513241</v>
      </c>
      <c r="T566" s="10">
        <f ca="1">SUMPRODUCT(J566:O566,Results!K$9:P$9)</f>
        <v>-20.496730992856833</v>
      </c>
      <c r="U566" s="10">
        <f ca="1">SUMPRODUCT(J566:O566,Results!K$9:P$9)+Test!$AD$20-Test!$AC$31</f>
        <v>-20.533529111557808</v>
      </c>
      <c r="V566" s="10">
        <f t="shared" ca="1" si="49"/>
        <v>-4.249828550754259</v>
      </c>
      <c r="W566" s="10">
        <f t="shared" ca="1" si="50"/>
        <v>-4.4114990556764511</v>
      </c>
      <c r="X566" s="10">
        <f t="shared" ca="1" si="51"/>
        <v>-3.7061810423013988</v>
      </c>
      <c r="Y566" s="10">
        <f t="shared" ca="1" si="52"/>
        <v>0.46199894914130724</v>
      </c>
      <c r="Z566" s="10">
        <f ca="1">I566-Test!$AD$20</f>
        <v>-25.912681392021486</v>
      </c>
      <c r="AA566" s="10">
        <f t="shared" ca="1" si="53"/>
        <v>-4.683048741814126</v>
      </c>
    </row>
    <row r="567" spans="1:27">
      <c r="A567" s="6">
        <f ca="1">LN((RAND()^(-Results!$F$4))-1)</f>
        <v>-0.11495392743596868</v>
      </c>
      <c r="B567" s="6">
        <f ca="1">LN((RAND()^(-Results!$F$4))-1)</f>
        <v>-0.83002665090989236</v>
      </c>
      <c r="C567" s="6">
        <f ca="1">LN((RAND()^(-Results!$F$4))-1)</f>
        <v>1.0065122345481612</v>
      </c>
      <c r="D567" s="6">
        <f ca="1">LN((RAND()^(-Results!$F$4))-1)</f>
        <v>1.1605025078745617</v>
      </c>
      <c r="E567" s="6">
        <f ca="1">LN((RAND()^(-Results!$F$4))-1)</f>
        <v>-1.4043720316221993</v>
      </c>
      <c r="F567" s="6">
        <f ca="1">LN((RAND()^(-Results!$F$4))-1)</f>
        <v>-0.24366241637554056</v>
      </c>
      <c r="G567" s="6">
        <f ca="1">LN((RAND()^(-Results!$F$4))-1)</f>
        <v>-3.4373329584570156</v>
      </c>
      <c r="H567" s="6">
        <f t="shared" ca="1" si="48"/>
        <v>-3.426726096911425</v>
      </c>
      <c r="I567" s="10">
        <f ca="1">SUMPRODUCT(J567:O567,Results!B$12:G$12)+Results!$F$5*H567</f>
        <v>-16.982257350020895</v>
      </c>
      <c r="J567" s="10">
        <f ca="1">SUMPRODUCT($A567:$F567,Results!$B$15:$G$15)</f>
        <v>-3.1666541843904996</v>
      </c>
      <c r="K567" s="10">
        <f ca="1">SUMPRODUCT($A567:$F567,Results!$B$16:$G$16)</f>
        <v>2.3792434258095327</v>
      </c>
      <c r="L567" s="10">
        <f ca="1">SUMPRODUCT($A567:$F567,Results!$B$17:$G$17)</f>
        <v>4.2417010107324868</v>
      </c>
      <c r="M567" s="10">
        <f ca="1">SUMPRODUCT($A567:$F567,Results!$B$18:$G$18)</f>
        <v>-3.5198085764556444</v>
      </c>
      <c r="N567" s="10">
        <f ca="1">SUMPRODUCT($A567:$F567,Results!$B$19:$G$19)</f>
        <v>7.4019820643281538</v>
      </c>
      <c r="O567" s="10">
        <f ca="1">SUMPRODUCT($A567:$F567,Results!$B$20:$G$20)</f>
        <v>-3.2494693807179855</v>
      </c>
      <c r="P567" s="10" cm="1">
        <f t="array" aca="1" ref="P567" ca="1">SUMPRODUCT(J567:O567,TRANSPOSE(Test!BL$20:BL$25))+Test!$AD$20-Test!$BL$27</f>
        <v>0.29236954210453925</v>
      </c>
      <c r="Q567" s="10" cm="1">
        <f t="array" aca="1" ref="Q567" ca="1">SUMPRODUCT(J567:O567,TRANSPOSE(Test!ES$20:ES$25))+Test!$AD$20-Test!$ES$27</f>
        <v>0.20479444502462807</v>
      </c>
      <c r="R567" s="10">
        <f ca="1">I567-Results!$E$5*H567</f>
        <v>-3.2753529623751945</v>
      </c>
      <c r="S567" s="10" cm="1">
        <f t="array" aca="1" ref="S567" ca="1">SUMPRODUCT(J567:O567,TRANSPOSE(Test!AR$28:AR$33))+Test!$AD$20-Test!$AC$26</f>
        <v>5.4000347974444125</v>
      </c>
      <c r="T567" s="10">
        <f ca="1">SUMPRODUCT(J567:O567,Results!K$9:P$9)</f>
        <v>0.37312902445122376</v>
      </c>
      <c r="U567" s="10">
        <f ca="1">SUMPRODUCT(J567:O567,Results!K$9:P$9)+Test!$AD$20-Test!$AC$31</f>
        <v>0.3363309057502486</v>
      </c>
      <c r="V567" s="10">
        <f t="shared" ca="1" si="49"/>
        <v>-17.274626892125433</v>
      </c>
      <c r="W567" s="10">
        <f t="shared" ca="1" si="50"/>
        <v>-17.187051795045523</v>
      </c>
      <c r="X567" s="10">
        <f t="shared" ca="1" si="51"/>
        <v>-13.7069043876457</v>
      </c>
      <c r="Y567" s="10">
        <f t="shared" ca="1" si="52"/>
        <v>-22.382292147465307</v>
      </c>
      <c r="Z567" s="10">
        <f ca="1">I567-Test!$AD$20</f>
        <v>-17.678360888670447</v>
      </c>
      <c r="AA567" s="10">
        <f t="shared" ca="1" si="53"/>
        <v>-17.318588255771143</v>
      </c>
    </row>
    <row r="568" spans="1:27">
      <c r="A568" s="6">
        <f ca="1">LN((RAND()^(-Results!$F$4))-1)</f>
        <v>-3.8868147835345335</v>
      </c>
      <c r="B568" s="6">
        <f ca="1">LN((RAND()^(-Results!$F$4))-1)</f>
        <v>-1.0041147553950802</v>
      </c>
      <c r="C568" s="6">
        <f ca="1">LN((RAND()^(-Results!$F$4))-1)</f>
        <v>-0.16003104745843583</v>
      </c>
      <c r="D568" s="6">
        <f ca="1">LN((RAND()^(-Results!$F$4))-1)</f>
        <v>0.30062404867098419</v>
      </c>
      <c r="E568" s="6">
        <f ca="1">LN((RAND()^(-Results!$F$4))-1)</f>
        <v>-0.62307102740130216</v>
      </c>
      <c r="F568" s="6">
        <f ca="1">LN((RAND()^(-Results!$F$4))-1)</f>
        <v>-4.5792954443562149E-2</v>
      </c>
      <c r="G568" s="6">
        <f ca="1">LN((RAND()^(-Results!$F$4))-1)</f>
        <v>-0.21210623857785785</v>
      </c>
      <c r="H568" s="6">
        <f t="shared" ca="1" si="48"/>
        <v>-0.20149937703226725</v>
      </c>
      <c r="I568" s="10">
        <f ca="1">SUMPRODUCT(J568:O568,Results!B$12:G$12)+Results!$F$5*H568</f>
        <v>0.48443081060691084</v>
      </c>
      <c r="J568" s="10">
        <f ca="1">SUMPRODUCT($A568:$F568,Results!$B$15:$G$15)</f>
        <v>-5.1233266868326028</v>
      </c>
      <c r="K568" s="10">
        <f ca="1">SUMPRODUCT($A568:$F568,Results!$B$16:$G$16)</f>
        <v>-5.1054281721799022</v>
      </c>
      <c r="L568" s="10">
        <f ca="1">SUMPRODUCT($A568:$F568,Results!$B$17:$G$17)</f>
        <v>-3.0909290438632828</v>
      </c>
      <c r="M568" s="10">
        <f ca="1">SUMPRODUCT($A568:$F568,Results!$B$18:$G$18)</f>
        <v>10.623033425557539</v>
      </c>
      <c r="N568" s="10">
        <f ca="1">SUMPRODUCT($A568:$F568,Results!$B$19:$G$19)</f>
        <v>4.6784701329424827</v>
      </c>
      <c r="O568" s="10">
        <f ca="1">SUMPRODUCT($A568:$F568,Results!$B$20:$G$20)</f>
        <v>-11.69361275600947</v>
      </c>
      <c r="P568" s="10" cm="1">
        <f t="array" aca="1" ref="P568" ca="1">SUMPRODUCT(J568:O568,TRANSPOSE(Test!BL$20:BL$25))+Test!$AD$20-Test!$BL$27</f>
        <v>1.373949698760407</v>
      </c>
      <c r="Q568" s="10" cm="1">
        <f t="array" aca="1" ref="Q568" ca="1">SUMPRODUCT(J568:O568,TRANSPOSE(Test!ES$20:ES$25))+Test!$AD$20-Test!$ES$27</f>
        <v>1.5157153313811029</v>
      </c>
      <c r="R568" s="10">
        <f ca="1">I568-Results!$E$5*H568</f>
        <v>1.2904283187359797</v>
      </c>
      <c r="S568" s="10" cm="1">
        <f t="array" aca="1" ref="S568" ca="1">SUMPRODUCT(J568:O568,TRANSPOSE(Test!AR$28:AR$33))+Test!$AD$20-Test!$AC$26</f>
        <v>-7.6167204640745894</v>
      </c>
      <c r="T568" s="10">
        <f ca="1">SUMPRODUCT(J568:O568,Results!K$9:P$9)</f>
        <v>1.9557617639090701</v>
      </c>
      <c r="U568" s="10">
        <f ca="1">SUMPRODUCT(J568:O568,Results!K$9:P$9)+Test!$AD$20-Test!$AC$31</f>
        <v>1.9189636452080949</v>
      </c>
      <c r="V568" s="10">
        <f t="shared" ca="1" si="49"/>
        <v>-0.88951888815349611</v>
      </c>
      <c r="W568" s="10">
        <f t="shared" ca="1" si="50"/>
        <v>-1.0312845207741921</v>
      </c>
      <c r="X568" s="10">
        <f t="shared" ca="1" si="51"/>
        <v>-0.8059975081290689</v>
      </c>
      <c r="Y568" s="10">
        <f t="shared" ca="1" si="52"/>
        <v>8.1011512746815004</v>
      </c>
      <c r="Z568" s="10">
        <f ca="1">I568-Test!$AD$20</f>
        <v>-0.21167272804264281</v>
      </c>
      <c r="AA568" s="10">
        <f t="shared" ca="1" si="53"/>
        <v>-1.4345328346011841</v>
      </c>
    </row>
    <row r="569" spans="1:27">
      <c r="A569" s="6">
        <f ca="1">LN((RAND()^(-Results!$F$4))-1)</f>
        <v>1.9531970412976998</v>
      </c>
      <c r="B569" s="6">
        <f ca="1">LN((RAND()^(-Results!$F$4))-1)</f>
        <v>-0.45970932779506507</v>
      </c>
      <c r="C569" s="6">
        <f ca="1">LN((RAND()^(-Results!$F$4))-1)</f>
        <v>2.3546303772459498</v>
      </c>
      <c r="D569" s="6">
        <f ca="1">LN((RAND()^(-Results!$F$4))-1)</f>
        <v>-0.58904626801030147</v>
      </c>
      <c r="E569" s="6">
        <f ca="1">LN((RAND()^(-Results!$F$4))-1)</f>
        <v>-1.6588983798022616</v>
      </c>
      <c r="F569" s="6">
        <f ca="1">LN((RAND()^(-Results!$F$4))-1)</f>
        <v>1.3091924302106137</v>
      </c>
      <c r="G569" s="6">
        <f ca="1">LN((RAND()^(-Results!$F$4))-1)</f>
        <v>0.74040254025192487</v>
      </c>
      <c r="H569" s="6">
        <f t="shared" ca="1" si="48"/>
        <v>0.75100940179751552</v>
      </c>
      <c r="I569" s="10">
        <f ca="1">SUMPRODUCT(J569:O569,Results!B$12:G$12)+Results!$F$5*H569</f>
        <v>-14.314222390351645</v>
      </c>
      <c r="J569" s="10">
        <f ca="1">SUMPRODUCT($A569:$F569,Results!$B$15:$G$15)</f>
        <v>-0.39629032136327313</v>
      </c>
      <c r="K569" s="10">
        <f ca="1">SUMPRODUCT($A569:$F569,Results!$B$16:$G$16)</f>
        <v>-0.15276525840621946</v>
      </c>
      <c r="L569" s="10">
        <f ca="1">SUMPRODUCT($A569:$F569,Results!$B$17:$G$17)</f>
        <v>1.1528219173218304</v>
      </c>
      <c r="M569" s="10">
        <f ca="1">SUMPRODUCT($A569:$F569,Results!$B$18:$G$18)</f>
        <v>-7.7031648277237563</v>
      </c>
      <c r="N569" s="10">
        <f ca="1">SUMPRODUCT($A569:$F569,Results!$B$19:$G$19)</f>
        <v>4.7711573353746921</v>
      </c>
      <c r="O569" s="10">
        <f ca="1">SUMPRODUCT($A569:$F569,Results!$B$20:$G$20)</f>
        <v>10.086773136151042</v>
      </c>
      <c r="P569" s="10" cm="1">
        <f t="array" aca="1" ref="P569" ca="1">SUMPRODUCT(J569:O569,TRANSPOSE(Test!BL$20:BL$25))+Test!$AD$20-Test!$BL$27</f>
        <v>-17.592709104983221</v>
      </c>
      <c r="Q569" s="10" cm="1">
        <f t="array" aca="1" ref="Q569" ca="1">SUMPRODUCT(J569:O569,TRANSPOSE(Test!ES$20:ES$25))+Test!$AD$20-Test!$ES$27</f>
        <v>-18.001326035559643</v>
      </c>
      <c r="R569" s="10">
        <f ca="1">I569-Results!$E$5*H569</f>
        <v>-17.318259997541709</v>
      </c>
      <c r="S569" s="10" cm="1">
        <f t="array" aca="1" ref="S569" ca="1">SUMPRODUCT(J569:O569,TRANSPOSE(Test!AR$28:AR$33))+Test!$AD$20-Test!$AC$26</f>
        <v>-2.7467807362782497</v>
      </c>
      <c r="T569" s="10">
        <f ca="1">SUMPRODUCT(J569:O569,Results!K$9:P$9)</f>
        <v>-17.959689161794806</v>
      </c>
      <c r="U569" s="10">
        <f ca="1">SUMPRODUCT(J569:O569,Results!K$9:P$9)+Test!$AD$20-Test!$AC$31</f>
        <v>-17.996487280495781</v>
      </c>
      <c r="V569" s="10">
        <f t="shared" ca="1" si="49"/>
        <v>3.2784867146315761</v>
      </c>
      <c r="W569" s="10">
        <f t="shared" ca="1" si="50"/>
        <v>3.6871036452079977</v>
      </c>
      <c r="X569" s="10">
        <f t="shared" ca="1" si="51"/>
        <v>3.0040376071900639</v>
      </c>
      <c r="Y569" s="10">
        <f t="shared" ca="1" si="52"/>
        <v>-11.567441654073395</v>
      </c>
      <c r="Z569" s="10">
        <f ca="1">I569-Test!$AD$20</f>
        <v>-15.010325929001199</v>
      </c>
      <c r="AA569" s="10">
        <f t="shared" ca="1" si="53"/>
        <v>3.6822648901441362</v>
      </c>
    </row>
    <row r="570" spans="1:27">
      <c r="A570" s="6">
        <f ca="1">LN((RAND()^(-Results!$F$4))-1)</f>
        <v>1.0292693000735043</v>
      </c>
      <c r="B570" s="6">
        <f ca="1">LN((RAND()^(-Results!$F$4))-1)</f>
        <v>2.0264956116787698E-2</v>
      </c>
      <c r="C570" s="6">
        <f ca="1">LN((RAND()^(-Results!$F$4))-1)</f>
        <v>-0.29078999437466052</v>
      </c>
      <c r="D570" s="6">
        <f ca="1">LN((RAND()^(-Results!$F$4))-1)</f>
        <v>1.6167761148585889</v>
      </c>
      <c r="E570" s="6">
        <f ca="1">LN((RAND()^(-Results!$F$4))-1)</f>
        <v>2.3284589182153979</v>
      </c>
      <c r="F570" s="6">
        <f ca="1">LN((RAND()^(-Results!$F$4))-1)</f>
        <v>-4.0872816496757007</v>
      </c>
      <c r="G570" s="6">
        <f ca="1">LN((RAND()^(-Results!$F$4))-1)</f>
        <v>1.8006820301893021</v>
      </c>
      <c r="H570" s="6">
        <f t="shared" ca="1" si="48"/>
        <v>1.8112888917348926</v>
      </c>
      <c r="I570" s="10">
        <f ca="1">SUMPRODUCT(J570:O570,Results!B$12:G$12)+Results!$F$5*H570</f>
        <v>34.82400506382411</v>
      </c>
      <c r="J570" s="10">
        <f ca="1">SUMPRODUCT($A570:$F570,Results!$B$15:$G$15)</f>
        <v>-1.0486316090565868</v>
      </c>
      <c r="K570" s="10">
        <f ca="1">SUMPRODUCT($A570:$F570,Results!$B$16:$G$16)</f>
        <v>3.8502534236303489</v>
      </c>
      <c r="L570" s="10">
        <f ca="1">SUMPRODUCT($A570:$F570,Results!$B$17:$G$17)</f>
        <v>9.8324886472031761</v>
      </c>
      <c r="M570" s="10">
        <f ca="1">SUMPRODUCT($A570:$F570,Results!$B$18:$G$18)</f>
        <v>-8.5491228291757135</v>
      </c>
      <c r="N570" s="10">
        <f ca="1">SUMPRODUCT($A570:$F570,Results!$B$19:$G$19)</f>
        <v>-1.6272820862677349</v>
      </c>
      <c r="O570" s="10">
        <f ca="1">SUMPRODUCT($A570:$F570,Results!$B$20:$G$20)</f>
        <v>-14.635689942838884</v>
      </c>
      <c r="P570" s="10" cm="1">
        <f t="array" aca="1" ref="P570" ca="1">SUMPRODUCT(J570:O570,TRANSPOSE(Test!BL$20:BL$25))+Test!$AD$20-Test!$BL$27</f>
        <v>25.467735050231759</v>
      </c>
      <c r="Q570" s="10" cm="1">
        <f t="array" aca="1" ref="Q570" ca="1">SUMPRODUCT(J570:O570,TRANSPOSE(Test!ES$20:ES$25))+Test!$AD$20-Test!$ES$27</f>
        <v>25.626724762945525</v>
      </c>
      <c r="R570" s="10">
        <f ca="1">I570-Results!$E$5*H570</f>
        <v>27.578849496884541</v>
      </c>
      <c r="S570" s="10" cm="1">
        <f t="array" aca="1" ref="S570" ca="1">SUMPRODUCT(J570:O570,TRANSPOSE(Test!AR$28:AR$33))+Test!$AD$20-Test!$AC$26</f>
        <v>19.719390576481437</v>
      </c>
      <c r="T570" s="10">
        <f ca="1">SUMPRODUCT(J570:O570,Results!K$9:P$9)</f>
        <v>25.242965132834698</v>
      </c>
      <c r="U570" s="10">
        <f ca="1">SUMPRODUCT(J570:O570,Results!K$9:P$9)+Test!$AD$20-Test!$AC$31</f>
        <v>25.206167014133722</v>
      </c>
      <c r="V570" s="10">
        <f t="shared" ca="1" si="49"/>
        <v>9.3562700135923507</v>
      </c>
      <c r="W570" s="10">
        <f t="shared" ca="1" si="50"/>
        <v>9.1972803008785853</v>
      </c>
      <c r="X570" s="10">
        <f t="shared" ca="1" si="51"/>
        <v>7.2451555669395695</v>
      </c>
      <c r="Y570" s="10">
        <f t="shared" ca="1" si="52"/>
        <v>15.104614487342673</v>
      </c>
      <c r="Z570" s="10">
        <f ca="1">I570-Test!$AD$20</f>
        <v>34.127901525174558</v>
      </c>
      <c r="AA570" s="10">
        <f t="shared" ca="1" si="53"/>
        <v>9.6178380496903877</v>
      </c>
    </row>
    <row r="571" spans="1:27">
      <c r="A571" s="6">
        <f ca="1">LN((RAND()^(-Results!$F$4))-1)</f>
        <v>-0.97867751689101645</v>
      </c>
      <c r="B571" s="6">
        <f ca="1">LN((RAND()^(-Results!$F$4))-1)</f>
        <v>-2.507201565818042</v>
      </c>
      <c r="C571" s="6">
        <f ca="1">LN((RAND()^(-Results!$F$4))-1)</f>
        <v>1.4970431157918034</v>
      </c>
      <c r="D571" s="6">
        <f ca="1">LN((RAND()^(-Results!$F$4))-1)</f>
        <v>1.5305130689993545</v>
      </c>
      <c r="E571" s="6">
        <f ca="1">LN((RAND()^(-Results!$F$4))-1)</f>
        <v>2.8933251977454941</v>
      </c>
      <c r="F571" s="6">
        <f ca="1">LN((RAND()^(-Results!$F$4))-1)</f>
        <v>0.8538976123844132</v>
      </c>
      <c r="G571" s="6">
        <f ca="1">LN((RAND()^(-Results!$F$4))-1)</f>
        <v>2.0367327128969301</v>
      </c>
      <c r="H571" s="6">
        <f t="shared" ca="1" si="48"/>
        <v>2.0473395744425207</v>
      </c>
      <c r="I571" s="10">
        <f ca="1">SUMPRODUCT(J571:O571,Results!B$12:G$12)+Results!$F$5*H571</f>
        <v>7.1546431261444869</v>
      </c>
      <c r="J571" s="10">
        <f ca="1">SUMPRODUCT($A571:$F571,Results!$B$15:$G$15)</f>
        <v>-11.049844050599559</v>
      </c>
      <c r="K571" s="10">
        <f ca="1">SUMPRODUCT($A571:$F571,Results!$B$16:$G$16)</f>
        <v>-6.7272404018443002</v>
      </c>
      <c r="L571" s="10">
        <f ca="1">SUMPRODUCT($A571:$F571,Results!$B$17:$G$17)</f>
        <v>-4.0488505310732466</v>
      </c>
      <c r="M571" s="10">
        <f ca="1">SUMPRODUCT($A571:$F571,Results!$B$18:$G$18)</f>
        <v>9.8861707473692029</v>
      </c>
      <c r="N571" s="10">
        <f ca="1">SUMPRODUCT($A571:$F571,Results!$B$19:$G$19)</f>
        <v>14.189200422288335</v>
      </c>
      <c r="O571" s="10">
        <f ca="1">SUMPRODUCT($A571:$F571,Results!$B$20:$G$20)</f>
        <v>-14.792434548494448</v>
      </c>
      <c r="P571" s="10" cm="1">
        <f t="array" aca="1" ref="P571" ca="1">SUMPRODUCT(J571:O571,TRANSPOSE(Test!BL$20:BL$25))+Test!$AD$20-Test!$BL$27</f>
        <v>-3.5043204092682054</v>
      </c>
      <c r="Q571" s="10" cm="1">
        <f t="array" aca="1" ref="Q571" ca="1">SUMPRODUCT(J571:O571,TRANSPOSE(Test!ES$20:ES$25))+Test!$AD$20-Test!$ES$27</f>
        <v>-3.6765481186725415</v>
      </c>
      <c r="R571" s="10">
        <f ca="1">I571-Results!$E$5*H571</f>
        <v>-1.0347151716255958</v>
      </c>
      <c r="S571" s="10" cm="1">
        <f t="array" aca="1" ref="S571" ca="1">SUMPRODUCT(J571:O571,TRANSPOSE(Test!AR$28:AR$33))+Test!$AD$20-Test!$AC$26</f>
        <v>-8.7266978031889089</v>
      </c>
      <c r="T571" s="10">
        <f ca="1">SUMPRODUCT(J571:O571,Results!K$9:P$9)</f>
        <v>-3.9469880879504089</v>
      </c>
      <c r="U571" s="10">
        <f ca="1">SUMPRODUCT(J571:O571,Results!K$9:P$9)+Test!$AD$20-Test!$AC$31</f>
        <v>-3.9837862066513843</v>
      </c>
      <c r="V571" s="10">
        <f t="shared" ca="1" si="49"/>
        <v>10.658963535412692</v>
      </c>
      <c r="W571" s="10">
        <f t="shared" ca="1" si="50"/>
        <v>10.831191244817028</v>
      </c>
      <c r="X571" s="10">
        <f t="shared" ca="1" si="51"/>
        <v>8.1893582977700827</v>
      </c>
      <c r="Y571" s="10">
        <f t="shared" ca="1" si="52"/>
        <v>15.881340929333396</v>
      </c>
      <c r="Z571" s="10">
        <f ca="1">I571-Test!$AD$20</f>
        <v>6.4585395874949336</v>
      </c>
      <c r="AA571" s="10">
        <f t="shared" ca="1" si="53"/>
        <v>11.138429332795871</v>
      </c>
    </row>
    <row r="572" spans="1:27">
      <c r="A572" s="6">
        <f ca="1">LN((RAND()^(-Results!$F$4))-1)</f>
        <v>-1.4200352574544342</v>
      </c>
      <c r="B572" s="6">
        <f ca="1">LN((RAND()^(-Results!$F$4))-1)</f>
        <v>0.80984717351295044</v>
      </c>
      <c r="C572" s="6">
        <f ca="1">LN((RAND()^(-Results!$F$4))-1)</f>
        <v>1.2374322857317084</v>
      </c>
      <c r="D572" s="6">
        <f ca="1">LN((RAND()^(-Results!$F$4))-1)</f>
        <v>-2.0460563717142266</v>
      </c>
      <c r="E572" s="6">
        <f ca="1">LN((RAND()^(-Results!$F$4))-1)</f>
        <v>-1.2531785377754441</v>
      </c>
      <c r="F572" s="6">
        <f ca="1">LN((RAND()^(-Results!$F$4))-1)</f>
        <v>-0.51199998948297765</v>
      </c>
      <c r="G572" s="6">
        <f ca="1">LN((RAND()^(-Results!$F$4))-1)</f>
        <v>-0.13451444731129777</v>
      </c>
      <c r="H572" s="6">
        <f t="shared" ca="1" si="48"/>
        <v>-0.12390758576570718</v>
      </c>
      <c r="I572" s="10">
        <f ca="1">SUMPRODUCT(J572:O572,Results!B$12:G$12)+Results!$F$5*H572</f>
        <v>-4.8186915941946511</v>
      </c>
      <c r="J572" s="10">
        <f ca="1">SUMPRODUCT($A572:$F572,Results!$B$15:$G$15)</f>
        <v>2.507557511074507</v>
      </c>
      <c r="K572" s="10">
        <f ca="1">SUMPRODUCT($A572:$F572,Results!$B$16:$G$16)</f>
        <v>-6.2557824934232729</v>
      </c>
      <c r="L572" s="10">
        <f ca="1">SUMPRODUCT($A572:$F572,Results!$B$17:$G$17)</f>
        <v>-3.3410671819938145</v>
      </c>
      <c r="M572" s="10">
        <f ca="1">SUMPRODUCT($A572:$F572,Results!$B$18:$G$18)</f>
        <v>-2.1279557246765273</v>
      </c>
      <c r="N572" s="10">
        <f ca="1">SUMPRODUCT($A572:$F572,Results!$B$19:$G$19)</f>
        <v>-5.3557099533321795</v>
      </c>
      <c r="O572" s="10">
        <f ca="1">SUMPRODUCT($A572:$F572,Results!$B$20:$G$20)</f>
        <v>2.2345725561173171</v>
      </c>
      <c r="P572" s="10" cm="1">
        <f t="array" aca="1" ref="P572" ca="1">SUMPRODUCT(J572:O572,TRANSPOSE(Test!BL$20:BL$25))+Test!$AD$20-Test!$BL$27</f>
        <v>-3.7386994418215438</v>
      </c>
      <c r="Q572" s="10" cm="1">
        <f t="array" aca="1" ref="Q572" ca="1">SUMPRODUCT(J572:O572,TRANSPOSE(Test!ES$20:ES$25))+Test!$AD$20-Test!$ES$27</f>
        <v>-3.8319578543772153</v>
      </c>
      <c r="R572" s="10">
        <f ca="1">I572-Results!$E$5*H572</f>
        <v>-4.323061251131822</v>
      </c>
      <c r="S572" s="10" cm="1">
        <f t="array" aca="1" ref="S572" ca="1">SUMPRODUCT(J572:O572,TRANSPOSE(Test!AR$28:AR$33))+Test!$AD$20-Test!$AC$26</f>
        <v>-2.7945117809573152</v>
      </c>
      <c r="T572" s="10">
        <f ca="1">SUMPRODUCT(J572:O572,Results!K$9:P$9)</f>
        <v>-3.4918067467675109</v>
      </c>
      <c r="U572" s="10">
        <f ca="1">SUMPRODUCT(J572:O572,Results!K$9:P$9)+Test!$AD$20-Test!$AC$31</f>
        <v>-3.5286048654684858</v>
      </c>
      <c r="V572" s="10">
        <f t="shared" ca="1" si="49"/>
        <v>-1.0799921523731073</v>
      </c>
      <c r="W572" s="10">
        <f t="shared" ca="1" si="50"/>
        <v>-0.98673373981743584</v>
      </c>
      <c r="X572" s="10">
        <f t="shared" ca="1" si="51"/>
        <v>-0.49563034306282905</v>
      </c>
      <c r="Y572" s="10">
        <f t="shared" ca="1" si="52"/>
        <v>-2.0241798132373359</v>
      </c>
      <c r="Z572" s="10">
        <f ca="1">I572-Test!$AD$20</f>
        <v>-5.5147951328442044</v>
      </c>
      <c r="AA572" s="10">
        <f t="shared" ca="1" si="53"/>
        <v>-1.2900867287261653</v>
      </c>
    </row>
    <row r="573" spans="1:27">
      <c r="A573" s="6">
        <f ca="1">LN((RAND()^(-Results!$F$4))-1)</f>
        <v>-1.0014152420639837</v>
      </c>
      <c r="B573" s="6">
        <f ca="1">LN((RAND()^(-Results!$F$4))-1)</f>
        <v>0.46876721901422913</v>
      </c>
      <c r="C573" s="6">
        <f ca="1">LN((RAND()^(-Results!$F$4))-1)</f>
        <v>1.3079094590776867</v>
      </c>
      <c r="D573" s="6">
        <f ca="1">LN((RAND()^(-Results!$F$4))-1)</f>
        <v>1.1866221391534804</v>
      </c>
      <c r="E573" s="6">
        <f ca="1">LN((RAND()^(-Results!$F$4))-1)</f>
        <v>-0.38057398990147673</v>
      </c>
      <c r="F573" s="6">
        <f ca="1">LN((RAND()^(-Results!$F$4))-1)</f>
        <v>1.113369837676758</v>
      </c>
      <c r="G573" s="6">
        <f ca="1">LN((RAND()^(-Results!$F$4))-1)</f>
        <v>3.9650479828942946</v>
      </c>
      <c r="H573" s="6">
        <f t="shared" ca="1" si="48"/>
        <v>3.9756548444398851</v>
      </c>
      <c r="I573" s="10">
        <f ca="1">SUMPRODUCT(J573:O573,Results!B$12:G$12)+Results!$F$5*H573</f>
        <v>33.431824096450285</v>
      </c>
      <c r="J573" s="10">
        <f ca="1">SUMPRODUCT($A573:$F573,Results!$B$15:$G$15)</f>
        <v>-1.3067144360304317</v>
      </c>
      <c r="K573" s="10">
        <f ca="1">SUMPRODUCT($A573:$F573,Results!$B$16:$G$16)</f>
        <v>-1.1682508728155545</v>
      </c>
      <c r="L573" s="10">
        <f ca="1">SUMPRODUCT($A573:$F573,Results!$B$17:$G$17)</f>
        <v>-7.0395292479658593</v>
      </c>
      <c r="M573" s="10">
        <f ca="1">SUMPRODUCT($A573:$F573,Results!$B$18:$G$18)</f>
        <v>0.17119659460641534</v>
      </c>
      <c r="N573" s="10">
        <f ca="1">SUMPRODUCT($A573:$F573,Results!$B$19:$G$19)</f>
        <v>7.881267795482179</v>
      </c>
      <c r="O573" s="10">
        <f ca="1">SUMPRODUCT($A573:$F573,Results!$B$20:$G$20)</f>
        <v>-2.8593091857782214</v>
      </c>
      <c r="P573" s="10" cm="1">
        <f t="array" aca="1" ref="P573" ca="1">SUMPRODUCT(J573:O573,TRANSPOSE(Test!BL$20:BL$25))+Test!$AD$20-Test!$BL$27</f>
        <v>13.740422993698747</v>
      </c>
      <c r="Q573" s="10" cm="1">
        <f t="array" aca="1" ref="Q573" ca="1">SUMPRODUCT(J573:O573,TRANSPOSE(Test!ES$20:ES$25))+Test!$AD$20-Test!$ES$27</f>
        <v>13.741080666652344</v>
      </c>
      <c r="R573" s="10">
        <f ca="1">I573-Results!$E$5*H573</f>
        <v>17.529204718690742</v>
      </c>
      <c r="S573" s="10" cm="1">
        <f t="array" aca="1" ref="S573" ca="1">SUMPRODUCT(J573:O573,TRANSPOSE(Test!AR$28:AR$33))+Test!$AD$20-Test!$AC$26</f>
        <v>14.337576277288242</v>
      </c>
      <c r="T573" s="10">
        <f ca="1">SUMPRODUCT(J573:O573,Results!K$9:P$9)</f>
        <v>13.902434821236614</v>
      </c>
      <c r="U573" s="10">
        <f ca="1">SUMPRODUCT(J573:O573,Results!K$9:P$9)+Test!$AD$20-Test!$AC$31</f>
        <v>13.865636702535639</v>
      </c>
      <c r="V573" s="10">
        <f t="shared" ca="1" si="49"/>
        <v>19.691401102751538</v>
      </c>
      <c r="W573" s="10">
        <f t="shared" ca="1" si="50"/>
        <v>19.690743429797941</v>
      </c>
      <c r="X573" s="10">
        <f t="shared" ca="1" si="51"/>
        <v>15.902619377759542</v>
      </c>
      <c r="Y573" s="10">
        <f t="shared" ca="1" si="52"/>
        <v>19.094247819162042</v>
      </c>
      <c r="Z573" s="10">
        <f ca="1">I573-Test!$AD$20</f>
        <v>32.735720557800732</v>
      </c>
      <c r="AA573" s="10">
        <f t="shared" ca="1" si="53"/>
        <v>19.566187393914646</v>
      </c>
    </row>
    <row r="574" spans="1:27">
      <c r="A574" s="6">
        <f ca="1">LN((RAND()^(-Results!$F$4))-1)</f>
        <v>-0.52153357796946076</v>
      </c>
      <c r="B574" s="6">
        <f ca="1">LN((RAND()^(-Results!$F$4))-1)</f>
        <v>0.99487757904835838</v>
      </c>
      <c r="C574" s="6">
        <f ca="1">LN((RAND()^(-Results!$F$4))-1)</f>
        <v>-3.2492128028815399</v>
      </c>
      <c r="D574" s="6">
        <f ca="1">LN((RAND()^(-Results!$F$4))-1)</f>
        <v>-1.7224026423929686</v>
      </c>
      <c r="E574" s="6">
        <f ca="1">LN((RAND()^(-Results!$F$4))-1)</f>
        <v>-0.81065851875109141</v>
      </c>
      <c r="F574" s="6">
        <f ca="1">LN((RAND()^(-Results!$F$4))-1)</f>
        <v>2.3561208826825384</v>
      </c>
      <c r="G574" s="6">
        <f ca="1">LN((RAND()^(-Results!$F$4))-1)</f>
        <v>0.50791028655483228</v>
      </c>
      <c r="H574" s="6">
        <f t="shared" ca="1" si="48"/>
        <v>0.51851714810042293</v>
      </c>
      <c r="I574" s="10">
        <f ca="1">SUMPRODUCT(J574:O574,Results!B$12:G$12)+Results!$F$5*H574</f>
        <v>-12.149425184300712</v>
      </c>
      <c r="J574" s="10">
        <f ca="1">SUMPRODUCT($A574:$F574,Results!$B$15:$G$15)</f>
        <v>6.1411531711091927</v>
      </c>
      <c r="K574" s="10">
        <f ca="1">SUMPRODUCT($A574:$F574,Results!$B$16:$G$16)</f>
        <v>1.6260758455118587</v>
      </c>
      <c r="L574" s="10">
        <f ca="1">SUMPRODUCT($A574:$F574,Results!$B$17:$G$17)</f>
        <v>-5.0450346196832623</v>
      </c>
      <c r="M574" s="10">
        <f ca="1">SUMPRODUCT($A574:$F574,Results!$B$18:$G$18)</f>
        <v>10.617704800334334</v>
      </c>
      <c r="N574" s="10">
        <f ca="1">SUMPRODUCT($A574:$F574,Results!$B$19:$G$19)</f>
        <v>-10.87527110297205</v>
      </c>
      <c r="O574" s="10">
        <f ca="1">SUMPRODUCT($A574:$F574,Results!$B$20:$G$20)</f>
        <v>14.180980471103485</v>
      </c>
      <c r="P574" s="10" cm="1">
        <f t="array" aca="1" ref="P574" ca="1">SUMPRODUCT(J574:O574,TRANSPOSE(Test!BL$20:BL$25))+Test!$AD$20-Test!$BL$27</f>
        <v>-14.993749983620331</v>
      </c>
      <c r="Q574" s="10" cm="1">
        <f t="array" aca="1" ref="Q574" ca="1">SUMPRODUCT(J574:O574,TRANSPOSE(Test!ES$20:ES$25))+Test!$AD$20-Test!$ES$27</f>
        <v>-14.796948591777443</v>
      </c>
      <c r="R574" s="10">
        <f ca="1">I574-Results!$E$5*H574</f>
        <v>-14.223493776702405</v>
      </c>
      <c r="S574" s="10" cm="1">
        <f t="array" aca="1" ref="S574" ca="1">SUMPRODUCT(J574:O574,TRANSPOSE(Test!AR$28:AR$33))+Test!$AD$20-Test!$AC$26</f>
        <v>-19.144389680222474</v>
      </c>
      <c r="T574" s="10">
        <f ca="1">SUMPRODUCT(J574:O574,Results!K$9:P$9)</f>
        <v>-14.592155840498483</v>
      </c>
      <c r="U574" s="10">
        <f ca="1">SUMPRODUCT(J574:O574,Results!K$9:P$9)+Test!$AD$20-Test!$AC$31</f>
        <v>-14.628953959199459</v>
      </c>
      <c r="V574" s="10">
        <f t="shared" ca="1" si="49"/>
        <v>2.8443247993196188</v>
      </c>
      <c r="W574" s="10">
        <f t="shared" ca="1" si="50"/>
        <v>2.6475234074767311</v>
      </c>
      <c r="X574" s="10">
        <f t="shared" ca="1" si="51"/>
        <v>2.0740685924016926</v>
      </c>
      <c r="Y574" s="10">
        <f t="shared" ca="1" si="52"/>
        <v>6.9949644959217618</v>
      </c>
      <c r="Z574" s="10">
        <f ca="1">I574-Test!$AD$20</f>
        <v>-12.845528722950267</v>
      </c>
      <c r="AA574" s="10">
        <f t="shared" ca="1" si="53"/>
        <v>2.4795287748987462</v>
      </c>
    </row>
    <row r="575" spans="1:27">
      <c r="A575" s="6">
        <f ca="1">LN((RAND()^(-Results!$F$4))-1)</f>
        <v>2.0152809523706332</v>
      </c>
      <c r="B575" s="6">
        <f ca="1">LN((RAND()^(-Results!$F$4))-1)</f>
        <v>-1.8293405356167971</v>
      </c>
      <c r="C575" s="6">
        <f ca="1">LN((RAND()^(-Results!$F$4))-1)</f>
        <v>-1.9903032732893635</v>
      </c>
      <c r="D575" s="6">
        <f ca="1">LN((RAND()^(-Results!$F$4))-1)</f>
        <v>-0.34237552092953505</v>
      </c>
      <c r="E575" s="6">
        <f ca="1">LN((RAND()^(-Results!$F$4))-1)</f>
        <v>-0.77685938851597769</v>
      </c>
      <c r="F575" s="6">
        <f ca="1">LN((RAND()^(-Results!$F$4))-1)</f>
        <v>2.5467971844281023</v>
      </c>
      <c r="G575" s="6">
        <f ca="1">LN((RAND()^(-Results!$F$4))-1)</f>
        <v>-1.3325755584917638</v>
      </c>
      <c r="H575" s="6">
        <f t="shared" ca="1" si="48"/>
        <v>-1.3219686969461732</v>
      </c>
      <c r="I575" s="10">
        <f ca="1">SUMPRODUCT(J575:O575,Results!B$12:G$12)+Results!$F$5*H575</f>
        <v>-42.382430934451506</v>
      </c>
      <c r="J575" s="10">
        <f ca="1">SUMPRODUCT($A575:$F575,Results!$B$15:$G$15)</f>
        <v>-1.481410653632099</v>
      </c>
      <c r="K575" s="10">
        <f ca="1">SUMPRODUCT($A575:$F575,Results!$B$16:$G$16)</f>
        <v>5.3514964370590912</v>
      </c>
      <c r="L575" s="10">
        <f ca="1">SUMPRODUCT($A575:$F575,Results!$B$17:$G$17)</f>
        <v>5.7163412071900579</v>
      </c>
      <c r="M575" s="10">
        <f ca="1">SUMPRODUCT($A575:$F575,Results!$B$18:$G$18)</f>
        <v>7.0043190294785749</v>
      </c>
      <c r="N575" s="10">
        <f ca="1">SUMPRODUCT($A575:$F575,Results!$B$19:$G$19)</f>
        <v>0.42889198940243833</v>
      </c>
      <c r="O575" s="10">
        <f ca="1">SUMPRODUCT($A575:$F575,Results!$B$20:$G$20)</f>
        <v>12.910129537760792</v>
      </c>
      <c r="P575" s="10" cm="1">
        <f t="array" aca="1" ref="P575" ca="1">SUMPRODUCT(J575:O575,TRANSPOSE(Test!BL$20:BL$25))+Test!$AD$20-Test!$BL$27</f>
        <v>-36.171357124823714</v>
      </c>
      <c r="Q575" s="10" cm="1">
        <f t="array" aca="1" ref="Q575" ca="1">SUMPRODUCT(J575:O575,TRANSPOSE(Test!ES$20:ES$25))+Test!$AD$20-Test!$ES$27</f>
        <v>-36.330344913805398</v>
      </c>
      <c r="R575" s="10">
        <f ca="1">I575-Results!$E$5*H575</f>
        <v>-37.094556146666811</v>
      </c>
      <c r="S575" s="10" cm="1">
        <f t="array" aca="1" ref="S575" ca="1">SUMPRODUCT(J575:O575,TRANSPOSE(Test!AR$28:AR$33))+Test!$AD$20-Test!$AC$26</f>
        <v>-29.453348951291098</v>
      </c>
      <c r="T575" s="10">
        <f ca="1">SUMPRODUCT(J575:O575,Results!K$9:P$9)</f>
        <v>-36.426790615869407</v>
      </c>
      <c r="U575" s="10">
        <f ca="1">SUMPRODUCT(J575:O575,Results!K$9:P$9)+Test!$AD$20-Test!$AC$31</f>
        <v>-36.463588734570386</v>
      </c>
      <c r="V575" s="10">
        <f t="shared" ca="1" si="49"/>
        <v>-6.2110738096277913</v>
      </c>
      <c r="W575" s="10">
        <f t="shared" ca="1" si="50"/>
        <v>-6.052086020646108</v>
      </c>
      <c r="X575" s="10">
        <f t="shared" ca="1" si="51"/>
        <v>-5.2878747877846948</v>
      </c>
      <c r="Y575" s="10">
        <f t="shared" ca="1" si="52"/>
        <v>-12.929081983160408</v>
      </c>
      <c r="Z575" s="10">
        <f ca="1">I575-Test!$AD$20</f>
        <v>-43.078534473101058</v>
      </c>
      <c r="AA575" s="10">
        <f t="shared" ca="1" si="53"/>
        <v>-5.9188421998811194</v>
      </c>
    </row>
    <row r="576" spans="1:27">
      <c r="A576" s="6">
        <f ca="1">LN((RAND()^(-Results!$F$4))-1)</f>
        <v>-1.9222551363658211</v>
      </c>
      <c r="B576" s="6">
        <f ca="1">LN((RAND()^(-Results!$F$4))-1)</f>
        <v>1.8739020344047876</v>
      </c>
      <c r="C576" s="6">
        <f ca="1">LN((RAND()^(-Results!$F$4))-1)</f>
        <v>1.4761640551131876</v>
      </c>
      <c r="D576" s="6">
        <f ca="1">LN((RAND()^(-Results!$F$4))-1)</f>
        <v>0.3608010544756744</v>
      </c>
      <c r="E576" s="6">
        <f ca="1">LN((RAND()^(-Results!$F$4))-1)</f>
        <v>0.75111780153723173</v>
      </c>
      <c r="F576" s="6">
        <f ca="1">LN((RAND()^(-Results!$F$4))-1)</f>
        <v>-1.6090070814648789</v>
      </c>
      <c r="G576" s="6">
        <f ca="1">LN((RAND()^(-Results!$F$4))-1)</f>
        <v>0.44942714072006157</v>
      </c>
      <c r="H576" s="6">
        <f t="shared" ca="1" si="48"/>
        <v>0.46003400226565216</v>
      </c>
      <c r="I576" s="10">
        <f ca="1">SUMPRODUCT(J576:O576,Results!B$12:G$12)+Results!$F$5*H576</f>
        <v>35.128726885333364</v>
      </c>
      <c r="J576" s="10">
        <f ca="1">SUMPRODUCT($A576:$F576,Results!$B$15:$G$15)</f>
        <v>1.9423893409807322</v>
      </c>
      <c r="K576" s="10">
        <f ca="1">SUMPRODUCT($A576:$F576,Results!$B$16:$G$16)</f>
        <v>-4.6449002816169056</v>
      </c>
      <c r="L576" s="10">
        <f ca="1">SUMPRODUCT($A576:$F576,Results!$B$17:$G$17)</f>
        <v>-7.5557614763104128</v>
      </c>
      <c r="M576" s="10">
        <f ca="1">SUMPRODUCT($A576:$F576,Results!$B$18:$G$18)</f>
        <v>-4.3202061269247141</v>
      </c>
      <c r="N576" s="10">
        <f ca="1">SUMPRODUCT($A576:$F576,Results!$B$19:$G$19)</f>
        <v>-0.34110934484370725</v>
      </c>
      <c r="O576" s="10">
        <f ca="1">SUMPRODUCT($A576:$F576,Results!$B$20:$G$20)</f>
        <v>-9.9273181011366169</v>
      </c>
      <c r="P576" s="10" cm="1">
        <f t="array" aca="1" ref="P576" ca="1">SUMPRODUCT(J576:O576,TRANSPOSE(Test!BL$20:BL$25))+Test!$AD$20-Test!$BL$27</f>
        <v>33.128253985388056</v>
      </c>
      <c r="Q576" s="10" cm="1">
        <f t="array" aca="1" ref="Q576" ca="1">SUMPRODUCT(J576:O576,TRANSPOSE(Test!ES$20:ES$25))+Test!$AD$20-Test!$ES$27</f>
        <v>33.284268514323273</v>
      </c>
      <c r="R576" s="10">
        <f ca="1">I576-Results!$E$5*H576</f>
        <v>33.288590876270753</v>
      </c>
      <c r="S576" s="10" cm="1">
        <f t="array" aca="1" ref="S576" ca="1">SUMPRODUCT(J576:O576,TRANSPOSE(Test!AR$28:AR$33))+Test!$AD$20-Test!$AC$26</f>
        <v>26.487352168881131</v>
      </c>
      <c r="T576" s="10">
        <f ca="1">SUMPRODUCT(J576:O576,Results!K$9:P$9)</f>
        <v>33.422429002545499</v>
      </c>
      <c r="U576" s="10">
        <f ca="1">SUMPRODUCT(J576:O576,Results!K$9:P$9)+Test!$AD$20-Test!$AC$31</f>
        <v>33.38563088384452</v>
      </c>
      <c r="V576" s="10">
        <f t="shared" ca="1" si="49"/>
        <v>2.0004728999453079</v>
      </c>
      <c r="W576" s="10">
        <f t="shared" ca="1" si="50"/>
        <v>1.8444583710100915</v>
      </c>
      <c r="X576" s="10">
        <f t="shared" ca="1" si="51"/>
        <v>1.8401360090626113</v>
      </c>
      <c r="Y576" s="10">
        <f t="shared" ca="1" si="52"/>
        <v>8.6413747164522334</v>
      </c>
      <c r="Z576" s="10">
        <f ca="1">I576-Test!$AD$20</f>
        <v>34.432623346683812</v>
      </c>
      <c r="AA576" s="10">
        <f t="shared" ca="1" si="53"/>
        <v>1.7430960014888441</v>
      </c>
    </row>
    <row r="577" spans="1:27">
      <c r="A577" s="6">
        <f ca="1">LN((RAND()^(-Results!$F$4))-1)</f>
        <v>-0.28054499103546571</v>
      </c>
      <c r="B577" s="6">
        <f ca="1">LN((RAND()^(-Results!$F$4))-1)</f>
        <v>1.350310390183884</v>
      </c>
      <c r="C577" s="6">
        <f ca="1">LN((RAND()^(-Results!$F$4))-1)</f>
        <v>0.40599869421032203</v>
      </c>
      <c r="D577" s="6">
        <f ca="1">LN((RAND()^(-Results!$F$4))-1)</f>
        <v>0.10049782869856298</v>
      </c>
      <c r="E577" s="6">
        <f ca="1">LN((RAND()^(-Results!$F$4))-1)</f>
        <v>0.36218079132931069</v>
      </c>
      <c r="F577" s="6">
        <f ca="1">LN((RAND()^(-Results!$F$4))-1)</f>
        <v>-9.6693827464779294E-2</v>
      </c>
      <c r="G577" s="6">
        <f ca="1">LN((RAND()^(-Results!$F$4))-1)</f>
        <v>-1.3885307103949436</v>
      </c>
      <c r="H577" s="6">
        <f t="shared" ca="1" si="48"/>
        <v>-1.377923848849353</v>
      </c>
      <c r="I577" s="10">
        <f ca="1">SUMPRODUCT(J577:O577,Results!B$12:G$12)+Results!$F$5*H577</f>
        <v>8.6169567765446029</v>
      </c>
      <c r="J577" s="10">
        <f ca="1">SUMPRODUCT($A577:$F577,Results!$B$15:$G$15)</f>
        <v>2.7615402850665598</v>
      </c>
      <c r="K577" s="10">
        <f ca="1">SUMPRODUCT($A577:$F577,Results!$B$16:$G$16)</f>
        <v>-0.90525362785248886</v>
      </c>
      <c r="L577" s="10">
        <f ca="1">SUMPRODUCT($A577:$F577,Results!$B$17:$G$17)</f>
        <v>-5.1629268730402194</v>
      </c>
      <c r="M577" s="10">
        <f ca="1">SUMPRODUCT($A577:$F577,Results!$B$18:$G$18)</f>
        <v>-2.4226196421337964</v>
      </c>
      <c r="N577" s="10">
        <f ca="1">SUMPRODUCT($A577:$F577,Results!$B$19:$G$19)</f>
        <v>-1.3381227347335702</v>
      </c>
      <c r="O577" s="10">
        <f ca="1">SUMPRODUCT($A577:$F577,Results!$B$20:$G$20)</f>
        <v>-0.31469783192601941</v>
      </c>
      <c r="P577" s="10" cm="1">
        <f t="array" aca="1" ref="P577" ca="1">SUMPRODUCT(J577:O577,TRANSPOSE(Test!BL$20:BL$25))+Test!$AD$20-Test!$BL$27</f>
        <v>15.64710809630774</v>
      </c>
      <c r="Q577" s="10" cm="1">
        <f t="array" aca="1" ref="Q577" ca="1">SUMPRODUCT(J577:O577,TRANSPOSE(Test!ES$20:ES$25))+Test!$AD$20-Test!$ES$27</f>
        <v>15.720144666691713</v>
      </c>
      <c r="R577" s="10">
        <f ca="1">I577-Results!$E$5*H577</f>
        <v>14.128652171942015</v>
      </c>
      <c r="S577" s="10" cm="1">
        <f t="array" aca="1" ref="S577" ca="1">SUMPRODUCT(J577:O577,TRANSPOSE(Test!AR$28:AR$33))+Test!$AD$20-Test!$AC$26</f>
        <v>13.859007314441595</v>
      </c>
      <c r="T577" s="10">
        <f ca="1">SUMPRODUCT(J577:O577,Results!K$9:P$9)</f>
        <v>15.747591823482484</v>
      </c>
      <c r="U577" s="10">
        <f ca="1">SUMPRODUCT(J577:O577,Results!K$9:P$9)+Test!$AD$20-Test!$AC$31</f>
        <v>15.710793704781507</v>
      </c>
      <c r="V577" s="10">
        <f t="shared" ca="1" si="49"/>
        <v>-7.0301513197631369</v>
      </c>
      <c r="W577" s="10">
        <f t="shared" ca="1" si="50"/>
        <v>-7.1031878901471099</v>
      </c>
      <c r="X577" s="10">
        <f t="shared" ca="1" si="51"/>
        <v>-5.5116953953974122</v>
      </c>
      <c r="Y577" s="10">
        <f t="shared" ca="1" si="52"/>
        <v>-5.2420505378969917</v>
      </c>
      <c r="Z577" s="10">
        <f ca="1">I577-Test!$AD$20</f>
        <v>7.9208532378950496</v>
      </c>
      <c r="AA577" s="10">
        <f t="shared" ca="1" si="53"/>
        <v>-7.0938369282369038</v>
      </c>
    </row>
    <row r="578" spans="1:27">
      <c r="A578" s="6">
        <f ca="1">LN((RAND()^(-Results!$F$4))-1)</f>
        <v>0.24258818210034017</v>
      </c>
      <c r="B578" s="6">
        <f ca="1">LN((RAND()^(-Results!$F$4))-1)</f>
        <v>-1.8397826224086842</v>
      </c>
      <c r="C578" s="6">
        <f ca="1">LN((RAND()^(-Results!$F$4))-1)</f>
        <v>-8.4281392854318099E-2</v>
      </c>
      <c r="D578" s="6">
        <f ca="1">LN((RAND()^(-Results!$F$4))-1)</f>
        <v>2.2845312396895281</v>
      </c>
      <c r="E578" s="6">
        <f ca="1">LN((RAND()^(-Results!$F$4))-1)</f>
        <v>5.4723278952595171</v>
      </c>
      <c r="F578" s="6">
        <f ca="1">LN((RAND()^(-Results!$F$4))-1)</f>
        <v>-2.2917137555680278</v>
      </c>
      <c r="G578" s="6">
        <f ca="1">LN((RAND()^(-Results!$F$4))-1)</f>
        <v>-0.13975021310927221</v>
      </c>
      <c r="H578" s="6">
        <f t="shared" ca="1" si="48"/>
        <v>-0.12914335156368162</v>
      </c>
      <c r="I578" s="10">
        <f ca="1">SUMPRODUCT(J578:O578,Results!B$12:G$12)+Results!$F$5*H578</f>
        <v>17.4060970127967</v>
      </c>
      <c r="J578" s="10">
        <f ca="1">SUMPRODUCT($A578:$F578,Results!$B$15:$G$15)</f>
        <v>-8.872583312040609</v>
      </c>
      <c r="K578" s="10">
        <f ca="1">SUMPRODUCT($A578:$F578,Results!$B$16:$G$16)</f>
        <v>-2.6857300785632696</v>
      </c>
      <c r="L578" s="10">
        <f ca="1">SUMPRODUCT($A578:$F578,Results!$B$17:$G$17)</f>
        <v>2.7573532921574735</v>
      </c>
      <c r="M578" s="10">
        <f ca="1">SUMPRODUCT($A578:$F578,Results!$B$18:$G$18)</f>
        <v>5.1021936046065886</v>
      </c>
      <c r="N578" s="10">
        <f ca="1">SUMPRODUCT($A578:$F578,Results!$B$19:$G$19)</f>
        <v>6.9039577599002504</v>
      </c>
      <c r="O578" s="10">
        <f ca="1">SUMPRODUCT($A578:$F578,Results!$B$20:$G$20)</f>
        <v>-22.939190763600571</v>
      </c>
      <c r="P578" s="10" cm="1">
        <f t="array" aca="1" ref="P578" ca="1">SUMPRODUCT(J578:O578,TRANSPOSE(Test!BL$20:BL$25))+Test!$AD$20-Test!$BL$27</f>
        <v>17.22384780040457</v>
      </c>
      <c r="Q578" s="10" cm="1">
        <f t="array" aca="1" ref="Q578" ca="1">SUMPRODUCT(J578:O578,TRANSPOSE(Test!ES$20:ES$25))+Test!$AD$20-Test!$ES$27</f>
        <v>17.296501869693781</v>
      </c>
      <c r="R578" s="10">
        <f ca="1">I578-Results!$E$5*H578</f>
        <v>17.922670419051425</v>
      </c>
      <c r="S578" s="10" cm="1">
        <f t="array" aca="1" ref="S578" ca="1">SUMPRODUCT(J578:O578,TRANSPOSE(Test!AR$28:AR$33))+Test!$AD$20-Test!$AC$26</f>
        <v>4.0874756332672817</v>
      </c>
      <c r="T578" s="10">
        <f ca="1">SUMPRODUCT(J578:O578,Results!K$9:P$9)</f>
        <v>16.59555310599486</v>
      </c>
      <c r="U578" s="10">
        <f ca="1">SUMPRODUCT(J578:O578,Results!K$9:P$9)+Test!$AD$20-Test!$AC$31</f>
        <v>16.558754987293884</v>
      </c>
      <c r="V578" s="10">
        <f t="shared" ca="1" si="49"/>
        <v>0.18224921239212932</v>
      </c>
      <c r="W578" s="10">
        <f t="shared" ca="1" si="50"/>
        <v>0.10959514310291851</v>
      </c>
      <c r="X578" s="10">
        <f t="shared" ca="1" si="51"/>
        <v>-0.51657340625472514</v>
      </c>
      <c r="Y578" s="10">
        <f t="shared" ca="1" si="52"/>
        <v>13.318621379529418</v>
      </c>
      <c r="Z578" s="10">
        <f ca="1">I578-Test!$AD$20</f>
        <v>16.709993474147147</v>
      </c>
      <c r="AA578" s="10">
        <f t="shared" ca="1" si="53"/>
        <v>0.84734202550281523</v>
      </c>
    </row>
    <row r="579" spans="1:27">
      <c r="A579" s="6">
        <f ca="1">LN((RAND()^(-Results!$F$4))-1)</f>
        <v>0.74925416379458576</v>
      </c>
      <c r="B579" s="6">
        <f ca="1">LN((RAND()^(-Results!$F$4))-1)</f>
        <v>0.61027268444887872</v>
      </c>
      <c r="C579" s="6">
        <f ca="1">LN((RAND()^(-Results!$F$4))-1)</f>
        <v>0.15111605983060272</v>
      </c>
      <c r="D579" s="6">
        <f ca="1">LN((RAND()^(-Results!$F$4))-1)</f>
        <v>0.23346960312643941</v>
      </c>
      <c r="E579" s="6">
        <f ca="1">LN((RAND()^(-Results!$F$4))-1)</f>
        <v>0.36675635688234348</v>
      </c>
      <c r="F579" s="6">
        <f ca="1">LN((RAND()^(-Results!$F$4))-1)</f>
        <v>0.46470349186150656</v>
      </c>
      <c r="G579" s="6">
        <f ca="1">LN((RAND()^(-Results!$F$4))-1)</f>
        <v>-1.0957097347532263</v>
      </c>
      <c r="H579" s="6">
        <f t="shared" ref="H579:H642" ca="1" si="54">G579-$AC$5</f>
        <v>-1.0851028732076358</v>
      </c>
      <c r="I579" s="10">
        <f ca="1">SUMPRODUCT(J579:O579,Results!B$12:G$12)+Results!$F$5*H579</f>
        <v>-0.21784371763735511</v>
      </c>
      <c r="J579" s="10">
        <f ca="1">SUMPRODUCT($A579:$F579,Results!$B$15:$G$15)</f>
        <v>1.5799623649422909</v>
      </c>
      <c r="K579" s="10">
        <f ca="1">SUMPRODUCT($A579:$F579,Results!$B$16:$G$16)</f>
        <v>0.98132421781167822</v>
      </c>
      <c r="L579" s="10">
        <f ca="1">SUMPRODUCT($A579:$F579,Results!$B$17:$G$17)</f>
        <v>-2.3591940513872354</v>
      </c>
      <c r="M579" s="10">
        <f ca="1">SUMPRODUCT($A579:$F579,Results!$B$18:$G$18)</f>
        <v>-1.8861643191294437</v>
      </c>
      <c r="N579" s="10">
        <f ca="1">SUMPRODUCT($A579:$F579,Results!$B$19:$G$19)</f>
        <v>0.11259623998775248</v>
      </c>
      <c r="O579" s="10">
        <f ca="1">SUMPRODUCT($A579:$F579,Results!$B$20:$G$20)</f>
        <v>2.650171277079159</v>
      </c>
      <c r="P579" s="10" cm="1">
        <f t="array" aca="1" ref="P579" ca="1">SUMPRODUCT(J579:O579,TRANSPOSE(Test!BL$20:BL$25))+Test!$AD$20-Test!$BL$27</f>
        <v>5.2334770524810015</v>
      </c>
      <c r="Q579" s="10" cm="1">
        <f t="array" aca="1" ref="Q579" ca="1">SUMPRODUCT(J579:O579,TRANSPOSE(Test!ES$20:ES$25))+Test!$AD$20-Test!$ES$27</f>
        <v>5.2186536067396609</v>
      </c>
      <c r="R579" s="10">
        <f ca="1">I579-Results!$E$5*H579</f>
        <v>4.122567775193188</v>
      </c>
      <c r="S579" s="10" cm="1">
        <f t="array" aca="1" ref="S579" ca="1">SUMPRODUCT(J579:O579,TRANSPOSE(Test!AR$28:AR$33))+Test!$AD$20-Test!$AC$26</f>
        <v>6.6166355987948826</v>
      </c>
      <c r="T579" s="10">
        <f ca="1">SUMPRODUCT(J579:O579,Results!K$9:P$9)</f>
        <v>5.1369924263249294</v>
      </c>
      <c r="U579" s="10">
        <f ca="1">SUMPRODUCT(J579:O579,Results!K$9:P$9)+Test!$AD$20-Test!$AC$31</f>
        <v>5.100194307623954</v>
      </c>
      <c r="V579" s="10">
        <f t="shared" ref="V579:V642" ca="1" si="55">I579-P579</f>
        <v>-5.4513207701183566</v>
      </c>
      <c r="W579" s="10">
        <f t="shared" ref="W579:W642" ca="1" si="56">I579-Q579</f>
        <v>-5.436497324377016</v>
      </c>
      <c r="X579" s="10">
        <f t="shared" ref="X579:X642" ca="1" si="57">I579-R579</f>
        <v>-4.3404114928305431</v>
      </c>
      <c r="Y579" s="10">
        <f t="shared" ref="Y579:Y642" ca="1" si="58">I579-S579</f>
        <v>-6.8344793164322377</v>
      </c>
      <c r="Z579" s="10">
        <f ca="1">I579-Test!$AD$20</f>
        <v>-0.91394725628690876</v>
      </c>
      <c r="AA579" s="10">
        <f t="shared" ref="AA579:AA642" ca="1" si="59">I579-U579</f>
        <v>-5.3180380252613091</v>
      </c>
    </row>
    <row r="580" spans="1:27">
      <c r="A580" s="6">
        <f ca="1">LN((RAND()^(-Results!$F$4))-1)</f>
        <v>1.0384492863766661</v>
      </c>
      <c r="B580" s="6">
        <f ca="1">LN((RAND()^(-Results!$F$4))-1)</f>
        <v>-1.0370490183746026</v>
      </c>
      <c r="C580" s="6">
        <f ca="1">LN((RAND()^(-Results!$F$4))-1)</f>
        <v>1.6904855931933853</v>
      </c>
      <c r="D580" s="6">
        <f ca="1">LN((RAND()^(-Results!$F$4))-1)</f>
        <v>1.0257593560786946</v>
      </c>
      <c r="E580" s="6">
        <f ca="1">LN((RAND()^(-Results!$F$4))-1)</f>
        <v>-2.4595329821162535</v>
      </c>
      <c r="F580" s="6">
        <f ca="1">LN((RAND()^(-Results!$F$4))-1)</f>
        <v>1.7149454854786317</v>
      </c>
      <c r="G580" s="6">
        <f ca="1">LN((RAND()^(-Results!$F$4))-1)</f>
        <v>2.3533220456867259</v>
      </c>
      <c r="H580" s="6">
        <f t="shared" ca="1" si="54"/>
        <v>2.3639289072323164</v>
      </c>
      <c r="I580" s="10">
        <f ca="1">SUMPRODUCT(J580:O580,Results!B$12:G$12)+Results!$F$5*H580</f>
        <v>-0.78013347177812165</v>
      </c>
      <c r="J580" s="10">
        <f ca="1">SUMPRODUCT($A580:$F580,Results!$B$15:$G$15)</f>
        <v>-2.9663011173341434</v>
      </c>
      <c r="K580" s="10">
        <f ca="1">SUMPRODUCT($A580:$F580,Results!$B$16:$G$16)</f>
        <v>3.5376961367214101</v>
      </c>
      <c r="L580" s="10">
        <f ca="1">SUMPRODUCT($A580:$F580,Results!$B$17:$G$17)</f>
        <v>2.5438651850337495</v>
      </c>
      <c r="M580" s="10">
        <f ca="1">SUMPRODUCT($A580:$F580,Results!$B$18:$G$18)</f>
        <v>-4.4874077849539091</v>
      </c>
      <c r="N580" s="10">
        <f ca="1">SUMPRODUCT($A580:$F580,Results!$B$19:$G$19)</f>
        <v>10.889849301333701</v>
      </c>
      <c r="O580" s="10">
        <f ca="1">SUMPRODUCT($A580:$F580,Results!$B$20:$G$20)</f>
        <v>5.8357087270076171</v>
      </c>
      <c r="P580" s="10" cm="1">
        <f t="array" aca="1" ref="P580" ca="1">SUMPRODUCT(J580:O580,TRANSPOSE(Test!BL$20:BL$25))+Test!$AD$20-Test!$BL$27</f>
        <v>-12.282453608333633</v>
      </c>
      <c r="Q580" s="10" cm="1">
        <f t="array" aca="1" ref="Q580" ca="1">SUMPRODUCT(J580:O580,TRANSPOSE(Test!ES$20:ES$25))+Test!$AD$20-Test!$ES$27</f>
        <v>-12.558223584547468</v>
      </c>
      <c r="R580" s="10">
        <f ca="1">I580-Results!$E$5*H580</f>
        <v>-10.235849100707387</v>
      </c>
      <c r="S580" s="10" cm="1">
        <f t="array" aca="1" ref="S580" ca="1">SUMPRODUCT(J580:O580,TRANSPOSE(Test!AR$28:AR$33))+Test!$AD$20-Test!$AC$26</f>
        <v>1.0394089450198147</v>
      </c>
      <c r="T580" s="10">
        <f ca="1">SUMPRODUCT(J580:O580,Results!K$9:P$9)</f>
        <v>-12.367573504595782</v>
      </c>
      <c r="U580" s="10">
        <f ca="1">SUMPRODUCT(J580:O580,Results!K$9:P$9)+Test!$AD$20-Test!$AC$31</f>
        <v>-12.404371623296758</v>
      </c>
      <c r="V580" s="10">
        <f t="shared" ca="1" si="55"/>
        <v>11.502320136555511</v>
      </c>
      <c r="W580" s="10">
        <f t="shared" ca="1" si="56"/>
        <v>11.778090112769346</v>
      </c>
      <c r="X580" s="10">
        <f t="shared" ca="1" si="57"/>
        <v>9.4557156289292656</v>
      </c>
      <c r="Y580" s="10">
        <f t="shared" ca="1" si="58"/>
        <v>-1.8195424167979364</v>
      </c>
      <c r="Z580" s="10">
        <f ca="1">I580-Test!$AD$20</f>
        <v>-1.4762370104276754</v>
      </c>
      <c r="AA580" s="10">
        <f t="shared" ca="1" si="59"/>
        <v>11.624238151518636</v>
      </c>
    </row>
    <row r="581" spans="1:27">
      <c r="A581" s="6">
        <f ca="1">LN((RAND()^(-Results!$F$4))-1)</f>
        <v>-0.19715816949854045</v>
      </c>
      <c r="B581" s="6">
        <f ca="1">LN((RAND()^(-Results!$F$4))-1)</f>
        <v>2.7938323933939917</v>
      </c>
      <c r="C581" s="6">
        <f ca="1">LN((RAND()^(-Results!$F$4))-1)</f>
        <v>-2.3768517876587789</v>
      </c>
      <c r="D581" s="6">
        <f ca="1">LN((RAND()^(-Results!$F$4))-1)</f>
        <v>-0.35002795693335342</v>
      </c>
      <c r="E581" s="6">
        <f ca="1">LN((RAND()^(-Results!$F$4))-1)</f>
        <v>4.2309123067002119</v>
      </c>
      <c r="F581" s="6">
        <f ca="1">LN((RAND()^(-Results!$F$4))-1)</f>
        <v>-0.37553244311374123</v>
      </c>
      <c r="G581" s="6">
        <f ca="1">LN((RAND()^(-Results!$F$4))-1)</f>
        <v>-1.2994838190637306</v>
      </c>
      <c r="H581" s="6">
        <f t="shared" ca="1" si="54"/>
        <v>-1.28887695751814</v>
      </c>
      <c r="I581" s="10">
        <f ca="1">SUMPRODUCT(J581:O581,Results!B$12:G$12)+Results!$F$5*H581</f>
        <v>24.756992671176242</v>
      </c>
      <c r="J581" s="10">
        <f ca="1">SUMPRODUCT($A581:$F581,Results!$B$15:$G$15)</f>
        <v>7.058711688473573</v>
      </c>
      <c r="K581" s="10">
        <f ca="1">SUMPRODUCT($A581:$F581,Results!$B$16:$G$16)</f>
        <v>-2.1075043435105769</v>
      </c>
      <c r="L581" s="10">
        <f ca="1">SUMPRODUCT($A581:$F581,Results!$B$17:$G$17)</f>
        <v>-11.677023435540779</v>
      </c>
      <c r="M581" s="10">
        <f ca="1">SUMPRODUCT($A581:$F581,Results!$B$18:$G$18)</f>
        <v>5.5658419081167647</v>
      </c>
      <c r="N581" s="10">
        <f ca="1">SUMPRODUCT($A581:$F581,Results!$B$19:$G$19)</f>
        <v>-12.287699920552718</v>
      </c>
      <c r="O581" s="10">
        <f ca="1">SUMPRODUCT($A581:$F581,Results!$B$20:$G$20)</f>
        <v>-2.1204390882249782</v>
      </c>
      <c r="P581" s="10" cm="1">
        <f t="array" aca="1" ref="P581" ca="1">SUMPRODUCT(J581:O581,TRANSPOSE(Test!BL$20:BL$25))+Test!$AD$20-Test!$BL$27</f>
        <v>30.72317566099294</v>
      </c>
      <c r="Q581" s="10" cm="1">
        <f t="array" aca="1" ref="Q581" ca="1">SUMPRODUCT(J581:O581,TRANSPOSE(Test!ES$20:ES$25))+Test!$AD$20-Test!$ES$27</f>
        <v>31.130228126147486</v>
      </c>
      <c r="R581" s="10">
        <f ca="1">I581-Results!$E$5*H581</f>
        <v>29.9125005012488</v>
      </c>
      <c r="S581" s="10" cm="1">
        <f t="array" aca="1" ref="S581" ca="1">SUMPRODUCT(J581:O581,TRANSPOSE(Test!AR$28:AR$33))+Test!$AD$20-Test!$AC$26</f>
        <v>13.917047800004337</v>
      </c>
      <c r="T581" s="10">
        <f ca="1">SUMPRODUCT(J581:O581,Results!K$9:P$9)</f>
        <v>30.723744606738745</v>
      </c>
      <c r="U581" s="10">
        <f ca="1">SUMPRODUCT(J581:O581,Results!K$9:P$9)+Test!$AD$20-Test!$AC$31</f>
        <v>30.686946488037769</v>
      </c>
      <c r="V581" s="10">
        <f t="shared" ca="1" si="55"/>
        <v>-5.9661829898166978</v>
      </c>
      <c r="W581" s="10">
        <f t="shared" ca="1" si="56"/>
        <v>-6.373235454971244</v>
      </c>
      <c r="X581" s="10">
        <f t="shared" ca="1" si="57"/>
        <v>-5.1555078300725583</v>
      </c>
      <c r="Y581" s="10">
        <f t="shared" ca="1" si="58"/>
        <v>10.839944871171905</v>
      </c>
      <c r="Z581" s="10">
        <f ca="1">I581-Test!$AD$20</f>
        <v>24.06088913252669</v>
      </c>
      <c r="AA581" s="10">
        <f t="shared" ca="1" si="59"/>
        <v>-5.9299538168615271</v>
      </c>
    </row>
    <row r="582" spans="1:27">
      <c r="A582" s="6">
        <f ca="1">LN((RAND()^(-Results!$F$4))-1)</f>
        <v>-2.6606963710876479</v>
      </c>
      <c r="B582" s="6">
        <f ca="1">LN((RAND()^(-Results!$F$4))-1)</f>
        <v>5.4024152535744507</v>
      </c>
      <c r="C582" s="6">
        <f ca="1">LN((RAND()^(-Results!$F$4))-1)</f>
        <v>-1.5094923677483929</v>
      </c>
      <c r="D582" s="6">
        <f ca="1">LN((RAND()^(-Results!$F$4))-1)</f>
        <v>-0.99608784474591883</v>
      </c>
      <c r="E582" s="6">
        <f ca="1">LN((RAND()^(-Results!$F$4))-1)</f>
        <v>-0.11083004986027599</v>
      </c>
      <c r="F582" s="6">
        <f ca="1">LN((RAND()^(-Results!$F$4))-1)</f>
        <v>0.82587632774866704</v>
      </c>
      <c r="G582" s="6">
        <f ca="1">LN((RAND()^(-Results!$F$4))-1)</f>
        <v>-3.3324330225778178</v>
      </c>
      <c r="H582" s="6">
        <f t="shared" ca="1" si="54"/>
        <v>-3.3218261610322273</v>
      </c>
      <c r="I582" s="10">
        <f ca="1">SUMPRODUCT(J582:O582,Results!B$12:G$12)+Results!$F$5*H582</f>
        <v>28.150751049730729</v>
      </c>
      <c r="J582" s="10">
        <f ca="1">SUMPRODUCT($A582:$F582,Results!$B$15:$G$15)</f>
        <v>14.047296679999734</v>
      </c>
      <c r="K582" s="10">
        <f ca="1">SUMPRODUCT($A582:$F582,Results!$B$16:$G$16)</f>
        <v>-2.0134483143481714</v>
      </c>
      <c r="L582" s="10">
        <f ca="1">SUMPRODUCT($A582:$F582,Results!$B$17:$G$17)</f>
        <v>-20.429662613958264</v>
      </c>
      <c r="M582" s="10">
        <f ca="1">SUMPRODUCT($A582:$F582,Results!$B$18:$G$18)</f>
        <v>1.2413949339609291</v>
      </c>
      <c r="N582" s="10">
        <f ca="1">SUMPRODUCT($A582:$F582,Results!$B$19:$G$19)</f>
        <v>-13.936514719784487</v>
      </c>
      <c r="O582" s="10">
        <f ca="1">SUMPRODUCT($A582:$F582,Results!$B$20:$G$20)</f>
        <v>6.4972635280982907</v>
      </c>
      <c r="P582" s="10" cm="1">
        <f t="array" aca="1" ref="P582" ca="1">SUMPRODUCT(J582:O582,TRANSPOSE(Test!BL$20:BL$25))+Test!$AD$20-Test!$BL$27</f>
        <v>45.094684098698806</v>
      </c>
      <c r="Q582" s="10" cm="1">
        <f t="array" aca="1" ref="Q582" ca="1">SUMPRODUCT(J582:O582,TRANSPOSE(Test!ES$20:ES$25))+Test!$AD$20-Test!$ES$27</f>
        <v>45.640796471188203</v>
      </c>
      <c r="R582" s="10">
        <f ca="1">I582-Results!$E$5*H582</f>
        <v>41.438055693859638</v>
      </c>
      <c r="S582" s="10" cm="1">
        <f t="array" aca="1" ref="S582" ca="1">SUMPRODUCT(J582:O582,TRANSPOSE(Test!AR$28:AR$33))+Test!$AD$20-Test!$AC$26</f>
        <v>32.545533747511129</v>
      </c>
      <c r="T582" s="10">
        <f ca="1">SUMPRODUCT(J582:O582,Results!K$9:P$9)</f>
        <v>46.024677775946685</v>
      </c>
      <c r="U582" s="10">
        <f ca="1">SUMPRODUCT(J582:O582,Results!K$9:P$9)+Test!$AD$20-Test!$AC$31</f>
        <v>45.987879657245706</v>
      </c>
      <c r="V582" s="10">
        <f t="shared" ca="1" si="55"/>
        <v>-16.943933048968077</v>
      </c>
      <c r="W582" s="10">
        <f t="shared" ca="1" si="56"/>
        <v>-17.490045421457474</v>
      </c>
      <c r="X582" s="10">
        <f t="shared" ca="1" si="57"/>
        <v>-13.287304644128909</v>
      </c>
      <c r="Y582" s="10">
        <f t="shared" ca="1" si="58"/>
        <v>-4.3947826977803999</v>
      </c>
      <c r="Z582" s="10">
        <f ca="1">I582-Test!$AD$20</f>
        <v>27.454647511081177</v>
      </c>
      <c r="AA582" s="10">
        <f t="shared" ca="1" si="59"/>
        <v>-17.837128607514977</v>
      </c>
    </row>
    <row r="583" spans="1:27">
      <c r="A583" s="6">
        <f ca="1">LN((RAND()^(-Results!$F$4))-1)</f>
        <v>2.8997702697533159</v>
      </c>
      <c r="B583" s="6">
        <f ca="1">LN((RAND()^(-Results!$F$4))-1)</f>
        <v>-1.095023002542483</v>
      </c>
      <c r="C583" s="6">
        <f ca="1">LN((RAND()^(-Results!$F$4))-1)</f>
        <v>-0.22435954963540161</v>
      </c>
      <c r="D583" s="6">
        <f ca="1">LN((RAND()^(-Results!$F$4))-1)</f>
        <v>1.2031353924178856</v>
      </c>
      <c r="E583" s="6">
        <f ca="1">LN((RAND()^(-Results!$F$4))-1)</f>
        <v>-0.18953272846119912</v>
      </c>
      <c r="F583" s="6">
        <f ca="1">LN((RAND()^(-Results!$F$4))-1)</f>
        <v>0.2564251863886618</v>
      </c>
      <c r="G583" s="6">
        <f ca="1">LN((RAND()^(-Results!$F$4))-1)</f>
        <v>0.80140336986405125</v>
      </c>
      <c r="H583" s="6">
        <f t="shared" ca="1" si="54"/>
        <v>0.81201023140964179</v>
      </c>
      <c r="I583" s="10">
        <f ca="1">SUMPRODUCT(J583:O583,Results!B$12:G$12)+Results!$F$5*H583</f>
        <v>-5.7975152242963919</v>
      </c>
      <c r="J583" s="10">
        <f ca="1">SUMPRODUCT($A583:$F583,Results!$B$15:$G$15)</f>
        <v>-1.541589086831644</v>
      </c>
      <c r="K583" s="10">
        <f ca="1">SUMPRODUCT($A583:$F583,Results!$B$16:$G$16)</f>
        <v>7.4665039322958053</v>
      </c>
      <c r="L583" s="10">
        <f ca="1">SUMPRODUCT($A583:$F583,Results!$B$17:$G$17)</f>
        <v>8.7453535021730424</v>
      </c>
      <c r="M583" s="10">
        <f ca="1">SUMPRODUCT($A583:$F583,Results!$B$18:$G$18)</f>
        <v>-5.1651168627414652</v>
      </c>
      <c r="N583" s="10">
        <f ca="1">SUMPRODUCT($A583:$F583,Results!$B$19:$G$19)</f>
        <v>4.2792506024844617</v>
      </c>
      <c r="O583" s="10">
        <f ca="1">SUMPRODUCT($A583:$F583,Results!$B$20:$G$20)</f>
        <v>4.6058261842191079</v>
      </c>
      <c r="P583" s="10" cm="1">
        <f t="array" aca="1" ref="P583" ca="1">SUMPRODUCT(J583:O583,TRANSPOSE(Test!BL$20:BL$25))+Test!$AD$20-Test!$BL$27</f>
        <v>-10.023459021483189</v>
      </c>
      <c r="Q583" s="10" cm="1">
        <f t="array" aca="1" ref="Q583" ca="1">SUMPRODUCT(J583:O583,TRANSPOSE(Test!ES$20:ES$25))+Test!$AD$20-Test!$ES$27</f>
        <v>-10.181215819399146</v>
      </c>
      <c r="R583" s="10">
        <f ca="1">I583-Results!$E$5*H583</f>
        <v>-9.0455561499349599</v>
      </c>
      <c r="S583" s="10" cm="1">
        <f t="array" aca="1" ref="S583" ca="1">SUMPRODUCT(J583:O583,TRANSPOSE(Test!AR$28:AR$33))+Test!$AD$20-Test!$AC$26</f>
        <v>-1.1658287290324725</v>
      </c>
      <c r="T583" s="10">
        <f ca="1">SUMPRODUCT(J583:O583,Results!K$9:P$9)</f>
        <v>-10.442920893548539</v>
      </c>
      <c r="U583" s="10">
        <f ca="1">SUMPRODUCT(J583:O583,Results!K$9:P$9)+Test!$AD$20-Test!$AC$31</f>
        <v>-10.479719012249515</v>
      </c>
      <c r="V583" s="10">
        <f t="shared" ca="1" si="55"/>
        <v>4.2259437971867975</v>
      </c>
      <c r="W583" s="10">
        <f t="shared" ca="1" si="56"/>
        <v>4.3837005951027539</v>
      </c>
      <c r="X583" s="10">
        <f t="shared" ca="1" si="57"/>
        <v>3.2480409256385681</v>
      </c>
      <c r="Y583" s="10">
        <f t="shared" ca="1" si="58"/>
        <v>-4.631686495263919</v>
      </c>
      <c r="Z583" s="10">
        <f ca="1">I583-Test!$AD$20</f>
        <v>-6.4936187629459452</v>
      </c>
      <c r="AA583" s="10">
        <f t="shared" ca="1" si="59"/>
        <v>4.6822037879531226</v>
      </c>
    </row>
    <row r="584" spans="1:27">
      <c r="A584" s="6">
        <f ca="1">LN((RAND()^(-Results!$F$4))-1)</f>
        <v>-0.77466000500543652</v>
      </c>
      <c r="B584" s="6">
        <f ca="1">LN((RAND()^(-Results!$F$4))-1)</f>
        <v>1.8374605479973467</v>
      </c>
      <c r="C584" s="6">
        <f ca="1">LN((RAND()^(-Results!$F$4))-1)</f>
        <v>-1.2499041835309443</v>
      </c>
      <c r="D584" s="6">
        <f ca="1">LN((RAND()^(-Results!$F$4))-1)</f>
        <v>3.8159372383857342</v>
      </c>
      <c r="E584" s="6">
        <f ca="1">LN((RAND()^(-Results!$F$4))-1)</f>
        <v>-3.7965304598746554</v>
      </c>
      <c r="F584" s="6">
        <f ca="1">LN((RAND()^(-Results!$F$4))-1)</f>
        <v>1.5725070495806002</v>
      </c>
      <c r="G584" s="6">
        <f ca="1">LN((RAND()^(-Results!$F$4))-1)</f>
        <v>1.4298201701885747</v>
      </c>
      <c r="H584" s="6">
        <f t="shared" ca="1" si="54"/>
        <v>1.4404270317341652</v>
      </c>
      <c r="I584" s="10">
        <f ca="1">SUMPRODUCT(J584:O584,Results!B$12:G$12)+Results!$F$5*H584</f>
        <v>40.554860812249856</v>
      </c>
      <c r="J584" s="10">
        <f ca="1">SUMPRODUCT($A584:$F584,Results!$B$15:$G$15)</f>
        <v>3.869559657154817</v>
      </c>
      <c r="K584" s="10">
        <f ca="1">SUMPRODUCT($A584:$F584,Results!$B$16:$G$16)</f>
        <v>14.391130705270262</v>
      </c>
      <c r="L584" s="10">
        <f ca="1">SUMPRODUCT($A584:$F584,Results!$B$17:$G$17)</f>
        <v>-1.6649556286575731</v>
      </c>
      <c r="M584" s="10">
        <f ca="1">SUMPRODUCT($A584:$F584,Results!$B$18:$G$18)</f>
        <v>-4.3154602624385543</v>
      </c>
      <c r="N584" s="10">
        <f ca="1">SUMPRODUCT($A584:$F584,Results!$B$19:$G$19)</f>
        <v>9.4650349732874339</v>
      </c>
      <c r="O584" s="10">
        <f ca="1">SUMPRODUCT($A584:$F584,Results!$B$20:$G$20)</f>
        <v>3.0883640779700481</v>
      </c>
      <c r="P584" s="10" cm="1">
        <f t="array" aca="1" ref="P584" ca="1">SUMPRODUCT(J584:O584,TRANSPOSE(Test!BL$20:BL$25))+Test!$AD$20-Test!$BL$27</f>
        <v>33.526261359579323</v>
      </c>
      <c r="Q584" s="10" cm="1">
        <f t="array" aca="1" ref="Q584" ca="1">SUMPRODUCT(J584:O584,TRANSPOSE(Test!ES$20:ES$25))+Test!$AD$20-Test!$ES$27</f>
        <v>33.925041755449811</v>
      </c>
      <c r="R584" s="10">
        <f ca="1">I584-Results!$E$5*H584</f>
        <v>34.793152685313196</v>
      </c>
      <c r="S584" s="10" cm="1">
        <f t="array" aca="1" ref="S584" ca="1">SUMPRODUCT(J584:O584,TRANSPOSE(Test!AR$28:AR$33))+Test!$AD$20-Test!$AC$26</f>
        <v>37.345692723235324</v>
      </c>
      <c r="T584" s="10">
        <f ca="1">SUMPRODUCT(J584:O584,Results!K$9:P$9)</f>
        <v>34.442371220554008</v>
      </c>
      <c r="U584" s="10">
        <f ca="1">SUMPRODUCT(J584:O584,Results!K$9:P$9)+Test!$AD$20-Test!$AC$31</f>
        <v>34.40557310185303</v>
      </c>
      <c r="V584" s="10">
        <f t="shared" ca="1" si="55"/>
        <v>7.0285994526705338</v>
      </c>
      <c r="W584" s="10">
        <f t="shared" ca="1" si="56"/>
        <v>6.629819056800045</v>
      </c>
      <c r="X584" s="10">
        <f t="shared" ca="1" si="57"/>
        <v>5.7617081269366608</v>
      </c>
      <c r="Y584" s="10">
        <f t="shared" ca="1" si="58"/>
        <v>3.2091680890145327</v>
      </c>
      <c r="Z584" s="10">
        <f ca="1">I584-Test!$AD$20</f>
        <v>39.858757273600304</v>
      </c>
      <c r="AA584" s="10">
        <f t="shared" ca="1" si="59"/>
        <v>6.1492877103968269</v>
      </c>
    </row>
    <row r="585" spans="1:27">
      <c r="A585" s="6">
        <f ca="1">LN((RAND()^(-Results!$F$4))-1)</f>
        <v>-1.4184851721135319</v>
      </c>
      <c r="B585" s="6">
        <f ca="1">LN((RAND()^(-Results!$F$4))-1)</f>
        <v>-3.3364511357441153</v>
      </c>
      <c r="C585" s="6">
        <f ca="1">LN((RAND()^(-Results!$F$4))-1)</f>
        <v>-1.8055784127013417</v>
      </c>
      <c r="D585" s="6">
        <f ca="1">LN((RAND()^(-Results!$F$4))-1)</f>
        <v>-0.25667470833911671</v>
      </c>
      <c r="E585" s="6">
        <f ca="1">LN((RAND()^(-Results!$F$4))-1)</f>
        <v>0.91240591298957419</v>
      </c>
      <c r="F585" s="6">
        <f ca="1">LN((RAND()^(-Results!$F$4))-1)</f>
        <v>2.7596223207961503</v>
      </c>
      <c r="G585" s="6">
        <f ca="1">LN((RAND()^(-Results!$F$4))-1)</f>
        <v>-1.5177625426366419</v>
      </c>
      <c r="H585" s="6">
        <f t="shared" ca="1" si="54"/>
        <v>-1.5071556810910514</v>
      </c>
      <c r="I585" s="10">
        <f ca="1">SUMPRODUCT(J585:O585,Results!B$12:G$12)+Results!$F$5*H585</f>
        <v>-44.337322343925806</v>
      </c>
      <c r="J585" s="10">
        <f ca="1">SUMPRODUCT($A585:$F585,Results!$B$15:$G$15)</f>
        <v>-8.8655381715119503</v>
      </c>
      <c r="K585" s="10">
        <f ca="1">SUMPRODUCT($A585:$F585,Results!$B$16:$G$16)</f>
        <v>-3.7915125760784489</v>
      </c>
      <c r="L585" s="10">
        <f ca="1">SUMPRODUCT($A585:$F585,Results!$B$17:$G$17)</f>
        <v>-0.47264900857262759</v>
      </c>
      <c r="M585" s="10">
        <f ca="1">SUMPRODUCT($A585:$F585,Results!$B$18:$G$18)</f>
        <v>21.172854012771928</v>
      </c>
      <c r="N585" s="10">
        <f ca="1">SUMPRODUCT($A585:$F585,Results!$B$19:$G$19)</f>
        <v>5.8780663426396558</v>
      </c>
      <c r="O585" s="10">
        <f ca="1">SUMPRODUCT($A585:$F585,Results!$B$20:$G$20)</f>
        <v>-1.7292970076704588</v>
      </c>
      <c r="P585" s="10" cm="1">
        <f t="array" aca="1" ref="P585" ca="1">SUMPRODUCT(J585:O585,TRANSPOSE(Test!BL$20:BL$25))+Test!$AD$20-Test!$BL$27</f>
        <v>-37.528746791059817</v>
      </c>
      <c r="Q585" s="10" cm="1">
        <f t="array" aca="1" ref="Q585" ca="1">SUMPRODUCT(J585:O585,TRANSPOSE(Test!ES$20:ES$25))+Test!$AD$20-Test!$ES$27</f>
        <v>-37.620424283491936</v>
      </c>
      <c r="R585" s="10">
        <f ca="1">I585-Results!$E$5*H585</f>
        <v>-38.308699619561601</v>
      </c>
      <c r="S585" s="10" cm="1">
        <f t="array" aca="1" ref="S585" ca="1">SUMPRODUCT(J585:O585,TRANSPOSE(Test!AR$28:AR$33))+Test!$AD$20-Test!$AC$26</f>
        <v>-43.097773295476472</v>
      </c>
      <c r="T585" s="10">
        <f ca="1">SUMPRODUCT(J585:O585,Results!K$9:P$9)</f>
        <v>-37.611213902206799</v>
      </c>
      <c r="U585" s="10">
        <f ca="1">SUMPRODUCT(J585:O585,Results!K$9:P$9)+Test!$AD$20-Test!$AC$31</f>
        <v>-37.648012020907778</v>
      </c>
      <c r="V585" s="10">
        <f t="shared" ca="1" si="55"/>
        <v>-6.8085755528659888</v>
      </c>
      <c r="W585" s="10">
        <f t="shared" ca="1" si="56"/>
        <v>-6.7168980604338699</v>
      </c>
      <c r="X585" s="10">
        <f t="shared" ca="1" si="57"/>
        <v>-6.0286227243642045</v>
      </c>
      <c r="Y585" s="10">
        <f t="shared" ca="1" si="58"/>
        <v>-1.2395490484493337</v>
      </c>
      <c r="Z585" s="10">
        <f ca="1">I585-Test!$AD$20</f>
        <v>-45.033425882575358</v>
      </c>
      <c r="AA585" s="10">
        <f t="shared" ca="1" si="59"/>
        <v>-6.6893103230180273</v>
      </c>
    </row>
    <row r="586" spans="1:27">
      <c r="A586" s="6">
        <f ca="1">LN((RAND()^(-Results!$F$4))-1)</f>
        <v>-0.23854166664472667</v>
      </c>
      <c r="B586" s="6">
        <f ca="1">LN((RAND()^(-Results!$F$4))-1)</f>
        <v>1.14935765533784</v>
      </c>
      <c r="C586" s="6">
        <f ca="1">LN((RAND()^(-Results!$F$4))-1)</f>
        <v>-2.3167316786324457</v>
      </c>
      <c r="D586" s="6">
        <f ca="1">LN((RAND()^(-Results!$F$4))-1)</f>
        <v>-1.4422865230367024</v>
      </c>
      <c r="E586" s="6">
        <f ca="1">LN((RAND()^(-Results!$F$4))-1)</f>
        <v>-1.6512731030800727</v>
      </c>
      <c r="F586" s="6">
        <f ca="1">LN((RAND()^(-Results!$F$4))-1)</f>
        <v>0.5033948167149086</v>
      </c>
      <c r="G586" s="6">
        <f ca="1">LN((RAND()^(-Results!$F$4))-1)</f>
        <v>-0.62267530470387489</v>
      </c>
      <c r="H586" s="6">
        <f t="shared" ca="1" si="54"/>
        <v>-0.61206844315828435</v>
      </c>
      <c r="I586" s="10">
        <f ca="1">SUMPRODUCT(J586:O586,Results!B$12:G$12)+Results!$F$5*H586</f>
        <v>-10.658367422884897</v>
      </c>
      <c r="J586" s="10">
        <f ca="1">SUMPRODUCT($A586:$F586,Results!$B$15:$G$15)</f>
        <v>6.4437612101421315</v>
      </c>
      <c r="K586" s="10">
        <f ca="1">SUMPRODUCT($A586:$F586,Results!$B$16:$G$16)</f>
        <v>3.2400147110520074</v>
      </c>
      <c r="L586" s="10">
        <f ca="1">SUMPRODUCT($A586:$F586,Results!$B$17:$G$17)</f>
        <v>0.58065221254488342</v>
      </c>
      <c r="M586" s="10">
        <f ca="1">SUMPRODUCT($A586:$F586,Results!$B$18:$G$18)</f>
        <v>2.2328222594855669</v>
      </c>
      <c r="N586" s="10">
        <f ca="1">SUMPRODUCT($A586:$F586,Results!$B$19:$G$19)</f>
        <v>-10.784419427799728</v>
      </c>
      <c r="O586" s="10">
        <f ca="1">SUMPRODUCT($A586:$F586,Results!$B$20:$G$20)</f>
        <v>10.877144033173794</v>
      </c>
      <c r="P586" s="10" cm="1">
        <f t="array" aca="1" ref="P586" ca="1">SUMPRODUCT(J586:O586,TRANSPOSE(Test!BL$20:BL$25))+Test!$AD$20-Test!$BL$27</f>
        <v>-7.6047205978466144</v>
      </c>
      <c r="Q586" s="10" cm="1">
        <f t="array" aca="1" ref="Q586" ca="1">SUMPRODUCT(J586:O586,TRANSPOSE(Test!ES$20:ES$25))+Test!$AD$20-Test!$ES$27</f>
        <v>-7.4370829054614571</v>
      </c>
      <c r="R586" s="10">
        <f ca="1">I586-Results!$E$5*H586</f>
        <v>-8.2100936502517605</v>
      </c>
      <c r="S586" s="10" cm="1">
        <f t="array" aca="1" ref="S586" ca="1">SUMPRODUCT(J586:O586,TRANSPOSE(Test!AR$28:AR$33))+Test!$AD$20-Test!$AC$26</f>
        <v>-8.4564157352831408</v>
      </c>
      <c r="T586" s="10">
        <f ca="1">SUMPRODUCT(J586:O586,Results!K$9:P$9)</f>
        <v>-7.169439809783011</v>
      </c>
      <c r="U586" s="10">
        <f ca="1">SUMPRODUCT(J586:O586,Results!K$9:P$9)+Test!$AD$20-Test!$AC$31</f>
        <v>-7.2062379284839864</v>
      </c>
      <c r="V586" s="10">
        <f t="shared" ca="1" si="55"/>
        <v>-3.0536468250382827</v>
      </c>
      <c r="W586" s="10">
        <f t="shared" ca="1" si="56"/>
        <v>-3.2212845174234399</v>
      </c>
      <c r="X586" s="10">
        <f t="shared" ca="1" si="57"/>
        <v>-2.4482737726331365</v>
      </c>
      <c r="Y586" s="10">
        <f t="shared" ca="1" si="58"/>
        <v>-2.2019516876017562</v>
      </c>
      <c r="Z586" s="10">
        <f ca="1">I586-Test!$AD$20</f>
        <v>-11.354470961534451</v>
      </c>
      <c r="AA586" s="10">
        <f t="shared" ca="1" si="59"/>
        <v>-3.4521294944009107</v>
      </c>
    </row>
    <row r="587" spans="1:27">
      <c r="A587" s="6">
        <f ca="1">LN((RAND()^(-Results!$F$4))-1)</f>
        <v>1.4459194621188578</v>
      </c>
      <c r="B587" s="6">
        <f ca="1">LN((RAND()^(-Results!$F$4))-1)</f>
        <v>0.63449447272555559</v>
      </c>
      <c r="C587" s="6">
        <f ca="1">LN((RAND()^(-Results!$F$4))-1)</f>
        <v>-0.12588651144058788</v>
      </c>
      <c r="D587" s="6">
        <f ca="1">LN((RAND()^(-Results!$F$4))-1)</f>
        <v>-0.73174281206419778</v>
      </c>
      <c r="E587" s="6">
        <f ca="1">LN((RAND()^(-Results!$F$4))-1)</f>
        <v>-3.0934626118930608</v>
      </c>
      <c r="F587" s="6">
        <f ca="1">LN((RAND()^(-Results!$F$4))-1)</f>
        <v>-1.516721434873324</v>
      </c>
      <c r="G587" s="6">
        <f ca="1">LN((RAND()^(-Results!$F$4))-1)</f>
        <v>-1.6975253244020398</v>
      </c>
      <c r="H587" s="6">
        <f t="shared" ca="1" si="54"/>
        <v>-1.6869184628564493</v>
      </c>
      <c r="I587" s="10">
        <f ca="1">SUMPRODUCT(J587:O587,Results!B$12:G$12)+Results!$F$5*H587</f>
        <v>-14.742125793507601</v>
      </c>
      <c r="J587" s="10">
        <f ca="1">SUMPRODUCT($A587:$F587,Results!$B$15:$G$15)</f>
        <v>5.0381877447696546</v>
      </c>
      <c r="K587" s="10">
        <f ca="1">SUMPRODUCT($A587:$F587,Results!$B$16:$G$16)</f>
        <v>6.6887362116106184</v>
      </c>
      <c r="L587" s="10">
        <f ca="1">SUMPRODUCT($A587:$F587,Results!$B$17:$G$17)</f>
        <v>10.746798231045624</v>
      </c>
      <c r="M587" s="10">
        <f ca="1">SUMPRODUCT($A587:$F587,Results!$B$18:$G$18)</f>
        <v>-12.306639602594146</v>
      </c>
      <c r="N587" s="10">
        <f ca="1">SUMPRODUCT($A587:$F587,Results!$B$19:$G$19)</f>
        <v>-6.2913645428980089</v>
      </c>
      <c r="O587" s="10">
        <f ca="1">SUMPRODUCT($A587:$F587,Results!$B$20:$G$20)</f>
        <v>8.96903303761583</v>
      </c>
      <c r="P587" s="10" cm="1">
        <f t="array" aca="1" ref="P587" ca="1">SUMPRODUCT(J587:O587,TRANSPOSE(Test!BL$20:BL$25))+Test!$AD$20-Test!$BL$27</f>
        <v>-5.9002645984548208</v>
      </c>
      <c r="Q587" s="10" cm="1">
        <f t="array" aca="1" ref="Q587" ca="1">SUMPRODUCT(J587:O587,TRANSPOSE(Test!ES$20:ES$25))+Test!$AD$20-Test!$ES$27</f>
        <v>-5.9593343508314156</v>
      </c>
      <c r="R587" s="10">
        <f ca="1">I587-Results!$E$5*H587</f>
        <v>-7.9944519420818034</v>
      </c>
      <c r="S587" s="10" cm="1">
        <f t="array" aca="1" ref="S587" ca="1">SUMPRODUCT(J587:O587,TRANSPOSE(Test!AR$28:AR$33))+Test!$AD$20-Test!$AC$26</f>
        <v>4.3909256916189605</v>
      </c>
      <c r="T587" s="10">
        <f ca="1">SUMPRODUCT(J587:O587,Results!K$9:P$9)</f>
        <v>-5.7052091344509464</v>
      </c>
      <c r="U587" s="10">
        <f ca="1">SUMPRODUCT(J587:O587,Results!K$9:P$9)+Test!$AD$20-Test!$AC$31</f>
        <v>-5.7420072531519217</v>
      </c>
      <c r="V587" s="10">
        <f t="shared" ca="1" si="55"/>
        <v>-8.841861195052779</v>
      </c>
      <c r="W587" s="10">
        <f t="shared" ca="1" si="56"/>
        <v>-8.7827914426761851</v>
      </c>
      <c r="X587" s="10">
        <f t="shared" ca="1" si="57"/>
        <v>-6.7476738514257972</v>
      </c>
      <c r="Y587" s="10">
        <f t="shared" ca="1" si="58"/>
        <v>-19.133051485126561</v>
      </c>
      <c r="Z587" s="10">
        <f ca="1">I587-Test!$AD$20</f>
        <v>-15.438229332157155</v>
      </c>
      <c r="AA587" s="10">
        <f t="shared" ca="1" si="59"/>
        <v>-9.0001185403556789</v>
      </c>
    </row>
    <row r="588" spans="1:27">
      <c r="A588" s="6">
        <f ca="1">LN((RAND()^(-Results!$F$4))-1)</f>
        <v>1.0532966440986775</v>
      </c>
      <c r="B588" s="6">
        <f ca="1">LN((RAND()^(-Results!$F$4))-1)</f>
        <v>-3.406839197602908</v>
      </c>
      <c r="C588" s="6">
        <f ca="1">LN((RAND()^(-Results!$F$4))-1)</f>
        <v>-3.0120964136278841</v>
      </c>
      <c r="D588" s="6">
        <f ca="1">LN((RAND()^(-Results!$F$4))-1)</f>
        <v>-0.47058977855791417</v>
      </c>
      <c r="E588" s="6">
        <f ca="1">LN((RAND()^(-Results!$F$4))-1)</f>
        <v>0.6570330439241554</v>
      </c>
      <c r="F588" s="6">
        <f ca="1">LN((RAND()^(-Results!$F$4))-1)</f>
        <v>-2.7430003831812217</v>
      </c>
      <c r="G588" s="6">
        <f ca="1">LN((RAND()^(-Results!$F$4))-1)</f>
        <v>2.9424210723500792</v>
      </c>
      <c r="H588" s="6">
        <f t="shared" ca="1" si="54"/>
        <v>2.9530279338956698</v>
      </c>
      <c r="I588" s="10">
        <f ca="1">SUMPRODUCT(J588:O588,Results!B$12:G$12)+Results!$F$5*H588</f>
        <v>-17.651270523342344</v>
      </c>
      <c r="J588" s="10">
        <f ca="1">SUMPRODUCT($A588:$F588,Results!$B$15:$G$15)</f>
        <v>-5.5758001140076399</v>
      </c>
      <c r="K588" s="10">
        <f ca="1">SUMPRODUCT($A588:$F588,Results!$B$16:$G$16)</f>
        <v>4.7083830801310409</v>
      </c>
      <c r="L588" s="10">
        <f ca="1">SUMPRODUCT($A588:$F588,Results!$B$17:$G$17)</f>
        <v>21.688744564567283</v>
      </c>
      <c r="M588" s="10">
        <f ca="1">SUMPRODUCT($A588:$F588,Results!$B$18:$G$18)</f>
        <v>4.9965196893920307</v>
      </c>
      <c r="N588" s="10">
        <f ca="1">SUMPRODUCT($A588:$F588,Results!$B$19:$G$19)</f>
        <v>-5.9042009983472692</v>
      </c>
      <c r="O588" s="10">
        <f ca="1">SUMPRODUCT($A588:$F588,Results!$B$20:$G$20)</f>
        <v>-5.7678708993583134</v>
      </c>
      <c r="P588" s="10" cm="1">
        <f t="array" aca="1" ref="P588" ca="1">SUMPRODUCT(J588:O588,TRANSPOSE(Test!BL$20:BL$25))+Test!$AD$20-Test!$BL$27</f>
        <v>-33.203280910579181</v>
      </c>
      <c r="Q588" s="10" cm="1">
        <f t="array" aca="1" ref="Q588" ca="1">SUMPRODUCT(J588:O588,TRANSPOSE(Test!ES$20:ES$25))+Test!$AD$20-Test!$ES$27</f>
        <v>-33.215192788900794</v>
      </c>
      <c r="R588" s="10">
        <f ca="1">I588-Results!$E$5*H588</f>
        <v>-29.463382258925023</v>
      </c>
      <c r="S588" s="10" cm="1">
        <f t="array" aca="1" ref="S588" ca="1">SUMPRODUCT(J588:O588,TRANSPOSE(Test!AR$28:AR$33))+Test!$AD$20-Test!$AC$26</f>
        <v>-36.309087032834057</v>
      </c>
      <c r="T588" s="10">
        <f ca="1">SUMPRODUCT(J588:O588,Results!K$9:P$9)</f>
        <v>-33.437163543147726</v>
      </c>
      <c r="U588" s="10">
        <f ca="1">SUMPRODUCT(J588:O588,Results!K$9:P$9)+Test!$AD$20-Test!$AC$31</f>
        <v>-33.473961661848705</v>
      </c>
      <c r="V588" s="10">
        <f t="shared" ca="1" si="55"/>
        <v>15.552010387236837</v>
      </c>
      <c r="W588" s="10">
        <f t="shared" ca="1" si="56"/>
        <v>15.56392226555845</v>
      </c>
      <c r="X588" s="10">
        <f t="shared" ca="1" si="57"/>
        <v>11.812111735582679</v>
      </c>
      <c r="Y588" s="10">
        <f t="shared" ca="1" si="58"/>
        <v>18.657816509491713</v>
      </c>
      <c r="Z588" s="10">
        <f ca="1">I588-Test!$AD$20</f>
        <v>-18.347374061991896</v>
      </c>
      <c r="AA588" s="10">
        <f t="shared" ca="1" si="59"/>
        <v>15.822691138506361</v>
      </c>
    </row>
    <row r="589" spans="1:27">
      <c r="A589" s="6">
        <f ca="1">LN((RAND()^(-Results!$F$4))-1)</f>
        <v>-0.53815760787540723</v>
      </c>
      <c r="B589" s="6">
        <f ca="1">LN((RAND()^(-Results!$F$4))-1)</f>
        <v>1.0539453957505376</v>
      </c>
      <c r="C589" s="6">
        <f ca="1">LN((RAND()^(-Results!$F$4))-1)</f>
        <v>3.2905054997664545</v>
      </c>
      <c r="D589" s="6">
        <f ca="1">LN((RAND()^(-Results!$F$4))-1)</f>
        <v>-1.7044271004957852</v>
      </c>
      <c r="E589" s="6">
        <f ca="1">LN((RAND()^(-Results!$F$4))-1)</f>
        <v>0.8145832770520528</v>
      </c>
      <c r="F589" s="6">
        <f ca="1">LN((RAND()^(-Results!$F$4))-1)</f>
        <v>-3.0810565832975527</v>
      </c>
      <c r="G589" s="6">
        <f ca="1">LN((RAND()^(-Results!$F$4))-1)</f>
        <v>1.6712272550808238</v>
      </c>
      <c r="H589" s="6">
        <f t="shared" ca="1" si="54"/>
        <v>1.6818341166264144</v>
      </c>
      <c r="I589" s="10">
        <f ca="1">SUMPRODUCT(J589:O589,Results!B$12:G$12)+Results!$F$5*H589</f>
        <v>20.967064444782846</v>
      </c>
      <c r="J589" s="10">
        <f ca="1">SUMPRODUCT($A589:$F589,Results!$B$15:$G$15)</f>
        <v>1.2012997462928325</v>
      </c>
      <c r="K589" s="10">
        <f ca="1">SUMPRODUCT($A589:$F589,Results!$B$16:$G$16)</f>
        <v>-9.3987493510943043</v>
      </c>
      <c r="L589" s="10">
        <f ca="1">SUMPRODUCT($A589:$F589,Results!$B$17:$G$17)</f>
        <v>-1.4776333317256292</v>
      </c>
      <c r="M589" s="10">
        <f ca="1">SUMPRODUCT($A589:$F589,Results!$B$18:$G$18)</f>
        <v>-11.369671739383385</v>
      </c>
      <c r="N589" s="10">
        <f ca="1">SUMPRODUCT($A589:$F589,Results!$B$19:$G$19)</f>
        <v>-4.493749507488582</v>
      </c>
      <c r="O589" s="10">
        <f ca="1">SUMPRODUCT($A589:$F589,Results!$B$20:$G$20)</f>
        <v>-7.5091431910093327</v>
      </c>
      <c r="P589" s="10" cm="1">
        <f t="array" aca="1" ref="P589" ca="1">SUMPRODUCT(J589:O589,TRANSPOSE(Test!BL$20:BL$25))+Test!$AD$20-Test!$BL$27</f>
        <v>13.153728050697486</v>
      </c>
      <c r="Q589" s="10" cm="1">
        <f t="array" aca="1" ref="Q589" ca="1">SUMPRODUCT(J589:O589,TRANSPOSE(Test!ES$20:ES$25))+Test!$AD$20-Test!$ES$27</f>
        <v>12.956921020349167</v>
      </c>
      <c r="R589" s="10">
        <f ca="1">I589-Results!$E$5*H589</f>
        <v>14.239727978277188</v>
      </c>
      <c r="S589" s="10" cm="1">
        <f t="array" aca="1" ref="S589" ca="1">SUMPRODUCT(J589:O589,TRANSPOSE(Test!AR$28:AR$33))+Test!$AD$20-Test!$AC$26</f>
        <v>13.560455058546779</v>
      </c>
      <c r="T589" s="10">
        <f ca="1">SUMPRODUCT(J589:O589,Results!K$9:P$9)</f>
        <v>12.96841014261032</v>
      </c>
      <c r="U589" s="10">
        <f ca="1">SUMPRODUCT(J589:O589,Results!K$9:P$9)+Test!$AD$20-Test!$AC$31</f>
        <v>12.931612023909345</v>
      </c>
      <c r="V589" s="10">
        <f t="shared" ca="1" si="55"/>
        <v>7.8133363940853595</v>
      </c>
      <c r="W589" s="10">
        <f t="shared" ca="1" si="56"/>
        <v>8.0101434244336787</v>
      </c>
      <c r="X589" s="10">
        <f t="shared" ca="1" si="57"/>
        <v>6.7273364665056583</v>
      </c>
      <c r="Y589" s="10">
        <f t="shared" ca="1" si="58"/>
        <v>7.4066093862360667</v>
      </c>
      <c r="Z589" s="10">
        <f ca="1">I589-Test!$AD$20</f>
        <v>20.270960906133293</v>
      </c>
      <c r="AA589" s="10">
        <f t="shared" ca="1" si="59"/>
        <v>8.0354524208735008</v>
      </c>
    </row>
    <row r="590" spans="1:27">
      <c r="A590" s="6">
        <f ca="1">LN((RAND()^(-Results!$F$4))-1)</f>
        <v>0.17541425678860242</v>
      </c>
      <c r="B590" s="6">
        <f ca="1">LN((RAND()^(-Results!$F$4))-1)</f>
        <v>1.9134373292552944</v>
      </c>
      <c r="C590" s="6">
        <f ca="1">LN((RAND()^(-Results!$F$4))-1)</f>
        <v>-1.9929504427529128</v>
      </c>
      <c r="D590" s="6">
        <f ca="1">LN((RAND()^(-Results!$F$4))-1)</f>
        <v>-1.0803865321619517</v>
      </c>
      <c r="E590" s="6">
        <f ca="1">LN((RAND()^(-Results!$F$4))-1)</f>
        <v>1.4406338058035275</v>
      </c>
      <c r="F590" s="6">
        <f ca="1">LN((RAND()^(-Results!$F$4))-1)</f>
        <v>3.2272902511935468</v>
      </c>
      <c r="G590" s="6">
        <f ca="1">LN((RAND()^(-Results!$F$4))-1)</f>
        <v>0.98666964063163543</v>
      </c>
      <c r="H590" s="6">
        <f t="shared" ca="1" si="54"/>
        <v>0.99727650217722608</v>
      </c>
      <c r="I590" s="10">
        <f ca="1">SUMPRODUCT(J590:O590,Results!B$12:G$12)+Results!$F$5*H590</f>
        <v>5.9845564673916769</v>
      </c>
      <c r="J590" s="10">
        <f ca="1">SUMPRODUCT($A590:$F590,Results!$B$15:$G$15)</f>
        <v>6.3611155039119787</v>
      </c>
      <c r="K590" s="10">
        <f ca="1">SUMPRODUCT($A590:$F590,Results!$B$16:$G$16)</f>
        <v>-1.373139474160509</v>
      </c>
      <c r="L590" s="10">
        <f ca="1">SUMPRODUCT($A590:$F590,Results!$B$17:$G$17)</f>
        <v>-14.200470560382112</v>
      </c>
      <c r="M590" s="10">
        <f ca="1">SUMPRODUCT($A590:$F590,Results!$B$18:$G$18)</f>
        <v>9.7473034924108291</v>
      </c>
      <c r="N590" s="10">
        <f ca="1">SUMPRODUCT($A590:$F590,Results!$B$19:$G$19)</f>
        <v>-7.311707823029538</v>
      </c>
      <c r="O590" s="10">
        <f ca="1">SUMPRODUCT($A590:$F590,Results!$B$20:$G$20)</f>
        <v>12.597531776019032</v>
      </c>
      <c r="P590" s="10" cm="1">
        <f t="array" aca="1" ref="P590" ca="1">SUMPRODUCT(J590:O590,TRANSPOSE(Test!BL$20:BL$25))+Test!$AD$20-Test!$BL$27</f>
        <v>0.76045530809126083</v>
      </c>
      <c r="Q590" s="10" cm="1">
        <f t="array" aca="1" ref="Q590" ca="1">SUMPRODUCT(J590:O590,TRANSPOSE(Test!ES$20:ES$25))+Test!$AD$20-Test!$ES$27</f>
        <v>0.91448112162553552</v>
      </c>
      <c r="R590" s="10">
        <f ca="1">I590-Results!$E$5*H590</f>
        <v>1.9954504586827726</v>
      </c>
      <c r="S590" s="10" cm="1">
        <f t="array" aca="1" ref="S590" ca="1">SUMPRODUCT(J590:O590,TRANSPOSE(Test!AR$28:AR$33))+Test!$AD$20-Test!$AC$26</f>
        <v>-4.9004305956784506</v>
      </c>
      <c r="T590" s="10">
        <f ca="1">SUMPRODUCT(J590:O590,Results!K$9:P$9)</f>
        <v>0.80783181083684852</v>
      </c>
      <c r="U590" s="10">
        <f ca="1">SUMPRODUCT(J590:O590,Results!K$9:P$9)+Test!$AD$20-Test!$AC$31</f>
        <v>0.77103369213587336</v>
      </c>
      <c r="V590" s="10">
        <f t="shared" ca="1" si="55"/>
        <v>5.2241011593004156</v>
      </c>
      <c r="W590" s="10">
        <f t="shared" ca="1" si="56"/>
        <v>5.0700753457661412</v>
      </c>
      <c r="X590" s="10">
        <f t="shared" ca="1" si="57"/>
        <v>3.9891060087089043</v>
      </c>
      <c r="Y590" s="10">
        <f t="shared" ca="1" si="58"/>
        <v>10.884987063070128</v>
      </c>
      <c r="Z590" s="10">
        <f ca="1">I590-Test!$AD$20</f>
        <v>5.2884529287421236</v>
      </c>
      <c r="AA590" s="10">
        <f t="shared" ca="1" si="59"/>
        <v>5.2135227752558038</v>
      </c>
    </row>
    <row r="591" spans="1:27">
      <c r="A591" s="6">
        <f ca="1">LN((RAND()^(-Results!$F$4))-1)</f>
        <v>0.12066675583832503</v>
      </c>
      <c r="B591" s="6">
        <f ca="1">LN((RAND()^(-Results!$F$4))-1)</f>
        <v>-3.3861630383169059</v>
      </c>
      <c r="C591" s="6">
        <f ca="1">LN((RAND()^(-Results!$F$4))-1)</f>
        <v>2.6139008943932764</v>
      </c>
      <c r="D591" s="6">
        <f ca="1">LN((RAND()^(-Results!$F$4))-1)</f>
        <v>-4.853540298385127E-2</v>
      </c>
      <c r="E591" s="6">
        <f ca="1">LN((RAND()^(-Results!$F$4))-1)</f>
        <v>1.6939964449541773</v>
      </c>
      <c r="F591" s="6">
        <f ca="1">LN((RAND()^(-Results!$F$4))-1)</f>
        <v>-0.2362162346274147</v>
      </c>
      <c r="G591" s="6">
        <f ca="1">LN((RAND()^(-Results!$F$4))-1)</f>
        <v>0.56052810885155846</v>
      </c>
      <c r="H591" s="6">
        <f t="shared" ca="1" si="54"/>
        <v>0.57113497039714911</v>
      </c>
      <c r="I591" s="10">
        <f ca="1">SUMPRODUCT(J591:O591,Results!B$12:G$12)+Results!$F$5*H591</f>
        <v>-21.380592383694943</v>
      </c>
      <c r="J591" s="10">
        <f ca="1">SUMPRODUCT($A591:$F591,Results!$B$15:$G$15)</f>
        <v>-11.420823665384477</v>
      </c>
      <c r="K591" s="10">
        <f ca="1">SUMPRODUCT($A591:$F591,Results!$B$16:$G$16)</f>
        <v>-8.0860868910885948</v>
      </c>
      <c r="L591" s="10">
        <f ca="1">SUMPRODUCT($A591:$F591,Results!$B$17:$G$17)</f>
        <v>3.8627325929507306</v>
      </c>
      <c r="M591" s="10">
        <f ca="1">SUMPRODUCT($A591:$F591,Results!$B$18:$G$18)</f>
        <v>3.5219035719041063</v>
      </c>
      <c r="N591" s="10">
        <f ca="1">SUMPRODUCT($A591:$F591,Results!$B$19:$G$19)</f>
        <v>11.086621466837393</v>
      </c>
      <c r="O591" s="10">
        <f ca="1">SUMPRODUCT($A591:$F591,Results!$B$20:$G$20)</f>
        <v>-10.563865749493846</v>
      </c>
      <c r="P591" s="10" cm="1">
        <f t="array" aca="1" ref="P591" ca="1">SUMPRODUCT(J591:O591,TRANSPOSE(Test!BL$20:BL$25))+Test!$AD$20-Test!$BL$27</f>
        <v>-24.371519715072218</v>
      </c>
      <c r="Q591" s="10" cm="1">
        <f t="array" aca="1" ref="Q591" ca="1">SUMPRODUCT(J591:O591,TRANSPOSE(Test!ES$20:ES$25))+Test!$AD$20-Test!$ES$27</f>
        <v>-24.821050220184997</v>
      </c>
      <c r="R591" s="10">
        <f ca="1">I591-Results!$E$5*H591</f>
        <v>-23.665132265283539</v>
      </c>
      <c r="S591" s="10" cm="1">
        <f t="array" aca="1" ref="S591" ca="1">SUMPRODUCT(J591:O591,TRANSPOSE(Test!AR$28:AR$33))+Test!$AD$20-Test!$AC$26</f>
        <v>-21.372440797261238</v>
      </c>
      <c r="T591" s="10">
        <f ca="1">SUMPRODUCT(J591:O591,Results!K$9:P$9)</f>
        <v>-25.052912212874446</v>
      </c>
      <c r="U591" s="10">
        <f ca="1">SUMPRODUCT(J591:O591,Results!K$9:P$9)+Test!$AD$20-Test!$AC$31</f>
        <v>-25.089710331575422</v>
      </c>
      <c r="V591" s="10">
        <f t="shared" ca="1" si="55"/>
        <v>2.9909273313772751</v>
      </c>
      <c r="W591" s="10">
        <f t="shared" ca="1" si="56"/>
        <v>3.4404578364900544</v>
      </c>
      <c r="X591" s="10">
        <f t="shared" ca="1" si="57"/>
        <v>2.2845398815885964</v>
      </c>
      <c r="Y591" s="10">
        <f t="shared" ca="1" si="58"/>
        <v>-8.1515864337049493E-3</v>
      </c>
      <c r="Z591" s="10">
        <f ca="1">I591-Test!$AD$20</f>
        <v>-22.076695922344495</v>
      </c>
      <c r="AA591" s="10">
        <f t="shared" ca="1" si="59"/>
        <v>3.709117947880479</v>
      </c>
    </row>
    <row r="592" spans="1:27">
      <c r="A592" s="6">
        <f ca="1">LN((RAND()^(-Results!$F$4))-1)</f>
        <v>2.5547397335115249</v>
      </c>
      <c r="B592" s="6">
        <f ca="1">LN((RAND()^(-Results!$F$4))-1)</f>
        <v>-1.6529688293232085</v>
      </c>
      <c r="C592" s="6">
        <f ca="1">LN((RAND()^(-Results!$F$4))-1)</f>
        <v>-0.65300583541130375</v>
      </c>
      <c r="D592" s="6">
        <f ca="1">LN((RAND()^(-Results!$F$4))-1)</f>
        <v>-1.1730700207648161</v>
      </c>
      <c r="E592" s="6">
        <f ca="1">LN((RAND()^(-Results!$F$4))-1)</f>
        <v>-2.7395345439758647</v>
      </c>
      <c r="F592" s="6">
        <f ca="1">LN((RAND()^(-Results!$F$4))-1)</f>
        <v>0.34663563038573897</v>
      </c>
      <c r="G592" s="6">
        <f ca="1">LN((RAND()^(-Results!$F$4))-1)</f>
        <v>0.17298790434488726</v>
      </c>
      <c r="H592" s="6">
        <f t="shared" ca="1" si="54"/>
        <v>0.18359476589047785</v>
      </c>
      <c r="I592" s="10">
        <f ca="1">SUMPRODUCT(J592:O592,Results!B$12:G$12)+Results!$F$5*H592</f>
        <v>-37.603919917744932</v>
      </c>
      <c r="J592" s="10">
        <f ca="1">SUMPRODUCT($A592:$F592,Results!$B$15:$G$15)</f>
        <v>0.23937169279487991</v>
      </c>
      <c r="K592" s="10">
        <f ca="1">SUMPRODUCT($A592:$F592,Results!$B$16:$G$16)</f>
        <v>6.271231197953794</v>
      </c>
      <c r="L592" s="10">
        <f ca="1">SUMPRODUCT($A592:$F592,Results!$B$17:$G$17)</f>
        <v>13.971873264758791</v>
      </c>
      <c r="M592" s="10">
        <f ca="1">SUMPRODUCT($A592:$F592,Results!$B$18:$G$18)</f>
        <v>-4.6092677619443378</v>
      </c>
      <c r="N592" s="10">
        <f ca="1">SUMPRODUCT($A592:$F592,Results!$B$19:$G$19)</f>
        <v>-2.7826877427415808</v>
      </c>
      <c r="O592" s="10">
        <f ca="1">SUMPRODUCT($A592:$F592,Results!$B$20:$G$20)</f>
        <v>13.934411061380017</v>
      </c>
      <c r="P592" s="10" cm="1">
        <f t="array" aca="1" ref="P592" ca="1">SUMPRODUCT(J592:O592,TRANSPOSE(Test!BL$20:BL$25))+Test!$AD$20-Test!$BL$27</f>
        <v>-38.446230062589876</v>
      </c>
      <c r="Q592" s="10" cm="1">
        <f t="array" aca="1" ref="Q592" ca="1">SUMPRODUCT(J592:O592,TRANSPOSE(Test!ES$20:ES$25))+Test!$AD$20-Test!$ES$27</f>
        <v>-38.739549164302971</v>
      </c>
      <c r="R592" s="10">
        <f ca="1">I592-Results!$E$5*H592</f>
        <v>-38.338298981306842</v>
      </c>
      <c r="S592" s="10" cm="1">
        <f t="array" aca="1" ref="S592" ca="1">SUMPRODUCT(J592:O592,TRANSPOSE(Test!AR$28:AR$33))+Test!$AD$20-Test!$AC$26</f>
        <v>-24.270019081631879</v>
      </c>
      <c r="T592" s="10">
        <f ca="1">SUMPRODUCT(J592:O592,Results!K$9:P$9)</f>
        <v>-38.654059029397118</v>
      </c>
      <c r="U592" s="10">
        <f ca="1">SUMPRODUCT(J592:O592,Results!K$9:P$9)+Test!$AD$20-Test!$AC$31</f>
        <v>-38.690857148098097</v>
      </c>
      <c r="V592" s="10">
        <f t="shared" ca="1" si="55"/>
        <v>0.84231014484494438</v>
      </c>
      <c r="W592" s="10">
        <f t="shared" ca="1" si="56"/>
        <v>1.1356292465580395</v>
      </c>
      <c r="X592" s="10">
        <f t="shared" ca="1" si="57"/>
        <v>0.73437906356191007</v>
      </c>
      <c r="Y592" s="10">
        <f t="shared" ca="1" si="58"/>
        <v>-13.333900836113052</v>
      </c>
      <c r="Z592" s="10">
        <f ca="1">I592-Test!$AD$20</f>
        <v>-38.300023456394484</v>
      </c>
      <c r="AA592" s="10">
        <f t="shared" ca="1" si="59"/>
        <v>1.0869372303531648</v>
      </c>
    </row>
    <row r="593" spans="1:27">
      <c r="A593" s="6">
        <f ca="1">LN((RAND()^(-Results!$F$4))-1)</f>
        <v>-0.18702252325240171</v>
      </c>
      <c r="B593" s="6">
        <f ca="1">LN((RAND()^(-Results!$F$4))-1)</f>
        <v>0.37435173465712496</v>
      </c>
      <c r="C593" s="6">
        <f ca="1">LN((RAND()^(-Results!$F$4))-1)</f>
        <v>-0.32581817220036391</v>
      </c>
      <c r="D593" s="6">
        <f ca="1">LN((RAND()^(-Results!$F$4))-1)</f>
        <v>-2.5480361718511482</v>
      </c>
      <c r="E593" s="6">
        <f ca="1">LN((RAND()^(-Results!$F$4))-1)</f>
        <v>0.22423513226287992</v>
      </c>
      <c r="F593" s="6">
        <f ca="1">LN((RAND()^(-Results!$F$4))-1)</f>
        <v>1.9245009527644541</v>
      </c>
      <c r="G593" s="6">
        <f ca="1">LN((RAND()^(-Results!$F$4))-1)</f>
        <v>-0.31306020501460191</v>
      </c>
      <c r="H593" s="6">
        <f t="shared" ca="1" si="54"/>
        <v>-0.30245334346901132</v>
      </c>
      <c r="I593" s="10">
        <f ca="1">SUMPRODUCT(J593:O593,Results!B$12:G$12)+Results!$F$5*H593</f>
        <v>-21.950319351677077</v>
      </c>
      <c r="J593" s="10">
        <f ca="1">SUMPRODUCT($A593:$F593,Results!$B$15:$G$15)</f>
        <v>2.7930014442351556</v>
      </c>
      <c r="K593" s="10">
        <f ca="1">SUMPRODUCT($A593:$F593,Results!$B$16:$G$16)</f>
        <v>-6.035403380780604</v>
      </c>
      <c r="L593" s="10">
        <f ca="1">SUMPRODUCT($A593:$F593,Results!$B$17:$G$17)</f>
        <v>-7.3018381974548365</v>
      </c>
      <c r="M593" s="10">
        <f ca="1">SUMPRODUCT($A593:$F593,Results!$B$18:$G$18)</f>
        <v>6.6814438891261645</v>
      </c>
      <c r="N593" s="10">
        <f ca="1">SUMPRODUCT($A593:$F593,Results!$B$19:$G$19)</f>
        <v>-7.1282470462626586</v>
      </c>
      <c r="O593" s="10">
        <f ca="1">SUMPRODUCT($A593:$F593,Results!$B$20:$G$20)</f>
        <v>10.603072489827781</v>
      </c>
      <c r="P593" s="10" cm="1">
        <f t="array" aca="1" ref="P593" ca="1">SUMPRODUCT(J593:O593,TRANSPOSE(Test!BL$20:BL$25))+Test!$AD$20-Test!$BL$27</f>
        <v>-20.388817680100949</v>
      </c>
      <c r="Q593" s="10" cm="1">
        <f t="array" aca="1" ref="Q593" ca="1">SUMPRODUCT(J593:O593,TRANSPOSE(Test!ES$20:ES$25))+Test!$AD$20-Test!$ES$27</f>
        <v>-20.517909231041926</v>
      </c>
      <c r="R593" s="10">
        <f ca="1">I593-Results!$E$5*H593</f>
        <v>-20.740505977801032</v>
      </c>
      <c r="S593" s="10" cm="1">
        <f t="array" aca="1" ref="S593" ca="1">SUMPRODUCT(J593:O593,TRANSPOSE(Test!AR$28:AR$33))+Test!$AD$20-Test!$AC$26</f>
        <v>-20.616186379118915</v>
      </c>
      <c r="T593" s="10">
        <f ca="1">SUMPRODUCT(J593:O593,Results!K$9:P$9)</f>
        <v>-20.457557716957716</v>
      </c>
      <c r="U593" s="10">
        <f ca="1">SUMPRODUCT(J593:O593,Results!K$9:P$9)+Test!$AD$20-Test!$AC$31</f>
        <v>-20.494355835658691</v>
      </c>
      <c r="V593" s="10">
        <f t="shared" ca="1" si="55"/>
        <v>-1.5615016715761278</v>
      </c>
      <c r="W593" s="10">
        <f t="shared" ca="1" si="56"/>
        <v>-1.4324101206351507</v>
      </c>
      <c r="X593" s="10">
        <f t="shared" ca="1" si="57"/>
        <v>-1.2098133738760453</v>
      </c>
      <c r="Y593" s="10">
        <f t="shared" ca="1" si="58"/>
        <v>-1.3341329725581623</v>
      </c>
      <c r="Z593" s="10">
        <f ca="1">I593-Test!$AD$20</f>
        <v>-22.64642289032663</v>
      </c>
      <c r="AA593" s="10">
        <f t="shared" ca="1" si="59"/>
        <v>-1.4559635160183859</v>
      </c>
    </row>
    <row r="594" spans="1:27">
      <c r="A594" s="6">
        <f ca="1">LN((RAND()^(-Results!$F$4))-1)</f>
        <v>-1.2381274497489776</v>
      </c>
      <c r="B594" s="6">
        <f ca="1">LN((RAND()^(-Results!$F$4))-1)</f>
        <v>0.37502567737577452</v>
      </c>
      <c r="C594" s="6">
        <f ca="1">LN((RAND()^(-Results!$F$4))-1)</f>
        <v>0.53262562238416689</v>
      </c>
      <c r="D594" s="6">
        <f ca="1">LN((RAND()^(-Results!$F$4))-1)</f>
        <v>-4.5209792503875121</v>
      </c>
      <c r="E594" s="6">
        <f ca="1">LN((RAND()^(-Results!$F$4))-1)</f>
        <v>-4.1565281300005541</v>
      </c>
      <c r="F594" s="6">
        <f ca="1">LN((RAND()^(-Results!$F$4))-1)</f>
        <v>0.43162378578097571</v>
      </c>
      <c r="G594" s="6">
        <f ca="1">LN((RAND()^(-Results!$F$4))-1)</f>
        <v>-1.5440380542791607</v>
      </c>
      <c r="H594" s="6">
        <f t="shared" ca="1" si="54"/>
        <v>-1.5334311927335702</v>
      </c>
      <c r="I594" s="10">
        <f ca="1">SUMPRODUCT(J594:O594,Results!B$12:G$12)+Results!$F$5*H594</f>
        <v>-44.953882452441825</v>
      </c>
      <c r="J594" s="10">
        <f ca="1">SUMPRODUCT($A594:$F594,Results!$B$15:$G$15)</f>
        <v>5.3473780090884899</v>
      </c>
      <c r="K594" s="10">
        <f ca="1">SUMPRODUCT($A594:$F594,Results!$B$16:$G$16)</f>
        <v>-6.096121700414125</v>
      </c>
      <c r="L594" s="10">
        <f ca="1">SUMPRODUCT($A594:$F594,Results!$B$17:$G$17)</f>
        <v>1.1415326841239759</v>
      </c>
      <c r="M594" s="10">
        <f ca="1">SUMPRODUCT($A594:$F594,Results!$B$18:$G$18)</f>
        <v>-1.189864660459063</v>
      </c>
      <c r="N594" s="10">
        <f ca="1">SUMPRODUCT($A594:$F594,Results!$B$19:$G$19)</f>
        <v>-12.668922936924591</v>
      </c>
      <c r="O594" s="10">
        <f ca="1">SUMPRODUCT($A594:$F594,Results!$B$20:$G$20)</f>
        <v>16.328021608349449</v>
      </c>
      <c r="P594" s="10" cm="1">
        <f t="array" aca="1" ref="P594" ca="1">SUMPRODUCT(J594:O594,TRANSPOSE(Test!BL$20:BL$25))+Test!$AD$20-Test!$BL$27</f>
        <v>-36.577862108631408</v>
      </c>
      <c r="Q594" s="10" cm="1">
        <f t="array" aca="1" ref="Q594" ca="1">SUMPRODUCT(J594:O594,TRANSPOSE(Test!ES$20:ES$25))+Test!$AD$20-Test!$ES$27</f>
        <v>-36.829602685381623</v>
      </c>
      <c r="R594" s="10">
        <f ca="1">I594-Results!$E$5*H594</f>
        <v>-38.820157681507546</v>
      </c>
      <c r="S594" s="10" cm="1">
        <f t="array" aca="1" ref="S594" ca="1">SUMPRODUCT(J594:O594,TRANSPOSE(Test!AR$28:AR$33))+Test!$AD$20-Test!$AC$26</f>
        <v>-28.067897427668111</v>
      </c>
      <c r="T594" s="10">
        <f ca="1">SUMPRODUCT(J594:O594,Results!K$9:P$9)</f>
        <v>-36.144733283947403</v>
      </c>
      <c r="U594" s="10">
        <f ca="1">SUMPRODUCT(J594:O594,Results!K$9:P$9)+Test!$AD$20-Test!$AC$31</f>
        <v>-36.181531402648382</v>
      </c>
      <c r="V594" s="10">
        <f t="shared" ca="1" si="55"/>
        <v>-8.376020343810417</v>
      </c>
      <c r="W594" s="10">
        <f t="shared" ca="1" si="56"/>
        <v>-8.1242797670602016</v>
      </c>
      <c r="X594" s="10">
        <f t="shared" ca="1" si="57"/>
        <v>-6.133724770934279</v>
      </c>
      <c r="Y594" s="10">
        <f t="shared" ca="1" si="58"/>
        <v>-16.885985024773714</v>
      </c>
      <c r="Z594" s="10">
        <f ca="1">I594-Test!$AD$20</f>
        <v>-45.649985991091377</v>
      </c>
      <c r="AA594" s="10">
        <f t="shared" ca="1" si="59"/>
        <v>-8.7723510497934427</v>
      </c>
    </row>
    <row r="595" spans="1:27">
      <c r="A595" s="6">
        <f ca="1">LN((RAND()^(-Results!$F$4))-1)</f>
        <v>-0.9489061809643784</v>
      </c>
      <c r="B595" s="6">
        <f ca="1">LN((RAND()^(-Results!$F$4))-1)</f>
        <v>-0.14747543373082661</v>
      </c>
      <c r="C595" s="6">
        <f ca="1">LN((RAND()^(-Results!$F$4))-1)</f>
        <v>-0.21930527566435945</v>
      </c>
      <c r="D595" s="6">
        <f ca="1">LN((RAND()^(-Results!$F$4))-1)</f>
        <v>0.26651903848226605</v>
      </c>
      <c r="E595" s="6">
        <f ca="1">LN((RAND()^(-Results!$F$4))-1)</f>
        <v>-1.772898552268187</v>
      </c>
      <c r="F595" s="6">
        <f ca="1">LN((RAND()^(-Results!$F$4))-1)</f>
        <v>2.0664517871161183</v>
      </c>
      <c r="G595" s="6">
        <f ca="1">LN((RAND()^(-Results!$F$4))-1)</f>
        <v>-0.53063048870086149</v>
      </c>
      <c r="H595" s="6">
        <f t="shared" ca="1" si="54"/>
        <v>-0.52002362715527095</v>
      </c>
      <c r="I595" s="10">
        <f ca="1">SUMPRODUCT(J595:O595,Results!B$12:G$12)+Results!$F$5*H595</f>
        <v>-9.4108400748569778</v>
      </c>
      <c r="J595" s="10">
        <f ca="1">SUMPRODUCT($A595:$F595,Results!$B$15:$G$15)</f>
        <v>-0.41666676985458073</v>
      </c>
      <c r="K595" s="10">
        <f ca="1">SUMPRODUCT($A595:$F595,Results!$B$16:$G$16)</f>
        <v>1.0157816930789776</v>
      </c>
      <c r="L595" s="10">
        <f ca="1">SUMPRODUCT($A595:$F595,Results!$B$17:$G$17)</f>
        <v>-3.6202311669766387</v>
      </c>
      <c r="M595" s="10">
        <f ca="1">SUMPRODUCT($A595:$F595,Results!$B$18:$G$18)</f>
        <v>4.6861913446519532</v>
      </c>
      <c r="N595" s="10">
        <f ca="1">SUMPRODUCT($A595:$F595,Results!$B$19:$G$19)</f>
        <v>4.1751615965685396</v>
      </c>
      <c r="O595" s="10">
        <f ca="1">SUMPRODUCT($A595:$F595,Results!$B$20:$G$20)</f>
        <v>4.8202870813670948</v>
      </c>
      <c r="P595" s="10" cm="1">
        <f t="array" aca="1" ref="P595" ca="1">SUMPRODUCT(J595:O595,TRANSPOSE(Test!BL$20:BL$25))+Test!$AD$20-Test!$BL$27</f>
        <v>-6.7348575904714316</v>
      </c>
      <c r="Q595" s="10" cm="1">
        <f t="array" aca="1" ref="Q595" ca="1">SUMPRODUCT(J595:O595,TRANSPOSE(Test!ES$20:ES$25))+Test!$AD$20-Test!$ES$27</f>
        <v>-6.7362381243255482</v>
      </c>
      <c r="R595" s="10">
        <f ca="1">I595-Results!$E$5*H595</f>
        <v>-7.330745566235894</v>
      </c>
      <c r="S595" s="10" cm="1">
        <f t="array" aca="1" ref="S595" ca="1">SUMPRODUCT(J595:O595,TRANSPOSE(Test!AR$28:AR$33))+Test!$AD$20-Test!$AC$26</f>
        <v>-4.2251601960590914</v>
      </c>
      <c r="T595" s="10">
        <f ca="1">SUMPRODUCT(J595:O595,Results!K$9:P$9)</f>
        <v>-6.4169530913018384</v>
      </c>
      <c r="U595" s="10">
        <f ca="1">SUMPRODUCT(J595:O595,Results!K$9:P$9)+Test!$AD$20-Test!$AC$31</f>
        <v>-6.4537512100028138</v>
      </c>
      <c r="V595" s="10">
        <f t="shared" ca="1" si="55"/>
        <v>-2.6759824843855462</v>
      </c>
      <c r="W595" s="10">
        <f t="shared" ca="1" si="56"/>
        <v>-2.6746019505314296</v>
      </c>
      <c r="X595" s="10">
        <f t="shared" ca="1" si="57"/>
        <v>-2.0800945086210838</v>
      </c>
      <c r="Y595" s="10">
        <f t="shared" ca="1" si="58"/>
        <v>-5.1856798787978864</v>
      </c>
      <c r="Z595" s="10">
        <f ca="1">I595-Test!$AD$20</f>
        <v>-10.106943613506532</v>
      </c>
      <c r="AA595" s="10">
        <f t="shared" ca="1" si="59"/>
        <v>-2.957088864854164</v>
      </c>
    </row>
    <row r="596" spans="1:27">
      <c r="A596" s="6">
        <f ca="1">LN((RAND()^(-Results!$F$4))-1)</f>
        <v>-0.63843224924590769</v>
      </c>
      <c r="B596" s="6">
        <f ca="1">LN((RAND()^(-Results!$F$4))-1)</f>
        <v>1.0213251999546031</v>
      </c>
      <c r="C596" s="6">
        <f ca="1">LN((RAND()^(-Results!$F$4))-1)</f>
        <v>-1.7165560136545797</v>
      </c>
      <c r="D596" s="6">
        <f ca="1">LN((RAND()^(-Results!$F$4))-1)</f>
        <v>2.5489652136770546</v>
      </c>
      <c r="E596" s="6">
        <f ca="1">LN((RAND()^(-Results!$F$4))-1)</f>
        <v>-0.60451690756401966</v>
      </c>
      <c r="F596" s="6">
        <f ca="1">LN((RAND()^(-Results!$F$4))-1)</f>
        <v>-3.0778648828541662</v>
      </c>
      <c r="G596" s="6">
        <f ca="1">LN((RAND()^(-Results!$F$4))-1)</f>
        <v>8.0845382891158502E-2</v>
      </c>
      <c r="H596" s="6">
        <f t="shared" ca="1" si="54"/>
        <v>9.1452244436749097E-2</v>
      </c>
      <c r="I596" s="10">
        <f ca="1">SUMPRODUCT(J596:O596,Results!B$12:G$12)+Results!$F$5*H596</f>
        <v>35.666530238807717</v>
      </c>
      <c r="J596" s="10">
        <f ca="1">SUMPRODUCT($A596:$F596,Results!$B$15:$G$15)</f>
        <v>2.0660520585097943</v>
      </c>
      <c r="K596" s="10">
        <f ca="1">SUMPRODUCT($A596:$F596,Results!$B$16:$G$16)</f>
        <v>9.713908156924516</v>
      </c>
      <c r="L596" s="10">
        <f ca="1">SUMPRODUCT($A596:$F596,Results!$B$17:$G$17)</f>
        <v>8.3821246000000933</v>
      </c>
      <c r="M596" s="10">
        <f ca="1">SUMPRODUCT($A596:$F596,Results!$B$18:$G$18)</f>
        <v>-6.6468838242052906</v>
      </c>
      <c r="N596" s="10">
        <f ca="1">SUMPRODUCT($A596:$F596,Results!$B$19:$G$19)</f>
        <v>-0.82240226890833501</v>
      </c>
      <c r="O596" s="10">
        <f ca="1">SUMPRODUCT($A596:$F596,Results!$B$20:$G$20)</f>
        <v>-10.953316899354979</v>
      </c>
      <c r="P596" s="10" cm="1">
        <f t="array" aca="1" ref="P596" ca="1">SUMPRODUCT(J596:O596,TRANSPOSE(Test!BL$20:BL$25))+Test!$AD$20-Test!$BL$27</f>
        <v>35.028584731490042</v>
      </c>
      <c r="Q596" s="10" cm="1">
        <f t="array" aca="1" ref="Q596" ca="1">SUMPRODUCT(J596:O596,TRANSPOSE(Test!ES$20:ES$25))+Test!$AD$20-Test!$ES$27</f>
        <v>35.463164699814399</v>
      </c>
      <c r="R596" s="10">
        <f ca="1">I596-Results!$E$5*H596</f>
        <v>35.300721261060723</v>
      </c>
      <c r="S596" s="10" cm="1">
        <f t="array" aca="1" ref="S596" ca="1">SUMPRODUCT(J596:O596,TRANSPOSE(Test!AR$28:AR$33))+Test!$AD$20-Test!$AC$26</f>
        <v>28.915620970078685</v>
      </c>
      <c r="T596" s="10">
        <f ca="1">SUMPRODUCT(J596:O596,Results!K$9:P$9)</f>
        <v>35.579760215217632</v>
      </c>
      <c r="U596" s="10">
        <f ca="1">SUMPRODUCT(J596:O596,Results!K$9:P$9)+Test!$AD$20-Test!$AC$31</f>
        <v>35.542962096516654</v>
      </c>
      <c r="V596" s="10">
        <f t="shared" ca="1" si="55"/>
        <v>0.6379455073176743</v>
      </c>
      <c r="W596" s="10">
        <f t="shared" ca="1" si="56"/>
        <v>0.20336553899331733</v>
      </c>
      <c r="X596" s="10">
        <f t="shared" ca="1" si="57"/>
        <v>0.36580897774699395</v>
      </c>
      <c r="Y596" s="10">
        <f t="shared" ca="1" si="58"/>
        <v>6.750909268729032</v>
      </c>
      <c r="Z596" s="10">
        <f ca="1">I596-Test!$AD$20</f>
        <v>34.970426700158164</v>
      </c>
      <c r="AA596" s="10">
        <f t="shared" ca="1" si="59"/>
        <v>0.12356814229106305</v>
      </c>
    </row>
    <row r="597" spans="1:27">
      <c r="A597" s="6">
        <f ca="1">LN((RAND()^(-Results!$F$4))-1)</f>
        <v>3.3065734855175695</v>
      </c>
      <c r="B597" s="6">
        <f ca="1">LN((RAND()^(-Results!$F$4))-1)</f>
        <v>0.19245871991076591</v>
      </c>
      <c r="C597" s="6">
        <f ca="1">LN((RAND()^(-Results!$F$4))-1)</f>
        <v>3.7181739656027899</v>
      </c>
      <c r="D597" s="6">
        <f ca="1">LN((RAND()^(-Results!$F$4))-1)</f>
        <v>1.7760730597863448</v>
      </c>
      <c r="E597" s="6">
        <f ca="1">LN((RAND()^(-Results!$F$4))-1)</f>
        <v>0.84475138816031947</v>
      </c>
      <c r="F597" s="6">
        <f ca="1">LN((RAND()^(-Results!$F$4))-1)</f>
        <v>-1.4712468796245812</v>
      </c>
      <c r="G597" s="6">
        <f ca="1">LN((RAND()^(-Results!$F$4))-1)</f>
        <v>-1.7269161397324932</v>
      </c>
      <c r="H597" s="6">
        <f t="shared" ca="1" si="54"/>
        <v>-1.7163092781869027</v>
      </c>
      <c r="I597" s="10">
        <f ca="1">SUMPRODUCT(J597:O597,Results!B$12:G$12)+Results!$F$5*H597</f>
        <v>8.6198962965579646</v>
      </c>
      <c r="J597" s="10">
        <f ca="1">SUMPRODUCT($A597:$F597,Results!$B$15:$G$15)</f>
        <v>-1.6089347580081528</v>
      </c>
      <c r="K597" s="10">
        <f ca="1">SUMPRODUCT($A597:$F597,Results!$B$16:$G$16)</f>
        <v>2.4249931759601888</v>
      </c>
      <c r="L597" s="10">
        <f ca="1">SUMPRODUCT($A597:$F597,Results!$B$17:$G$17)</f>
        <v>3.9352560889398442</v>
      </c>
      <c r="M597" s="10">
        <f ca="1">SUMPRODUCT($A597:$F597,Results!$B$18:$G$18)</f>
        <v>-18.748864603320023</v>
      </c>
      <c r="N597" s="10">
        <f ca="1">SUMPRODUCT($A597:$F597,Results!$B$19:$G$19)</f>
        <v>9.4720485907778738</v>
      </c>
      <c r="O597" s="10">
        <f ca="1">SUMPRODUCT($A597:$F597,Results!$B$20:$G$20)</f>
        <v>-3.3518039273937115</v>
      </c>
      <c r="P597" s="10" cm="1">
        <f t="array" aca="1" ref="P597" ca="1">SUMPRODUCT(J597:O597,TRANSPOSE(Test!BL$20:BL$25))+Test!$AD$20-Test!$BL$27</f>
        <v>17.625755878039538</v>
      </c>
      <c r="Q597" s="10" cm="1">
        <f t="array" aca="1" ref="Q597" ca="1">SUMPRODUCT(J597:O597,TRANSPOSE(Test!ES$20:ES$25))+Test!$AD$20-Test!$ES$27</f>
        <v>17.291650303182955</v>
      </c>
      <c r="R597" s="10">
        <f ca="1">I597-Results!$E$5*H597</f>
        <v>15.485133409305575</v>
      </c>
      <c r="S597" s="10" cm="1">
        <f t="array" aca="1" ref="S597" ca="1">SUMPRODUCT(J597:O597,TRANSPOSE(Test!AR$28:AR$33))+Test!$AD$20-Test!$AC$26</f>
        <v>30.201367503060961</v>
      </c>
      <c r="T597" s="10">
        <f ca="1">SUMPRODUCT(J597:O597,Results!K$9:P$9)</f>
        <v>16.887786884509033</v>
      </c>
      <c r="U597" s="10">
        <f ca="1">SUMPRODUCT(J597:O597,Results!K$9:P$9)+Test!$AD$20-Test!$AC$31</f>
        <v>16.850988765808058</v>
      </c>
      <c r="V597" s="10">
        <f t="shared" ca="1" si="55"/>
        <v>-9.0058595814815732</v>
      </c>
      <c r="W597" s="10">
        <f t="shared" ca="1" si="56"/>
        <v>-8.6717540066249903</v>
      </c>
      <c r="X597" s="10">
        <f t="shared" ca="1" si="57"/>
        <v>-6.8652371127476108</v>
      </c>
      <c r="Y597" s="10">
        <f t="shared" ca="1" si="58"/>
        <v>-21.581471206502997</v>
      </c>
      <c r="Z597" s="10">
        <f ca="1">I597-Test!$AD$20</f>
        <v>7.9237927579084113</v>
      </c>
      <c r="AA597" s="10">
        <f t="shared" ca="1" si="59"/>
        <v>-8.2310924692500933</v>
      </c>
    </row>
    <row r="598" spans="1:27">
      <c r="A598" s="6">
        <f ca="1">LN((RAND()^(-Results!$F$4))-1)</f>
        <v>1.3956779525545375</v>
      </c>
      <c r="B598" s="6">
        <f ca="1">LN((RAND()^(-Results!$F$4))-1)</f>
        <v>-2.6486246164942946</v>
      </c>
      <c r="C598" s="6">
        <f ca="1">LN((RAND()^(-Results!$F$4))-1)</f>
        <v>0.29351303282399044</v>
      </c>
      <c r="D598" s="6">
        <f ca="1">LN((RAND()^(-Results!$F$4))-1)</f>
        <v>-1.5612763368132603</v>
      </c>
      <c r="E598" s="6">
        <f ca="1">LN((RAND()^(-Results!$F$4))-1)</f>
        <v>1.0594592866528956</v>
      </c>
      <c r="F598" s="6">
        <f ca="1">LN((RAND()^(-Results!$F$4))-1)</f>
        <v>1.0541023791507564</v>
      </c>
      <c r="G598" s="6">
        <f ca="1">LN((RAND()^(-Results!$F$4))-1)</f>
        <v>-1.7837393254035692</v>
      </c>
      <c r="H598" s="6">
        <f t="shared" ca="1" si="54"/>
        <v>-1.7731324638579786</v>
      </c>
      <c r="I598" s="10">
        <f ca="1">SUMPRODUCT(J598:O598,Results!B$12:G$12)+Results!$F$5*H598</f>
        <v>-48.783205266467732</v>
      </c>
      <c r="J598" s="10">
        <f ca="1">SUMPRODUCT($A598:$F598,Results!$B$15:$G$15)</f>
        <v>-5.5231592255676087</v>
      </c>
      <c r="K598" s="10">
        <f ca="1">SUMPRODUCT($A598:$F598,Results!$B$16:$G$16)</f>
        <v>-4.4684811046325388</v>
      </c>
      <c r="L598" s="10">
        <f ca="1">SUMPRODUCT($A598:$F598,Results!$B$17:$G$17)</f>
        <v>4.4457824983768717</v>
      </c>
      <c r="M598" s="10">
        <f ca="1">SUMPRODUCT($A598:$F598,Results!$B$18:$G$18)</f>
        <v>6.1976979844564859</v>
      </c>
      <c r="N598" s="10">
        <f ca="1">SUMPRODUCT($A598:$F598,Results!$B$19:$G$19)</f>
        <v>0.91531436192990479</v>
      </c>
      <c r="O598" s="10">
        <f ca="1">SUMPRODUCT($A598:$F598,Results!$B$20:$G$20)</f>
        <v>4.008816292442118</v>
      </c>
      <c r="P598" s="10" cm="1">
        <f t="array" aca="1" ref="P598" ca="1">SUMPRODUCT(J598:O598,TRANSPOSE(Test!BL$20:BL$25))+Test!$AD$20-Test!$BL$27</f>
        <v>-40.185179372009969</v>
      </c>
      <c r="Q598" s="10" cm="1">
        <f t="array" aca="1" ref="Q598" ca="1">SUMPRODUCT(J598:O598,TRANSPOSE(Test!ES$20:ES$25))+Test!$AD$20-Test!$ES$27</f>
        <v>-40.574345223877749</v>
      </c>
      <c r="R598" s="10">
        <f ca="1">I598-Results!$E$5*H598</f>
        <v>-41.690675411035819</v>
      </c>
      <c r="S598" s="10" cm="1">
        <f t="array" aca="1" ref="S598" ca="1">SUMPRODUCT(J598:O598,TRANSPOSE(Test!AR$28:AR$33))+Test!$AD$20-Test!$AC$26</f>
        <v>-35.653005885591931</v>
      </c>
      <c r="T598" s="10">
        <f ca="1">SUMPRODUCT(J598:O598,Results!K$9:P$9)</f>
        <v>-40.822460342788744</v>
      </c>
      <c r="U598" s="10">
        <f ca="1">SUMPRODUCT(J598:O598,Results!K$9:P$9)+Test!$AD$20-Test!$AC$31</f>
        <v>-40.859258461489723</v>
      </c>
      <c r="V598" s="10">
        <f t="shared" ca="1" si="55"/>
        <v>-8.5980258944577628</v>
      </c>
      <c r="W598" s="10">
        <f t="shared" ca="1" si="56"/>
        <v>-8.2088600425899827</v>
      </c>
      <c r="X598" s="10">
        <f t="shared" ca="1" si="57"/>
        <v>-7.0925298554319127</v>
      </c>
      <c r="Y598" s="10">
        <f t="shared" ca="1" si="58"/>
        <v>-13.130199380875801</v>
      </c>
      <c r="Z598" s="10">
        <f ca="1">I598-Test!$AD$20</f>
        <v>-49.479308805117284</v>
      </c>
      <c r="AA598" s="10">
        <f t="shared" ca="1" si="59"/>
        <v>-7.9239468049780086</v>
      </c>
    </row>
    <row r="599" spans="1:27">
      <c r="A599" s="6">
        <f ca="1">LN((RAND()^(-Results!$F$4))-1)</f>
        <v>-2.4694739026430752</v>
      </c>
      <c r="B599" s="6">
        <f ca="1">LN((RAND()^(-Results!$F$4))-1)</f>
        <v>2.9018685464412104</v>
      </c>
      <c r="C599" s="6">
        <f ca="1">LN((RAND()^(-Results!$F$4))-1)</f>
        <v>0.86539098706614659</v>
      </c>
      <c r="D599" s="6">
        <f ca="1">LN((RAND()^(-Results!$F$4))-1)</f>
        <v>3.1424834716780561</v>
      </c>
      <c r="E599" s="6">
        <f ca="1">LN((RAND()^(-Results!$F$4))-1)</f>
        <v>-1.2245175745460803</v>
      </c>
      <c r="F599" s="6">
        <f ca="1">LN((RAND()^(-Results!$F$4))-1)</f>
        <v>3.3480003383579593</v>
      </c>
      <c r="G599" s="6">
        <f ca="1">LN((RAND()^(-Results!$F$4))-1)</f>
        <v>2.2861483448092352</v>
      </c>
      <c r="H599" s="6">
        <f t="shared" ca="1" si="54"/>
        <v>2.2967552063548258</v>
      </c>
      <c r="I599" s="10">
        <f ca="1">SUMPRODUCT(J599:O599,Results!B$12:G$12)+Results!$F$5*H599</f>
        <v>57.437550297912907</v>
      </c>
      <c r="J599" s="10">
        <f ca="1">SUMPRODUCT($A599:$F599,Results!$B$15:$G$15)</f>
        <v>2.9579399140319551</v>
      </c>
      <c r="K599" s="10">
        <f ca="1">SUMPRODUCT($A599:$F599,Results!$B$16:$G$16)</f>
        <v>2.3987410847366029</v>
      </c>
      <c r="L599" s="10">
        <f ca="1">SUMPRODUCT($A599:$F599,Results!$B$17:$G$17)</f>
        <v>-20.271285415874857</v>
      </c>
      <c r="M599" s="10">
        <f ca="1">SUMPRODUCT($A599:$F599,Results!$B$18:$G$18)</f>
        <v>2.2267299638962248</v>
      </c>
      <c r="N599" s="10">
        <f ca="1">SUMPRODUCT($A599:$F599,Results!$B$19:$G$19)</f>
        <v>12.736884178460391</v>
      </c>
      <c r="O599" s="10">
        <f ca="1">SUMPRODUCT($A599:$F599,Results!$B$20:$G$20)</f>
        <v>-0.9320010838017998</v>
      </c>
      <c r="P599" s="10" cm="1">
        <f t="array" aca="1" ref="P599" ca="1">SUMPRODUCT(J599:O599,TRANSPOSE(Test!BL$20:BL$25))+Test!$AD$20-Test!$BL$27</f>
        <v>46.276148772829245</v>
      </c>
      <c r="Q599" s="10" cm="1">
        <f t="array" aca="1" ref="Q599" ca="1">SUMPRODUCT(J599:O599,TRANSPOSE(Test!ES$20:ES$25))+Test!$AD$20-Test!$ES$27</f>
        <v>46.603945778603325</v>
      </c>
      <c r="R599" s="10">
        <f ca="1">I599-Results!$E$5*H599</f>
        <v>48.250529472493604</v>
      </c>
      <c r="S599" s="10" cm="1">
        <f t="array" aca="1" ref="S599" ca="1">SUMPRODUCT(J599:O599,TRANSPOSE(Test!AR$28:AR$33))+Test!$AD$20-Test!$AC$26</f>
        <v>43.308242575724336</v>
      </c>
      <c r="T599" s="10">
        <f ca="1">SUMPRODUCT(J599:O599,Results!K$9:P$9)</f>
        <v>47.024040356241514</v>
      </c>
      <c r="U599" s="10">
        <f ca="1">SUMPRODUCT(J599:O599,Results!K$9:P$9)+Test!$AD$20-Test!$AC$31</f>
        <v>46.987242237540535</v>
      </c>
      <c r="V599" s="10">
        <f t="shared" ca="1" si="55"/>
        <v>11.161401525083662</v>
      </c>
      <c r="W599" s="10">
        <f t="shared" ca="1" si="56"/>
        <v>10.833604519309581</v>
      </c>
      <c r="X599" s="10">
        <f t="shared" ca="1" si="57"/>
        <v>9.1870208254193031</v>
      </c>
      <c r="Y599" s="10">
        <f t="shared" ca="1" si="58"/>
        <v>14.129307722188571</v>
      </c>
      <c r="Z599" s="10">
        <f ca="1">I599-Test!$AD$20</f>
        <v>56.741446759263354</v>
      </c>
      <c r="AA599" s="10">
        <f t="shared" ca="1" si="59"/>
        <v>10.450308060372372</v>
      </c>
    </row>
    <row r="600" spans="1:27">
      <c r="A600" s="6">
        <f ca="1">LN((RAND()^(-Results!$F$4))-1)</f>
        <v>1.0523848792362527</v>
      </c>
      <c r="B600" s="6">
        <f ca="1">LN((RAND()^(-Results!$F$4))-1)</f>
        <v>0.84920617145359423</v>
      </c>
      <c r="C600" s="6">
        <f ca="1">LN((RAND()^(-Results!$F$4))-1)</f>
        <v>1.5575968644316209</v>
      </c>
      <c r="D600" s="6">
        <f ca="1">LN((RAND()^(-Results!$F$4))-1)</f>
        <v>-0.91105781967732036</v>
      </c>
      <c r="E600" s="6">
        <f ca="1">LN((RAND()^(-Results!$F$4))-1)</f>
        <v>-0.20409307829823539</v>
      </c>
      <c r="F600" s="6">
        <f ca="1">LN((RAND()^(-Results!$F$4))-1)</f>
        <v>-0.44565658101233974</v>
      </c>
      <c r="G600" s="6">
        <f ca="1">LN((RAND()^(-Results!$F$4))-1)</f>
        <v>0.95175678357392379</v>
      </c>
      <c r="H600" s="6">
        <f t="shared" ca="1" si="54"/>
        <v>0.96236364511951433</v>
      </c>
      <c r="I600" s="10">
        <f ca="1">SUMPRODUCT(J600:O600,Results!B$12:G$12)+Results!$F$5*H600</f>
        <v>5.7644537185644378</v>
      </c>
      <c r="J600" s="10">
        <f ca="1">SUMPRODUCT($A600:$F600,Results!$B$15:$G$15)</f>
        <v>2.6656657720960171</v>
      </c>
      <c r="K600" s="10">
        <f ca="1">SUMPRODUCT($A600:$F600,Results!$B$16:$G$16)</f>
        <v>-1.8804454092696876</v>
      </c>
      <c r="L600" s="10">
        <f ca="1">SUMPRODUCT($A600:$F600,Results!$B$17:$G$17)</f>
        <v>-0.96661127041922801</v>
      </c>
      <c r="M600" s="10">
        <f ca="1">SUMPRODUCT($A600:$F600,Results!$B$18:$G$18)</f>
        <v>-7.9136953591494175</v>
      </c>
      <c r="N600" s="10">
        <f ca="1">SUMPRODUCT($A600:$F600,Results!$B$19:$G$19)</f>
        <v>-2.4241295875185518</v>
      </c>
      <c r="O600" s="10">
        <f ca="1">SUMPRODUCT($A600:$F600,Results!$B$20:$G$20)</f>
        <v>4.2547740349695635</v>
      </c>
      <c r="P600" s="10" cm="1">
        <f t="array" aca="1" ref="P600" ca="1">SUMPRODUCT(J600:O600,TRANSPOSE(Test!BL$20:BL$25))+Test!$AD$20-Test!$BL$27</f>
        <v>1.3271038970347386</v>
      </c>
      <c r="Q600" s="10" cm="1">
        <f t="array" aca="1" ref="Q600" ca="1">SUMPRODUCT(J600:O600,TRANSPOSE(Test!ES$20:ES$25))+Test!$AD$20-Test!$ES$27</f>
        <v>1.1528746843696662</v>
      </c>
      <c r="R600" s="10">
        <f ca="1">I600-Results!$E$5*H600</f>
        <v>1.9149991380863804</v>
      </c>
      <c r="S600" s="10" cm="1">
        <f t="array" aca="1" ref="S600" ca="1">SUMPRODUCT(J600:O600,TRANSPOSE(Test!AR$28:AR$33))+Test!$AD$20-Test!$AC$26</f>
        <v>6.9968437433626365</v>
      </c>
      <c r="T600" s="10">
        <f ca="1">SUMPRODUCT(J600:O600,Results!K$9:P$9)</f>
        <v>1.1262338653983246</v>
      </c>
      <c r="U600" s="10">
        <f ca="1">SUMPRODUCT(J600:O600,Results!K$9:P$9)+Test!$AD$20-Test!$AC$31</f>
        <v>1.0894357466973494</v>
      </c>
      <c r="V600" s="10">
        <f t="shared" ca="1" si="55"/>
        <v>4.4373498215296987</v>
      </c>
      <c r="W600" s="10">
        <f t="shared" ca="1" si="56"/>
        <v>4.6115790341947713</v>
      </c>
      <c r="X600" s="10">
        <f t="shared" ca="1" si="57"/>
        <v>3.8494545804780573</v>
      </c>
      <c r="Y600" s="10">
        <f t="shared" ca="1" si="58"/>
        <v>-1.2323900247981987</v>
      </c>
      <c r="Z600" s="10">
        <f ca="1">I600-Test!$AD$20</f>
        <v>5.0683501799148845</v>
      </c>
      <c r="AA600" s="10">
        <f t="shared" ca="1" si="59"/>
        <v>4.6750179718670886</v>
      </c>
    </row>
    <row r="601" spans="1:27">
      <c r="A601" s="6">
        <f ca="1">LN((RAND()^(-Results!$F$4))-1)</f>
        <v>-4.7703737540733524</v>
      </c>
      <c r="B601" s="6">
        <f ca="1">LN((RAND()^(-Results!$F$4))-1)</f>
        <v>-1.32145862321735</v>
      </c>
      <c r="C601" s="6">
        <f ca="1">LN((RAND()^(-Results!$F$4))-1)</f>
        <v>1.5913159003836326</v>
      </c>
      <c r="D601" s="6">
        <f ca="1">LN((RAND()^(-Results!$F$4))-1)</f>
        <v>-1.8038783483241929</v>
      </c>
      <c r="E601" s="6">
        <f ca="1">LN((RAND()^(-Results!$F$4))-1)</f>
        <v>-2.2375521767321032</v>
      </c>
      <c r="F601" s="6">
        <f ca="1">LN((RAND()^(-Results!$F$4))-1)</f>
        <v>-1.2597932534842731</v>
      </c>
      <c r="G601" s="6">
        <f ca="1">LN((RAND()^(-Results!$F$4))-1)</f>
        <v>0.63847007661894206</v>
      </c>
      <c r="H601" s="6">
        <f t="shared" ca="1" si="54"/>
        <v>0.64907693816453271</v>
      </c>
      <c r="I601" s="10">
        <f ca="1">SUMPRODUCT(J601:O601,Results!B$12:G$12)+Results!$F$5*H601</f>
        <v>-9.9281810372820907</v>
      </c>
      <c r="J601" s="10">
        <f ca="1">SUMPRODUCT($A601:$F601,Results!$B$15:$G$15)</f>
        <v>-5.2475596180938489</v>
      </c>
      <c r="K601" s="10">
        <f ca="1">SUMPRODUCT($A601:$F601,Results!$B$16:$G$16)</f>
        <v>-11.048447657004177</v>
      </c>
      <c r="L601" s="10">
        <f ca="1">SUMPRODUCT($A601:$F601,Results!$B$17:$G$17)</f>
        <v>-0.36079348221229379</v>
      </c>
      <c r="M601" s="10">
        <f ca="1">SUMPRODUCT($A601:$F601,Results!$B$18:$G$18)</f>
        <v>6.3066706839162006</v>
      </c>
      <c r="N601" s="10">
        <f ca="1">SUMPRODUCT($A601:$F601,Results!$B$19:$G$19)</f>
        <v>1.129138313739964</v>
      </c>
      <c r="O601" s="10">
        <f ca="1">SUMPRODUCT($A601:$F601,Results!$B$20:$G$20)</f>
        <v>-10.926836072859736</v>
      </c>
      <c r="P601" s="10" cm="1">
        <f t="array" aca="1" ref="P601" ca="1">SUMPRODUCT(J601:O601,TRANSPOSE(Test!BL$20:BL$25))+Test!$AD$20-Test!$BL$27</f>
        <v>-12.80739696535519</v>
      </c>
      <c r="Q601" s="10" cm="1">
        <f t="array" aca="1" ref="Q601" ca="1">SUMPRODUCT(J601:O601,TRANSPOSE(Test!ES$20:ES$25))+Test!$AD$20-Test!$ES$27</f>
        <v>-12.884361167574935</v>
      </c>
      <c r="R601" s="10">
        <f ca="1">I601-Results!$E$5*H601</f>
        <v>-12.524488789940222</v>
      </c>
      <c r="S601" s="10" cm="1">
        <f t="array" aca="1" ref="S601" ca="1">SUMPRODUCT(J601:O601,TRANSPOSE(Test!AR$28:AR$33))+Test!$AD$20-Test!$AC$26</f>
        <v>-17.316571580370706</v>
      </c>
      <c r="T601" s="10">
        <f ca="1">SUMPRODUCT(J601:O601,Results!K$9:P$9)</f>
        <v>-12.154167864895207</v>
      </c>
      <c r="U601" s="10">
        <f ca="1">SUMPRODUCT(J601:O601,Results!K$9:P$9)+Test!$AD$20-Test!$AC$31</f>
        <v>-12.190965983596183</v>
      </c>
      <c r="V601" s="10">
        <f t="shared" ca="1" si="55"/>
        <v>2.8792159280730996</v>
      </c>
      <c r="W601" s="10">
        <f t="shared" ca="1" si="56"/>
        <v>2.9561801302928448</v>
      </c>
      <c r="X601" s="10">
        <f t="shared" ca="1" si="57"/>
        <v>2.5963077526581309</v>
      </c>
      <c r="Y601" s="10">
        <f t="shared" ca="1" si="58"/>
        <v>7.3883905430886152</v>
      </c>
      <c r="Z601" s="10">
        <f ca="1">I601-Test!$AD$20</f>
        <v>-10.624284575931645</v>
      </c>
      <c r="AA601" s="10">
        <f t="shared" ca="1" si="59"/>
        <v>2.2627849463140919</v>
      </c>
    </row>
    <row r="602" spans="1:27">
      <c r="A602" s="6">
        <f ca="1">LN((RAND()^(-Results!$F$4))-1)</f>
        <v>2.1255335387971011</v>
      </c>
      <c r="B602" s="6">
        <f ca="1">LN((RAND()^(-Results!$F$4))-1)</f>
        <v>1.6891338630981174</v>
      </c>
      <c r="C602" s="6">
        <f ca="1">LN((RAND()^(-Results!$F$4))-1)</f>
        <v>-2.5817129029501973</v>
      </c>
      <c r="D602" s="6">
        <f ca="1">LN((RAND()^(-Results!$F$4))-1)</f>
        <v>1.1413510692565818</v>
      </c>
      <c r="E602" s="6">
        <f ca="1">LN((RAND()^(-Results!$F$4))-1)</f>
        <v>-0.45187955182727174</v>
      </c>
      <c r="F602" s="6">
        <f ca="1">LN((RAND()^(-Results!$F$4))-1)</f>
        <v>0.19895656527751146</v>
      </c>
      <c r="G602" s="6">
        <f ca="1">LN((RAND()^(-Results!$F$4))-1)</f>
        <v>0.65519118196311965</v>
      </c>
      <c r="H602" s="6">
        <f t="shared" ca="1" si="54"/>
        <v>0.6657980435087103</v>
      </c>
      <c r="I602" s="10">
        <f ca="1">SUMPRODUCT(J602:O602,Results!B$12:G$12)+Results!$F$5*H602</f>
        <v>17.324174509494014</v>
      </c>
      <c r="J602" s="10">
        <f ca="1">SUMPRODUCT($A602:$F602,Results!$B$15:$G$15)</f>
        <v>7.0697131115102092</v>
      </c>
      <c r="K602" s="10">
        <f ca="1">SUMPRODUCT($A602:$F602,Results!$B$16:$G$16)</f>
        <v>11.535726338027038</v>
      </c>
      <c r="L602" s="10">
        <f ca="1">SUMPRODUCT($A602:$F602,Results!$B$17:$G$17)</f>
        <v>3.2045268245855847</v>
      </c>
      <c r="M602" s="10">
        <f ca="1">SUMPRODUCT($A602:$F602,Results!$B$18:$G$18)</f>
        <v>-4.7120901391746806</v>
      </c>
      <c r="N602" s="10">
        <f ca="1">SUMPRODUCT($A602:$F602,Results!$B$19:$G$19)</f>
        <v>-5.7115226905843075</v>
      </c>
      <c r="O602" s="10">
        <f ca="1">SUMPRODUCT($A602:$F602,Results!$B$20:$G$20)</f>
        <v>9.2002587518750634</v>
      </c>
      <c r="P602" s="10" cm="1">
        <f t="array" aca="1" ref="P602" ca="1">SUMPRODUCT(J602:O602,TRANSPOSE(Test!BL$20:BL$25))+Test!$AD$20-Test!$BL$27</f>
        <v>13.790683232615043</v>
      </c>
      <c r="Q602" s="10" cm="1">
        <f t="array" aca="1" ref="Q602" ca="1">SUMPRODUCT(J602:O602,TRANSPOSE(Test!ES$20:ES$25))+Test!$AD$20-Test!$ES$27</f>
        <v>14.053013628181501</v>
      </c>
      <c r="R602" s="10">
        <f ca="1">I602-Results!$E$5*H602</f>
        <v>14.660982335459174</v>
      </c>
      <c r="S602" s="10" cm="1">
        <f t="array" aca="1" ref="S602" ca="1">SUMPRODUCT(J602:O602,TRANSPOSE(Test!AR$28:AR$33))+Test!$AD$20-Test!$AC$26</f>
        <v>15.153514049548267</v>
      </c>
      <c r="T602" s="10">
        <f ca="1">SUMPRODUCT(J602:O602,Results!K$9:P$9)</f>
        <v>13.932945074861035</v>
      </c>
      <c r="U602" s="10">
        <f ca="1">SUMPRODUCT(J602:O602,Results!K$9:P$9)+Test!$AD$20-Test!$AC$31</f>
        <v>13.896146956160059</v>
      </c>
      <c r="V602" s="10">
        <f t="shared" ca="1" si="55"/>
        <v>3.533491276878971</v>
      </c>
      <c r="W602" s="10">
        <f t="shared" ca="1" si="56"/>
        <v>3.2711608813125128</v>
      </c>
      <c r="X602" s="10">
        <f t="shared" ca="1" si="57"/>
        <v>2.6631921740348403</v>
      </c>
      <c r="Y602" s="10">
        <f t="shared" ca="1" si="58"/>
        <v>2.1706604599457471</v>
      </c>
      <c r="Z602" s="10">
        <f ca="1">I602-Test!$AD$20</f>
        <v>16.628070970844462</v>
      </c>
      <c r="AA602" s="10">
        <f t="shared" ca="1" si="59"/>
        <v>3.4280275533339548</v>
      </c>
    </row>
    <row r="603" spans="1:27">
      <c r="A603" s="6">
        <f ca="1">LN((RAND()^(-Results!$F$4))-1)</f>
        <v>-1.6075438108697762</v>
      </c>
      <c r="B603" s="6">
        <f ca="1">LN((RAND()^(-Results!$F$4))-1)</f>
        <v>-0.93934601739757384</v>
      </c>
      <c r="C603" s="6">
        <f ca="1">LN((RAND()^(-Results!$F$4))-1)</f>
        <v>-0.50899396626116533</v>
      </c>
      <c r="D603" s="6">
        <f ca="1">LN((RAND()^(-Results!$F$4))-1)</f>
        <v>0.10669685119921431</v>
      </c>
      <c r="E603" s="6">
        <f ca="1">LN((RAND()^(-Results!$F$4))-1)</f>
        <v>1.8751061790518733</v>
      </c>
      <c r="F603" s="6">
        <f ca="1">LN((RAND()^(-Results!$F$4))-1)</f>
        <v>1.7833546866008236</v>
      </c>
      <c r="G603" s="6">
        <f ca="1">LN((RAND()^(-Results!$F$4))-1)</f>
        <v>0.35551408765085363</v>
      </c>
      <c r="H603" s="6">
        <f t="shared" ca="1" si="54"/>
        <v>0.36612094919644422</v>
      </c>
      <c r="I603" s="10">
        <f ca="1">SUMPRODUCT(J603:O603,Results!B$12:G$12)+Results!$F$5*H603</f>
        <v>-3.2136387549647498</v>
      </c>
      <c r="J603" s="10">
        <f ca="1">SUMPRODUCT($A603:$F603,Results!$B$15:$G$15)</f>
        <v>-4.3958672285549154</v>
      </c>
      <c r="K603" s="10">
        <f ca="1">SUMPRODUCT($A603:$F603,Results!$B$16:$G$16)</f>
        <v>-5.5940215511952989</v>
      </c>
      <c r="L603" s="10">
        <f ca="1">SUMPRODUCT($A603:$F603,Results!$B$17:$G$17)</f>
        <v>-8.0880109022063618</v>
      </c>
      <c r="M603" s="10">
        <f ca="1">SUMPRODUCT($A603:$F603,Results!$B$18:$G$18)</f>
        <v>13.606888386175308</v>
      </c>
      <c r="N603" s="10">
        <f ca="1">SUMPRODUCT($A603:$F603,Results!$B$19:$G$19)</f>
        <v>4.0506734503428472</v>
      </c>
      <c r="O603" s="10">
        <f ca="1">SUMPRODUCT($A603:$F603,Results!$B$20:$G$20)</f>
        <v>-4.8837668170439628</v>
      </c>
      <c r="P603" s="10" cm="1">
        <f t="array" aca="1" ref="P603" ca="1">SUMPRODUCT(J603:O603,TRANSPOSE(Test!BL$20:BL$25))+Test!$AD$20-Test!$BL$27</f>
        <v>-5.4486769467138361</v>
      </c>
      <c r="Q603" s="10" cm="1">
        <f t="array" aca="1" ref="Q603" ca="1">SUMPRODUCT(J603:O603,TRANSPOSE(Test!ES$20:ES$25))+Test!$AD$20-Test!$ES$27</f>
        <v>-5.422450866774243</v>
      </c>
      <c r="R603" s="10">
        <f ca="1">I603-Results!$E$5*H603</f>
        <v>-4.6781225517505263</v>
      </c>
      <c r="S603" s="10" cm="1">
        <f t="array" aca="1" ref="S603" ca="1">SUMPRODUCT(J603:O603,TRANSPOSE(Test!AR$28:AR$33))+Test!$AD$20-Test!$AC$26</f>
        <v>-13.722631162004934</v>
      </c>
      <c r="T603" s="10">
        <f ca="1">SUMPRODUCT(J603:O603,Results!K$9:P$9)</f>
        <v>-5.4741855351472744</v>
      </c>
      <c r="U603" s="10">
        <f ca="1">SUMPRODUCT(J603:O603,Results!K$9:P$9)+Test!$AD$20-Test!$AC$31</f>
        <v>-5.5109836538482497</v>
      </c>
      <c r="V603" s="10">
        <f t="shared" ca="1" si="55"/>
        <v>2.2350381917490862</v>
      </c>
      <c r="W603" s="10">
        <f t="shared" ca="1" si="56"/>
        <v>2.2088121118094932</v>
      </c>
      <c r="X603" s="10">
        <f t="shared" ca="1" si="57"/>
        <v>1.4644837967857764</v>
      </c>
      <c r="Y603" s="10">
        <f t="shared" ca="1" si="58"/>
        <v>10.508992407040184</v>
      </c>
      <c r="Z603" s="10">
        <f ca="1">I603-Test!$AD$20</f>
        <v>-3.9097422936143036</v>
      </c>
      <c r="AA603" s="10">
        <f t="shared" ca="1" si="59"/>
        <v>2.2973448988834999</v>
      </c>
    </row>
    <row r="604" spans="1:27">
      <c r="A604" s="6">
        <f ca="1">LN((RAND()^(-Results!$F$4))-1)</f>
        <v>-1.6457908976439906</v>
      </c>
      <c r="B604" s="6">
        <f ca="1">LN((RAND()^(-Results!$F$4))-1)</f>
        <v>0.17317271107894311</v>
      </c>
      <c r="C604" s="6">
        <f ca="1">LN((RAND()^(-Results!$F$4))-1)</f>
        <v>0.99188684310051733</v>
      </c>
      <c r="D604" s="6">
        <f ca="1">LN((RAND()^(-Results!$F$4))-1)</f>
        <v>0.15051911868023751</v>
      </c>
      <c r="E604" s="6">
        <f ca="1">LN((RAND()^(-Results!$F$4))-1)</f>
        <v>9.306811582184453E-2</v>
      </c>
      <c r="F604" s="6">
        <f ca="1">LN((RAND()^(-Results!$F$4))-1)</f>
        <v>0.20607607879241222</v>
      </c>
      <c r="G604" s="6">
        <f ca="1">LN((RAND()^(-Results!$F$4))-1)</f>
        <v>2.4316959489334766</v>
      </c>
      <c r="H604" s="6">
        <f t="shared" ca="1" si="54"/>
        <v>2.4423028104790672</v>
      </c>
      <c r="I604" s="10">
        <f ca="1">SUMPRODUCT(J604:O604,Results!B$12:G$12)+Results!$F$5*H604</f>
        <v>20.028482098201152</v>
      </c>
      <c r="J604" s="10">
        <f ca="1">SUMPRODUCT($A604:$F604,Results!$B$15:$G$15)</f>
        <v>-1.6148826240357657</v>
      </c>
      <c r="K604" s="10">
        <f ca="1">SUMPRODUCT($A604:$F604,Results!$B$16:$G$16)</f>
        <v>-4.2872806511945214</v>
      </c>
      <c r="L604" s="10">
        <f ca="1">SUMPRODUCT($A604:$F604,Results!$B$17:$G$17)</f>
        <v>-5.5983553244463939</v>
      </c>
      <c r="M604" s="10">
        <f ca="1">SUMPRODUCT($A604:$F604,Results!$B$18:$G$18)</f>
        <v>2.368083058337505</v>
      </c>
      <c r="N604" s="10">
        <f ca="1">SUMPRODUCT($A604:$F604,Results!$B$19:$G$19)</f>
        <v>3.4459798876203416</v>
      </c>
      <c r="O604" s="10">
        <f ca="1">SUMPRODUCT($A604:$F604,Results!$B$20:$G$20)</f>
        <v>-5.2419049481292213</v>
      </c>
      <c r="P604" s="10" cm="1">
        <f t="array" aca="1" ref="P604" ca="1">SUMPRODUCT(J604:O604,TRANSPOSE(Test!BL$20:BL$25))+Test!$AD$20-Test!$BL$27</f>
        <v>7.9337721082841561</v>
      </c>
      <c r="Q604" s="10" cm="1">
        <f t="array" aca="1" ref="Q604" ca="1">SUMPRODUCT(J604:O604,TRANSPOSE(Test!ES$20:ES$25))+Test!$AD$20-Test!$ES$27</f>
        <v>7.9406380960951877</v>
      </c>
      <c r="R604" s="10">
        <f ca="1">I604-Results!$E$5*H604</f>
        <v>10.259270856284884</v>
      </c>
      <c r="S604" s="10" cm="1">
        <f t="array" aca="1" ref="S604" ca="1">SUMPRODUCT(J604:O604,TRANSPOSE(Test!AR$28:AR$33))+Test!$AD$20-Test!$AC$26</f>
        <v>4.9250074575866858</v>
      </c>
      <c r="T604" s="10">
        <f ca="1">SUMPRODUCT(J604:O604,Results!K$9:P$9)</f>
        <v>8.1115677293817701</v>
      </c>
      <c r="U604" s="10">
        <f ca="1">SUMPRODUCT(J604:O604,Results!K$9:P$9)+Test!$AD$20-Test!$AC$31</f>
        <v>8.0747696106807947</v>
      </c>
      <c r="V604" s="10">
        <f t="shared" ca="1" si="55"/>
        <v>12.094709989916996</v>
      </c>
      <c r="W604" s="10">
        <f t="shared" ca="1" si="56"/>
        <v>12.087844002105964</v>
      </c>
      <c r="X604" s="10">
        <f t="shared" ca="1" si="57"/>
        <v>9.7692112419162687</v>
      </c>
      <c r="Y604" s="10">
        <f t="shared" ca="1" si="58"/>
        <v>15.103474640614467</v>
      </c>
      <c r="Z604" s="10">
        <f ca="1">I604-Test!$AD$20</f>
        <v>19.3323785595516</v>
      </c>
      <c r="AA604" s="10">
        <f t="shared" ca="1" si="59"/>
        <v>11.953712487520358</v>
      </c>
    </row>
    <row r="605" spans="1:27">
      <c r="A605" s="6">
        <f ca="1">LN((RAND()^(-Results!$F$4))-1)</f>
        <v>-0.33491712183910716</v>
      </c>
      <c r="B605" s="6">
        <f ca="1">LN((RAND()^(-Results!$F$4))-1)</f>
        <v>-3.3461109167585366</v>
      </c>
      <c r="C605" s="6">
        <f ca="1">LN((RAND()^(-Results!$F$4))-1)</f>
        <v>-2.7978712455024084</v>
      </c>
      <c r="D605" s="6">
        <f ca="1">LN((RAND()^(-Results!$F$4))-1)</f>
        <v>-2.9127030857177703</v>
      </c>
      <c r="E605" s="6">
        <f ca="1">LN((RAND()^(-Results!$F$4))-1)</f>
        <v>1.3216937990600095</v>
      </c>
      <c r="F605" s="6">
        <f ca="1">LN((RAND()^(-Results!$F$4))-1)</f>
        <v>-1.425669356895912E-2</v>
      </c>
      <c r="G605" s="6">
        <f ca="1">LN((RAND()^(-Results!$F$4))-1)</f>
        <v>-0.32849663053372741</v>
      </c>
      <c r="H605" s="6">
        <f t="shared" ca="1" si="54"/>
        <v>-0.31788976898813681</v>
      </c>
      <c r="I605" s="10">
        <f ca="1">SUMPRODUCT(J605:O605,Results!B$12:G$12)+Results!$F$5*H605</f>
        <v>-54.006110384566981</v>
      </c>
      <c r="J605" s="10">
        <f ca="1">SUMPRODUCT($A605:$F605,Results!$B$15:$G$15)</f>
        <v>-5.2199746973725345</v>
      </c>
      <c r="K605" s="10">
        <f ca="1">SUMPRODUCT($A605:$F605,Results!$B$16:$G$16)</f>
        <v>-5.1748318034125376</v>
      </c>
      <c r="L605" s="10">
        <f ca="1">SUMPRODUCT($A605:$F605,Results!$B$17:$G$17)</f>
        <v>9.2736009340547483</v>
      </c>
      <c r="M605" s="10">
        <f ca="1">SUMPRODUCT($A605:$F605,Results!$B$18:$G$18)</f>
        <v>16.650247544352087</v>
      </c>
      <c r="N605" s="10">
        <f ca="1">SUMPRODUCT($A605:$F605,Results!$B$19:$G$19)</f>
        <v>-9.2773859984193763</v>
      </c>
      <c r="O605" s="10">
        <f ca="1">SUMPRODUCT($A605:$F605,Results!$B$20:$G$20)</f>
        <v>1.3838498255070877</v>
      </c>
      <c r="P605" s="10" cm="1">
        <f t="array" aca="1" ref="P605" ca="1">SUMPRODUCT(J605:O605,TRANSPOSE(Test!BL$20:BL$25))+Test!$AD$20-Test!$BL$27</f>
        <v>-53.165901977831339</v>
      </c>
      <c r="Q605" s="10" cm="1">
        <f t="array" aca="1" ref="Q605" ca="1">SUMPRODUCT(J605:O605,TRANSPOSE(Test!ES$20:ES$25))+Test!$AD$20-Test!$ES$27</f>
        <v>-53.309582107390099</v>
      </c>
      <c r="R605" s="10">
        <f ca="1">I605-Results!$E$5*H605</f>
        <v>-52.734551308614435</v>
      </c>
      <c r="S605" s="10" cm="1">
        <f t="array" aca="1" ref="S605" ca="1">SUMPRODUCT(J605:O605,TRANSPOSE(Test!AR$28:AR$33))+Test!$AD$20-Test!$AC$26</f>
        <v>-59.43591013809278</v>
      </c>
      <c r="T605" s="10">
        <f ca="1">SUMPRODUCT(J605:O605,Results!K$9:P$9)</f>
        <v>-53.431778802435929</v>
      </c>
      <c r="U605" s="10">
        <f ca="1">SUMPRODUCT(J605:O605,Results!K$9:P$9)+Test!$AD$20-Test!$AC$31</f>
        <v>-53.468576921136908</v>
      </c>
      <c r="V605" s="10">
        <f t="shared" ca="1" si="55"/>
        <v>-0.84020840673564123</v>
      </c>
      <c r="W605" s="10">
        <f t="shared" ca="1" si="56"/>
        <v>-0.69652827717688126</v>
      </c>
      <c r="X605" s="10">
        <f t="shared" ca="1" si="57"/>
        <v>-1.2715590759525455</v>
      </c>
      <c r="Y605" s="10">
        <f t="shared" ca="1" si="58"/>
        <v>5.4297997535257991</v>
      </c>
      <c r="Z605" s="10">
        <f ca="1">I605-Test!$AD$20</f>
        <v>-54.702213923216533</v>
      </c>
      <c r="AA605" s="10">
        <f t="shared" ca="1" si="59"/>
        <v>-0.5375334634300728</v>
      </c>
    </row>
    <row r="606" spans="1:27">
      <c r="A606" s="6">
        <f ca="1">LN((RAND()^(-Results!$F$4))-1)</f>
        <v>1.6953920152334134</v>
      </c>
      <c r="B606" s="6">
        <f ca="1">LN((RAND()^(-Results!$F$4))-1)</f>
        <v>1.2105303181925486</v>
      </c>
      <c r="C606" s="6">
        <f ca="1">LN((RAND()^(-Results!$F$4))-1)</f>
        <v>-0.40685086218565109</v>
      </c>
      <c r="D606" s="6">
        <f ca="1">LN((RAND()^(-Results!$F$4))-1)</f>
        <v>-0.90021032139260904</v>
      </c>
      <c r="E606" s="6">
        <f ca="1">LN((RAND()^(-Results!$F$4))-1)</f>
        <v>1.0628864733842067</v>
      </c>
      <c r="F606" s="6">
        <f ca="1">LN((RAND()^(-Results!$F$4))-1)</f>
        <v>-1.1806412763112435</v>
      </c>
      <c r="G606" s="6">
        <f ca="1">LN((RAND()^(-Results!$F$4))-1)</f>
        <v>3.5619062523515459</v>
      </c>
      <c r="H606" s="6">
        <f t="shared" ca="1" si="54"/>
        <v>3.5725131138971364</v>
      </c>
      <c r="I606" s="10">
        <f ca="1">SUMPRODUCT(J606:O606,Results!B$12:G$12)+Results!$F$5*H606</f>
        <v>23.003585876040042</v>
      </c>
      <c r="J606" s="10">
        <f ca="1">SUMPRODUCT($A606:$F606,Results!$B$15:$G$15)</f>
        <v>4.9275643010751242</v>
      </c>
      <c r="K606" s="10">
        <f ca="1">SUMPRODUCT($A606:$F606,Results!$B$16:$G$16)</f>
        <v>1.0939057001190422</v>
      </c>
      <c r="L606" s="10">
        <f ca="1">SUMPRODUCT($A606:$F606,Results!$B$17:$G$17)</f>
        <v>1.5654279183805715</v>
      </c>
      <c r="M606" s="10">
        <f ca="1">SUMPRODUCT($A606:$F606,Results!$B$18:$G$18)</f>
        <v>-6.1480055332680372</v>
      </c>
      <c r="N606" s="10">
        <f ca="1">SUMPRODUCT($A606:$F606,Results!$B$19:$G$19)</f>
        <v>-8.7092664019306678</v>
      </c>
      <c r="O606" s="10">
        <f ca="1">SUMPRODUCT($A606:$F606,Results!$B$20:$G$20)</f>
        <v>4.274961507917995</v>
      </c>
      <c r="P606" s="10" cm="1">
        <f t="array" aca="1" ref="P606" ca="1">SUMPRODUCT(J606:O606,TRANSPOSE(Test!BL$20:BL$25))+Test!$AD$20-Test!$BL$27</f>
        <v>5.1558026851747689</v>
      </c>
      <c r="Q606" s="10" cm="1">
        <f t="array" aca="1" ref="Q606" ca="1">SUMPRODUCT(J606:O606,TRANSPOSE(Test!ES$20:ES$25))+Test!$AD$20-Test!$ES$27</f>
        <v>5.1613506404267913</v>
      </c>
      <c r="R606" s="10">
        <f ca="1">I606-Results!$E$5*H606</f>
        <v>8.7135334204514958</v>
      </c>
      <c r="S606" s="10" cm="1">
        <f t="array" aca="1" ref="S606" ca="1">SUMPRODUCT(J606:O606,TRANSPOSE(Test!AR$28:AR$33))+Test!$AD$20-Test!$AC$26</f>
        <v>5.454237230920711</v>
      </c>
      <c r="T606" s="10">
        <f ca="1">SUMPRODUCT(J606:O606,Results!K$9:P$9)</f>
        <v>4.9249240315477358</v>
      </c>
      <c r="U606" s="10">
        <f ca="1">SUMPRODUCT(J606:O606,Results!K$9:P$9)+Test!$AD$20-Test!$AC$31</f>
        <v>4.8881259128467605</v>
      </c>
      <c r="V606" s="10">
        <f t="shared" ca="1" si="55"/>
        <v>17.847783190865272</v>
      </c>
      <c r="W606" s="10">
        <f t="shared" ca="1" si="56"/>
        <v>17.842235235613252</v>
      </c>
      <c r="X606" s="10">
        <f t="shared" ca="1" si="57"/>
        <v>14.290052455588546</v>
      </c>
      <c r="Y606" s="10">
        <f t="shared" ca="1" si="58"/>
        <v>17.549348645119331</v>
      </c>
      <c r="Z606" s="10">
        <f ca="1">I606-Test!$AD$20</f>
        <v>22.307482337390489</v>
      </c>
      <c r="AA606" s="10">
        <f t="shared" ca="1" si="59"/>
        <v>18.115459963193281</v>
      </c>
    </row>
    <row r="607" spans="1:27">
      <c r="A607" s="6">
        <f ca="1">LN((RAND()^(-Results!$F$4))-1)</f>
        <v>-0.49340353479703031</v>
      </c>
      <c r="B607" s="6">
        <f ca="1">LN((RAND()^(-Results!$F$4))-1)</f>
        <v>5.1120256482416693E-2</v>
      </c>
      <c r="C607" s="6">
        <f ca="1">LN((RAND()^(-Results!$F$4))-1)</f>
        <v>0.905798345348659</v>
      </c>
      <c r="D607" s="6">
        <f ca="1">LN((RAND()^(-Results!$F$4))-1)</f>
        <v>0.42584664162926078</v>
      </c>
      <c r="E607" s="6">
        <f ca="1">LN((RAND()^(-Results!$F$4))-1)</f>
        <v>-1.6885758495437133</v>
      </c>
      <c r="F607" s="6">
        <f ca="1">LN((RAND()^(-Results!$F$4))-1)</f>
        <v>-0.27708619073997054</v>
      </c>
      <c r="G607" s="6">
        <f ca="1">LN((RAND()^(-Results!$F$4))-1)</f>
        <v>-0.35904858417825641</v>
      </c>
      <c r="H607" s="6">
        <f t="shared" ca="1" si="54"/>
        <v>-0.34844172263266582</v>
      </c>
      <c r="I607" s="10">
        <f ca="1">SUMPRODUCT(J607:O607,Results!B$12:G$12)+Results!$F$5*H607</f>
        <v>1.2967203883544562</v>
      </c>
      <c r="J607" s="10">
        <f ca="1">SUMPRODUCT($A607:$F607,Results!$B$15:$G$15)</f>
        <v>-0.33905482499008993</v>
      </c>
      <c r="K607" s="10">
        <f ca="1">SUMPRODUCT($A607:$F607,Results!$B$16:$G$16)</f>
        <v>1.1939136411275533</v>
      </c>
      <c r="L607" s="10">
        <f ca="1">SUMPRODUCT($A607:$F607,Results!$B$17:$G$17)</f>
        <v>1.6422072055248169</v>
      </c>
      <c r="M607" s="10">
        <f ca="1">SUMPRODUCT($A607:$F607,Results!$B$18:$G$18)</f>
        <v>-4.1365917608004841</v>
      </c>
      <c r="N607" s="10">
        <f ca="1">SUMPRODUCT($A607:$F607,Results!$B$19:$G$19)</f>
        <v>3.3338994976152567</v>
      </c>
      <c r="O607" s="10">
        <f ca="1">SUMPRODUCT($A607:$F607,Results!$B$20:$G$20)</f>
        <v>-0.6797754080547681</v>
      </c>
      <c r="P607" s="10" cm="1">
        <f t="array" aca="1" ref="P607" ca="1">SUMPRODUCT(J607:O607,TRANSPOSE(Test!BL$20:BL$25))+Test!$AD$20-Test!$BL$27</f>
        <v>3.312261798245232</v>
      </c>
      <c r="Q607" s="10" cm="1">
        <f t="array" aca="1" ref="Q607" ca="1">SUMPRODUCT(J607:O607,TRANSPOSE(Test!ES$20:ES$25))+Test!$AD$20-Test!$ES$27</f>
        <v>3.2718123345083825</v>
      </c>
      <c r="R607" s="10">
        <f ca="1">I607-Results!$E$5*H607</f>
        <v>2.6904872788851195</v>
      </c>
      <c r="S607" s="10" cm="1">
        <f t="array" aca="1" ref="S607" ca="1">SUMPRODUCT(J607:O607,TRANSPOSE(Test!AR$28:AR$33))+Test!$AD$20-Test!$AC$26</f>
        <v>7.4350621719870427</v>
      </c>
      <c r="T607" s="10">
        <f ca="1">SUMPRODUCT(J607:O607,Results!K$9:P$9)</f>
        <v>3.5314918910860627</v>
      </c>
      <c r="U607" s="10">
        <f ca="1">SUMPRODUCT(J607:O607,Results!K$9:P$9)+Test!$AD$20-Test!$AC$31</f>
        <v>3.4946937723850873</v>
      </c>
      <c r="V607" s="10">
        <f t="shared" ca="1" si="55"/>
        <v>-2.0155414098907758</v>
      </c>
      <c r="W607" s="10">
        <f t="shared" ca="1" si="56"/>
        <v>-1.9750919461539262</v>
      </c>
      <c r="X607" s="10">
        <f t="shared" ca="1" si="57"/>
        <v>-1.3937668905306633</v>
      </c>
      <c r="Y607" s="10">
        <f t="shared" ca="1" si="58"/>
        <v>-6.1383417836325869</v>
      </c>
      <c r="Z607" s="10">
        <f ca="1">I607-Test!$AD$20</f>
        <v>0.60061684970490259</v>
      </c>
      <c r="AA607" s="10">
        <f t="shared" ca="1" si="59"/>
        <v>-2.197973384030631</v>
      </c>
    </row>
    <row r="608" spans="1:27">
      <c r="A608" s="6">
        <f ca="1">LN((RAND()^(-Results!$F$4))-1)</f>
        <v>1.2672761240740227</v>
      </c>
      <c r="B608" s="6">
        <f ca="1">LN((RAND()^(-Results!$F$4))-1)</f>
        <v>-0.81000668847929624</v>
      </c>
      <c r="C608" s="6">
        <f ca="1">LN((RAND()^(-Results!$F$4))-1)</f>
        <v>0.82054772049594926</v>
      </c>
      <c r="D608" s="6">
        <f ca="1">LN((RAND()^(-Results!$F$4))-1)</f>
        <v>-1.0298002868743195</v>
      </c>
      <c r="E608" s="6">
        <f ca="1">LN((RAND()^(-Results!$F$4))-1)</f>
        <v>-0.39794339775707627</v>
      </c>
      <c r="F608" s="6">
        <f ca="1">LN((RAND()^(-Results!$F$4))-1)</f>
        <v>1.0318354121023434</v>
      </c>
      <c r="G608" s="6">
        <f ca="1">LN((RAND()^(-Results!$F$4))-1)</f>
        <v>1.4120627270540669</v>
      </c>
      <c r="H608" s="6">
        <f t="shared" ca="1" si="54"/>
        <v>1.4226695885996574</v>
      </c>
      <c r="I608" s="10">
        <f ca="1">SUMPRODUCT(J608:O608,Results!B$12:G$12)+Results!$F$5*H608</f>
        <v>-14.064544048357122</v>
      </c>
      <c r="J608" s="10">
        <f ca="1">SUMPRODUCT($A608:$F608,Results!$B$15:$G$15)</f>
        <v>-0.91201152865168322</v>
      </c>
      <c r="K608" s="10">
        <f ca="1">SUMPRODUCT($A608:$F608,Results!$B$16:$G$16)</f>
        <v>-1.544715381766546</v>
      </c>
      <c r="L608" s="10">
        <f ca="1">SUMPRODUCT($A608:$F608,Results!$B$17:$G$17)</f>
        <v>1.212046303294827</v>
      </c>
      <c r="M608" s="10">
        <f ca="1">SUMPRODUCT($A608:$F608,Results!$B$18:$G$18)</f>
        <v>-0.75857435893783709</v>
      </c>
      <c r="N608" s="10">
        <f ca="1">SUMPRODUCT($A608:$F608,Results!$B$19:$G$19)</f>
        <v>0.57958197406099599</v>
      </c>
      <c r="O608" s="10">
        <f ca="1">SUMPRODUCT($A608:$F608,Results!$B$20:$G$20)</f>
        <v>7.1967467202643434</v>
      </c>
      <c r="P608" s="10" cm="1">
        <f t="array" aca="1" ref="P608" ca="1">SUMPRODUCT(J608:O608,TRANSPOSE(Test!BL$20:BL$25))+Test!$AD$20-Test!$BL$27</f>
        <v>-21.065683668434648</v>
      </c>
      <c r="Q608" s="10" cm="1">
        <f t="array" aca="1" ref="Q608" ca="1">SUMPRODUCT(J608:O608,TRANSPOSE(Test!ES$20:ES$25))+Test!$AD$20-Test!$ES$27</f>
        <v>-21.346326780944072</v>
      </c>
      <c r="R608" s="10">
        <f ca="1">I608-Results!$E$5*H608</f>
        <v>-19.755222402755752</v>
      </c>
      <c r="S608" s="10" cm="1">
        <f t="array" aca="1" ref="S608" ca="1">SUMPRODUCT(J608:O608,TRANSPOSE(Test!AR$28:AR$33))+Test!$AD$20-Test!$AC$26</f>
        <v>-13.733911183234703</v>
      </c>
      <c r="T608" s="10">
        <f ca="1">SUMPRODUCT(J608:O608,Results!K$9:P$9)</f>
        <v>-21.390669250619357</v>
      </c>
      <c r="U608" s="10">
        <f ca="1">SUMPRODUCT(J608:O608,Results!K$9:P$9)+Test!$AD$20-Test!$AC$31</f>
        <v>-21.427467369320333</v>
      </c>
      <c r="V608" s="10">
        <f t="shared" ca="1" si="55"/>
        <v>7.0011396200775255</v>
      </c>
      <c r="W608" s="10">
        <f t="shared" ca="1" si="56"/>
        <v>7.2817827325869491</v>
      </c>
      <c r="X608" s="10">
        <f t="shared" ca="1" si="57"/>
        <v>5.6906783543986297</v>
      </c>
      <c r="Y608" s="10">
        <f t="shared" ca="1" si="58"/>
        <v>-0.33063286512241952</v>
      </c>
      <c r="Z608" s="10">
        <f ca="1">I608-Test!$AD$20</f>
        <v>-14.760647587006677</v>
      </c>
      <c r="AA608" s="10">
        <f t="shared" ca="1" si="59"/>
        <v>7.3629233209632101</v>
      </c>
    </row>
    <row r="609" spans="1:27">
      <c r="A609" s="6">
        <f ca="1">LN((RAND()^(-Results!$F$4))-1)</f>
        <v>2.537077768839699</v>
      </c>
      <c r="B609" s="6">
        <f ca="1">LN((RAND()^(-Results!$F$4))-1)</f>
        <v>-0.52082840684400367</v>
      </c>
      <c r="C609" s="6">
        <f ca="1">LN((RAND()^(-Results!$F$4))-1)</f>
        <v>1.8422360519674774</v>
      </c>
      <c r="D609" s="6">
        <f ca="1">LN((RAND()^(-Results!$F$4))-1)</f>
        <v>1.8452382487856849</v>
      </c>
      <c r="E609" s="6">
        <f ca="1">LN((RAND()^(-Results!$F$4))-1)</f>
        <v>-2.1695773857577336</v>
      </c>
      <c r="F609" s="6">
        <f ca="1">LN((RAND()^(-Results!$F$4))-1)</f>
        <v>-2.8966915543320528</v>
      </c>
      <c r="G609" s="6">
        <f ca="1">LN((RAND()^(-Results!$F$4))-1)</f>
        <v>-6.0594999327287882</v>
      </c>
      <c r="H609" s="6">
        <f t="shared" ca="1" si="54"/>
        <v>-6.0488930711831976</v>
      </c>
      <c r="I609" s="10">
        <f ca="1">SUMPRODUCT(J609:O609,Results!B$12:G$12)+Results!$F$5*H609</f>
        <v>-22.302244002769768</v>
      </c>
      <c r="J609" s="10">
        <f ca="1">SUMPRODUCT($A609:$F609,Results!$B$15:$G$15)</f>
        <v>-1.0150481403806859</v>
      </c>
      <c r="K609" s="10">
        <f ca="1">SUMPRODUCT($A609:$F609,Results!$B$16:$G$16)</f>
        <v>9.2743230098643163</v>
      </c>
      <c r="L609" s="10">
        <f ca="1">SUMPRODUCT($A609:$F609,Results!$B$17:$G$17)</f>
        <v>16.2518273610692</v>
      </c>
      <c r="M609" s="10">
        <f ca="1">SUMPRODUCT($A609:$F609,Results!$B$18:$G$18)</f>
        <v>-19.828272338351155</v>
      </c>
      <c r="N609" s="10">
        <f ca="1">SUMPRODUCT($A609:$F609,Results!$B$19:$G$19)</f>
        <v>5.9482385626923016</v>
      </c>
      <c r="O609" s="10">
        <f ca="1">SUMPRODUCT($A609:$F609,Results!$B$20:$G$20)</f>
        <v>-2.7138132556713206</v>
      </c>
      <c r="P609" s="10" cm="1">
        <f t="array" aca="1" ref="P609" ca="1">SUMPRODUCT(J609:O609,TRANSPOSE(Test!BL$20:BL$25))+Test!$AD$20-Test!$BL$27</f>
        <v>8.3335688201423697</v>
      </c>
      <c r="Q609" s="10" cm="1">
        <f t="array" aca="1" ref="Q609" ca="1">SUMPRODUCT(J609:O609,TRANSPOSE(Test!ES$20:ES$25))+Test!$AD$20-Test!$ES$27</f>
        <v>8.1559950020854117</v>
      </c>
      <c r="R609" s="10">
        <f ca="1">I609-Results!$E$5*H609</f>
        <v>1.8933282819630222</v>
      </c>
      <c r="S609" s="10" cm="1">
        <f t="array" aca="1" ref="S609" ca="1">SUMPRODUCT(J609:O609,TRANSPOSE(Test!AR$28:AR$33))+Test!$AD$20-Test!$AC$26</f>
        <v>22.389050698999366</v>
      </c>
      <c r="T609" s="10">
        <f ca="1">SUMPRODUCT(J609:O609,Results!K$9:P$9)</f>
        <v>8.1483218435072331</v>
      </c>
      <c r="U609" s="10">
        <f ca="1">SUMPRODUCT(J609:O609,Results!K$9:P$9)+Test!$AD$20-Test!$AC$31</f>
        <v>8.1115237248062577</v>
      </c>
      <c r="V609" s="10">
        <f t="shared" ca="1" si="55"/>
        <v>-30.635812822912136</v>
      </c>
      <c r="W609" s="10">
        <f t="shared" ca="1" si="56"/>
        <v>-30.45823900485518</v>
      </c>
      <c r="X609" s="10">
        <f t="shared" ca="1" si="57"/>
        <v>-24.195572284732791</v>
      </c>
      <c r="Y609" s="10">
        <f t="shared" ca="1" si="58"/>
        <v>-44.691294701769138</v>
      </c>
      <c r="Z609" s="10">
        <f ca="1">I609-Test!$AD$20</f>
        <v>-22.998347541419321</v>
      </c>
      <c r="AA609" s="10">
        <f t="shared" ca="1" si="59"/>
        <v>-30.413767727576026</v>
      </c>
    </row>
    <row r="610" spans="1:27">
      <c r="A610" s="6">
        <f ca="1">LN((RAND()^(-Results!$F$4))-1)</f>
        <v>1.3207595333560949</v>
      </c>
      <c r="B610" s="6">
        <f ca="1">LN((RAND()^(-Results!$F$4))-1)</f>
        <v>-0.92737166793451997</v>
      </c>
      <c r="C610" s="6">
        <f ca="1">LN((RAND()^(-Results!$F$4))-1)</f>
        <v>1.1674832635865966</v>
      </c>
      <c r="D610" s="6">
        <f ca="1">LN((RAND()^(-Results!$F$4))-1)</f>
        <v>1.6449111791732134</v>
      </c>
      <c r="E610" s="6">
        <f ca="1">LN((RAND()^(-Results!$F$4))-1)</f>
        <v>-0.36962762267437221</v>
      </c>
      <c r="F610" s="6">
        <f ca="1">LN((RAND()^(-Results!$F$4))-1)</f>
        <v>-0.82789872438224288</v>
      </c>
      <c r="G610" s="6">
        <f ca="1">LN((RAND()^(-Results!$F$4))-1)</f>
        <v>-0.42627244183852253</v>
      </c>
      <c r="H610" s="6">
        <f t="shared" ca="1" si="54"/>
        <v>-0.41566558029293194</v>
      </c>
      <c r="I610" s="10">
        <f ca="1">SUMPRODUCT(J610:O610,Results!B$12:G$12)+Results!$F$5*H610</f>
        <v>1.2637337425222959</v>
      </c>
      <c r="J610" s="10">
        <f ca="1">SUMPRODUCT($A610:$F610,Results!$B$15:$G$15)</f>
        <v>-3.3800902880498285</v>
      </c>
      <c r="K610" s="10">
        <f ca="1">SUMPRODUCT($A610:$F610,Results!$B$16:$G$16)</f>
        <v>4.1879661672543609</v>
      </c>
      <c r="L610" s="10">
        <f ca="1">SUMPRODUCT($A610:$F610,Results!$B$17:$G$17)</f>
        <v>6.9153764721727207</v>
      </c>
      <c r="M610" s="10">
        <f ca="1">SUMPRODUCT($A610:$F610,Results!$B$18:$G$18)</f>
        <v>-7.1959493954291469</v>
      </c>
      <c r="N610" s="10">
        <f ca="1">SUMPRODUCT($A610:$F610,Results!$B$19:$G$19)</f>
        <v>7.8203355985621448</v>
      </c>
      <c r="O610" s="10">
        <f ca="1">SUMPRODUCT($A610:$F610,Results!$B$20:$G$20)</f>
        <v>-4.0416070183652257</v>
      </c>
      <c r="P610" s="10" cm="1">
        <f t="array" aca="1" ref="P610" ca="1">SUMPRODUCT(J610:O610,TRANSPOSE(Test!BL$20:BL$25))+Test!$AD$20-Test!$BL$27</f>
        <v>3.390269801914692</v>
      </c>
      <c r="Q610" s="10" cm="1">
        <f t="array" aca="1" ref="Q610" ca="1">SUMPRODUCT(J610:O610,TRANSPOSE(Test!ES$20:ES$25))+Test!$AD$20-Test!$ES$27</f>
        <v>3.2572856034976629</v>
      </c>
      <c r="R610" s="10">
        <f ca="1">I610-Results!$E$5*H610</f>
        <v>2.9263960636940238</v>
      </c>
      <c r="S610" s="10" cm="1">
        <f t="array" aca="1" ref="S610" ca="1">SUMPRODUCT(J610:O610,TRANSPOSE(Test!AR$28:AR$33))+Test!$AD$20-Test!$AC$26</f>
        <v>9.9398608716348029</v>
      </c>
      <c r="T610" s="10">
        <f ca="1">SUMPRODUCT(J610:O610,Results!K$9:P$9)</f>
        <v>3.1608942131695663</v>
      </c>
      <c r="U610" s="10">
        <f ca="1">SUMPRODUCT(J610:O610,Results!K$9:P$9)+Test!$AD$20-Test!$AC$31</f>
        <v>3.1240960944685909</v>
      </c>
      <c r="V610" s="10">
        <f t="shared" ca="1" si="55"/>
        <v>-2.1265360593923961</v>
      </c>
      <c r="W610" s="10">
        <f t="shared" ca="1" si="56"/>
        <v>-1.9935518609753671</v>
      </c>
      <c r="X610" s="10">
        <f t="shared" ca="1" si="57"/>
        <v>-1.662662321171728</v>
      </c>
      <c r="Y610" s="10">
        <f t="shared" ca="1" si="58"/>
        <v>-8.6761271291125066</v>
      </c>
      <c r="Z610" s="10">
        <f ca="1">I610-Test!$AD$20</f>
        <v>0.56763020387274221</v>
      </c>
      <c r="AA610" s="10">
        <f t="shared" ca="1" si="59"/>
        <v>-1.8603623519462951</v>
      </c>
    </row>
    <row r="611" spans="1:27">
      <c r="A611" s="6">
        <f ca="1">LN((RAND()^(-Results!$F$4))-1)</f>
        <v>2.9135731440560408</v>
      </c>
      <c r="B611" s="6">
        <f ca="1">LN((RAND()^(-Results!$F$4))-1)</f>
        <v>-0.91413050027519893</v>
      </c>
      <c r="C611" s="6">
        <f ca="1">LN((RAND()^(-Results!$F$4))-1)</f>
        <v>-0.77558476975808865</v>
      </c>
      <c r="D611" s="6">
        <f ca="1">LN((RAND()^(-Results!$F$4))-1)</f>
        <v>0.7926261793025865</v>
      </c>
      <c r="E611" s="6">
        <f ca="1">LN((RAND()^(-Results!$F$4))-1)</f>
        <v>1.2281989287225432</v>
      </c>
      <c r="F611" s="6">
        <f ca="1">LN((RAND()^(-Results!$F$4))-1)</f>
        <v>-0.75388422450683645</v>
      </c>
      <c r="G611" s="6">
        <f ca="1">LN((RAND()^(-Results!$F$4))-1)</f>
        <v>-5.0998847809871295</v>
      </c>
      <c r="H611" s="6">
        <f t="shared" ca="1" si="54"/>
        <v>-5.089277919441539</v>
      </c>
      <c r="I611" s="10">
        <f ca="1">SUMPRODUCT(J611:O611,Results!B$12:G$12)+Results!$F$5*H611</f>
        <v>-31.509423878428187</v>
      </c>
      <c r="J611" s="10">
        <f ca="1">SUMPRODUCT($A611:$F611,Results!$B$15:$G$15)</f>
        <v>-0.9396220213736699</v>
      </c>
      <c r="K611" s="10">
        <f ca="1">SUMPRODUCT($A611:$F611,Results!$B$16:$G$16)</f>
        <v>5.9607102008561847</v>
      </c>
      <c r="L611" s="10">
        <f ca="1">SUMPRODUCT($A611:$F611,Results!$B$17:$G$17)</f>
        <v>9.1563104197095626</v>
      </c>
      <c r="M611" s="10">
        <f ca="1">SUMPRODUCT($A611:$F611,Results!$B$18:$G$18)</f>
        <v>-4.2545645952636129</v>
      </c>
      <c r="N611" s="10">
        <f ca="1">SUMPRODUCT($A611:$F611,Results!$B$19:$G$19)</f>
        <v>-9.9073634347094375E-2</v>
      </c>
      <c r="O611" s="10">
        <f ca="1">SUMPRODUCT($A611:$F611,Results!$B$20:$G$20)</f>
        <v>1.4392848014500079</v>
      </c>
      <c r="P611" s="10" cm="1">
        <f t="array" aca="1" ref="P611" ca="1">SUMPRODUCT(J611:O611,TRANSPOSE(Test!BL$20:BL$25))+Test!$AD$20-Test!$BL$27</f>
        <v>-6.4012700209041107</v>
      </c>
      <c r="Q611" s="10" cm="1">
        <f t="array" aca="1" ref="Q611" ca="1">SUMPRODUCT(J611:O611,TRANSPOSE(Test!ES$20:ES$25))+Test!$AD$20-Test!$ES$27</f>
        <v>-6.4908093360467536</v>
      </c>
      <c r="R611" s="10">
        <f ca="1">I611-Results!$E$5*H611</f>
        <v>-11.152312200662031</v>
      </c>
      <c r="S611" s="10" cm="1">
        <f t="array" aca="1" ref="S611" ca="1">SUMPRODUCT(J611:O611,TRANSPOSE(Test!AR$28:AR$33))+Test!$AD$20-Test!$AC$26</f>
        <v>-2.4926104659532311</v>
      </c>
      <c r="T611" s="10">
        <f ca="1">SUMPRODUCT(J611:O611,Results!K$9:P$9)</f>
        <v>-6.9153722085081712</v>
      </c>
      <c r="U611" s="10">
        <f ca="1">SUMPRODUCT(J611:O611,Results!K$9:P$9)+Test!$AD$20-Test!$AC$31</f>
        <v>-6.9521703272091466</v>
      </c>
      <c r="V611" s="10">
        <f t="shared" ca="1" si="55"/>
        <v>-25.108153857524076</v>
      </c>
      <c r="W611" s="10">
        <f t="shared" ca="1" si="56"/>
        <v>-25.018614542381435</v>
      </c>
      <c r="X611" s="10">
        <f t="shared" ca="1" si="57"/>
        <v>-20.357111677766156</v>
      </c>
      <c r="Y611" s="10">
        <f t="shared" ca="1" si="58"/>
        <v>-29.016813412474956</v>
      </c>
      <c r="Z611" s="10">
        <f ca="1">I611-Test!$AD$20</f>
        <v>-32.205527417077739</v>
      </c>
      <c r="AA611" s="10">
        <f t="shared" ca="1" si="59"/>
        <v>-24.557253551219041</v>
      </c>
    </row>
    <row r="612" spans="1:27">
      <c r="A612" s="6">
        <f ca="1">LN((RAND()^(-Results!$F$4))-1)</f>
        <v>0.83060133220272159</v>
      </c>
      <c r="B612" s="6">
        <f ca="1">LN((RAND()^(-Results!$F$4))-1)</f>
        <v>-0.7060591548366254</v>
      </c>
      <c r="C612" s="6">
        <f ca="1">LN((RAND()^(-Results!$F$4))-1)</f>
        <v>0.1510996545586743</v>
      </c>
      <c r="D612" s="6">
        <f ca="1">LN((RAND()^(-Results!$F$4))-1)</f>
        <v>-2.3963355038647633</v>
      </c>
      <c r="E612" s="6">
        <f ca="1">LN((RAND()^(-Results!$F$4))-1)</f>
        <v>0.50279443456857675</v>
      </c>
      <c r="F612" s="6">
        <f ca="1">LN((RAND()^(-Results!$F$4))-1)</f>
        <v>-0.38238732311145901</v>
      </c>
      <c r="G612" s="6">
        <f ca="1">LN((RAND()^(-Results!$F$4))-1)</f>
        <v>-2.6608133743107432E-2</v>
      </c>
      <c r="H612" s="6">
        <f t="shared" ca="1" si="54"/>
        <v>-1.6001272197516837E-2</v>
      </c>
      <c r="I612" s="10">
        <f ca="1">SUMPRODUCT(J612:O612,Results!B$12:G$12)+Results!$F$5*H612</f>
        <v>-24.426914936075203</v>
      </c>
      <c r="J612" s="10">
        <f ca="1">SUMPRODUCT($A612:$F612,Results!$B$15:$G$15)</f>
        <v>0.32191831667385962</v>
      </c>
      <c r="K612" s="10">
        <f ca="1">SUMPRODUCT($A612:$F612,Results!$B$16:$G$16)</f>
        <v>-4.6584050296224353</v>
      </c>
      <c r="L612" s="10">
        <f ca="1">SUMPRODUCT($A612:$F612,Results!$B$17:$G$17)</f>
        <v>2.9649512976756474</v>
      </c>
      <c r="M612" s="10">
        <f ca="1">SUMPRODUCT($A612:$F612,Results!$B$18:$G$18)</f>
        <v>0.57836002545262077</v>
      </c>
      <c r="N612" s="10">
        <f ca="1">SUMPRODUCT($A612:$F612,Results!$B$19:$G$19)</f>
        <v>-7.2749364722355399</v>
      </c>
      <c r="O612" s="10">
        <f ca="1">SUMPRODUCT($A612:$F612,Results!$B$20:$G$20)</f>
        <v>5.1254998309355662</v>
      </c>
      <c r="P612" s="10" cm="1">
        <f t="array" aca="1" ref="P612" ca="1">SUMPRODUCT(J612:O612,TRANSPOSE(Test!BL$20:BL$25))+Test!$AD$20-Test!$BL$27</f>
        <v>-24.335716685806215</v>
      </c>
      <c r="Q612" s="10" cm="1">
        <f t="array" aca="1" ref="Q612" ca="1">SUMPRODUCT(J612:O612,TRANSPOSE(Test!ES$20:ES$25))+Test!$AD$20-Test!$ES$27</f>
        <v>-24.567362563950052</v>
      </c>
      <c r="R612" s="10">
        <f ca="1">I612-Results!$E$5*H612</f>
        <v>-24.362909847285135</v>
      </c>
      <c r="S612" s="10" cm="1">
        <f t="array" aca="1" ref="S612" ca="1">SUMPRODUCT(J612:O612,TRANSPOSE(Test!AR$28:AR$33))+Test!$AD$20-Test!$AC$26</f>
        <v>-22.153711340909773</v>
      </c>
      <c r="T612" s="10">
        <f ca="1">SUMPRODUCT(J612:O612,Results!K$9:P$9)</f>
        <v>-24.663740151213716</v>
      </c>
      <c r="U612" s="10">
        <f ca="1">SUMPRODUCT(J612:O612,Results!K$9:P$9)+Test!$AD$20-Test!$AC$31</f>
        <v>-24.700538269914691</v>
      </c>
      <c r="V612" s="10">
        <f t="shared" ca="1" si="55"/>
        <v>-9.119825026898809E-2</v>
      </c>
      <c r="W612" s="10">
        <f t="shared" ca="1" si="56"/>
        <v>0.14044762787484899</v>
      </c>
      <c r="X612" s="10">
        <f t="shared" ca="1" si="57"/>
        <v>-6.4005088790068498E-2</v>
      </c>
      <c r="Y612" s="10">
        <f t="shared" ca="1" si="58"/>
        <v>-2.2732035951654304</v>
      </c>
      <c r="Z612" s="10">
        <f ca="1">I612-Test!$AD$20</f>
        <v>-25.123018474724756</v>
      </c>
      <c r="AA612" s="10">
        <f t="shared" ca="1" si="59"/>
        <v>0.27362333383948823</v>
      </c>
    </row>
    <row r="613" spans="1:27">
      <c r="A613" s="6">
        <f ca="1">LN((RAND()^(-Results!$F$4))-1)</f>
        <v>-1.0947937985743348</v>
      </c>
      <c r="B613" s="6">
        <f ca="1">LN((RAND()^(-Results!$F$4))-1)</f>
        <v>-0.98342184644641173</v>
      </c>
      <c r="C613" s="6">
        <f ca="1">LN((RAND()^(-Results!$F$4))-1)</f>
        <v>0.73227846314928979</v>
      </c>
      <c r="D613" s="6">
        <f ca="1">LN((RAND()^(-Results!$F$4))-1)</f>
        <v>2.1900405359784547</v>
      </c>
      <c r="E613" s="6">
        <f ca="1">LN((RAND()^(-Results!$F$4))-1)</f>
        <v>1.7156254554359649</v>
      </c>
      <c r="F613" s="6">
        <f ca="1">LN((RAND()^(-Results!$F$4))-1)</f>
        <v>6.8301412422278468E-2</v>
      </c>
      <c r="G613" s="6">
        <f ca="1">LN((RAND()^(-Results!$F$4))-1)</f>
        <v>1.2904765157077478</v>
      </c>
      <c r="H613" s="6">
        <f t="shared" ca="1" si="54"/>
        <v>1.3010833772533383</v>
      </c>
      <c r="I613" s="10">
        <f ca="1">SUMPRODUCT(J613:O613,Results!B$12:G$12)+Results!$F$5*H613</f>
        <v>21.310848221119315</v>
      </c>
      <c r="J613" s="10">
        <f ca="1">SUMPRODUCT($A613:$F613,Results!$B$15:$G$15)</f>
        <v>-6.4620925012070316</v>
      </c>
      <c r="K613" s="10">
        <f ca="1">SUMPRODUCT($A613:$F613,Results!$B$16:$G$16)</f>
        <v>-1.5609269281559168</v>
      </c>
      <c r="L613" s="10">
        <f ca="1">SUMPRODUCT($A613:$F613,Results!$B$17:$G$17)</f>
        <v>-3.0681462745299521</v>
      </c>
      <c r="M613" s="10">
        <f ca="1">SUMPRODUCT($A613:$F613,Results!$B$18:$G$18)</f>
        <v>4.6178417105087153</v>
      </c>
      <c r="N613" s="10">
        <f ca="1">SUMPRODUCT($A613:$F613,Results!$B$19:$G$19)</f>
        <v>11.067023197099285</v>
      </c>
      <c r="O613" s="10">
        <f ca="1">SUMPRODUCT($A613:$F613,Results!$B$20:$G$20)</f>
        <v>-13.451153023962895</v>
      </c>
      <c r="P613" s="10" cm="1">
        <f t="array" aca="1" ref="P613" ca="1">SUMPRODUCT(J613:O613,TRANSPOSE(Test!BL$20:BL$25))+Test!$AD$20-Test!$BL$27</f>
        <v>14.520953596633882</v>
      </c>
      <c r="Q613" s="10" cm="1">
        <f t="array" aca="1" ref="Q613" ca="1">SUMPRODUCT(J613:O613,TRANSPOSE(Test!ES$20:ES$25))+Test!$AD$20-Test!$ES$27</f>
        <v>14.566856684883664</v>
      </c>
      <c r="R613" s="10">
        <f ca="1">I613-Results!$E$5*H613</f>
        <v>16.106514712105962</v>
      </c>
      <c r="S613" s="10" cm="1">
        <f t="array" aca="1" ref="S613" ca="1">SUMPRODUCT(J613:O613,TRANSPOSE(Test!AR$28:AR$33))+Test!$AD$20-Test!$AC$26</f>
        <v>8.9319357507867174</v>
      </c>
      <c r="T613" s="10">
        <f ca="1">SUMPRODUCT(J613:O613,Results!K$9:P$9)</f>
        <v>14.453148727724209</v>
      </c>
      <c r="U613" s="10">
        <f ca="1">SUMPRODUCT(J613:O613,Results!K$9:P$9)+Test!$AD$20-Test!$AC$31</f>
        <v>14.416350609023233</v>
      </c>
      <c r="V613" s="10">
        <f t="shared" ca="1" si="55"/>
        <v>6.7898946244854326</v>
      </c>
      <c r="W613" s="10">
        <f t="shared" ca="1" si="56"/>
        <v>6.7439915362356508</v>
      </c>
      <c r="X613" s="10">
        <f t="shared" ca="1" si="57"/>
        <v>5.2043335090133525</v>
      </c>
      <c r="Y613" s="10">
        <f t="shared" ca="1" si="58"/>
        <v>12.378912470332597</v>
      </c>
      <c r="Z613" s="10">
        <f ca="1">I613-Test!$AD$20</f>
        <v>20.614744682469762</v>
      </c>
      <c r="AA613" s="10">
        <f t="shared" ca="1" si="59"/>
        <v>6.8944976120960817</v>
      </c>
    </row>
    <row r="614" spans="1:27">
      <c r="A614" s="6">
        <f ca="1">LN((RAND()^(-Results!$F$4))-1)</f>
        <v>-0.287453560562692</v>
      </c>
      <c r="B614" s="6">
        <f ca="1">LN((RAND()^(-Results!$F$4))-1)</f>
        <v>-0.34276722079145416</v>
      </c>
      <c r="C614" s="6">
        <f ca="1">LN((RAND()^(-Results!$F$4))-1)</f>
        <v>-0.47074379397597893</v>
      </c>
      <c r="D614" s="6">
        <f ca="1">LN((RAND()^(-Results!$F$4))-1)</f>
        <v>1.0435414862969801</v>
      </c>
      <c r="E614" s="6">
        <f ca="1">LN((RAND()^(-Results!$F$4))-1)</f>
        <v>-1.5104153728788758</v>
      </c>
      <c r="F614" s="6">
        <f ca="1">LN((RAND()^(-Results!$F$4))-1)</f>
        <v>-0.28405534383245096</v>
      </c>
      <c r="G614" s="6">
        <f ca="1">LN((RAND()^(-Results!$F$4))-1)</f>
        <v>0.3279486131488219</v>
      </c>
      <c r="H614" s="6">
        <f t="shared" ca="1" si="54"/>
        <v>0.33855547469441249</v>
      </c>
      <c r="I614" s="10">
        <f ca="1">SUMPRODUCT(J614:O614,Results!B$12:G$12)+Results!$F$5*H614</f>
        <v>3.9465870234129352</v>
      </c>
      <c r="J614" s="10">
        <f ca="1">SUMPRODUCT($A614:$F614,Results!$B$15:$G$15)</f>
        <v>-0.78516349871512847</v>
      </c>
      <c r="K614" s="10">
        <f ca="1">SUMPRODUCT($A614:$F614,Results!$B$16:$G$16)</f>
        <v>4.7034786445659167</v>
      </c>
      <c r="L614" s="10">
        <f ca="1">SUMPRODUCT($A614:$F614,Results!$B$17:$G$17)</f>
        <v>4.7441588713975387</v>
      </c>
      <c r="M614" s="10">
        <f ca="1">SUMPRODUCT($A614:$F614,Results!$B$18:$G$18)</f>
        <v>-1.4233303159954014</v>
      </c>
      <c r="N614" s="10">
        <f ca="1">SUMPRODUCT($A614:$F614,Results!$B$19:$G$19)</f>
        <v>3.0364049000208659</v>
      </c>
      <c r="O614" s="10">
        <f ca="1">SUMPRODUCT($A614:$F614,Results!$B$20:$G$20)</f>
        <v>-1.2708481014902751</v>
      </c>
      <c r="P614" s="10" cm="1">
        <f t="array" aca="1" ref="P614" ca="1">SUMPRODUCT(J614:O614,TRANSPOSE(Test!BL$20:BL$25))+Test!$AD$20-Test!$BL$27</f>
        <v>2.2456754475635368</v>
      </c>
      <c r="Q614" s="10" cm="1">
        <f t="array" aca="1" ref="Q614" ca="1">SUMPRODUCT(J614:O614,TRANSPOSE(Test!ES$20:ES$25))+Test!$AD$20-Test!$ES$27</f>
        <v>2.3150673135753879</v>
      </c>
      <c r="R614" s="10">
        <f ca="1">I614-Results!$E$5*H614</f>
        <v>2.5923651246352852</v>
      </c>
      <c r="S614" s="10" cm="1">
        <f t="array" aca="1" ref="S614" ca="1">SUMPRODUCT(J614:O614,TRANSPOSE(Test!AR$28:AR$33))+Test!$AD$20-Test!$AC$26</f>
        <v>4.2070677376519212</v>
      </c>
      <c r="T614" s="10">
        <f ca="1">SUMPRODUCT(J614:O614,Results!K$9:P$9)</f>
        <v>2.5169938370702343</v>
      </c>
      <c r="U614" s="10">
        <f ca="1">SUMPRODUCT(J614:O614,Results!K$9:P$9)+Test!$AD$20-Test!$AC$31</f>
        <v>2.4801957183692593</v>
      </c>
      <c r="V614" s="10">
        <f t="shared" ca="1" si="55"/>
        <v>1.7009115758493984</v>
      </c>
      <c r="W614" s="10">
        <f t="shared" ca="1" si="56"/>
        <v>1.6315197098375473</v>
      </c>
      <c r="X614" s="10">
        <f t="shared" ca="1" si="57"/>
        <v>1.35422189877765</v>
      </c>
      <c r="Y614" s="10">
        <f t="shared" ca="1" si="58"/>
        <v>-0.260480714238986</v>
      </c>
      <c r="Z614" s="10">
        <f ca="1">I614-Test!$AD$20</f>
        <v>3.2504834847633814</v>
      </c>
      <c r="AA614" s="10">
        <f t="shared" ca="1" si="59"/>
        <v>1.4663913050436759</v>
      </c>
    </row>
    <row r="615" spans="1:27">
      <c r="A615" s="6">
        <f ca="1">LN((RAND()^(-Results!$F$4))-1)</f>
        <v>0.42982722240877286</v>
      </c>
      <c r="B615" s="6">
        <f ca="1">LN((RAND()^(-Results!$F$4))-1)</f>
        <v>0.46469138349170835</v>
      </c>
      <c r="C615" s="6">
        <f ca="1">LN((RAND()^(-Results!$F$4))-1)</f>
        <v>0.6405483858096247</v>
      </c>
      <c r="D615" s="6">
        <f ca="1">LN((RAND()^(-Results!$F$4))-1)</f>
        <v>3.0487093170240054</v>
      </c>
      <c r="E615" s="6">
        <f ca="1">LN((RAND()^(-Results!$F$4))-1)</f>
        <v>-1.8153563252748406</v>
      </c>
      <c r="F615" s="6">
        <f ca="1">LN((RAND()^(-Results!$F$4))-1)</f>
        <v>2.0798540314885354</v>
      </c>
      <c r="G615" s="6">
        <f ca="1">LN((RAND()^(-Results!$F$4))-1)</f>
        <v>0.55566177715527731</v>
      </c>
      <c r="H615" s="6">
        <f t="shared" ca="1" si="54"/>
        <v>0.56626863870086797</v>
      </c>
      <c r="I615" s="10">
        <f ca="1">SUMPRODUCT(J615:O615,Results!B$12:G$12)+Results!$F$5*H615</f>
        <v>20.040413528687218</v>
      </c>
      <c r="J615" s="10">
        <f ca="1">SUMPRODUCT($A615:$F615,Results!$B$15:$G$15)</f>
        <v>-0.68365165229282654</v>
      </c>
      <c r="K615" s="10">
        <f ca="1">SUMPRODUCT($A615:$F615,Results!$B$16:$G$16)</f>
        <v>7.9215980464689597</v>
      </c>
      <c r="L615" s="10">
        <f ca="1">SUMPRODUCT($A615:$F615,Results!$B$17:$G$17)</f>
        <v>-3.1376676490259361</v>
      </c>
      <c r="M615" s="10">
        <f ca="1">SUMPRODUCT($A615:$F615,Results!$B$18:$G$18)</f>
        <v>-3.4589664469806962</v>
      </c>
      <c r="N615" s="10">
        <f ca="1">SUMPRODUCT($A615:$F615,Results!$B$19:$G$19)</f>
        <v>13.267703425594776</v>
      </c>
      <c r="O615" s="10">
        <f ca="1">SUMPRODUCT($A615:$F615,Results!$B$20:$G$20)</f>
        <v>2.0564602651064341</v>
      </c>
      <c r="P615" s="10" cm="1">
        <f t="array" aca="1" ref="P615" ca="1">SUMPRODUCT(J615:O615,TRANSPOSE(Test!BL$20:BL$25))+Test!$AD$20-Test!$BL$27</f>
        <v>17.359128721447824</v>
      </c>
      <c r="Q615" s="10" cm="1">
        <f t="array" aca="1" ref="Q615" ca="1">SUMPRODUCT(J615:O615,TRANSPOSE(Test!ES$20:ES$25))+Test!$AD$20-Test!$ES$27</f>
        <v>17.409539403497053</v>
      </c>
      <c r="R615" s="10">
        <f ca="1">I615-Results!$E$5*H615</f>
        <v>17.775338973883745</v>
      </c>
      <c r="S615" s="10" cm="1">
        <f t="array" aca="1" ref="S615" ca="1">SUMPRODUCT(J615:O615,TRANSPOSE(Test!AR$28:AR$33))+Test!$AD$20-Test!$AC$26</f>
        <v>24.406166249243554</v>
      </c>
      <c r="T615" s="10">
        <f ca="1">SUMPRODUCT(J615:O615,Results!K$9:P$9)</f>
        <v>17.580304540507644</v>
      </c>
      <c r="U615" s="10">
        <f ca="1">SUMPRODUCT(J615:O615,Results!K$9:P$9)+Test!$AD$20-Test!$AC$31</f>
        <v>17.543506421806669</v>
      </c>
      <c r="V615" s="10">
        <f t="shared" ca="1" si="55"/>
        <v>2.6812848072393933</v>
      </c>
      <c r="W615" s="10">
        <f t="shared" ca="1" si="56"/>
        <v>2.6308741251901644</v>
      </c>
      <c r="X615" s="10">
        <f t="shared" ca="1" si="57"/>
        <v>2.2650745548034728</v>
      </c>
      <c r="Y615" s="10">
        <f t="shared" ca="1" si="58"/>
        <v>-4.3657527205563369</v>
      </c>
      <c r="Z615" s="10">
        <f ca="1">I615-Test!$AD$20</f>
        <v>19.344309990037665</v>
      </c>
      <c r="AA615" s="10">
        <f t="shared" ca="1" si="59"/>
        <v>2.4969071068805491</v>
      </c>
    </row>
    <row r="616" spans="1:27">
      <c r="A616" s="6">
        <f ca="1">LN((RAND()^(-Results!$F$4))-1)</f>
        <v>-1.212947319600775E-2</v>
      </c>
      <c r="B616" s="6">
        <f ca="1">LN((RAND()^(-Results!$F$4))-1)</f>
        <v>-0.28153086323602</v>
      </c>
      <c r="C616" s="6">
        <f ca="1">LN((RAND()^(-Results!$F$4))-1)</f>
        <v>-1.6338178182472316</v>
      </c>
      <c r="D616" s="6">
        <f ca="1">LN((RAND()^(-Results!$F$4))-1)</f>
        <v>0.37403459204788497</v>
      </c>
      <c r="E616" s="6">
        <f ca="1">LN((RAND()^(-Results!$F$4))-1)</f>
        <v>-1.5726631538439131</v>
      </c>
      <c r="F616" s="6">
        <f ca="1">LN((RAND()^(-Results!$F$4))-1)</f>
        <v>-1.3127976813235862</v>
      </c>
      <c r="G616" s="6">
        <f ca="1">LN((RAND()^(-Results!$F$4))-1)</f>
        <v>-0.42773785113896207</v>
      </c>
      <c r="H616" s="6">
        <f t="shared" ca="1" si="54"/>
        <v>-0.41713098959337147</v>
      </c>
      <c r="I616" s="10">
        <f ca="1">SUMPRODUCT(J616:O616,Results!B$12:G$12)+Results!$F$5*H616</f>
        <v>-3.7836460462317496</v>
      </c>
      <c r="J616" s="10">
        <f ca="1">SUMPRODUCT($A616:$F616,Results!$B$15:$G$15)</f>
        <v>1.0886377198542865</v>
      </c>
      <c r="K616" s="10">
        <f ca="1">SUMPRODUCT($A616:$F616,Results!$B$16:$G$16)</f>
        <v>6.3098925980324463</v>
      </c>
      <c r="L616" s="10">
        <f ca="1">SUMPRODUCT($A616:$F616,Results!$B$17:$G$17)</f>
        <v>9.4193803556533648</v>
      </c>
      <c r="M616" s="10">
        <f ca="1">SUMPRODUCT($A616:$F616,Results!$B$18:$G$18)</f>
        <v>-1.9549763353615495</v>
      </c>
      <c r="N616" s="10">
        <f ca="1">SUMPRODUCT($A616:$F616,Results!$B$19:$G$19)</f>
        <v>-3.2556297541221562</v>
      </c>
      <c r="O616" s="10">
        <f ca="1">SUMPRODUCT($A616:$F616,Results!$B$20:$G$20)</f>
        <v>-1.2026768918976583E-2</v>
      </c>
      <c r="P616" s="10" cm="1">
        <f t="array" aca="1" ref="P616" ca="1">SUMPRODUCT(J616:O616,TRANSPOSE(Test!BL$20:BL$25))+Test!$AD$20-Test!$BL$27</f>
        <v>-1.816324241856456</v>
      </c>
      <c r="Q616" s="10" cm="1">
        <f t="array" aca="1" ref="Q616" ca="1">SUMPRODUCT(J616:O616,TRANSPOSE(Test!ES$20:ES$25))+Test!$AD$20-Test!$ES$27</f>
        <v>-1.6748767215017906</v>
      </c>
      <c r="R616" s="10">
        <f ca="1">I616-Results!$E$5*H616</f>
        <v>-2.1151220878582637</v>
      </c>
      <c r="S616" s="10" cm="1">
        <f t="array" aca="1" ref="S616" ca="1">SUMPRODUCT(J616:O616,TRANSPOSE(Test!AR$28:AR$33))+Test!$AD$20-Test!$AC$26</f>
        <v>-1.4601137984466068</v>
      </c>
      <c r="T616" s="10">
        <f ca="1">SUMPRODUCT(J616:O616,Results!K$9:P$9)</f>
        <v>-1.4901767013685676</v>
      </c>
      <c r="U616" s="10">
        <f ca="1">SUMPRODUCT(J616:O616,Results!K$9:P$9)+Test!$AD$20-Test!$AC$31</f>
        <v>-1.526974820069543</v>
      </c>
      <c r="V616" s="10">
        <f t="shared" ca="1" si="55"/>
        <v>-1.9673218043752936</v>
      </c>
      <c r="W616" s="10">
        <f t="shared" ca="1" si="56"/>
        <v>-2.108769324729959</v>
      </c>
      <c r="X616" s="10">
        <f t="shared" ca="1" si="57"/>
        <v>-1.6685239583734859</v>
      </c>
      <c r="Y616" s="10">
        <f t="shared" ca="1" si="58"/>
        <v>-2.3235322477851428</v>
      </c>
      <c r="Z616" s="10">
        <f ca="1">I616-Test!$AD$20</f>
        <v>-4.4797495848813034</v>
      </c>
      <c r="AA616" s="10">
        <f t="shared" ca="1" si="59"/>
        <v>-2.2566712261622066</v>
      </c>
    </row>
    <row r="617" spans="1:27">
      <c r="A617" s="6">
        <f ca="1">LN((RAND()^(-Results!$F$4))-1)</f>
        <v>1.0381805736846128</v>
      </c>
      <c r="B617" s="6">
        <f ca="1">LN((RAND()^(-Results!$F$4))-1)</f>
        <v>-2.4383153596509817</v>
      </c>
      <c r="C617" s="6">
        <f ca="1">LN((RAND()^(-Results!$F$4))-1)</f>
        <v>0.11730846519352285</v>
      </c>
      <c r="D617" s="6">
        <f ca="1">LN((RAND()^(-Results!$F$4))-1)</f>
        <v>-3.2494751966902191</v>
      </c>
      <c r="E617" s="6">
        <f ca="1">LN((RAND()^(-Results!$F$4))-1)</f>
        <v>-4.4343001208707357E-2</v>
      </c>
      <c r="F617" s="6">
        <f ca="1">LN((RAND()^(-Results!$F$4))-1)</f>
        <v>-0.38211289574892426</v>
      </c>
      <c r="G617" s="6">
        <f ca="1">LN((RAND()^(-Results!$F$4))-1)</f>
        <v>-1.7582884580513209</v>
      </c>
      <c r="H617" s="6">
        <f t="shared" ca="1" si="54"/>
        <v>-1.7476815965057304</v>
      </c>
      <c r="I617" s="10">
        <f ca="1">SUMPRODUCT(J617:O617,Results!B$12:G$12)+Results!$F$5*H617</f>
        <v>-57.292887452349447</v>
      </c>
      <c r="J617" s="10">
        <f ca="1">SUMPRODUCT($A617:$F617,Results!$B$15:$G$15)</f>
        <v>-3.0565494215041475</v>
      </c>
      <c r="K617" s="10">
        <f ca="1">SUMPRODUCT($A617:$F617,Results!$B$16:$G$16)</f>
        <v>-5.8852209263205992</v>
      </c>
      <c r="L617" s="10">
        <f ca="1">SUMPRODUCT($A617:$F617,Results!$B$17:$G$17)</f>
        <v>8.9977522244124692</v>
      </c>
      <c r="M617" s="10">
        <f ca="1">SUMPRODUCT($A617:$F617,Results!$B$18:$G$18)</f>
        <v>3.2238255765316106</v>
      </c>
      <c r="N617" s="10">
        <f ca="1">SUMPRODUCT($A617:$F617,Results!$B$19:$G$19)</f>
        <v>-6.978193140626483</v>
      </c>
      <c r="O617" s="10">
        <f ca="1">SUMPRODUCT($A617:$F617,Results!$B$20:$G$20)</f>
        <v>6.2882612611858866</v>
      </c>
      <c r="P617" s="10" cm="1">
        <f t="array" aca="1" ref="P617" ca="1">SUMPRODUCT(J617:O617,TRANSPOSE(Test!BL$20:BL$25))+Test!$AD$20-Test!$BL$27</f>
        <v>-48.62563797407536</v>
      </c>
      <c r="Q617" s="10" cm="1">
        <f t="array" aca="1" ref="Q617" ca="1">SUMPRODUCT(J617:O617,TRANSPOSE(Test!ES$20:ES$25))+Test!$AD$20-Test!$ES$27</f>
        <v>-49.034765205195278</v>
      </c>
      <c r="R617" s="10">
        <f ca="1">I617-Results!$E$5*H617</f>
        <v>-50.302161066326526</v>
      </c>
      <c r="S617" s="10" cm="1">
        <f t="array" aca="1" ref="S617" ca="1">SUMPRODUCT(J617:O617,TRANSPOSE(Test!AR$28:AR$33))+Test!$AD$20-Test!$AC$26</f>
        <v>-43.323306384292835</v>
      </c>
      <c r="T617" s="10">
        <f ca="1">SUMPRODUCT(J617:O617,Results!K$9:P$9)</f>
        <v>-49.104321374701527</v>
      </c>
      <c r="U617" s="10">
        <f ca="1">SUMPRODUCT(J617:O617,Results!K$9:P$9)+Test!$AD$20-Test!$AC$31</f>
        <v>-49.141119493402506</v>
      </c>
      <c r="V617" s="10">
        <f t="shared" ca="1" si="55"/>
        <v>-8.667249478274087</v>
      </c>
      <c r="W617" s="10">
        <f t="shared" ca="1" si="56"/>
        <v>-8.2581222471541693</v>
      </c>
      <c r="X617" s="10">
        <f t="shared" ca="1" si="57"/>
        <v>-6.9907263860229207</v>
      </c>
      <c r="Y617" s="10">
        <f t="shared" ca="1" si="58"/>
        <v>-13.969581068056613</v>
      </c>
      <c r="Z617" s="10">
        <f ca="1">I617-Test!$AD$20</f>
        <v>-57.988990990999</v>
      </c>
      <c r="AA617" s="10">
        <f t="shared" ca="1" si="59"/>
        <v>-8.151767958946941</v>
      </c>
    </row>
    <row r="618" spans="1:27">
      <c r="A618" s="6">
        <f ca="1">LN((RAND()^(-Results!$F$4))-1)</f>
        <v>-0.77262954415867158</v>
      </c>
      <c r="B618" s="6">
        <f ca="1">LN((RAND()^(-Results!$F$4))-1)</f>
        <v>2.0470988515537036</v>
      </c>
      <c r="C618" s="6">
        <f ca="1">LN((RAND()^(-Results!$F$4))-1)</f>
        <v>-1.454060966431592</v>
      </c>
      <c r="D618" s="6">
        <f ca="1">LN((RAND()^(-Results!$F$4))-1)</f>
        <v>-1.961072641379217</v>
      </c>
      <c r="E618" s="6">
        <f ca="1">LN((RAND()^(-Results!$F$4))-1)</f>
        <v>2.1303577902492754</v>
      </c>
      <c r="F618" s="6">
        <f ca="1">LN((RAND()^(-Results!$F$4))-1)</f>
        <v>-3.9162624632176697</v>
      </c>
      <c r="G618" s="6">
        <f ca="1">LN((RAND()^(-Results!$F$4))-1)</f>
        <v>-1.6925242112657093</v>
      </c>
      <c r="H618" s="6">
        <f t="shared" ca="1" si="54"/>
        <v>-1.6819173497201187</v>
      </c>
      <c r="I618" s="10">
        <f ca="1">SUMPRODUCT(J618:O618,Results!B$12:G$12)+Results!$F$5*H618</f>
        <v>11.344534424791812</v>
      </c>
      <c r="J618" s="10">
        <f ca="1">SUMPRODUCT($A618:$F618,Results!$B$15:$G$15)</f>
        <v>6.7339634318483608</v>
      </c>
      <c r="K618" s="10">
        <f ca="1">SUMPRODUCT($A618:$F618,Results!$B$16:$G$16)</f>
        <v>-3.5545340874955862</v>
      </c>
      <c r="L618" s="10">
        <f ca="1">SUMPRODUCT($A618:$F618,Results!$B$17:$G$17)</f>
        <v>1.350966929067555</v>
      </c>
      <c r="M618" s="10">
        <f ca="1">SUMPRODUCT($A618:$F618,Results!$B$18:$G$18)</f>
        <v>-3.3637704056290607</v>
      </c>
      <c r="N618" s="10">
        <f ca="1">SUMPRODUCT($A618:$F618,Results!$B$19:$G$19)</f>
        <v>-18.37733358004828</v>
      </c>
      <c r="O618" s="10">
        <f ca="1">SUMPRODUCT($A618:$F618,Results!$B$20:$G$20)</f>
        <v>-6.1009034814989098</v>
      </c>
      <c r="P618" s="10" cm="1">
        <f t="array" aca="1" ref="P618" ca="1">SUMPRODUCT(J618:O618,TRANSPOSE(Test!BL$20:BL$25))+Test!$AD$20-Test!$BL$27</f>
        <v>19.654041698884519</v>
      </c>
      <c r="Q618" s="10" cm="1">
        <f t="array" aca="1" ref="Q618" ca="1">SUMPRODUCT(J618:O618,TRANSPOSE(Test!ES$20:ES$25))+Test!$AD$20-Test!$ES$27</f>
        <v>19.940592382411594</v>
      </c>
      <c r="R618" s="10">
        <f ca="1">I618-Results!$E$5*H618</f>
        <v>18.072203823672286</v>
      </c>
      <c r="S618" s="10" cm="1">
        <f t="array" aca="1" ref="S618" ca="1">SUMPRODUCT(J618:O618,TRANSPOSE(Test!AR$28:AR$33))+Test!$AD$20-Test!$AC$26</f>
        <v>6.8019132262920774</v>
      </c>
      <c r="T618" s="10">
        <f ca="1">SUMPRODUCT(J618:O618,Results!K$9:P$9)</f>
        <v>19.824997911748145</v>
      </c>
      <c r="U618" s="10">
        <f ca="1">SUMPRODUCT(J618:O618,Results!K$9:P$9)+Test!$AD$20-Test!$AC$31</f>
        <v>19.78819979304717</v>
      </c>
      <c r="V618" s="10">
        <f t="shared" ca="1" si="55"/>
        <v>-8.3095072740927076</v>
      </c>
      <c r="W618" s="10">
        <f t="shared" ca="1" si="56"/>
        <v>-8.5960579576197826</v>
      </c>
      <c r="X618" s="10">
        <f t="shared" ca="1" si="57"/>
        <v>-6.7276693988804741</v>
      </c>
      <c r="Y618" s="10">
        <f t="shared" ca="1" si="58"/>
        <v>4.5426211984997344</v>
      </c>
      <c r="Z618" s="10">
        <f ca="1">I618-Test!$AD$20</f>
        <v>10.648430886142258</v>
      </c>
      <c r="AA618" s="10">
        <f t="shared" ca="1" si="59"/>
        <v>-8.443665368255358</v>
      </c>
    </row>
    <row r="619" spans="1:27">
      <c r="A619" s="6">
        <f ca="1">LN((RAND()^(-Results!$F$4))-1)</f>
        <v>-0.17741517188413025</v>
      </c>
      <c r="B619" s="6">
        <f ca="1">LN((RAND()^(-Results!$F$4))-1)</f>
        <v>-1.5105209363721199</v>
      </c>
      <c r="C619" s="6">
        <f ca="1">LN((RAND()^(-Results!$F$4))-1)</f>
        <v>-0.83881408043458927</v>
      </c>
      <c r="D619" s="6">
        <f ca="1">LN((RAND()^(-Results!$F$4))-1)</f>
        <v>1.9851591007416689</v>
      </c>
      <c r="E619" s="6">
        <f ca="1">LN((RAND()^(-Results!$F$4))-1)</f>
        <v>-2.2344585673599267</v>
      </c>
      <c r="F619" s="6">
        <f ca="1">LN((RAND()^(-Results!$F$4))-1)</f>
        <v>2.5746587452468073</v>
      </c>
      <c r="G619" s="6">
        <f ca="1">LN((RAND()^(-Results!$F$4))-1)</f>
        <v>-2.2477215798898218</v>
      </c>
      <c r="H619" s="6">
        <f t="shared" ca="1" si="54"/>
        <v>-2.2371147183442313</v>
      </c>
      <c r="I619" s="10">
        <f ca="1">SUMPRODUCT(J619:O619,Results!B$12:G$12)+Results!$F$5*H619</f>
        <v>-22.774211043670153</v>
      </c>
      <c r="J619" s="10">
        <f ca="1">SUMPRODUCT($A619:$F619,Results!$B$15:$G$15)</f>
        <v>-4.14693703259573</v>
      </c>
      <c r="K619" s="10">
        <f ca="1">SUMPRODUCT($A619:$F619,Results!$B$16:$G$16)</f>
        <v>6.8149607262351344</v>
      </c>
      <c r="L619" s="10">
        <f ca="1">SUMPRODUCT($A619:$F619,Results!$B$17:$G$17)</f>
        <v>2.233465531418612</v>
      </c>
      <c r="M619" s="10">
        <f ca="1">SUMPRODUCT($A619:$F619,Results!$B$18:$G$18)</f>
        <v>5.8574645688759173</v>
      </c>
      <c r="N619" s="10">
        <f ca="1">SUMPRODUCT($A619:$F619,Results!$B$19:$G$19)</f>
        <v>11.354315327369381</v>
      </c>
      <c r="O619" s="10">
        <f ca="1">SUMPRODUCT($A619:$F619,Results!$B$20:$G$20)</f>
        <v>3.3808187648963708</v>
      </c>
      <c r="P619" s="10" cm="1">
        <f t="array" aca="1" ref="P619" ca="1">SUMPRODUCT(J619:O619,TRANSPOSE(Test!BL$20:BL$25))+Test!$AD$20-Test!$BL$27</f>
        <v>-11.769256026468614</v>
      </c>
      <c r="Q619" s="10" cm="1">
        <f t="array" aca="1" ref="Q619" ca="1">SUMPRODUCT(J619:O619,TRANSPOSE(Test!ES$20:ES$25))+Test!$AD$20-Test!$ES$27</f>
        <v>-11.775207019527009</v>
      </c>
      <c r="R619" s="10">
        <f ca="1">I619-Results!$E$5*H619</f>
        <v>-13.825752170293228</v>
      </c>
      <c r="S619" s="10" cm="1">
        <f t="array" aca="1" ref="S619" ca="1">SUMPRODUCT(J619:O619,TRANSPOSE(Test!AR$28:AR$33))+Test!$AD$20-Test!$AC$26</f>
        <v>-6.2736835615458411</v>
      </c>
      <c r="T619" s="10">
        <f ca="1">SUMPRODUCT(J619:O619,Results!K$9:P$9)</f>
        <v>-11.518208080539075</v>
      </c>
      <c r="U619" s="10">
        <f ca="1">SUMPRODUCT(J619:O619,Results!K$9:P$9)+Test!$AD$20-Test!$AC$31</f>
        <v>-11.555006199240051</v>
      </c>
      <c r="V619" s="10">
        <f t="shared" ca="1" si="55"/>
        <v>-11.004955017201539</v>
      </c>
      <c r="W619" s="10">
        <f t="shared" ca="1" si="56"/>
        <v>-10.999004024143144</v>
      </c>
      <c r="X619" s="10">
        <f t="shared" ca="1" si="57"/>
        <v>-8.948458873376925</v>
      </c>
      <c r="Y619" s="10">
        <f t="shared" ca="1" si="58"/>
        <v>-16.500527482124312</v>
      </c>
      <c r="Z619" s="10">
        <f ca="1">I619-Test!$AD$20</f>
        <v>-23.470314582319705</v>
      </c>
      <c r="AA619" s="10">
        <f t="shared" ca="1" si="59"/>
        <v>-11.219204844430102</v>
      </c>
    </row>
    <row r="620" spans="1:27">
      <c r="A620" s="6">
        <f ca="1">LN((RAND()^(-Results!$F$4))-1)</f>
        <v>9.3036171499129156E-2</v>
      </c>
      <c r="B620" s="6">
        <f ca="1">LN((RAND()^(-Results!$F$4))-1)</f>
        <v>-0.50185267005472167</v>
      </c>
      <c r="C620" s="6">
        <f ca="1">LN((RAND()^(-Results!$F$4))-1)</f>
        <v>0.8279108754719785</v>
      </c>
      <c r="D620" s="6">
        <f ca="1">LN((RAND()^(-Results!$F$4))-1)</f>
        <v>-2.8829056338890613</v>
      </c>
      <c r="E620" s="6">
        <f ca="1">LN((RAND()^(-Results!$F$4))-1)</f>
        <v>-0.69741914212214196</v>
      </c>
      <c r="F620" s="6">
        <f ca="1">LN((RAND()^(-Results!$F$4))-1)</f>
        <v>2.7473503466880915</v>
      </c>
      <c r="G620" s="6">
        <f ca="1">LN((RAND()^(-Results!$F$4))-1)</f>
        <v>5.728680722721935E-2</v>
      </c>
      <c r="H620" s="6">
        <f t="shared" ca="1" si="54"/>
        <v>6.7893668772809945E-2</v>
      </c>
      <c r="I620" s="10">
        <f ca="1">SUMPRODUCT(J620:O620,Results!B$12:G$12)+Results!$F$5*H620</f>
        <v>-34.310119605421029</v>
      </c>
      <c r="J620" s="10">
        <f ca="1">SUMPRODUCT($A620:$F620,Results!$B$15:$G$15)</f>
        <v>0.50840826403091754</v>
      </c>
      <c r="K620" s="10">
        <f ca="1">SUMPRODUCT($A620:$F620,Results!$B$16:$G$16)</f>
        <v>-7.5227303860172823</v>
      </c>
      <c r="L620" s="10">
        <f ca="1">SUMPRODUCT($A620:$F620,Results!$B$17:$G$17)</f>
        <v>-6.5381890669898848</v>
      </c>
      <c r="M620" s="10">
        <f ca="1">SUMPRODUCT($A620:$F620,Results!$B$18:$G$18)</f>
        <v>6.1193758447434838</v>
      </c>
      <c r="N620" s="10">
        <f ca="1">SUMPRODUCT($A620:$F620,Results!$B$19:$G$19)</f>
        <v>-3.1036596930510267</v>
      </c>
      <c r="O620" s="10">
        <f ca="1">SUMPRODUCT($A620:$F620,Results!$B$20:$G$20)</f>
        <v>13.471230405783306</v>
      </c>
      <c r="P620" s="10" cm="1">
        <f t="array" aca="1" ref="P620" ca="1">SUMPRODUCT(J620:O620,TRANSPOSE(Test!BL$20:BL$25))+Test!$AD$20-Test!$BL$27</f>
        <v>-34.421573595732198</v>
      </c>
      <c r="Q620" s="10" cm="1">
        <f t="array" aca="1" ref="Q620" ca="1">SUMPRODUCT(J620:O620,TRANSPOSE(Test!ES$20:ES$25))+Test!$AD$20-Test!$ES$27</f>
        <v>-34.763311262318283</v>
      </c>
      <c r="R620" s="10">
        <f ca="1">I620-Results!$E$5*H620</f>
        <v>-34.581694280512266</v>
      </c>
      <c r="S620" s="10" cm="1">
        <f t="array" aca="1" ref="S620" ca="1">SUMPRODUCT(J620:O620,TRANSPOSE(Test!AR$28:AR$33))+Test!$AD$20-Test!$AC$26</f>
        <v>-28.522835897589374</v>
      </c>
      <c r="T620" s="10">
        <f ca="1">SUMPRODUCT(J620:O620,Results!K$9:P$9)</f>
        <v>-34.625814195605955</v>
      </c>
      <c r="U620" s="10">
        <f ca="1">SUMPRODUCT(J620:O620,Results!K$9:P$9)+Test!$AD$20-Test!$AC$31</f>
        <v>-34.662612314306934</v>
      </c>
      <c r="V620" s="10">
        <f t="shared" ca="1" si="55"/>
        <v>0.11145399031116909</v>
      </c>
      <c r="W620" s="10">
        <f t="shared" ca="1" si="56"/>
        <v>0.45319165689725338</v>
      </c>
      <c r="X620" s="10">
        <f t="shared" ca="1" si="57"/>
        <v>0.27157467509123734</v>
      </c>
      <c r="Y620" s="10">
        <f t="shared" ca="1" si="58"/>
        <v>-5.787283707831655</v>
      </c>
      <c r="Z620" s="10">
        <f ca="1">I620-Test!$AD$20</f>
        <v>-35.006223144070582</v>
      </c>
      <c r="AA620" s="10">
        <f t="shared" ca="1" si="59"/>
        <v>0.35249270888590445</v>
      </c>
    </row>
    <row r="621" spans="1:27">
      <c r="A621" s="6">
        <f ca="1">LN((RAND()^(-Results!$F$4))-1)</f>
        <v>-1.3654444792267404</v>
      </c>
      <c r="B621" s="6">
        <f ca="1">LN((RAND()^(-Results!$F$4))-1)</f>
        <v>0.10816808297255047</v>
      </c>
      <c r="C621" s="6">
        <f ca="1">LN((RAND()^(-Results!$F$4))-1)</f>
        <v>-0.49678162943076171</v>
      </c>
      <c r="D621" s="6">
        <f ca="1">LN((RAND()^(-Results!$F$4))-1)</f>
        <v>-1.8908677298703187</v>
      </c>
      <c r="E621" s="6">
        <f ca="1">LN((RAND()^(-Results!$F$4))-1)</f>
        <v>1.0986590631543449</v>
      </c>
      <c r="F621" s="6">
        <f ca="1">LN((RAND()^(-Results!$F$4))-1)</f>
        <v>-0.92506106448557046</v>
      </c>
      <c r="G621" s="6">
        <f ca="1">LN((RAND()^(-Results!$F$4))-1)</f>
        <v>-0.6516740668198403</v>
      </c>
      <c r="H621" s="6">
        <f t="shared" ca="1" si="54"/>
        <v>-0.64106720527424965</v>
      </c>
      <c r="I621" s="10">
        <f ca="1">SUMPRODUCT(J621:O621,Results!B$12:G$12)+Results!$F$5*H621</f>
        <v>-8.5900908845552379</v>
      </c>
      <c r="J621" s="10">
        <f ca="1">SUMPRODUCT($A621:$F621,Results!$B$15:$G$15)</f>
        <v>0.73641908113950783</v>
      </c>
      <c r="K621" s="10">
        <f ca="1">SUMPRODUCT($A621:$F621,Results!$B$16:$G$16)</f>
        <v>-6.5543618380182576</v>
      </c>
      <c r="L621" s="10">
        <f ca="1">SUMPRODUCT($A621:$F621,Results!$B$17:$G$17)</f>
        <v>-2.0819967411445734</v>
      </c>
      <c r="M621" s="10">
        <f ca="1">SUMPRODUCT($A621:$F621,Results!$B$18:$G$18)</f>
        <v>5.0525655026770426</v>
      </c>
      <c r="N621" s="10">
        <f ca="1">SUMPRODUCT($A621:$F621,Results!$B$19:$G$19)</f>
        <v>-8.0810227975721496</v>
      </c>
      <c r="O621" s="10">
        <f ca="1">SUMPRODUCT($A621:$F621,Results!$B$20:$G$20)</f>
        <v>-2.7269022881395175</v>
      </c>
      <c r="P621" s="10" cm="1">
        <f t="array" aca="1" ref="P621" ca="1">SUMPRODUCT(J621:O621,TRANSPOSE(Test!BL$20:BL$25))+Test!$AD$20-Test!$BL$27</f>
        <v>-5.4806692976129634</v>
      </c>
      <c r="Q621" s="10" cm="1">
        <f t="array" aca="1" ref="Q621" ca="1">SUMPRODUCT(J621:O621,TRANSPOSE(Test!ES$20:ES$25))+Test!$AD$20-Test!$ES$27</f>
        <v>-5.447860740973546</v>
      </c>
      <c r="R621" s="10">
        <f ca="1">I621-Results!$E$5*H621</f>
        <v>-6.0258220634582393</v>
      </c>
      <c r="S621" s="10" cm="1">
        <f t="array" aca="1" ref="S621" ca="1">SUMPRODUCT(J621:O621,TRANSPOSE(Test!AR$28:AR$33))+Test!$AD$20-Test!$AC$26</f>
        <v>-12.938724679068844</v>
      </c>
      <c r="T621" s="10">
        <f ca="1">SUMPRODUCT(J621:O621,Results!K$9:P$9)</f>
        <v>-5.4036090111956199</v>
      </c>
      <c r="U621" s="10">
        <f ca="1">SUMPRODUCT(J621:O621,Results!K$9:P$9)+Test!$AD$20-Test!$AC$31</f>
        <v>-5.4404071298965953</v>
      </c>
      <c r="V621" s="10">
        <f t="shared" ca="1" si="55"/>
        <v>-3.1094215869422746</v>
      </c>
      <c r="W621" s="10">
        <f t="shared" ca="1" si="56"/>
        <v>-3.1422301435816919</v>
      </c>
      <c r="X621" s="10">
        <f t="shared" ca="1" si="57"/>
        <v>-2.5642688210969986</v>
      </c>
      <c r="Y621" s="10">
        <f t="shared" ca="1" si="58"/>
        <v>4.3486337945136064</v>
      </c>
      <c r="Z621" s="10">
        <f ca="1">I621-Test!$AD$20</f>
        <v>-9.2861944232047922</v>
      </c>
      <c r="AA621" s="10">
        <f t="shared" ca="1" si="59"/>
        <v>-3.1496837546586427</v>
      </c>
    </row>
    <row r="622" spans="1:27">
      <c r="A622" s="6">
        <f ca="1">LN((RAND()^(-Results!$F$4))-1)</f>
        <v>2.7530542223650674</v>
      </c>
      <c r="B622" s="6">
        <f ca="1">LN((RAND()^(-Results!$F$4))-1)</f>
        <v>-0.30131488564969833</v>
      </c>
      <c r="C622" s="6">
        <f ca="1">LN((RAND()^(-Results!$F$4))-1)</f>
        <v>0.84014453293519342</v>
      </c>
      <c r="D622" s="6">
        <f ca="1">LN((RAND()^(-Results!$F$4))-1)</f>
        <v>-3.1554862401864168</v>
      </c>
      <c r="E622" s="6">
        <f ca="1">LN((RAND()^(-Results!$F$4))-1)</f>
        <v>0.97684588844219833</v>
      </c>
      <c r="F622" s="6">
        <f ca="1">LN((RAND()^(-Results!$F$4))-1)</f>
        <v>-0.43095479856309077</v>
      </c>
      <c r="G622" s="6">
        <f ca="1">LN((RAND()^(-Results!$F$4))-1)</f>
        <v>0.35910740282112535</v>
      </c>
      <c r="H622" s="6">
        <f t="shared" ca="1" si="54"/>
        <v>0.36971426436671595</v>
      </c>
      <c r="I622" s="10">
        <f ca="1">SUMPRODUCT(J622:O622,Results!B$12:G$12)+Results!$F$5*H622</f>
        <v>-27.366688898049322</v>
      </c>
      <c r="J622" s="10">
        <f ca="1">SUMPRODUCT($A622:$F622,Results!$B$15:$G$15)</f>
        <v>2.577097131410873</v>
      </c>
      <c r="K622" s="10">
        <f ca="1">SUMPRODUCT($A622:$F622,Results!$B$16:$G$16)</f>
        <v>-4.6691689922871928</v>
      </c>
      <c r="L622" s="10">
        <f ca="1">SUMPRODUCT($A622:$F622,Results!$B$17:$G$17)</f>
        <v>3.724104346959265</v>
      </c>
      <c r="M622" s="10">
        <f ca="1">SUMPRODUCT($A622:$F622,Results!$B$18:$G$18)</f>
        <v>-5.1399125834317543</v>
      </c>
      <c r="N622" s="10">
        <f ca="1">SUMPRODUCT($A622:$F622,Results!$B$19:$G$19)</f>
        <v>-10.248202085221205</v>
      </c>
      <c r="O622" s="10">
        <f ca="1">SUMPRODUCT($A622:$F622,Results!$B$20:$G$20)</f>
        <v>11.227837750727502</v>
      </c>
      <c r="P622" s="10" cm="1">
        <f t="array" aca="1" ref="P622" ca="1">SUMPRODUCT(J622:O622,TRANSPOSE(Test!BL$20:BL$25))+Test!$AD$20-Test!$BL$27</f>
        <v>-29.060272878601364</v>
      </c>
      <c r="Q622" s="10" cm="1">
        <f t="array" aca="1" ref="Q622" ca="1">SUMPRODUCT(J622:O622,TRANSPOSE(Test!ES$20:ES$25))+Test!$AD$20-Test!$ES$27</f>
        <v>-29.454055652640957</v>
      </c>
      <c r="R622" s="10">
        <f ca="1">I622-Results!$E$5*H622</f>
        <v>-28.845545955516187</v>
      </c>
      <c r="S622" s="10" cm="1">
        <f t="array" aca="1" ref="S622" ca="1">SUMPRODUCT(J622:O622,TRANSPOSE(Test!AR$28:AR$33))+Test!$AD$20-Test!$AC$26</f>
        <v>-21.568855476661287</v>
      </c>
      <c r="T622" s="10">
        <f ca="1">SUMPRODUCT(J622:O622,Results!K$9:P$9)</f>
        <v>-29.768724486155691</v>
      </c>
      <c r="U622" s="10">
        <f ca="1">SUMPRODUCT(J622:O622,Results!K$9:P$9)+Test!$AD$20-Test!$AC$31</f>
        <v>-29.805522604856666</v>
      </c>
      <c r="V622" s="10">
        <f t="shared" ca="1" si="55"/>
        <v>1.6935839805520416</v>
      </c>
      <c r="W622" s="10">
        <f t="shared" ca="1" si="56"/>
        <v>2.0873667545916348</v>
      </c>
      <c r="X622" s="10">
        <f t="shared" ca="1" si="57"/>
        <v>1.4788570574668647</v>
      </c>
      <c r="Y622" s="10">
        <f t="shared" ca="1" si="58"/>
        <v>-5.7978334213880345</v>
      </c>
      <c r="Z622" s="10">
        <f ca="1">I622-Test!$AD$20</f>
        <v>-28.062792436698874</v>
      </c>
      <c r="AA622" s="10">
        <f t="shared" ca="1" si="59"/>
        <v>2.438833706807344</v>
      </c>
    </row>
    <row r="623" spans="1:27">
      <c r="A623" s="6">
        <f ca="1">LN((RAND()^(-Results!$F$4))-1)</f>
        <v>-7.5392586237035717</v>
      </c>
      <c r="B623" s="6">
        <f ca="1">LN((RAND()^(-Results!$F$4))-1)</f>
        <v>-3.0426550573391959</v>
      </c>
      <c r="C623" s="6">
        <f ca="1">LN((RAND()^(-Results!$F$4))-1)</f>
        <v>-5.6527334729356609</v>
      </c>
      <c r="D623" s="6">
        <f ca="1">LN((RAND()^(-Results!$F$4))-1)</f>
        <v>-1.4464262207092866</v>
      </c>
      <c r="E623" s="6">
        <f ca="1">LN((RAND()^(-Results!$F$4))-1)</f>
        <v>-2.3152984610475151</v>
      </c>
      <c r="F623" s="6">
        <f ca="1">LN((RAND()^(-Results!$F$4))-1)</f>
        <v>-0.3091677432537131</v>
      </c>
      <c r="G623" s="6">
        <f ca="1">LN((RAND()^(-Results!$F$4))-1)</f>
        <v>-0.92433439910196868</v>
      </c>
      <c r="H623" s="6">
        <f t="shared" ca="1" si="54"/>
        <v>-0.91372753755637803</v>
      </c>
      <c r="I623" s="10">
        <f ca="1">SUMPRODUCT(J623:O623,Results!B$12:G$12)+Results!$F$5*H623</f>
        <v>-35.548212705635336</v>
      </c>
      <c r="J623" s="10">
        <f ca="1">SUMPRODUCT($A623:$F623,Results!$B$15:$G$15)</f>
        <v>-6.6663166157771272</v>
      </c>
      <c r="K623" s="10">
        <f ca="1">SUMPRODUCT($A623:$F623,Results!$B$16:$G$16)</f>
        <v>-3.7873788011107599</v>
      </c>
      <c r="L623" s="10">
        <f ca="1">SUMPRODUCT($A623:$F623,Results!$B$17:$G$17)</f>
        <v>6.0768931454838615</v>
      </c>
      <c r="M623" s="10">
        <f ca="1">SUMPRODUCT($A623:$F623,Results!$B$18:$G$18)</f>
        <v>31.995564885293639</v>
      </c>
      <c r="N623" s="10">
        <f ca="1">SUMPRODUCT($A623:$F623,Results!$B$19:$G$19)</f>
        <v>-7.0377565648843445</v>
      </c>
      <c r="O623" s="10">
        <f ca="1">SUMPRODUCT($A623:$F623,Results!$B$20:$G$20)</f>
        <v>-12.905868502577016</v>
      </c>
      <c r="P623" s="10" cm="1">
        <f t="array" aca="1" ref="P623" ca="1">SUMPRODUCT(J623:O623,TRANSPOSE(Test!BL$20:BL$25))+Test!$AD$20-Test!$BL$27</f>
        <v>-31.8711801370182</v>
      </c>
      <c r="Q623" s="10" cm="1">
        <f t="array" aca="1" ref="Q623" ca="1">SUMPRODUCT(J623:O623,TRANSPOSE(Test!ES$20:ES$25))+Test!$AD$20-Test!$ES$27</f>
        <v>-31.337038225201429</v>
      </c>
      <c r="R623" s="10">
        <f ca="1">I623-Results!$E$5*H623</f>
        <v>-31.893302555409825</v>
      </c>
      <c r="S623" s="10" cm="1">
        <f t="array" aca="1" ref="S623" ca="1">SUMPRODUCT(J623:O623,TRANSPOSE(Test!AR$28:AR$33))+Test!$AD$20-Test!$AC$26</f>
        <v>-55.176478377368881</v>
      </c>
      <c r="T623" s="10">
        <f ca="1">SUMPRODUCT(J623:O623,Results!K$9:P$9)</f>
        <v>-30.383301454167455</v>
      </c>
      <c r="U623" s="10">
        <f ca="1">SUMPRODUCT(J623:O623,Results!K$9:P$9)+Test!$AD$20-Test!$AC$31</f>
        <v>-30.42009957286843</v>
      </c>
      <c r="V623" s="10">
        <f t="shared" ca="1" si="55"/>
        <v>-3.6770325686171361</v>
      </c>
      <c r="W623" s="10">
        <f t="shared" ca="1" si="56"/>
        <v>-4.2111744804339075</v>
      </c>
      <c r="X623" s="10">
        <f t="shared" ca="1" si="57"/>
        <v>-3.6549101502255112</v>
      </c>
      <c r="Y623" s="10">
        <f t="shared" ca="1" si="58"/>
        <v>19.628265671733544</v>
      </c>
      <c r="Z623" s="10">
        <f ca="1">I623-Test!$AD$20</f>
        <v>-36.244316244284889</v>
      </c>
      <c r="AA623" s="10">
        <f t="shared" ca="1" si="59"/>
        <v>-5.1281131327669058</v>
      </c>
    </row>
    <row r="624" spans="1:27">
      <c r="A624" s="6">
        <f ca="1">LN((RAND()^(-Results!$F$4))-1)</f>
        <v>-1.2370520995386753</v>
      </c>
      <c r="B624" s="6">
        <f ca="1">LN((RAND()^(-Results!$F$4))-1)</f>
        <v>0.13074977194521151</v>
      </c>
      <c r="C624" s="6">
        <f ca="1">LN((RAND()^(-Results!$F$4))-1)</f>
        <v>5.2446125979022575</v>
      </c>
      <c r="D624" s="6">
        <f ca="1">LN((RAND()^(-Results!$F$4))-1)</f>
        <v>1.9494462290387879</v>
      </c>
      <c r="E624" s="6">
        <f ca="1">LN((RAND()^(-Results!$F$4))-1)</f>
        <v>-0.25743198345862334</v>
      </c>
      <c r="F624" s="6">
        <f ca="1">LN((RAND()^(-Results!$F$4))-1)</f>
        <v>-0.78811289715119159</v>
      </c>
      <c r="G624" s="6">
        <f ca="1">LN((RAND()^(-Results!$F$4))-1)</f>
        <v>1.8088608893193083</v>
      </c>
      <c r="H624" s="6">
        <f t="shared" ca="1" si="54"/>
        <v>1.8194677508648989</v>
      </c>
      <c r="I624" s="10">
        <f ca="1">SUMPRODUCT(J624:O624,Results!B$12:G$12)+Results!$F$5*H624</f>
        <v>36.222146426072754</v>
      </c>
      <c r="J624" s="10">
        <f ca="1">SUMPRODUCT($A624:$F624,Results!$B$15:$G$15)</f>
        <v>-5.7156077721429561</v>
      </c>
      <c r="K624" s="10">
        <f ca="1">SUMPRODUCT($A624:$F624,Results!$B$16:$G$16)</f>
        <v>-6.1036436215304049</v>
      </c>
      <c r="L624" s="10">
        <f ca="1">SUMPRODUCT($A624:$F624,Results!$B$17:$G$17)</f>
        <v>-6.3945869528497115</v>
      </c>
      <c r="M624" s="10">
        <f ca="1">SUMPRODUCT($A624:$F624,Results!$B$18:$G$18)</f>
        <v>-10.576400100787824</v>
      </c>
      <c r="N624" s="10">
        <f ca="1">SUMPRODUCT($A624:$F624,Results!$B$19:$G$19)</f>
        <v>16.943327370436158</v>
      </c>
      <c r="O624" s="10">
        <f ca="1">SUMPRODUCT($A624:$F624,Results!$B$20:$G$20)</f>
        <v>-14.133149694253314</v>
      </c>
      <c r="P624" s="10" cm="1">
        <f t="array" aca="1" ref="P624" ca="1">SUMPRODUCT(J624:O624,TRANSPOSE(Test!BL$20:BL$25))+Test!$AD$20-Test!$BL$27</f>
        <v>27.817873209012223</v>
      </c>
      <c r="Q624" s="10" cm="1">
        <f t="array" aca="1" ref="Q624" ca="1">SUMPRODUCT(J624:O624,TRANSPOSE(Test!ES$20:ES$25))+Test!$AD$20-Test!$ES$27</f>
        <v>27.570386825703054</v>
      </c>
      <c r="R624" s="10">
        <f ca="1">I624-Results!$E$5*H624</f>
        <v>28.94427542261316</v>
      </c>
      <c r="S624" s="10" cm="1">
        <f t="array" aca="1" ref="S624" ca="1">SUMPRODUCT(J624:O624,TRANSPOSE(Test!AR$28:AR$33))+Test!$AD$20-Test!$AC$26</f>
        <v>33.435879790579889</v>
      </c>
      <c r="T624" s="10">
        <f ca="1">SUMPRODUCT(J624:O624,Results!K$9:P$9)</f>
        <v>27.726205240745806</v>
      </c>
      <c r="U624" s="10">
        <f ca="1">SUMPRODUCT(J624:O624,Results!K$9:P$9)+Test!$AD$20-Test!$AC$31</f>
        <v>27.68940712204483</v>
      </c>
      <c r="V624" s="10">
        <f t="shared" ca="1" si="55"/>
        <v>8.4042732170605312</v>
      </c>
      <c r="W624" s="10">
        <f t="shared" ca="1" si="56"/>
        <v>8.6517596003697008</v>
      </c>
      <c r="X624" s="10">
        <f t="shared" ca="1" si="57"/>
        <v>7.2778710034595946</v>
      </c>
      <c r="Y624" s="10">
        <f t="shared" ca="1" si="58"/>
        <v>2.7862666354928649</v>
      </c>
      <c r="Z624" s="10">
        <f ca="1">I624-Test!$AD$20</f>
        <v>35.526042887423202</v>
      </c>
      <c r="AA624" s="10">
        <f t="shared" ca="1" si="59"/>
        <v>8.532739304027924</v>
      </c>
    </row>
    <row r="625" spans="1:27">
      <c r="A625" s="6">
        <f ca="1">LN((RAND()^(-Results!$F$4))-1)</f>
        <v>0.33195109789222987</v>
      </c>
      <c r="B625" s="6">
        <f ca="1">LN((RAND()^(-Results!$F$4))-1)</f>
        <v>-0.45175805519312023</v>
      </c>
      <c r="C625" s="6">
        <f ca="1">LN((RAND()^(-Results!$F$4))-1)</f>
        <v>0.64047945814724028</v>
      </c>
      <c r="D625" s="6">
        <f ca="1">LN((RAND()^(-Results!$F$4))-1)</f>
        <v>-0.61874136350009246</v>
      </c>
      <c r="E625" s="6">
        <f ca="1">LN((RAND()^(-Results!$F$4))-1)</f>
        <v>-1.7950678720416229</v>
      </c>
      <c r="F625" s="6">
        <f ca="1">LN((RAND()^(-Results!$F$4))-1)</f>
        <v>-0.47341198010012708</v>
      </c>
      <c r="G625" s="6">
        <f ca="1">LN((RAND()^(-Results!$F$4))-1)</f>
        <v>-0.25182566506831355</v>
      </c>
      <c r="H625" s="6">
        <f t="shared" ca="1" si="54"/>
        <v>-0.24121880352272296</v>
      </c>
      <c r="I625" s="10">
        <f ca="1">SUMPRODUCT(J625:O625,Results!B$12:G$12)+Results!$F$5*H625</f>
        <v>-12.823567510133245</v>
      </c>
      <c r="J625" s="10">
        <f ca="1">SUMPRODUCT($A625:$F625,Results!$B$15:$G$15)</f>
        <v>2.7757075106524483E-2</v>
      </c>
      <c r="K625" s="10">
        <f ca="1">SUMPRODUCT($A625:$F625,Results!$B$16:$G$16)</f>
        <v>0.92203294887699583</v>
      </c>
      <c r="L625" s="10">
        <f ca="1">SUMPRODUCT($A625:$F625,Results!$B$17:$G$17)</f>
        <v>5.451184150288066</v>
      </c>
      <c r="M625" s="10">
        <f ca="1">SUMPRODUCT($A625:$F625,Results!$B$18:$G$18)</f>
        <v>-4.6016590509335487</v>
      </c>
      <c r="N625" s="10">
        <f ca="1">SUMPRODUCT($A625:$F625,Results!$B$19:$G$19)</f>
        <v>-0.43174449968438439</v>
      </c>
      <c r="O625" s="10">
        <f ca="1">SUMPRODUCT($A625:$F625,Results!$B$20:$G$20)</f>
        <v>3.3803148436011368</v>
      </c>
      <c r="P625" s="10" cm="1">
        <f t="array" aca="1" ref="P625" ca="1">SUMPRODUCT(J625:O625,TRANSPOSE(Test!BL$20:BL$25))+Test!$AD$20-Test!$BL$27</f>
        <v>-11.364925842186155</v>
      </c>
      <c r="Q625" s="10" cm="1">
        <f t="array" aca="1" ref="Q625" ca="1">SUMPRODUCT(J625:O625,TRANSPOSE(Test!ES$20:ES$25))+Test!$AD$20-Test!$ES$27</f>
        <v>-11.512964604362649</v>
      </c>
      <c r="R625" s="10">
        <f ca="1">I625-Results!$E$5*H625</f>
        <v>-11.858692296042353</v>
      </c>
      <c r="S625" s="10" cm="1">
        <f t="array" aca="1" ref="S625" ca="1">SUMPRODUCT(J625:O625,TRANSPOSE(Test!AR$28:AR$33))+Test!$AD$20-Test!$AC$26</f>
        <v>-4.7254575523602602</v>
      </c>
      <c r="T625" s="10">
        <f ca="1">SUMPRODUCT(J625:O625,Results!K$9:P$9)</f>
        <v>-11.31515171653561</v>
      </c>
      <c r="U625" s="10">
        <f ca="1">SUMPRODUCT(J625:O625,Results!K$9:P$9)+Test!$AD$20-Test!$AC$31</f>
        <v>-11.351949835236585</v>
      </c>
      <c r="V625" s="10">
        <f t="shared" ca="1" si="55"/>
        <v>-1.4586416679470897</v>
      </c>
      <c r="W625" s="10">
        <f t="shared" ca="1" si="56"/>
        <v>-1.3106029057705957</v>
      </c>
      <c r="X625" s="10">
        <f t="shared" ca="1" si="57"/>
        <v>-0.96487521409089183</v>
      </c>
      <c r="Y625" s="10">
        <f t="shared" ca="1" si="58"/>
        <v>-8.0981099577729836</v>
      </c>
      <c r="Z625" s="10">
        <f ca="1">I625-Test!$AD$20</f>
        <v>-13.519671048782799</v>
      </c>
      <c r="AA625" s="10">
        <f t="shared" ca="1" si="59"/>
        <v>-1.4716176748966596</v>
      </c>
    </row>
    <row r="626" spans="1:27">
      <c r="A626" s="6">
        <f ca="1">LN((RAND()^(-Results!$F$4))-1)</f>
        <v>1.7137035080586431</v>
      </c>
      <c r="B626" s="6">
        <f ca="1">LN((RAND()^(-Results!$F$4))-1)</f>
        <v>2.6208626298147486</v>
      </c>
      <c r="C626" s="6">
        <f ca="1">LN((RAND()^(-Results!$F$4))-1)</f>
        <v>0.12700525811830707</v>
      </c>
      <c r="D626" s="6">
        <f ca="1">LN((RAND()^(-Results!$F$4))-1)</f>
        <v>1.1825836453300769</v>
      </c>
      <c r="E626" s="6">
        <f ca="1">LN((RAND()^(-Results!$F$4))-1)</f>
        <v>1.3419235026729166</v>
      </c>
      <c r="F626" s="6">
        <f ca="1">LN((RAND()^(-Results!$F$4))-1)</f>
        <v>2.8764318793768253</v>
      </c>
      <c r="G626" s="6">
        <f ca="1">LN((RAND()^(-Results!$F$4))-1)</f>
        <v>2.0580552446072859</v>
      </c>
      <c r="H626" s="6">
        <f t="shared" ca="1" si="54"/>
        <v>2.0686621061528765</v>
      </c>
      <c r="I626" s="10">
        <f ca="1">SUMPRODUCT(J626:O626,Results!B$12:G$12)+Results!$F$5*H626</f>
        <v>34.342460917856101</v>
      </c>
      <c r="J626" s="10">
        <f ca="1">SUMPRODUCT($A626:$F626,Results!$B$15:$G$15)</f>
        <v>6.0038481097473415</v>
      </c>
      <c r="K626" s="10">
        <f ca="1">SUMPRODUCT($A626:$F626,Results!$B$16:$G$16)</f>
        <v>2.8958338356331481</v>
      </c>
      <c r="L626" s="10">
        <f ca="1">SUMPRODUCT($A626:$F626,Results!$B$17:$G$17)</f>
        <v>-14.309521444553505</v>
      </c>
      <c r="M626" s="10">
        <f ca="1">SUMPRODUCT($A626:$F626,Results!$B$18:$G$18)</f>
        <v>-1.913308716754635</v>
      </c>
      <c r="N626" s="10">
        <f ca="1">SUMPRODUCT($A626:$F626,Results!$B$19:$G$19)</f>
        <v>2.0001443083387023</v>
      </c>
      <c r="O626" s="10">
        <f ca="1">SUMPRODUCT($A626:$F626,Results!$B$20:$G$20)</f>
        <v>9.7712834127089749</v>
      </c>
      <c r="P626" s="10" cm="1">
        <f t="array" aca="1" ref="P626" ca="1">SUMPRODUCT(J626:O626,TRANSPOSE(Test!BL$20:BL$25))+Test!$AD$20-Test!$BL$27</f>
        <v>24.061383473041154</v>
      </c>
      <c r="Q626" s="10" cm="1">
        <f t="array" aca="1" ref="Q626" ca="1">SUMPRODUCT(J626:O626,TRANSPOSE(Test!ES$20:ES$25))+Test!$AD$20-Test!$ES$27</f>
        <v>24.142410779672833</v>
      </c>
      <c r="R626" s="10">
        <f ca="1">I626-Results!$E$5*H626</f>
        <v>26.067812493244595</v>
      </c>
      <c r="S626" s="10" cm="1">
        <f t="array" aca="1" ref="S626" ca="1">SUMPRODUCT(J626:O626,TRANSPOSE(Test!AR$28:AR$33))+Test!$AD$20-Test!$AC$26</f>
        <v>25.588307809688924</v>
      </c>
      <c r="T626" s="10">
        <f ca="1">SUMPRODUCT(J626:O626,Results!K$9:P$9)</f>
        <v>23.888426977063979</v>
      </c>
      <c r="U626" s="10">
        <f ca="1">SUMPRODUCT(J626:O626,Results!K$9:P$9)+Test!$AD$20-Test!$AC$31</f>
        <v>23.851628858363004</v>
      </c>
      <c r="V626" s="10">
        <f t="shared" ca="1" si="55"/>
        <v>10.281077444814947</v>
      </c>
      <c r="W626" s="10">
        <f t="shared" ca="1" si="56"/>
        <v>10.200050138183268</v>
      </c>
      <c r="X626" s="10">
        <f t="shared" ca="1" si="57"/>
        <v>8.274648424611506</v>
      </c>
      <c r="Y626" s="10">
        <f t="shared" ca="1" si="58"/>
        <v>8.7541531081671771</v>
      </c>
      <c r="Z626" s="10">
        <f ca="1">I626-Test!$AD$20</f>
        <v>33.646357379206549</v>
      </c>
      <c r="AA626" s="10">
        <f t="shared" ca="1" si="59"/>
        <v>10.490832059493098</v>
      </c>
    </row>
    <row r="627" spans="1:27">
      <c r="A627" s="6">
        <f ca="1">LN((RAND()^(-Results!$F$4))-1)</f>
        <v>-1.2008300898699962</v>
      </c>
      <c r="B627" s="6">
        <f ca="1">LN((RAND()^(-Results!$F$4))-1)</f>
        <v>0.27731036749313526</v>
      </c>
      <c r="C627" s="6">
        <f ca="1">LN((RAND()^(-Results!$F$4))-1)</f>
        <v>-1.0528343020498541</v>
      </c>
      <c r="D627" s="6">
        <f ca="1">LN((RAND()^(-Results!$F$4))-1)</f>
        <v>1.5470729715837608</v>
      </c>
      <c r="E627" s="6">
        <f ca="1">LN((RAND()^(-Results!$F$4))-1)</f>
        <v>-0.98938969081325756</v>
      </c>
      <c r="F627" s="6">
        <f ca="1">LN((RAND()^(-Results!$F$4))-1)</f>
        <v>-1.7014682639743288</v>
      </c>
      <c r="G627" s="6">
        <f ca="1">LN((RAND()^(-Results!$F$4))-1)</f>
        <v>0.8700132691616399</v>
      </c>
      <c r="H627" s="6">
        <f t="shared" ca="1" si="54"/>
        <v>0.88062013070723055</v>
      </c>
      <c r="I627" s="10">
        <f ca="1">SUMPRODUCT(J627:O627,Results!B$12:G$12)+Results!$F$5*H627</f>
        <v>22.833274808722326</v>
      </c>
      <c r="J627" s="10">
        <f ca="1">SUMPRODUCT($A627:$F627,Results!$B$15:$G$15)</f>
        <v>0.10021689734445424</v>
      </c>
      <c r="K627" s="10">
        <f ca="1">SUMPRODUCT($A627:$F627,Results!$B$16:$G$16)</f>
        <v>5.26719325834536</v>
      </c>
      <c r="L627" s="10">
        <f ca="1">SUMPRODUCT($A627:$F627,Results!$B$17:$G$17)</f>
        <v>5.1570135069617757</v>
      </c>
      <c r="M627" s="10">
        <f ca="1">SUMPRODUCT($A627:$F627,Results!$B$18:$G$18)</f>
        <v>-1.9330995427225348</v>
      </c>
      <c r="N627" s="10">
        <f ca="1">SUMPRODUCT($A627:$F627,Results!$B$19:$G$19)</f>
        <v>0.86137807888335294</v>
      </c>
      <c r="O627" s="10">
        <f ca="1">SUMPRODUCT($A627:$F627,Results!$B$20:$G$20)</f>
        <v>-7.8364832002862901</v>
      </c>
      <c r="P627" s="10" cm="1">
        <f t="array" aca="1" ref="P627" ca="1">SUMPRODUCT(J627:O627,TRANSPOSE(Test!BL$20:BL$25))+Test!$AD$20-Test!$BL$27</f>
        <v>18.333889592500011</v>
      </c>
      <c r="Q627" s="10" cm="1">
        <f t="array" aca="1" ref="Q627" ca="1">SUMPRODUCT(J627:O627,TRANSPOSE(Test!ES$20:ES$25))+Test!$AD$20-Test!$ES$27</f>
        <v>18.603143260543835</v>
      </c>
      <c r="R627" s="10">
        <f ca="1">I627-Results!$E$5*H627</f>
        <v>19.310794285893405</v>
      </c>
      <c r="S627" s="10" cm="1">
        <f t="array" aca="1" ref="S627" ca="1">SUMPRODUCT(J627:O627,TRANSPOSE(Test!AR$28:AR$33))+Test!$AD$20-Test!$AC$26</f>
        <v>14.181629963418725</v>
      </c>
      <c r="T627" s="10">
        <f ca="1">SUMPRODUCT(J627:O627,Results!K$9:P$9)</f>
        <v>18.826354893869134</v>
      </c>
      <c r="U627" s="10">
        <f ca="1">SUMPRODUCT(J627:O627,Results!K$9:P$9)+Test!$AD$20-Test!$AC$31</f>
        <v>18.789556775168158</v>
      </c>
      <c r="V627" s="10">
        <f t="shared" ca="1" si="55"/>
        <v>4.4993852162223149</v>
      </c>
      <c r="W627" s="10">
        <f t="shared" ca="1" si="56"/>
        <v>4.2301315481784911</v>
      </c>
      <c r="X627" s="10">
        <f t="shared" ca="1" si="57"/>
        <v>3.5224805228289213</v>
      </c>
      <c r="Y627" s="10">
        <f t="shared" ca="1" si="58"/>
        <v>8.6516448453036006</v>
      </c>
      <c r="Z627" s="10">
        <f ca="1">I627-Test!$AD$20</f>
        <v>22.137171270072773</v>
      </c>
      <c r="AA627" s="10">
        <f t="shared" ca="1" si="59"/>
        <v>4.0437180335541676</v>
      </c>
    </row>
    <row r="628" spans="1:27">
      <c r="A628" s="6">
        <f ca="1">LN((RAND()^(-Results!$F$4))-1)</f>
        <v>-1.9050078069232157</v>
      </c>
      <c r="B628" s="6">
        <f ca="1">LN((RAND()^(-Results!$F$4))-1)</f>
        <v>0.46773381548423942</v>
      </c>
      <c r="C628" s="6">
        <f ca="1">LN((RAND()^(-Results!$F$4))-1)</f>
        <v>-2.8710744770896794</v>
      </c>
      <c r="D628" s="6">
        <f ca="1">LN((RAND()^(-Results!$F$4))-1)</f>
        <v>-1.6204297596314665</v>
      </c>
      <c r="E628" s="6">
        <f ca="1">LN((RAND()^(-Results!$F$4))-1)</f>
        <v>-2.697438618363603</v>
      </c>
      <c r="F628" s="6">
        <f ca="1">LN((RAND()^(-Results!$F$4))-1)</f>
        <v>1.8801160843643279</v>
      </c>
      <c r="G628" s="6">
        <f ca="1">LN((RAND()^(-Results!$F$4))-1)</f>
        <v>-1.0698001809752762</v>
      </c>
      <c r="H628" s="6">
        <f t="shared" ca="1" si="54"/>
        <v>-1.0591933194296856</v>
      </c>
      <c r="I628" s="10">
        <f ca="1">SUMPRODUCT(J628:O628,Results!B$12:G$12)+Results!$F$5*H628</f>
        <v>-23.046283138399115</v>
      </c>
      <c r="J628" s="10">
        <f ca="1">SUMPRODUCT($A628:$F628,Results!$B$15:$G$15)</f>
        <v>4.4437440222414377</v>
      </c>
      <c r="K628" s="10">
        <f ca="1">SUMPRODUCT($A628:$F628,Results!$B$16:$G$16)</f>
        <v>1.693074438050042</v>
      </c>
      <c r="L628" s="10">
        <f ca="1">SUMPRODUCT($A628:$F628,Results!$B$17:$G$17)</f>
        <v>-1.9755910552619929</v>
      </c>
      <c r="M628" s="10">
        <f ca="1">SUMPRODUCT($A628:$F628,Results!$B$18:$G$18)</f>
        <v>10.281437302792948</v>
      </c>
      <c r="N628" s="10">
        <f ca="1">SUMPRODUCT($A628:$F628,Results!$B$19:$G$19)</f>
        <v>-8.3976419230509798</v>
      </c>
      <c r="O628" s="10">
        <f ca="1">SUMPRODUCT($A628:$F628,Results!$B$20:$G$20)</f>
        <v>11.384944931979977</v>
      </c>
      <c r="P628" s="10" cm="1">
        <f t="array" aca="1" ref="P628" ca="1">SUMPRODUCT(J628:O628,TRANSPOSE(Test!BL$20:BL$25))+Test!$AD$20-Test!$BL$27</f>
        <v>-17.822594118807583</v>
      </c>
      <c r="Q628" s="10" cm="1">
        <f t="array" aca="1" ref="Q628" ca="1">SUMPRODUCT(J628:O628,TRANSPOSE(Test!ES$20:ES$25))+Test!$AD$20-Test!$ES$27</f>
        <v>-17.62092032934595</v>
      </c>
      <c r="R628" s="10">
        <f ca="1">I628-Results!$E$5*H628</f>
        <v>-18.809509860680372</v>
      </c>
      <c r="S628" s="10" cm="1">
        <f t="array" aca="1" ref="S628" ca="1">SUMPRODUCT(J628:O628,TRANSPOSE(Test!AR$28:AR$33))+Test!$AD$20-Test!$AC$26</f>
        <v>-20.556368366519457</v>
      </c>
      <c r="T628" s="10">
        <f ca="1">SUMPRODUCT(J628:O628,Results!K$9:P$9)</f>
        <v>-17.07902615732295</v>
      </c>
      <c r="U628" s="10">
        <f ca="1">SUMPRODUCT(J628:O628,Results!K$9:P$9)+Test!$AD$20-Test!$AC$31</f>
        <v>-17.115824276023925</v>
      </c>
      <c r="V628" s="10">
        <f t="shared" ca="1" si="55"/>
        <v>-5.2236890195915322</v>
      </c>
      <c r="W628" s="10">
        <f t="shared" ca="1" si="56"/>
        <v>-5.4253628090531656</v>
      </c>
      <c r="X628" s="10">
        <f t="shared" ca="1" si="57"/>
        <v>-4.2367732777187435</v>
      </c>
      <c r="Y628" s="10">
        <f t="shared" ca="1" si="58"/>
        <v>-2.4899147718796577</v>
      </c>
      <c r="Z628" s="10">
        <f ca="1">I628-Test!$AD$20</f>
        <v>-23.742386677048668</v>
      </c>
      <c r="AA628" s="10">
        <f t="shared" ca="1" si="59"/>
        <v>-5.9304588623751897</v>
      </c>
    </row>
    <row r="629" spans="1:27">
      <c r="A629" s="6">
        <f ca="1">LN((RAND()^(-Results!$F$4))-1)</f>
        <v>-1.5142958042798593</v>
      </c>
      <c r="B629" s="6">
        <f ca="1">LN((RAND()^(-Results!$F$4))-1)</f>
        <v>1.9297258771654506</v>
      </c>
      <c r="C629" s="6">
        <f ca="1">LN((RAND()^(-Results!$F$4))-1)</f>
        <v>-3.8981270394108032</v>
      </c>
      <c r="D629" s="6">
        <f ca="1">LN((RAND()^(-Results!$F$4))-1)</f>
        <v>-1.7051092867198498</v>
      </c>
      <c r="E629" s="6">
        <f ca="1">LN((RAND()^(-Results!$F$4))-1)</f>
        <v>-0.57016913691564686</v>
      </c>
      <c r="F629" s="6">
        <f ca="1">LN((RAND()^(-Results!$F$4))-1)</f>
        <v>-1.651913732478983</v>
      </c>
      <c r="G629" s="6">
        <f ca="1">LN((RAND()^(-Results!$F$4))-1)</f>
        <v>0.98049066650178129</v>
      </c>
      <c r="H629" s="6">
        <f t="shared" ca="1" si="54"/>
        <v>0.99109752804737195</v>
      </c>
      <c r="I629" s="10">
        <f ca="1">SUMPRODUCT(J629:O629,Results!B$12:G$12)+Results!$F$5*H629</f>
        <v>12.199994539428744</v>
      </c>
      <c r="J629" s="10">
        <f ca="1">SUMPRODUCT($A629:$F629,Results!$B$15:$G$15)</f>
        <v>8.6295206099404709</v>
      </c>
      <c r="K629" s="10">
        <f ca="1">SUMPRODUCT($A629:$F629,Results!$B$16:$G$16)</f>
        <v>2.843086960775246</v>
      </c>
      <c r="L629" s="10">
        <f ca="1">SUMPRODUCT($A629:$F629,Results!$B$17:$G$17)</f>
        <v>2.0234231716043118</v>
      </c>
      <c r="M629" s="10">
        <f ca="1">SUMPRODUCT($A629:$F629,Results!$B$18:$G$18)</f>
        <v>3.9548789602805408</v>
      </c>
      <c r="N629" s="10">
        <f ca="1">SUMPRODUCT($A629:$F629,Results!$B$19:$G$19)</f>
        <v>-18.74394251198439</v>
      </c>
      <c r="O629" s="10">
        <f ca="1">SUMPRODUCT($A629:$F629,Results!$B$20:$G$20)</f>
        <v>3.575841714208738</v>
      </c>
      <c r="P629" s="10" cm="1">
        <f t="array" aca="1" ref="P629" ca="1">SUMPRODUCT(J629:O629,TRANSPOSE(Test!BL$20:BL$25))+Test!$AD$20-Test!$BL$27</f>
        <v>7.0062358383551349</v>
      </c>
      <c r="Q629" s="10" cm="1">
        <f t="array" aca="1" ref="Q629" ca="1">SUMPRODUCT(J629:O629,TRANSPOSE(Test!ES$20:ES$25))+Test!$AD$20-Test!$ES$27</f>
        <v>7.4643857150838491</v>
      </c>
      <c r="R629" s="10">
        <f ca="1">I629-Results!$E$5*H629</f>
        <v>8.2356044272392559</v>
      </c>
      <c r="S629" s="10" cm="1">
        <f t="array" aca="1" ref="S629" ca="1">SUMPRODUCT(J629:O629,TRANSPOSE(Test!AR$28:AR$33))+Test!$AD$20-Test!$AC$26</f>
        <v>-4.4453532276282477</v>
      </c>
      <c r="T629" s="10">
        <f ca="1">SUMPRODUCT(J629:O629,Results!K$9:P$9)</f>
        <v>7.7291001103560966</v>
      </c>
      <c r="U629" s="10">
        <f ca="1">SUMPRODUCT(J629:O629,Results!K$9:P$9)+Test!$AD$20-Test!$AC$31</f>
        <v>7.6923019916551221</v>
      </c>
      <c r="V629" s="10">
        <f t="shared" ca="1" si="55"/>
        <v>5.1937587010736088</v>
      </c>
      <c r="W629" s="10">
        <f t="shared" ca="1" si="56"/>
        <v>4.7356088243448946</v>
      </c>
      <c r="X629" s="10">
        <f t="shared" ca="1" si="57"/>
        <v>3.9643901121894878</v>
      </c>
      <c r="Y629" s="10">
        <f t="shared" ca="1" si="58"/>
        <v>16.64534776705699</v>
      </c>
      <c r="Z629" s="10">
        <f ca="1">I629-Test!$AD$20</f>
        <v>11.503891000779189</v>
      </c>
      <c r="AA629" s="10">
        <f t="shared" ca="1" si="59"/>
        <v>4.5076925477736216</v>
      </c>
    </row>
    <row r="630" spans="1:27">
      <c r="A630" s="6">
        <f ca="1">LN((RAND()^(-Results!$F$4))-1)</f>
        <v>-1.2051278270846766</v>
      </c>
      <c r="B630" s="6">
        <f ca="1">LN((RAND()^(-Results!$F$4))-1)</f>
        <v>-0.87177930448977936</v>
      </c>
      <c r="C630" s="6">
        <f ca="1">LN((RAND()^(-Results!$F$4))-1)</f>
        <v>0.96004101171493184</v>
      </c>
      <c r="D630" s="6">
        <f ca="1">LN((RAND()^(-Results!$F$4))-1)</f>
        <v>0.99569769970990296</v>
      </c>
      <c r="E630" s="6">
        <f ca="1">LN((RAND()^(-Results!$F$4))-1)</f>
        <v>-0.68742792620162063</v>
      </c>
      <c r="F630" s="6">
        <f ca="1">LN((RAND()^(-Results!$F$4))-1)</f>
        <v>1.1940444395898402</v>
      </c>
      <c r="G630" s="6">
        <f ca="1">LN((RAND()^(-Results!$F$4))-1)</f>
        <v>1.4708128379396892</v>
      </c>
      <c r="H630" s="6">
        <f t="shared" ca="1" si="54"/>
        <v>1.4814196994852797</v>
      </c>
      <c r="I630" s="10">
        <f ca="1">SUMPRODUCT(J630:O630,Results!B$12:G$12)+Results!$F$5*H630</f>
        <v>6.3421093034342455</v>
      </c>
      <c r="J630" s="10">
        <f ca="1">SUMPRODUCT($A630:$F630,Results!$B$15:$G$15)</f>
        <v>-4.3779100640516768</v>
      </c>
      <c r="K630" s="10">
        <f ca="1">SUMPRODUCT($A630:$F630,Results!$B$16:$G$16)</f>
        <v>-1.4339343763895289</v>
      </c>
      <c r="L630" s="10">
        <f ca="1">SUMPRODUCT($A630:$F630,Results!$B$17:$G$17)</f>
        <v>-2.9752721912261664</v>
      </c>
      <c r="M630" s="10">
        <f ca="1">SUMPRODUCT($A630:$F630,Results!$B$18:$G$18)</f>
        <v>3.7775136799469036</v>
      </c>
      <c r="N630" s="10">
        <f ca="1">SUMPRODUCT($A630:$F630,Results!$B$19:$G$19)</f>
        <v>9.2664809248353457</v>
      </c>
      <c r="O630" s="10">
        <f ca="1">SUMPRODUCT($A630:$F630,Results!$B$20:$G$20)</f>
        <v>-3.835025578234466</v>
      </c>
      <c r="P630" s="10" cm="1">
        <f t="array" aca="1" ref="P630" ca="1">SUMPRODUCT(J630:O630,TRANSPOSE(Test!BL$20:BL$25))+Test!$AD$20-Test!$BL$27</f>
        <v>-1.0252230776433033</v>
      </c>
      <c r="Q630" s="10" cm="1">
        <f t="array" aca="1" ref="Q630" ca="1">SUMPRODUCT(J630:O630,TRANSPOSE(Test!ES$20:ES$25))+Test!$AD$20-Test!$ES$27</f>
        <v>-1.0927408601888682</v>
      </c>
      <c r="R630" s="10">
        <f ca="1">I630-Results!$E$5*H630</f>
        <v>0.41643050549312655</v>
      </c>
      <c r="S630" s="10" cm="1">
        <f t="array" aca="1" ref="S630" ca="1">SUMPRODUCT(J630:O630,TRANSPOSE(Test!AR$28:AR$33))+Test!$AD$20-Test!$AC$26</f>
        <v>6.9348229581534304E-2</v>
      </c>
      <c r="T630" s="10">
        <f ca="1">SUMPRODUCT(J630:O630,Results!K$9:P$9)</f>
        <v>-0.89615186740434361</v>
      </c>
      <c r="U630" s="10">
        <f ca="1">SUMPRODUCT(J630:O630,Results!K$9:P$9)+Test!$AD$20-Test!$AC$31</f>
        <v>-0.93294998610531887</v>
      </c>
      <c r="V630" s="10">
        <f t="shared" ca="1" si="55"/>
        <v>7.3673323810775493</v>
      </c>
      <c r="W630" s="10">
        <f t="shared" ca="1" si="56"/>
        <v>7.4348501636231141</v>
      </c>
      <c r="X630" s="10">
        <f t="shared" ca="1" si="57"/>
        <v>5.925678797941119</v>
      </c>
      <c r="Y630" s="10">
        <f t="shared" ca="1" si="58"/>
        <v>6.2727610738527115</v>
      </c>
      <c r="Z630" s="10">
        <f ca="1">I630-Test!$AD$20</f>
        <v>5.6460057647846922</v>
      </c>
      <c r="AA630" s="10">
        <f t="shared" ca="1" si="59"/>
        <v>7.2750592895395645</v>
      </c>
    </row>
    <row r="631" spans="1:27">
      <c r="A631" s="6">
        <f ca="1">LN((RAND()^(-Results!$F$4))-1)</f>
        <v>2.3614453083839079E-2</v>
      </c>
      <c r="B631" s="6">
        <f ca="1">LN((RAND()^(-Results!$F$4))-1)</f>
        <v>2.0902279504116472</v>
      </c>
      <c r="C631" s="6">
        <f ca="1">LN((RAND()^(-Results!$F$4))-1)</f>
        <v>0.90284026269248052</v>
      </c>
      <c r="D631" s="6">
        <f ca="1">LN((RAND()^(-Results!$F$4))-1)</f>
        <v>2.9040390017840072</v>
      </c>
      <c r="E631" s="6">
        <f ca="1">LN((RAND()^(-Results!$F$4))-1)</f>
        <v>0.42935409949403713</v>
      </c>
      <c r="F631" s="6">
        <f ca="1">LN((RAND()^(-Results!$F$4))-1)</f>
        <v>-0.77536179682096418</v>
      </c>
      <c r="G631" s="6">
        <f ca="1">LN((RAND()^(-Results!$F$4))-1)</f>
        <v>1.1795691002162045</v>
      </c>
      <c r="H631" s="6">
        <f t="shared" ca="1" si="54"/>
        <v>1.1901759617617951</v>
      </c>
      <c r="I631" s="10">
        <f ca="1">SUMPRODUCT(J631:O631,Results!B$12:G$12)+Results!$F$5*H631</f>
        <v>51.257265533402055</v>
      </c>
      <c r="J631" s="10">
        <f ca="1">SUMPRODUCT($A631:$F631,Results!$B$15:$G$15)</f>
        <v>2.3423744745324457</v>
      </c>
      <c r="K631" s="10">
        <f ca="1">SUMPRODUCT($A631:$F631,Results!$B$16:$G$16)</f>
        <v>5.0345094609958201</v>
      </c>
      <c r="L631" s="10">
        <f ca="1">SUMPRODUCT($A631:$F631,Results!$B$17:$G$17)</f>
        <v>-4.8788541765521671</v>
      </c>
      <c r="M631" s="10">
        <f ca="1">SUMPRODUCT($A631:$F631,Results!$B$18:$G$18)</f>
        <v>-8.8430971148622852</v>
      </c>
      <c r="N631" s="10">
        <f ca="1">SUMPRODUCT($A631:$F631,Results!$B$19:$G$19)</f>
        <v>6.4776197835725018</v>
      </c>
      <c r="O631" s="10">
        <f ca="1">SUMPRODUCT($A631:$F631,Results!$B$20:$G$20)</f>
        <v>-7.3824046384288424</v>
      </c>
      <c r="P631" s="10" cm="1">
        <f t="array" aca="1" ref="P631" ca="1">SUMPRODUCT(J631:O631,TRANSPOSE(Test!BL$20:BL$25))+Test!$AD$20-Test!$BL$27</f>
        <v>45.468552242310935</v>
      </c>
      <c r="Q631" s="10" cm="1">
        <f t="array" aca="1" ref="Q631" ca="1">SUMPRODUCT(J631:O631,TRANSPOSE(Test!ES$20:ES$25))+Test!$AD$20-Test!$ES$27</f>
        <v>45.703950526859941</v>
      </c>
      <c r="R631" s="10">
        <f ca="1">I631-Results!$E$5*H631</f>
        <v>46.496561686354873</v>
      </c>
      <c r="S631" s="10" cm="1">
        <f t="array" aca="1" ref="S631" ca="1">SUMPRODUCT(J631:O631,TRANSPOSE(Test!AR$28:AR$33))+Test!$AD$20-Test!$AC$26</f>
        <v>43.843256280026331</v>
      </c>
      <c r="T631" s="10">
        <f ca="1">SUMPRODUCT(J631:O631,Results!K$9:P$9)</f>
        <v>45.669123648184922</v>
      </c>
      <c r="U631" s="10">
        <f ca="1">SUMPRODUCT(J631:O631,Results!K$9:P$9)+Test!$AD$20-Test!$AC$31</f>
        <v>45.632325529483943</v>
      </c>
      <c r="V631" s="10">
        <f t="shared" ca="1" si="55"/>
        <v>5.7887132910911205</v>
      </c>
      <c r="W631" s="10">
        <f t="shared" ca="1" si="56"/>
        <v>5.553315006542114</v>
      </c>
      <c r="X631" s="10">
        <f t="shared" ca="1" si="57"/>
        <v>4.7607038470471821</v>
      </c>
      <c r="Y631" s="10">
        <f t="shared" ca="1" si="58"/>
        <v>7.414009253375724</v>
      </c>
      <c r="Z631" s="10">
        <f ca="1">I631-Test!$AD$20</f>
        <v>50.561161994752503</v>
      </c>
      <c r="AA631" s="10">
        <f t="shared" ca="1" si="59"/>
        <v>5.6249400039181126</v>
      </c>
    </row>
    <row r="632" spans="1:27">
      <c r="A632" s="6">
        <f ca="1">LN((RAND()^(-Results!$F$4))-1)</f>
        <v>0.92910629998871863</v>
      </c>
      <c r="B632" s="6">
        <f ca="1">LN((RAND()^(-Results!$F$4))-1)</f>
        <v>-2.8762114291451395</v>
      </c>
      <c r="C632" s="6">
        <f ca="1">LN((RAND()^(-Results!$F$4))-1)</f>
        <v>0.1703360435901875</v>
      </c>
      <c r="D632" s="6">
        <f ca="1">LN((RAND()^(-Results!$F$4))-1)</f>
        <v>1.1744564416657302</v>
      </c>
      <c r="E632" s="6">
        <f ca="1">LN((RAND()^(-Results!$F$4))-1)</f>
        <v>-0.9294995013671421</v>
      </c>
      <c r="F632" s="6">
        <f ca="1">LN((RAND()^(-Results!$F$4))-1)</f>
        <v>-1.213839685550768</v>
      </c>
      <c r="G632" s="6">
        <f ca="1">LN((RAND()^(-Results!$F$4))-1)</f>
        <v>-0.2747115283409895</v>
      </c>
      <c r="H632" s="6">
        <f t="shared" ca="1" si="54"/>
        <v>-0.2641046667953989</v>
      </c>
      <c r="I632" s="10">
        <f ca="1">SUMPRODUCT(J632:O632,Results!B$12:G$12)+Results!$F$5*H632</f>
        <v>-19.926397374277517</v>
      </c>
      <c r="J632" s="10">
        <f ca="1">SUMPRODUCT($A632:$F632,Results!$B$15:$G$15)</f>
        <v>-7.2886087656507534</v>
      </c>
      <c r="K632" s="10">
        <f ca="1">SUMPRODUCT($A632:$F632,Results!$B$16:$G$16)</f>
        <v>4.4596002299907198</v>
      </c>
      <c r="L632" s="10">
        <f ca="1">SUMPRODUCT($A632:$F632,Results!$B$17:$G$17)</f>
        <v>14.835633902236886</v>
      </c>
      <c r="M632" s="10">
        <f ca="1">SUMPRODUCT($A632:$F632,Results!$B$18:$G$18)</f>
        <v>-1.9514983002539514</v>
      </c>
      <c r="N632" s="10">
        <f ca="1">SUMPRODUCT($A632:$F632,Results!$B$19:$G$19)</f>
        <v>7.5560418963185487</v>
      </c>
      <c r="O632" s="10">
        <f ca="1">SUMPRODUCT($A632:$F632,Results!$B$20:$G$20)</f>
        <v>-5.7657740314983945</v>
      </c>
      <c r="P632" s="10" cm="1">
        <f t="array" aca="1" ref="P632" ca="1">SUMPRODUCT(J632:O632,TRANSPOSE(Test!BL$20:BL$25))+Test!$AD$20-Test!$BL$27</f>
        <v>-18.817035589246743</v>
      </c>
      <c r="Q632" s="10" cm="1">
        <f t="array" aca="1" ref="Q632" ca="1">SUMPRODUCT(J632:O632,TRANSPOSE(Test!ES$20:ES$25))+Test!$AD$20-Test!$ES$27</f>
        <v>-19.003986149107842</v>
      </c>
      <c r="R632" s="10">
        <f ca="1">I632-Results!$E$5*H632</f>
        <v>-18.869978707095921</v>
      </c>
      <c r="S632" s="10" cm="1">
        <f t="array" aca="1" ref="S632" ca="1">SUMPRODUCT(J632:O632,TRANSPOSE(Test!AR$28:AR$33))+Test!$AD$20-Test!$AC$26</f>
        <v>-12.642063018101538</v>
      </c>
      <c r="T632" s="10">
        <f ca="1">SUMPRODUCT(J632:O632,Results!K$9:P$9)</f>
        <v>-19.028247300403947</v>
      </c>
      <c r="U632" s="10">
        <f ca="1">SUMPRODUCT(J632:O632,Results!K$9:P$9)+Test!$AD$20-Test!$AC$31</f>
        <v>-19.065045419104923</v>
      </c>
      <c r="V632" s="10">
        <f t="shared" ca="1" si="55"/>
        <v>-1.1093617850307744</v>
      </c>
      <c r="W632" s="10">
        <f t="shared" ca="1" si="56"/>
        <v>-0.92241122516967522</v>
      </c>
      <c r="X632" s="10">
        <f t="shared" ca="1" si="57"/>
        <v>-1.056418667181596</v>
      </c>
      <c r="Y632" s="10">
        <f t="shared" ca="1" si="58"/>
        <v>-7.2843343561759788</v>
      </c>
      <c r="Z632" s="10">
        <f ca="1">I632-Test!$AD$20</f>
        <v>-20.62250091292707</v>
      </c>
      <c r="AA632" s="10">
        <f t="shared" ca="1" si="59"/>
        <v>-0.86135195517259433</v>
      </c>
    </row>
    <row r="633" spans="1:27">
      <c r="A633" s="6">
        <f ca="1">LN((RAND()^(-Results!$F$4))-1)</f>
        <v>0.51499570583106002</v>
      </c>
      <c r="B633" s="6">
        <f ca="1">LN((RAND()^(-Results!$F$4))-1)</f>
        <v>5.1858427068887867</v>
      </c>
      <c r="C633" s="6">
        <f ca="1">LN((RAND()^(-Results!$F$4))-1)</f>
        <v>3.0302710401547119</v>
      </c>
      <c r="D633" s="6">
        <f ca="1">LN((RAND()^(-Results!$F$4))-1)</f>
        <v>2.151365594924584</v>
      </c>
      <c r="E633" s="6">
        <f ca="1">LN((RAND()^(-Results!$F$4))-1)</f>
        <v>-1.9367579017687175</v>
      </c>
      <c r="F633" s="6">
        <f ca="1">LN((RAND()^(-Results!$F$4))-1)</f>
        <v>1.0320992403427698</v>
      </c>
      <c r="G633" s="6">
        <f ca="1">LN((RAND()^(-Results!$F$4))-1)</f>
        <v>-0.73689567498717445</v>
      </c>
      <c r="H633" s="6">
        <f t="shared" ca="1" si="54"/>
        <v>-0.72628881344158391</v>
      </c>
      <c r="I633" s="10">
        <f ca="1">SUMPRODUCT(J633:O633,Results!B$12:G$12)+Results!$F$5*H633</f>
        <v>55.678900162628963</v>
      </c>
      <c r="J633" s="10">
        <f ca="1">SUMPRODUCT($A633:$F633,Results!$B$15:$G$15)</f>
        <v>10.761971680747116</v>
      </c>
      <c r="K633" s="10">
        <f ca="1">SUMPRODUCT($A633:$F633,Results!$B$16:$G$16)</f>
        <v>4.7378214143678523</v>
      </c>
      <c r="L633" s="10">
        <f ca="1">SUMPRODUCT($A633:$F633,Results!$B$17:$G$17)</f>
        <v>-16.236076472372464</v>
      </c>
      <c r="M633" s="10">
        <f ca="1">SUMPRODUCT($A633:$F633,Results!$B$18:$G$18)</f>
        <v>-19.321063408724406</v>
      </c>
      <c r="N633" s="10">
        <f ca="1">SUMPRODUCT($A633:$F633,Results!$B$19:$G$19)</f>
        <v>5.1751116116216469</v>
      </c>
      <c r="O633" s="10">
        <f ca="1">SUMPRODUCT($A633:$F633,Results!$B$20:$G$20)</f>
        <v>6.9404369250747591</v>
      </c>
      <c r="P633" s="10" cm="1">
        <f t="array" aca="1" ref="P633" ca="1">SUMPRODUCT(J633:O633,TRANSPOSE(Test!BL$20:BL$25))+Test!$AD$20-Test!$BL$27</f>
        <v>60.341166623520593</v>
      </c>
      <c r="Q633" s="10" cm="1">
        <f t="array" aca="1" ref="Q633" ca="1">SUMPRODUCT(J633:O633,TRANSPOSE(Test!ES$20:ES$25))+Test!$AD$20-Test!$ES$27</f>
        <v>60.491898424699343</v>
      </c>
      <c r="R633" s="10">
        <f ca="1">I633-Results!$E$5*H633</f>
        <v>58.584055416395302</v>
      </c>
      <c r="S633" s="10" cm="1">
        <f t="array" aca="1" ref="S633" ca="1">SUMPRODUCT(J633:O633,TRANSPOSE(Test!AR$28:AR$33))+Test!$AD$20-Test!$AC$26</f>
        <v>68.724719346067346</v>
      </c>
      <c r="T633" s="10">
        <f ca="1">SUMPRODUCT(J633:O633,Results!K$9:P$9)</f>
        <v>60.756260863618891</v>
      </c>
      <c r="U633" s="10">
        <f ca="1">SUMPRODUCT(J633:O633,Results!K$9:P$9)+Test!$AD$20-Test!$AC$31</f>
        <v>60.719462744917912</v>
      </c>
      <c r="V633" s="10">
        <f t="shared" ca="1" si="55"/>
        <v>-4.6622664608916295</v>
      </c>
      <c r="W633" s="10">
        <f t="shared" ca="1" si="56"/>
        <v>-4.81299826207038</v>
      </c>
      <c r="X633" s="10">
        <f t="shared" ca="1" si="57"/>
        <v>-2.9051552537663383</v>
      </c>
      <c r="Y633" s="10">
        <f t="shared" ca="1" si="58"/>
        <v>-13.045819183438383</v>
      </c>
      <c r="Z633" s="10">
        <f ca="1">I633-Test!$AD$20</f>
        <v>54.982796623979411</v>
      </c>
      <c r="AA633" s="10">
        <f t="shared" ca="1" si="59"/>
        <v>-5.040562582288949</v>
      </c>
    </row>
    <row r="634" spans="1:27">
      <c r="A634" s="6">
        <f ca="1">LN((RAND()^(-Results!$F$4))-1)</f>
        <v>-1.6702351460403184</v>
      </c>
      <c r="B634" s="6">
        <f ca="1">LN((RAND()^(-Results!$F$4))-1)</f>
        <v>-1.4103049832208145</v>
      </c>
      <c r="C634" s="6">
        <f ca="1">LN((RAND()^(-Results!$F$4))-1)</f>
        <v>0.14187549711201566</v>
      </c>
      <c r="D634" s="6">
        <f ca="1">LN((RAND()^(-Results!$F$4))-1)</f>
        <v>-1.9079539902002027</v>
      </c>
      <c r="E634" s="6">
        <f ca="1">LN((RAND()^(-Results!$F$4))-1)</f>
        <v>2.5973998315704478</v>
      </c>
      <c r="F634" s="6">
        <f ca="1">LN((RAND()^(-Results!$F$4))-1)</f>
        <v>0.64866691606140126</v>
      </c>
      <c r="G634" s="6">
        <f ca="1">LN((RAND()^(-Results!$F$4))-1)</f>
        <v>0.15136096580992831</v>
      </c>
      <c r="H634" s="6">
        <f t="shared" ca="1" si="54"/>
        <v>0.1619678273555189</v>
      </c>
      <c r="I634" s="10">
        <f ca="1">SUMPRODUCT(J634:O634,Results!B$12:G$12)+Results!$F$5*H634</f>
        <v>-18.082785464046484</v>
      </c>
      <c r="J634" s="10">
        <f ca="1">SUMPRODUCT($A634:$F634,Results!$B$15:$G$15)</f>
        <v>-4.7899218098269856</v>
      </c>
      <c r="K634" s="10">
        <f ca="1">SUMPRODUCT($A634:$F634,Results!$B$16:$G$16)</f>
        <v>-11.717021640204337</v>
      </c>
      <c r="L634" s="10">
        <f ca="1">SUMPRODUCT($A634:$F634,Results!$B$17:$G$17)</f>
        <v>-6.3363239057303868</v>
      </c>
      <c r="M634" s="10">
        <f ca="1">SUMPRODUCT($A634:$F634,Results!$B$18:$G$18)</f>
        <v>13.414092444919385</v>
      </c>
      <c r="N634" s="10">
        <f ca="1">SUMPRODUCT($A634:$F634,Results!$B$19:$G$19)</f>
        <v>-1.8818004193037523</v>
      </c>
      <c r="O634" s="10">
        <f ca="1">SUMPRODUCT($A634:$F634,Results!$B$20:$G$20)</f>
        <v>-5.4193150278755589</v>
      </c>
      <c r="P634" s="10" cm="1">
        <f t="array" aca="1" ref="P634" ca="1">SUMPRODUCT(J634:O634,TRANSPOSE(Test!BL$20:BL$25))+Test!$AD$20-Test!$BL$27</f>
        <v>-19.218114217287635</v>
      </c>
      <c r="Q634" s="10" cm="1">
        <f t="array" aca="1" ref="Q634" ca="1">SUMPRODUCT(J634:O634,TRANSPOSE(Test!ES$20:ES$25))+Test!$AD$20-Test!$ES$27</f>
        <v>-19.352164189047937</v>
      </c>
      <c r="R634" s="10">
        <f ca="1">I634-Results!$E$5*H634</f>
        <v>-18.73065677346856</v>
      </c>
      <c r="S634" s="10" cm="1">
        <f t="array" aca="1" ref="S634" ca="1">SUMPRODUCT(J634:O634,TRANSPOSE(Test!AR$28:AR$33))+Test!$AD$20-Test!$AC$26</f>
        <v>-28.183155848192033</v>
      </c>
      <c r="T634" s="10">
        <f ca="1">SUMPRODUCT(J634:O634,Results!K$9:P$9)</f>
        <v>-19.466674721265719</v>
      </c>
      <c r="U634" s="10">
        <f ca="1">SUMPRODUCT(J634:O634,Results!K$9:P$9)+Test!$AD$20-Test!$AC$31</f>
        <v>-19.503472839966694</v>
      </c>
      <c r="V634" s="10">
        <f t="shared" ca="1" si="55"/>
        <v>1.1353287532411507</v>
      </c>
      <c r="W634" s="10">
        <f t="shared" ca="1" si="56"/>
        <v>1.2693787250014523</v>
      </c>
      <c r="X634" s="10">
        <f t="shared" ca="1" si="57"/>
        <v>0.64787130942207583</v>
      </c>
      <c r="Y634" s="10">
        <f t="shared" ca="1" si="58"/>
        <v>10.100370384145549</v>
      </c>
      <c r="Z634" s="10">
        <f ca="1">I634-Test!$AD$20</f>
        <v>-18.778889002696037</v>
      </c>
      <c r="AA634" s="10">
        <f t="shared" ca="1" si="59"/>
        <v>1.4206873759202097</v>
      </c>
    </row>
    <row r="635" spans="1:27">
      <c r="A635" s="6">
        <f ca="1">LN((RAND()^(-Results!$F$4))-1)</f>
        <v>8.3986552189230457E-2</v>
      </c>
      <c r="B635" s="6">
        <f ca="1">LN((RAND()^(-Results!$F$4))-1)</f>
        <v>0.26460352653234176</v>
      </c>
      <c r="C635" s="6">
        <f ca="1">LN((RAND()^(-Results!$F$4))-1)</f>
        <v>-0.23857258273575241</v>
      </c>
      <c r="D635" s="6">
        <f ca="1">LN((RAND()^(-Results!$F$4))-1)</f>
        <v>-1.0418152746147131</v>
      </c>
      <c r="E635" s="6">
        <f ca="1">LN((RAND()^(-Results!$F$4))-1)</f>
        <v>1.878914501585883</v>
      </c>
      <c r="F635" s="6">
        <f ca="1">LN((RAND()^(-Results!$F$4))-1)</f>
        <v>1.1177843459628936</v>
      </c>
      <c r="G635" s="6">
        <f ca="1">LN((RAND()^(-Results!$F$4))-1)</f>
        <v>-1.0173608049538228</v>
      </c>
      <c r="H635" s="6">
        <f t="shared" ca="1" si="54"/>
        <v>-1.0067539434082322</v>
      </c>
      <c r="I635" s="10">
        <f ca="1">SUMPRODUCT(J635:O635,Results!B$12:G$12)+Results!$F$5*H635</f>
        <v>-9.8035191443186633</v>
      </c>
      <c r="J635" s="10">
        <f ca="1">SUMPRODUCT($A635:$F635,Results!$B$15:$G$15)</f>
        <v>0.68995410534721491</v>
      </c>
      <c r="K635" s="10">
        <f ca="1">SUMPRODUCT($A635:$F635,Results!$B$16:$G$16)</f>
        <v>-4.7967879339966979</v>
      </c>
      <c r="L635" s="10">
        <f ca="1">SUMPRODUCT($A635:$F635,Results!$B$17:$G$17)</f>
        <v>-6.9761524609946486</v>
      </c>
      <c r="M635" s="10">
        <f ca="1">SUMPRODUCT($A635:$F635,Results!$B$18:$G$18)</f>
        <v>5.8496388676002358</v>
      </c>
      <c r="N635" s="10">
        <f ca="1">SUMPRODUCT($A635:$F635,Results!$B$19:$G$19)</f>
        <v>-3.2115438831535235</v>
      </c>
      <c r="O635" s="10">
        <f ca="1">SUMPRODUCT($A635:$F635,Results!$B$20:$G$20)</f>
        <v>2.5089403889002151</v>
      </c>
      <c r="P635" s="10" cm="1">
        <f t="array" aca="1" ref="P635" ca="1">SUMPRODUCT(J635:O635,TRANSPOSE(Test!BL$20:BL$25))+Test!$AD$20-Test!$BL$27</f>
        <v>-4.940986649397451</v>
      </c>
      <c r="Q635" s="10" cm="1">
        <f t="array" aca="1" ref="Q635" ca="1">SUMPRODUCT(J635:O635,TRANSPOSE(Test!ES$20:ES$25))+Test!$AD$20-Test!$ES$27</f>
        <v>-4.9864246464065092</v>
      </c>
      <c r="R635" s="10">
        <f ca="1">I635-Results!$E$5*H635</f>
        <v>-5.7765033706857345</v>
      </c>
      <c r="S635" s="10" cm="1">
        <f t="array" aca="1" ref="S635" ca="1">SUMPRODUCT(J635:O635,TRANSPOSE(Test!AR$28:AR$33))+Test!$AD$20-Test!$AC$26</f>
        <v>-8.9264326646071197</v>
      </c>
      <c r="T635" s="10">
        <f ca="1">SUMPRODUCT(J635:O635,Results!K$9:P$9)</f>
        <v>-5.1668579294718509</v>
      </c>
      <c r="U635" s="10">
        <f ca="1">SUMPRODUCT(J635:O635,Results!K$9:P$9)+Test!$AD$20-Test!$AC$31</f>
        <v>-5.2036560481728262</v>
      </c>
      <c r="V635" s="10">
        <f t="shared" ca="1" si="55"/>
        <v>-4.8625324949212123</v>
      </c>
      <c r="W635" s="10">
        <f t="shared" ca="1" si="56"/>
        <v>-4.8170944979121542</v>
      </c>
      <c r="X635" s="10">
        <f t="shared" ca="1" si="57"/>
        <v>-4.0270157736329288</v>
      </c>
      <c r="Y635" s="10">
        <f t="shared" ca="1" si="58"/>
        <v>-0.87708647971154363</v>
      </c>
      <c r="Z635" s="10">
        <f ca="1">I635-Test!$AD$20</f>
        <v>-10.499622682968218</v>
      </c>
      <c r="AA635" s="10">
        <f t="shared" ca="1" si="59"/>
        <v>-4.5998630961458371</v>
      </c>
    </row>
    <row r="636" spans="1:27">
      <c r="A636" s="6">
        <f ca="1">LN((RAND()^(-Results!$F$4))-1)</f>
        <v>-4.3450214229793271</v>
      </c>
      <c r="B636" s="6">
        <f ca="1">LN((RAND()^(-Results!$F$4))-1)</f>
        <v>0.95462740634598087</v>
      </c>
      <c r="C636" s="6">
        <f ca="1">LN((RAND()^(-Results!$F$4))-1)</f>
        <v>-1.4690864914609987</v>
      </c>
      <c r="D636" s="6">
        <f ca="1">LN((RAND()^(-Results!$F$4))-1)</f>
        <v>0.8537953605197468</v>
      </c>
      <c r="E636" s="6">
        <f ca="1">LN((RAND()^(-Results!$F$4))-1)</f>
        <v>1.1262680033720276</v>
      </c>
      <c r="F636" s="6">
        <f ca="1">LN((RAND()^(-Results!$F$4))-1)</f>
        <v>-1.038400460242167</v>
      </c>
      <c r="G636" s="6">
        <f ca="1">LN((RAND()^(-Results!$F$4))-1)</f>
        <v>1.1470260766887146</v>
      </c>
      <c r="H636" s="6">
        <f t="shared" ca="1" si="54"/>
        <v>1.1576329382343051</v>
      </c>
      <c r="I636" s="10">
        <f ca="1">SUMPRODUCT(J636:O636,Results!B$12:G$12)+Results!$F$5*H636</f>
        <v>35.703765903208897</v>
      </c>
      <c r="J636" s="10">
        <f ca="1">SUMPRODUCT($A636:$F636,Results!$B$15:$G$15)</f>
        <v>-0.60828645572665052</v>
      </c>
      <c r="K636" s="10">
        <f ca="1">SUMPRODUCT($A636:$F636,Results!$B$16:$G$16)</f>
        <v>-3.9381065291572703</v>
      </c>
      <c r="L636" s="10">
        <f ca="1">SUMPRODUCT($A636:$F636,Results!$B$17:$G$17)</f>
        <v>-7.9592590093261579</v>
      </c>
      <c r="M636" s="10">
        <f ca="1">SUMPRODUCT($A636:$F636,Results!$B$18:$G$18)</f>
        <v>10.581828192390979</v>
      </c>
      <c r="N636" s="10">
        <f ca="1">SUMPRODUCT($A636:$F636,Results!$B$19:$G$19)</f>
        <v>-1.198657901848587</v>
      </c>
      <c r="O636" s="10">
        <f ca="1">SUMPRODUCT($A636:$F636,Results!$B$20:$G$20)</f>
        <v>-15.785759271886164</v>
      </c>
      <c r="P636" s="10" cm="1">
        <f t="array" aca="1" ref="P636" ca="1">SUMPRODUCT(J636:O636,TRANSPOSE(Test!BL$20:BL$25))+Test!$AD$20-Test!$BL$27</f>
        <v>29.612260380108619</v>
      </c>
      <c r="Q636" s="10" cm="1">
        <f t="array" aca="1" ref="Q636" ca="1">SUMPRODUCT(J636:O636,TRANSPOSE(Test!ES$20:ES$25))+Test!$AD$20-Test!$ES$27</f>
        <v>30.084948179358623</v>
      </c>
      <c r="R636" s="10">
        <f ca="1">I636-Results!$E$5*H636</f>
        <v>31.073234150271677</v>
      </c>
      <c r="S636" s="10" cm="1">
        <f t="array" aca="1" ref="S636" ca="1">SUMPRODUCT(J636:O636,TRANSPOSE(Test!AR$28:AR$33))+Test!$AD$20-Test!$AC$26</f>
        <v>10.894316628437785</v>
      </c>
      <c r="T636" s="10">
        <f ca="1">SUMPRODUCT(J636:O636,Results!K$9:P$9)</f>
        <v>30.382399989810825</v>
      </c>
      <c r="U636" s="10">
        <f ca="1">SUMPRODUCT(J636:O636,Results!K$9:P$9)+Test!$AD$20-Test!$AC$31</f>
        <v>30.345601871109849</v>
      </c>
      <c r="V636" s="10">
        <f t="shared" ca="1" si="55"/>
        <v>6.0915055231002775</v>
      </c>
      <c r="W636" s="10">
        <f t="shared" ca="1" si="56"/>
        <v>5.6188177238502739</v>
      </c>
      <c r="X636" s="10">
        <f t="shared" ca="1" si="57"/>
        <v>4.6305317529372196</v>
      </c>
      <c r="Y636" s="10">
        <f t="shared" ca="1" si="58"/>
        <v>24.809449274771112</v>
      </c>
      <c r="Z636" s="10">
        <f ca="1">I636-Test!$AD$20</f>
        <v>35.007662364559344</v>
      </c>
      <c r="AA636" s="10">
        <f t="shared" ca="1" si="59"/>
        <v>5.3581640320990473</v>
      </c>
    </row>
    <row r="637" spans="1:27">
      <c r="A637" s="6">
        <f ca="1">LN((RAND()^(-Results!$F$4))-1)</f>
        <v>-4.0976220534486467</v>
      </c>
      <c r="B637" s="6">
        <f ca="1">LN((RAND()^(-Results!$F$4))-1)</f>
        <v>-1.5469868835239884</v>
      </c>
      <c r="C637" s="6">
        <f ca="1">LN((RAND()^(-Results!$F$4))-1)</f>
        <v>2.091836482195268</v>
      </c>
      <c r="D637" s="6">
        <f ca="1">LN((RAND()^(-Results!$F$4))-1)</f>
        <v>0.60786754876949423</v>
      </c>
      <c r="E637" s="6">
        <f ca="1">LN((RAND()^(-Results!$F$4))-1)</f>
        <v>0.74429876106059834</v>
      </c>
      <c r="F637" s="6">
        <f ca="1">LN((RAND()^(-Results!$F$4))-1)</f>
        <v>1.6027489622018301</v>
      </c>
      <c r="G637" s="6">
        <f ca="1">LN((RAND()^(-Results!$F$4))-1)</f>
        <v>0.4230934061470501</v>
      </c>
      <c r="H637" s="6">
        <f t="shared" ca="1" si="54"/>
        <v>0.4337002676926407</v>
      </c>
      <c r="I637" s="10">
        <f ca="1">SUMPRODUCT(J637:O637,Results!B$12:G$12)+Results!$F$5*H637</f>
        <v>2.8480434665701591</v>
      </c>
      <c r="J637" s="10">
        <f ca="1">SUMPRODUCT($A637:$F637,Results!$B$15:$G$15)</f>
        <v>-9.4349398018198301</v>
      </c>
      <c r="K637" s="10">
        <f ca="1">SUMPRODUCT($A637:$F637,Results!$B$16:$G$16)</f>
        <v>-11.597430311183453</v>
      </c>
      <c r="L637" s="10">
        <f ca="1">SUMPRODUCT($A637:$F637,Results!$B$17:$G$17)</f>
        <v>-11.855814228789558</v>
      </c>
      <c r="M637" s="10">
        <f ca="1">SUMPRODUCT($A637:$F637,Results!$B$18:$G$18)</f>
        <v>13.536056699509372</v>
      </c>
      <c r="N637" s="10">
        <f ca="1">SUMPRODUCT($A637:$F637,Results!$B$19:$G$19)</f>
        <v>13.611142059106907</v>
      </c>
      <c r="O637" s="10">
        <f ca="1">SUMPRODUCT($A637:$F637,Results!$B$20:$G$20)</f>
        <v>-14.559180066198214</v>
      </c>
      <c r="P637" s="10" cm="1">
        <f t="array" aca="1" ref="P637" ca="1">SUMPRODUCT(J637:O637,TRANSPOSE(Test!BL$20:BL$25))+Test!$AD$20-Test!$BL$27</f>
        <v>0.65978954621793084</v>
      </c>
      <c r="Q637" s="10" cm="1">
        <f t="array" aca="1" ref="Q637" ca="1">SUMPRODUCT(J637:O637,TRANSPOSE(Test!ES$20:ES$25))+Test!$AD$20-Test!$ES$27</f>
        <v>0.58015906764249148</v>
      </c>
      <c r="R637" s="10">
        <f ca="1">I637-Results!$E$5*H637</f>
        <v>1.1132423957995963</v>
      </c>
      <c r="S637" s="10" cm="1">
        <f t="array" aca="1" ref="S637" ca="1">SUMPRODUCT(J637:O637,TRANSPOSE(Test!AR$28:AR$33))+Test!$AD$20-Test!$AC$26</f>
        <v>-7.0554006781165342</v>
      </c>
      <c r="T637" s="10">
        <f ca="1">SUMPRODUCT(J637:O637,Results!K$9:P$9)</f>
        <v>0.88368457968222103</v>
      </c>
      <c r="U637" s="10">
        <f ca="1">SUMPRODUCT(J637:O637,Results!K$9:P$9)+Test!$AD$20-Test!$AC$31</f>
        <v>0.84688646098124587</v>
      </c>
      <c r="V637" s="10">
        <f t="shared" ca="1" si="55"/>
        <v>2.1882539203522282</v>
      </c>
      <c r="W637" s="10">
        <f t="shared" ca="1" si="56"/>
        <v>2.2678843989276674</v>
      </c>
      <c r="X637" s="10">
        <f t="shared" ca="1" si="57"/>
        <v>1.7348010707705628</v>
      </c>
      <c r="Y637" s="10">
        <f t="shared" ca="1" si="58"/>
        <v>9.9034441446866932</v>
      </c>
      <c r="Z637" s="10">
        <f ca="1">I637-Test!$AD$20</f>
        <v>2.1519399279206053</v>
      </c>
      <c r="AA637" s="10">
        <f t="shared" ca="1" si="59"/>
        <v>2.0011570055889134</v>
      </c>
    </row>
    <row r="638" spans="1:27">
      <c r="A638" s="6">
        <f ca="1">LN((RAND()^(-Results!$F$4))-1)</f>
        <v>0.34979318249682917</v>
      </c>
      <c r="B638" s="6">
        <f ca="1">LN((RAND()^(-Results!$F$4))-1)</f>
        <v>0.37894305615166124</v>
      </c>
      <c r="C638" s="6">
        <f ca="1">LN((RAND()^(-Results!$F$4))-1)</f>
        <v>1.7733786840143686</v>
      </c>
      <c r="D638" s="6">
        <f ca="1">LN((RAND()^(-Results!$F$4))-1)</f>
        <v>-2.8874302027074576</v>
      </c>
      <c r="E638" s="6">
        <f ca="1">LN((RAND()^(-Results!$F$4))-1)</f>
        <v>-0.97431091753074051</v>
      </c>
      <c r="F638" s="6">
        <f ca="1">LN((RAND()^(-Results!$F$4))-1)</f>
        <v>-0.81359110996730533</v>
      </c>
      <c r="G638" s="6">
        <f ca="1">LN((RAND()^(-Results!$F$4))-1)</f>
        <v>-2.2705571278419514</v>
      </c>
      <c r="H638" s="6">
        <f t="shared" ca="1" si="54"/>
        <v>-2.2599502662963609</v>
      </c>
      <c r="I638" s="10">
        <f ca="1">SUMPRODUCT(J638:O638,Results!B$12:G$12)+Results!$F$5*H638</f>
        <v>-28.237914431914295</v>
      </c>
      <c r="J638" s="10">
        <f ca="1">SUMPRODUCT($A638:$F638,Results!$B$15:$G$15)</f>
        <v>2.7873229949627785</v>
      </c>
      <c r="K638" s="10">
        <f ca="1">SUMPRODUCT($A638:$F638,Results!$B$16:$G$16)</f>
        <v>-6.3687563874282533</v>
      </c>
      <c r="L638" s="10">
        <f ca="1">SUMPRODUCT($A638:$F638,Results!$B$17:$G$17)</f>
        <v>0.67895553856676227</v>
      </c>
      <c r="M638" s="10">
        <f ca="1">SUMPRODUCT($A638:$F638,Results!$B$18:$G$18)</f>
        <v>-6.3591771286952703</v>
      </c>
      <c r="N638" s="10">
        <f ca="1">SUMPRODUCT($A638:$F638,Results!$B$19:$G$19)</f>
        <v>-7.5982985349420726</v>
      </c>
      <c r="O638" s="10">
        <f ca="1">SUMPRODUCT($A638:$F638,Results!$B$20:$G$20)</f>
        <v>6.8099409344105748</v>
      </c>
      <c r="P638" s="10" cm="1">
        <f t="array" aca="1" ref="P638" ca="1">SUMPRODUCT(J638:O638,TRANSPOSE(Test!BL$20:BL$25))+Test!$AD$20-Test!$BL$27</f>
        <v>-16.414386301562871</v>
      </c>
      <c r="Q638" s="10" cm="1">
        <f t="array" aca="1" ref="Q638" ca="1">SUMPRODUCT(J638:O638,TRANSPOSE(Test!ES$20:ES$25))+Test!$AD$20-Test!$ES$27</f>
        <v>-16.707368152318182</v>
      </c>
      <c r="R638" s="10">
        <f ca="1">I638-Results!$E$5*H638</f>
        <v>-19.198113366728851</v>
      </c>
      <c r="S638" s="10" cm="1">
        <f t="array" aca="1" ref="S638" ca="1">SUMPRODUCT(J638:O638,TRANSPOSE(Test!AR$28:AR$33))+Test!$AD$20-Test!$AC$26</f>
        <v>-9.9739269506225661</v>
      </c>
      <c r="T638" s="10">
        <f ca="1">SUMPRODUCT(J638:O638,Results!K$9:P$9)</f>
        <v>-16.562402678997802</v>
      </c>
      <c r="U638" s="10">
        <f ca="1">SUMPRODUCT(J638:O638,Results!K$9:P$9)+Test!$AD$20-Test!$AC$31</f>
        <v>-16.599200797698778</v>
      </c>
      <c r="V638" s="10">
        <f t="shared" ca="1" si="55"/>
        <v>-11.823528130351423</v>
      </c>
      <c r="W638" s="10">
        <f t="shared" ca="1" si="56"/>
        <v>-11.530546279596113</v>
      </c>
      <c r="X638" s="10">
        <f t="shared" ca="1" si="57"/>
        <v>-9.0398010651854435</v>
      </c>
      <c r="Y638" s="10">
        <f t="shared" ca="1" si="58"/>
        <v>-18.263987481291728</v>
      </c>
      <c r="Z638" s="10">
        <f ca="1">I638-Test!$AD$20</f>
        <v>-28.934017970563847</v>
      </c>
      <c r="AA638" s="10">
        <f t="shared" ca="1" si="59"/>
        <v>-11.638713634215517</v>
      </c>
    </row>
    <row r="639" spans="1:27">
      <c r="A639" s="6">
        <f ca="1">LN((RAND()^(-Results!$F$4))-1)</f>
        <v>3.5594373165032454</v>
      </c>
      <c r="B639" s="6">
        <f ca="1">LN((RAND()^(-Results!$F$4))-1)</f>
        <v>-0.29335670651969836</v>
      </c>
      <c r="C639" s="6">
        <f ca="1">LN((RAND()^(-Results!$F$4))-1)</f>
        <v>-0.16409761985561669</v>
      </c>
      <c r="D639" s="6">
        <f ca="1">LN((RAND()^(-Results!$F$4))-1)</f>
        <v>1.7285231333819087</v>
      </c>
      <c r="E639" s="6">
        <f ca="1">LN((RAND()^(-Results!$F$4))-1)</f>
        <v>3.6315188549492863</v>
      </c>
      <c r="F639" s="6">
        <f ca="1">LN((RAND()^(-Results!$F$4))-1)</f>
        <v>1.0828961513410273</v>
      </c>
      <c r="G639" s="6">
        <f ca="1">LN((RAND()^(-Results!$F$4))-1)</f>
        <v>-0.6442556302294421</v>
      </c>
      <c r="H639" s="6">
        <f t="shared" ca="1" si="54"/>
        <v>-0.63364876868385145</v>
      </c>
      <c r="I639" s="10">
        <f ca="1">SUMPRODUCT(J639:O639,Results!B$12:G$12)+Results!$F$5*H639</f>
        <v>3.0140913102010494</v>
      </c>
      <c r="J639" s="10">
        <f ca="1">SUMPRODUCT($A639:$F639,Results!$B$15:$G$15)</f>
        <v>-1.4630173255844205</v>
      </c>
      <c r="K639" s="10">
        <f ca="1">SUMPRODUCT($A639:$F639,Results!$B$16:$G$16)</f>
        <v>3.7960075224973564</v>
      </c>
      <c r="L639" s="10">
        <f ca="1">SUMPRODUCT($A639:$F639,Results!$B$17:$G$17)</f>
        <v>-1.3275944885845896</v>
      </c>
      <c r="M639" s="10">
        <f ca="1">SUMPRODUCT($A639:$F639,Results!$B$18:$G$18)</f>
        <v>-1.0126110246808864</v>
      </c>
      <c r="N639" s="10">
        <f ca="1">SUMPRODUCT($A639:$F639,Results!$B$19:$G$19)</f>
        <v>4.9127160267680772</v>
      </c>
      <c r="O639" s="10">
        <f ca="1">SUMPRODUCT($A639:$F639,Results!$B$20:$G$20)</f>
        <v>1.1300665394397975</v>
      </c>
      <c r="P639" s="10" cm="1">
        <f t="array" aca="1" ref="P639" ca="1">SUMPRODUCT(J639:O639,TRANSPOSE(Test!BL$20:BL$25))+Test!$AD$20-Test!$BL$27</f>
        <v>5.6952937873622362</v>
      </c>
      <c r="Q639" s="10" cm="1">
        <f t="array" aca="1" ref="Q639" ca="1">SUMPRODUCT(J639:O639,TRANSPOSE(Test!ES$20:ES$25))+Test!$AD$20-Test!$ES$27</f>
        <v>5.592906380431236</v>
      </c>
      <c r="R639" s="10">
        <f ca="1">I639-Results!$E$5*H639</f>
        <v>5.5486863849364552</v>
      </c>
      <c r="S639" s="10" cm="1">
        <f t="array" aca="1" ref="S639" ca="1">SUMPRODUCT(J639:O639,TRANSPOSE(Test!AR$28:AR$33))+Test!$AD$20-Test!$AC$26</f>
        <v>7.106099200396411</v>
      </c>
      <c r="T639" s="10">
        <f ca="1">SUMPRODUCT(J639:O639,Results!K$9:P$9)</f>
        <v>4.838567372800755</v>
      </c>
      <c r="U639" s="10">
        <f ca="1">SUMPRODUCT(J639:O639,Results!K$9:P$9)+Test!$AD$20-Test!$AC$31</f>
        <v>4.8017692540997796</v>
      </c>
      <c r="V639" s="10">
        <f t="shared" ca="1" si="55"/>
        <v>-2.6812024771611869</v>
      </c>
      <c r="W639" s="10">
        <f t="shared" ca="1" si="56"/>
        <v>-2.5788150702301866</v>
      </c>
      <c r="X639" s="10">
        <f t="shared" ca="1" si="57"/>
        <v>-2.5345950747354058</v>
      </c>
      <c r="Y639" s="10">
        <f t="shared" ca="1" si="58"/>
        <v>-4.0920078901953616</v>
      </c>
      <c r="Z639" s="10">
        <f ca="1">I639-Test!$AD$20</f>
        <v>2.3179877715514956</v>
      </c>
      <c r="AA639" s="10">
        <f t="shared" ca="1" si="59"/>
        <v>-1.7876779438987302</v>
      </c>
    </row>
    <row r="640" spans="1:27">
      <c r="A640" s="6">
        <f ca="1">LN((RAND()^(-Results!$F$4))-1)</f>
        <v>-2.210452680171604</v>
      </c>
      <c r="B640" s="6">
        <f ca="1">LN((RAND()^(-Results!$F$4))-1)</f>
        <v>-1.4561618951267483</v>
      </c>
      <c r="C640" s="6">
        <f ca="1">LN((RAND()^(-Results!$F$4))-1)</f>
        <v>1.8713783901614089</v>
      </c>
      <c r="D640" s="6">
        <f ca="1">LN((RAND()^(-Results!$F$4))-1)</f>
        <v>-7.3967424217589173E-2</v>
      </c>
      <c r="E640" s="6">
        <f ca="1">LN((RAND()^(-Results!$F$4))-1)</f>
        <v>-0.13833503122576074</v>
      </c>
      <c r="F640" s="6">
        <f ca="1">LN((RAND()^(-Results!$F$4))-1)</f>
        <v>-0.63883099626583562</v>
      </c>
      <c r="G640" s="6">
        <f ca="1">LN((RAND()^(-Results!$F$4))-1)</f>
        <v>1.1953873417966547</v>
      </c>
      <c r="H640" s="6">
        <f t="shared" ca="1" si="54"/>
        <v>1.2059942033422453</v>
      </c>
      <c r="I640" s="10">
        <f ca="1">SUMPRODUCT(J640:O640,Results!B$12:G$12)+Results!$F$5*H640</f>
        <v>1.4508027234900602</v>
      </c>
      <c r="J640" s="10">
        <f ca="1">SUMPRODUCT($A640:$F640,Results!$B$15:$G$15)</f>
        <v>-6.5069088356724816</v>
      </c>
      <c r="K640" s="10">
        <f ca="1">SUMPRODUCT($A640:$F640,Results!$B$16:$G$16)</f>
        <v>-7.1184693738158389</v>
      </c>
      <c r="L640" s="10">
        <f ca="1">SUMPRODUCT($A640:$F640,Results!$B$17:$G$17)</f>
        <v>-0.57389351876433015</v>
      </c>
      <c r="M640" s="10">
        <f ca="1">SUMPRODUCT($A640:$F640,Results!$B$18:$G$18)</f>
        <v>3.1961842584658413</v>
      </c>
      <c r="N640" s="10">
        <f ca="1">SUMPRODUCT($A640:$F640,Results!$B$19:$G$19)</f>
        <v>6.8168386091424624</v>
      </c>
      <c r="O640" s="10">
        <f ca="1">SUMPRODUCT($A640:$F640,Results!$B$20:$G$20)</f>
        <v>-10.974721634664618</v>
      </c>
      <c r="P640" s="10" cm="1">
        <f t="array" aca="1" ref="P640" ca="1">SUMPRODUCT(J640:O640,TRANSPOSE(Test!BL$20:BL$25))+Test!$AD$20-Test!$BL$27</f>
        <v>-4.4598719147664294</v>
      </c>
      <c r="Q640" s="10" cm="1">
        <f t="array" aca="1" ref="Q640" ca="1">SUMPRODUCT(J640:O640,TRANSPOSE(Test!ES$20:ES$25))+Test!$AD$20-Test!$ES$27</f>
        <v>-4.6034909870162641</v>
      </c>
      <c r="R640" s="10">
        <f ca="1">I640-Results!$E$5*H640</f>
        <v>-3.3731740898789209</v>
      </c>
      <c r="S640" s="10" cm="1">
        <f t="array" aca="1" ref="S640" ca="1">SUMPRODUCT(J640:O640,TRANSPOSE(Test!AR$28:AR$33))+Test!$AD$20-Test!$AC$26</f>
        <v>-6.3099455675808169</v>
      </c>
      <c r="T640" s="10">
        <f ca="1">SUMPRODUCT(J640:O640,Results!K$9:P$9)</f>
        <v>-4.3772259754374403</v>
      </c>
      <c r="U640" s="10">
        <f ca="1">SUMPRODUCT(J640:O640,Results!K$9:P$9)+Test!$AD$20-Test!$AC$31</f>
        <v>-4.4140240941384157</v>
      </c>
      <c r="V640" s="10">
        <f t="shared" ca="1" si="55"/>
        <v>5.9106746382564896</v>
      </c>
      <c r="W640" s="10">
        <f t="shared" ca="1" si="56"/>
        <v>6.0542937105063244</v>
      </c>
      <c r="X640" s="10">
        <f t="shared" ca="1" si="57"/>
        <v>4.8239768133689811</v>
      </c>
      <c r="Y640" s="10">
        <f t="shared" ca="1" si="58"/>
        <v>7.7607482910708772</v>
      </c>
      <c r="Z640" s="10">
        <f ca="1">I640-Test!$AD$20</f>
        <v>0.75469918484050658</v>
      </c>
      <c r="AA640" s="10">
        <f t="shared" ca="1" si="59"/>
        <v>5.8648268176284759</v>
      </c>
    </row>
    <row r="641" spans="1:27">
      <c r="A641" s="6">
        <f ca="1">LN((RAND()^(-Results!$F$4))-1)</f>
        <v>-1.1935413739017173</v>
      </c>
      <c r="B641" s="6">
        <f ca="1">LN((RAND()^(-Results!$F$4))-1)</f>
        <v>3.3215172954099401</v>
      </c>
      <c r="C641" s="6">
        <f ca="1">LN((RAND()^(-Results!$F$4))-1)</f>
        <v>-0.38135755242092662</v>
      </c>
      <c r="D641" s="6">
        <f ca="1">LN((RAND()^(-Results!$F$4))-1)</f>
        <v>1.0904161680206972</v>
      </c>
      <c r="E641" s="6">
        <f ca="1">LN((RAND()^(-Results!$F$4))-1)</f>
        <v>0.87474114123322999</v>
      </c>
      <c r="F641" s="6">
        <f ca="1">LN((RAND()^(-Results!$F$4))-1)</f>
        <v>1.2447083189265258</v>
      </c>
      <c r="G641" s="6">
        <f ca="1">LN((RAND()^(-Results!$F$4))-1)</f>
        <v>8.1815183630985874E-2</v>
      </c>
      <c r="H641" s="6">
        <f t="shared" ca="1" si="54"/>
        <v>9.242204517657647E-2</v>
      </c>
      <c r="I641" s="10">
        <f ca="1">SUMPRODUCT(J641:O641,Results!B$12:G$12)+Results!$F$5*H641</f>
        <v>40.459342887770013</v>
      </c>
      <c r="J641" s="10">
        <f ca="1">SUMPRODUCT($A641:$F641,Results!$B$15:$G$15)</f>
        <v>6.6437659866460148</v>
      </c>
      <c r="K641" s="10">
        <f ca="1">SUMPRODUCT($A641:$F641,Results!$B$16:$G$16)</f>
        <v>0.35919677901180924</v>
      </c>
      <c r="L641" s="10">
        <f ca="1">SUMPRODUCT($A641:$F641,Results!$B$17:$G$17)</f>
        <v>-15.777691255867557</v>
      </c>
      <c r="M641" s="10">
        <f ca="1">SUMPRODUCT($A641:$F641,Results!$B$18:$G$18)</f>
        <v>0.60121822846527539</v>
      </c>
      <c r="N641" s="10">
        <f ca="1">SUMPRODUCT($A641:$F641,Results!$B$19:$G$19)</f>
        <v>-1.1904112819670296</v>
      </c>
      <c r="O641" s="10">
        <f ca="1">SUMPRODUCT($A641:$F641,Results!$B$20:$G$20)</f>
        <v>0.54525650029668293</v>
      </c>
      <c r="P641" s="10" cm="1">
        <f t="array" aca="1" ref="P641" ca="1">SUMPRODUCT(J641:O641,TRANSPOSE(Test!BL$20:BL$25))+Test!$AD$20-Test!$BL$27</f>
        <v>40.101190552261116</v>
      </c>
      <c r="Q641" s="10" cm="1">
        <f t="array" aca="1" ref="Q641" ca="1">SUMPRODUCT(J641:O641,TRANSPOSE(Test!ES$20:ES$25))+Test!$AD$20-Test!$ES$27</f>
        <v>40.447823333597256</v>
      </c>
      <c r="R641" s="10">
        <f ca="1">I641-Results!$E$5*H641</f>
        <v>40.089654707063708</v>
      </c>
      <c r="S641" s="10" cm="1">
        <f t="array" aca="1" ref="S641" ca="1">SUMPRODUCT(J641:O641,TRANSPOSE(Test!AR$28:AR$33))+Test!$AD$20-Test!$AC$26</f>
        <v>32.40996117903105</v>
      </c>
      <c r="T641" s="10">
        <f ca="1">SUMPRODUCT(J641:O641,Results!K$9:P$9)</f>
        <v>40.525146618635553</v>
      </c>
      <c r="U641" s="10">
        <f ca="1">SUMPRODUCT(J641:O641,Results!K$9:P$9)+Test!$AD$20-Test!$AC$31</f>
        <v>40.488348499934574</v>
      </c>
      <c r="V641" s="10">
        <f t="shared" ca="1" si="55"/>
        <v>0.35815233550889758</v>
      </c>
      <c r="W641" s="10">
        <f t="shared" ca="1" si="56"/>
        <v>1.1519554172757296E-2</v>
      </c>
      <c r="X641" s="10">
        <f t="shared" ca="1" si="57"/>
        <v>0.36968818070630505</v>
      </c>
      <c r="Y641" s="10">
        <f t="shared" ca="1" si="58"/>
        <v>8.049381708738963</v>
      </c>
      <c r="Z641" s="10">
        <f ca="1">I641-Test!$AD$20</f>
        <v>39.763239349120461</v>
      </c>
      <c r="AA641" s="10">
        <f t="shared" ca="1" si="59"/>
        <v>-2.9005612164560546E-2</v>
      </c>
    </row>
    <row r="642" spans="1:27">
      <c r="A642" s="6">
        <f ca="1">LN((RAND()^(-Results!$F$4))-1)</f>
        <v>-0.56981915729700516</v>
      </c>
      <c r="B642" s="6">
        <f ca="1">LN((RAND()^(-Results!$F$4))-1)</f>
        <v>-2.4801374430632128</v>
      </c>
      <c r="C642" s="6">
        <f ca="1">LN((RAND()^(-Results!$F$4))-1)</f>
        <v>-2.458501695276055</v>
      </c>
      <c r="D642" s="6">
        <f ca="1">LN((RAND()^(-Results!$F$4))-1)</f>
        <v>0.97056696445697532</v>
      </c>
      <c r="E642" s="6">
        <f ca="1">LN((RAND()^(-Results!$F$4))-1)</f>
        <v>-0.24858552482954921</v>
      </c>
      <c r="F642" s="6">
        <f ca="1">LN((RAND()^(-Results!$F$4))-1)</f>
        <v>0.77292878433418599</v>
      </c>
      <c r="G642" s="6">
        <f ca="1">LN((RAND()^(-Results!$F$4))-1)</f>
        <v>-0.3375519262932376</v>
      </c>
      <c r="H642" s="6">
        <f t="shared" ca="1" si="54"/>
        <v>-0.32694506474764701</v>
      </c>
      <c r="I642" s="10">
        <f ca="1">SUMPRODUCT(J642:O642,Results!B$12:G$12)+Results!$F$5*H642</f>
        <v>-21.437191752279741</v>
      </c>
      <c r="J642" s="10">
        <f ca="1">SUMPRODUCT($A642:$F642,Results!$B$15:$G$15)</f>
        <v>-5.7563978511608003</v>
      </c>
      <c r="K642" s="10">
        <f ca="1">SUMPRODUCT($A642:$F642,Results!$B$16:$G$16)</f>
        <v>4.2092046764332327</v>
      </c>
      <c r="L642" s="10">
        <f ca="1">SUMPRODUCT($A642:$F642,Results!$B$17:$G$17)</f>
        <v>7.4890717261176771</v>
      </c>
      <c r="M642" s="10">
        <f ca="1">SUMPRODUCT($A642:$F642,Results!$B$18:$G$18)</f>
        <v>11.582466862618084</v>
      </c>
      <c r="N642" s="10">
        <f ca="1">SUMPRODUCT($A642:$F642,Results!$B$19:$G$19)</f>
        <v>3.9678932804445011</v>
      </c>
      <c r="O642" s="10">
        <f ca="1">SUMPRODUCT($A642:$F642,Results!$B$20:$G$20)</f>
        <v>-3.023404340343141</v>
      </c>
      <c r="P642" s="10" cm="1">
        <f t="array" aca="1" ref="P642" ca="1">SUMPRODUCT(J642:O642,TRANSPOSE(Test!BL$20:BL$25))+Test!$AD$20-Test!$BL$27</f>
        <v>-20.447466279464752</v>
      </c>
      <c r="Q642" s="10" cm="1">
        <f t="array" aca="1" ref="Q642" ca="1">SUMPRODUCT(J642:O642,TRANSPOSE(Test!ES$20:ES$25))+Test!$AD$20-Test!$ES$27</f>
        <v>-20.367074069996367</v>
      </c>
      <c r="R642" s="10">
        <f ca="1">I642-Results!$E$5*H642</f>
        <v>-20.129411493289155</v>
      </c>
      <c r="S642" s="10" cm="1">
        <f t="array" aca="1" ref="S642" ca="1">SUMPRODUCT(J642:O642,TRANSPOSE(Test!AR$28:AR$33))+Test!$AD$20-Test!$AC$26</f>
        <v>-23.874226939490672</v>
      </c>
      <c r="T642" s="10">
        <f ca="1">SUMPRODUCT(J642:O642,Results!K$9:P$9)</f>
        <v>-20.317211092683245</v>
      </c>
      <c r="U642" s="10">
        <f ca="1">SUMPRODUCT(J642:O642,Results!K$9:P$9)+Test!$AD$20-Test!$AC$31</f>
        <v>-20.35400921138422</v>
      </c>
      <c r="V642" s="10">
        <f t="shared" ca="1" si="55"/>
        <v>-0.9897254728149889</v>
      </c>
      <c r="W642" s="10">
        <f t="shared" ca="1" si="56"/>
        <v>-1.0701176822833744</v>
      </c>
      <c r="X642" s="10">
        <f t="shared" ca="1" si="57"/>
        <v>-1.3077802589905865</v>
      </c>
      <c r="Y642" s="10">
        <f t="shared" ca="1" si="58"/>
        <v>2.437035187210931</v>
      </c>
      <c r="Z642" s="10">
        <f ca="1">I642-Test!$AD$20</f>
        <v>-22.133295290929293</v>
      </c>
      <c r="AA642" s="10">
        <f t="shared" ca="1" si="59"/>
        <v>-1.0831825408955211</v>
      </c>
    </row>
    <row r="643" spans="1:27">
      <c r="A643" s="6">
        <f ca="1">LN((RAND()^(-Results!$F$4))-1)</f>
        <v>1.2917347677916433</v>
      </c>
      <c r="B643" s="6">
        <f ca="1">LN((RAND()^(-Results!$F$4))-1)</f>
        <v>-2.2079094616593071</v>
      </c>
      <c r="C643" s="6">
        <f ca="1">LN((RAND()^(-Results!$F$4))-1)</f>
        <v>-0.88937009548169599</v>
      </c>
      <c r="D643" s="6">
        <f ca="1">LN((RAND()^(-Results!$F$4))-1)</f>
        <v>2.3275944467838205</v>
      </c>
      <c r="E643" s="6">
        <f ca="1">LN((RAND()^(-Results!$F$4))-1)</f>
        <v>-2.4548105612445603</v>
      </c>
      <c r="F643" s="6">
        <f ca="1">LN((RAND()^(-Results!$F$4))-1)</f>
        <v>2.4637016974868264</v>
      </c>
      <c r="G643" s="6">
        <f ca="1">LN((RAND()^(-Results!$F$4))-1)</f>
        <v>-0.70666984666916399</v>
      </c>
      <c r="H643" s="6">
        <f t="shared" ref="H643:H706" ca="1" si="60">G643-$AC$5</f>
        <v>-0.69606298512357334</v>
      </c>
      <c r="I643" s="10">
        <f ca="1">SUMPRODUCT(J643:O643,Results!B$12:G$12)+Results!$F$5*H643</f>
        <v>-22.93447494503544</v>
      </c>
      <c r="J643" s="10">
        <f ca="1">SUMPRODUCT($A643:$F643,Results!$B$15:$G$15)</f>
        <v>-5.0458292669636942</v>
      </c>
      <c r="K643" s="10">
        <f ca="1">SUMPRODUCT($A643:$F643,Results!$B$16:$G$16)</f>
        <v>10.175752946119514</v>
      </c>
      <c r="L643" s="10">
        <f ca="1">SUMPRODUCT($A643:$F643,Results!$B$17:$G$17)</f>
        <v>7.8104545775724796</v>
      </c>
      <c r="M643" s="10">
        <f ca="1">SUMPRODUCT($A643:$F643,Results!$B$18:$G$18)</f>
        <v>2.8493009744053559</v>
      </c>
      <c r="N643" s="10">
        <f ca="1">SUMPRODUCT($A643:$F643,Results!$B$19:$G$19)</f>
        <v>12.737674385119895</v>
      </c>
      <c r="O643" s="10">
        <f ca="1">SUMPRODUCT($A643:$F643,Results!$B$20:$G$20)</f>
        <v>5.7659882384868881</v>
      </c>
      <c r="P643" s="10" cm="1">
        <f t="array" aca="1" ref="P643" ca="1">SUMPRODUCT(J643:O643,TRANSPOSE(Test!BL$20:BL$25))+Test!$AD$20-Test!$BL$27</f>
        <v>-19.691231440414356</v>
      </c>
      <c r="Q643" s="10" cm="1">
        <f t="array" aca="1" ref="Q643" ca="1">SUMPRODUCT(J643:O643,TRANSPOSE(Test!ES$20:ES$25))+Test!$AD$20-Test!$ES$27</f>
        <v>-19.796208339593587</v>
      </c>
      <c r="R643" s="10">
        <f ca="1">I643-Results!$E$5*H643</f>
        <v>-20.150223004541147</v>
      </c>
      <c r="S643" s="10" cm="1">
        <f t="array" aca="1" ref="S643" ca="1">SUMPRODUCT(J643:O643,TRANSPOSE(Test!AR$28:AR$33))+Test!$AD$20-Test!$AC$26</f>
        <v>-9.329761552298578</v>
      </c>
      <c r="T643" s="10">
        <f ca="1">SUMPRODUCT(J643:O643,Results!K$9:P$9)</f>
        <v>-19.668439830329909</v>
      </c>
      <c r="U643" s="10">
        <f ca="1">SUMPRODUCT(J643:O643,Results!K$9:P$9)+Test!$AD$20-Test!$AC$31</f>
        <v>-19.705237949030884</v>
      </c>
      <c r="V643" s="10">
        <f t="shared" ref="V643:V706" ca="1" si="61">I643-P643</f>
        <v>-3.2432435046210841</v>
      </c>
      <c r="W643" s="10">
        <f t="shared" ref="W643:W706" ca="1" si="62">I643-Q643</f>
        <v>-3.1382666054418529</v>
      </c>
      <c r="X643" s="10">
        <f t="shared" ref="X643:X706" ca="1" si="63">I643-R643</f>
        <v>-2.7842519404942934</v>
      </c>
      <c r="Y643" s="10">
        <f t="shared" ref="Y643:Y706" ca="1" si="64">I643-S643</f>
        <v>-13.604713392736862</v>
      </c>
      <c r="Z643" s="10">
        <f ca="1">I643-Test!$AD$20</f>
        <v>-23.630578483684992</v>
      </c>
      <c r="AA643" s="10">
        <f t="shared" ref="AA643:AA706" ca="1" si="65">I643-U643</f>
        <v>-3.2292369960045555</v>
      </c>
    </row>
    <row r="644" spans="1:27">
      <c r="A644" s="6">
        <f ca="1">LN((RAND()^(-Results!$F$4))-1)</f>
        <v>-0.51504065628882678</v>
      </c>
      <c r="B644" s="6">
        <f ca="1">LN((RAND()^(-Results!$F$4))-1)</f>
        <v>-0.48004373306425202</v>
      </c>
      <c r="C644" s="6">
        <f ca="1">LN((RAND()^(-Results!$F$4))-1)</f>
        <v>-1.6215995949364259</v>
      </c>
      <c r="D644" s="6">
        <f ca="1">LN((RAND()^(-Results!$F$4))-1)</f>
        <v>-1.561549138830963</v>
      </c>
      <c r="E644" s="6">
        <f ca="1">LN((RAND()^(-Results!$F$4))-1)</f>
        <v>4.7797264081803261</v>
      </c>
      <c r="F644" s="6">
        <f ca="1">LN((RAND()^(-Results!$F$4))-1)</f>
        <v>3.1410209804902833</v>
      </c>
      <c r="G644" s="6">
        <f ca="1">LN((RAND()^(-Results!$F$4))-1)</f>
        <v>0.62573336944198465</v>
      </c>
      <c r="H644" s="6">
        <f t="shared" ca="1" si="60"/>
        <v>0.63634023098757519</v>
      </c>
      <c r="I644" s="10">
        <f ca="1">SUMPRODUCT(J644:O644,Results!B$12:G$12)+Results!$F$5*H644</f>
        <v>-11.579497660222506</v>
      </c>
      <c r="J644" s="10">
        <f ca="1">SUMPRODUCT($A644:$F644,Results!$B$15:$G$15)</f>
        <v>-1.8965939535139582</v>
      </c>
      <c r="K644" s="10">
        <f ca="1">SUMPRODUCT($A644:$F644,Results!$B$16:$G$16)</f>
        <v>-10.075975612540809</v>
      </c>
      <c r="L644" s="10">
        <f ca="1">SUMPRODUCT($A644:$F644,Results!$B$17:$G$17)</f>
        <v>-15.203552215748257</v>
      </c>
      <c r="M644" s="10">
        <f ca="1">SUMPRODUCT($A644:$F644,Results!$B$18:$G$18)</f>
        <v>20.789358964258852</v>
      </c>
      <c r="N644" s="10">
        <f ca="1">SUMPRODUCT($A644:$F644,Results!$B$19:$G$19)</f>
        <v>-3.7972396939530224</v>
      </c>
      <c r="O644" s="10">
        <f ca="1">SUMPRODUCT($A644:$F644,Results!$B$20:$G$20)</f>
        <v>1.6752720705252422</v>
      </c>
      <c r="P644" s="10" cm="1">
        <f t="array" aca="1" ref="P644" ca="1">SUMPRODUCT(J644:O644,TRANSPOSE(Test!BL$20:BL$25))+Test!$AD$20-Test!$BL$27</f>
        <v>-15.500884320915716</v>
      </c>
      <c r="Q644" s="10" cm="1">
        <f t="array" aca="1" ref="Q644" ca="1">SUMPRODUCT(J644:O644,TRANSPOSE(Test!ES$20:ES$25))+Test!$AD$20-Test!$ES$27</f>
        <v>-15.506348078940485</v>
      </c>
      <c r="R644" s="10">
        <f ca="1">I644-Results!$E$5*H644</f>
        <v>-14.124858584172806</v>
      </c>
      <c r="S644" s="10" cm="1">
        <f t="array" aca="1" ref="S644" ca="1">SUMPRODUCT(J644:O644,TRANSPOSE(Test!AR$28:AR$33))+Test!$AD$20-Test!$AC$26</f>
        <v>-28.92364837379364</v>
      </c>
      <c r="T644" s="10">
        <f ca="1">SUMPRODUCT(J644:O644,Results!K$9:P$9)</f>
        <v>-15.964009265201433</v>
      </c>
      <c r="U644" s="10">
        <f ca="1">SUMPRODUCT(J644:O644,Results!K$9:P$9)+Test!$AD$20-Test!$AC$31</f>
        <v>-16.000807383902409</v>
      </c>
      <c r="V644" s="10">
        <f t="shared" ca="1" si="61"/>
        <v>3.9213866606932104</v>
      </c>
      <c r="W644" s="10">
        <f t="shared" ca="1" si="62"/>
        <v>3.9268504187179794</v>
      </c>
      <c r="X644" s="10">
        <f t="shared" ca="1" si="63"/>
        <v>2.5453609239502999</v>
      </c>
      <c r="Y644" s="10">
        <f t="shared" ca="1" si="64"/>
        <v>17.344150713571132</v>
      </c>
      <c r="Z644" s="10">
        <f ca="1">I644-Test!$AD$20</f>
        <v>-12.27560119887206</v>
      </c>
      <c r="AA644" s="10">
        <f t="shared" ca="1" si="65"/>
        <v>4.4213097236799026</v>
      </c>
    </row>
    <row r="645" spans="1:27">
      <c r="A645" s="6">
        <f ca="1">LN((RAND()^(-Results!$F$4))-1)</f>
        <v>-2.7031418356082275</v>
      </c>
      <c r="B645" s="6">
        <f ca="1">LN((RAND()^(-Results!$F$4))-1)</f>
        <v>3.5859773512579622E-2</v>
      </c>
      <c r="C645" s="6">
        <f ca="1">LN((RAND()^(-Results!$F$4))-1)</f>
        <v>-1.1665763318774853</v>
      </c>
      <c r="D645" s="6">
        <f ca="1">LN((RAND()^(-Results!$F$4))-1)</f>
        <v>0.38989047210349859</v>
      </c>
      <c r="E645" s="6">
        <f ca="1">LN((RAND()^(-Results!$F$4))-1)</f>
        <v>-1.3933893563101958</v>
      </c>
      <c r="F645" s="6">
        <f ca="1">LN((RAND()^(-Results!$F$4))-1)</f>
        <v>-0.47805000629358674</v>
      </c>
      <c r="G645" s="6">
        <f ca="1">LN((RAND()^(-Results!$F$4))-1)</f>
        <v>-1.2232514225306277</v>
      </c>
      <c r="H645" s="6">
        <f t="shared" ca="1" si="60"/>
        <v>-1.2126445609850371</v>
      </c>
      <c r="I645" s="10">
        <f ca="1">SUMPRODUCT(J645:O645,Results!B$12:G$12)+Results!$F$5*H645</f>
        <v>0.87445461203816421</v>
      </c>
      <c r="J645" s="10">
        <f ca="1">SUMPRODUCT($A645:$F645,Results!$B$15:$G$15)</f>
        <v>-0.49598816013579072</v>
      </c>
      <c r="K645" s="10">
        <f ca="1">SUMPRODUCT($A645:$F645,Results!$B$16:$G$16)</f>
        <v>0.52283538103887472</v>
      </c>
      <c r="L645" s="10">
        <f ca="1">SUMPRODUCT($A645:$F645,Results!$B$17:$G$17)</f>
        <v>0.17673753612058807</v>
      </c>
      <c r="M645" s="10">
        <f ca="1">SUMPRODUCT($A645:$F645,Results!$B$18:$G$18)</f>
        <v>5.3377300331266531</v>
      </c>
      <c r="N645" s="10">
        <f ca="1">SUMPRODUCT($A645:$F645,Results!$B$19:$G$19)</f>
        <v>-0.22892252986131911</v>
      </c>
      <c r="O645" s="10">
        <f ca="1">SUMPRODUCT($A645:$F645,Results!$B$20:$G$20)</f>
        <v>-5.801638755866823</v>
      </c>
      <c r="P645" s="10" cm="1">
        <f t="array" aca="1" ref="P645" ca="1">SUMPRODUCT(J645:O645,TRANSPOSE(Test!BL$20:BL$25))+Test!$AD$20-Test!$BL$27</f>
        <v>6.8666959701840735</v>
      </c>
      <c r="Q645" s="10" cm="1">
        <f t="array" aca="1" ref="Q645" ca="1">SUMPRODUCT(J645:O645,TRANSPOSE(Test!ES$20:ES$25))+Test!$AD$20-Test!$ES$27</f>
        <v>7.1114109159882091</v>
      </c>
      <c r="R645" s="10">
        <f ca="1">I645-Results!$E$5*H645</f>
        <v>5.7250328559783128</v>
      </c>
      <c r="S645" s="10" cm="1">
        <f t="array" aca="1" ref="S645" ca="1">SUMPRODUCT(J645:O645,TRANSPOSE(Test!AR$28:AR$33))+Test!$AD$20-Test!$AC$26</f>
        <v>0.34672371325976881</v>
      </c>
      <c r="T645" s="10">
        <f ca="1">SUMPRODUCT(J645:O645,Results!K$9:P$9)</f>
        <v>7.5392501303529809</v>
      </c>
      <c r="U645" s="10">
        <f ca="1">SUMPRODUCT(J645:O645,Results!K$9:P$9)+Test!$AD$20-Test!$AC$31</f>
        <v>7.5024520116520064</v>
      </c>
      <c r="V645" s="10">
        <f t="shared" ca="1" si="61"/>
        <v>-5.9922413581459093</v>
      </c>
      <c r="W645" s="10">
        <f t="shared" ca="1" si="62"/>
        <v>-6.2369563039500449</v>
      </c>
      <c r="X645" s="10">
        <f t="shared" ca="1" si="63"/>
        <v>-4.8505782439401486</v>
      </c>
      <c r="Y645" s="10">
        <f t="shared" ca="1" si="64"/>
        <v>0.52773089877839541</v>
      </c>
      <c r="Z645" s="10">
        <f ca="1">I645-Test!$AD$20</f>
        <v>0.17835107338861056</v>
      </c>
      <c r="AA645" s="10">
        <f t="shared" ca="1" si="65"/>
        <v>-6.6279973996138422</v>
      </c>
    </row>
    <row r="646" spans="1:27">
      <c r="A646" s="6">
        <f ca="1">LN((RAND()^(-Results!$F$4))-1)</f>
        <v>-2.1087345170536786</v>
      </c>
      <c r="B646" s="6">
        <f ca="1">LN((RAND()^(-Results!$F$4))-1)</f>
        <v>-7.7894292333128288</v>
      </c>
      <c r="C646" s="6">
        <f ca="1">LN((RAND()^(-Results!$F$4))-1)</f>
        <v>1.3584293405925361</v>
      </c>
      <c r="D646" s="6">
        <f ca="1">LN((RAND()^(-Results!$F$4))-1)</f>
        <v>-0.69021672151126612</v>
      </c>
      <c r="E646" s="6">
        <f ca="1">LN((RAND()^(-Results!$F$4))-1)</f>
        <v>-0.27812422401578324</v>
      </c>
      <c r="F646" s="6">
        <f ca="1">LN((RAND()^(-Results!$F$4))-1)</f>
        <v>0.54401590300362701</v>
      </c>
      <c r="G646" s="6">
        <f ca="1">LN((RAND()^(-Results!$F$4))-1)</f>
        <v>-3.3168599598620823</v>
      </c>
      <c r="H646" s="6">
        <f t="shared" ca="1" si="60"/>
        <v>-3.3062530983164917</v>
      </c>
      <c r="I646" s="10">
        <f ca="1">SUMPRODUCT(J646:O646,Results!B$12:G$12)+Results!$F$5*H646</f>
        <v>-88.605984722992829</v>
      </c>
      <c r="J646" s="10">
        <f ca="1">SUMPRODUCT($A646:$F646,Results!$B$15:$G$15)</f>
        <v>-22.071468927851527</v>
      </c>
      <c r="K646" s="10">
        <f ca="1">SUMPRODUCT($A646:$F646,Results!$B$16:$G$16)</f>
        <v>-10.205741516624533</v>
      </c>
      <c r="L646" s="10">
        <f ca="1">SUMPRODUCT($A646:$F646,Results!$B$17:$G$17)</f>
        <v>14.681487443047708</v>
      </c>
      <c r="M646" s="10">
        <f ca="1">SUMPRODUCT($A646:$F646,Results!$B$18:$G$18)</f>
        <v>19.093591370761672</v>
      </c>
      <c r="N646" s="10">
        <f ca="1">SUMPRODUCT($A646:$F646,Results!$B$19:$G$19)</f>
        <v>17.014517054820864</v>
      </c>
      <c r="O646" s="10">
        <f ca="1">SUMPRODUCT($A646:$F646,Results!$B$20:$G$20)</f>
        <v>-14.939291065318205</v>
      </c>
      <c r="P646" s="10" cm="1">
        <f t="array" aca="1" ref="P646" ca="1">SUMPRODUCT(J646:O646,TRANSPOSE(Test!BL$20:BL$25))+Test!$AD$20-Test!$BL$27</f>
        <v>-72.631846067167274</v>
      </c>
      <c r="Q646" s="10" cm="1">
        <f t="array" aca="1" ref="Q646" ca="1">SUMPRODUCT(J646:O646,TRANSPOSE(Test!ES$20:ES$25))+Test!$AD$20-Test!$ES$27</f>
        <v>-73.236768847371195</v>
      </c>
      <c r="R646" s="10">
        <f ca="1">I646-Results!$E$5*H646</f>
        <v>-75.380972329726859</v>
      </c>
      <c r="S646" s="10" cm="1">
        <f t="array" aca="1" ref="S646" ca="1">SUMPRODUCT(J646:O646,TRANSPOSE(Test!AR$28:AR$33))+Test!$AD$20-Test!$AC$26</f>
        <v>-69.943227766707082</v>
      </c>
      <c r="T646" s="10">
        <f ca="1">SUMPRODUCT(J646:O646,Results!K$9:P$9)</f>
        <v>-73.092274119053627</v>
      </c>
      <c r="U646" s="10">
        <f ca="1">SUMPRODUCT(J646:O646,Results!K$9:P$9)+Test!$AD$20-Test!$AC$31</f>
        <v>-73.129072237754599</v>
      </c>
      <c r="V646" s="10">
        <f t="shared" ca="1" si="61"/>
        <v>-15.974138655825556</v>
      </c>
      <c r="W646" s="10">
        <f t="shared" ca="1" si="62"/>
        <v>-15.369215875621634</v>
      </c>
      <c r="X646" s="10">
        <f t="shared" ca="1" si="63"/>
        <v>-13.22501239326597</v>
      </c>
      <c r="Y646" s="10">
        <f t="shared" ca="1" si="64"/>
        <v>-18.662756956285747</v>
      </c>
      <c r="Z646" s="10">
        <f ca="1">I646-Test!$AD$20</f>
        <v>-89.302088261642382</v>
      </c>
      <c r="AA646" s="10">
        <f t="shared" ca="1" si="65"/>
        <v>-15.47691248523823</v>
      </c>
    </row>
    <row r="647" spans="1:27">
      <c r="A647" s="6">
        <f ca="1">LN((RAND()^(-Results!$F$4))-1)</f>
        <v>2.3863618802463313</v>
      </c>
      <c r="B647" s="6">
        <f ca="1">LN((RAND()^(-Results!$F$4))-1)</f>
        <v>2.3696216434381903</v>
      </c>
      <c r="C647" s="6">
        <f ca="1">LN((RAND()^(-Results!$F$4))-1)</f>
        <v>-0.71461775100325287</v>
      </c>
      <c r="D647" s="6">
        <f ca="1">LN((RAND()^(-Results!$F$4))-1)</f>
        <v>-0.94587254153608025</v>
      </c>
      <c r="E647" s="6">
        <f ca="1">LN((RAND()^(-Results!$F$4))-1)</f>
        <v>-0.87785137872663987</v>
      </c>
      <c r="F647" s="6">
        <f ca="1">LN((RAND()^(-Results!$F$4))-1)</f>
        <v>-0.44430932255054323</v>
      </c>
      <c r="G647" s="6">
        <f ca="1">LN((RAND()^(-Results!$F$4))-1)</f>
        <v>-0.90459061159183485</v>
      </c>
      <c r="H647" s="6">
        <f t="shared" ca="1" si="60"/>
        <v>-0.8939837500462442</v>
      </c>
      <c r="I647" s="10">
        <f ca="1">SUMPRODUCT(J647:O647,Results!B$12:G$12)+Results!$F$5*H647</f>
        <v>2.5072616503190357</v>
      </c>
      <c r="J647" s="10">
        <f ca="1">SUMPRODUCT($A647:$F647,Results!$B$15:$G$15)</f>
        <v>9.5818755187930407</v>
      </c>
      <c r="K647" s="10">
        <f ca="1">SUMPRODUCT($A647:$F647,Results!$B$16:$G$16)</f>
        <v>5.7324241023455338</v>
      </c>
      <c r="L647" s="10">
        <f ca="1">SUMPRODUCT($A647:$F647,Results!$B$17:$G$17)</f>
        <v>1.4812799214015702</v>
      </c>
      <c r="M647" s="10">
        <f ca="1">SUMPRODUCT($A647:$F647,Results!$B$18:$G$18)</f>
        <v>-10.916392864192554</v>
      </c>
      <c r="N647" s="10">
        <f ca="1">SUMPRODUCT($A647:$F647,Results!$B$19:$G$19)</f>
        <v>-10.832088024219889</v>
      </c>
      <c r="O647" s="10">
        <f ca="1">SUMPRODUCT($A647:$F647,Results!$B$20:$G$20)</f>
        <v>13.557671368990933</v>
      </c>
      <c r="P647" s="10" cm="1">
        <f t="array" aca="1" ref="P647" ca="1">SUMPRODUCT(J647:O647,TRANSPOSE(Test!BL$20:BL$25))+Test!$AD$20-Test!$BL$27</f>
        <v>7.2565839745278824</v>
      </c>
      <c r="Q647" s="10" cm="1">
        <f t="array" aca="1" ref="Q647" ca="1">SUMPRODUCT(J647:O647,TRANSPOSE(Test!ES$20:ES$25))+Test!$AD$20-Test!$ES$27</f>
        <v>7.298553740778158</v>
      </c>
      <c r="R647" s="10">
        <f ca="1">I647-Results!$E$5*H647</f>
        <v>6.0831966505040125</v>
      </c>
      <c r="S647" s="10" cm="1">
        <f t="array" aca="1" ref="S647" ca="1">SUMPRODUCT(J647:O647,TRANSPOSE(Test!AR$28:AR$33))+Test!$AD$20-Test!$AC$26</f>
        <v>13.302757347573639</v>
      </c>
      <c r="T647" s="10">
        <f ca="1">SUMPRODUCT(J647:O647,Results!K$9:P$9)</f>
        <v>7.2422706753884007</v>
      </c>
      <c r="U647" s="10">
        <f ca="1">SUMPRODUCT(J647:O647,Results!K$9:P$9)+Test!$AD$20-Test!$AC$31</f>
        <v>7.2054725566874254</v>
      </c>
      <c r="V647" s="10">
        <f t="shared" ca="1" si="61"/>
        <v>-4.7493223242088467</v>
      </c>
      <c r="W647" s="10">
        <f t="shared" ca="1" si="62"/>
        <v>-4.7912920904591223</v>
      </c>
      <c r="X647" s="10">
        <f t="shared" ca="1" si="63"/>
        <v>-3.5759350001849768</v>
      </c>
      <c r="Y647" s="10">
        <f t="shared" ca="1" si="64"/>
        <v>-10.795495697254603</v>
      </c>
      <c r="Z647" s="10">
        <f ca="1">I647-Test!$AD$20</f>
        <v>1.8111581116694819</v>
      </c>
      <c r="AA647" s="10">
        <f t="shared" ca="1" si="65"/>
        <v>-4.6982109063683897</v>
      </c>
    </row>
    <row r="648" spans="1:27">
      <c r="A648" s="6">
        <f ca="1">LN((RAND()^(-Results!$F$4))-1)</f>
        <v>-1.5130188193442209</v>
      </c>
      <c r="B648" s="6">
        <f ca="1">LN((RAND()^(-Results!$F$4))-1)</f>
        <v>-0.51662969430114414</v>
      </c>
      <c r="C648" s="6">
        <f ca="1">LN((RAND()^(-Results!$F$4))-1)</f>
        <v>2.9652632575609013</v>
      </c>
      <c r="D648" s="6">
        <f ca="1">LN((RAND()^(-Results!$F$4))-1)</f>
        <v>0.551777512688292</v>
      </c>
      <c r="E648" s="6">
        <f ca="1">LN((RAND()^(-Results!$F$4))-1)</f>
        <v>-1.3326402907707979</v>
      </c>
      <c r="F648" s="6">
        <f ca="1">LN((RAND()^(-Results!$F$4))-1)</f>
        <v>-2.8346019693710591</v>
      </c>
      <c r="G648" s="6">
        <f ca="1">LN((RAND()^(-Results!$F$4))-1)</f>
        <v>-1.8723112817918088</v>
      </c>
      <c r="H648" s="6">
        <f t="shared" ca="1" si="60"/>
        <v>-1.8617044202462183</v>
      </c>
      <c r="I648" s="10">
        <f ca="1">SUMPRODUCT(J648:O648,Results!B$12:G$12)+Results!$F$5*H648</f>
        <v>2.3854779793457759</v>
      </c>
      <c r="J648" s="10">
        <f ca="1">SUMPRODUCT($A648:$F648,Results!$B$15:$G$15)</f>
        <v>-4.056114432006745</v>
      </c>
      <c r="K648" s="10">
        <f ca="1">SUMPRODUCT($A648:$F648,Results!$B$16:$G$16)</f>
        <v>-3.3719573789603845</v>
      </c>
      <c r="L648" s="10">
        <f ca="1">SUMPRODUCT($A648:$F648,Results!$B$17:$G$17)</f>
        <v>5.1188360397557915</v>
      </c>
      <c r="M648" s="10">
        <f ca="1">SUMPRODUCT($A648:$F648,Results!$B$18:$G$18)</f>
        <v>-9.6013224427308579</v>
      </c>
      <c r="N648" s="10">
        <f ca="1">SUMPRODUCT($A648:$F648,Results!$B$19:$G$19)</f>
        <v>6.2841883439008637</v>
      </c>
      <c r="O648" s="10">
        <f ca="1">SUMPRODUCT($A648:$F648,Results!$B$20:$G$20)</f>
        <v>-13.13077858625218</v>
      </c>
      <c r="P648" s="10" cm="1">
        <f t="array" aca="1" ref="P648" ca="1">SUMPRODUCT(J648:O648,TRANSPOSE(Test!BL$20:BL$25))+Test!$AD$20-Test!$BL$27</f>
        <v>12.187071004733083</v>
      </c>
      <c r="Q648" s="10" cm="1">
        <f t="array" aca="1" ref="Q648" ca="1">SUMPRODUCT(J648:O648,TRANSPOSE(Test!ES$20:ES$25))+Test!$AD$20-Test!$ES$27</f>
        <v>12.058049150802377</v>
      </c>
      <c r="R648" s="10">
        <f ca="1">I648-Results!$E$5*H648</f>
        <v>9.8322956603306491</v>
      </c>
      <c r="S648" s="10" cm="1">
        <f t="array" aca="1" ref="S648" ca="1">SUMPRODUCT(J648:O648,TRANSPOSE(Test!AR$28:AR$33))+Test!$AD$20-Test!$AC$26</f>
        <v>15.17480524238097</v>
      </c>
      <c r="T648" s="10">
        <f ca="1">SUMPRODUCT(J648:O648,Results!K$9:P$9)</f>
        <v>12.355699428038546</v>
      </c>
      <c r="U648" s="10">
        <f ca="1">SUMPRODUCT(J648:O648,Results!K$9:P$9)+Test!$AD$20-Test!$AC$31</f>
        <v>12.318901309337571</v>
      </c>
      <c r="V648" s="10">
        <f t="shared" ca="1" si="61"/>
        <v>-9.8015930253873069</v>
      </c>
      <c r="W648" s="10">
        <f t="shared" ca="1" si="62"/>
        <v>-9.6725711714566014</v>
      </c>
      <c r="X648" s="10">
        <f t="shared" ca="1" si="63"/>
        <v>-7.4468176809848732</v>
      </c>
      <c r="Y648" s="10">
        <f t="shared" ca="1" si="64"/>
        <v>-12.789327263035194</v>
      </c>
      <c r="Z648" s="10">
        <f ca="1">I648-Test!$AD$20</f>
        <v>1.6893744406962221</v>
      </c>
      <c r="AA648" s="10">
        <f t="shared" ca="1" si="65"/>
        <v>-9.9334233299917951</v>
      </c>
    </row>
    <row r="649" spans="1:27">
      <c r="A649" s="6">
        <f ca="1">LN((RAND()^(-Results!$F$4))-1)</f>
        <v>1.7688068271092843</v>
      </c>
      <c r="B649" s="6">
        <f ca="1">LN((RAND()^(-Results!$F$4))-1)</f>
        <v>-0.38070015518246941</v>
      </c>
      <c r="C649" s="6">
        <f ca="1">LN((RAND()^(-Results!$F$4))-1)</f>
        <v>-2.5339733331091874</v>
      </c>
      <c r="D649" s="6">
        <f ca="1">LN((RAND()^(-Results!$F$4))-1)</f>
        <v>1.6699990345830502</v>
      </c>
      <c r="E649" s="6">
        <f ca="1">LN((RAND()^(-Results!$F$4))-1)</f>
        <v>1.7123865834583811</v>
      </c>
      <c r="F649" s="6">
        <f ca="1">LN((RAND()^(-Results!$F$4))-1)</f>
        <v>0.80613846804347788</v>
      </c>
      <c r="G649" s="6">
        <f ca="1">LN((RAND()^(-Results!$F$4))-1)</f>
        <v>-1.055521263734591</v>
      </c>
      <c r="H649" s="6">
        <f t="shared" ca="1" si="60"/>
        <v>-1.0449144021890004</v>
      </c>
      <c r="I649" s="10">
        <f ca="1">SUMPRODUCT(J649:O649,Results!B$12:G$12)+Results!$F$5*H649</f>
        <v>-2.1722144981644296</v>
      </c>
      <c r="J649" s="10">
        <f ca="1">SUMPRODUCT($A649:$F649,Results!$B$15:$G$15)</f>
        <v>-0.15868440750618779</v>
      </c>
      <c r="K649" s="10">
        <f ca="1">SUMPRODUCT($A649:$F649,Results!$B$16:$G$16)</f>
        <v>7.604689991587172</v>
      </c>
      <c r="L649" s="10">
        <f ca="1">SUMPRODUCT($A649:$F649,Results!$B$17:$G$17)</f>
        <v>2.7620087492320482</v>
      </c>
      <c r="M649" s="10">
        <f ca="1">SUMPRODUCT($A649:$F649,Results!$B$18:$G$18)</f>
        <v>4.5044933671947316</v>
      </c>
      <c r="N649" s="10">
        <f ca="1">SUMPRODUCT($A649:$F649,Results!$B$19:$G$19)</f>
        <v>0.71725005801455488</v>
      </c>
      <c r="O649" s="10">
        <f ca="1">SUMPRODUCT($A649:$F649,Results!$B$20:$G$20)</f>
        <v>1.2940567999882033</v>
      </c>
      <c r="P649" s="10" cm="1">
        <f t="array" aca="1" ref="P649" ca="1">SUMPRODUCT(J649:O649,TRANSPOSE(Test!BL$20:BL$25))+Test!$AD$20-Test!$BL$27</f>
        <v>2.3977941495844632</v>
      </c>
      <c r="Q649" s="10" cm="1">
        <f t="array" aca="1" ref="Q649" ca="1">SUMPRODUCT(J649:O649,TRANSPOSE(Test!ES$20:ES$25))+Test!$AD$20-Test!$ES$27</f>
        <v>2.5625562456746582</v>
      </c>
      <c r="R649" s="10">
        <f ca="1">I649-Results!$E$5*H649</f>
        <v>2.0074431105915722</v>
      </c>
      <c r="S649" s="10" cm="1">
        <f t="array" aca="1" ref="S649" ca="1">SUMPRODUCT(J649:O649,TRANSPOSE(Test!AR$28:AR$33))+Test!$AD$20-Test!$AC$26</f>
        <v>-0.82919244624563537</v>
      </c>
      <c r="T649" s="10">
        <f ca="1">SUMPRODUCT(J649:O649,Results!K$9:P$9)</f>
        <v>2.1901051724864122</v>
      </c>
      <c r="U649" s="10">
        <f ca="1">SUMPRODUCT(J649:O649,Results!K$9:P$9)+Test!$AD$20-Test!$AC$31</f>
        <v>2.1533070537854373</v>
      </c>
      <c r="V649" s="10">
        <f t="shared" ca="1" si="61"/>
        <v>-4.5700086477488924</v>
      </c>
      <c r="W649" s="10">
        <f t="shared" ca="1" si="62"/>
        <v>-4.7347707438390874</v>
      </c>
      <c r="X649" s="10">
        <f t="shared" ca="1" si="63"/>
        <v>-4.1796576087560018</v>
      </c>
      <c r="Y649" s="10">
        <f t="shared" ca="1" si="64"/>
        <v>-1.3430220519187941</v>
      </c>
      <c r="Z649" s="10">
        <f ca="1">I649-Test!$AD$20</f>
        <v>-2.8683180368139833</v>
      </c>
      <c r="AA649" s="10">
        <f t="shared" ca="1" si="65"/>
        <v>-4.3255215519498673</v>
      </c>
    </row>
    <row r="650" spans="1:27">
      <c r="A650" s="6">
        <f ca="1">LN((RAND()^(-Results!$F$4))-1)</f>
        <v>0.36928728655224863</v>
      </c>
      <c r="B650" s="6">
        <f ca="1">LN((RAND()^(-Results!$F$4))-1)</f>
        <v>-2.2360447629221039</v>
      </c>
      <c r="C650" s="6">
        <f ca="1">LN((RAND()^(-Results!$F$4))-1)</f>
        <v>2.7507544147925169</v>
      </c>
      <c r="D650" s="6">
        <f ca="1">LN((RAND()^(-Results!$F$4))-1)</f>
        <v>0.39519368847376179</v>
      </c>
      <c r="E650" s="6">
        <f ca="1">LN((RAND()^(-Results!$F$4))-1)</f>
        <v>1.0841820097094701</v>
      </c>
      <c r="F650" s="6">
        <f ca="1">LN((RAND()^(-Results!$F$4))-1)</f>
        <v>-3.2169522708084118E-2</v>
      </c>
      <c r="G650" s="6">
        <f ca="1">LN((RAND()^(-Results!$F$4))-1)</f>
        <v>-3.4895880702964046</v>
      </c>
      <c r="H650" s="6">
        <f t="shared" ca="1" si="60"/>
        <v>-3.4789812087508141</v>
      </c>
      <c r="I650" s="10">
        <f ca="1">SUMPRODUCT(J650:O650,Results!B$12:G$12)+Results!$F$5*H650</f>
        <v>-30.070166589851357</v>
      </c>
      <c r="J650" s="10">
        <f ca="1">SUMPRODUCT($A650:$F650,Results!$B$15:$G$15)</f>
        <v>-8.4272379215954363</v>
      </c>
      <c r="K650" s="10">
        <f ca="1">SUMPRODUCT($A650:$F650,Results!$B$16:$G$16)</f>
        <v>-5.6974081888172297</v>
      </c>
      <c r="L650" s="10">
        <f ca="1">SUMPRODUCT($A650:$F650,Results!$B$17:$G$17)</f>
        <v>1.5931534121139082</v>
      </c>
      <c r="M650" s="10">
        <f ca="1">SUMPRODUCT($A650:$F650,Results!$B$18:$G$18)</f>
        <v>-0.39834502008198758</v>
      </c>
      <c r="N650" s="10">
        <f ca="1">SUMPRODUCT($A650:$F650,Results!$B$19:$G$19)</f>
        <v>10.905437191465648</v>
      </c>
      <c r="O650" s="10">
        <f ca="1">SUMPRODUCT($A650:$F650,Results!$B$20:$G$20)</f>
        <v>-7.8074110065530453</v>
      </c>
      <c r="P650" s="10" cm="1">
        <f t="array" aca="1" ref="P650" ca="1">SUMPRODUCT(J650:O650,TRANSPOSE(Test!BL$20:BL$25))+Test!$AD$20-Test!$BL$27</f>
        <v>-12.635615826649433</v>
      </c>
      <c r="Q650" s="10" cm="1">
        <f t="array" aca="1" ref="Q650" ca="1">SUMPRODUCT(J650:O650,TRANSPOSE(Test!ES$20:ES$25))+Test!$AD$20-Test!$ES$27</f>
        <v>-13.014805356533317</v>
      </c>
      <c r="R650" s="10">
        <f ca="1">I650-Results!$E$5*H650</f>
        <v>-16.154241754848101</v>
      </c>
      <c r="S650" s="10" cm="1">
        <f t="array" aca="1" ref="S650" ca="1">SUMPRODUCT(J650:O650,TRANSPOSE(Test!AR$28:AR$33))+Test!$AD$20-Test!$AC$26</f>
        <v>-7.9386447026816356</v>
      </c>
      <c r="T650" s="10">
        <f ca="1">SUMPRODUCT(J650:O650,Results!K$9:P$9)</f>
        <v>-13.185923346821522</v>
      </c>
      <c r="U650" s="10">
        <f ca="1">SUMPRODUCT(J650:O650,Results!K$9:P$9)+Test!$AD$20-Test!$AC$31</f>
        <v>-13.222721465522497</v>
      </c>
      <c r="V650" s="10">
        <f t="shared" ca="1" si="61"/>
        <v>-17.434550763201926</v>
      </c>
      <c r="W650" s="10">
        <f t="shared" ca="1" si="62"/>
        <v>-17.055361233318038</v>
      </c>
      <c r="X650" s="10">
        <f t="shared" ca="1" si="63"/>
        <v>-13.915924835003256</v>
      </c>
      <c r="Y650" s="10">
        <f t="shared" ca="1" si="64"/>
        <v>-22.131521887169722</v>
      </c>
      <c r="Z650" s="10">
        <f ca="1">I650-Test!$AD$20</f>
        <v>-30.76627012850091</v>
      </c>
      <c r="AA650" s="10">
        <f t="shared" ca="1" si="65"/>
        <v>-16.847445124328861</v>
      </c>
    </row>
    <row r="651" spans="1:27">
      <c r="A651" s="6">
        <f ca="1">LN((RAND()^(-Results!$F$4))-1)</f>
        <v>-3.0343159372609185</v>
      </c>
      <c r="B651" s="6">
        <f ca="1">LN((RAND()^(-Results!$F$4))-1)</f>
        <v>-2.3941752750805186E-2</v>
      </c>
      <c r="C651" s="6">
        <f ca="1">LN((RAND()^(-Results!$F$4))-1)</f>
        <v>-0.28034167739246829</v>
      </c>
      <c r="D651" s="6">
        <f ca="1">LN((RAND()^(-Results!$F$4))-1)</f>
        <v>-2.3124102877845667</v>
      </c>
      <c r="E651" s="6">
        <f ca="1">LN((RAND()^(-Results!$F$4))-1)</f>
        <v>0.3195347040282136</v>
      </c>
      <c r="F651" s="6">
        <f ca="1">LN((RAND()^(-Results!$F$4))-1)</f>
        <v>-9.1918379221011745E-2</v>
      </c>
      <c r="G651" s="6">
        <f ca="1">LN((RAND()^(-Results!$F$4))-1)</f>
        <v>-0.89998546251651945</v>
      </c>
      <c r="H651" s="6">
        <f t="shared" ca="1" si="60"/>
        <v>-0.8893786009709288</v>
      </c>
      <c r="I651" s="10">
        <f ca="1">SUMPRODUCT(J651:O651,Results!B$12:G$12)+Results!$F$5*H651</f>
        <v>-13.709070671798209</v>
      </c>
      <c r="J651" s="10">
        <f ca="1">SUMPRODUCT($A651:$F651,Results!$B$15:$G$15)</f>
        <v>-0.28996354849254546</v>
      </c>
      <c r="K651" s="10">
        <f ca="1">SUMPRODUCT($A651:$F651,Results!$B$16:$G$16)</f>
        <v>-9.8440904068044297</v>
      </c>
      <c r="L651" s="10">
        <f ca="1">SUMPRODUCT($A651:$F651,Results!$B$17:$G$17)</f>
        <v>-6.1854948339536522</v>
      </c>
      <c r="M651" s="10">
        <f ca="1">SUMPRODUCT($A651:$F651,Results!$B$18:$G$18)</f>
        <v>9.9508126641976204</v>
      </c>
      <c r="N651" s="10">
        <f ca="1">SUMPRODUCT($A651:$F651,Results!$B$19:$G$19)</f>
        <v>-6.6377902668199642</v>
      </c>
      <c r="O651" s="10">
        <f ca="1">SUMPRODUCT($A651:$F651,Results!$B$20:$G$20)</f>
        <v>-3.3012517761678692</v>
      </c>
      <c r="P651" s="10" cm="1">
        <f t="array" aca="1" ref="P651" ca="1">SUMPRODUCT(J651:O651,TRANSPOSE(Test!BL$20:BL$25))+Test!$AD$20-Test!$BL$27</f>
        <v>-9.267190389464476</v>
      </c>
      <c r="Q651" s="10" cm="1">
        <f t="array" aca="1" ref="Q651" ca="1">SUMPRODUCT(J651:O651,TRANSPOSE(Test!ES$20:ES$25))+Test!$AD$20-Test!$ES$27</f>
        <v>-9.2241805760319888</v>
      </c>
      <c r="R651" s="10">
        <f ca="1">I651-Results!$E$5*H651</f>
        <v>-10.151556267914494</v>
      </c>
      <c r="S651" s="10" cm="1">
        <f t="array" aca="1" ref="S651" ca="1">SUMPRODUCT(J651:O651,TRANSPOSE(Test!AR$28:AR$33))+Test!$AD$20-Test!$AC$26</f>
        <v>-18.498822448981571</v>
      </c>
      <c r="T651" s="10">
        <f ca="1">SUMPRODUCT(J651:O651,Results!K$9:P$9)</f>
        <v>-8.9249416044419867</v>
      </c>
      <c r="U651" s="10">
        <f ca="1">SUMPRODUCT(J651:O651,Results!K$9:P$9)+Test!$AD$20-Test!$AC$31</f>
        <v>-8.9617397231429621</v>
      </c>
      <c r="V651" s="10">
        <f t="shared" ca="1" si="61"/>
        <v>-4.4418802823337327</v>
      </c>
      <c r="W651" s="10">
        <f t="shared" ca="1" si="62"/>
        <v>-4.4848900957662199</v>
      </c>
      <c r="X651" s="10">
        <f t="shared" ca="1" si="63"/>
        <v>-3.5575144038837152</v>
      </c>
      <c r="Y651" s="10">
        <f t="shared" ca="1" si="64"/>
        <v>4.789751777183362</v>
      </c>
      <c r="Z651" s="10">
        <f ca="1">I651-Test!$AD$20</f>
        <v>-14.405174210447763</v>
      </c>
      <c r="AA651" s="10">
        <f t="shared" ca="1" si="65"/>
        <v>-4.7473309486552466</v>
      </c>
    </row>
    <row r="652" spans="1:27">
      <c r="A652" s="6">
        <f ca="1">LN((RAND()^(-Results!$F$4))-1)</f>
        <v>-1.622254852579021</v>
      </c>
      <c r="B652" s="6">
        <f ca="1">LN((RAND()^(-Results!$F$4))-1)</f>
        <v>0.8122832936120099</v>
      </c>
      <c r="C652" s="6">
        <f ca="1">LN((RAND()^(-Results!$F$4))-1)</f>
        <v>1.7906203754157084</v>
      </c>
      <c r="D652" s="6">
        <f ca="1">LN((RAND()^(-Results!$F$4))-1)</f>
        <v>1.4045944725476225</v>
      </c>
      <c r="E652" s="6">
        <f ca="1">LN((RAND()^(-Results!$F$4))-1)</f>
        <v>-1.3421815186089827</v>
      </c>
      <c r="F652" s="6">
        <f ca="1">LN((RAND()^(-Results!$F$4))-1)</f>
        <v>-0.23044248091476519</v>
      </c>
      <c r="G652" s="6">
        <f ca="1">LN((RAND()^(-Results!$F$4))-1)</f>
        <v>-1.1396123160246052</v>
      </c>
      <c r="H652" s="6">
        <f t="shared" ca="1" si="60"/>
        <v>-1.1290054544790147</v>
      </c>
      <c r="I652" s="10">
        <f ca="1">SUMPRODUCT(J652:O652,Results!B$12:G$12)+Results!$F$5*H652</f>
        <v>16.424807412229416</v>
      </c>
      <c r="J652" s="10">
        <f ca="1">SUMPRODUCT($A652:$F652,Results!$B$15:$G$15)</f>
        <v>-0.75507506002204039</v>
      </c>
      <c r="K652" s="10">
        <f ca="1">SUMPRODUCT($A652:$F652,Results!$B$16:$G$16)</f>
        <v>-0.41213812074720002</v>
      </c>
      <c r="L652" s="10">
        <f ca="1">SUMPRODUCT($A652:$F652,Results!$B$17:$G$17)</f>
        <v>-4.2895541723023651</v>
      </c>
      <c r="M652" s="10">
        <f ca="1">SUMPRODUCT($A652:$F652,Results!$B$18:$G$18)</f>
        <v>-4.5079223920099842</v>
      </c>
      <c r="N652" s="10">
        <f ca="1">SUMPRODUCT($A652:$F652,Results!$B$19:$G$19)</f>
        <v>7.6544427004164612</v>
      </c>
      <c r="O652" s="10">
        <f ca="1">SUMPRODUCT($A652:$F652,Results!$B$20:$G$20)</f>
        <v>-6.3987406466942058</v>
      </c>
      <c r="P652" s="10" cm="1">
        <f t="array" aca="1" ref="P652" ca="1">SUMPRODUCT(J652:O652,TRANSPOSE(Test!BL$20:BL$25))+Test!$AD$20-Test!$BL$27</f>
        <v>22.457047179471356</v>
      </c>
      <c r="Q652" s="10" cm="1">
        <f t="array" aca="1" ref="Q652" ca="1">SUMPRODUCT(J652:O652,TRANSPOSE(Test!ES$20:ES$25))+Test!$AD$20-Test!$ES$27</f>
        <v>22.508348299489416</v>
      </c>
      <c r="R652" s="10">
        <f ca="1">I652-Results!$E$5*H652</f>
        <v>20.940829230145475</v>
      </c>
      <c r="S652" s="10" cm="1">
        <f t="array" aca="1" ref="S652" ca="1">SUMPRODUCT(J652:O652,TRANSPOSE(Test!AR$28:AR$33))+Test!$AD$20-Test!$AC$26</f>
        <v>23.49562157336193</v>
      </c>
      <c r="T652" s="10">
        <f ca="1">SUMPRODUCT(J652:O652,Results!K$9:P$9)</f>
        <v>22.836734873106273</v>
      </c>
      <c r="U652" s="10">
        <f ca="1">SUMPRODUCT(J652:O652,Results!K$9:P$9)+Test!$AD$20-Test!$AC$31</f>
        <v>22.799936754405298</v>
      </c>
      <c r="V652" s="10">
        <f t="shared" ca="1" si="61"/>
        <v>-6.0322397672419399</v>
      </c>
      <c r="W652" s="10">
        <f t="shared" ca="1" si="62"/>
        <v>-6.0835408872599999</v>
      </c>
      <c r="X652" s="10">
        <f t="shared" ca="1" si="63"/>
        <v>-4.5160218179160587</v>
      </c>
      <c r="Y652" s="10">
        <f t="shared" ca="1" si="64"/>
        <v>-7.0708141611325139</v>
      </c>
      <c r="Z652" s="10">
        <f ca="1">I652-Test!$AD$20</f>
        <v>15.728703873579862</v>
      </c>
      <c r="AA652" s="10">
        <f t="shared" ca="1" si="65"/>
        <v>-6.3751293421758817</v>
      </c>
    </row>
    <row r="653" spans="1:27">
      <c r="A653" s="6">
        <f ca="1">LN((RAND()^(-Results!$F$4))-1)</f>
        <v>-2.5126829516823848</v>
      </c>
      <c r="B653" s="6">
        <f ca="1">LN((RAND()^(-Results!$F$4))-1)</f>
        <v>9.6524677951319277E-2</v>
      </c>
      <c r="C653" s="6">
        <f ca="1">LN((RAND()^(-Results!$F$4))-1)</f>
        <v>1.3965754042592911</v>
      </c>
      <c r="D653" s="6">
        <f ca="1">LN((RAND()^(-Results!$F$4))-1)</f>
        <v>2.7507320463487472</v>
      </c>
      <c r="E653" s="6">
        <f ca="1">LN((RAND()^(-Results!$F$4))-1)</f>
        <v>0.58006711002504019</v>
      </c>
      <c r="F653" s="6">
        <f ca="1">LN((RAND()^(-Results!$F$4))-1)</f>
        <v>-0.55172266900060563</v>
      </c>
      <c r="G653" s="6">
        <f ca="1">LN((RAND()^(-Results!$F$4))-1)</f>
        <v>2.560067474026464</v>
      </c>
      <c r="H653" s="6">
        <f t="shared" ca="1" si="60"/>
        <v>2.5706743355720545</v>
      </c>
      <c r="I653" s="10">
        <f ca="1">SUMPRODUCT(J653:O653,Results!B$12:G$12)+Results!$F$5*H653</f>
        <v>45.448369580021939</v>
      </c>
      <c r="J653" s="10">
        <f ca="1">SUMPRODUCT($A653:$F653,Results!$B$15:$G$15)</f>
        <v>-4.9457663781878116</v>
      </c>
      <c r="K653" s="10">
        <f ca="1">SUMPRODUCT($A653:$F653,Results!$B$16:$G$16)</f>
        <v>-1.5049977996913655</v>
      </c>
      <c r="L653" s="10">
        <f ca="1">SUMPRODUCT($A653:$F653,Results!$B$17:$G$17)</f>
        <v>-5.7357661926630392</v>
      </c>
      <c r="M653" s="10">
        <f ca="1">SUMPRODUCT($A653:$F653,Results!$B$18:$G$18)</f>
        <v>1.2383909782184548</v>
      </c>
      <c r="N653" s="10">
        <f ca="1">SUMPRODUCT($A653:$F653,Results!$B$19:$G$19)</f>
        <v>12.406664975051529</v>
      </c>
      <c r="O653" s="10">
        <f ca="1">SUMPRODUCT($A653:$F653,Results!$B$20:$G$20)</f>
        <v>-17.100465642307185</v>
      </c>
      <c r="P653" s="10" cm="1">
        <f t="array" aca="1" ref="P653" ca="1">SUMPRODUCT(J653:O653,TRANSPOSE(Test!BL$20:BL$25))+Test!$AD$20-Test!$BL$27</f>
        <v>32.596895124158479</v>
      </c>
      <c r="Q653" s="10" cm="1">
        <f t="array" aca="1" ref="Q653" ca="1">SUMPRODUCT(J653:O653,TRANSPOSE(Test!ES$20:ES$25))+Test!$AD$20-Test!$ES$27</f>
        <v>32.770586012092856</v>
      </c>
      <c r="R653" s="10">
        <f ca="1">I653-Results!$E$5*H653</f>
        <v>35.165672237733723</v>
      </c>
      <c r="S653" s="10" cm="1">
        <f t="array" aca="1" ref="S653" ca="1">SUMPRODUCT(J653:O653,TRANSPOSE(Test!AR$28:AR$33))+Test!$AD$20-Test!$AC$26</f>
        <v>25.820686698083069</v>
      </c>
      <c r="T653" s="10">
        <f ca="1">SUMPRODUCT(J653:O653,Results!K$9:P$9)</f>
        <v>32.930331111402339</v>
      </c>
      <c r="U653" s="10">
        <f ca="1">SUMPRODUCT(J653:O653,Results!K$9:P$9)+Test!$AD$20-Test!$AC$31</f>
        <v>32.89353299270136</v>
      </c>
      <c r="V653" s="10">
        <f t="shared" ca="1" si="61"/>
        <v>12.85147445586346</v>
      </c>
      <c r="W653" s="10">
        <f t="shared" ca="1" si="62"/>
        <v>12.677783567929083</v>
      </c>
      <c r="X653" s="10">
        <f t="shared" ca="1" si="63"/>
        <v>10.282697342288216</v>
      </c>
      <c r="Y653" s="10">
        <f t="shared" ca="1" si="64"/>
        <v>19.62768288193887</v>
      </c>
      <c r="Z653" s="10">
        <f ca="1">I653-Test!$AD$20</f>
        <v>44.752266041372387</v>
      </c>
      <c r="AA653" s="10">
        <f t="shared" ca="1" si="65"/>
        <v>12.55483658732058</v>
      </c>
    </row>
    <row r="654" spans="1:27">
      <c r="A654" s="6">
        <f ca="1">LN((RAND()^(-Results!$F$4))-1)</f>
        <v>-3.698582651344644</v>
      </c>
      <c r="B654" s="6">
        <f ca="1">LN((RAND()^(-Results!$F$4))-1)</f>
        <v>0.16932651289747205</v>
      </c>
      <c r="C654" s="6">
        <f ca="1">LN((RAND()^(-Results!$F$4))-1)</f>
        <v>-2.1553909427565547</v>
      </c>
      <c r="D654" s="6">
        <f ca="1">LN((RAND()^(-Results!$F$4))-1)</f>
        <v>1.0967793296125623</v>
      </c>
      <c r="E654" s="6">
        <f ca="1">LN((RAND()^(-Results!$F$4))-1)</f>
        <v>1.5561537637736578</v>
      </c>
      <c r="F654" s="6">
        <f ca="1">LN((RAND()^(-Results!$F$4))-1)</f>
        <v>0.46958255318797593</v>
      </c>
      <c r="G654" s="6">
        <f ca="1">LN((RAND()^(-Results!$F$4))-1)</f>
        <v>0.13873769053981916</v>
      </c>
      <c r="H654" s="6">
        <f t="shared" ca="1" si="60"/>
        <v>0.14934455208540975</v>
      </c>
      <c r="I654" s="10">
        <f ca="1">SUMPRODUCT(J654:O654,Results!B$12:G$12)+Results!$F$5*H654</f>
        <v>19.589974366849496</v>
      </c>
      <c r="J654" s="10">
        <f ca="1">SUMPRODUCT($A654:$F654,Results!$B$15:$G$15)</f>
        <v>-2.2553934868360033</v>
      </c>
      <c r="K654" s="10">
        <f ca="1">SUMPRODUCT($A654:$F654,Results!$B$16:$G$16)</f>
        <v>-2.8128966875031236</v>
      </c>
      <c r="L654" s="10">
        <f ca="1">SUMPRODUCT($A654:$F654,Results!$B$17:$G$17)</f>
        <v>-8.5709164695734952</v>
      </c>
      <c r="M654" s="10">
        <f ca="1">SUMPRODUCT($A654:$F654,Results!$B$18:$G$18)</f>
        <v>15.667217800819284</v>
      </c>
      <c r="N654" s="10">
        <f ca="1">SUMPRODUCT($A654:$F654,Results!$B$19:$G$19)</f>
        <v>1.2030504933693491</v>
      </c>
      <c r="O654" s="10">
        <f ca="1">SUMPRODUCT($A654:$F654,Results!$B$20:$G$20)</f>
        <v>-12.389843800972335</v>
      </c>
      <c r="P654" s="10" cm="1">
        <f t="array" aca="1" ref="P654" ca="1">SUMPRODUCT(J654:O654,TRANSPOSE(Test!BL$20:BL$25))+Test!$AD$20-Test!$BL$27</f>
        <v>18.296672717024222</v>
      </c>
      <c r="Q654" s="10" cm="1">
        <f t="array" aca="1" ref="Q654" ca="1">SUMPRODUCT(J654:O654,TRANSPOSE(Test!ES$20:ES$25))+Test!$AD$20-Test!$ES$27</f>
        <v>18.720780448557719</v>
      </c>
      <c r="R654" s="10">
        <f ca="1">I654-Results!$E$5*H654</f>
        <v>18.992596158507858</v>
      </c>
      <c r="S654" s="10" cm="1">
        <f t="array" aca="1" ref="S654" ca="1">SUMPRODUCT(J654:O654,TRANSPOSE(Test!AR$28:AR$33))+Test!$AD$20-Test!$AC$26</f>
        <v>0.41499467538344748</v>
      </c>
      <c r="T654" s="10">
        <f ca="1">SUMPRODUCT(J654:O654,Results!K$9:P$9)</f>
        <v>18.897444801491499</v>
      </c>
      <c r="U654" s="10">
        <f ca="1">SUMPRODUCT(J654:O654,Results!K$9:P$9)+Test!$AD$20-Test!$AC$31</f>
        <v>18.860646682790524</v>
      </c>
      <c r="V654" s="10">
        <f t="shared" ca="1" si="61"/>
        <v>1.2933016498252741</v>
      </c>
      <c r="W654" s="10">
        <f t="shared" ca="1" si="62"/>
        <v>0.86919391829177783</v>
      </c>
      <c r="X654" s="10">
        <f t="shared" ca="1" si="63"/>
        <v>0.59737820834163813</v>
      </c>
      <c r="Y654" s="10">
        <f t="shared" ca="1" si="64"/>
        <v>19.174979691466049</v>
      </c>
      <c r="Z654" s="10">
        <f ca="1">I654-Test!$AD$20</f>
        <v>18.893870828199944</v>
      </c>
      <c r="AA654" s="10">
        <f t="shared" ca="1" si="65"/>
        <v>0.72932768405897264</v>
      </c>
    </row>
    <row r="655" spans="1:27">
      <c r="A655" s="6">
        <f ca="1">LN((RAND()^(-Results!$F$4))-1)</f>
        <v>0.6647693876586217</v>
      </c>
      <c r="B655" s="6">
        <f ca="1">LN((RAND()^(-Results!$F$4))-1)</f>
        <v>0.79806471163817705</v>
      </c>
      <c r="C655" s="6">
        <f ca="1">LN((RAND()^(-Results!$F$4))-1)</f>
        <v>-2.7262060444937459</v>
      </c>
      <c r="D655" s="6">
        <f ca="1">LN((RAND()^(-Results!$F$4))-1)</f>
        <v>-0.76641897057889585</v>
      </c>
      <c r="E655" s="6">
        <f ca="1">LN((RAND()^(-Results!$F$4))-1)</f>
        <v>-0.41880135930259704</v>
      </c>
      <c r="F655" s="6">
        <f ca="1">LN((RAND()^(-Results!$F$4))-1)</f>
        <v>0.33268306475871451</v>
      </c>
      <c r="G655" s="6">
        <f ca="1">LN((RAND()^(-Results!$F$4))-1)</f>
        <v>-1.126980731215065</v>
      </c>
      <c r="H655" s="6">
        <f t="shared" ca="1" si="60"/>
        <v>-1.1163738696694745</v>
      </c>
      <c r="I655" s="10">
        <f ca="1">SUMPRODUCT(J655:O655,Results!B$12:G$12)+Results!$F$5*H655</f>
        <v>-10.916110651166967</v>
      </c>
      <c r="J655" s="10">
        <f ca="1">SUMPRODUCT($A655:$F655,Results!$B$15:$G$15)</f>
        <v>5.3251656068980529</v>
      </c>
      <c r="K655" s="10">
        <f ca="1">SUMPRODUCT($A655:$F655,Results!$B$16:$G$16)</f>
        <v>4.9270083358695604</v>
      </c>
      <c r="L655" s="10">
        <f ca="1">SUMPRODUCT($A655:$F655,Results!$B$17:$G$17)</f>
        <v>2.2219640517284116</v>
      </c>
      <c r="M655" s="10">
        <f ca="1">SUMPRODUCT($A655:$F655,Results!$B$18:$G$18)</f>
        <v>2.5516432437378986</v>
      </c>
      <c r="N655" s="10">
        <f ca="1">SUMPRODUCT($A655:$F655,Results!$B$19:$G$19)</f>
        <v>-9.6527695148301778</v>
      </c>
      <c r="O655" s="10">
        <f ca="1">SUMPRODUCT($A655:$F655,Results!$B$20:$G$20)</f>
        <v>8.908410643155074</v>
      </c>
      <c r="P655" s="10" cm="1">
        <f t="array" aca="1" ref="P655" ca="1">SUMPRODUCT(J655:O655,TRANSPOSE(Test!BL$20:BL$25))+Test!$AD$20-Test!$BL$27</f>
        <v>-5.5790521642187825</v>
      </c>
      <c r="Q655" s="10" cm="1">
        <f t="array" aca="1" ref="Q655" ca="1">SUMPRODUCT(J655:O655,TRANSPOSE(Test!ES$20:ES$25))+Test!$AD$20-Test!$ES$27</f>
        <v>-5.3982638061450334</v>
      </c>
      <c r="R655" s="10">
        <f ca="1">I655-Results!$E$5*H655</f>
        <v>-6.4506151724890692</v>
      </c>
      <c r="S655" s="10" cm="1">
        <f t="array" aca="1" ref="S655" ca="1">SUMPRODUCT(J655:O655,TRANSPOSE(Test!AR$28:AR$33))+Test!$AD$20-Test!$AC$26</f>
        <v>-7.6109822065132535</v>
      </c>
      <c r="T655" s="10">
        <f ca="1">SUMPRODUCT(J655:O655,Results!K$9:P$9)</f>
        <v>-5.3739539666521896</v>
      </c>
      <c r="U655" s="10">
        <f ca="1">SUMPRODUCT(J655:O655,Results!K$9:P$9)+Test!$AD$20-Test!$AC$31</f>
        <v>-5.410752085353165</v>
      </c>
      <c r="V655" s="10">
        <f t="shared" ca="1" si="61"/>
        <v>-5.3370584869481847</v>
      </c>
      <c r="W655" s="10">
        <f t="shared" ca="1" si="62"/>
        <v>-5.5178468450219338</v>
      </c>
      <c r="X655" s="10">
        <f t="shared" ca="1" si="63"/>
        <v>-4.465495478677898</v>
      </c>
      <c r="Y655" s="10">
        <f t="shared" ca="1" si="64"/>
        <v>-3.3051284446537137</v>
      </c>
      <c r="Z655" s="10">
        <f ca="1">I655-Test!$AD$20</f>
        <v>-11.612214189816521</v>
      </c>
      <c r="AA655" s="10">
        <f t="shared" ca="1" si="65"/>
        <v>-5.5053585658138022</v>
      </c>
    </row>
    <row r="656" spans="1:27">
      <c r="A656" s="6">
        <f ca="1">LN((RAND()^(-Results!$F$4))-1)</f>
        <v>0.72287968241934952</v>
      </c>
      <c r="B656" s="6">
        <f ca="1">LN((RAND()^(-Results!$F$4))-1)</f>
        <v>-2.0975967917604503</v>
      </c>
      <c r="C656" s="6">
        <f ca="1">LN((RAND()^(-Results!$F$4))-1)</f>
        <v>-0.28262778608393335</v>
      </c>
      <c r="D656" s="6">
        <f ca="1">LN((RAND()^(-Results!$F$4))-1)</f>
        <v>-1.222209420023241</v>
      </c>
      <c r="E656" s="6">
        <f ca="1">LN((RAND()^(-Results!$F$4))-1)</f>
        <v>-0.79424474675241929</v>
      </c>
      <c r="F656" s="6">
        <f ca="1">LN((RAND()^(-Results!$F$4))-1)</f>
        <v>-2.6285568193606377</v>
      </c>
      <c r="G656" s="6">
        <f ca="1">LN((RAND()^(-Results!$F$4))-1)</f>
        <v>0.87242171862652795</v>
      </c>
      <c r="H656" s="6">
        <f t="shared" ca="1" si="60"/>
        <v>0.88302858017211849</v>
      </c>
      <c r="I656" s="10">
        <f ca="1">SUMPRODUCT(J656:O656,Results!B$12:G$12)+Results!$F$5*H656</f>
        <v>-20.939871043290161</v>
      </c>
      <c r="J656" s="10">
        <f ca="1">SUMPRODUCT($A656:$F656,Results!$B$15:$G$15)</f>
        <v>-3.099144745271861</v>
      </c>
      <c r="K656" s="10">
        <f ca="1">SUMPRODUCT($A656:$F656,Results!$B$16:$G$16)</f>
        <v>0.66773349631877954</v>
      </c>
      <c r="L656" s="10">
        <f ca="1">SUMPRODUCT($A656:$F656,Results!$B$17:$G$17)</f>
        <v>16.015270438756779</v>
      </c>
      <c r="M656" s="10">
        <f ca="1">SUMPRODUCT($A656:$F656,Results!$B$18:$G$18)</f>
        <v>-3.4217071199804772</v>
      </c>
      <c r="N656" s="10">
        <f ca="1">SUMPRODUCT($A656:$F656,Results!$B$19:$G$19)</f>
        <v>-4.5159992717302959</v>
      </c>
      <c r="O656" s="10">
        <f ca="1">SUMPRODUCT($A656:$F656,Results!$B$20:$G$20)</f>
        <v>-2.5012718944725725</v>
      </c>
      <c r="P656" s="10" cm="1">
        <f t="array" aca="1" ref="P656" ca="1">SUMPRODUCT(J656:O656,TRANSPOSE(Test!BL$20:BL$25))+Test!$AD$20-Test!$BL$27</f>
        <v>-25.443406407308053</v>
      </c>
      <c r="Q656" s="10" cm="1">
        <f t="array" aca="1" ref="Q656" ca="1">SUMPRODUCT(J656:O656,TRANSPOSE(Test!ES$20:ES$25))+Test!$AD$20-Test!$ES$27</f>
        <v>-25.625585301811807</v>
      </c>
      <c r="R656" s="10">
        <f ca="1">I656-Results!$E$5*H656</f>
        <v>-24.471985363978636</v>
      </c>
      <c r="S656" s="10" cm="1">
        <f t="array" aca="1" ref="S656" ca="1">SUMPRODUCT(J656:O656,TRANSPOSE(Test!AR$28:AR$33))+Test!$AD$20-Test!$AC$26</f>
        <v>-21.769374785264329</v>
      </c>
      <c r="T656" s="10">
        <f ca="1">SUMPRODUCT(J656:O656,Results!K$9:P$9)</f>
        <v>-25.610999306121002</v>
      </c>
      <c r="U656" s="10">
        <f ca="1">SUMPRODUCT(J656:O656,Results!K$9:P$9)+Test!$AD$20-Test!$AC$31</f>
        <v>-25.647797424821977</v>
      </c>
      <c r="V656" s="10">
        <f t="shared" ca="1" si="61"/>
        <v>4.5035353640178926</v>
      </c>
      <c r="W656" s="10">
        <f t="shared" ca="1" si="62"/>
        <v>4.6857142585216458</v>
      </c>
      <c r="X656" s="10">
        <f t="shared" ca="1" si="63"/>
        <v>3.5321143206884749</v>
      </c>
      <c r="Y656" s="10">
        <f t="shared" ca="1" si="64"/>
        <v>0.82950374197416821</v>
      </c>
      <c r="Z656" s="10">
        <f ca="1">I656-Test!$AD$20</f>
        <v>-21.635974581939713</v>
      </c>
      <c r="AA656" s="10">
        <f t="shared" ca="1" si="65"/>
        <v>4.7079263815318164</v>
      </c>
    </row>
    <row r="657" spans="1:27">
      <c r="A657" s="6">
        <f ca="1">LN((RAND()^(-Results!$F$4))-1)</f>
        <v>0.282530513039285</v>
      </c>
      <c r="B657" s="6">
        <f ca="1">LN((RAND()^(-Results!$F$4))-1)</f>
        <v>0.37770136960213785</v>
      </c>
      <c r="C657" s="6">
        <f ca="1">LN((RAND()^(-Results!$F$4))-1)</f>
        <v>-0.73366147077536925</v>
      </c>
      <c r="D657" s="6">
        <f ca="1">LN((RAND()^(-Results!$F$4))-1)</f>
        <v>-0.64602505531432719</v>
      </c>
      <c r="E657" s="6">
        <f ca="1">LN((RAND()^(-Results!$F$4))-1)</f>
        <v>-0.7713019826457691</v>
      </c>
      <c r="F657" s="6">
        <f ca="1">LN((RAND()^(-Results!$F$4))-1)</f>
        <v>0.35714358524400064</v>
      </c>
      <c r="G657" s="6">
        <f ca="1">LN((RAND()^(-Results!$F$4))-1)</f>
        <v>0.78178876518482254</v>
      </c>
      <c r="H657" s="6">
        <f t="shared" ca="1" si="60"/>
        <v>0.79239562673041308</v>
      </c>
      <c r="I657" s="10">
        <f ca="1">SUMPRODUCT(J657:O657,Results!B$12:G$12)+Results!$F$5*H657</f>
        <v>-1.758429823448477</v>
      </c>
      <c r="J657" s="10">
        <f ca="1">SUMPRODUCT($A657:$F657,Results!$B$15:$G$15)</f>
        <v>2.5806859501478194</v>
      </c>
      <c r="K657" s="10">
        <f ca="1">SUMPRODUCT($A657:$F657,Results!$B$16:$G$16)</f>
        <v>1.5305978294546967</v>
      </c>
      <c r="L657" s="10">
        <f ca="1">SUMPRODUCT($A657:$F657,Results!$B$17:$G$17)</f>
        <v>0.67977918408359606</v>
      </c>
      <c r="M657" s="10">
        <f ca="1">SUMPRODUCT($A657:$F657,Results!$B$18:$G$18)</f>
        <v>-3.1068855275272478E-2</v>
      </c>
      <c r="N657" s="10">
        <f ca="1">SUMPRODUCT($A657:$F657,Results!$B$19:$G$19)</f>
        <v>-3.9675433899820929</v>
      </c>
      <c r="O657" s="10">
        <f ca="1">SUMPRODUCT($A657:$F657,Results!$B$20:$G$20)</f>
        <v>5.8292943544475362</v>
      </c>
      <c r="P657" s="10" cm="1">
        <f t="array" aca="1" ref="P657" ca="1">SUMPRODUCT(J657:O657,TRANSPOSE(Test!BL$20:BL$25))+Test!$AD$20-Test!$BL$27</f>
        <v>-5.6941612421088621</v>
      </c>
      <c r="Q657" s="10" cm="1">
        <f t="array" aca="1" ref="Q657" ca="1">SUMPRODUCT(J657:O657,TRANSPOSE(Test!ES$20:ES$25))+Test!$AD$20-Test!$ES$27</f>
        <v>-5.6826731313103993</v>
      </c>
      <c r="R657" s="10">
        <f ca="1">I657-Results!$E$5*H657</f>
        <v>-4.9280123303701293</v>
      </c>
      <c r="S657" s="10" cm="1">
        <f t="array" aca="1" ref="S657" ca="1">SUMPRODUCT(J657:O657,TRANSPOSE(Test!AR$28:AR$33))+Test!$AD$20-Test!$AC$26</f>
        <v>-4.1639434805935931</v>
      </c>
      <c r="T657" s="10">
        <f ca="1">SUMPRODUCT(J657:O657,Results!K$9:P$9)</f>
        <v>-5.5844653365504415</v>
      </c>
      <c r="U657" s="10">
        <f ca="1">SUMPRODUCT(J657:O657,Results!K$9:P$9)+Test!$AD$20-Test!$AC$31</f>
        <v>-5.6212634552514169</v>
      </c>
      <c r="V657" s="10">
        <f t="shared" ca="1" si="61"/>
        <v>3.9357314186603851</v>
      </c>
      <c r="W657" s="10">
        <f t="shared" ca="1" si="62"/>
        <v>3.9242433078619223</v>
      </c>
      <c r="X657" s="10">
        <f t="shared" ca="1" si="63"/>
        <v>3.1695825069216523</v>
      </c>
      <c r="Y657" s="10">
        <f t="shared" ca="1" si="64"/>
        <v>2.4055136571451161</v>
      </c>
      <c r="Z657" s="10">
        <f ca="1">I657-Test!$AD$20</f>
        <v>-2.4545333620980307</v>
      </c>
      <c r="AA657" s="10">
        <f t="shared" ca="1" si="65"/>
        <v>3.8628336318029399</v>
      </c>
    </row>
    <row r="658" spans="1:27">
      <c r="A658" s="6">
        <f ca="1">LN((RAND()^(-Results!$F$4))-1)</f>
        <v>1.0084429666425681</v>
      </c>
      <c r="B658" s="6">
        <f ca="1">LN((RAND()^(-Results!$F$4))-1)</f>
        <v>-1.2688701970092429</v>
      </c>
      <c r="C658" s="6">
        <f ca="1">LN((RAND()^(-Results!$F$4))-1)</f>
        <v>-0.83564621427387753</v>
      </c>
      <c r="D658" s="6">
        <f ca="1">LN((RAND()^(-Results!$F$4))-1)</f>
        <v>0.6613629475483469</v>
      </c>
      <c r="E658" s="6">
        <f ca="1">LN((RAND()^(-Results!$F$4))-1)</f>
        <v>-0.66938317659540836</v>
      </c>
      <c r="F658" s="6">
        <f ca="1">LN((RAND()^(-Results!$F$4))-1)</f>
        <v>-2.3537187752222772</v>
      </c>
      <c r="G658" s="6">
        <f ca="1">LN((RAND()^(-Results!$F$4))-1)</f>
        <v>3.6329750526277489</v>
      </c>
      <c r="H658" s="6">
        <f t="shared" ca="1" si="60"/>
        <v>3.6435819141733394</v>
      </c>
      <c r="I658" s="10">
        <f ca="1">SUMPRODUCT(J658:O658,Results!B$12:G$12)+Results!$F$5*H658</f>
        <v>12.82045716552846</v>
      </c>
      <c r="J658" s="10">
        <f ca="1">SUMPRODUCT($A658:$F658,Results!$B$15:$G$15)</f>
        <v>-1.9255899954556115</v>
      </c>
      <c r="K658" s="10">
        <f ca="1">SUMPRODUCT($A658:$F658,Results!$B$16:$G$16)</f>
        <v>5.9812007844481432</v>
      </c>
      <c r="L658" s="10">
        <f ca="1">SUMPRODUCT($A658:$F658,Results!$B$17:$G$17)</f>
        <v>14.410923802415708</v>
      </c>
      <c r="M658" s="10">
        <f ca="1">SUMPRODUCT($A658:$F658,Results!$B$18:$G$18)</f>
        <v>-5.1582552608743839</v>
      </c>
      <c r="N658" s="10">
        <f ca="1">SUMPRODUCT($A658:$F658,Results!$B$19:$G$19)</f>
        <v>-0.84268513092511244</v>
      </c>
      <c r="O658" s="10">
        <f ca="1">SUMPRODUCT($A658:$F658,Results!$B$20:$G$20)</f>
        <v>-4.171330909611533</v>
      </c>
      <c r="P658" s="10" cm="1">
        <f t="array" aca="1" ref="P658" ca="1">SUMPRODUCT(J658:O658,TRANSPOSE(Test!BL$20:BL$25))+Test!$AD$20-Test!$BL$27</f>
        <v>-5.5817245471844634</v>
      </c>
      <c r="Q658" s="10" cm="1">
        <f t="array" aca="1" ref="Q658" ca="1">SUMPRODUCT(J658:O658,TRANSPOSE(Test!ES$20:ES$25))+Test!$AD$20-Test!$ES$27</f>
        <v>-5.5794755237366402</v>
      </c>
      <c r="R658" s="10">
        <f ca="1">I658-Results!$E$5*H658</f>
        <v>-1.7538704911648981</v>
      </c>
      <c r="S658" s="10" cm="1">
        <f t="array" aca="1" ref="S658" ca="1">SUMPRODUCT(J658:O658,TRANSPOSE(Test!AR$28:AR$33))+Test!$AD$20-Test!$AC$26</f>
        <v>-3.1421739989317756</v>
      </c>
      <c r="T658" s="10">
        <f ca="1">SUMPRODUCT(J658:O658,Results!K$9:P$9)</f>
        <v>-5.6172407240871483</v>
      </c>
      <c r="U658" s="10">
        <f ca="1">SUMPRODUCT(J658:O658,Results!K$9:P$9)+Test!$AD$20-Test!$AC$31</f>
        <v>-5.6540388427881236</v>
      </c>
      <c r="V658" s="10">
        <f t="shared" ca="1" si="61"/>
        <v>18.402181712712924</v>
      </c>
      <c r="W658" s="10">
        <f t="shared" ca="1" si="62"/>
        <v>18.3999326892651</v>
      </c>
      <c r="X658" s="10">
        <f t="shared" ca="1" si="63"/>
        <v>14.574327656693358</v>
      </c>
      <c r="Y658" s="10">
        <f t="shared" ca="1" si="64"/>
        <v>15.962631164460236</v>
      </c>
      <c r="Z658" s="10">
        <f ca="1">I658-Test!$AD$20</f>
        <v>12.124353626878905</v>
      </c>
      <c r="AA658" s="10">
        <f t="shared" ca="1" si="65"/>
        <v>18.474496008316585</v>
      </c>
    </row>
    <row r="659" spans="1:27">
      <c r="A659" s="6">
        <f ca="1">LN((RAND()^(-Results!$F$4))-1)</f>
        <v>6.9789293200155488E-3</v>
      </c>
      <c r="B659" s="6">
        <f ca="1">LN((RAND()^(-Results!$F$4))-1)</f>
        <v>1.3905413156575617</v>
      </c>
      <c r="C659" s="6">
        <f ca="1">LN((RAND()^(-Results!$F$4))-1)</f>
        <v>2.3027812447525133</v>
      </c>
      <c r="D659" s="6">
        <f ca="1">LN((RAND()^(-Results!$F$4))-1)</f>
        <v>-1.791084605528108</v>
      </c>
      <c r="E659" s="6">
        <f ca="1">LN((RAND()^(-Results!$F$4))-1)</f>
        <v>-2.1223846154111006</v>
      </c>
      <c r="F659" s="6">
        <f ca="1">LN((RAND()^(-Results!$F$4))-1)</f>
        <v>2.7477010939296282</v>
      </c>
      <c r="G659" s="6">
        <f ca="1">LN((RAND()^(-Results!$F$4))-1)</f>
        <v>0.80946508232996339</v>
      </c>
      <c r="H659" s="6">
        <f t="shared" ca="1" si="60"/>
        <v>0.82007194387555393</v>
      </c>
      <c r="I659" s="10">
        <f ca="1">SUMPRODUCT(J659:O659,Results!B$12:G$12)+Results!$F$5*H659</f>
        <v>-6.016302398644485</v>
      </c>
      <c r="J659" s="10">
        <f ca="1">SUMPRODUCT($A659:$F659,Results!$B$15:$G$15)</f>
        <v>4.1288892417741625</v>
      </c>
      <c r="K659" s="10">
        <f ca="1">SUMPRODUCT($A659:$F659,Results!$B$16:$G$16)</f>
        <v>-5.0043253364349756</v>
      </c>
      <c r="L659" s="10">
        <f ca="1">SUMPRODUCT($A659:$F659,Results!$B$17:$G$17)</f>
        <v>-11.058507159725954</v>
      </c>
      <c r="M659" s="10">
        <f ca="1">SUMPRODUCT($A659:$F659,Results!$B$18:$G$18)</f>
        <v>-3.1162470252230436</v>
      </c>
      <c r="N659" s="10">
        <f ca="1">SUMPRODUCT($A659:$F659,Results!$B$19:$G$19)</f>
        <v>0.31369341947219986</v>
      </c>
      <c r="O659" s="10">
        <f ca="1">SUMPRODUCT($A659:$F659,Results!$B$20:$G$20)</f>
        <v>14.613318131143592</v>
      </c>
      <c r="P659" s="10" cm="1">
        <f t="array" aca="1" ref="P659" ca="1">SUMPRODUCT(J659:O659,TRANSPOSE(Test!BL$20:BL$25))+Test!$AD$20-Test!$BL$27</f>
        <v>-9.3956431684515049</v>
      </c>
      <c r="Q659" s="10" cm="1">
        <f t="array" aca="1" ref="Q659" ca="1">SUMPRODUCT(J659:O659,TRANSPOSE(Test!ES$20:ES$25))+Test!$AD$20-Test!$ES$27</f>
        <v>-9.6748019251092199</v>
      </c>
      <c r="R659" s="10">
        <f ca="1">I659-Results!$E$5*H659</f>
        <v>-9.2965901741467007</v>
      </c>
      <c r="S659" s="10" cm="1">
        <f t="array" aca="1" ref="S659" ca="1">SUMPRODUCT(J659:O659,TRANSPOSE(Test!AR$28:AR$33))+Test!$AD$20-Test!$AC$26</f>
        <v>0.88380265213206544</v>
      </c>
      <c r="T659" s="10">
        <f ca="1">SUMPRODUCT(J659:O659,Results!K$9:P$9)</f>
        <v>-9.3449247181969142</v>
      </c>
      <c r="U659" s="10">
        <f ca="1">SUMPRODUCT(J659:O659,Results!K$9:P$9)+Test!$AD$20-Test!$AC$31</f>
        <v>-9.3817228368978896</v>
      </c>
      <c r="V659" s="10">
        <f t="shared" ca="1" si="61"/>
        <v>3.3793407698070199</v>
      </c>
      <c r="W659" s="10">
        <f t="shared" ca="1" si="62"/>
        <v>3.6584995264647349</v>
      </c>
      <c r="X659" s="10">
        <f t="shared" ca="1" si="63"/>
        <v>3.2802877755022157</v>
      </c>
      <c r="Y659" s="10">
        <f t="shared" ca="1" si="64"/>
        <v>-6.9001050507765509</v>
      </c>
      <c r="Z659" s="10">
        <f ca="1">I659-Test!$AD$20</f>
        <v>-6.7124059372940383</v>
      </c>
      <c r="AA659" s="10">
        <f t="shared" ca="1" si="65"/>
        <v>3.3654204382534045</v>
      </c>
    </row>
    <row r="660" spans="1:27">
      <c r="A660" s="6">
        <f ca="1">LN((RAND()^(-Results!$F$4))-1)</f>
        <v>6.225030584980682</v>
      </c>
      <c r="B660" s="6">
        <f ca="1">LN((RAND()^(-Results!$F$4))-1)</f>
        <v>-1.375026305673013</v>
      </c>
      <c r="C660" s="6">
        <f ca="1">LN((RAND()^(-Results!$F$4))-1)</f>
        <v>0.86140050020110981</v>
      </c>
      <c r="D660" s="6">
        <f ca="1">LN((RAND()^(-Results!$F$4))-1)</f>
        <v>0.61675340780456722</v>
      </c>
      <c r="E660" s="6">
        <f ca="1">LN((RAND()^(-Results!$F$4))-1)</f>
        <v>2.1694562973514206</v>
      </c>
      <c r="F660" s="6">
        <f ca="1">LN((RAND()^(-Results!$F$4))-1)</f>
        <v>0.77583111278032757</v>
      </c>
      <c r="G660" s="6">
        <f ca="1">LN((RAND()^(-Results!$F$4))-1)</f>
        <v>-5.6136636437100887E-2</v>
      </c>
      <c r="H660" s="6">
        <f t="shared" ca="1" si="60"/>
        <v>-4.5529774891510291E-2</v>
      </c>
      <c r="I660" s="10">
        <f ca="1">SUMPRODUCT(J660:O660,Results!B$12:G$12)+Results!$F$5*H660</f>
        <v>-20.399008232529642</v>
      </c>
      <c r="J660" s="10">
        <f ca="1">SUMPRODUCT($A660:$F660,Results!$B$15:$G$15)</f>
        <v>-1.519452153816597</v>
      </c>
      <c r="K660" s="10">
        <f ca="1">SUMPRODUCT($A660:$F660,Results!$B$16:$G$16)</f>
        <v>6.1598204930097644</v>
      </c>
      <c r="L660" s="10">
        <f ca="1">SUMPRODUCT($A660:$F660,Results!$B$17:$G$17)</f>
        <v>8.6446320674280486</v>
      </c>
      <c r="M660" s="10">
        <f ca="1">SUMPRODUCT($A660:$F660,Results!$B$18:$G$18)</f>
        <v>-9.6801887225873777</v>
      </c>
      <c r="N660" s="10">
        <f ca="1">SUMPRODUCT($A660:$F660,Results!$B$19:$G$19)</f>
        <v>3.7384852259426133</v>
      </c>
      <c r="O660" s="10">
        <f ca="1">SUMPRODUCT($A660:$F660,Results!$B$20:$G$20)</f>
        <v>10.628900281789726</v>
      </c>
      <c r="P660" s="10" cm="1">
        <f t="array" aca="1" ref="P660" ca="1">SUMPRODUCT(J660:O660,TRANSPOSE(Test!BL$20:BL$25))+Test!$AD$20-Test!$BL$27</f>
        <v>-20.395471645543413</v>
      </c>
      <c r="Q660" s="10" cm="1">
        <f t="array" aca="1" ref="Q660" ca="1">SUMPRODUCT(J660:O660,TRANSPOSE(Test!ES$20:ES$25))+Test!$AD$20-Test!$ES$27</f>
        <v>-20.855454604198378</v>
      </c>
      <c r="R660" s="10">
        <f ca="1">I660-Results!$E$5*H660</f>
        <v>-20.216889132963601</v>
      </c>
      <c r="S660" s="10" cm="1">
        <f t="array" aca="1" ref="S660" ca="1">SUMPRODUCT(J660:O660,TRANSPOSE(Test!AR$28:AR$33))+Test!$AD$20-Test!$AC$26</f>
        <v>-5.4467441490999882</v>
      </c>
      <c r="T660" s="10">
        <f ca="1">SUMPRODUCT(J660:O660,Results!K$9:P$9)</f>
        <v>-21.6943721686496</v>
      </c>
      <c r="U660" s="10">
        <f ca="1">SUMPRODUCT(J660:O660,Results!K$9:P$9)+Test!$AD$20-Test!$AC$31</f>
        <v>-21.731170287350576</v>
      </c>
      <c r="V660" s="10">
        <f t="shared" ca="1" si="61"/>
        <v>-3.5365869862289401E-3</v>
      </c>
      <c r="W660" s="10">
        <f t="shared" ca="1" si="62"/>
        <v>0.45644637166873636</v>
      </c>
      <c r="X660" s="10">
        <f t="shared" ca="1" si="63"/>
        <v>-0.18211909956604089</v>
      </c>
      <c r="Y660" s="10">
        <f t="shared" ca="1" si="64"/>
        <v>-14.952264083429654</v>
      </c>
      <c r="Z660" s="10">
        <f ca="1">I660-Test!$AD$20</f>
        <v>-21.095111771179194</v>
      </c>
      <c r="AA660" s="10">
        <f t="shared" ca="1" si="65"/>
        <v>1.3321620548209339</v>
      </c>
    </row>
    <row r="661" spans="1:27">
      <c r="A661" s="6">
        <f ca="1">LN((RAND()^(-Results!$F$4))-1)</f>
        <v>0.75307336954646009</v>
      </c>
      <c r="B661" s="6">
        <f ca="1">LN((RAND()^(-Results!$F$4))-1)</f>
        <v>0.79105357480240279</v>
      </c>
      <c r="C661" s="6">
        <f ca="1">LN((RAND()^(-Results!$F$4))-1)</f>
        <v>3.1850878168273526</v>
      </c>
      <c r="D661" s="6">
        <f ca="1">LN((RAND()^(-Results!$F$4))-1)</f>
        <v>1.1115856007928369</v>
      </c>
      <c r="E661" s="6">
        <f ca="1">LN((RAND()^(-Results!$F$4))-1)</f>
        <v>1.7297872028454737E-2</v>
      </c>
      <c r="F661" s="6">
        <f ca="1">LN((RAND()^(-Results!$F$4))-1)</f>
        <v>0.84881989264810509</v>
      </c>
      <c r="G661" s="6">
        <f ca="1">LN((RAND()^(-Results!$F$4))-1)</f>
        <v>-0.19083523280581319</v>
      </c>
      <c r="H661" s="6">
        <f t="shared" ca="1" si="60"/>
        <v>-0.18022837126022259</v>
      </c>
      <c r="I661" s="10">
        <f ca="1">SUMPRODUCT(J661:O661,Results!B$12:G$12)+Results!$F$5*H661</f>
        <v>14.498155991679168</v>
      </c>
      <c r="J661" s="10">
        <f ca="1">SUMPRODUCT($A661:$F661,Results!$B$15:$G$15)</f>
        <v>-0.73868897437310899</v>
      </c>
      <c r="K661" s="10">
        <f ca="1">SUMPRODUCT($A661:$F661,Results!$B$16:$G$16)</f>
        <v>-1.8756740787866417</v>
      </c>
      <c r="L661" s="10">
        <f ca="1">SUMPRODUCT($A661:$F661,Results!$B$17:$G$17)</f>
        <v>-7.0134100919041664</v>
      </c>
      <c r="M661" s="10">
        <f ca="1">SUMPRODUCT($A661:$F661,Results!$B$18:$G$18)</f>
        <v>-8.2765746286094455</v>
      </c>
      <c r="N661" s="10">
        <f ca="1">SUMPRODUCT($A661:$F661,Results!$B$19:$G$19)</f>
        <v>9.642431585222786</v>
      </c>
      <c r="O661" s="10">
        <f ca="1">SUMPRODUCT($A661:$F661,Results!$B$20:$G$20)</f>
        <v>-0.45750377929700226</v>
      </c>
      <c r="P661" s="10" cm="1">
        <f t="array" aca="1" ref="P661" ca="1">SUMPRODUCT(J661:O661,TRANSPOSE(Test!BL$20:BL$25))+Test!$AD$20-Test!$BL$27</f>
        <v>15.87034217151885</v>
      </c>
      <c r="Q661" s="10" cm="1">
        <f t="array" aca="1" ref="Q661" ca="1">SUMPRODUCT(J661:O661,TRANSPOSE(Test!ES$20:ES$25))+Test!$AD$20-Test!$ES$27</f>
        <v>15.655791543524607</v>
      </c>
      <c r="R661" s="10">
        <f ca="1">I661-Results!$E$5*H661</f>
        <v>15.219069476720058</v>
      </c>
      <c r="S661" s="10" cm="1">
        <f t="array" aca="1" ref="S661" ca="1">SUMPRODUCT(J661:O661,TRANSPOSE(Test!AR$28:AR$33))+Test!$AD$20-Test!$AC$26</f>
        <v>23.389018565475148</v>
      </c>
      <c r="T661" s="10">
        <f ca="1">SUMPRODUCT(J661:O661,Results!K$9:P$9)</f>
        <v>15.615599784406999</v>
      </c>
      <c r="U661" s="10">
        <f ca="1">SUMPRODUCT(J661:O661,Results!K$9:P$9)+Test!$AD$20-Test!$AC$31</f>
        <v>15.578801665706022</v>
      </c>
      <c r="V661" s="10">
        <f t="shared" ca="1" si="61"/>
        <v>-1.3721861798396819</v>
      </c>
      <c r="W661" s="10">
        <f t="shared" ca="1" si="62"/>
        <v>-1.1576355518454395</v>
      </c>
      <c r="X661" s="10">
        <f t="shared" ca="1" si="63"/>
        <v>-0.72091348504089048</v>
      </c>
      <c r="Y661" s="10">
        <f t="shared" ca="1" si="64"/>
        <v>-8.8908625737959799</v>
      </c>
      <c r="Z661" s="10">
        <f ca="1">I661-Test!$AD$20</f>
        <v>13.802052453029614</v>
      </c>
      <c r="AA661" s="10">
        <f t="shared" ca="1" si="65"/>
        <v>-1.0806456740268544</v>
      </c>
    </row>
    <row r="662" spans="1:27">
      <c r="A662" s="6">
        <f ca="1">LN((RAND()^(-Results!$F$4))-1)</f>
        <v>0.20732643502862982</v>
      </c>
      <c r="B662" s="6">
        <f ca="1">LN((RAND()^(-Results!$F$4))-1)</f>
        <v>-0.42476075915547423</v>
      </c>
      <c r="C662" s="6">
        <f ca="1">LN((RAND()^(-Results!$F$4))-1)</f>
        <v>8.6423472703835172E-2</v>
      </c>
      <c r="D662" s="6">
        <f ca="1">LN((RAND()^(-Results!$F$4))-1)</f>
        <v>-3.8240525422562364</v>
      </c>
      <c r="E662" s="6">
        <f ca="1">LN((RAND()^(-Results!$F$4))-1)</f>
        <v>-1.0278443485383459</v>
      </c>
      <c r="F662" s="6">
        <f ca="1">LN((RAND()^(-Results!$F$4))-1)</f>
        <v>-0.86351252812010326</v>
      </c>
      <c r="G662" s="6">
        <f ca="1">LN((RAND()^(-Results!$F$4))-1)</f>
        <v>-0.24861903400165206</v>
      </c>
      <c r="H662" s="6">
        <f t="shared" ca="1" si="60"/>
        <v>-0.23801217245606146</v>
      </c>
      <c r="I662" s="10">
        <f ca="1">SUMPRODUCT(J662:O662,Results!B$12:G$12)+Results!$F$5*H662</f>
        <v>-34.303548563262474</v>
      </c>
      <c r="J662" s="10">
        <f ca="1">SUMPRODUCT($A662:$F662,Results!$B$15:$G$15)</f>
        <v>2.6154390465765616</v>
      </c>
      <c r="K662" s="10">
        <f ca="1">SUMPRODUCT($A662:$F662,Results!$B$16:$G$16)</f>
        <v>-5.92209061650441</v>
      </c>
      <c r="L662" s="10">
        <f ca="1">SUMPRODUCT($A662:$F662,Results!$B$17:$G$17)</f>
        <v>4.8390650788859926</v>
      </c>
      <c r="M662" s="10">
        <f ca="1">SUMPRODUCT($A662:$F662,Results!$B$18:$G$18)</f>
        <v>-0.80992089965408454</v>
      </c>
      <c r="N662" s="10">
        <f ca="1">SUMPRODUCT($A662:$F662,Results!$B$19:$G$19)</f>
        <v>-12.73836756243217</v>
      </c>
      <c r="O662" s="10">
        <f ca="1">SUMPRODUCT($A662:$F662,Results!$B$20:$G$20)</f>
        <v>9.0567604977571232</v>
      </c>
      <c r="P662" s="10" cm="1">
        <f t="array" aca="1" ref="P662" ca="1">SUMPRODUCT(J662:O662,TRANSPOSE(Test!BL$20:BL$25))+Test!$AD$20-Test!$BL$27</f>
        <v>-32.865361654865708</v>
      </c>
      <c r="Q662" s="10" cm="1">
        <f t="array" aca="1" ref="Q662" ca="1">SUMPRODUCT(J662:O662,TRANSPOSE(Test!ES$20:ES$25))+Test!$AD$20-Test!$ES$27</f>
        <v>-33.118494636013068</v>
      </c>
      <c r="R662" s="10">
        <f ca="1">I662-Results!$E$5*H662</f>
        <v>-33.351499873438229</v>
      </c>
      <c r="S662" s="10" cm="1">
        <f t="array" aca="1" ref="S662" ca="1">SUMPRODUCT(J662:O662,TRANSPOSE(Test!AR$28:AR$33))+Test!$AD$20-Test!$AC$26</f>
        <v>-29.00101750780798</v>
      </c>
      <c r="T662" s="10">
        <f ca="1">SUMPRODUCT(J662:O662,Results!K$9:P$9)</f>
        <v>-32.95944282158522</v>
      </c>
      <c r="U662" s="10">
        <f ca="1">SUMPRODUCT(J662:O662,Results!K$9:P$9)+Test!$AD$20-Test!$AC$31</f>
        <v>-32.996240940286199</v>
      </c>
      <c r="V662" s="10">
        <f t="shared" ca="1" si="61"/>
        <v>-1.4381869083967658</v>
      </c>
      <c r="W662" s="10">
        <f t="shared" ca="1" si="62"/>
        <v>-1.1850539272494061</v>
      </c>
      <c r="X662" s="10">
        <f t="shared" ca="1" si="63"/>
        <v>-0.95204868982424529</v>
      </c>
      <c r="Y662" s="10">
        <f t="shared" ca="1" si="64"/>
        <v>-5.3025310554544944</v>
      </c>
      <c r="Z662" s="10">
        <f ca="1">I662-Test!$AD$20</f>
        <v>-34.999652101912027</v>
      </c>
      <c r="AA662" s="10">
        <f t="shared" ca="1" si="65"/>
        <v>-1.3073076229762748</v>
      </c>
    </row>
    <row r="663" spans="1:27">
      <c r="A663" s="6">
        <f ca="1">LN((RAND()^(-Results!$F$4))-1)</f>
        <v>-0.18487393937853824</v>
      </c>
      <c r="B663" s="6">
        <f ca="1">LN((RAND()^(-Results!$F$4))-1)</f>
        <v>1.8392869153330018</v>
      </c>
      <c r="C663" s="6">
        <f ca="1">LN((RAND()^(-Results!$F$4))-1)</f>
        <v>-1.3187139656218305</v>
      </c>
      <c r="D663" s="6">
        <f ca="1">LN((RAND()^(-Results!$F$4))-1)</f>
        <v>-0.17050438703615298</v>
      </c>
      <c r="E663" s="6">
        <f ca="1">LN((RAND()^(-Results!$F$4))-1)</f>
        <v>-6.3953936265211578E-2</v>
      </c>
      <c r="F663" s="6">
        <f ca="1">LN((RAND()^(-Results!$F$4))-1)</f>
        <v>0.81635484419769067</v>
      </c>
      <c r="G663" s="6">
        <f ca="1">LN((RAND()^(-Results!$F$4))-1)</f>
        <v>0.93651178038331828</v>
      </c>
      <c r="H663" s="6">
        <f t="shared" ca="1" si="60"/>
        <v>0.94711864192890882</v>
      </c>
      <c r="I663" s="10">
        <f ca="1">SUMPRODUCT(J663:O663,Results!B$12:G$12)+Results!$F$5*H663</f>
        <v>16.883846073868639</v>
      </c>
      <c r="J663" s="10">
        <f ca="1">SUMPRODUCT($A663:$F663,Results!$B$15:$G$15)</f>
        <v>5.7018408436535921</v>
      </c>
      <c r="K663" s="10">
        <f ca="1">SUMPRODUCT($A663:$F663,Results!$B$16:$G$16)</f>
        <v>2.0340150526380127</v>
      </c>
      <c r="L663" s="10">
        <f ca="1">SUMPRODUCT($A663:$F663,Results!$B$17:$G$17)</f>
        <v>-5.9470575371315828</v>
      </c>
      <c r="M663" s="10">
        <f ca="1">SUMPRODUCT($A663:$F663,Results!$B$18:$G$18)</f>
        <v>1.1916442959540181</v>
      </c>
      <c r="N663" s="10">
        <f ca="1">SUMPRODUCT($A663:$F663,Results!$B$19:$G$19)</f>
        <v>-5.5783897099621438</v>
      </c>
      <c r="O663" s="10">
        <f ca="1">SUMPRODUCT($A663:$F663,Results!$B$20:$G$20)</f>
        <v>5.8203195441485027</v>
      </c>
      <c r="P663" s="10" cm="1">
        <f t="array" aca="1" ref="P663" ca="1">SUMPRODUCT(J663:O663,TRANSPOSE(Test!BL$20:BL$25))+Test!$AD$20-Test!$BL$27</f>
        <v>12.134328252142536</v>
      </c>
      <c r="Q663" s="10" cm="1">
        <f t="array" aca="1" ref="Q663" ca="1">SUMPRODUCT(J663:O663,TRANSPOSE(Test!ES$20:ES$25))+Test!$AD$20-Test!$ES$27</f>
        <v>12.338788193952276</v>
      </c>
      <c r="R663" s="10">
        <f ca="1">I663-Results!$E$5*H663</f>
        <v>13.095371506153004</v>
      </c>
      <c r="S663" s="10" cm="1">
        <f t="array" aca="1" ref="S663" ca="1">SUMPRODUCT(J663:O663,TRANSPOSE(Test!AR$28:AR$33))+Test!$AD$20-Test!$AC$26</f>
        <v>8.8378989543951825</v>
      </c>
      <c r="T663" s="10">
        <f ca="1">SUMPRODUCT(J663:O663,Results!K$9:P$9)</f>
        <v>12.417250784087743</v>
      </c>
      <c r="U663" s="10">
        <f ca="1">SUMPRODUCT(J663:O663,Results!K$9:P$9)+Test!$AD$20-Test!$AC$31</f>
        <v>12.380452665386768</v>
      </c>
      <c r="V663" s="10">
        <f t="shared" ca="1" si="61"/>
        <v>4.7495178217261032</v>
      </c>
      <c r="W663" s="10">
        <f t="shared" ca="1" si="62"/>
        <v>4.5450578799163637</v>
      </c>
      <c r="X663" s="10">
        <f t="shared" ca="1" si="63"/>
        <v>3.7884745677156353</v>
      </c>
      <c r="Y663" s="10">
        <f t="shared" ca="1" si="64"/>
        <v>8.0459471194734569</v>
      </c>
      <c r="Z663" s="10">
        <f ca="1">I663-Test!$AD$20</f>
        <v>16.187742535219087</v>
      </c>
      <c r="AA663" s="10">
        <f t="shared" ca="1" si="65"/>
        <v>4.5033934084818714</v>
      </c>
    </row>
    <row r="664" spans="1:27">
      <c r="A664" s="6">
        <f ca="1">LN((RAND()^(-Results!$F$4))-1)</f>
        <v>-1.0710169874716138</v>
      </c>
      <c r="B664" s="6">
        <f ca="1">LN((RAND()^(-Results!$F$4))-1)</f>
        <v>-1.2045065067312646</v>
      </c>
      <c r="C664" s="6">
        <f ca="1">LN((RAND()^(-Results!$F$4))-1)</f>
        <v>-0.67866743415560671</v>
      </c>
      <c r="D664" s="6">
        <f ca="1">LN((RAND()^(-Results!$F$4))-1)</f>
        <v>-0.45400936396322306</v>
      </c>
      <c r="E664" s="6">
        <f ca="1">LN((RAND()^(-Results!$F$4))-1)</f>
        <v>3.8826286844406308</v>
      </c>
      <c r="F664" s="6">
        <f ca="1">LN((RAND()^(-Results!$F$4))-1)</f>
        <v>-0.26608576479256707</v>
      </c>
      <c r="G664" s="6">
        <f ca="1">LN((RAND()^(-Results!$F$4))-1)</f>
        <v>-0.55581227047571158</v>
      </c>
      <c r="H664" s="6">
        <f t="shared" ca="1" si="60"/>
        <v>-0.54520540893012104</v>
      </c>
      <c r="I664" s="10">
        <f ca="1">SUMPRODUCT(J664:O664,Results!B$12:G$12)+Results!$F$5*H664</f>
        <v>-5.9281796700816667</v>
      </c>
      <c r="J664" s="10">
        <f ca="1">SUMPRODUCT($A664:$F664,Results!$B$15:$G$15)</f>
        <v>-4.9389540457898331</v>
      </c>
      <c r="K664" s="10">
        <f ca="1">SUMPRODUCT($A664:$F664,Results!$B$16:$G$16)</f>
        <v>-7.780398946686681</v>
      </c>
      <c r="L664" s="10">
        <f ca="1">SUMPRODUCT($A664:$F664,Results!$B$17:$G$17)</f>
        <v>-4.1393769950126691</v>
      </c>
      <c r="M664" s="10">
        <f ca="1">SUMPRODUCT($A664:$F664,Results!$B$18:$G$18)</f>
        <v>12.087768610020841</v>
      </c>
      <c r="N664" s="10">
        <f ca="1">SUMPRODUCT($A664:$F664,Results!$B$19:$G$19)</f>
        <v>-0.92674402434357817</v>
      </c>
      <c r="O664" s="10">
        <f ca="1">SUMPRODUCT($A664:$F664,Results!$B$20:$G$20)</f>
        <v>-10.760079802860089</v>
      </c>
      <c r="P664" s="10" cm="1">
        <f t="array" aca="1" ref="P664" ca="1">SUMPRODUCT(J664:O664,TRANSPOSE(Test!BL$20:BL$25))+Test!$AD$20-Test!$BL$27</f>
        <v>-3.8039241959582264</v>
      </c>
      <c r="Q664" s="10" cm="1">
        <f t="array" aca="1" ref="Q664" ca="1">SUMPRODUCT(J664:O664,TRANSPOSE(Test!ES$20:ES$25))+Test!$AD$20-Test!$ES$27</f>
        <v>-3.7780840940673626</v>
      </c>
      <c r="R664" s="10">
        <f ca="1">I664-Results!$E$5*H664</f>
        <v>-3.7473580343611825</v>
      </c>
      <c r="S664" s="10" cm="1">
        <f t="array" aca="1" ref="S664" ca="1">SUMPRODUCT(J664:O664,TRANSPOSE(Test!AR$28:AR$33))+Test!$AD$20-Test!$AC$26</f>
        <v>-16.571671518613385</v>
      </c>
      <c r="T664" s="10">
        <f ca="1">SUMPRODUCT(J664:O664,Results!K$9:P$9)</f>
        <v>-4.1189994441174917</v>
      </c>
      <c r="U664" s="10">
        <f ca="1">SUMPRODUCT(J664:O664,Results!K$9:P$9)+Test!$AD$20-Test!$AC$31</f>
        <v>-4.1557975628184671</v>
      </c>
      <c r="V664" s="10">
        <f t="shared" ca="1" si="61"/>
        <v>-2.1242554741234403</v>
      </c>
      <c r="W664" s="10">
        <f t="shared" ca="1" si="62"/>
        <v>-2.1500955760143041</v>
      </c>
      <c r="X664" s="10">
        <f t="shared" ca="1" si="63"/>
        <v>-2.1808216357204842</v>
      </c>
      <c r="Y664" s="10">
        <f t="shared" ca="1" si="64"/>
        <v>10.643491848531719</v>
      </c>
      <c r="Z664" s="10">
        <f ca="1">I664-Test!$AD$20</f>
        <v>-6.62428320873122</v>
      </c>
      <c r="AA664" s="10">
        <f t="shared" ca="1" si="65"/>
        <v>-1.7723821072631996</v>
      </c>
    </row>
    <row r="665" spans="1:27">
      <c r="A665" s="6">
        <f ca="1">LN((RAND()^(-Results!$F$4))-1)</f>
        <v>1.0047230246485088</v>
      </c>
      <c r="B665" s="6">
        <f ca="1">LN((RAND()^(-Results!$F$4))-1)</f>
        <v>-1.6252917061204486</v>
      </c>
      <c r="C665" s="6">
        <f ca="1">LN((RAND()^(-Results!$F$4))-1)</f>
        <v>-0.78326157196301227</v>
      </c>
      <c r="D665" s="6">
        <f ca="1">LN((RAND()^(-Results!$F$4))-1)</f>
        <v>-1.5391027582604344</v>
      </c>
      <c r="E665" s="6">
        <f ca="1">LN((RAND()^(-Results!$F$4))-1)</f>
        <v>2.0066609044639452</v>
      </c>
      <c r="F665" s="6">
        <f ca="1">LN((RAND()^(-Results!$F$4))-1)</f>
        <v>0.93965141297060717</v>
      </c>
      <c r="G665" s="6">
        <f ca="1">LN((RAND()^(-Results!$F$4))-1)</f>
        <v>1.4310730738389632</v>
      </c>
      <c r="H665" s="6">
        <f t="shared" ca="1" si="60"/>
        <v>1.4416799353845537</v>
      </c>
      <c r="I665" s="10">
        <f ca="1">SUMPRODUCT(J665:O665,Results!B$12:G$12)+Results!$F$5*H665</f>
        <v>-20.997968096414979</v>
      </c>
      <c r="J665" s="10">
        <f ca="1">SUMPRODUCT($A665:$F665,Results!$B$15:$G$15)</f>
        <v>-2.8276386046381949</v>
      </c>
      <c r="K665" s="10">
        <f ca="1">SUMPRODUCT($A665:$F665,Results!$B$16:$G$16)</f>
        <v>-4.2285072370324892</v>
      </c>
      <c r="L665" s="10">
        <f ca="1">SUMPRODUCT($A665:$F665,Results!$B$17:$G$17)</f>
        <v>0.87779269795093473</v>
      </c>
      <c r="M665" s="10">
        <f ca="1">SUMPRODUCT($A665:$F665,Results!$B$18:$G$18)</f>
        <v>8.4238073399517877</v>
      </c>
      <c r="N665" s="10">
        <f ca="1">SUMPRODUCT($A665:$F665,Results!$B$19:$G$19)</f>
        <v>-3.247497978772897</v>
      </c>
      <c r="O665" s="10">
        <f ca="1">SUMPRODUCT($A665:$F665,Results!$B$20:$G$20)</f>
        <v>3.3450693772818414</v>
      </c>
      <c r="P665" s="10" cm="1">
        <f t="array" aca="1" ref="P665" ca="1">SUMPRODUCT(J665:O665,TRANSPOSE(Test!BL$20:BL$25))+Test!$AD$20-Test!$BL$27</f>
        <v>-28.624622465427116</v>
      </c>
      <c r="Q665" s="10" cm="1">
        <f t="array" aca="1" ref="Q665" ca="1">SUMPRODUCT(J665:O665,TRANSPOSE(Test!ES$20:ES$25))+Test!$AD$20-Test!$ES$27</f>
        <v>-28.82441241287863</v>
      </c>
      <c r="R665" s="10">
        <f ca="1">I665-Results!$E$5*H665</f>
        <v>-26.764687837953193</v>
      </c>
      <c r="S665" s="10" cm="1">
        <f t="array" aca="1" ref="S665" ca="1">SUMPRODUCT(J665:O665,TRANSPOSE(Test!AR$28:AR$33))+Test!$AD$20-Test!$AC$26</f>
        <v>-30.097792615191846</v>
      </c>
      <c r="T665" s="10">
        <f ca="1">SUMPRODUCT(J665:O665,Results!K$9:P$9)</f>
        <v>-29.132309183378755</v>
      </c>
      <c r="U665" s="10">
        <f ca="1">SUMPRODUCT(J665:O665,Results!K$9:P$9)+Test!$AD$20-Test!$AC$31</f>
        <v>-29.16910730207973</v>
      </c>
      <c r="V665" s="10">
        <f t="shared" ca="1" si="61"/>
        <v>7.6266543690121367</v>
      </c>
      <c r="W665" s="10">
        <f t="shared" ca="1" si="62"/>
        <v>7.8264443164636504</v>
      </c>
      <c r="X665" s="10">
        <f t="shared" ca="1" si="63"/>
        <v>5.7667197415382141</v>
      </c>
      <c r="Y665" s="10">
        <f t="shared" ca="1" si="64"/>
        <v>9.0998245187768667</v>
      </c>
      <c r="Z665" s="10">
        <f ca="1">I665-Test!$AD$20</f>
        <v>-21.694071635064532</v>
      </c>
      <c r="AA665" s="10">
        <f t="shared" ca="1" si="65"/>
        <v>8.1711392056647512</v>
      </c>
    </row>
    <row r="666" spans="1:27">
      <c r="A666" s="6">
        <f ca="1">LN((RAND()^(-Results!$F$4))-1)</f>
        <v>-1.6159470251149932</v>
      </c>
      <c r="B666" s="6">
        <f ca="1">LN((RAND()^(-Results!$F$4))-1)</f>
        <v>0.89278874898825988</v>
      </c>
      <c r="C666" s="6">
        <f ca="1">LN((RAND()^(-Results!$F$4))-1)</f>
        <v>-4.6145003919730794</v>
      </c>
      <c r="D666" s="6">
        <f ca="1">LN((RAND()^(-Results!$F$4))-1)</f>
        <v>-1.5424674738234074</v>
      </c>
      <c r="E666" s="6">
        <f ca="1">LN((RAND()^(-Results!$F$4))-1)</f>
        <v>-2.5348897779122916</v>
      </c>
      <c r="F666" s="6">
        <f ca="1">LN((RAND()^(-Results!$F$4))-1)</f>
        <v>0.43651307529743255</v>
      </c>
      <c r="G666" s="6">
        <f ca="1">LN((RAND()^(-Results!$F$4))-1)</f>
        <v>-1.5772092559828061</v>
      </c>
      <c r="H666" s="6">
        <f t="shared" ca="1" si="60"/>
        <v>-1.5666023944372156</v>
      </c>
      <c r="I666" s="10">
        <f ca="1">SUMPRODUCT(J666:O666,Results!B$12:G$12)+Results!$F$5*H666</f>
        <v>-19.659026981767603</v>
      </c>
      <c r="J666" s="10">
        <f ca="1">SUMPRODUCT($A666:$F666,Results!$B$15:$G$15)</f>
        <v>7.0355082109702147</v>
      </c>
      <c r="K666" s="10">
        <f ca="1">SUMPRODUCT($A666:$F666,Results!$B$16:$G$16)</f>
        <v>5.8268506892451768</v>
      </c>
      <c r="L666" s="10">
        <f ca="1">SUMPRODUCT($A666:$F666,Results!$B$17:$G$17)</f>
        <v>3.3847345606930292</v>
      </c>
      <c r="M666" s="10">
        <f ca="1">SUMPRODUCT($A666:$F666,Results!$B$18:$G$18)</f>
        <v>9.0345663260121789</v>
      </c>
      <c r="N666" s="10">
        <f ca="1">SUMPRODUCT($A666:$F666,Results!$B$19:$G$19)</f>
        <v>-14.72480087865978</v>
      </c>
      <c r="O666" s="10">
        <f ca="1">SUMPRODUCT($A666:$F666,Results!$B$20:$G$20)</f>
        <v>10.544197101120366</v>
      </c>
      <c r="P666" s="10" cm="1">
        <f t="array" aca="1" ref="P666" ca="1">SUMPRODUCT(J666:O666,TRANSPOSE(Test!BL$20:BL$25))+Test!$AD$20-Test!$BL$27</f>
        <v>-12.107226701303837</v>
      </c>
      <c r="Q666" s="10" cm="1">
        <f t="array" aca="1" ref="Q666" ca="1">SUMPRODUCT(J666:O666,TRANSPOSE(Test!ES$20:ES$25))+Test!$AD$20-Test!$ES$27</f>
        <v>-11.710158811661357</v>
      </c>
      <c r="R666" s="10">
        <f ca="1">I666-Results!$E$5*H666</f>
        <v>-13.39261740401874</v>
      </c>
      <c r="S666" s="10" cm="1">
        <f t="array" aca="1" ref="S666" ca="1">SUMPRODUCT(J666:O666,TRANSPOSE(Test!AR$28:AR$33))+Test!$AD$20-Test!$AC$26</f>
        <v>-18.585013784435461</v>
      </c>
      <c r="T666" s="10">
        <f ca="1">SUMPRODUCT(J666:O666,Results!K$9:P$9)</f>
        <v>-11.219944620140819</v>
      </c>
      <c r="U666" s="10">
        <f ca="1">SUMPRODUCT(J666:O666,Results!K$9:P$9)+Test!$AD$20-Test!$AC$31</f>
        <v>-11.256742738841794</v>
      </c>
      <c r="V666" s="10">
        <f t="shared" ca="1" si="61"/>
        <v>-7.5518002804637661</v>
      </c>
      <c r="W666" s="10">
        <f t="shared" ca="1" si="62"/>
        <v>-7.9488681701062465</v>
      </c>
      <c r="X666" s="10">
        <f t="shared" ca="1" si="63"/>
        <v>-6.2664095777488633</v>
      </c>
      <c r="Y666" s="10">
        <f t="shared" ca="1" si="64"/>
        <v>-1.0740131973321425</v>
      </c>
      <c r="Z666" s="10">
        <f ca="1">I666-Test!$AD$20</f>
        <v>-20.355130520417156</v>
      </c>
      <c r="AA666" s="10">
        <f t="shared" ca="1" si="65"/>
        <v>-8.4022842429258091</v>
      </c>
    </row>
    <row r="667" spans="1:27">
      <c r="A667" s="6">
        <f ca="1">LN((RAND()^(-Results!$F$4))-1)</f>
        <v>2.7779253375772219</v>
      </c>
      <c r="B667" s="6">
        <f ca="1">LN((RAND()^(-Results!$F$4))-1)</f>
        <v>-0.47372451570632862</v>
      </c>
      <c r="C667" s="6">
        <f ca="1">LN((RAND()^(-Results!$F$4))-1)</f>
        <v>-2.4142657907789684</v>
      </c>
      <c r="D667" s="6">
        <f ca="1">LN((RAND()^(-Results!$F$4))-1)</f>
        <v>2.4720749447757902</v>
      </c>
      <c r="E667" s="6">
        <f ca="1">LN((RAND()^(-Results!$F$4))-1)</f>
        <v>0.93039449374475336</v>
      </c>
      <c r="F667" s="6">
        <f ca="1">LN((RAND()^(-Results!$F$4))-1)</f>
        <v>0.39912743853703431</v>
      </c>
      <c r="G667" s="6">
        <f ca="1">LN((RAND()^(-Results!$F$4))-1)</f>
        <v>1.9191480394226346</v>
      </c>
      <c r="H667" s="6">
        <f t="shared" ca="1" si="60"/>
        <v>1.9297549009682251</v>
      </c>
      <c r="I667" s="10">
        <f ca="1">SUMPRODUCT(J667:O667,Results!B$12:G$12)+Results!$F$5*H667</f>
        <v>14.814160282398158</v>
      </c>
      <c r="J667" s="10">
        <f ca="1">SUMPRODUCT($A667:$F667,Results!$B$15:$G$15)</f>
        <v>1.3796520069645851E-2</v>
      </c>
      <c r="K667" s="10">
        <f ca="1">SUMPRODUCT($A667:$F667,Results!$B$16:$G$16)</f>
        <v>12.06418151016223</v>
      </c>
      <c r="L667" s="10">
        <f ca="1">SUMPRODUCT($A667:$F667,Results!$B$17:$G$17)</f>
        <v>7.4998678785963406</v>
      </c>
      <c r="M667" s="10">
        <f ca="1">SUMPRODUCT($A667:$F667,Results!$B$18:$G$18)</f>
        <v>-0.70958954523198092</v>
      </c>
      <c r="N667" s="10">
        <f ca="1">SUMPRODUCT($A667:$F667,Results!$B$19:$G$19)</f>
        <v>2.7776081992585175</v>
      </c>
      <c r="O667" s="10">
        <f ca="1">SUMPRODUCT($A667:$F667,Results!$B$20:$G$20)</f>
        <v>2.366725284899017</v>
      </c>
      <c r="P667" s="10" cm="1">
        <f t="array" aca="1" ref="P667" ca="1">SUMPRODUCT(J667:O667,TRANSPOSE(Test!BL$20:BL$25))+Test!$AD$20-Test!$BL$27</f>
        <v>4.5738838233407115</v>
      </c>
      <c r="Q667" s="10" cm="1">
        <f t="array" aca="1" ref="Q667" ca="1">SUMPRODUCT(J667:O667,TRANSPOSE(Test!ES$20:ES$25))+Test!$AD$20-Test!$ES$27</f>
        <v>4.7180077342508566</v>
      </c>
      <c r="R667" s="10">
        <f ca="1">I667-Results!$E$5*H667</f>
        <v>7.0951406785252571</v>
      </c>
      <c r="S667" s="10" cm="1">
        <f t="array" aca="1" ref="S667" ca="1">SUMPRODUCT(J667:O667,TRANSPOSE(Test!AR$28:AR$33))+Test!$AD$20-Test!$AC$26</f>
        <v>5.9447815275519034</v>
      </c>
      <c r="T667" s="10">
        <f ca="1">SUMPRODUCT(J667:O667,Results!K$9:P$9)</f>
        <v>4.327241744114934</v>
      </c>
      <c r="U667" s="10">
        <f ca="1">SUMPRODUCT(J667:O667,Results!K$9:P$9)+Test!$AD$20-Test!$AC$31</f>
        <v>4.2904436254139586</v>
      </c>
      <c r="V667" s="10">
        <f t="shared" ca="1" si="61"/>
        <v>10.240276459057446</v>
      </c>
      <c r="W667" s="10">
        <f t="shared" ca="1" si="62"/>
        <v>10.096152548147302</v>
      </c>
      <c r="X667" s="10">
        <f t="shared" ca="1" si="63"/>
        <v>7.7190196038729004</v>
      </c>
      <c r="Y667" s="10">
        <f t="shared" ca="1" si="64"/>
        <v>8.8693787548462542</v>
      </c>
      <c r="Z667" s="10">
        <f ca="1">I667-Test!$AD$20</f>
        <v>14.118056743748603</v>
      </c>
      <c r="AA667" s="10">
        <f t="shared" ca="1" si="65"/>
        <v>10.523716656984199</v>
      </c>
    </row>
    <row r="668" spans="1:27">
      <c r="A668" s="6">
        <f ca="1">LN((RAND()^(-Results!$F$4))-1)</f>
        <v>-0.17121193229471288</v>
      </c>
      <c r="B668" s="6">
        <f ca="1">LN((RAND()^(-Results!$F$4))-1)</f>
        <v>-1.0650427996728644</v>
      </c>
      <c r="C668" s="6">
        <f ca="1">LN((RAND()^(-Results!$F$4))-1)</f>
        <v>0.62745554033246687</v>
      </c>
      <c r="D668" s="6">
        <f ca="1">LN((RAND()^(-Results!$F$4))-1)</f>
        <v>0.24410314883151663</v>
      </c>
      <c r="E668" s="6">
        <f ca="1">LN((RAND()^(-Results!$F$4))-1)</f>
        <v>-1.4585378469749406</v>
      </c>
      <c r="F668" s="6">
        <f ca="1">LN((RAND()^(-Results!$F$4))-1)</f>
        <v>-0.96326858629289369</v>
      </c>
      <c r="G668" s="6">
        <f ca="1">LN((RAND()^(-Results!$F$4))-1)</f>
        <v>-1.4654782655922358</v>
      </c>
      <c r="H668" s="6">
        <f t="shared" ca="1" si="60"/>
        <v>-1.4548714040466453</v>
      </c>
      <c r="I668" s="10">
        <f ca="1">SUMPRODUCT(J668:O668,Results!B$12:G$12)+Results!$F$5*H668</f>
        <v>-14.677761890442399</v>
      </c>
      <c r="J668" s="10">
        <f ca="1">SUMPRODUCT($A668:$F668,Results!$B$15:$G$15)</f>
        <v>-2.7099625946498334</v>
      </c>
      <c r="K668" s="10">
        <f ca="1">SUMPRODUCT($A668:$F668,Results!$B$16:$G$16)</f>
        <v>1.3356607620558054</v>
      </c>
      <c r="L668" s="10">
        <f ca="1">SUMPRODUCT($A668:$F668,Results!$B$17:$G$17)</f>
        <v>7.1663624243679624</v>
      </c>
      <c r="M668" s="10">
        <f ca="1">SUMPRODUCT($A668:$F668,Results!$B$18:$G$18)</f>
        <v>-3.2709990093877588</v>
      </c>
      <c r="N668" s="10">
        <f ca="1">SUMPRODUCT($A668:$F668,Results!$B$19:$G$19)</f>
        <v>3.1033008507126825</v>
      </c>
      <c r="O668" s="10">
        <f ca="1">SUMPRODUCT($A668:$F668,Results!$B$20:$G$20)</f>
        <v>-2.7477834093150943</v>
      </c>
      <c r="P668" s="10" cm="1">
        <f t="array" aca="1" ref="P668" ca="1">SUMPRODUCT(J668:O668,TRANSPOSE(Test!BL$20:BL$25))+Test!$AD$20-Test!$BL$27</f>
        <v>-7.2853541336767593</v>
      </c>
      <c r="Q668" s="10" cm="1">
        <f t="array" aca="1" ref="Q668" ca="1">SUMPRODUCT(J668:O668,TRANSPOSE(Test!ES$20:ES$25))+Test!$AD$20-Test!$ES$27</f>
        <v>-7.3889197021959365</v>
      </c>
      <c r="R668" s="10">
        <f ca="1">I668-Results!$E$5*H668</f>
        <v>-8.8582762742558181</v>
      </c>
      <c r="S668" s="10" cm="1">
        <f t="array" aca="1" ref="S668" ca="1">SUMPRODUCT(J668:O668,TRANSPOSE(Test!AR$28:AR$33))+Test!$AD$20-Test!$AC$26</f>
        <v>-2.9358035038885655</v>
      </c>
      <c r="T668" s="10">
        <f ca="1">SUMPRODUCT(J668:O668,Results!K$9:P$9)</f>
        <v>-7.2054841616449847</v>
      </c>
      <c r="U668" s="10">
        <f ca="1">SUMPRODUCT(J668:O668,Results!K$9:P$9)+Test!$AD$20-Test!$AC$31</f>
        <v>-7.2422822803459601</v>
      </c>
      <c r="V668" s="10">
        <f t="shared" ca="1" si="61"/>
        <v>-7.3924077567656399</v>
      </c>
      <c r="W668" s="10">
        <f t="shared" ca="1" si="62"/>
        <v>-7.2888421882464627</v>
      </c>
      <c r="X668" s="10">
        <f t="shared" ca="1" si="63"/>
        <v>-5.8194856161865811</v>
      </c>
      <c r="Y668" s="10">
        <f t="shared" ca="1" si="64"/>
        <v>-11.741958386553833</v>
      </c>
      <c r="Z668" s="10">
        <f ca="1">I668-Test!$AD$20</f>
        <v>-15.373865429091953</v>
      </c>
      <c r="AA668" s="10">
        <f t="shared" ca="1" si="65"/>
        <v>-7.4354796100964391</v>
      </c>
    </row>
    <row r="669" spans="1:27">
      <c r="A669" s="6">
        <f ca="1">LN((RAND()^(-Results!$F$4))-1)</f>
        <v>1.4339163279741198</v>
      </c>
      <c r="B669" s="6">
        <f ca="1">LN((RAND()^(-Results!$F$4))-1)</f>
        <v>2.2995925248000089</v>
      </c>
      <c r="C669" s="6">
        <f ca="1">LN((RAND()^(-Results!$F$4))-1)</f>
        <v>2.6916096331791519</v>
      </c>
      <c r="D669" s="6">
        <f ca="1">LN((RAND()^(-Results!$F$4))-1)</f>
        <v>-4.4469699234172406</v>
      </c>
      <c r="E669" s="6">
        <f ca="1">LN((RAND()^(-Results!$F$4))-1)</f>
        <v>1.3343648232413823</v>
      </c>
      <c r="F669" s="6">
        <f ca="1">LN((RAND()^(-Results!$F$4))-1)</f>
        <v>2.4365068859450774</v>
      </c>
      <c r="G669" s="6">
        <f ca="1">LN((RAND()^(-Results!$F$4))-1)</f>
        <v>2.5317759229719332</v>
      </c>
      <c r="H669" s="6">
        <f t="shared" ca="1" si="60"/>
        <v>2.5423827845175238</v>
      </c>
      <c r="I669" s="10">
        <f ca="1">SUMPRODUCT(J669:O669,Results!B$12:G$12)+Results!$F$5*H669</f>
        <v>-3.6239784701280797</v>
      </c>
      <c r="J669" s="10">
        <f ca="1">SUMPRODUCT($A669:$F669,Results!$B$15:$G$15)</f>
        <v>7.6028667360330147</v>
      </c>
      <c r="K669" s="10">
        <f ca="1">SUMPRODUCT($A669:$F669,Results!$B$16:$G$16)</f>
        <v>-13.398847225304426</v>
      </c>
      <c r="L669" s="10">
        <f ca="1">SUMPRODUCT($A669:$F669,Results!$B$17:$G$17)</f>
        <v>-17.2979275615332</v>
      </c>
      <c r="M669" s="10">
        <f ca="1">SUMPRODUCT($A669:$F669,Results!$B$18:$G$18)</f>
        <v>-2.6594809270993869</v>
      </c>
      <c r="N669" s="10">
        <f ca="1">SUMPRODUCT($A669:$F669,Results!$B$19:$G$19)</f>
        <v>-10.909178686005969</v>
      </c>
      <c r="O669" s="10">
        <f ca="1">SUMPRODUCT($A669:$F669,Results!$B$20:$G$20)</f>
        <v>18.859807958615225</v>
      </c>
      <c r="P669" s="10" cm="1">
        <f t="array" aca="1" ref="P669" ca="1">SUMPRODUCT(J669:O669,TRANSPOSE(Test!BL$20:BL$25))+Test!$AD$20-Test!$BL$27</f>
        <v>-15.676969570429451</v>
      </c>
      <c r="Q669" s="10" cm="1">
        <f t="array" aca="1" ref="Q669" ca="1">SUMPRODUCT(J669:O669,TRANSPOSE(Test!ES$20:ES$25))+Test!$AD$20-Test!$ES$27</f>
        <v>-16.107935834178068</v>
      </c>
      <c r="R669" s="10">
        <f ca="1">I669-Results!$E$5*H669</f>
        <v>-13.793509608198175</v>
      </c>
      <c r="S669" s="10" cm="1">
        <f t="array" aca="1" ref="S669" ca="1">SUMPRODUCT(J669:O669,TRANSPOSE(Test!AR$28:AR$33))+Test!$AD$20-Test!$AC$26</f>
        <v>-9.2998654510733445</v>
      </c>
      <c r="T669" s="10">
        <f ca="1">SUMPRODUCT(J669:O669,Results!K$9:P$9)</f>
        <v>-16.263344470640472</v>
      </c>
      <c r="U669" s="10">
        <f ca="1">SUMPRODUCT(J669:O669,Results!K$9:P$9)+Test!$AD$20-Test!$AC$31</f>
        <v>-16.300142589341448</v>
      </c>
      <c r="V669" s="10">
        <f t="shared" ca="1" si="61"/>
        <v>12.052991100301371</v>
      </c>
      <c r="W669" s="10">
        <f t="shared" ca="1" si="62"/>
        <v>12.483957364049989</v>
      </c>
      <c r="X669" s="10">
        <f t="shared" ca="1" si="63"/>
        <v>10.169531138070095</v>
      </c>
      <c r="Y669" s="10">
        <f t="shared" ca="1" si="64"/>
        <v>5.6758869809452648</v>
      </c>
      <c r="Z669" s="10">
        <f ca="1">I669-Test!$AD$20</f>
        <v>-4.320082008777633</v>
      </c>
      <c r="AA669" s="10">
        <f t="shared" ca="1" si="65"/>
        <v>12.676164119213368</v>
      </c>
    </row>
    <row r="670" spans="1:27">
      <c r="A670" s="6">
        <f ca="1">LN((RAND()^(-Results!$F$4))-1)</f>
        <v>0.95982659533685233</v>
      </c>
      <c r="B670" s="6">
        <f ca="1">LN((RAND()^(-Results!$F$4))-1)</f>
        <v>-3.6269008275560162</v>
      </c>
      <c r="C670" s="6">
        <f ca="1">LN((RAND()^(-Results!$F$4))-1)</f>
        <v>1.3450750408365539</v>
      </c>
      <c r="D670" s="6">
        <f ca="1">LN((RAND()^(-Results!$F$4))-1)</f>
        <v>0.7291470948870229</v>
      </c>
      <c r="E670" s="6">
        <f ca="1">LN((RAND()^(-Results!$F$4))-1)</f>
        <v>1.6565237500038676</v>
      </c>
      <c r="F670" s="6">
        <f ca="1">LN((RAND()^(-Results!$F$4))-1)</f>
        <v>-0.56964846610793818</v>
      </c>
      <c r="G670" s="6">
        <f ca="1">LN((RAND()^(-Results!$F$4))-1)</f>
        <v>2.1650595453396826</v>
      </c>
      <c r="H670" s="6">
        <f t="shared" ca="1" si="60"/>
        <v>2.1756664068852731</v>
      </c>
      <c r="I670" s="10">
        <f ca="1">SUMPRODUCT(J670:O670,Results!B$12:G$12)+Results!$F$5*H670</f>
        <v>-12.603890757499533</v>
      </c>
      <c r="J670" s="10">
        <f ca="1">SUMPRODUCT($A670:$F670,Results!$B$15:$G$15)</f>
        <v>-11.09175873184466</v>
      </c>
      <c r="K670" s="10">
        <f ca="1">SUMPRODUCT($A670:$F670,Results!$B$16:$G$16)</f>
        <v>-2.8356212915622772</v>
      </c>
      <c r="L670" s="10">
        <f ca="1">SUMPRODUCT($A670:$F670,Results!$B$17:$G$17)</f>
        <v>8.9355486081022573</v>
      </c>
      <c r="M670" s="10">
        <f ca="1">SUMPRODUCT($A670:$F670,Results!$B$18:$G$18)</f>
        <v>2.9923443002998358</v>
      </c>
      <c r="N670" s="10">
        <f ca="1">SUMPRODUCT($A670:$F670,Results!$B$19:$G$19)</f>
        <v>10.500862335731783</v>
      </c>
      <c r="O670" s="10">
        <f ca="1">SUMPRODUCT($A670:$F670,Results!$B$20:$G$20)</f>
        <v>-10.041832435596753</v>
      </c>
      <c r="P670" s="10" cm="1">
        <f t="array" aca="1" ref="P670" ca="1">SUMPRODUCT(J670:O670,TRANSPOSE(Test!BL$20:BL$25))+Test!$AD$20-Test!$BL$27</f>
        <v>-23.844622902007114</v>
      </c>
      <c r="Q670" s="10" cm="1">
        <f t="array" aca="1" ref="Q670" ca="1">SUMPRODUCT(J670:O670,TRANSPOSE(Test!ES$20:ES$25))+Test!$AD$20-Test!$ES$27</f>
        <v>-24.200206086455488</v>
      </c>
      <c r="R670" s="10">
        <f ca="1">I670-Results!$E$5*H670</f>
        <v>-21.306556385040626</v>
      </c>
      <c r="S670" s="10" cm="1">
        <f t="array" aca="1" ref="S670" ca="1">SUMPRODUCT(J670:O670,TRANSPOSE(Test!AR$28:AR$33))+Test!$AD$20-Test!$AC$26</f>
        <v>-20.834919847844748</v>
      </c>
      <c r="T670" s="10">
        <f ca="1">SUMPRODUCT(J670:O670,Results!K$9:P$9)</f>
        <v>-24.525547295579866</v>
      </c>
      <c r="U670" s="10">
        <f ca="1">SUMPRODUCT(J670:O670,Results!K$9:P$9)+Test!$AD$20-Test!$AC$31</f>
        <v>-24.562345414280841</v>
      </c>
      <c r="V670" s="10">
        <f t="shared" ca="1" si="61"/>
        <v>11.240732144507581</v>
      </c>
      <c r="W670" s="10">
        <f t="shared" ca="1" si="62"/>
        <v>11.596315328955955</v>
      </c>
      <c r="X670" s="10">
        <f t="shared" ca="1" si="63"/>
        <v>8.7026656275410925</v>
      </c>
      <c r="Y670" s="10">
        <f t="shared" ca="1" si="64"/>
        <v>8.2310290903452152</v>
      </c>
      <c r="Z670" s="10">
        <f ca="1">I670-Test!$AD$20</f>
        <v>-13.299994296149087</v>
      </c>
      <c r="AA670" s="10">
        <f t="shared" ca="1" si="65"/>
        <v>11.958454656781308</v>
      </c>
    </row>
    <row r="671" spans="1:27">
      <c r="A671" s="6">
        <f ca="1">LN((RAND()^(-Results!$F$4))-1)</f>
        <v>-0.83620127835820879</v>
      </c>
      <c r="B671" s="6">
        <f ca="1">LN((RAND()^(-Results!$F$4))-1)</f>
        <v>1.9337771580032939</v>
      </c>
      <c r="C671" s="6">
        <f ca="1">LN((RAND()^(-Results!$F$4))-1)</f>
        <v>-2.7856304949798401</v>
      </c>
      <c r="D671" s="6">
        <f ca="1">LN((RAND()^(-Results!$F$4))-1)</f>
        <v>-0.47159818325079356</v>
      </c>
      <c r="E671" s="6">
        <f ca="1">LN((RAND()^(-Results!$F$4))-1)</f>
        <v>-0.67969445729217326</v>
      </c>
      <c r="F671" s="6">
        <f ca="1">LN((RAND()^(-Results!$F$4))-1)</f>
        <v>-1.0233794517701253</v>
      </c>
      <c r="G671" s="6">
        <f ca="1">LN((RAND()^(-Results!$F$4))-1)</f>
        <v>-8.2504272574383739E-3</v>
      </c>
      <c r="H671" s="6">
        <f t="shared" ca="1" si="60"/>
        <v>2.3564342881522218E-3</v>
      </c>
      <c r="I671" s="10">
        <f ca="1">SUMPRODUCT(J671:O671,Results!B$12:G$12)+Results!$F$5*H671</f>
        <v>14.267057268489982</v>
      </c>
      <c r="J671" s="10">
        <f ca="1">SUMPRODUCT($A671:$F671,Results!$B$15:$G$15)</f>
        <v>7.3075190203321778</v>
      </c>
      <c r="K671" s="10">
        <f ca="1">SUMPRODUCT($A671:$F671,Results!$B$16:$G$16)</f>
        <v>4.545307744279369</v>
      </c>
      <c r="L671" s="10">
        <f ca="1">SUMPRODUCT($A671:$F671,Results!$B$17:$G$17)</f>
        <v>0.59433695121893715</v>
      </c>
      <c r="M671" s="10">
        <f ca="1">SUMPRODUCT($A671:$F671,Results!$B$18:$G$18)</f>
        <v>0.55471874811598898</v>
      </c>
      <c r="N671" s="10">
        <f ca="1">SUMPRODUCT($A671:$F671,Results!$B$19:$G$19)</f>
        <v>-11.864046813633561</v>
      </c>
      <c r="O671" s="10">
        <f ca="1">SUMPRODUCT($A671:$F671,Results!$B$20:$G$20)</f>
        <v>3.0923399361888837</v>
      </c>
      <c r="P671" s="10" cm="1">
        <f t="array" aca="1" ref="P671" ca="1">SUMPRODUCT(J671:O671,TRANSPOSE(Test!BL$20:BL$25))+Test!$AD$20-Test!$BL$27</f>
        <v>14.130831616747665</v>
      </c>
      <c r="Q671" s="10" cm="1">
        <f t="array" aca="1" ref="Q671" ca="1">SUMPRODUCT(J671:O671,TRANSPOSE(Test!ES$20:ES$25))+Test!$AD$20-Test!$ES$27</f>
        <v>14.515527601032007</v>
      </c>
      <c r="R671" s="10">
        <f ca="1">I671-Results!$E$5*H671</f>
        <v>14.257631531337372</v>
      </c>
      <c r="S671" s="10" cm="1">
        <f t="array" aca="1" ref="S671" ca="1">SUMPRODUCT(J671:O671,TRANSPOSE(Test!AR$28:AR$33))+Test!$AD$20-Test!$AC$26</f>
        <v>6.9011368168853231</v>
      </c>
      <c r="T671" s="10">
        <f ca="1">SUMPRODUCT(J671:O671,Results!K$9:P$9)</f>
        <v>14.719182302092523</v>
      </c>
      <c r="U671" s="10">
        <f ca="1">SUMPRODUCT(J671:O671,Results!K$9:P$9)+Test!$AD$20-Test!$AC$31</f>
        <v>14.682384183391548</v>
      </c>
      <c r="V671" s="10">
        <f t="shared" ca="1" si="61"/>
        <v>0.1362256517423166</v>
      </c>
      <c r="W671" s="10">
        <f t="shared" ca="1" si="62"/>
        <v>-0.24847033254202522</v>
      </c>
      <c r="X671" s="10">
        <f t="shared" ca="1" si="63"/>
        <v>9.4257371526094147E-3</v>
      </c>
      <c r="Y671" s="10">
        <f t="shared" ca="1" si="64"/>
        <v>7.3659204516046586</v>
      </c>
      <c r="Z671" s="10">
        <f ca="1">I671-Test!$AD$20</f>
        <v>13.570953729840427</v>
      </c>
      <c r="AA671" s="10">
        <f t="shared" ca="1" si="65"/>
        <v>-0.41532691490156637</v>
      </c>
    </row>
    <row r="672" spans="1:27">
      <c r="A672" s="6">
        <f ca="1">LN((RAND()^(-Results!$F$4))-1)</f>
        <v>-1.3326922289795333</v>
      </c>
      <c r="B672" s="6">
        <f ca="1">LN((RAND()^(-Results!$F$4))-1)</f>
        <v>-2.0447537540784974E-2</v>
      </c>
      <c r="C672" s="6">
        <f ca="1">LN((RAND()^(-Results!$F$4))-1)</f>
        <v>-3.7517962816961355E-2</v>
      </c>
      <c r="D672" s="6">
        <f ca="1">LN((RAND()^(-Results!$F$4))-1)</f>
        <v>0.99181927001690651</v>
      </c>
      <c r="E672" s="6">
        <f ca="1">LN((RAND()^(-Results!$F$4))-1)</f>
        <v>0.20286402837867457</v>
      </c>
      <c r="F672" s="6">
        <f ca="1">LN((RAND()^(-Results!$F$4))-1)</f>
        <v>0.58825807348038195</v>
      </c>
      <c r="G672" s="6">
        <f ca="1">LN((RAND()^(-Results!$F$4))-1)</f>
        <v>-1.2105722025276202</v>
      </c>
      <c r="H672" s="6">
        <f t="shared" ca="1" si="60"/>
        <v>-1.1999653409820297</v>
      </c>
      <c r="I672" s="10">
        <f ca="1">SUMPRODUCT(J672:O672,Results!B$12:G$12)+Results!$F$5*H672</f>
        <v>3.5023084759041101</v>
      </c>
      <c r="J672" s="10">
        <f ca="1">SUMPRODUCT($A672:$F672,Results!$B$15:$G$15)</f>
        <v>-1.9041129365186118</v>
      </c>
      <c r="K672" s="10">
        <f ca="1">SUMPRODUCT($A672:$F672,Results!$B$16:$G$16)</f>
        <v>-0.70722052890089016</v>
      </c>
      <c r="L672" s="10">
        <f ca="1">SUMPRODUCT($A672:$F672,Results!$B$17:$G$17)</f>
        <v>-4.2051237139696616</v>
      </c>
      <c r="M672" s="10">
        <f ca="1">SUMPRODUCT($A672:$F672,Results!$B$18:$G$18)</f>
        <v>4.3740509282932845</v>
      </c>
      <c r="N672" s="10">
        <f ca="1">SUMPRODUCT($A672:$F672,Results!$B$19:$G$19)</f>
        <v>4.7135169287908676</v>
      </c>
      <c r="O672" s="10">
        <f ca="1">SUMPRODUCT($A672:$F672,Results!$B$20:$G$20)</f>
        <v>-5.0753822747825215</v>
      </c>
      <c r="P672" s="10" cm="1">
        <f t="array" aca="1" ref="P672" ca="1">SUMPRODUCT(J672:O672,TRANSPOSE(Test!BL$20:BL$25))+Test!$AD$20-Test!$BL$27</f>
        <v>9.4004289847006053</v>
      </c>
      <c r="Q672" s="10" cm="1">
        <f t="array" aca="1" ref="Q672" ca="1">SUMPRODUCT(J672:O672,TRANSPOSE(Test!ES$20:ES$25))+Test!$AD$20-Test!$ES$27</f>
        <v>9.4998931907157651</v>
      </c>
      <c r="R672" s="10">
        <f ca="1">I672-Results!$E$5*H672</f>
        <v>8.3021698398322279</v>
      </c>
      <c r="S672" s="10" cm="1">
        <f t="array" aca="1" ref="S672" ca="1">SUMPRODUCT(J672:O672,TRANSPOSE(Test!AR$28:AR$33))+Test!$AD$20-Test!$AC$26</f>
        <v>5.3489603725096764</v>
      </c>
      <c r="T672" s="10">
        <f ca="1">SUMPRODUCT(J672:O672,Results!K$9:P$9)</f>
        <v>9.6139233281291929</v>
      </c>
      <c r="U672" s="10">
        <f ca="1">SUMPRODUCT(J672:O672,Results!K$9:P$9)+Test!$AD$20-Test!$AC$31</f>
        <v>9.5771252094282175</v>
      </c>
      <c r="V672" s="10">
        <f t="shared" ca="1" si="61"/>
        <v>-5.8981205087964952</v>
      </c>
      <c r="W672" s="10">
        <f t="shared" ca="1" si="62"/>
        <v>-5.997584714811655</v>
      </c>
      <c r="X672" s="10">
        <f t="shared" ca="1" si="63"/>
        <v>-4.7998613639281178</v>
      </c>
      <c r="Y672" s="10">
        <f t="shared" ca="1" si="64"/>
        <v>-1.8466518966055663</v>
      </c>
      <c r="Z672" s="10">
        <f ca="1">I672-Test!$AD$20</f>
        <v>2.8062049372545563</v>
      </c>
      <c r="AA672" s="10">
        <f t="shared" ca="1" si="65"/>
        <v>-6.0748167335241074</v>
      </c>
    </row>
    <row r="673" spans="1:27">
      <c r="A673" s="6">
        <f ca="1">LN((RAND()^(-Results!$F$4))-1)</f>
        <v>-0.62545768836455118</v>
      </c>
      <c r="B673" s="6">
        <f ca="1">LN((RAND()^(-Results!$F$4))-1)</f>
        <v>-3.3282970998495727</v>
      </c>
      <c r="C673" s="6">
        <f ca="1">LN((RAND()^(-Results!$F$4))-1)</f>
        <v>0.53889194448615985</v>
      </c>
      <c r="D673" s="6">
        <f ca="1">LN((RAND()^(-Results!$F$4))-1)</f>
        <v>-0.49551953149881284</v>
      </c>
      <c r="E673" s="6">
        <f ca="1">LN((RAND()^(-Results!$F$4))-1)</f>
        <v>-2.2217163707610785</v>
      </c>
      <c r="F673" s="6">
        <f ca="1">LN((RAND()^(-Results!$F$4))-1)</f>
        <v>0.52760212894454395</v>
      </c>
      <c r="G673" s="6">
        <f ca="1">LN((RAND()^(-Results!$F$4))-1)</f>
        <v>0.27168514523218285</v>
      </c>
      <c r="H673" s="6">
        <f t="shared" ca="1" si="60"/>
        <v>0.28229200677777344</v>
      </c>
      <c r="I673" s="10">
        <f ca="1">SUMPRODUCT(J673:O673,Results!B$12:G$12)+Results!$F$5*H673</f>
        <v>-37.171538293093192</v>
      </c>
      <c r="J673" s="10">
        <f ca="1">SUMPRODUCT($A673:$F673,Results!$B$15:$G$15)</f>
        <v>-8.0232963913283353</v>
      </c>
      <c r="K673" s="10">
        <f ca="1">SUMPRODUCT($A673:$F673,Results!$B$16:$G$16)</f>
        <v>-1.2187994337477472</v>
      </c>
      <c r="L673" s="10">
        <f ca="1">SUMPRODUCT($A673:$F673,Results!$B$17:$G$17)</f>
        <v>9.7535300530181281</v>
      </c>
      <c r="M673" s="10">
        <f ca="1">SUMPRODUCT($A673:$F673,Results!$B$18:$G$18)</f>
        <v>5.049073386132596</v>
      </c>
      <c r="N673" s="10">
        <f ca="1">SUMPRODUCT($A673:$F673,Results!$B$19:$G$19)</f>
        <v>7.0193439355242475</v>
      </c>
      <c r="O673" s="10">
        <f ca="1">SUMPRODUCT($A673:$F673,Results!$B$20:$G$20)</f>
        <v>-0.52971388495961969</v>
      </c>
      <c r="P673" s="10" cm="1">
        <f t="array" aca="1" ref="P673" ca="1">SUMPRODUCT(J673:O673,TRANSPOSE(Test!BL$20:BL$25))+Test!$AD$20-Test!$BL$27</f>
        <v>-38.614876309282309</v>
      </c>
      <c r="Q673" s="10" cm="1">
        <f t="array" aca="1" ref="Q673" ca="1">SUMPRODUCT(J673:O673,TRANSPOSE(Test!ES$20:ES$25))+Test!$AD$20-Test!$ES$27</f>
        <v>-38.923808716484821</v>
      </c>
      <c r="R673" s="10">
        <f ca="1">I673-Results!$E$5*H673</f>
        <v>-38.300706320204284</v>
      </c>
      <c r="S673" s="10" cm="1">
        <f t="array" aca="1" ref="S673" ca="1">SUMPRODUCT(J673:O673,TRANSPOSE(Test!AR$28:AR$33))+Test!$AD$20-Test!$AC$26</f>
        <v>-31.434727673660682</v>
      </c>
      <c r="T673" s="10">
        <f ca="1">SUMPRODUCT(J673:O673,Results!K$9:P$9)</f>
        <v>-38.629214849653764</v>
      </c>
      <c r="U673" s="10">
        <f ca="1">SUMPRODUCT(J673:O673,Results!K$9:P$9)+Test!$AD$20-Test!$AC$31</f>
        <v>-38.666012968354742</v>
      </c>
      <c r="V673" s="10">
        <f t="shared" ca="1" si="61"/>
        <v>1.4433380161891165</v>
      </c>
      <c r="W673" s="10">
        <f t="shared" ca="1" si="62"/>
        <v>1.7522704233916286</v>
      </c>
      <c r="X673" s="10">
        <f t="shared" ca="1" si="63"/>
        <v>1.129168027111092</v>
      </c>
      <c r="Y673" s="10">
        <f t="shared" ca="1" si="64"/>
        <v>-5.7368106194325108</v>
      </c>
      <c r="Z673" s="10">
        <f ca="1">I673-Test!$AD$20</f>
        <v>-37.867641831742745</v>
      </c>
      <c r="AA673" s="10">
        <f t="shared" ca="1" si="65"/>
        <v>1.4944746752615501</v>
      </c>
    </row>
    <row r="674" spans="1:27">
      <c r="A674" s="6">
        <f ca="1">LN((RAND()^(-Results!$F$4))-1)</f>
        <v>-1.569089731493845</v>
      </c>
      <c r="B674" s="6">
        <f ca="1">LN((RAND()^(-Results!$F$4))-1)</f>
        <v>3.4852270783096113E-2</v>
      </c>
      <c r="C674" s="6">
        <f ca="1">LN((RAND()^(-Results!$F$4))-1)</f>
        <v>0.59907577824447944</v>
      </c>
      <c r="D674" s="6">
        <f ca="1">LN((RAND()^(-Results!$F$4))-1)</f>
        <v>-2.1110620049296718</v>
      </c>
      <c r="E674" s="6">
        <f ca="1">LN((RAND()^(-Results!$F$4))-1)</f>
        <v>-3.7021323680773635</v>
      </c>
      <c r="F674" s="6">
        <f ca="1">LN((RAND()^(-Results!$F$4))-1)</f>
        <v>2.1961093367378242</v>
      </c>
      <c r="G674" s="6">
        <f ca="1">LN((RAND()^(-Results!$F$4))-1)</f>
        <v>0.67023149810251925</v>
      </c>
      <c r="H674" s="6">
        <f t="shared" ca="1" si="60"/>
        <v>0.68083835964810979</v>
      </c>
      <c r="I674" s="10">
        <f ca="1">SUMPRODUCT(J674:O674,Results!B$12:G$12)+Results!$F$5*H674</f>
        <v>-21.726537593723602</v>
      </c>
      <c r="J674" s="10">
        <f ca="1">SUMPRODUCT($A674:$F674,Results!$B$15:$G$15)</f>
        <v>1.8637751404636644</v>
      </c>
      <c r="K674" s="10">
        <f ca="1">SUMPRODUCT($A674:$F674,Results!$B$16:$G$16)</f>
        <v>-3.3908608800692268</v>
      </c>
      <c r="L674" s="10">
        <f ca="1">SUMPRODUCT($A674:$F674,Results!$B$17:$G$17)</f>
        <v>-3.8039642123051163</v>
      </c>
      <c r="M674" s="10">
        <f ca="1">SUMPRODUCT($A674:$F674,Results!$B$18:$G$18)</f>
        <v>3.1797608674512388</v>
      </c>
      <c r="N674" s="10">
        <f ca="1">SUMPRODUCT($A674:$F674,Results!$B$19:$G$19)</f>
        <v>-1.4972963733887883</v>
      </c>
      <c r="O674" s="10">
        <f ca="1">SUMPRODUCT($A674:$F674,Results!$B$20:$G$20)</f>
        <v>12.275442173363338</v>
      </c>
      <c r="P674" s="10" cm="1">
        <f t="array" aca="1" ref="P674" ca="1">SUMPRODUCT(J674:O674,TRANSPOSE(Test!BL$20:BL$25))+Test!$AD$20-Test!$BL$27</f>
        <v>-24.624790314512669</v>
      </c>
      <c r="Q674" s="10" cm="1">
        <f t="array" aca="1" ref="Q674" ca="1">SUMPRODUCT(J674:O674,TRANSPOSE(Test!ES$20:ES$25))+Test!$AD$20-Test!$ES$27</f>
        <v>-24.795009334266691</v>
      </c>
      <c r="R674" s="10">
        <f ca="1">I674-Results!$E$5*H674</f>
        <v>-24.449891032316042</v>
      </c>
      <c r="S674" s="10" cm="1">
        <f t="array" aca="1" ref="S674" ca="1">SUMPRODUCT(J674:O674,TRANSPOSE(Test!AR$28:AR$33))+Test!$AD$20-Test!$AC$26</f>
        <v>-17.313976488483934</v>
      </c>
      <c r="T674" s="10">
        <f ca="1">SUMPRODUCT(J674:O674,Results!K$9:P$9)</f>
        <v>-24.158895713242057</v>
      </c>
      <c r="U674" s="10">
        <f ca="1">SUMPRODUCT(J674:O674,Results!K$9:P$9)+Test!$AD$20-Test!$AC$31</f>
        <v>-24.195693831943032</v>
      </c>
      <c r="V674" s="10">
        <f t="shared" ca="1" si="61"/>
        <v>2.8982527207890669</v>
      </c>
      <c r="W674" s="10">
        <f t="shared" ca="1" si="62"/>
        <v>3.0684717405430888</v>
      </c>
      <c r="X674" s="10">
        <f t="shared" ca="1" si="63"/>
        <v>2.7233534385924401</v>
      </c>
      <c r="Y674" s="10">
        <f t="shared" ca="1" si="64"/>
        <v>-4.4125611052396678</v>
      </c>
      <c r="Z674" s="10">
        <f ca="1">I674-Test!$AD$20</f>
        <v>-22.422641132373155</v>
      </c>
      <c r="AA674" s="10">
        <f t="shared" ca="1" si="65"/>
        <v>2.4691562382194299</v>
      </c>
    </row>
    <row r="675" spans="1:27">
      <c r="A675" s="6">
        <f ca="1">LN((RAND()^(-Results!$F$4))-1)</f>
        <v>0.5004597088777778</v>
      </c>
      <c r="B675" s="6">
        <f ca="1">LN((RAND()^(-Results!$F$4))-1)</f>
        <v>-9.3261686724094267E-2</v>
      </c>
      <c r="C675" s="6">
        <f ca="1">LN((RAND()^(-Results!$F$4))-1)</f>
        <v>2.005716142366182</v>
      </c>
      <c r="D675" s="6">
        <f ca="1">LN((RAND()^(-Results!$F$4))-1)</f>
        <v>-2.1086654863265242</v>
      </c>
      <c r="E675" s="6">
        <f ca="1">LN((RAND()^(-Results!$F$4))-1)</f>
        <v>-9.1140889255056548E-2</v>
      </c>
      <c r="F675" s="6">
        <f ca="1">LN((RAND()^(-Results!$F$4))-1)</f>
        <v>-0.57500681914192819</v>
      </c>
      <c r="G675" s="6">
        <f ca="1">LN((RAND()^(-Results!$F$4))-1)</f>
        <v>-2.1251345865011007</v>
      </c>
      <c r="H675" s="6">
        <f t="shared" ca="1" si="60"/>
        <v>-2.1145277249555101</v>
      </c>
      <c r="I675" s="10">
        <f ca="1">SUMPRODUCT(J675:O675,Results!B$12:G$12)+Results!$F$5*H675</f>
        <v>-24.76738219977139</v>
      </c>
      <c r="J675" s="10">
        <f ca="1">SUMPRODUCT($A675:$F675,Results!$B$15:$G$15)</f>
        <v>0.40955682697703838</v>
      </c>
      <c r="K675" s="10">
        <f ca="1">SUMPRODUCT($A675:$F675,Results!$B$16:$G$16)</f>
        <v>-6.5194067770051394</v>
      </c>
      <c r="L675" s="10">
        <f ca="1">SUMPRODUCT($A675:$F675,Results!$B$17:$G$17)</f>
        <v>-9.3445920756310974E-2</v>
      </c>
      <c r="M675" s="10">
        <f ca="1">SUMPRODUCT($A675:$F675,Results!$B$18:$G$18)</f>
        <v>-4.8607564331550712</v>
      </c>
      <c r="N675" s="10">
        <f ca="1">SUMPRODUCT($A675:$F675,Results!$B$19:$G$19)</f>
        <v>-3.5410776279486802</v>
      </c>
      <c r="O675" s="10">
        <f ca="1">SUMPRODUCT($A675:$F675,Results!$B$20:$G$20)</f>
        <v>3.3546678581741443</v>
      </c>
      <c r="P675" s="10" cm="1">
        <f t="array" aca="1" ref="P675" ca="1">SUMPRODUCT(J675:O675,TRANSPOSE(Test!BL$20:BL$25))+Test!$AD$20-Test!$BL$27</f>
        <v>-13.809801655752368</v>
      </c>
      <c r="Q675" s="10" cm="1">
        <f t="array" aca="1" ref="Q675" ca="1">SUMPRODUCT(J675:O675,TRANSPOSE(Test!ES$20:ES$25))+Test!$AD$20-Test!$ES$27</f>
        <v>-14.118683088179848</v>
      </c>
      <c r="R675" s="10">
        <f ca="1">I675-Results!$E$5*H675</f>
        <v>-16.309271299949351</v>
      </c>
      <c r="S675" s="10" cm="1">
        <f t="array" aca="1" ref="S675" ca="1">SUMPRODUCT(J675:O675,TRANSPOSE(Test!AR$28:AR$33))+Test!$AD$20-Test!$AC$26</f>
        <v>-8.3936280654096684</v>
      </c>
      <c r="T675" s="10">
        <f ca="1">SUMPRODUCT(J675:O675,Results!K$9:P$9)</f>
        <v>-14.105393012054815</v>
      </c>
      <c r="U675" s="10">
        <f ca="1">SUMPRODUCT(J675:O675,Results!K$9:P$9)+Test!$AD$20-Test!$AC$31</f>
        <v>-14.142191130755791</v>
      </c>
      <c r="V675" s="10">
        <f t="shared" ca="1" si="61"/>
        <v>-10.957580544019022</v>
      </c>
      <c r="W675" s="10">
        <f t="shared" ca="1" si="62"/>
        <v>-10.648699111591542</v>
      </c>
      <c r="X675" s="10">
        <f t="shared" ca="1" si="63"/>
        <v>-8.4581108998220387</v>
      </c>
      <c r="Y675" s="10">
        <f t="shared" ca="1" si="64"/>
        <v>-16.373754134361722</v>
      </c>
      <c r="Z675" s="10">
        <f ca="1">I675-Test!$AD$20</f>
        <v>-25.463485738420943</v>
      </c>
      <c r="AA675" s="10">
        <f t="shared" ca="1" si="65"/>
        <v>-10.6251910690156</v>
      </c>
    </row>
    <row r="676" spans="1:27">
      <c r="A676" s="6">
        <f ca="1">LN((RAND()^(-Results!$F$4))-1)</f>
        <v>-2.9367939508345149</v>
      </c>
      <c r="B676" s="6">
        <f ca="1">LN((RAND()^(-Results!$F$4))-1)</f>
        <v>-0.18562117207838538</v>
      </c>
      <c r="C676" s="6">
        <f ca="1">LN((RAND()^(-Results!$F$4))-1)</f>
        <v>-4.7657947322903595</v>
      </c>
      <c r="D676" s="6">
        <f ca="1">LN((RAND()^(-Results!$F$4))-1)</f>
        <v>1.0337967512283972</v>
      </c>
      <c r="E676" s="6">
        <f ca="1">LN((RAND()^(-Results!$F$4))-1)</f>
        <v>-1.1901921281232521</v>
      </c>
      <c r="F676" s="6">
        <f ca="1">LN((RAND()^(-Results!$F$4))-1)</f>
        <v>1.0659592187223563</v>
      </c>
      <c r="G676" s="6">
        <f ca="1">LN((RAND()^(-Results!$F$4))-1)</f>
        <v>-2.1072250075826342</v>
      </c>
      <c r="H676" s="6">
        <f t="shared" ca="1" si="60"/>
        <v>-2.0966181460370437</v>
      </c>
      <c r="I676" s="10">
        <f ca="1">SUMPRODUCT(J676:O676,Results!B$12:G$12)+Results!$F$5*H676</f>
        <v>-8.3447581394603318</v>
      </c>
      <c r="J676" s="10">
        <f ca="1">SUMPRODUCT($A676:$F676,Results!$B$15:$G$15)</f>
        <v>0.64100227310155944</v>
      </c>
      <c r="K676" s="10">
        <f ca="1">SUMPRODUCT($A676:$F676,Results!$B$16:$G$16)</f>
        <v>6.438389757179328</v>
      </c>
      <c r="L676" s="10">
        <f ca="1">SUMPRODUCT($A676:$F676,Results!$B$17:$G$17)</f>
        <v>0.48293228796262389</v>
      </c>
      <c r="M676" s="10">
        <f ca="1">SUMPRODUCT($A676:$F676,Results!$B$18:$G$18)</f>
        <v>16.476365086161675</v>
      </c>
      <c r="N676" s="10">
        <f ca="1">SUMPRODUCT($A676:$F676,Results!$B$19:$G$19)</f>
        <v>-3.1664956952230501</v>
      </c>
      <c r="O676" s="10">
        <f ca="1">SUMPRODUCT($A676:$F676,Results!$B$20:$G$20)</f>
        <v>-1.8016959960279078</v>
      </c>
      <c r="P676" s="10" cm="1">
        <f t="array" aca="1" ref="P676" ca="1">SUMPRODUCT(J676:O676,TRANSPOSE(Test!BL$20:BL$25))+Test!$AD$20-Test!$BL$27</f>
        <v>1.4574939697834193</v>
      </c>
      <c r="Q676" s="10" cm="1">
        <f t="array" aca="1" ref="Q676" ca="1">SUMPRODUCT(J676:O676,TRANSPOSE(Test!ES$20:ES$25))+Test!$AD$20-Test!$ES$27</f>
        <v>1.994467707911517</v>
      </c>
      <c r="R676" s="10">
        <f ca="1">I676-Results!$E$5*H676</f>
        <v>4.17144446878428E-2</v>
      </c>
      <c r="S676" s="10" cm="1">
        <f t="array" aca="1" ref="S676" ca="1">SUMPRODUCT(J676:O676,TRANSPOSE(Test!AR$28:AR$33))+Test!$AD$20-Test!$AC$26</f>
        <v>-11.704635490834011</v>
      </c>
      <c r="T676" s="10">
        <f ca="1">SUMPRODUCT(J676:O676,Results!K$9:P$9)</f>
        <v>2.4069265028423739</v>
      </c>
      <c r="U676" s="10">
        <f ca="1">SUMPRODUCT(J676:O676,Results!K$9:P$9)+Test!$AD$20-Test!$AC$31</f>
        <v>2.3701283841413989</v>
      </c>
      <c r="V676" s="10">
        <f t="shared" ca="1" si="61"/>
        <v>-9.8022521092437511</v>
      </c>
      <c r="W676" s="10">
        <f t="shared" ca="1" si="62"/>
        <v>-10.339225847371848</v>
      </c>
      <c r="X676" s="10">
        <f t="shared" ca="1" si="63"/>
        <v>-8.3864725841481746</v>
      </c>
      <c r="Y676" s="10">
        <f t="shared" ca="1" si="64"/>
        <v>3.3598773513736795</v>
      </c>
      <c r="Z676" s="10">
        <f ca="1">I676-Test!$AD$20</f>
        <v>-9.0408616781098861</v>
      </c>
      <c r="AA676" s="10">
        <f t="shared" ca="1" si="65"/>
        <v>-10.714886523601731</v>
      </c>
    </row>
    <row r="677" spans="1:27">
      <c r="A677" s="6">
        <f ca="1">LN((RAND()^(-Results!$F$4))-1)</f>
        <v>1.6447969932338338</v>
      </c>
      <c r="B677" s="6">
        <f ca="1">LN((RAND()^(-Results!$F$4))-1)</f>
        <v>0.1101444545747139</v>
      </c>
      <c r="C677" s="6">
        <f ca="1">LN((RAND()^(-Results!$F$4))-1)</f>
        <v>-3.6550579768509581</v>
      </c>
      <c r="D677" s="6">
        <f ca="1">LN((RAND()^(-Results!$F$4))-1)</f>
        <v>-0.47952937398313344</v>
      </c>
      <c r="E677" s="6">
        <f ca="1">LN((RAND()^(-Results!$F$4))-1)</f>
        <v>1.0272859899548195</v>
      </c>
      <c r="F677" s="6">
        <f ca="1">LN((RAND()^(-Results!$F$4))-1)</f>
        <v>1.2045164297637181</v>
      </c>
      <c r="G677" s="6">
        <f ca="1">LN((RAND()^(-Results!$F$4))-1)</f>
        <v>1.3692133364664563</v>
      </c>
      <c r="H677" s="6">
        <f t="shared" ca="1" si="60"/>
        <v>1.3798201980120468</v>
      </c>
      <c r="I677" s="10">
        <f ca="1">SUMPRODUCT(J677:O677,Results!B$12:G$12)+Results!$F$5*H677</f>
        <v>-5.4172121767794934</v>
      </c>
      <c r="J677" s="10">
        <f ca="1">SUMPRODUCT($A677:$F677,Results!$B$15:$G$15)</f>
        <v>3.8621484510940873</v>
      </c>
      <c r="K677" s="10">
        <f ca="1">SUMPRODUCT($A677:$F677,Results!$B$16:$G$16)</f>
        <v>5.9060091996431714</v>
      </c>
      <c r="L677" s="10">
        <f ca="1">SUMPRODUCT($A677:$F677,Results!$B$17:$G$17)</f>
        <v>2.2452474402021982</v>
      </c>
      <c r="M677" s="10">
        <f ca="1">SUMPRODUCT($A677:$F677,Results!$B$18:$G$18)</f>
        <v>7.2295320111087218</v>
      </c>
      <c r="N677" s="10">
        <f ca="1">SUMPRODUCT($A677:$F677,Results!$B$19:$G$19)</f>
        <v>-8.9560188422009546</v>
      </c>
      <c r="O677" s="10">
        <f ca="1">SUMPRODUCT($A677:$F677,Results!$B$20:$G$20)</f>
        <v>10.120369856216618</v>
      </c>
      <c r="P677" s="10" cm="1">
        <f t="array" aca="1" ref="P677" ca="1">SUMPRODUCT(J677:O677,TRANSPOSE(Test!BL$20:BL$25))+Test!$AD$20-Test!$BL$27</f>
        <v>-12.922785912852321</v>
      </c>
      <c r="Q677" s="10" cm="1">
        <f t="array" aca="1" ref="Q677" ca="1">SUMPRODUCT(J677:O677,TRANSPOSE(Test!ES$20:ES$25))+Test!$AD$20-Test!$ES$27</f>
        <v>-12.756500378628383</v>
      </c>
      <c r="R677" s="10">
        <f ca="1">I677-Results!$E$5*H677</f>
        <v>-10.936492968827681</v>
      </c>
      <c r="S677" s="10" cm="1">
        <f t="array" aca="1" ref="S677" ca="1">SUMPRODUCT(J677:O677,TRANSPOSE(Test!AR$28:AR$33))+Test!$AD$20-Test!$AC$26</f>
        <v>-16.489973650792635</v>
      </c>
      <c r="T677" s="10">
        <f ca="1">SUMPRODUCT(J677:O677,Results!K$9:P$9)</f>
        <v>-13.004238644744351</v>
      </c>
      <c r="U677" s="10">
        <f ca="1">SUMPRODUCT(J677:O677,Results!K$9:P$9)+Test!$AD$20-Test!$AC$31</f>
        <v>-13.041036763445327</v>
      </c>
      <c r="V677" s="10">
        <f t="shared" ca="1" si="61"/>
        <v>7.5055737360728276</v>
      </c>
      <c r="W677" s="10">
        <f t="shared" ca="1" si="62"/>
        <v>7.3392882018488894</v>
      </c>
      <c r="X677" s="10">
        <f t="shared" ca="1" si="63"/>
        <v>5.5192807920481872</v>
      </c>
      <c r="Y677" s="10">
        <f t="shared" ca="1" si="64"/>
        <v>11.072761474013141</v>
      </c>
      <c r="Z677" s="10">
        <f ca="1">I677-Test!$AD$20</f>
        <v>-6.1133157154290467</v>
      </c>
      <c r="AA677" s="10">
        <f t="shared" ca="1" si="65"/>
        <v>7.6238245866658332</v>
      </c>
    </row>
    <row r="678" spans="1:27">
      <c r="A678" s="6">
        <f ca="1">LN((RAND()^(-Results!$F$4))-1)</f>
        <v>1.7962639685836654</v>
      </c>
      <c r="B678" s="6">
        <f ca="1">LN((RAND()^(-Results!$F$4))-1)</f>
        <v>-0.90718709704737999</v>
      </c>
      <c r="C678" s="6">
        <f ca="1">LN((RAND()^(-Results!$F$4))-1)</f>
        <v>5.6811465022379742E-2</v>
      </c>
      <c r="D678" s="6">
        <f ca="1">LN((RAND()^(-Results!$F$4))-1)</f>
        <v>1.6746243284380866</v>
      </c>
      <c r="E678" s="6">
        <f ca="1">LN((RAND()^(-Results!$F$4))-1)</f>
        <v>-0.10057201665768979</v>
      </c>
      <c r="F678" s="6">
        <f ca="1">LN((RAND()^(-Results!$F$4))-1)</f>
        <v>-0.52115937945737389</v>
      </c>
      <c r="G678" s="6">
        <f ca="1">LN((RAND()^(-Results!$F$4))-1)</f>
        <v>0.42281120823807772</v>
      </c>
      <c r="H678" s="6">
        <f t="shared" ca="1" si="60"/>
        <v>0.43341806978366831</v>
      </c>
      <c r="I678" s="10">
        <f ca="1">SUMPRODUCT(J678:O678,Results!B$12:G$12)+Results!$F$5*H678</f>
        <v>3.0942912174678319</v>
      </c>
      <c r="J678" s="10">
        <f ca="1">SUMPRODUCT($A678:$F678,Results!$B$15:$G$15)</f>
        <v>-2.3693957596675168</v>
      </c>
      <c r="K678" s="10">
        <f ca="1">SUMPRODUCT($A678:$F678,Results!$B$16:$G$16)</f>
        <v>6.3878552147599788</v>
      </c>
      <c r="L678" s="10">
        <f ca="1">SUMPRODUCT($A678:$F678,Results!$B$17:$G$17)</f>
        <v>7.8699730333176756</v>
      </c>
      <c r="M678" s="10">
        <f ca="1">SUMPRODUCT($A678:$F678,Results!$B$18:$G$18)</f>
        <v>-5.2296506701304164</v>
      </c>
      <c r="N678" s="10">
        <f ca="1">SUMPRODUCT($A678:$F678,Results!$B$19:$G$19)</f>
        <v>5.6401852677876052</v>
      </c>
      <c r="O678" s="10">
        <f ca="1">SUMPRODUCT($A678:$F678,Results!$B$20:$G$20)</f>
        <v>-1.537921287563915</v>
      </c>
      <c r="P678" s="10" cm="1">
        <f t="array" aca="1" ref="P678" ca="1">SUMPRODUCT(J678:O678,TRANSPOSE(Test!BL$20:BL$25))+Test!$AD$20-Test!$BL$27</f>
        <v>0.78980630916376793</v>
      </c>
      <c r="Q678" s="10" cm="1">
        <f t="array" aca="1" ref="Q678" ca="1">SUMPRODUCT(J678:O678,TRANSPOSE(Test!ES$20:ES$25))+Test!$AD$20-Test!$ES$27</f>
        <v>0.72164960564470415</v>
      </c>
      <c r="R678" s="10">
        <f ca="1">I678-Results!$E$5*H678</f>
        <v>1.3606189383331586</v>
      </c>
      <c r="S678" s="10" cm="1">
        <f t="array" aca="1" ref="S678" ca="1">SUMPRODUCT(J678:O678,TRANSPOSE(Test!AR$28:AR$33))+Test!$AD$20-Test!$AC$26</f>
        <v>6.2052706173064163</v>
      </c>
      <c r="T678" s="10">
        <f ca="1">SUMPRODUCT(J678:O678,Results!K$9:P$9)</f>
        <v>0.54783082817755702</v>
      </c>
      <c r="U678" s="10">
        <f ca="1">SUMPRODUCT(J678:O678,Results!K$9:P$9)+Test!$AD$20-Test!$AC$31</f>
        <v>0.51103270947658186</v>
      </c>
      <c r="V678" s="10">
        <f t="shared" ca="1" si="61"/>
        <v>2.3044849083040639</v>
      </c>
      <c r="W678" s="10">
        <f t="shared" ca="1" si="62"/>
        <v>2.3726416118231279</v>
      </c>
      <c r="X678" s="10">
        <f t="shared" ca="1" si="63"/>
        <v>1.7336722791346733</v>
      </c>
      <c r="Y678" s="10">
        <f t="shared" ca="1" si="64"/>
        <v>-3.1109793998385844</v>
      </c>
      <c r="Z678" s="10">
        <f ca="1">I678-Test!$AD$20</f>
        <v>2.3981876788182781</v>
      </c>
      <c r="AA678" s="10">
        <f t="shared" ca="1" si="65"/>
        <v>2.5832585079912498</v>
      </c>
    </row>
    <row r="679" spans="1:27">
      <c r="A679" s="6">
        <f ca="1">LN((RAND()^(-Results!$F$4))-1)</f>
        <v>1.8429843107296395</v>
      </c>
      <c r="B679" s="6">
        <f ca="1">LN((RAND()^(-Results!$F$4))-1)</f>
        <v>0.45300709172033138</v>
      </c>
      <c r="C679" s="6">
        <f ca="1">LN((RAND()^(-Results!$F$4))-1)</f>
        <v>1.5838071618463452</v>
      </c>
      <c r="D679" s="6">
        <f ca="1">LN((RAND()^(-Results!$F$4))-1)</f>
        <v>0.23923788867444798</v>
      </c>
      <c r="E679" s="6">
        <f ca="1">LN((RAND()^(-Results!$F$4))-1)</f>
        <v>-3.2737507575888336</v>
      </c>
      <c r="F679" s="6">
        <f ca="1">LN((RAND()^(-Results!$F$4))-1)</f>
        <v>-0.53005292533234272</v>
      </c>
      <c r="G679" s="6">
        <f ca="1">LN((RAND()^(-Results!$F$4))-1)</f>
        <v>-0.38017216953217359</v>
      </c>
      <c r="H679" s="6">
        <f t="shared" ca="1" si="60"/>
        <v>-0.36956530798658299</v>
      </c>
      <c r="I679" s="10">
        <f ca="1">SUMPRODUCT(J679:O679,Results!B$12:G$12)+Results!$F$5*H679</f>
        <v>-4.5150919861478842</v>
      </c>
      <c r="J679" s="10">
        <f ca="1">SUMPRODUCT($A679:$F679,Results!$B$15:$G$15)</f>
        <v>2.8062457792445046</v>
      </c>
      <c r="K679" s="10">
        <f ca="1">SUMPRODUCT($A679:$F679,Results!$B$16:$G$16)</f>
        <v>6.2491406900886126</v>
      </c>
      <c r="L679" s="10">
        <f ca="1">SUMPRODUCT($A679:$F679,Results!$B$17:$G$17)</f>
        <v>7.5988127314082643</v>
      </c>
      <c r="M679" s="10">
        <f ca="1">SUMPRODUCT($A679:$F679,Results!$B$18:$G$18)</f>
        <v>-14.918362169579723</v>
      </c>
      <c r="N679" s="10">
        <f ca="1">SUMPRODUCT($A679:$F679,Results!$B$19:$G$19)</f>
        <v>1.97570927867653</v>
      </c>
      <c r="O679" s="10">
        <f ca="1">SUMPRODUCT($A679:$F679,Results!$B$20:$G$20)</f>
        <v>8.498210898162295</v>
      </c>
      <c r="P679" s="10" cm="1">
        <f t="array" aca="1" ref="P679" ca="1">SUMPRODUCT(J679:O679,TRANSPOSE(Test!BL$20:BL$25))+Test!$AD$20-Test!$BL$27</f>
        <v>-2.0663143326517024</v>
      </c>
      <c r="Q679" s="10" cm="1">
        <f t="array" aca="1" ref="Q679" ca="1">SUMPRODUCT(J679:O679,TRANSPOSE(Test!ES$20:ES$25))+Test!$AD$20-Test!$ES$27</f>
        <v>-2.2690738029983644</v>
      </c>
      <c r="R679" s="10">
        <f ca="1">I679-Results!$E$5*H679</f>
        <v>-3.036830754201552</v>
      </c>
      <c r="S679" s="10" cm="1">
        <f t="array" aca="1" ref="S679" ca="1">SUMPRODUCT(J679:O679,TRANSPOSE(Test!AR$28:AR$33))+Test!$AD$20-Test!$AC$26</f>
        <v>13.254707449201319</v>
      </c>
      <c r="T679" s="10">
        <f ca="1">SUMPRODUCT(J679:O679,Results!K$9:P$9)</f>
        <v>-2.0376720058474707</v>
      </c>
      <c r="U679" s="10">
        <f ca="1">SUMPRODUCT(J679:O679,Results!K$9:P$9)+Test!$AD$20-Test!$AC$31</f>
        <v>-2.074470124548446</v>
      </c>
      <c r="V679" s="10">
        <f t="shared" ca="1" si="61"/>
        <v>-2.4487776534961818</v>
      </c>
      <c r="W679" s="10">
        <f t="shared" ca="1" si="62"/>
        <v>-2.2460181831495198</v>
      </c>
      <c r="X679" s="10">
        <f t="shared" ca="1" si="63"/>
        <v>-1.4782612319463322</v>
      </c>
      <c r="Y679" s="10">
        <f t="shared" ca="1" si="64"/>
        <v>-17.769799435349203</v>
      </c>
      <c r="Z679" s="10">
        <f ca="1">I679-Test!$AD$20</f>
        <v>-5.2111955247974375</v>
      </c>
      <c r="AA679" s="10">
        <f t="shared" ca="1" si="65"/>
        <v>-2.4406218615994382</v>
      </c>
    </row>
    <row r="680" spans="1:27">
      <c r="A680" s="6">
        <f ca="1">LN((RAND()^(-Results!$F$4))-1)</f>
        <v>-0.94323222083121649</v>
      </c>
      <c r="B680" s="6">
        <f ca="1">LN((RAND()^(-Results!$F$4))-1)</f>
        <v>-0.34590879911393974</v>
      </c>
      <c r="C680" s="6">
        <f ca="1">LN((RAND()^(-Results!$F$4))-1)</f>
        <v>-0.89799809909261163</v>
      </c>
      <c r="D680" s="6">
        <f ca="1">LN((RAND()^(-Results!$F$4))-1)</f>
        <v>1.0165304211378494</v>
      </c>
      <c r="E680" s="6">
        <f ca="1">LN((RAND()^(-Results!$F$4))-1)</f>
        <v>-1.1161209194146064</v>
      </c>
      <c r="F680" s="6">
        <f ca="1">LN((RAND()^(-Results!$F$4))-1)</f>
        <v>1.0275806334951758</v>
      </c>
      <c r="G680" s="6">
        <f ca="1">LN((RAND()^(-Results!$F$4))-1)</f>
        <v>-1.8959367339297577</v>
      </c>
      <c r="H680" s="6">
        <f t="shared" ca="1" si="60"/>
        <v>-1.8853298723841672</v>
      </c>
      <c r="I680" s="10">
        <f ca="1">SUMPRODUCT(J680:O680,Results!B$12:G$12)+Results!$F$5*H680</f>
        <v>-8.9552063255435712</v>
      </c>
      <c r="J680" s="10">
        <f ca="1">SUMPRODUCT($A680:$F680,Results!$B$15:$G$15)</f>
        <v>-1.2475121665809905</v>
      </c>
      <c r="K680" s="10">
        <f ca="1">SUMPRODUCT($A680:$F680,Results!$B$16:$G$16)</f>
        <v>3.0988719526703754</v>
      </c>
      <c r="L680" s="10">
        <f ca="1">SUMPRODUCT($A680:$F680,Results!$B$17:$G$17)</f>
        <v>-0.30203162777090276</v>
      </c>
      <c r="M680" s="10">
        <f ca="1">SUMPRODUCT($A680:$F680,Results!$B$18:$G$18)</f>
        <v>4.5645799672113689</v>
      </c>
      <c r="N680" s="10">
        <f ca="1">SUMPRODUCT($A680:$F680,Results!$B$19:$G$19)</f>
        <v>4.1072222325475103</v>
      </c>
      <c r="O680" s="10">
        <f ca="1">SUMPRODUCT($A680:$F680,Results!$B$20:$G$20)</f>
        <v>-0.28947303108473266</v>
      </c>
      <c r="P680" s="10" cm="1">
        <f t="array" aca="1" ref="P680" ca="1">SUMPRODUCT(J680:O680,TRANSPOSE(Test!BL$20:BL$25))+Test!$AD$20-Test!$BL$27</f>
        <v>0.34230772074966698</v>
      </c>
      <c r="Q680" s="10" cm="1">
        <f t="array" aca="1" ref="Q680" ca="1">SUMPRODUCT(J680:O680,TRANSPOSE(Test!ES$20:ES$25))+Test!$AD$20-Test!$ES$27</f>
        <v>0.45143804837157009</v>
      </c>
      <c r="R680" s="10">
        <f ca="1">I680-Results!$E$5*H680</f>
        <v>-1.4138868360069026</v>
      </c>
      <c r="S680" s="10" cm="1">
        <f t="array" aca="1" ref="S680" ca="1">SUMPRODUCT(J680:O680,TRANSPOSE(Test!AR$28:AR$33))+Test!$AD$20-Test!$AC$26</f>
        <v>-0.50981196494400494</v>
      </c>
      <c r="T680" s="10">
        <f ca="1">SUMPRODUCT(J680:O680,Results!K$9:P$9)</f>
        <v>0.67509527002527581</v>
      </c>
      <c r="U680" s="10">
        <f ca="1">SUMPRODUCT(J680:O680,Results!K$9:P$9)+Test!$AD$20-Test!$AC$31</f>
        <v>0.63829715132430054</v>
      </c>
      <c r="V680" s="10">
        <f t="shared" ca="1" si="61"/>
        <v>-9.2975140462932373</v>
      </c>
      <c r="W680" s="10">
        <f t="shared" ca="1" si="62"/>
        <v>-9.4066443739151406</v>
      </c>
      <c r="X680" s="10">
        <f t="shared" ca="1" si="63"/>
        <v>-7.5413194895366686</v>
      </c>
      <c r="Y680" s="10">
        <f t="shared" ca="1" si="64"/>
        <v>-8.4453943605995665</v>
      </c>
      <c r="Z680" s="10">
        <f ca="1">I680-Test!$AD$20</f>
        <v>-9.6513098641931254</v>
      </c>
      <c r="AA680" s="10">
        <f t="shared" ca="1" si="65"/>
        <v>-9.5935034768678715</v>
      </c>
    </row>
    <row r="681" spans="1:27">
      <c r="A681" s="6">
        <f ca="1">LN((RAND()^(-Results!$F$4))-1)</f>
        <v>3.828190721764551</v>
      </c>
      <c r="B681" s="6">
        <f ca="1">LN((RAND()^(-Results!$F$4))-1)</f>
        <v>1.6948712512954032</v>
      </c>
      <c r="C681" s="6">
        <f ca="1">LN((RAND()^(-Results!$F$4))-1)</f>
        <v>0.80661575174205957</v>
      </c>
      <c r="D681" s="6">
        <f ca="1">LN((RAND()^(-Results!$F$4))-1)</f>
        <v>-1.1852767448377102</v>
      </c>
      <c r="E681" s="6">
        <f ca="1">LN((RAND()^(-Results!$F$4))-1)</f>
        <v>2.6954932640680234</v>
      </c>
      <c r="F681" s="6">
        <f ca="1">LN((RAND()^(-Results!$F$4))-1)</f>
        <v>4.2308924142631259</v>
      </c>
      <c r="G681" s="6">
        <f ca="1">LN((RAND()^(-Results!$F$4))-1)</f>
        <v>-1.6804605269420863</v>
      </c>
      <c r="H681" s="6">
        <f t="shared" ca="1" si="60"/>
        <v>-1.6698536653964957</v>
      </c>
      <c r="I681" s="10">
        <f ca="1">SUMPRODUCT(J681:O681,Results!B$12:G$12)+Results!$F$5*H681</f>
        <v>-15.987392898885854</v>
      </c>
      <c r="J681" s="10">
        <f ca="1">SUMPRODUCT($A681:$F681,Results!$B$15:$G$15)</f>
        <v>5.6342583236996164</v>
      </c>
      <c r="K681" s="10">
        <f ca="1">SUMPRODUCT($A681:$F681,Results!$B$16:$G$16)</f>
        <v>-2.5505550679491691</v>
      </c>
      <c r="L681" s="10">
        <f ca="1">SUMPRODUCT($A681:$F681,Results!$B$17:$G$17)</f>
        <v>-15.319523170280956</v>
      </c>
      <c r="M681" s="10">
        <f ca="1">SUMPRODUCT($A681:$F681,Results!$B$18:$G$18)</f>
        <v>7.7312143968303104E-2</v>
      </c>
      <c r="N681" s="10">
        <f ca="1">SUMPRODUCT($A681:$F681,Results!$B$19:$G$19)</f>
        <v>-2.1551269385170118</v>
      </c>
      <c r="O681" s="10">
        <f ca="1">SUMPRODUCT($A681:$F681,Results!$B$20:$G$20)</f>
        <v>20.032749086489837</v>
      </c>
      <c r="P681" s="10" cm="1">
        <f t="array" aca="1" ref="P681" ca="1">SUMPRODUCT(J681:O681,TRANSPOSE(Test!BL$20:BL$25))+Test!$AD$20-Test!$BL$27</f>
        <v>-7.5956801486505539</v>
      </c>
      <c r="Q681" s="10" cm="1">
        <f t="array" aca="1" ref="Q681" ca="1">SUMPRODUCT(J681:O681,TRANSPOSE(Test!ES$20:ES$25))+Test!$AD$20-Test!$ES$27</f>
        <v>-7.8896363099131683</v>
      </c>
      <c r="R681" s="10">
        <f ca="1">I681-Results!$E$5*H681</f>
        <v>-9.3079782372998707</v>
      </c>
      <c r="S681" s="10" cm="1">
        <f t="array" aca="1" ref="S681" ca="1">SUMPRODUCT(J681:O681,TRANSPOSE(Test!AR$28:AR$33))+Test!$AD$20-Test!$AC$26</f>
        <v>-0.42416099399276741</v>
      </c>
      <c r="T681" s="10">
        <f ca="1">SUMPRODUCT(J681:O681,Results!K$9:P$9)</f>
        <v>-8.4754379156837985</v>
      </c>
      <c r="U681" s="10">
        <f ca="1">SUMPRODUCT(J681:O681,Results!K$9:P$9)+Test!$AD$20-Test!$AC$31</f>
        <v>-8.5122360343847738</v>
      </c>
      <c r="V681" s="10">
        <f t="shared" ca="1" si="61"/>
        <v>-8.3917127502352997</v>
      </c>
      <c r="W681" s="10">
        <f t="shared" ca="1" si="62"/>
        <v>-8.0977565889726861</v>
      </c>
      <c r="X681" s="10">
        <f t="shared" ca="1" si="63"/>
        <v>-6.6794146615859837</v>
      </c>
      <c r="Y681" s="10">
        <f t="shared" ca="1" si="64"/>
        <v>-15.563231904893087</v>
      </c>
      <c r="Z681" s="10">
        <f ca="1">I681-Test!$AD$20</f>
        <v>-16.683496437535407</v>
      </c>
      <c r="AA681" s="10">
        <f t="shared" ca="1" si="65"/>
        <v>-7.4751568645010806</v>
      </c>
    </row>
    <row r="682" spans="1:27">
      <c r="A682" s="6">
        <f ca="1">LN((RAND()^(-Results!$F$4))-1)</f>
        <v>0.51104928111376124</v>
      </c>
      <c r="B682" s="6">
        <f ca="1">LN((RAND()^(-Results!$F$4))-1)</f>
        <v>0.12605095940003658</v>
      </c>
      <c r="C682" s="6">
        <f ca="1">LN((RAND()^(-Results!$F$4))-1)</f>
        <v>2.0439863454202061</v>
      </c>
      <c r="D682" s="6">
        <f ca="1">LN((RAND()^(-Results!$F$4))-1)</f>
        <v>3.5863822665220311</v>
      </c>
      <c r="E682" s="6">
        <f ca="1">LN((RAND()^(-Results!$F$4))-1)</f>
        <v>1.8899263003799534</v>
      </c>
      <c r="F682" s="6">
        <f ca="1">LN((RAND()^(-Results!$F$4))-1)</f>
        <v>0.17032119299345438</v>
      </c>
      <c r="G682" s="6">
        <f ca="1">LN((RAND()^(-Results!$F$4))-1)</f>
        <v>0.46572489804959566</v>
      </c>
      <c r="H682" s="6">
        <f t="shared" ca="1" si="60"/>
        <v>0.47633175959518625</v>
      </c>
      <c r="I682" s="10">
        <f ca="1">SUMPRODUCT(J682:O682,Results!B$12:G$12)+Results!$F$5*H682</f>
        <v>35.565196120861714</v>
      </c>
      <c r="J682" s="10">
        <f ca="1">SUMPRODUCT($A682:$F682,Results!$B$15:$G$15)</f>
        <v>-4.6297101827191796</v>
      </c>
      <c r="K682" s="10">
        <f ca="1">SUMPRODUCT($A682:$F682,Results!$B$16:$G$16)</f>
        <v>1.9519793990330134</v>
      </c>
      <c r="L682" s="10">
        <f ca="1">SUMPRODUCT($A682:$F682,Results!$B$17:$G$17)</f>
        <v>-5.0650912258291054</v>
      </c>
      <c r="M682" s="10">
        <f ca="1">SUMPRODUCT($A682:$F682,Results!$B$18:$G$18)</f>
        <v>-4.4506636587390016</v>
      </c>
      <c r="N682" s="10">
        <f ca="1">SUMPRODUCT($A682:$F682,Results!$B$19:$G$19)</f>
        <v>15.601430410249147</v>
      </c>
      <c r="O682" s="10">
        <f ca="1">SUMPRODUCT($A682:$F682,Results!$B$20:$G$20)</f>
        <v>-12.102926564353766</v>
      </c>
      <c r="P682" s="10" cm="1">
        <f t="array" aca="1" ref="P682" ca="1">SUMPRODUCT(J682:O682,TRANSPOSE(Test!BL$20:BL$25))+Test!$AD$20-Test!$BL$27</f>
        <v>33.130178501059518</v>
      </c>
      <c r="Q682" s="10" cm="1">
        <f t="array" aca="1" ref="Q682" ca="1">SUMPRODUCT(J682:O682,TRANSPOSE(Test!ES$20:ES$25))+Test!$AD$20-Test!$ES$27</f>
        <v>33.138475947277165</v>
      </c>
      <c r="R682" s="10">
        <f ca="1">I682-Results!$E$5*H682</f>
        <v>33.659869082480967</v>
      </c>
      <c r="S682" s="10" cm="1">
        <f t="array" aca="1" ref="S682" ca="1">SUMPRODUCT(J682:O682,TRANSPOSE(Test!AR$28:AR$33))+Test!$AD$20-Test!$AC$26</f>
        <v>32.993499014365256</v>
      </c>
      <c r="T682" s="10">
        <f ca="1">SUMPRODUCT(J682:O682,Results!K$9:P$9)</f>
        <v>32.856978532248732</v>
      </c>
      <c r="U682" s="10">
        <f ca="1">SUMPRODUCT(J682:O682,Results!K$9:P$9)+Test!$AD$20-Test!$AC$31</f>
        <v>32.820180413547753</v>
      </c>
      <c r="V682" s="10">
        <f t="shared" ca="1" si="61"/>
        <v>2.4350176198021956</v>
      </c>
      <c r="W682" s="10">
        <f t="shared" ca="1" si="62"/>
        <v>2.4267201735845489</v>
      </c>
      <c r="X682" s="10">
        <f t="shared" ca="1" si="63"/>
        <v>1.9053270383807472</v>
      </c>
      <c r="Y682" s="10">
        <f t="shared" ca="1" si="64"/>
        <v>2.5716971064964582</v>
      </c>
      <c r="Z682" s="10">
        <f ca="1">I682-Test!$AD$20</f>
        <v>34.869092582212161</v>
      </c>
      <c r="AA682" s="10">
        <f t="shared" ca="1" si="65"/>
        <v>2.7450157073139607</v>
      </c>
    </row>
    <row r="683" spans="1:27">
      <c r="A683" s="6">
        <f ca="1">LN((RAND()^(-Results!$F$4))-1)</f>
        <v>0.12711286041712835</v>
      </c>
      <c r="B683" s="6">
        <f ca="1">LN((RAND()^(-Results!$F$4))-1)</f>
        <v>4.2302130494894445</v>
      </c>
      <c r="C683" s="6">
        <f ca="1">LN((RAND()^(-Results!$F$4))-1)</f>
        <v>-1.159134425153227</v>
      </c>
      <c r="D683" s="6">
        <f ca="1">LN((RAND()^(-Results!$F$4))-1)</f>
        <v>9.8179889091178311E-3</v>
      </c>
      <c r="E683" s="6">
        <f ca="1">LN((RAND()^(-Results!$F$4))-1)</f>
        <v>-1.0489935158972041</v>
      </c>
      <c r="F683" s="6">
        <f ca="1">LN((RAND()^(-Results!$F$4))-1)</f>
        <v>-2.4290391303376353</v>
      </c>
      <c r="G683" s="6">
        <f ca="1">LN((RAND()^(-Results!$F$4))-1)</f>
        <v>-0.95467186158458484</v>
      </c>
      <c r="H683" s="6">
        <f t="shared" ca="1" si="60"/>
        <v>-0.9440650000389943</v>
      </c>
      <c r="I683" s="10">
        <f ca="1">SUMPRODUCT(J683:O683,Results!B$12:G$12)+Results!$F$5*H683</f>
        <v>36.899696122319455</v>
      </c>
      <c r="J683" s="10">
        <f ca="1">SUMPRODUCT($A683:$F683,Results!$B$15:$G$15)</f>
        <v>12.6962226721812</v>
      </c>
      <c r="K683" s="10">
        <f ca="1">SUMPRODUCT($A683:$F683,Results!$B$16:$G$16)</f>
        <v>6.5127102647849968</v>
      </c>
      <c r="L683" s="10">
        <f ca="1">SUMPRODUCT($A683:$F683,Results!$B$17:$G$17)</f>
        <v>-1.3676491011485892</v>
      </c>
      <c r="M683" s="10">
        <f ca="1">SUMPRODUCT($A683:$F683,Results!$B$18:$G$18)</f>
        <v>-13.416026189631932</v>
      </c>
      <c r="N683" s="10">
        <f ca="1">SUMPRODUCT($A683:$F683,Results!$B$19:$G$19)</f>
        <v>-13.462464296165937</v>
      </c>
      <c r="O683" s="10">
        <f ca="1">SUMPRODUCT($A683:$F683,Results!$B$20:$G$20)</f>
        <v>3.8271331179298436</v>
      </c>
      <c r="P683" s="10" cm="1">
        <f t="array" aca="1" ref="P683" ca="1">SUMPRODUCT(J683:O683,TRANSPOSE(Test!BL$20:BL$25))+Test!$AD$20-Test!$BL$27</f>
        <v>41.99847552605334</v>
      </c>
      <c r="Q683" s="10" cm="1">
        <f t="array" aca="1" ref="Q683" ca="1">SUMPRODUCT(J683:O683,TRANSPOSE(Test!ES$20:ES$25))+Test!$AD$20-Test!$ES$27</f>
        <v>42.414878480847179</v>
      </c>
      <c r="R683" s="10">
        <f ca="1">I683-Results!$E$5*H683</f>
        <v>40.675956122475434</v>
      </c>
      <c r="S683" s="10" cm="1">
        <f t="array" aca="1" ref="S683" ca="1">SUMPRODUCT(J683:O683,TRANSPOSE(Test!AR$28:AR$33))+Test!$AD$20-Test!$AC$26</f>
        <v>38.890914350495216</v>
      </c>
      <c r="T683" s="10">
        <f ca="1">SUMPRODUCT(J683:O683,Results!K$9:P$9)</f>
        <v>42.598204282579395</v>
      </c>
      <c r="U683" s="10">
        <f ca="1">SUMPRODUCT(J683:O683,Results!K$9:P$9)+Test!$AD$20-Test!$AC$31</f>
        <v>42.561406163878416</v>
      </c>
      <c r="V683" s="10">
        <f t="shared" ca="1" si="61"/>
        <v>-5.0987794037338858</v>
      </c>
      <c r="W683" s="10">
        <f t="shared" ca="1" si="62"/>
        <v>-5.5151823585277242</v>
      </c>
      <c r="X683" s="10">
        <f t="shared" ca="1" si="63"/>
        <v>-3.776260000155979</v>
      </c>
      <c r="Y683" s="10">
        <f t="shared" ca="1" si="64"/>
        <v>-1.9912182281757609</v>
      </c>
      <c r="Z683" s="10">
        <f ca="1">I683-Test!$AD$20</f>
        <v>36.203592583669902</v>
      </c>
      <c r="AA683" s="10">
        <f t="shared" ca="1" si="65"/>
        <v>-5.6617100415589618</v>
      </c>
    </row>
    <row r="684" spans="1:27">
      <c r="A684" s="6">
        <f ca="1">LN((RAND()^(-Results!$F$4))-1)</f>
        <v>-1.5985473055885477</v>
      </c>
      <c r="B684" s="6">
        <f ca="1">LN((RAND()^(-Results!$F$4))-1)</f>
        <v>-2.4831356895874697</v>
      </c>
      <c r="C684" s="6">
        <f ca="1">LN((RAND()^(-Results!$F$4))-1)</f>
        <v>0.55191988291929772</v>
      </c>
      <c r="D684" s="6">
        <f ca="1">LN((RAND()^(-Results!$F$4))-1)</f>
        <v>-2.0458834794782832</v>
      </c>
      <c r="E684" s="6">
        <f ca="1">LN((RAND()^(-Results!$F$4))-1)</f>
        <v>1.8548727205905333</v>
      </c>
      <c r="F684" s="6">
        <f ca="1">LN((RAND()^(-Results!$F$4))-1)</f>
        <v>1.7197173581381922</v>
      </c>
      <c r="G684" s="6">
        <f ca="1">LN((RAND()^(-Results!$F$4))-1)</f>
        <v>2.7801601070783835</v>
      </c>
      <c r="H684" s="6">
        <f t="shared" ca="1" si="60"/>
        <v>2.790766968623974</v>
      </c>
      <c r="I684" s="10">
        <f ca="1">SUMPRODUCT(J684:O684,Results!B$12:G$12)+Results!$F$5*H684</f>
        <v>-20.140860571501285</v>
      </c>
      <c r="J684" s="10">
        <f ca="1">SUMPRODUCT($A684:$F684,Results!$B$15:$G$15)</f>
        <v>-7.4554331012022352</v>
      </c>
      <c r="K684" s="10">
        <f ca="1">SUMPRODUCT($A684:$F684,Results!$B$16:$G$16)</f>
        <v>-12.355240584979477</v>
      </c>
      <c r="L684" s="10">
        <f ca="1">SUMPRODUCT($A684:$F684,Results!$B$17:$G$17)</f>
        <v>-5.4297666813646446</v>
      </c>
      <c r="M684" s="10">
        <f ca="1">SUMPRODUCT($A684:$F684,Results!$B$18:$G$18)</f>
        <v>15.859778232134531</v>
      </c>
      <c r="N684" s="10">
        <f ca="1">SUMPRODUCT($A684:$F684,Results!$B$19:$G$19)</f>
        <v>2.0038961409128166</v>
      </c>
      <c r="O684" s="10">
        <f ca="1">SUMPRODUCT($A684:$F684,Results!$B$20:$G$20)</f>
        <v>-2.9585591656970891</v>
      </c>
      <c r="P684" s="10" cm="1">
        <f t="array" aca="1" ref="P684" ca="1">SUMPRODUCT(J684:O684,TRANSPOSE(Test!BL$20:BL$25))+Test!$AD$20-Test!$BL$27</f>
        <v>-34.399618898579178</v>
      </c>
      <c r="Q684" s="10" cm="1">
        <f t="array" aca="1" ref="Q684" ca="1">SUMPRODUCT(J684:O684,TRANSPOSE(Test!ES$20:ES$25))+Test!$AD$20-Test!$ES$27</f>
        <v>-34.682141999183074</v>
      </c>
      <c r="R684" s="10">
        <f ca="1">I684-Results!$E$5*H684</f>
        <v>-31.30392844599718</v>
      </c>
      <c r="S684" s="10" cm="1">
        <f t="array" aca="1" ref="S684" ca="1">SUMPRODUCT(J684:O684,TRANSPOSE(Test!AR$28:AR$33))+Test!$AD$20-Test!$AC$26</f>
        <v>-39.344740924601766</v>
      </c>
      <c r="T684" s="10">
        <f ca="1">SUMPRODUCT(J684:O684,Results!K$9:P$9)</f>
        <v>-34.72693140599597</v>
      </c>
      <c r="U684" s="10">
        <f ca="1">SUMPRODUCT(J684:O684,Results!K$9:P$9)+Test!$AD$20-Test!$AC$31</f>
        <v>-34.763729524696949</v>
      </c>
      <c r="V684" s="10">
        <f t="shared" ca="1" si="61"/>
        <v>14.258758327077892</v>
      </c>
      <c r="W684" s="10">
        <f t="shared" ca="1" si="62"/>
        <v>14.541281427681788</v>
      </c>
      <c r="X684" s="10">
        <f t="shared" ca="1" si="63"/>
        <v>11.163067874495894</v>
      </c>
      <c r="Y684" s="10">
        <f t="shared" ca="1" si="64"/>
        <v>19.20388035310048</v>
      </c>
      <c r="Z684" s="10">
        <f ca="1">I684-Test!$AD$20</f>
        <v>-20.836964110150838</v>
      </c>
      <c r="AA684" s="10">
        <f t="shared" ca="1" si="65"/>
        <v>14.622868953195663</v>
      </c>
    </row>
    <row r="685" spans="1:27">
      <c r="A685" s="6">
        <f ca="1">LN((RAND()^(-Results!$F$4))-1)</f>
        <v>-0.78290661568394315</v>
      </c>
      <c r="B685" s="6">
        <f ca="1">LN((RAND()^(-Results!$F$4))-1)</f>
        <v>-0.56470526147735334</v>
      </c>
      <c r="C685" s="6">
        <f ca="1">LN((RAND()^(-Results!$F$4))-1)</f>
        <v>1.9136196612768444</v>
      </c>
      <c r="D685" s="6">
        <f ca="1">LN((RAND()^(-Results!$F$4))-1)</f>
        <v>1.3377721155918896</v>
      </c>
      <c r="E685" s="6">
        <f ca="1">LN((RAND()^(-Results!$F$4))-1)</f>
        <v>2.7361550799959073</v>
      </c>
      <c r="F685" s="6">
        <f ca="1">LN((RAND()^(-Results!$F$4))-1)</f>
        <v>-3.7509934899496984</v>
      </c>
      <c r="G685" s="6">
        <f ca="1">LN((RAND()^(-Results!$F$4))-1)</f>
        <v>0.79648653918880508</v>
      </c>
      <c r="H685" s="6">
        <f t="shared" ca="1" si="60"/>
        <v>0.80709340073439573</v>
      </c>
      <c r="I685" s="10">
        <f ca="1">SUMPRODUCT(J685:O685,Results!B$12:G$12)+Results!$F$5*H685</f>
        <v>29.662088701304114</v>
      </c>
      <c r="J685" s="10">
        <f ca="1">SUMPRODUCT($A685:$F685,Results!$B$15:$G$15)</f>
        <v>-5.4708793148957104</v>
      </c>
      <c r="K685" s="10">
        <f ca="1">SUMPRODUCT($A685:$F685,Results!$B$16:$G$16)</f>
        <v>-4.4719887339921183</v>
      </c>
      <c r="L685" s="10">
        <f ca="1">SUMPRODUCT($A685:$F685,Results!$B$17:$G$17)</f>
        <v>3.4333417516619624</v>
      </c>
      <c r="M685" s="10">
        <f ca="1">SUMPRODUCT($A685:$F685,Results!$B$18:$G$18)</f>
        <v>-5.5145479211172965</v>
      </c>
      <c r="N685" s="10">
        <f ca="1">SUMPRODUCT($A685:$F685,Results!$B$19:$G$19)</f>
        <v>4.6115296432126058</v>
      </c>
      <c r="O685" s="10">
        <f ca="1">SUMPRODUCT($A685:$F685,Results!$B$20:$G$20)</f>
        <v>-21.786057690911104</v>
      </c>
      <c r="P685" s="10" cm="1">
        <f t="array" aca="1" ref="P685" ca="1">SUMPRODUCT(J685:O685,TRANSPOSE(Test!BL$20:BL$25))+Test!$AD$20-Test!$BL$27</f>
        <v>25.538185071414311</v>
      </c>
      <c r="Q685" s="10" cm="1">
        <f t="array" aca="1" ref="Q685" ca="1">SUMPRODUCT(J685:O685,TRANSPOSE(Test!ES$20:ES$25))+Test!$AD$20-Test!$ES$27</f>
        <v>25.548679470357985</v>
      </c>
      <c r="R685" s="10">
        <f ca="1">I685-Results!$E$5*H685</f>
        <v>26.43371509836653</v>
      </c>
      <c r="S685" s="10" cm="1">
        <f t="array" aca="1" ref="S685" ca="1">SUMPRODUCT(J685:O685,TRANSPOSE(Test!AR$28:AR$33))+Test!$AD$20-Test!$AC$26</f>
        <v>18.249193497522171</v>
      </c>
      <c r="T685" s="10">
        <f ca="1">SUMPRODUCT(J685:O685,Results!K$9:P$9)</f>
        <v>25.29055996649868</v>
      </c>
      <c r="U685" s="10">
        <f ca="1">SUMPRODUCT(J685:O685,Results!K$9:P$9)+Test!$AD$20-Test!$AC$31</f>
        <v>25.253761847797705</v>
      </c>
      <c r="V685" s="10">
        <f t="shared" ca="1" si="61"/>
        <v>4.1239036298898029</v>
      </c>
      <c r="W685" s="10">
        <f t="shared" ca="1" si="62"/>
        <v>4.1134092309461288</v>
      </c>
      <c r="X685" s="10">
        <f t="shared" ca="1" si="63"/>
        <v>3.2283736029375838</v>
      </c>
      <c r="Y685" s="10">
        <f t="shared" ca="1" si="64"/>
        <v>11.412895203781943</v>
      </c>
      <c r="Z685" s="10">
        <f ca="1">I685-Test!$AD$20</f>
        <v>28.965985162654562</v>
      </c>
      <c r="AA685" s="10">
        <f t="shared" ca="1" si="65"/>
        <v>4.4083268535064093</v>
      </c>
    </row>
    <row r="686" spans="1:27">
      <c r="A686" s="6">
        <f ca="1">LN((RAND()^(-Results!$F$4))-1)</f>
        <v>1.7716351881449051</v>
      </c>
      <c r="B686" s="6">
        <f ca="1">LN((RAND()^(-Results!$F$4))-1)</f>
        <v>-0.8623888059412268</v>
      </c>
      <c r="C686" s="6">
        <f ca="1">LN((RAND()^(-Results!$F$4))-1)</f>
        <v>0.18285593964257632</v>
      </c>
      <c r="D686" s="6">
        <f ca="1">LN((RAND()^(-Results!$F$4))-1)</f>
        <v>0.51392513788566863</v>
      </c>
      <c r="E686" s="6">
        <f ca="1">LN((RAND()^(-Results!$F$4))-1)</f>
        <v>0.73677979072789068</v>
      </c>
      <c r="F686" s="6">
        <f ca="1">LN((RAND()^(-Results!$F$4))-1)</f>
        <v>-0.9656521427669329</v>
      </c>
      <c r="G686" s="6">
        <f ca="1">LN((RAND()^(-Results!$F$4))-1)</f>
        <v>-5.2914792973597136</v>
      </c>
      <c r="H686" s="6">
        <f t="shared" ca="1" si="60"/>
        <v>-5.280872435814123</v>
      </c>
      <c r="I686" s="10">
        <f ca="1">SUMPRODUCT(J686:O686,Results!B$12:G$12)+Results!$F$5*H686</f>
        <v>-30.505192938692218</v>
      </c>
      <c r="J686" s="10">
        <f ca="1">SUMPRODUCT($A686:$F686,Results!$B$15:$G$15)</f>
        <v>-1.8171288387142268</v>
      </c>
      <c r="K686" s="10">
        <f ca="1">SUMPRODUCT($A686:$F686,Results!$B$16:$G$16)</f>
        <v>2.7030197281266957</v>
      </c>
      <c r="L686" s="10">
        <f ca="1">SUMPRODUCT($A686:$F686,Results!$B$17:$G$17)</f>
        <v>7.0086633772346882</v>
      </c>
      <c r="M686" s="10">
        <f ca="1">SUMPRODUCT($A686:$F686,Results!$B$18:$G$18)</f>
        <v>-4.390703031392813</v>
      </c>
      <c r="N686" s="10">
        <f ca="1">SUMPRODUCT($A686:$F686,Results!$B$19:$G$19)</f>
        <v>1.3277334200523634</v>
      </c>
      <c r="O686" s="10">
        <f ca="1">SUMPRODUCT($A686:$F686,Results!$B$20:$G$20)</f>
        <v>-1.4149154867627267</v>
      </c>
      <c r="P686" s="10" cm="1">
        <f t="array" aca="1" ref="P686" ca="1">SUMPRODUCT(J686:O686,TRANSPOSE(Test!BL$20:BL$25))+Test!$AD$20-Test!$BL$27</f>
        <v>-4.2414966454066381</v>
      </c>
      <c r="Q686" s="10" cm="1">
        <f t="array" aca="1" ref="Q686" ca="1">SUMPRODUCT(J686:O686,TRANSPOSE(Test!ES$20:ES$25))+Test!$AD$20-Test!$ES$27</f>
        <v>-4.3619758859845357</v>
      </c>
      <c r="R686" s="10">
        <f ca="1">I686-Results!$E$5*H686</f>
        <v>-9.3817031954357262</v>
      </c>
      <c r="S686" s="10" cm="1">
        <f t="array" aca="1" ref="S686" ca="1">SUMPRODUCT(J686:O686,TRANSPOSE(Test!AR$28:AR$33))+Test!$AD$20-Test!$AC$26</f>
        <v>-0.73716384501561139</v>
      </c>
      <c r="T686" s="10">
        <f ca="1">SUMPRODUCT(J686:O686,Results!K$9:P$9)</f>
        <v>-4.6162693506818702</v>
      </c>
      <c r="U686" s="10">
        <f ca="1">SUMPRODUCT(J686:O686,Results!K$9:P$9)+Test!$AD$20-Test!$AC$31</f>
        <v>-4.6530674693828455</v>
      </c>
      <c r="V686" s="10">
        <f t="shared" ca="1" si="61"/>
        <v>-26.26369629328558</v>
      </c>
      <c r="W686" s="10">
        <f t="shared" ca="1" si="62"/>
        <v>-26.143217052707683</v>
      </c>
      <c r="X686" s="10">
        <f t="shared" ca="1" si="63"/>
        <v>-21.123489743256492</v>
      </c>
      <c r="Y686" s="10">
        <f t="shared" ca="1" si="64"/>
        <v>-29.768029093676606</v>
      </c>
      <c r="Z686" s="10">
        <f ca="1">I686-Test!$AD$20</f>
        <v>-31.201296477341771</v>
      </c>
      <c r="AA686" s="10">
        <f t="shared" ca="1" si="65"/>
        <v>-25.852125469309371</v>
      </c>
    </row>
    <row r="687" spans="1:27">
      <c r="A687" s="6">
        <f ca="1">LN((RAND()^(-Results!$F$4))-1)</f>
        <v>-0.57377013559203127</v>
      </c>
      <c r="B687" s="6">
        <f ca="1">LN((RAND()^(-Results!$F$4))-1)</f>
        <v>0.35849963347780589</v>
      </c>
      <c r="C687" s="6">
        <f ca="1">LN((RAND()^(-Results!$F$4))-1)</f>
        <v>0.66337006119957598</v>
      </c>
      <c r="D687" s="6">
        <f ca="1">LN((RAND()^(-Results!$F$4))-1)</f>
        <v>-1.5389571966762492</v>
      </c>
      <c r="E687" s="6">
        <f ca="1">LN((RAND()^(-Results!$F$4))-1)</f>
        <v>0.38580146011183603</v>
      </c>
      <c r="F687" s="6">
        <f ca="1">LN((RAND()^(-Results!$F$4))-1)</f>
        <v>1.6714676666249948</v>
      </c>
      <c r="G687" s="6">
        <f ca="1">LN((RAND()^(-Results!$F$4))-1)</f>
        <v>-2.0151084343428378</v>
      </c>
      <c r="H687" s="6">
        <f t="shared" ca="1" si="60"/>
        <v>-2.0045015727972473</v>
      </c>
      <c r="I687" s="10">
        <f ca="1">SUMPRODUCT(J687:O687,Results!B$12:G$12)+Results!$F$5*H687</f>
        <v>-19.733807130742591</v>
      </c>
      <c r="J687" s="10">
        <f ca="1">SUMPRODUCT($A687:$F687,Results!$B$15:$G$15)</f>
        <v>0.8991380400291461</v>
      </c>
      <c r="K687" s="10">
        <f ca="1">SUMPRODUCT($A687:$F687,Results!$B$16:$G$16)</f>
        <v>-6.4102760371177077</v>
      </c>
      <c r="L687" s="10">
        <f ca="1">SUMPRODUCT($A687:$F687,Results!$B$17:$G$17)</f>
        <v>-8.6287306047744359</v>
      </c>
      <c r="M687" s="10">
        <f ca="1">SUMPRODUCT($A687:$F687,Results!$B$18:$G$18)</f>
        <v>4.8134322275308197</v>
      </c>
      <c r="N687" s="10">
        <f ca="1">SUMPRODUCT($A687:$F687,Results!$B$19:$G$19)</f>
        <v>-1.8280768748910523</v>
      </c>
      <c r="O687" s="10">
        <f ca="1">SUMPRODUCT($A687:$F687,Results!$B$20:$G$20)</f>
        <v>5.2649867733912892</v>
      </c>
      <c r="P687" s="10" cm="1">
        <f t="array" aca="1" ref="P687" ca="1">SUMPRODUCT(J687:O687,TRANSPOSE(Test!BL$20:BL$25))+Test!$AD$20-Test!$BL$27</f>
        <v>-9.5836687414181636</v>
      </c>
      <c r="Q687" s="10" cm="1">
        <f t="array" aca="1" ref="Q687" ca="1">SUMPRODUCT(J687:O687,TRANSPOSE(Test!ES$20:ES$25))+Test!$AD$20-Test!$ES$27</f>
        <v>-9.7137025016678695</v>
      </c>
      <c r="R687" s="10">
        <f ca="1">I687-Results!$E$5*H687</f>
        <v>-11.715800839553602</v>
      </c>
      <c r="S687" s="10" cm="1">
        <f t="array" aca="1" ref="S687" ca="1">SUMPRODUCT(J687:O687,TRANSPOSE(Test!AR$28:AR$33))+Test!$AD$20-Test!$AC$26</f>
        <v>-9.8637353597636128</v>
      </c>
      <c r="T687" s="10">
        <f ca="1">SUMPRODUCT(J687:O687,Results!K$9:P$9)</f>
        <v>-9.647161099885933</v>
      </c>
      <c r="U687" s="10">
        <f ca="1">SUMPRODUCT(J687:O687,Results!K$9:P$9)+Test!$AD$20-Test!$AC$31</f>
        <v>-9.6839592185869083</v>
      </c>
      <c r="V687" s="10">
        <f t="shared" ca="1" si="61"/>
        <v>-10.150138389324427</v>
      </c>
      <c r="W687" s="10">
        <f t="shared" ca="1" si="62"/>
        <v>-10.020104629074721</v>
      </c>
      <c r="X687" s="10">
        <f t="shared" ca="1" si="63"/>
        <v>-8.0180062911889891</v>
      </c>
      <c r="Y687" s="10">
        <f t="shared" ca="1" si="64"/>
        <v>-9.8700717709789778</v>
      </c>
      <c r="Z687" s="10">
        <f ca="1">I687-Test!$AD$20</f>
        <v>-20.429910669392143</v>
      </c>
      <c r="AA687" s="10">
        <f t="shared" ca="1" si="65"/>
        <v>-10.049847912155682</v>
      </c>
    </row>
    <row r="688" spans="1:27">
      <c r="A688" s="6">
        <f ca="1">LN((RAND()^(-Results!$F$4))-1)</f>
        <v>-2.154904267295787</v>
      </c>
      <c r="B688" s="6">
        <f ca="1">LN((RAND()^(-Results!$F$4))-1)</f>
        <v>1.4124421757196286</v>
      </c>
      <c r="C688" s="6">
        <f ca="1">LN((RAND()^(-Results!$F$4))-1)</f>
        <v>-2.8251662463379104</v>
      </c>
      <c r="D688" s="6">
        <f ca="1">LN((RAND()^(-Results!$F$4))-1)</f>
        <v>0.57313215207936374</v>
      </c>
      <c r="E688" s="6">
        <f ca="1">LN((RAND()^(-Results!$F$4))-1)</f>
        <v>1.0677225383212647</v>
      </c>
      <c r="F688" s="6">
        <f ca="1">LN((RAND()^(-Results!$F$4))-1)</f>
        <v>-1.5390160592332434</v>
      </c>
      <c r="G688" s="6">
        <f ca="1">LN((RAND()^(-Results!$F$4))-1)</f>
        <v>-2.9900661202004581</v>
      </c>
      <c r="H688" s="6">
        <f t="shared" ca="1" si="60"/>
        <v>-2.9794592586548676</v>
      </c>
      <c r="I688" s="10">
        <f ca="1">SUMPRODUCT(J688:O688,Results!B$12:G$12)+Results!$F$5*H688</f>
        <v>11.078133013152321</v>
      </c>
      <c r="J688" s="10">
        <f ca="1">SUMPRODUCT($A688:$F688,Results!$B$15:$G$15)</f>
        <v>3.4091435296205388</v>
      </c>
      <c r="K688" s="10">
        <f ca="1">SUMPRODUCT($A688:$F688,Results!$B$16:$G$16)</f>
        <v>1.9400161370167859</v>
      </c>
      <c r="L688" s="10">
        <f ca="1">SUMPRODUCT($A688:$F688,Results!$B$17:$G$17)</f>
        <v>-1.8786807864024491</v>
      </c>
      <c r="M688" s="10">
        <f ca="1">SUMPRODUCT($A688:$F688,Results!$B$18:$G$18)</f>
        <v>5.8096524424247029</v>
      </c>
      <c r="N688" s="10">
        <f ca="1">SUMPRODUCT($A688:$F688,Results!$B$19:$G$19)</f>
        <v>-7.7140156261070363</v>
      </c>
      <c r="O688" s="10">
        <f ca="1">SUMPRODUCT($A688:$F688,Results!$B$20:$G$20)</f>
        <v>-8.2268114511067871</v>
      </c>
      <c r="P688" s="10" cm="1">
        <f t="array" aca="1" ref="P688" ca="1">SUMPRODUCT(J688:O688,TRANSPOSE(Test!BL$20:BL$25))+Test!$AD$20-Test!$BL$27</f>
        <v>25.565866602453529</v>
      </c>
      <c r="Q688" s="10" cm="1">
        <f t="array" aca="1" ref="Q688" ca="1">SUMPRODUCT(J688:O688,TRANSPOSE(Test!ES$20:ES$25))+Test!$AD$20-Test!$ES$27</f>
        <v>26.0658650967382</v>
      </c>
      <c r="R688" s="10">
        <f ca="1">I688-Results!$E$5*H688</f>
        <v>22.995970047771792</v>
      </c>
      <c r="S688" s="10" cm="1">
        <f t="array" aca="1" ref="S688" ca="1">SUMPRODUCT(J688:O688,TRANSPOSE(Test!AR$28:AR$33))+Test!$AD$20-Test!$AC$26</f>
        <v>10.202256239506031</v>
      </c>
      <c r="T688" s="10">
        <f ca="1">SUMPRODUCT(J688:O688,Results!K$9:P$9)</f>
        <v>26.168370105472611</v>
      </c>
      <c r="U688" s="10">
        <f ca="1">SUMPRODUCT(J688:O688,Results!K$9:P$9)+Test!$AD$20-Test!$AC$31</f>
        <v>26.131571986771636</v>
      </c>
      <c r="V688" s="10">
        <f t="shared" ca="1" si="61"/>
        <v>-14.487733589301207</v>
      </c>
      <c r="W688" s="10">
        <f t="shared" ca="1" si="62"/>
        <v>-14.987732083585879</v>
      </c>
      <c r="X688" s="10">
        <f t="shared" ca="1" si="63"/>
        <v>-11.91783703461947</v>
      </c>
      <c r="Y688" s="10">
        <f t="shared" ca="1" si="64"/>
        <v>0.87587677364629002</v>
      </c>
      <c r="Z688" s="10">
        <f ca="1">I688-Test!$AD$20</f>
        <v>10.382029474502767</v>
      </c>
      <c r="AA688" s="10">
        <f t="shared" ca="1" si="65"/>
        <v>-15.053438973619315</v>
      </c>
    </row>
    <row r="689" spans="1:27">
      <c r="A689" s="6">
        <f ca="1">LN((RAND()^(-Results!$F$4))-1)</f>
        <v>2.6690436225252601</v>
      </c>
      <c r="B689" s="6">
        <f ca="1">LN((RAND()^(-Results!$F$4))-1)</f>
        <v>0.42361430919312726</v>
      </c>
      <c r="C689" s="6">
        <f ca="1">LN((RAND()^(-Results!$F$4))-1)</f>
        <v>-0.27470075782767289</v>
      </c>
      <c r="D689" s="6">
        <f ca="1">LN((RAND()^(-Results!$F$4))-1)</f>
        <v>0.38621298164743656</v>
      </c>
      <c r="E689" s="6">
        <f ca="1">LN((RAND()^(-Results!$F$4))-1)</f>
        <v>-0.21152648303128524</v>
      </c>
      <c r="F689" s="6">
        <f ca="1">LN((RAND()^(-Results!$F$4))-1)</f>
        <v>-0.1992876549780612</v>
      </c>
      <c r="G689" s="6">
        <f ca="1">LN((RAND()^(-Results!$F$4))-1)</f>
        <v>0.38442840079825297</v>
      </c>
      <c r="H689" s="6">
        <f t="shared" ca="1" si="60"/>
        <v>0.39503526234384356</v>
      </c>
      <c r="I689" s="10">
        <f ca="1">SUMPRODUCT(J689:O689,Results!B$12:G$12)+Results!$F$5*H689</f>
        <v>1.6897437334951197</v>
      </c>
      <c r="J689" s="10">
        <f ca="1">SUMPRODUCT($A689:$F689,Results!$B$15:$G$15)</f>
        <v>2.9847414038555229</v>
      </c>
      <c r="K689" s="10">
        <f ca="1">SUMPRODUCT($A689:$F689,Results!$B$16:$G$16)</f>
        <v>6.3233870545431357</v>
      </c>
      <c r="L689" s="10">
        <f ca="1">SUMPRODUCT($A689:$F689,Results!$B$17:$G$17)</f>
        <v>5.2781040488734812</v>
      </c>
      <c r="M689" s="10">
        <f ca="1">SUMPRODUCT($A689:$F689,Results!$B$18:$G$18)</f>
        <v>-7.9588772041264093</v>
      </c>
      <c r="N689" s="10">
        <f ca="1">SUMPRODUCT($A689:$F689,Results!$B$19:$G$19)</f>
        <v>-1.8132932655968443</v>
      </c>
      <c r="O689" s="10">
        <f ca="1">SUMPRODUCT($A689:$F689,Results!$B$20:$G$20)</f>
        <v>7.1959578640342423</v>
      </c>
      <c r="P689" s="10" cm="1">
        <f t="array" aca="1" ref="P689" ca="1">SUMPRODUCT(J689:O689,TRANSPOSE(Test!BL$20:BL$25))+Test!$AD$20-Test!$BL$27</f>
        <v>-0.26440368207665321</v>
      </c>
      <c r="Q689" s="10" cm="1">
        <f t="array" aca="1" ref="Q689" ca="1">SUMPRODUCT(J689:O689,TRANSPOSE(Test!ES$20:ES$25))+Test!$AD$20-Test!$ES$27</f>
        <v>-0.33556241667288356</v>
      </c>
      <c r="R689" s="10">
        <f ca="1">I689-Results!$E$5*H689</f>
        <v>0.1096026841197455</v>
      </c>
      <c r="S689" s="10" cm="1">
        <f t="array" aca="1" ref="S689" ca="1">SUMPRODUCT(J689:O689,TRANSPOSE(Test!AR$28:AR$33))+Test!$AD$20-Test!$AC$26</f>
        <v>6.8535474543377717</v>
      </c>
      <c r="T689" s="10">
        <f ca="1">SUMPRODUCT(J689:O689,Results!K$9:P$9)</f>
        <v>-0.54078808502796427</v>
      </c>
      <c r="U689" s="10">
        <f ca="1">SUMPRODUCT(J689:O689,Results!K$9:P$9)+Test!$AD$20-Test!$AC$31</f>
        <v>-0.57758620372893954</v>
      </c>
      <c r="V689" s="10">
        <f t="shared" ca="1" si="61"/>
        <v>1.9541474155717729</v>
      </c>
      <c r="W689" s="10">
        <f t="shared" ca="1" si="62"/>
        <v>2.0253061501680034</v>
      </c>
      <c r="X689" s="10">
        <f t="shared" ca="1" si="63"/>
        <v>1.5801410493753743</v>
      </c>
      <c r="Y689" s="10">
        <f t="shared" ca="1" si="64"/>
        <v>-5.1638037208426519</v>
      </c>
      <c r="Z689" s="10">
        <f ca="1">I689-Test!$AD$20</f>
        <v>0.99364019484556609</v>
      </c>
      <c r="AA689" s="10">
        <f t="shared" ca="1" si="65"/>
        <v>2.2673299372240594</v>
      </c>
    </row>
    <row r="690" spans="1:27">
      <c r="A690" s="6">
        <f ca="1">LN((RAND()^(-Results!$F$4))-1)</f>
        <v>0.99075354073917066</v>
      </c>
      <c r="B690" s="6">
        <f ca="1">LN((RAND()^(-Results!$F$4))-1)</f>
        <v>-1.610011850237826</v>
      </c>
      <c r="C690" s="6">
        <f ca="1">LN((RAND()^(-Results!$F$4))-1)</f>
        <v>-1.0969980134282196</v>
      </c>
      <c r="D690" s="6">
        <f ca="1">LN((RAND()^(-Results!$F$4))-1)</f>
        <v>0.11188414910023926</v>
      </c>
      <c r="E690" s="6">
        <f ca="1">LN((RAND()^(-Results!$F$4))-1)</f>
        <v>2.1984595811441479E-2</v>
      </c>
      <c r="F690" s="6">
        <f ca="1">LN((RAND()^(-Results!$F$4))-1)</f>
        <v>0.76446102330876742</v>
      </c>
      <c r="G690" s="6">
        <f ca="1">LN((RAND()^(-Results!$F$4))-1)</f>
        <v>-2.0260983978105753</v>
      </c>
      <c r="H690" s="6">
        <f t="shared" ca="1" si="60"/>
        <v>-2.0154915362649848</v>
      </c>
      <c r="I690" s="10">
        <f ca="1">SUMPRODUCT(J690:O690,Results!B$12:G$12)+Results!$F$5*H690</f>
        <v>-30.014772578049914</v>
      </c>
      <c r="J690" s="10">
        <f ca="1">SUMPRODUCT($A690:$F690,Results!$B$15:$G$15)</f>
        <v>-2.8622556929109182</v>
      </c>
      <c r="K690" s="10">
        <f ca="1">SUMPRODUCT($A690:$F690,Results!$B$16:$G$16)</f>
        <v>2.7285681717311583</v>
      </c>
      <c r="L690" s="10">
        <f ca="1">SUMPRODUCT($A690:$F690,Results!$B$17:$G$17)</f>
        <v>5.6305774634517167</v>
      </c>
      <c r="M690" s="10">
        <f ca="1">SUMPRODUCT($A690:$F690,Results!$B$18:$G$18)</f>
        <v>4.4174059488059099</v>
      </c>
      <c r="N690" s="10">
        <f ca="1">SUMPRODUCT($A690:$F690,Results!$B$19:$G$19)</f>
        <v>1.5046310479102614</v>
      </c>
      <c r="O690" s="10">
        <f ca="1">SUMPRODUCT($A690:$F690,Results!$B$20:$G$20)</f>
        <v>2.8556419647314408</v>
      </c>
      <c r="P690" s="10" cm="1">
        <f t="array" aca="1" ref="P690" ca="1">SUMPRODUCT(J690:O690,TRANSPOSE(Test!BL$20:BL$25))+Test!$AD$20-Test!$BL$27</f>
        <v>-20.274034843952343</v>
      </c>
      <c r="Q690" s="10" cm="1">
        <f t="array" aca="1" ref="Q690" ca="1">SUMPRODUCT(J690:O690,TRANSPOSE(Test!ES$20:ES$25))+Test!$AD$20-Test!$ES$27</f>
        <v>-20.368154155903429</v>
      </c>
      <c r="R690" s="10">
        <f ca="1">I690-Results!$E$5*H690</f>
        <v>-21.952806432989973</v>
      </c>
      <c r="S690" s="10" cm="1">
        <f t="array" aca="1" ref="S690" ca="1">SUMPRODUCT(J690:O690,TRANSPOSE(Test!AR$28:AR$33))+Test!$AD$20-Test!$AC$26</f>
        <v>-17.978953728555538</v>
      </c>
      <c r="T690" s="10">
        <f ca="1">SUMPRODUCT(J690:O690,Results!K$9:P$9)</f>
        <v>-20.468380220247269</v>
      </c>
      <c r="U690" s="10">
        <f ca="1">SUMPRODUCT(J690:O690,Results!K$9:P$9)+Test!$AD$20-Test!$AC$31</f>
        <v>-20.505178338948244</v>
      </c>
      <c r="V690" s="10">
        <f t="shared" ca="1" si="61"/>
        <v>-9.7407377340975714</v>
      </c>
      <c r="W690" s="10">
        <f t="shared" ca="1" si="62"/>
        <v>-9.646618422146485</v>
      </c>
      <c r="X690" s="10">
        <f t="shared" ca="1" si="63"/>
        <v>-8.0619661450599409</v>
      </c>
      <c r="Y690" s="10">
        <f t="shared" ca="1" si="64"/>
        <v>-12.035818849494376</v>
      </c>
      <c r="Z690" s="10">
        <f ca="1">I690-Test!$AD$20</f>
        <v>-30.710876116699467</v>
      </c>
      <c r="AA690" s="10">
        <f t="shared" ca="1" si="65"/>
        <v>-9.5095942391016699</v>
      </c>
    </row>
    <row r="691" spans="1:27">
      <c r="A691" s="6">
        <f ca="1">LN((RAND()^(-Results!$F$4))-1)</f>
        <v>0.64503424135367149</v>
      </c>
      <c r="B691" s="6">
        <f ca="1">LN((RAND()^(-Results!$F$4))-1)</f>
        <v>-2.3593072527610173</v>
      </c>
      <c r="C691" s="6">
        <f ca="1">LN((RAND()^(-Results!$F$4))-1)</f>
        <v>8.532619853648736E-2</v>
      </c>
      <c r="D691" s="6">
        <f ca="1">LN((RAND()^(-Results!$F$4))-1)</f>
        <v>1.783833362200705</v>
      </c>
      <c r="E691" s="6">
        <f ca="1">LN((RAND()^(-Results!$F$4))-1)</f>
        <v>2.5861139152744275</v>
      </c>
      <c r="F691" s="6">
        <f ca="1">LN((RAND()^(-Results!$F$4))-1)</f>
        <v>-1.9137653021560166</v>
      </c>
      <c r="G691" s="6">
        <f ca="1">LN((RAND()^(-Results!$F$4))-1)</f>
        <v>0.21570498729585391</v>
      </c>
      <c r="H691" s="6">
        <f t="shared" ca="1" si="60"/>
        <v>0.22631184884144451</v>
      </c>
      <c r="I691" s="10">
        <f ca="1">SUMPRODUCT(J691:O691,Results!B$12:G$12)+Results!$F$5*H691</f>
        <v>2.2977110690953051</v>
      </c>
      <c r="J691" s="10">
        <f ca="1">SUMPRODUCT($A691:$F691,Results!$B$15:$G$15)</f>
        <v>-8.2584261841999638</v>
      </c>
      <c r="K691" s="10">
        <f ca="1">SUMPRODUCT($A691:$F691,Results!$B$16:$G$16)</f>
        <v>0.62555843619560803</v>
      </c>
      <c r="L691" s="10">
        <f ca="1">SUMPRODUCT($A691:$F691,Results!$B$17:$G$17)</f>
        <v>8.7540244232804714</v>
      </c>
      <c r="M691" s="10">
        <f ca="1">SUMPRODUCT($A691:$F691,Results!$B$18:$G$18)</f>
        <v>1.4502847076950118</v>
      </c>
      <c r="N691" s="10">
        <f ca="1">SUMPRODUCT($A691:$F691,Results!$B$19:$G$19)</f>
        <v>7.2154844161617131</v>
      </c>
      <c r="O691" s="10">
        <f ca="1">SUMPRODUCT($A691:$F691,Results!$B$20:$G$20)</f>
        <v>-15.318956586981621</v>
      </c>
      <c r="P691" s="10" cm="1">
        <f t="array" aca="1" ref="P691" ca="1">SUMPRODUCT(J691:O691,TRANSPOSE(Test!BL$20:BL$25))+Test!$AD$20-Test!$BL$27</f>
        <v>0.62102122602120735</v>
      </c>
      <c r="Q691" s="10" cm="1">
        <f t="array" aca="1" ref="Q691" ca="1">SUMPRODUCT(J691:O691,TRANSPOSE(Test!ES$20:ES$25))+Test!$AD$20-Test!$ES$27</f>
        <v>0.56627281767600546</v>
      </c>
      <c r="R691" s="10">
        <f ca="1">I691-Results!$E$5*H691</f>
        <v>1.3924636737295271</v>
      </c>
      <c r="S691" s="10" cm="1">
        <f t="array" aca="1" ref="S691" ca="1">SUMPRODUCT(J691:O691,TRANSPOSE(Test!AR$28:AR$33))+Test!$AD$20-Test!$AC$26</f>
        <v>-3.4781782811760347</v>
      </c>
      <c r="T691" s="10">
        <f ca="1">SUMPRODUCT(J691:O691,Results!K$9:P$9)</f>
        <v>0.1604502394598839</v>
      </c>
      <c r="U691" s="10">
        <f ca="1">SUMPRODUCT(J691:O691,Results!K$9:P$9)+Test!$AD$20-Test!$AC$31</f>
        <v>0.12365212075890863</v>
      </c>
      <c r="V691" s="10">
        <f t="shared" ca="1" si="61"/>
        <v>1.6766898430740977</v>
      </c>
      <c r="W691" s="10">
        <f t="shared" ca="1" si="62"/>
        <v>1.7314382514192996</v>
      </c>
      <c r="X691" s="10">
        <f t="shared" ca="1" si="63"/>
        <v>0.90524739536577803</v>
      </c>
      <c r="Y691" s="10">
        <f t="shared" ca="1" si="64"/>
        <v>5.7758893502713402</v>
      </c>
      <c r="Z691" s="10">
        <f ca="1">I691-Test!$AD$20</f>
        <v>1.6016075304457513</v>
      </c>
      <c r="AA691" s="10">
        <f t="shared" ca="1" si="65"/>
        <v>2.1740589483363966</v>
      </c>
    </row>
    <row r="692" spans="1:27">
      <c r="A692" s="6">
        <f ca="1">LN((RAND()^(-Results!$F$4))-1)</f>
        <v>2.4540335645777129</v>
      </c>
      <c r="B692" s="6">
        <f ca="1">LN((RAND()^(-Results!$F$4))-1)</f>
        <v>0.1466163593513449</v>
      </c>
      <c r="C692" s="6">
        <f ca="1">LN((RAND()^(-Results!$F$4))-1)</f>
        <v>-0.24146511052168496</v>
      </c>
      <c r="D692" s="6">
        <f ca="1">LN((RAND()^(-Results!$F$4))-1)</f>
        <v>1.5383605403514085</v>
      </c>
      <c r="E692" s="6">
        <f ca="1">LN((RAND()^(-Results!$F$4))-1)</f>
        <v>2.1709295033112594</v>
      </c>
      <c r="F692" s="6">
        <f ca="1">LN((RAND()^(-Results!$F$4))-1)</f>
        <v>-0.56950565016856647</v>
      </c>
      <c r="G692" s="6">
        <f ca="1">LN((RAND()^(-Results!$F$4))-1)</f>
        <v>0.97644625272236729</v>
      </c>
      <c r="H692" s="6">
        <f t="shared" ca="1" si="60"/>
        <v>0.98705311426795794</v>
      </c>
      <c r="I692" s="10">
        <f ca="1">SUMPRODUCT(J692:O692,Results!B$12:G$12)+Results!$F$5*H692</f>
        <v>17.721572233177639</v>
      </c>
      <c r="J692" s="10">
        <f ca="1">SUMPRODUCT($A692:$F692,Results!$B$15:$G$15)</f>
        <v>1.8670825398846208E-2</v>
      </c>
      <c r="K692" s="10">
        <f ca="1">SUMPRODUCT($A692:$F692,Results!$B$16:$G$16)</f>
        <v>4.7584189036293507</v>
      </c>
      <c r="L692" s="10">
        <f ca="1">SUMPRODUCT($A692:$F692,Results!$B$17:$G$17)</f>
        <v>2.6153208952425802</v>
      </c>
      <c r="M692" s="10">
        <f ca="1">SUMPRODUCT($A692:$F692,Results!$B$18:$G$18)</f>
        <v>-4.8104477406111927</v>
      </c>
      <c r="N692" s="10">
        <f ca="1">SUMPRODUCT($A692:$F692,Results!$B$19:$G$19)</f>
        <v>1.8961194436581605</v>
      </c>
      <c r="O692" s="10">
        <f ca="1">SUMPRODUCT($A692:$F692,Results!$B$20:$G$20)</f>
        <v>-1.8929054140154644</v>
      </c>
      <c r="P692" s="10" cm="1">
        <f t="array" aca="1" ref="P692" ca="1">SUMPRODUCT(J692:O692,TRANSPOSE(Test!BL$20:BL$25))+Test!$AD$20-Test!$BL$27</f>
        <v>12.496491494170684</v>
      </c>
      <c r="Q692" s="10" cm="1">
        <f t="array" aca="1" ref="Q692" ca="1">SUMPRODUCT(J692:O692,TRANSPOSE(Test!ES$20:ES$25))+Test!$AD$20-Test!$ES$27</f>
        <v>12.502932729184099</v>
      </c>
      <c r="R692" s="10">
        <f ca="1">I692-Results!$E$5*H692</f>
        <v>13.773359776105806</v>
      </c>
      <c r="S692" s="10" cm="1">
        <f t="array" aca="1" ref="S692" ca="1">SUMPRODUCT(J692:O692,TRANSPOSE(Test!AR$28:AR$33))+Test!$AD$20-Test!$AC$26</f>
        <v>13.060993948440107</v>
      </c>
      <c r="T692" s="10">
        <f ca="1">SUMPRODUCT(J692:O692,Results!K$9:P$9)</f>
        <v>12.022635452090878</v>
      </c>
      <c r="U692" s="10">
        <f ca="1">SUMPRODUCT(J692:O692,Results!K$9:P$9)+Test!$AD$20-Test!$AC$31</f>
        <v>11.985837333389902</v>
      </c>
      <c r="V692" s="10">
        <f t="shared" ca="1" si="61"/>
        <v>5.2250807390069554</v>
      </c>
      <c r="W692" s="10">
        <f t="shared" ca="1" si="62"/>
        <v>5.2186395039935398</v>
      </c>
      <c r="X692" s="10">
        <f t="shared" ca="1" si="63"/>
        <v>3.9482124570718327</v>
      </c>
      <c r="Y692" s="10">
        <f t="shared" ca="1" si="64"/>
        <v>4.6605782847375323</v>
      </c>
      <c r="Z692" s="10">
        <f ca="1">I692-Test!$AD$20</f>
        <v>17.025468694528087</v>
      </c>
      <c r="AA692" s="10">
        <f t="shared" ca="1" si="65"/>
        <v>5.7357348997877367</v>
      </c>
    </row>
    <row r="693" spans="1:27">
      <c r="A693" s="6">
        <f ca="1">LN((RAND()^(-Results!$F$4))-1)</f>
        <v>0.48745855492819784</v>
      </c>
      <c r="B693" s="6">
        <f ca="1">LN((RAND()^(-Results!$F$4))-1)</f>
        <v>-0.43929271330380959</v>
      </c>
      <c r="C693" s="6">
        <f ca="1">LN((RAND()^(-Results!$F$4))-1)</f>
        <v>-0.55469097794358901</v>
      </c>
      <c r="D693" s="6">
        <f ca="1">LN((RAND()^(-Results!$F$4))-1)</f>
        <v>0.13906365842618676</v>
      </c>
      <c r="E693" s="6">
        <f ca="1">LN((RAND()^(-Results!$F$4))-1)</f>
        <v>-0.46138491805123411</v>
      </c>
      <c r="F693" s="6">
        <f ca="1">LN((RAND()^(-Results!$F$4))-1)</f>
        <v>-2.754612639224852</v>
      </c>
      <c r="G693" s="6">
        <f ca="1">LN((RAND()^(-Results!$F$4))-1)</f>
        <v>-0.58966360633743697</v>
      </c>
      <c r="H693" s="6">
        <f t="shared" ca="1" si="60"/>
        <v>-0.57905674479184643</v>
      </c>
      <c r="I693" s="10">
        <f ca="1">SUMPRODUCT(J693:O693,Results!B$12:G$12)+Results!$F$5*H693</f>
        <v>-1.3365697799100458</v>
      </c>
      <c r="J693" s="10">
        <f ca="1">SUMPRODUCT($A693:$F693,Results!$B$15:$G$15)</f>
        <v>1.0066090500062186E-2</v>
      </c>
      <c r="K693" s="10">
        <f ca="1">SUMPRODUCT($A693:$F693,Results!$B$16:$G$16)</f>
        <v>3.7536369858543055</v>
      </c>
      <c r="L693" s="10">
        <f ca="1">SUMPRODUCT($A693:$F693,Results!$B$17:$G$17)</f>
        <v>11.378106792796295</v>
      </c>
      <c r="M693" s="10">
        <f ca="1">SUMPRODUCT($A693:$F693,Results!$B$18:$G$18)</f>
        <v>-6.2304002854223519</v>
      </c>
      <c r="N693" s="10">
        <f ca="1">SUMPRODUCT($A693:$F693,Results!$B$19:$G$19)</f>
        <v>-3.7782335641165741</v>
      </c>
      <c r="O693" s="10">
        <f ca="1">SUMPRODUCT($A693:$F693,Results!$B$20:$G$20)</f>
        <v>-4.7013559118903316</v>
      </c>
      <c r="P693" s="10" cm="1">
        <f t="array" aca="1" ref="P693" ca="1">SUMPRODUCT(J693:O693,TRANSPOSE(Test!BL$20:BL$25))+Test!$AD$20-Test!$BL$27</f>
        <v>1.5008079212371999</v>
      </c>
      <c r="Q693" s="10" cm="1">
        <f t="array" aca="1" ref="Q693" ca="1">SUMPRODUCT(J693:O693,TRANSPOSE(Test!ES$20:ES$25))+Test!$AD$20-Test!$ES$27</f>
        <v>1.5461232374293352</v>
      </c>
      <c r="R693" s="10">
        <f ca="1">I693-Results!$E$5*H693</f>
        <v>0.97965719925733996</v>
      </c>
      <c r="S693" s="10" cm="1">
        <f t="array" aca="1" ref="S693" ca="1">SUMPRODUCT(J693:O693,TRANSPOSE(Test!AR$28:AR$33))+Test!$AD$20-Test!$AC$26</f>
        <v>1.8314872664215671</v>
      </c>
      <c r="T693" s="10">
        <f ca="1">SUMPRODUCT(J693:O693,Results!K$9:P$9)</f>
        <v>1.552170766140744</v>
      </c>
      <c r="U693" s="10">
        <f ca="1">SUMPRODUCT(J693:O693,Results!K$9:P$9)+Test!$AD$20-Test!$AC$31</f>
        <v>1.5153726474397688</v>
      </c>
      <c r="V693" s="10">
        <f t="shared" ca="1" si="61"/>
        <v>-2.8373777011472456</v>
      </c>
      <c r="W693" s="10">
        <f t="shared" ca="1" si="62"/>
        <v>-2.8826930173393812</v>
      </c>
      <c r="X693" s="10">
        <f t="shared" ca="1" si="63"/>
        <v>-2.3162269791673857</v>
      </c>
      <c r="Y693" s="10">
        <f t="shared" ca="1" si="64"/>
        <v>-3.1680570463316129</v>
      </c>
      <c r="Z693" s="10">
        <f ca="1">I693-Test!$AD$20</f>
        <v>-2.0326733185595995</v>
      </c>
      <c r="AA693" s="10">
        <f t="shared" ca="1" si="65"/>
        <v>-2.8519424273498144</v>
      </c>
    </row>
    <row r="694" spans="1:27">
      <c r="A694" s="6">
        <f ca="1">LN((RAND()^(-Results!$F$4))-1)</f>
        <v>-1.8738469193856417</v>
      </c>
      <c r="B694" s="6">
        <f ca="1">LN((RAND()^(-Results!$F$4))-1)</f>
        <v>-1.4524317025955502</v>
      </c>
      <c r="C694" s="6">
        <f ca="1">LN((RAND()^(-Results!$F$4))-1)</f>
        <v>1.1184138413051135</v>
      </c>
      <c r="D694" s="6">
        <f ca="1">LN((RAND()^(-Results!$F$4))-1)</f>
        <v>-0.47039598457598703</v>
      </c>
      <c r="E694" s="6">
        <f ca="1">LN((RAND()^(-Results!$F$4))-1)</f>
        <v>-0.14899456010197185</v>
      </c>
      <c r="F694" s="6">
        <f ca="1">LN((RAND()^(-Results!$F$4))-1)</f>
        <v>0.45790407264826577</v>
      </c>
      <c r="G694" s="6">
        <f ca="1">LN((RAND()^(-Results!$F$4))-1)</f>
        <v>-0.81327974022398952</v>
      </c>
      <c r="H694" s="6">
        <f t="shared" ca="1" si="60"/>
        <v>-0.80267287867839898</v>
      </c>
      <c r="I694" s="10">
        <f ca="1">SUMPRODUCT(J694:O694,Results!B$12:G$12)+Results!$F$5*H694</f>
        <v>-16.36009438673695</v>
      </c>
      <c r="J694" s="10">
        <f ca="1">SUMPRODUCT($A694:$F694,Results!$B$15:$G$15)</f>
        <v>-5.5012384015167548</v>
      </c>
      <c r="K694" s="10">
        <f ca="1">SUMPRODUCT($A694:$F694,Results!$B$16:$G$16)</f>
        <v>-6.5625527010613123</v>
      </c>
      <c r="L694" s="10">
        <f ca="1">SUMPRODUCT($A694:$F694,Results!$B$17:$G$17)</f>
        <v>-2.0908547801003836</v>
      </c>
      <c r="M694" s="10">
        <f ca="1">SUMPRODUCT($A694:$F694,Results!$B$18:$G$18)</f>
        <v>6.4626658016653167</v>
      </c>
      <c r="N694" s="10">
        <f ca="1">SUMPRODUCT($A694:$F694,Results!$B$19:$G$19)</f>
        <v>5.1856239487640829</v>
      </c>
      <c r="O694" s="10">
        <f ca="1">SUMPRODUCT($A694:$F694,Results!$B$20:$G$20)</f>
        <v>-5.8102386966043813</v>
      </c>
      <c r="P694" s="10" cm="1">
        <f t="array" aca="1" ref="P694" ca="1">SUMPRODUCT(J694:O694,TRANSPOSE(Test!BL$20:BL$25))+Test!$AD$20-Test!$BL$27</f>
        <v>-12.326309063006091</v>
      </c>
      <c r="Q694" s="10" cm="1">
        <f t="array" aca="1" ref="Q694" ca="1">SUMPRODUCT(J694:O694,TRANSPOSE(Test!ES$20:ES$25))+Test!$AD$20-Test!$ES$27</f>
        <v>-12.4714717281561</v>
      </c>
      <c r="R694" s="10">
        <f ca="1">I694-Results!$E$5*H694</f>
        <v>-13.149402872023355</v>
      </c>
      <c r="S694" s="10" cm="1">
        <f t="array" aca="1" ref="S694" ca="1">SUMPRODUCT(J694:O694,TRANSPOSE(Test!AR$28:AR$33))+Test!$AD$20-Test!$AC$26</f>
        <v>-13.862474530663864</v>
      </c>
      <c r="T694" s="10">
        <f ca="1">SUMPRODUCT(J694:O694,Results!K$9:P$9)</f>
        <v>-12.267457867116448</v>
      </c>
      <c r="U694" s="10">
        <f ca="1">SUMPRODUCT(J694:O694,Results!K$9:P$9)+Test!$AD$20-Test!$AC$31</f>
        <v>-12.304255985817424</v>
      </c>
      <c r="V694" s="10">
        <f t="shared" ca="1" si="61"/>
        <v>-4.033785323730859</v>
      </c>
      <c r="W694" s="10">
        <f t="shared" ca="1" si="62"/>
        <v>-3.8886226585808501</v>
      </c>
      <c r="X694" s="10">
        <f t="shared" ca="1" si="63"/>
        <v>-3.210691514713595</v>
      </c>
      <c r="Y694" s="10">
        <f t="shared" ca="1" si="64"/>
        <v>-2.4976198560730865</v>
      </c>
      <c r="Z694" s="10">
        <f ca="1">I694-Test!$AD$20</f>
        <v>-17.056197925386503</v>
      </c>
      <c r="AA694" s="10">
        <f t="shared" ca="1" si="65"/>
        <v>-4.0558384009195265</v>
      </c>
    </row>
    <row r="695" spans="1:27">
      <c r="A695" s="6">
        <f ca="1">LN((RAND()^(-Results!$F$4))-1)</f>
        <v>0.34542589090926351</v>
      </c>
      <c r="B695" s="6">
        <f ca="1">LN((RAND()^(-Results!$F$4))-1)</f>
        <v>-0.49472733469946661</v>
      </c>
      <c r="C695" s="6">
        <f ca="1">LN((RAND()^(-Results!$F$4))-1)</f>
        <v>-0.75080300674256129</v>
      </c>
      <c r="D695" s="6">
        <f ca="1">LN((RAND()^(-Results!$F$4))-1)</f>
        <v>-0.10738607657039131</v>
      </c>
      <c r="E695" s="6">
        <f ca="1">LN((RAND()^(-Results!$F$4))-1)</f>
        <v>-1.3428808590208177</v>
      </c>
      <c r="F695" s="6">
        <f ca="1">LN((RAND()^(-Results!$F$4))-1)</f>
        <v>-0.63553724659292421</v>
      </c>
      <c r="G695" s="6">
        <f ca="1">LN((RAND()^(-Results!$F$4))-1)</f>
        <v>-5.3673562718692311</v>
      </c>
      <c r="H695" s="6">
        <f t="shared" ca="1" si="60"/>
        <v>-5.3567494103236406</v>
      </c>
      <c r="I695" s="10">
        <f ca="1">SUMPRODUCT(J695:O695,Results!B$12:G$12)+Results!$F$5*H695</f>
        <v>-35.238993021928977</v>
      </c>
      <c r="J695" s="10">
        <f ca="1">SUMPRODUCT($A695:$F695,Results!$B$15:$G$15)</f>
        <v>0.33234904801689935</v>
      </c>
      <c r="K695" s="10">
        <f ca="1">SUMPRODUCT($A695:$F695,Results!$B$16:$G$16)</f>
        <v>3.7117545928580578</v>
      </c>
      <c r="L695" s="10">
        <f ca="1">SUMPRODUCT($A695:$F695,Results!$B$17:$G$17)</f>
        <v>7.1482351857375708</v>
      </c>
      <c r="M695" s="10">
        <f ca="1">SUMPRODUCT($A695:$F695,Results!$B$18:$G$18)</f>
        <v>-1.9116591814505219</v>
      </c>
      <c r="N695" s="10">
        <f ca="1">SUMPRODUCT($A695:$F695,Results!$B$19:$G$19)</f>
        <v>-1.8961165394111581</v>
      </c>
      <c r="O695" s="10">
        <f ca="1">SUMPRODUCT($A695:$F695,Results!$B$20:$G$20)</f>
        <v>2.1759814130066824</v>
      </c>
      <c r="P695" s="10" cm="1">
        <f t="array" aca="1" ref="P695" ca="1">SUMPRODUCT(J695:O695,TRANSPOSE(Test!BL$20:BL$25))+Test!$AD$20-Test!$BL$27</f>
        <v>-8.4736734003696306</v>
      </c>
      <c r="Q695" s="10" cm="1">
        <f t="array" aca="1" ref="Q695" ca="1">SUMPRODUCT(J695:O695,TRANSPOSE(Test!ES$20:ES$25))+Test!$AD$20-Test!$ES$27</f>
        <v>-8.4768781815651977</v>
      </c>
      <c r="R695" s="10">
        <f ca="1">I695-Results!$E$5*H695</f>
        <v>-13.811995380634414</v>
      </c>
      <c r="S695" s="10" cm="1">
        <f t="array" aca="1" ref="S695" ca="1">SUMPRODUCT(J695:O695,TRANSPOSE(Test!AR$28:AR$33))+Test!$AD$20-Test!$AC$26</f>
        <v>-5.51008857358058</v>
      </c>
      <c r="T695" s="10">
        <f ca="1">SUMPRODUCT(J695:O695,Results!K$9:P$9)</f>
        <v>-8.3441089530181181</v>
      </c>
      <c r="U695" s="10">
        <f ca="1">SUMPRODUCT(J695:O695,Results!K$9:P$9)+Test!$AD$20-Test!$AC$31</f>
        <v>-8.3809070717190934</v>
      </c>
      <c r="V695" s="10">
        <f t="shared" ca="1" si="61"/>
        <v>-26.765319621559346</v>
      </c>
      <c r="W695" s="10">
        <f t="shared" ca="1" si="62"/>
        <v>-26.762114840363779</v>
      </c>
      <c r="X695" s="10">
        <f t="shared" ca="1" si="63"/>
        <v>-21.426997641294562</v>
      </c>
      <c r="Y695" s="10">
        <f t="shared" ca="1" si="64"/>
        <v>-29.728904448348395</v>
      </c>
      <c r="Z695" s="10">
        <f ca="1">I695-Test!$AD$20</f>
        <v>-35.935096560578529</v>
      </c>
      <c r="AA695" s="10">
        <f t="shared" ca="1" si="65"/>
        <v>-26.858085950209883</v>
      </c>
    </row>
    <row r="696" spans="1:27">
      <c r="A696" s="6">
        <f ca="1">LN((RAND()^(-Results!$F$4))-1)</f>
        <v>-4.3411368303104041</v>
      </c>
      <c r="B696" s="6">
        <f ca="1">LN((RAND()^(-Results!$F$4))-1)</f>
        <v>-0.99972092462604822</v>
      </c>
      <c r="C696" s="6">
        <f ca="1">LN((RAND()^(-Results!$F$4))-1)</f>
        <v>-1.2655613405322821</v>
      </c>
      <c r="D696" s="6">
        <f ca="1">LN((RAND()^(-Results!$F$4))-1)</f>
        <v>-0.6110679610951022</v>
      </c>
      <c r="E696" s="6">
        <f ca="1">LN((RAND()^(-Results!$F$4))-1)</f>
        <v>-1.5036070290708612</v>
      </c>
      <c r="F696" s="6">
        <f ca="1">LN((RAND()^(-Results!$F$4))-1)</f>
        <v>2.2056592772661952</v>
      </c>
      <c r="G696" s="6">
        <f ca="1">LN((RAND()^(-Results!$F$4))-1)</f>
        <v>-0.17980581919428082</v>
      </c>
      <c r="H696" s="6">
        <f t="shared" ca="1" si="60"/>
        <v>-0.16919895764869022</v>
      </c>
      <c r="I696" s="10">
        <f ca="1">SUMPRODUCT(J696:O696,Results!B$12:G$12)+Results!$F$5*H696</f>
        <v>-14.514405569583641</v>
      </c>
      <c r="J696" s="10">
        <f ca="1">SUMPRODUCT($A696:$F696,Results!$B$15:$G$15)</f>
        <v>-3.6813002157924846</v>
      </c>
      <c r="K696" s="10">
        <f ca="1">SUMPRODUCT($A696:$F696,Results!$B$16:$G$16)</f>
        <v>-5.5486944948883119</v>
      </c>
      <c r="L696" s="10">
        <f ca="1">SUMPRODUCT($A696:$F696,Results!$B$17:$G$17)</f>
        <v>-7.4271709331347768</v>
      </c>
      <c r="M696" s="10">
        <f ca="1">SUMPRODUCT($A696:$F696,Results!$B$18:$G$18)</f>
        <v>18.062832948977466</v>
      </c>
      <c r="N696" s="10">
        <f ca="1">SUMPRODUCT($A696:$F696,Results!$B$19:$G$19)</f>
        <v>2.6839544713792258</v>
      </c>
      <c r="O696" s="10">
        <f ca="1">SUMPRODUCT($A696:$F696,Results!$B$20:$G$20)</f>
        <v>-2.8274972491770916</v>
      </c>
      <c r="P696" s="10" cm="1">
        <f t="array" aca="1" ref="P696" ca="1">SUMPRODUCT(J696:O696,TRANSPOSE(Test!BL$20:BL$25))+Test!$AD$20-Test!$BL$27</f>
        <v>-13.845914359402867</v>
      </c>
      <c r="Q696" s="10" cm="1">
        <f t="array" aca="1" ref="Q696" ca="1">SUMPRODUCT(J696:O696,TRANSPOSE(Test!ES$20:ES$25))+Test!$AD$20-Test!$ES$27</f>
        <v>-13.697284227885563</v>
      </c>
      <c r="R696" s="10">
        <f ca="1">I696-Results!$E$5*H696</f>
        <v>-13.837609738988879</v>
      </c>
      <c r="S696" s="10" cm="1">
        <f t="array" aca="1" ref="S696" ca="1">SUMPRODUCT(J696:O696,TRANSPOSE(Test!AR$28:AR$33))+Test!$AD$20-Test!$AC$26</f>
        <v>-22.518817813208969</v>
      </c>
      <c r="T696" s="10">
        <f ca="1">SUMPRODUCT(J696:O696,Results!K$9:P$9)</f>
        <v>-13.093546294979589</v>
      </c>
      <c r="U696" s="10">
        <f ca="1">SUMPRODUCT(J696:O696,Results!K$9:P$9)+Test!$AD$20-Test!$AC$31</f>
        <v>-13.130344413680564</v>
      </c>
      <c r="V696" s="10">
        <f t="shared" ca="1" si="61"/>
        <v>-0.66849121018077362</v>
      </c>
      <c r="W696" s="10">
        <f t="shared" ca="1" si="62"/>
        <v>-0.81712134169807804</v>
      </c>
      <c r="X696" s="10">
        <f t="shared" ca="1" si="63"/>
        <v>-0.67679583059476123</v>
      </c>
      <c r="Y696" s="10">
        <f t="shared" ca="1" si="64"/>
        <v>8.0044122436253282</v>
      </c>
      <c r="Z696" s="10">
        <f ca="1">I696-Test!$AD$20</f>
        <v>-15.210509108233195</v>
      </c>
      <c r="AA696" s="10">
        <f t="shared" ca="1" si="65"/>
        <v>-1.3840611559030762</v>
      </c>
    </row>
    <row r="697" spans="1:27">
      <c r="A697" s="6">
        <f ca="1">LN((RAND()^(-Results!$F$4))-1)</f>
        <v>-2.2718760310609101</v>
      </c>
      <c r="B697" s="6">
        <f ca="1">LN((RAND()^(-Results!$F$4))-1)</f>
        <v>-2.1663120852633901</v>
      </c>
      <c r="C697" s="6">
        <f ca="1">LN((RAND()^(-Results!$F$4))-1)</f>
        <v>0.54526880403067457</v>
      </c>
      <c r="D697" s="6">
        <f ca="1">LN((RAND()^(-Results!$F$4))-1)</f>
        <v>-4.9257177958298275</v>
      </c>
      <c r="E697" s="6">
        <f ca="1">LN((RAND()^(-Results!$F$4))-1)</f>
        <v>0.47127409790896263</v>
      </c>
      <c r="F697" s="6">
        <f ca="1">LN((RAND()^(-Results!$F$4))-1)</f>
        <v>-0.53591809522629774</v>
      </c>
      <c r="G697" s="6">
        <f ca="1">LN((RAND()^(-Results!$F$4))-1)</f>
        <v>0.50790446636727948</v>
      </c>
      <c r="H697" s="6">
        <f t="shared" ca="1" si="60"/>
        <v>0.51851132791287013</v>
      </c>
      <c r="I697" s="10">
        <f ca="1">SUMPRODUCT(J697:O697,Results!B$12:G$12)+Results!$F$5*H697</f>
        <v>-45.50938467527083</v>
      </c>
      <c r="J697" s="10">
        <f ca="1">SUMPRODUCT($A697:$F697,Results!$B$15:$G$15)</f>
        <v>-3.8876323860731223</v>
      </c>
      <c r="K697" s="10">
        <f ca="1">SUMPRODUCT($A697:$F697,Results!$B$16:$G$16)</f>
        <v>-16.222359023300903</v>
      </c>
      <c r="L697" s="10">
        <f ca="1">SUMPRODUCT($A697:$F697,Results!$B$17:$G$17)</f>
        <v>0.51637180485420209</v>
      </c>
      <c r="M697" s="10">
        <f ca="1">SUMPRODUCT($A697:$F697,Results!$B$18:$G$18)</f>
        <v>11.683045966169672</v>
      </c>
      <c r="N697" s="10">
        <f ca="1">SUMPRODUCT($A697:$F697,Results!$B$19:$G$19)</f>
        <v>-10.528000573404661</v>
      </c>
      <c r="O697" s="10">
        <f ca="1">SUMPRODUCT($A697:$F697,Results!$B$20:$G$20)</f>
        <v>-4.417556028309555E-2</v>
      </c>
      <c r="P697" s="10" cm="1">
        <f t="array" aca="1" ref="P697" ca="1">SUMPRODUCT(J697:O697,TRANSPOSE(Test!BL$20:BL$25))+Test!$AD$20-Test!$BL$27</f>
        <v>-48.086300046830019</v>
      </c>
      <c r="Q697" s="10" cm="1">
        <f t="array" aca="1" ref="Q697" ca="1">SUMPRODUCT(J697:O697,TRANSPOSE(Test!ES$20:ES$25))+Test!$AD$20-Test!$ES$27</f>
        <v>-48.427238648096086</v>
      </c>
      <c r="R697" s="10">
        <f ca="1">I697-Results!$E$5*H697</f>
        <v>-47.583429986922312</v>
      </c>
      <c r="S697" s="10" cm="1">
        <f t="array" aca="1" ref="S697" ca="1">SUMPRODUCT(J697:O697,TRANSPOSE(Test!AR$28:AR$33))+Test!$AD$20-Test!$AC$26</f>
        <v>-52.448901793115468</v>
      </c>
      <c r="T697" s="10">
        <f ca="1">SUMPRODUCT(J697:O697,Results!K$9:P$9)</f>
        <v>-48.217974483773986</v>
      </c>
      <c r="U697" s="10">
        <f ca="1">SUMPRODUCT(J697:O697,Results!K$9:P$9)+Test!$AD$20-Test!$AC$31</f>
        <v>-48.254772602474965</v>
      </c>
      <c r="V697" s="10">
        <f t="shared" ca="1" si="61"/>
        <v>2.5769153715591884</v>
      </c>
      <c r="W697" s="10">
        <f t="shared" ca="1" si="62"/>
        <v>2.9178539728252559</v>
      </c>
      <c r="X697" s="10">
        <f t="shared" ca="1" si="63"/>
        <v>2.0740453116514814</v>
      </c>
      <c r="Y697" s="10">
        <f t="shared" ca="1" si="64"/>
        <v>6.9395171178446375</v>
      </c>
      <c r="Z697" s="10">
        <f ca="1">I697-Test!$AD$20</f>
        <v>-46.205488213920383</v>
      </c>
      <c r="AA697" s="10">
        <f t="shared" ca="1" si="65"/>
        <v>2.7453879272041348</v>
      </c>
    </row>
    <row r="698" spans="1:27">
      <c r="A698" s="6">
        <f ca="1">LN((RAND()^(-Results!$F$4))-1)</f>
        <v>-4.6832001377042678</v>
      </c>
      <c r="B698" s="6">
        <f ca="1">LN((RAND()^(-Results!$F$4))-1)</f>
        <v>-0.58175677902472978</v>
      </c>
      <c r="C698" s="6">
        <f ca="1">LN((RAND()^(-Results!$F$4))-1)</f>
        <v>0.18266068128943838</v>
      </c>
      <c r="D698" s="6">
        <f ca="1">LN((RAND()^(-Results!$F$4))-1)</f>
        <v>1.7343248581578372</v>
      </c>
      <c r="E698" s="6">
        <f ca="1">LN((RAND()^(-Results!$F$4))-1)</f>
        <v>0.42444016819713332</v>
      </c>
      <c r="F698" s="6">
        <f ca="1">LN((RAND()^(-Results!$F$4))-1)</f>
        <v>-1.0776965712214526</v>
      </c>
      <c r="G698" s="6">
        <f ca="1">LN((RAND()^(-Results!$F$4))-1)</f>
        <v>-0.24222589847202686</v>
      </c>
      <c r="H698" s="6">
        <f t="shared" ca="1" si="60"/>
        <v>-0.23161903692643626</v>
      </c>
      <c r="I698" s="10">
        <f ca="1">SUMPRODUCT(J698:O698,Results!B$12:G$12)+Results!$F$5*H698</f>
        <v>22.667332260490628</v>
      </c>
      <c r="J698" s="10">
        <f ca="1">SUMPRODUCT($A698:$F698,Results!$B$15:$G$15)</f>
        <v>-6.3913602950817916</v>
      </c>
      <c r="K698" s="10">
        <f ca="1">SUMPRODUCT($A698:$F698,Results!$B$16:$G$16)</f>
        <v>-5.0207007143579236</v>
      </c>
      <c r="L698" s="10">
        <f ca="1">SUMPRODUCT($A698:$F698,Results!$B$17:$G$17)</f>
        <v>-4.9052832137171976</v>
      </c>
      <c r="M698" s="10">
        <f ca="1">SUMPRODUCT($A698:$F698,Results!$B$18:$G$18)</f>
        <v>9.5143299321974411</v>
      </c>
      <c r="N698" s="10">
        <f ca="1">SUMPRODUCT($A698:$F698,Results!$B$19:$G$19)</f>
        <v>8.2725447358970623</v>
      </c>
      <c r="O698" s="10">
        <f ca="1">SUMPRODUCT($A698:$F698,Results!$B$20:$G$20)</f>
        <v>-21.410314103576123</v>
      </c>
      <c r="P698" s="10" cm="1">
        <f t="array" aca="1" ref="P698" ca="1">SUMPRODUCT(J698:O698,TRANSPOSE(Test!BL$20:BL$25))+Test!$AD$20-Test!$BL$27</f>
        <v>23.634251845023954</v>
      </c>
      <c r="Q698" s="10" cm="1">
        <f t="array" aca="1" ref="Q698" ca="1">SUMPRODUCT(J698:O698,TRANSPOSE(Test!ES$20:ES$25))+Test!$AD$20-Test!$ES$27</f>
        <v>23.926165772043863</v>
      </c>
      <c r="R698" s="10">
        <f ca="1">I698-Results!$E$5*H698</f>
        <v>23.593808408196374</v>
      </c>
      <c r="S698" s="10" cm="1">
        <f t="array" aca="1" ref="S698" ca="1">SUMPRODUCT(J698:O698,TRANSPOSE(Test!AR$28:AR$33))+Test!$AD$20-Test!$AC$26</f>
        <v>9.371559193958177</v>
      </c>
      <c r="T698" s="10">
        <f ca="1">SUMPRODUCT(J698:O698,Results!K$9:P$9)</f>
        <v>24.305065916501917</v>
      </c>
      <c r="U698" s="10">
        <f ca="1">SUMPRODUCT(J698:O698,Results!K$9:P$9)+Test!$AD$20-Test!$AC$31</f>
        <v>24.268267797800942</v>
      </c>
      <c r="V698" s="10">
        <f t="shared" ca="1" si="61"/>
        <v>-0.9669195845333256</v>
      </c>
      <c r="W698" s="10">
        <f t="shared" ca="1" si="62"/>
        <v>-1.2588335115532345</v>
      </c>
      <c r="X698" s="10">
        <f t="shared" ca="1" si="63"/>
        <v>-0.92647614770574549</v>
      </c>
      <c r="Y698" s="10">
        <f t="shared" ca="1" si="64"/>
        <v>13.295773066532451</v>
      </c>
      <c r="Z698" s="10">
        <f ca="1">I698-Test!$AD$20</f>
        <v>21.971228721841076</v>
      </c>
      <c r="AA698" s="10">
        <f t="shared" ca="1" si="65"/>
        <v>-1.6009355373103134</v>
      </c>
    </row>
    <row r="699" spans="1:27">
      <c r="A699" s="6">
        <f ca="1">LN((RAND()^(-Results!$F$4))-1)</f>
        <v>-0.22588718127926258</v>
      </c>
      <c r="B699" s="6">
        <f ca="1">LN((RAND()^(-Results!$F$4))-1)</f>
        <v>0.43597130886624025</v>
      </c>
      <c r="C699" s="6">
        <f ca="1">LN((RAND()^(-Results!$F$4))-1)</f>
        <v>0.72793686135948699</v>
      </c>
      <c r="D699" s="6">
        <f ca="1">LN((RAND()^(-Results!$F$4))-1)</f>
        <v>-1.306859215877703</v>
      </c>
      <c r="E699" s="6">
        <f ca="1">LN((RAND()^(-Results!$F$4))-1)</f>
        <v>-0.61615923951923701</v>
      </c>
      <c r="F699" s="6">
        <f ca="1">LN((RAND()^(-Results!$F$4))-1)</f>
        <v>-4.1290415541555996</v>
      </c>
      <c r="G699" s="6">
        <f ca="1">LN((RAND()^(-Results!$F$4))-1)</f>
        <v>1.3010706137890902</v>
      </c>
      <c r="H699" s="6">
        <f t="shared" ca="1" si="60"/>
        <v>1.3116774753346807</v>
      </c>
      <c r="I699" s="10">
        <f ca="1">SUMPRODUCT(J699:O699,Results!B$12:G$12)+Results!$F$5*H699</f>
        <v>12.109218116625925</v>
      </c>
      <c r="J699" s="10">
        <f ca="1">SUMPRODUCT($A699:$F699,Results!$B$15:$G$15)</f>
        <v>2.2081460461895586</v>
      </c>
      <c r="K699" s="10">
        <f ca="1">SUMPRODUCT($A699:$F699,Results!$B$16:$G$16)</f>
        <v>-1.396510272014442</v>
      </c>
      <c r="L699" s="10">
        <f ca="1">SUMPRODUCT($A699:$F699,Results!$B$17:$G$17)</f>
        <v>9.7066571182309929</v>
      </c>
      <c r="M699" s="10">
        <f ca="1">SUMPRODUCT($A699:$F699,Results!$B$18:$G$18)</f>
        <v>-10.920106334382567</v>
      </c>
      <c r="N699" s="10">
        <f ca="1">SUMPRODUCT($A699:$F699,Results!$B$19:$G$19)</f>
        <v>-8.8581414808521757</v>
      </c>
      <c r="O699" s="10">
        <f ca="1">SUMPRODUCT($A699:$F699,Results!$B$20:$G$20)</f>
        <v>-5.9680164255812311</v>
      </c>
      <c r="P699" s="10" cm="1">
        <f t="array" aca="1" ref="P699" ca="1">SUMPRODUCT(J699:O699,TRANSPOSE(Test!BL$20:BL$25))+Test!$AD$20-Test!$BL$27</f>
        <v>5.8560533621435189</v>
      </c>
      <c r="Q699" s="10" cm="1">
        <f t="array" aca="1" ref="Q699" ca="1">SUMPRODUCT(J699:O699,TRANSPOSE(Test!ES$20:ES$25))+Test!$AD$20-Test!$ES$27</f>
        <v>5.8448249292224013</v>
      </c>
      <c r="R699" s="10">
        <f ca="1">I699-Results!$E$5*H699</f>
        <v>6.8625082152872023</v>
      </c>
      <c r="S699" s="10" cm="1">
        <f t="array" aca="1" ref="S699" ca="1">SUMPRODUCT(J699:O699,TRANSPOSE(Test!AR$28:AR$33))+Test!$AD$20-Test!$AC$26</f>
        <v>5.8069760958441146</v>
      </c>
      <c r="T699" s="10">
        <f ca="1">SUMPRODUCT(J699:O699,Results!K$9:P$9)</f>
        <v>5.9652073137203629</v>
      </c>
      <c r="U699" s="10">
        <f ca="1">SUMPRODUCT(J699:O699,Results!K$9:P$9)+Test!$AD$20-Test!$AC$31</f>
        <v>5.9284091950193876</v>
      </c>
      <c r="V699" s="10">
        <f t="shared" ca="1" si="61"/>
        <v>6.2531647544824063</v>
      </c>
      <c r="W699" s="10">
        <f t="shared" ca="1" si="62"/>
        <v>6.2643931874035239</v>
      </c>
      <c r="X699" s="10">
        <f t="shared" ca="1" si="63"/>
        <v>5.2467099013387228</v>
      </c>
      <c r="Y699" s="10">
        <f t="shared" ca="1" si="64"/>
        <v>6.3022420207818106</v>
      </c>
      <c r="Z699" s="10">
        <f ca="1">I699-Test!$AD$20</f>
        <v>11.413114577976371</v>
      </c>
      <c r="AA699" s="10">
        <f t="shared" ca="1" si="65"/>
        <v>6.1808089216065376</v>
      </c>
    </row>
    <row r="700" spans="1:27">
      <c r="A700" s="6">
        <f ca="1">LN((RAND()^(-Results!$F$4))-1)</f>
        <v>1.1310080907988176</v>
      </c>
      <c r="B700" s="6">
        <f ca="1">LN((RAND()^(-Results!$F$4))-1)</f>
        <v>-3.2420519770782295</v>
      </c>
      <c r="C700" s="6">
        <f ca="1">LN((RAND()^(-Results!$F$4))-1)</f>
        <v>1.0665594916087853</v>
      </c>
      <c r="D700" s="6">
        <f ca="1">LN((RAND()^(-Results!$F$4))-1)</f>
        <v>1.6951849662306491</v>
      </c>
      <c r="E700" s="6">
        <f ca="1">LN((RAND()^(-Results!$F$4))-1)</f>
        <v>-0.60822825752453114</v>
      </c>
      <c r="F700" s="6">
        <f ca="1">LN((RAND()^(-Results!$F$4))-1)</f>
        <v>1.1104324484408805</v>
      </c>
      <c r="G700" s="6">
        <f ca="1">LN((RAND()^(-Results!$F$4))-1)</f>
        <v>-0.61158977815578275</v>
      </c>
      <c r="H700" s="6">
        <f t="shared" ca="1" si="60"/>
        <v>-0.6009829166101921</v>
      </c>
      <c r="I700" s="10">
        <f ca="1">SUMPRODUCT(J700:O700,Results!B$12:G$12)+Results!$F$5*H700</f>
        <v>-26.102245332972487</v>
      </c>
      <c r="J700" s="10">
        <f ca="1">SUMPRODUCT($A700:$F700,Results!$B$15:$G$15)</f>
        <v>-9.5690788460901341</v>
      </c>
      <c r="K700" s="10">
        <f ca="1">SUMPRODUCT($A700:$F700,Results!$B$16:$G$16)</f>
        <v>2.7239471581656876</v>
      </c>
      <c r="L700" s="10">
        <f ca="1">SUMPRODUCT($A700:$F700,Results!$B$17:$G$17)</f>
        <v>8.1593332471855593</v>
      </c>
      <c r="M700" s="10">
        <f ca="1">SUMPRODUCT($A700:$F700,Results!$B$18:$G$18)</f>
        <v>1.8767075945404068</v>
      </c>
      <c r="N700" s="10">
        <f ca="1">SUMPRODUCT($A700:$F700,Results!$B$19:$G$19)</f>
        <v>14.788135499202745</v>
      </c>
      <c r="O700" s="10">
        <f ca="1">SUMPRODUCT($A700:$F700,Results!$B$20:$G$20)</f>
        <v>-3.005804182552215</v>
      </c>
      <c r="P700" s="10" cm="1">
        <f t="array" aca="1" ref="P700" ca="1">SUMPRODUCT(J700:O700,TRANSPOSE(Test!BL$20:BL$25))+Test!$AD$20-Test!$BL$27</f>
        <v>-23.297285923193456</v>
      </c>
      <c r="Q700" s="10" cm="1">
        <f t="array" aca="1" ref="Q700" ca="1">SUMPRODUCT(J700:O700,TRANSPOSE(Test!ES$20:ES$25))+Test!$AD$20-Test!$ES$27</f>
        <v>-23.615080744354085</v>
      </c>
      <c r="R700" s="10">
        <f ca="1">I700-Results!$E$5*H700</f>
        <v>-23.698313666531718</v>
      </c>
      <c r="S700" s="10" cm="1">
        <f t="array" aca="1" ref="S700" ca="1">SUMPRODUCT(J700:O700,TRANSPOSE(Test!AR$28:AR$33))+Test!$AD$20-Test!$AC$26</f>
        <v>-14.346029412953271</v>
      </c>
      <c r="T700" s="10">
        <f ca="1">SUMPRODUCT(J700:O700,Results!K$9:P$9)</f>
        <v>-23.694529774122127</v>
      </c>
      <c r="U700" s="10">
        <f ca="1">SUMPRODUCT(J700:O700,Results!K$9:P$9)+Test!$AD$20-Test!$AC$31</f>
        <v>-23.731327892823103</v>
      </c>
      <c r="V700" s="10">
        <f t="shared" ca="1" si="61"/>
        <v>-2.8049594097790305</v>
      </c>
      <c r="W700" s="10">
        <f t="shared" ca="1" si="62"/>
        <v>-2.487164588618402</v>
      </c>
      <c r="X700" s="10">
        <f t="shared" ca="1" si="63"/>
        <v>-2.4039316664407693</v>
      </c>
      <c r="Y700" s="10">
        <f t="shared" ca="1" si="64"/>
        <v>-11.756215920019216</v>
      </c>
      <c r="Z700" s="10">
        <f ca="1">I700-Test!$AD$20</f>
        <v>-26.798348871622039</v>
      </c>
      <c r="AA700" s="10">
        <f t="shared" ca="1" si="65"/>
        <v>-2.370917440149384</v>
      </c>
    </row>
    <row r="701" spans="1:27">
      <c r="A701" s="6">
        <f ca="1">LN((RAND()^(-Results!$F$4))-1)</f>
        <v>-0.39119780659940562</v>
      </c>
      <c r="B701" s="6">
        <f ca="1">LN((RAND()^(-Results!$F$4))-1)</f>
        <v>1.7576213368498459</v>
      </c>
      <c r="C701" s="6">
        <f ca="1">LN((RAND()^(-Results!$F$4))-1)</f>
        <v>0.57837357760498476</v>
      </c>
      <c r="D701" s="6">
        <f ca="1">LN((RAND()^(-Results!$F$4))-1)</f>
        <v>0.47919020640882226</v>
      </c>
      <c r="E701" s="6">
        <f ca="1">LN((RAND()^(-Results!$F$4))-1)</f>
        <v>-1.3145036642813792</v>
      </c>
      <c r="F701" s="6">
        <f ca="1">LN((RAND()^(-Results!$F$4))-1)</f>
        <v>-1.2030822747400263</v>
      </c>
      <c r="G701" s="6">
        <f ca="1">LN((RAND()^(-Results!$F$4))-1)</f>
        <v>2.5902849586511376</v>
      </c>
      <c r="H701" s="6">
        <f t="shared" ca="1" si="60"/>
        <v>2.6008918201967282</v>
      </c>
      <c r="I701" s="10">
        <f ca="1">SUMPRODUCT(J701:O701,Results!B$12:G$12)+Results!$F$5*H701</f>
        <v>34.8867722929878</v>
      </c>
      <c r="J701" s="10">
        <f ca="1">SUMPRODUCT($A701:$F701,Results!$B$15:$G$15)</f>
        <v>4.2702286014152557</v>
      </c>
      <c r="K701" s="10">
        <f ca="1">SUMPRODUCT($A701:$F701,Results!$B$16:$G$16)</f>
        <v>2.5553357037471844</v>
      </c>
      <c r="L701" s="10">
        <f ca="1">SUMPRODUCT($A701:$F701,Results!$B$17:$G$17)</f>
        <v>-0.56082376302917103</v>
      </c>
      <c r="M701" s="10">
        <f ca="1">SUMPRODUCT($A701:$F701,Results!$B$18:$G$18)</f>
        <v>-8.605100044458613</v>
      </c>
      <c r="N701" s="10">
        <f ca="1">SUMPRODUCT($A701:$F701,Results!$B$19:$G$19)</f>
        <v>-1.6913070324324484</v>
      </c>
      <c r="O701" s="10">
        <f ca="1">SUMPRODUCT($A701:$F701,Results!$B$20:$G$20)</f>
        <v>-0.59047311806512992</v>
      </c>
      <c r="P701" s="10" cm="1">
        <f t="array" aca="1" ref="P701" ca="1">SUMPRODUCT(J701:O701,TRANSPOSE(Test!BL$20:BL$25))+Test!$AD$20-Test!$BL$27</f>
        <v>22.250628548084283</v>
      </c>
      <c r="Q701" s="10" cm="1">
        <f t="array" aca="1" ref="Q701" ca="1">SUMPRODUCT(J701:O701,TRANSPOSE(Test!ES$20:ES$25))+Test!$AD$20-Test!$ES$27</f>
        <v>22.37618550882447</v>
      </c>
      <c r="R701" s="10">
        <f ca="1">I701-Results!$E$5*H701</f>
        <v>24.483205012200887</v>
      </c>
      <c r="S701" s="10" cm="1">
        <f t="array" aca="1" ref="S701" ca="1">SUMPRODUCT(J701:O701,TRANSPOSE(Test!AR$28:AR$33))+Test!$AD$20-Test!$AC$26</f>
        <v>23.566628062847037</v>
      </c>
      <c r="T701" s="10">
        <f ca="1">SUMPRODUCT(J701:O701,Results!K$9:P$9)</f>
        <v>22.604234969712412</v>
      </c>
      <c r="U701" s="10">
        <f ca="1">SUMPRODUCT(J701:O701,Results!K$9:P$9)+Test!$AD$20-Test!$AC$31</f>
        <v>22.567436851011436</v>
      </c>
      <c r="V701" s="10">
        <f t="shared" ca="1" si="61"/>
        <v>12.636143744903517</v>
      </c>
      <c r="W701" s="10">
        <f t="shared" ca="1" si="62"/>
        <v>12.51058678416333</v>
      </c>
      <c r="X701" s="10">
        <f t="shared" ca="1" si="63"/>
        <v>10.403567280786913</v>
      </c>
      <c r="Y701" s="10">
        <f t="shared" ca="1" si="64"/>
        <v>11.320144230140762</v>
      </c>
      <c r="Z701" s="10">
        <f ca="1">I701-Test!$AD$20</f>
        <v>34.190668754338247</v>
      </c>
      <c r="AA701" s="10">
        <f t="shared" ca="1" si="65"/>
        <v>12.319335441976364</v>
      </c>
    </row>
    <row r="702" spans="1:27">
      <c r="A702" s="6">
        <f ca="1">LN((RAND()^(-Results!$F$4))-1)</f>
        <v>-0.12535984229448877</v>
      </c>
      <c r="B702" s="6">
        <f ca="1">LN((RAND()^(-Results!$F$4))-1)</f>
        <v>0.10703860120936283</v>
      </c>
      <c r="C702" s="6">
        <f ca="1">LN((RAND()^(-Results!$F$4))-1)</f>
        <v>-0.60455447238717697</v>
      </c>
      <c r="D702" s="6">
        <f ca="1">LN((RAND()^(-Results!$F$4))-1)</f>
        <v>1.2318782919850639</v>
      </c>
      <c r="E702" s="6">
        <f ca="1">LN((RAND()^(-Results!$F$4))-1)</f>
        <v>-0.87894528940631422</v>
      </c>
      <c r="F702" s="6">
        <f ca="1">LN((RAND()^(-Results!$F$4))-1)</f>
        <v>0.56419559689138921</v>
      </c>
      <c r="G702" s="6">
        <f ca="1">LN((RAND()^(-Results!$F$4))-1)</f>
        <v>-1.4745691981847924</v>
      </c>
      <c r="H702" s="6">
        <f t="shared" ca="1" si="60"/>
        <v>-1.4639623366392018</v>
      </c>
      <c r="I702" s="10">
        <f ca="1">SUMPRODUCT(J702:O702,Results!B$12:G$12)+Results!$F$5*H702</f>
        <v>-0.98193906383025187</v>
      </c>
      <c r="J702" s="10">
        <f ca="1">SUMPRODUCT($A702:$F702,Results!$B$15:$G$15)</f>
        <v>4.1443797879225475E-2</v>
      </c>
      <c r="K702" s="10">
        <f ca="1">SUMPRODUCT($A702:$F702,Results!$B$16:$G$16)</f>
        <v>4.4543472811942726</v>
      </c>
      <c r="L702" s="10">
        <f ca="1">SUMPRODUCT($A702:$F702,Results!$B$17:$G$17)</f>
        <v>0.53015664947099994</v>
      </c>
      <c r="M702" s="10">
        <f ca="1">SUMPRODUCT($A702:$F702,Results!$B$18:$G$18)</f>
        <v>0.29541180915654641</v>
      </c>
      <c r="N702" s="10">
        <f ca="1">SUMPRODUCT($A702:$F702,Results!$B$19:$G$19)</f>
        <v>3.4976174188921401</v>
      </c>
      <c r="O702" s="10">
        <f ca="1">SUMPRODUCT($A702:$F702,Results!$B$20:$G$20)</f>
        <v>0.30811255677043481</v>
      </c>
      <c r="P702" s="10" cm="1">
        <f t="array" aca="1" ref="P702" ca="1">SUMPRODUCT(J702:O702,TRANSPOSE(Test!BL$20:BL$25))+Test!$AD$20-Test!$BL$27</f>
        <v>6.2751112892532888</v>
      </c>
      <c r="Q702" s="10" cm="1">
        <f t="array" aca="1" ref="Q702" ca="1">SUMPRODUCT(J702:O702,TRANSPOSE(Test!ES$20:ES$25))+Test!$AD$20-Test!$ES$27</f>
        <v>6.3739867201360889</v>
      </c>
      <c r="R702" s="10">
        <f ca="1">I702-Results!$E$5*H702</f>
        <v>4.8739102827265555</v>
      </c>
      <c r="S702" s="10" cm="1">
        <f t="array" aca="1" ref="S702" ca="1">SUMPRODUCT(J702:O702,TRANSPOSE(Test!AR$28:AR$33))+Test!$AD$20-Test!$AC$26</f>
        <v>7.0671993966224251</v>
      </c>
      <c r="T702" s="10">
        <f ca="1">SUMPRODUCT(J702:O702,Results!K$9:P$9)</f>
        <v>6.4961963473271407</v>
      </c>
      <c r="U702" s="10">
        <f ca="1">SUMPRODUCT(J702:O702,Results!K$9:P$9)+Test!$AD$20-Test!$AC$31</f>
        <v>6.4593982286261653</v>
      </c>
      <c r="V702" s="10">
        <f t="shared" ca="1" si="61"/>
        <v>-7.2570503530835406</v>
      </c>
      <c r="W702" s="10">
        <f t="shared" ca="1" si="62"/>
        <v>-7.3559257839663408</v>
      </c>
      <c r="X702" s="10">
        <f t="shared" ca="1" si="63"/>
        <v>-5.8558493465568073</v>
      </c>
      <c r="Y702" s="10">
        <f t="shared" ca="1" si="64"/>
        <v>-8.0491384604526779</v>
      </c>
      <c r="Z702" s="10">
        <f ca="1">I702-Test!$AD$20</f>
        <v>-1.6780426024798056</v>
      </c>
      <c r="AA702" s="10">
        <f t="shared" ca="1" si="65"/>
        <v>-7.4413372924564172</v>
      </c>
    </row>
    <row r="703" spans="1:27">
      <c r="A703" s="6">
        <f ca="1">LN((RAND()^(-Results!$F$4))-1)</f>
        <v>2.8338394236875577</v>
      </c>
      <c r="B703" s="6">
        <f ca="1">LN((RAND()^(-Results!$F$4))-1)</f>
        <v>1.4755286057414769</v>
      </c>
      <c r="C703" s="6">
        <f ca="1">LN((RAND()^(-Results!$F$4))-1)</f>
        <v>1.39070913285456</v>
      </c>
      <c r="D703" s="6">
        <f ca="1">LN((RAND()^(-Results!$F$4))-1)</f>
        <v>-1.8254184280613439</v>
      </c>
      <c r="E703" s="6">
        <f ca="1">LN((RAND()^(-Results!$F$4))-1)</f>
        <v>-0.86000198841376452</v>
      </c>
      <c r="F703" s="6">
        <f ca="1">LN((RAND()^(-Results!$F$4))-1)</f>
        <v>-1.0220149724788241</v>
      </c>
      <c r="G703" s="6">
        <f ca="1">LN((RAND()^(-Results!$F$4))-1)</f>
        <v>3.340363502738374</v>
      </c>
      <c r="H703" s="6">
        <f t="shared" ca="1" si="60"/>
        <v>3.3509703642839646</v>
      </c>
      <c r="I703" s="10">
        <f ca="1">SUMPRODUCT(J703:O703,Results!B$12:G$12)+Results!$F$5*H703</f>
        <v>11.928007329603279</v>
      </c>
      <c r="J703" s="10">
        <f ca="1">SUMPRODUCT($A703:$F703,Results!$B$15:$G$15)</f>
        <v>6.7717063475742796</v>
      </c>
      <c r="K703" s="10">
        <f ca="1">SUMPRODUCT($A703:$F703,Results!$B$16:$G$16)</f>
        <v>1.0021605361483183</v>
      </c>
      <c r="L703" s="10">
        <f ca="1">SUMPRODUCT($A703:$F703,Results!$B$17:$G$17)</f>
        <v>3.4711160429732582</v>
      </c>
      <c r="M703" s="10">
        <f ca="1">SUMPRODUCT($A703:$F703,Results!$B$18:$G$18)</f>
        <v>-14.931327651811927</v>
      </c>
      <c r="N703" s="10">
        <f ca="1">SUMPRODUCT($A703:$F703,Results!$B$19:$G$19)</f>
        <v>-8.6193485344761349</v>
      </c>
      <c r="O703" s="10">
        <f ca="1">SUMPRODUCT($A703:$F703,Results!$B$20:$G$20)</f>
        <v>12.310636891383311</v>
      </c>
      <c r="P703" s="10" cm="1">
        <f t="array" aca="1" ref="P703" ca="1">SUMPRODUCT(J703:O703,TRANSPOSE(Test!BL$20:BL$25))+Test!$AD$20-Test!$BL$27</f>
        <v>-4.2847262926230041</v>
      </c>
      <c r="Q703" s="10" cm="1">
        <f t="array" aca="1" ref="Q703" ca="1">SUMPRODUCT(J703:O703,TRANSPOSE(Test!ES$20:ES$25))+Test!$AD$20-Test!$ES$27</f>
        <v>-4.5335913194993394</v>
      </c>
      <c r="R703" s="10">
        <f ca="1">I703-Results!$E$5*H703</f>
        <v>-1.4758741275325793</v>
      </c>
      <c r="S703" s="10" cm="1">
        <f t="array" aca="1" ref="S703" ca="1">SUMPRODUCT(J703:O703,TRANSPOSE(Test!AR$28:AR$33))+Test!$AD$20-Test!$AC$26</f>
        <v>7.1182112781586433</v>
      </c>
      <c r="T703" s="10">
        <f ca="1">SUMPRODUCT(J703:O703,Results!K$9:P$9)</f>
        <v>-4.6342358006359596</v>
      </c>
      <c r="U703" s="10">
        <f ca="1">SUMPRODUCT(J703:O703,Results!K$9:P$9)+Test!$AD$20-Test!$AC$31</f>
        <v>-4.671033919336935</v>
      </c>
      <c r="V703" s="10">
        <f t="shared" ca="1" si="61"/>
        <v>16.212733622226281</v>
      </c>
      <c r="W703" s="10">
        <f t="shared" ca="1" si="62"/>
        <v>16.461598649102619</v>
      </c>
      <c r="X703" s="10">
        <f t="shared" ca="1" si="63"/>
        <v>13.403881457135858</v>
      </c>
      <c r="Y703" s="10">
        <f t="shared" ca="1" si="64"/>
        <v>4.8097960514446356</v>
      </c>
      <c r="Z703" s="10">
        <f ca="1">I703-Test!$AD$20</f>
        <v>11.231903790953725</v>
      </c>
      <c r="AA703" s="10">
        <f t="shared" ca="1" si="65"/>
        <v>16.599041248940214</v>
      </c>
    </row>
    <row r="704" spans="1:27">
      <c r="A704" s="6">
        <f ca="1">LN((RAND()^(-Results!$F$4))-1)</f>
        <v>0.44331979743585836</v>
      </c>
      <c r="B704" s="6">
        <f ca="1">LN((RAND()^(-Results!$F$4))-1)</f>
        <v>-2.1132661689900409</v>
      </c>
      <c r="C704" s="6">
        <f ca="1">LN((RAND()^(-Results!$F$4))-1)</f>
        <v>-0.20742156926780078</v>
      </c>
      <c r="D704" s="6">
        <f ca="1">LN((RAND()^(-Results!$F$4))-1)</f>
        <v>-6.1021810949506623</v>
      </c>
      <c r="E704" s="6">
        <f ca="1">LN((RAND()^(-Results!$F$4))-1)</f>
        <v>-0.31597903372448227</v>
      </c>
      <c r="F704" s="6">
        <f ca="1">LN((RAND()^(-Results!$F$4))-1)</f>
        <v>-0.96718954784064359</v>
      </c>
      <c r="G704" s="6">
        <f ca="1">LN((RAND()^(-Results!$F$4))-1)</f>
        <v>-0.53214234141671091</v>
      </c>
      <c r="H704" s="6">
        <f t="shared" ca="1" si="60"/>
        <v>-0.52153547987112026</v>
      </c>
      <c r="I704" s="10">
        <f ca="1">SUMPRODUCT(J704:O704,Results!B$12:G$12)+Results!$F$5*H704</f>
        <v>-67.557763635254531</v>
      </c>
      <c r="J704" s="10">
        <f ca="1">SUMPRODUCT($A704:$F704,Results!$B$15:$G$15)</f>
        <v>7.0469881563846495E-2</v>
      </c>
      <c r="K704" s="10">
        <f ca="1">SUMPRODUCT($A704:$F704,Results!$B$16:$G$16)</f>
        <v>-11.419802497245938</v>
      </c>
      <c r="L704" s="10">
        <f ca="1">SUMPRODUCT($A704:$F704,Results!$B$17:$G$17)</f>
        <v>8.8508955491944512</v>
      </c>
      <c r="M704" s="10">
        <f ca="1">SUMPRODUCT($A704:$F704,Results!$B$18:$G$18)</f>
        <v>4.8694607597818864</v>
      </c>
      <c r="N704" s="10">
        <f ca="1">SUMPRODUCT($A704:$F704,Results!$B$19:$G$19)</f>
        <v>-18.066764447009824</v>
      </c>
      <c r="O704" s="10">
        <f ca="1">SUMPRODUCT($A704:$F704,Results!$B$20:$G$20)</f>
        <v>11.500332366486099</v>
      </c>
      <c r="P704" s="10" cm="1">
        <f t="array" aca="1" ref="P704" ca="1">SUMPRODUCT(J704:O704,TRANSPOSE(Test!BL$20:BL$25))+Test!$AD$20-Test!$BL$27</f>
        <v>-64.876912193918429</v>
      </c>
      <c r="Q704" s="10" cm="1">
        <f t="array" aca="1" ref="Q704" ca="1">SUMPRODUCT(J704:O704,TRANSPOSE(Test!ES$20:ES$25))+Test!$AD$20-Test!$ES$27</f>
        <v>-65.34985279607416</v>
      </c>
      <c r="R704" s="10">
        <f ca="1">I704-Results!$E$5*H704</f>
        <v>-65.471621715770056</v>
      </c>
      <c r="S704" s="10" cm="1">
        <f t="array" aca="1" ref="S704" ca="1">SUMPRODUCT(J704:O704,TRANSPOSE(Test!AR$28:AR$33))+Test!$AD$20-Test!$AC$26</f>
        <v>-61.116150056317238</v>
      </c>
      <c r="T704" s="10">
        <f ca="1">SUMPRODUCT(J704:O704,Results!K$9:P$9)</f>
        <v>-65.294137931814248</v>
      </c>
      <c r="U704" s="10">
        <f ca="1">SUMPRODUCT(J704:O704,Results!K$9:P$9)+Test!$AD$20-Test!$AC$31</f>
        <v>-65.33093605051522</v>
      </c>
      <c r="V704" s="10">
        <f t="shared" ca="1" si="61"/>
        <v>-2.6808514413361024</v>
      </c>
      <c r="W704" s="10">
        <f t="shared" ca="1" si="62"/>
        <v>-2.2079108391803715</v>
      </c>
      <c r="X704" s="10">
        <f t="shared" ca="1" si="63"/>
        <v>-2.0861419194844757</v>
      </c>
      <c r="Y704" s="10">
        <f t="shared" ca="1" si="64"/>
        <v>-6.441613578937293</v>
      </c>
      <c r="Z704" s="10">
        <f ca="1">I704-Test!$AD$20</f>
        <v>-68.253867173904084</v>
      </c>
      <c r="AA704" s="10">
        <f t="shared" ca="1" si="65"/>
        <v>-2.2268275847393113</v>
      </c>
    </row>
    <row r="705" spans="1:27">
      <c r="A705" s="6">
        <f ca="1">LN((RAND()^(-Results!$F$4))-1)</f>
        <v>-2.4533412373860495</v>
      </c>
      <c r="B705" s="6">
        <f ca="1">LN((RAND()^(-Results!$F$4))-1)</f>
        <v>-0.87037011913866857</v>
      </c>
      <c r="C705" s="6">
        <f ca="1">LN((RAND()^(-Results!$F$4))-1)</f>
        <v>0.45415293579805316</v>
      </c>
      <c r="D705" s="6">
        <f ca="1">LN((RAND()^(-Results!$F$4))-1)</f>
        <v>1.1761642616502674</v>
      </c>
      <c r="E705" s="6">
        <f ca="1">LN((RAND()^(-Results!$F$4))-1)</f>
        <v>0.88179428959067119</v>
      </c>
      <c r="F705" s="6">
        <f ca="1">LN((RAND()^(-Results!$F$4))-1)</f>
        <v>0.31149311156257015</v>
      </c>
      <c r="G705" s="6">
        <f ca="1">LN((RAND()^(-Results!$F$4))-1)</f>
        <v>2.0403655244463188</v>
      </c>
      <c r="H705" s="6">
        <f t="shared" ca="1" si="60"/>
        <v>2.0509723859919093</v>
      </c>
      <c r="I705" s="10">
        <f ca="1">SUMPRODUCT(J705:O705,Results!B$12:G$12)+Results!$F$5*H705</f>
        <v>19.06268946355214</v>
      </c>
      <c r="J705" s="10">
        <f ca="1">SUMPRODUCT($A705:$F705,Results!$B$15:$G$15)</f>
        <v>-5.7138866846483118</v>
      </c>
      <c r="K705" s="10">
        <f ca="1">SUMPRODUCT($A705:$F705,Results!$B$16:$G$16)</f>
        <v>-4.278640411455406</v>
      </c>
      <c r="L705" s="10">
        <f ca="1">SUMPRODUCT($A705:$F705,Results!$B$17:$G$17)</f>
        <v>-5.0190831592768443</v>
      </c>
      <c r="M705" s="10">
        <f ca="1">SUMPRODUCT($A705:$F705,Results!$B$18:$G$18)</f>
        <v>8.2068351394130996</v>
      </c>
      <c r="N705" s="10">
        <f ca="1">SUMPRODUCT($A705:$F705,Results!$B$19:$G$19)</f>
        <v>8.1096021038164139</v>
      </c>
      <c r="O705" s="10">
        <f ca="1">SUMPRODUCT($A705:$F705,Results!$B$20:$G$20)</f>
        <v>-12.194615363770241</v>
      </c>
      <c r="P705" s="10" cm="1">
        <f t="array" aca="1" ref="P705" ca="1">SUMPRODUCT(J705:O705,TRANSPOSE(Test!BL$20:BL$25))+Test!$AD$20-Test!$BL$27</f>
        <v>8.6095101048172591</v>
      </c>
      <c r="Q705" s="10" cm="1">
        <f t="array" aca="1" ref="Q705" ca="1">SUMPRODUCT(J705:O705,TRANSPOSE(Test!ES$20:ES$25))+Test!$AD$20-Test!$ES$27</f>
        <v>8.6882055008460437</v>
      </c>
      <c r="R705" s="10">
        <f ca="1">I705-Results!$E$5*H705</f>
        <v>10.858799919584502</v>
      </c>
      <c r="S705" s="10" cm="1">
        <f t="array" aca="1" ref="S705" ca="1">SUMPRODUCT(J705:O705,TRANSPOSE(Test!AR$28:AR$33))+Test!$AD$20-Test!$AC$26</f>
        <v>1.009939523436691</v>
      </c>
      <c r="T705" s="10">
        <f ca="1">SUMPRODUCT(J705:O705,Results!K$9:P$9)</f>
        <v>8.8138584457098865</v>
      </c>
      <c r="U705" s="10">
        <f ca="1">SUMPRODUCT(J705:O705,Results!K$9:P$9)+Test!$AD$20-Test!$AC$31</f>
        <v>8.7770603270089111</v>
      </c>
      <c r="V705" s="10">
        <f t="shared" ca="1" si="61"/>
        <v>10.45317935873488</v>
      </c>
      <c r="W705" s="10">
        <f t="shared" ca="1" si="62"/>
        <v>10.374483962706096</v>
      </c>
      <c r="X705" s="10">
        <f t="shared" ca="1" si="63"/>
        <v>8.2038895439676374</v>
      </c>
      <c r="Y705" s="10">
        <f t="shared" ca="1" si="64"/>
        <v>18.052749940115447</v>
      </c>
      <c r="Z705" s="10">
        <f ca="1">I705-Test!$AD$20</f>
        <v>18.366585924902587</v>
      </c>
      <c r="AA705" s="10">
        <f t="shared" ca="1" si="65"/>
        <v>10.285629136543228</v>
      </c>
    </row>
    <row r="706" spans="1:27">
      <c r="A706" s="6">
        <f ca="1">LN((RAND()^(-Results!$F$4))-1)</f>
        <v>-4.7234229491975475</v>
      </c>
      <c r="B706" s="6">
        <f ca="1">LN((RAND()^(-Results!$F$4))-1)</f>
        <v>1.3103246121022165</v>
      </c>
      <c r="C706" s="6">
        <f ca="1">LN((RAND()^(-Results!$F$4))-1)</f>
        <v>-2.2779393965542236</v>
      </c>
      <c r="D706" s="6">
        <f ca="1">LN((RAND()^(-Results!$F$4))-1)</f>
        <v>-1.5336270122779978</v>
      </c>
      <c r="E706" s="6">
        <f ca="1">LN((RAND()^(-Results!$F$4))-1)</f>
        <v>-0.10760327929607516</v>
      </c>
      <c r="F706" s="6">
        <f ca="1">LN((RAND()^(-Results!$F$4))-1)</f>
        <v>1.0714303895566752</v>
      </c>
      <c r="G706" s="6">
        <f ca="1">LN((RAND()^(-Results!$F$4))-1)</f>
        <v>1.1494736066054076</v>
      </c>
      <c r="H706" s="6">
        <f t="shared" ca="1" si="60"/>
        <v>1.1600804681509982</v>
      </c>
      <c r="I706" s="10">
        <f ca="1">SUMPRODUCT(J706:O706,Results!B$12:G$12)+Results!$F$5*H706</f>
        <v>12.437629458707711</v>
      </c>
      <c r="J706" s="10">
        <f ca="1">SUMPRODUCT($A706:$F706,Results!$B$15:$G$15)</f>
        <v>2.9435390967835708</v>
      </c>
      <c r="K706" s="10">
        <f ca="1">SUMPRODUCT($A706:$F706,Results!$B$16:$G$16)</f>
        <v>-7.0574493077287954</v>
      </c>
      <c r="L706" s="10">
        <f ca="1">SUMPRODUCT($A706:$F706,Results!$B$17:$G$17)</f>
        <v>-12.815934697287311</v>
      </c>
      <c r="M706" s="10">
        <f ca="1">SUMPRODUCT($A706:$F706,Results!$B$18:$G$18)</f>
        <v>16.708300198840494</v>
      </c>
      <c r="N706" s="10">
        <f ca="1">SUMPRODUCT($A706:$F706,Results!$B$19:$G$19)</f>
        <v>-8.2573160212535637</v>
      </c>
      <c r="O706" s="10">
        <f ca="1">SUMPRODUCT($A706:$F706,Results!$B$20:$G$20)</f>
        <v>-2.5597642353233994</v>
      </c>
      <c r="P706" s="10" cm="1">
        <f t="array" aca="1" ref="P706" ca="1">SUMPRODUCT(J706:O706,TRANSPOSE(Test!BL$20:BL$25))+Test!$AD$20-Test!$BL$27</f>
        <v>6.4568495440067188</v>
      </c>
      <c r="Q706" s="10" cm="1">
        <f t="array" aca="1" ref="Q706" ca="1">SUMPRODUCT(J706:O706,TRANSPOSE(Test!ES$20:ES$25))+Test!$AD$20-Test!$ES$27</f>
        <v>6.8533508730840378</v>
      </c>
      <c r="R706" s="10">
        <f ca="1">I706-Results!$E$5*H706</f>
        <v>7.7973075861037184</v>
      </c>
      <c r="S706" s="10" cm="1">
        <f t="array" aca="1" ref="S706" ca="1">SUMPRODUCT(J706:O706,TRANSPOSE(Test!AR$28:AR$33))+Test!$AD$20-Test!$AC$26</f>
        <v>-10.362457551749657</v>
      </c>
      <c r="T706" s="10">
        <f ca="1">SUMPRODUCT(J706:O706,Results!K$9:P$9)</f>
        <v>7.3725386561284525</v>
      </c>
      <c r="U706" s="10">
        <f ca="1">SUMPRODUCT(J706:O706,Results!K$9:P$9)+Test!$AD$20-Test!$AC$31</f>
        <v>7.3357405374274771</v>
      </c>
      <c r="V706" s="10">
        <f t="shared" ca="1" si="61"/>
        <v>5.9807799147009924</v>
      </c>
      <c r="W706" s="10">
        <f t="shared" ca="1" si="62"/>
        <v>5.5842785856236734</v>
      </c>
      <c r="X706" s="10">
        <f t="shared" ca="1" si="63"/>
        <v>4.6403218726039928</v>
      </c>
      <c r="Y706" s="10">
        <f t="shared" ca="1" si="64"/>
        <v>22.800087010457368</v>
      </c>
      <c r="Z706" s="10">
        <f ca="1">I706-Test!$AD$20</f>
        <v>11.741525920058157</v>
      </c>
      <c r="AA706" s="10">
        <f t="shared" ca="1" si="65"/>
        <v>5.1018889212802341</v>
      </c>
    </row>
    <row r="707" spans="1:27">
      <c r="A707" s="6">
        <f ca="1">LN((RAND()^(-Results!$F$4))-1)</f>
        <v>-1.7012607760772005</v>
      </c>
      <c r="B707" s="6">
        <f ca="1">LN((RAND()^(-Results!$F$4))-1)</f>
        <v>-1.2712630021263382</v>
      </c>
      <c r="C707" s="6">
        <f ca="1">LN((RAND()^(-Results!$F$4))-1)</f>
        <v>2.1764319141324102</v>
      </c>
      <c r="D707" s="6">
        <f ca="1">LN((RAND()^(-Results!$F$4))-1)</f>
        <v>-1.3010082737787663</v>
      </c>
      <c r="E707" s="6">
        <f ca="1">LN((RAND()^(-Results!$F$4))-1)</f>
        <v>-0.43823616898329582</v>
      </c>
      <c r="F707" s="6">
        <f ca="1">LN((RAND()^(-Results!$F$4))-1)</f>
        <v>-0.38959762589845914</v>
      </c>
      <c r="G707" s="6">
        <f ca="1">LN((RAND()^(-Results!$F$4))-1)</f>
        <v>-2.6483274070190994</v>
      </c>
      <c r="H707" s="6">
        <f t="shared" ref="H707:H770" ca="1" si="66">G707-$AC$5</f>
        <v>-2.6377205454735089</v>
      </c>
      <c r="I707" s="10">
        <f ca="1">SUMPRODUCT(J707:O707,Results!B$12:G$12)+Results!$F$5*H707</f>
        <v>-27.593482748971677</v>
      </c>
      <c r="J707" s="10">
        <f ca="1">SUMPRODUCT($A707:$F707,Results!$B$15:$G$15)</f>
        <v>-4.7972900075655005</v>
      </c>
      <c r="K707" s="10">
        <f ca="1">SUMPRODUCT($A707:$F707,Results!$B$16:$G$16)</f>
        <v>-8.8846635322333505</v>
      </c>
      <c r="L707" s="10">
        <f ca="1">SUMPRODUCT($A707:$F707,Results!$B$17:$G$17)</f>
        <v>-0.94485632950275433</v>
      </c>
      <c r="M707" s="10">
        <f ca="1">SUMPRODUCT($A707:$F707,Results!$B$18:$G$18)</f>
        <v>1.9013893316271309</v>
      </c>
      <c r="N707" s="10">
        <f ca="1">SUMPRODUCT($A707:$F707,Results!$B$19:$G$19)</f>
        <v>3.1716356187577324</v>
      </c>
      <c r="O707" s="10">
        <f ca="1">SUMPRODUCT($A707:$F707,Results!$B$20:$G$20)</f>
        <v>-5.4655487903585103</v>
      </c>
      <c r="P707" s="10" cm="1">
        <f t="array" aca="1" ref="P707" ca="1">SUMPRODUCT(J707:O707,TRANSPOSE(Test!BL$20:BL$25))+Test!$AD$20-Test!$BL$27</f>
        <v>-14.13599514881528</v>
      </c>
      <c r="Q707" s="10" cm="1">
        <f t="array" aca="1" ref="Q707" ca="1">SUMPRODUCT(J707:O707,TRANSPOSE(Test!ES$20:ES$25))+Test!$AD$20-Test!$ES$27</f>
        <v>-14.391785870948814</v>
      </c>
      <c r="R707" s="10">
        <f ca="1">I707-Results!$E$5*H707</f>
        <v>-17.042600567077642</v>
      </c>
      <c r="S707" s="10" cm="1">
        <f t="array" aca="1" ref="S707" ca="1">SUMPRODUCT(J707:O707,TRANSPOSE(Test!AR$28:AR$33))+Test!$AD$20-Test!$AC$26</f>
        <v>-13.037388401919721</v>
      </c>
      <c r="T707" s="10">
        <f ca="1">SUMPRODUCT(J707:O707,Results!K$9:P$9)</f>
        <v>-14.158442341661409</v>
      </c>
      <c r="U707" s="10">
        <f ca="1">SUMPRODUCT(J707:O707,Results!K$9:P$9)+Test!$AD$20-Test!$AC$31</f>
        <v>-14.195240460362385</v>
      </c>
      <c r="V707" s="10">
        <f t="shared" ref="V707:V770" ca="1" si="67">I707-P707</f>
        <v>-13.457487600156398</v>
      </c>
      <c r="W707" s="10">
        <f t="shared" ref="W707:W770" ca="1" si="68">I707-Q707</f>
        <v>-13.201696878022863</v>
      </c>
      <c r="X707" s="10">
        <f t="shared" ref="X707:X770" ca="1" si="69">I707-R707</f>
        <v>-10.550882181894035</v>
      </c>
      <c r="Y707" s="10">
        <f t="shared" ref="Y707:Y770" ca="1" si="70">I707-S707</f>
        <v>-14.556094347051957</v>
      </c>
      <c r="Z707" s="10">
        <f ca="1">I707-Test!$AD$20</f>
        <v>-28.28958628762123</v>
      </c>
      <c r="AA707" s="10">
        <f t="shared" ref="AA707:AA770" ca="1" si="71">I707-U707</f>
        <v>-13.398242288609293</v>
      </c>
    </row>
    <row r="708" spans="1:27">
      <c r="A708" s="6">
        <f ca="1">LN((RAND()^(-Results!$F$4))-1)</f>
        <v>2.2575342537866709</v>
      </c>
      <c r="B708" s="6">
        <f ca="1">LN((RAND()^(-Results!$F$4))-1)</f>
        <v>-4.6957073549495867E-2</v>
      </c>
      <c r="C708" s="6">
        <f ca="1">LN((RAND()^(-Results!$F$4))-1)</f>
        <v>0.4270960050752482</v>
      </c>
      <c r="D708" s="6">
        <f ca="1">LN((RAND()^(-Results!$F$4))-1)</f>
        <v>-1.4768876496405776</v>
      </c>
      <c r="E708" s="6">
        <f ca="1">LN((RAND()^(-Results!$F$4))-1)</f>
        <v>-2.3737138929800286</v>
      </c>
      <c r="F708" s="6">
        <f ca="1">LN((RAND()^(-Results!$F$4))-1)</f>
        <v>0.31716890046625429</v>
      </c>
      <c r="G708" s="6">
        <f ca="1">LN((RAND()^(-Results!$F$4))-1)</f>
        <v>-1.6367657701945133</v>
      </c>
      <c r="H708" s="6">
        <f t="shared" ca="1" si="66"/>
        <v>-1.6261589086489228</v>
      </c>
      <c r="I708" s="10">
        <f ca="1">SUMPRODUCT(J708:O708,Results!B$12:G$12)+Results!$F$5*H708</f>
        <v>-31.13645151152695</v>
      </c>
      <c r="J708" s="10">
        <f ca="1">SUMPRODUCT($A708:$F708,Results!$B$15:$G$15)</f>
        <v>3.4698779426619644</v>
      </c>
      <c r="K708" s="10">
        <f ca="1">SUMPRODUCT($A708:$F708,Results!$B$16:$G$16)</f>
        <v>3.4407821464529924</v>
      </c>
      <c r="L708" s="10">
        <f ca="1">SUMPRODUCT($A708:$F708,Results!$B$17:$G$17)</f>
        <v>6.9125111039629807</v>
      </c>
      <c r="M708" s="10">
        <f ca="1">SUMPRODUCT($A708:$F708,Results!$B$18:$G$18)</f>
        <v>-8.3396929938237854</v>
      </c>
      <c r="N708" s="10">
        <f ca="1">SUMPRODUCT($A708:$F708,Results!$B$19:$G$19)</f>
        <v>-4.3994231468205589</v>
      </c>
      <c r="O708" s="10">
        <f ca="1">SUMPRODUCT($A708:$F708,Results!$B$20:$G$20)</f>
        <v>14.461025673315515</v>
      </c>
      <c r="P708" s="10" cm="1">
        <f t="array" aca="1" ref="P708" ca="1">SUMPRODUCT(J708:O708,TRANSPOSE(Test!BL$20:BL$25))+Test!$AD$20-Test!$BL$27</f>
        <v>-22.639310354345287</v>
      </c>
      <c r="Q708" s="10" cm="1">
        <f t="array" aca="1" ref="Q708" ca="1">SUMPRODUCT(J708:O708,TRANSPOSE(Test!ES$20:ES$25))+Test!$AD$20-Test!$ES$27</f>
        <v>-22.908101157854734</v>
      </c>
      <c r="R708" s="10">
        <f ca="1">I708-Results!$E$5*H708</f>
        <v>-24.63181587693126</v>
      </c>
      <c r="S708" s="10" cm="1">
        <f t="array" aca="1" ref="S708" ca="1">SUMPRODUCT(J708:O708,TRANSPOSE(Test!AR$28:AR$33))+Test!$AD$20-Test!$AC$26</f>
        <v>-9.2526378117553136</v>
      </c>
      <c r="T708" s="10">
        <f ca="1">SUMPRODUCT(J708:O708,Results!K$9:P$9)</f>
        <v>-22.804709097918728</v>
      </c>
      <c r="U708" s="10">
        <f ca="1">SUMPRODUCT(J708:O708,Results!K$9:P$9)+Test!$AD$20-Test!$AC$31</f>
        <v>-22.841507216619704</v>
      </c>
      <c r="V708" s="10">
        <f t="shared" ca="1" si="67"/>
        <v>-8.4971411571816624</v>
      </c>
      <c r="W708" s="10">
        <f t="shared" ca="1" si="68"/>
        <v>-8.2283503536722158</v>
      </c>
      <c r="X708" s="10">
        <f t="shared" ca="1" si="69"/>
        <v>-6.5046356345956902</v>
      </c>
      <c r="Y708" s="10">
        <f t="shared" ca="1" si="70"/>
        <v>-21.883813699771636</v>
      </c>
      <c r="Z708" s="10">
        <f ca="1">I708-Test!$AD$20</f>
        <v>-31.832555050176502</v>
      </c>
      <c r="AA708" s="10">
        <f t="shared" ca="1" si="71"/>
        <v>-8.2949442949072463</v>
      </c>
    </row>
    <row r="709" spans="1:27">
      <c r="A709" s="6">
        <f ca="1">LN((RAND()^(-Results!$F$4))-1)</f>
        <v>-2.6854357048151236</v>
      </c>
      <c r="B709" s="6">
        <f ca="1">LN((RAND()^(-Results!$F$4))-1)</f>
        <v>-2.3035718920650163</v>
      </c>
      <c r="C709" s="6">
        <f ca="1">LN((RAND()^(-Results!$F$4))-1)</f>
        <v>1.6619497985676638E-2</v>
      </c>
      <c r="D709" s="6">
        <f ca="1">LN((RAND()^(-Results!$F$4))-1)</f>
        <v>-1.5290951945232827</v>
      </c>
      <c r="E709" s="6">
        <f ca="1">LN((RAND()^(-Results!$F$4))-1)</f>
        <v>-1.5834886695150125</v>
      </c>
      <c r="F709" s="6">
        <f ca="1">LN((RAND()^(-Results!$F$4))-1)</f>
        <v>1.28797170584825</v>
      </c>
      <c r="G709" s="6">
        <f ca="1">LN((RAND()^(-Results!$F$4))-1)</f>
        <v>0.60536454901446424</v>
      </c>
      <c r="H709" s="6">
        <f t="shared" ca="1" si="66"/>
        <v>0.61597141056005489</v>
      </c>
      <c r="I709" s="10">
        <f ca="1">SUMPRODUCT(J709:O709,Results!B$12:G$12)+Results!$F$5*H709</f>
        <v>-29.862297890575025</v>
      </c>
      <c r="J709" s="10">
        <f ca="1">SUMPRODUCT($A709:$F709,Results!$B$15:$G$15)</f>
        <v>-5.9932858074242397</v>
      </c>
      <c r="K709" s="10">
        <f ca="1">SUMPRODUCT($A709:$F709,Results!$B$16:$G$16)</f>
        <v>-6.8110530914689251</v>
      </c>
      <c r="L709" s="10">
        <f ca="1">SUMPRODUCT($A709:$F709,Results!$B$17:$G$17)</f>
        <v>0.17306061034826348</v>
      </c>
      <c r="M709" s="10">
        <f ca="1">SUMPRODUCT($A709:$F709,Results!$B$18:$G$18)</f>
        <v>12.527647753464541</v>
      </c>
      <c r="N709" s="10">
        <f ca="1">SUMPRODUCT($A709:$F709,Results!$B$19:$G$19)</f>
        <v>2.6806057166454389</v>
      </c>
      <c r="O709" s="10">
        <f ca="1">SUMPRODUCT($A709:$F709,Results!$B$20:$G$20)</f>
        <v>-1.1119997130157726</v>
      </c>
      <c r="P709" s="10" cm="1">
        <f t="array" aca="1" ref="P709" ca="1">SUMPRODUCT(J709:O709,TRANSPOSE(Test!BL$20:BL$25))+Test!$AD$20-Test!$BL$27</f>
        <v>-32.990400804313026</v>
      </c>
      <c r="Q709" s="10" cm="1">
        <f t="array" aca="1" ref="Q709" ca="1">SUMPRODUCT(J709:O709,TRANSPOSE(Test!ES$20:ES$25))+Test!$AD$20-Test!$ES$27</f>
        <v>-33.149860440731771</v>
      </c>
      <c r="R709" s="10">
        <f ca="1">I709-Results!$E$5*H709</f>
        <v>-32.326183532815243</v>
      </c>
      <c r="S709" s="10" cm="1">
        <f t="array" aca="1" ref="S709" ca="1">SUMPRODUCT(J709:O709,TRANSPOSE(Test!AR$28:AR$33))+Test!$AD$20-Test!$AC$26</f>
        <v>-34.064886237533599</v>
      </c>
      <c r="T709" s="10">
        <f ca="1">SUMPRODUCT(J709:O709,Results!K$9:P$9)</f>
        <v>-32.702961522872535</v>
      </c>
      <c r="U709" s="10">
        <f ca="1">SUMPRODUCT(J709:O709,Results!K$9:P$9)+Test!$AD$20-Test!$AC$31</f>
        <v>-32.739759641573514</v>
      </c>
      <c r="V709" s="10">
        <f t="shared" ca="1" si="67"/>
        <v>3.128102913738001</v>
      </c>
      <c r="W709" s="10">
        <f t="shared" ca="1" si="68"/>
        <v>3.2875625501567463</v>
      </c>
      <c r="X709" s="10">
        <f t="shared" ca="1" si="69"/>
        <v>2.4638856422402178</v>
      </c>
      <c r="Y709" s="10">
        <f t="shared" ca="1" si="70"/>
        <v>4.2025883469585743</v>
      </c>
      <c r="Z709" s="10">
        <f ca="1">I709-Test!$AD$20</f>
        <v>-30.558401429224578</v>
      </c>
      <c r="AA709" s="10">
        <f t="shared" ca="1" si="71"/>
        <v>2.8774617509984886</v>
      </c>
    </row>
    <row r="710" spans="1:27">
      <c r="A710" s="6">
        <f ca="1">LN((RAND()^(-Results!$F$4))-1)</f>
        <v>0.54674089084032462</v>
      </c>
      <c r="B710" s="6">
        <f ca="1">LN((RAND()^(-Results!$F$4))-1)</f>
        <v>-2.70237288574336</v>
      </c>
      <c r="C710" s="6">
        <f ca="1">LN((RAND()^(-Results!$F$4))-1)</f>
        <v>-0.3662076856042179</v>
      </c>
      <c r="D710" s="6">
        <f ca="1">LN((RAND()^(-Results!$F$4))-1)</f>
        <v>-2.6996988923281595</v>
      </c>
      <c r="E710" s="6">
        <f ca="1">LN((RAND()^(-Results!$F$4))-1)</f>
        <v>-0.68871816361233096</v>
      </c>
      <c r="F710" s="6">
        <f ca="1">LN((RAND()^(-Results!$F$4))-1)</f>
        <v>-4.971520526460501E-2</v>
      </c>
      <c r="G710" s="6">
        <f ca="1">LN((RAND()^(-Results!$F$4))-1)</f>
        <v>1.4473170815227476</v>
      </c>
      <c r="H710" s="6">
        <f t="shared" ca="1" si="66"/>
        <v>1.4579239430683382</v>
      </c>
      <c r="I710" s="10">
        <f ca="1">SUMPRODUCT(J710:O710,Results!B$12:G$12)+Results!$F$5*H710</f>
        <v>-41.245839329996848</v>
      </c>
      <c r="J710" s="10">
        <f ca="1">SUMPRODUCT($A710:$F710,Results!$B$15:$G$15)</f>
        <v>-3.8764287329992686</v>
      </c>
      <c r="K710" s="10">
        <f ca="1">SUMPRODUCT($A710:$F710,Results!$B$16:$G$16)</f>
        <v>-4.0540159376184448</v>
      </c>
      <c r="L710" s="10">
        <f ca="1">SUMPRODUCT($A710:$F710,Results!$B$17:$G$17)</f>
        <v>9.7746915284144311</v>
      </c>
      <c r="M710" s="10">
        <f ca="1">SUMPRODUCT($A710:$F710,Results!$B$18:$G$18)</f>
        <v>5.2328269386933224</v>
      </c>
      <c r="N710" s="10">
        <f ca="1">SUMPRODUCT($A710:$F710,Results!$B$19:$G$19)</f>
        <v>-4.911632617383269</v>
      </c>
      <c r="O710" s="10">
        <f ca="1">SUMPRODUCT($A710:$F710,Results!$B$20:$G$20)</f>
        <v>5.6232118843197112</v>
      </c>
      <c r="P710" s="10" cm="1">
        <f t="array" aca="1" ref="P710" ca="1">SUMPRODUCT(J710:O710,TRANSPOSE(Test!BL$20:BL$25))+Test!$AD$20-Test!$BL$27</f>
        <v>-48.67128226547625</v>
      </c>
      <c r="Q710" s="10" cm="1">
        <f t="array" aca="1" ref="Q710" ca="1">SUMPRODUCT(J710:O710,TRANSPOSE(Test!ES$20:ES$25))+Test!$AD$20-Test!$ES$27</f>
        <v>-49.016864054824126</v>
      </c>
      <c r="R710" s="10">
        <f ca="1">I710-Results!$E$5*H710</f>
        <v>-47.077535102270204</v>
      </c>
      <c r="S710" s="10" cm="1">
        <f t="array" aca="1" ref="S710" ca="1">SUMPRODUCT(J710:O710,TRANSPOSE(Test!AR$28:AR$33))+Test!$AD$20-Test!$AC$26</f>
        <v>-43.797559820271161</v>
      </c>
      <c r="T710" s="10">
        <f ca="1">SUMPRODUCT(J710:O710,Results!K$9:P$9)</f>
        <v>-48.976689309369696</v>
      </c>
      <c r="U710" s="10">
        <f ca="1">SUMPRODUCT(J710:O710,Results!K$9:P$9)+Test!$AD$20-Test!$AC$31</f>
        <v>-49.013487428070675</v>
      </c>
      <c r="V710" s="10">
        <f t="shared" ca="1" si="67"/>
        <v>7.4254429354794027</v>
      </c>
      <c r="W710" s="10">
        <f t="shared" ca="1" si="68"/>
        <v>7.7710247248272779</v>
      </c>
      <c r="X710" s="10">
        <f t="shared" ca="1" si="69"/>
        <v>5.8316957722733562</v>
      </c>
      <c r="Y710" s="10">
        <f t="shared" ca="1" si="70"/>
        <v>2.5517204902743131</v>
      </c>
      <c r="Z710" s="10">
        <f ca="1">I710-Test!$AD$20</f>
        <v>-41.9419428686464</v>
      </c>
      <c r="AA710" s="10">
        <f t="shared" ca="1" si="71"/>
        <v>7.7676480980738276</v>
      </c>
    </row>
    <row r="711" spans="1:27">
      <c r="A711" s="6">
        <f ca="1">LN((RAND()^(-Results!$F$4))-1)</f>
        <v>-0.46795942136119739</v>
      </c>
      <c r="B711" s="6">
        <f ca="1">LN((RAND()^(-Results!$F$4))-1)</f>
        <v>-0.26530776257866628</v>
      </c>
      <c r="C711" s="6">
        <f ca="1">LN((RAND()^(-Results!$F$4))-1)</f>
        <v>-1.9739628776014642</v>
      </c>
      <c r="D711" s="6">
        <f ca="1">LN((RAND()^(-Results!$F$4))-1)</f>
        <v>-2.0375136459407353</v>
      </c>
      <c r="E711" s="6">
        <f ca="1">LN((RAND()^(-Results!$F$4))-1)</f>
        <v>-5.6204158041440841</v>
      </c>
      <c r="F711" s="6">
        <f ca="1">LN((RAND()^(-Results!$F$4))-1)</f>
        <v>-3.9389504399842199</v>
      </c>
      <c r="G711" s="6">
        <f ca="1">LN((RAND()^(-Results!$F$4))-1)</f>
        <v>-1.3818319396455927</v>
      </c>
      <c r="H711" s="6">
        <f t="shared" ca="1" si="66"/>
        <v>-1.3712250781000022</v>
      </c>
      <c r="I711" s="10">
        <f ca="1">SUMPRODUCT(J711:O711,Results!B$12:G$12)+Results!$F$5*H711</f>
        <v>-27.727350606512722</v>
      </c>
      <c r="J711" s="10">
        <f ca="1">SUMPRODUCT($A711:$F711,Results!$B$15:$G$15)</f>
        <v>5.2765889305555902</v>
      </c>
      <c r="K711" s="10">
        <f ca="1">SUMPRODUCT($A711:$F711,Results!$B$16:$G$16)</f>
        <v>8.3642494098072895</v>
      </c>
      <c r="L711" s="10">
        <f ca="1">SUMPRODUCT($A711:$F711,Results!$B$17:$G$17)</f>
        <v>22.953955582742715</v>
      </c>
      <c r="M711" s="10">
        <f ca="1">SUMPRODUCT($A711:$F711,Results!$B$18:$G$18)</f>
        <v>-10.762774436182376</v>
      </c>
      <c r="N711" s="10">
        <f ca="1">SUMPRODUCT($A711:$F711,Results!$B$19:$G$19)</f>
        <v>-14.683408998546483</v>
      </c>
      <c r="O711" s="10">
        <f ca="1">SUMPRODUCT($A711:$F711,Results!$B$20:$G$20)</f>
        <v>6.282668596825717</v>
      </c>
      <c r="P711" s="10" cm="1">
        <f t="array" aca="1" ref="P711" ca="1">SUMPRODUCT(J711:O711,TRANSPOSE(Test!BL$20:BL$25))+Test!$AD$20-Test!$BL$27</f>
        <v>-20.495823191738591</v>
      </c>
      <c r="Q711" s="10" cm="1">
        <f t="array" aca="1" ref="Q711" ca="1">SUMPRODUCT(J711:O711,TRANSPOSE(Test!ES$20:ES$25))+Test!$AD$20-Test!$ES$27</f>
        <v>-20.403606252488149</v>
      </c>
      <c r="R711" s="10">
        <f ca="1">I711-Results!$E$5*H711</f>
        <v>-22.242450294112714</v>
      </c>
      <c r="S711" s="10" cm="1">
        <f t="array" aca="1" ref="S711" ca="1">SUMPRODUCT(J711:O711,TRANSPOSE(Test!AR$28:AR$33))+Test!$AD$20-Test!$AC$26</f>
        <v>-13.205120927751459</v>
      </c>
      <c r="T711" s="10">
        <f ca="1">SUMPRODUCT(J711:O711,Results!K$9:P$9)</f>
        <v>-19.69160539844399</v>
      </c>
      <c r="U711" s="10">
        <f ca="1">SUMPRODUCT(J711:O711,Results!K$9:P$9)+Test!$AD$20-Test!$AC$31</f>
        <v>-19.728403517144965</v>
      </c>
      <c r="V711" s="10">
        <f t="shared" ca="1" si="67"/>
        <v>-7.2315274147741313</v>
      </c>
      <c r="W711" s="10">
        <f t="shared" ca="1" si="68"/>
        <v>-7.3237443540245728</v>
      </c>
      <c r="X711" s="10">
        <f t="shared" ca="1" si="69"/>
        <v>-5.4849003124000077</v>
      </c>
      <c r="Y711" s="10">
        <f t="shared" ca="1" si="70"/>
        <v>-14.522229678761263</v>
      </c>
      <c r="Z711" s="10">
        <f ca="1">I711-Test!$AD$20</f>
        <v>-28.423454145162275</v>
      </c>
      <c r="AA711" s="10">
        <f t="shared" ca="1" si="71"/>
        <v>-7.998947089367757</v>
      </c>
    </row>
    <row r="712" spans="1:27">
      <c r="A712" s="6">
        <f ca="1">LN((RAND()^(-Results!$F$4))-1)</f>
        <v>0.50769574685230789</v>
      </c>
      <c r="B712" s="6">
        <f ca="1">LN((RAND()^(-Results!$F$4))-1)</f>
        <v>-1.2504629400017973</v>
      </c>
      <c r="C712" s="6">
        <f ca="1">LN((RAND()^(-Results!$F$4))-1)</f>
        <v>2.0757757638347618</v>
      </c>
      <c r="D712" s="6">
        <f ca="1">LN((RAND()^(-Results!$F$4))-1)</f>
        <v>-0.63694078261566267</v>
      </c>
      <c r="E712" s="6">
        <f ca="1">LN((RAND()^(-Results!$F$4))-1)</f>
        <v>-0.1745944797439396</v>
      </c>
      <c r="F712" s="6">
        <f ca="1">LN((RAND()^(-Results!$F$4))-1)</f>
        <v>6.1869642366492131E-2</v>
      </c>
      <c r="G712" s="6">
        <f ca="1">LN((RAND()^(-Results!$F$4))-1)</f>
        <v>8.5771146911204688E-2</v>
      </c>
      <c r="H712" s="6">
        <f t="shared" ca="1" si="66"/>
        <v>9.6378008456795283E-2</v>
      </c>
      <c r="I712" s="10">
        <f ca="1">SUMPRODUCT(J712:O712,Results!B$12:G$12)+Results!$F$5*H712</f>
        <v>-15.149664206896375</v>
      </c>
      <c r="J712" s="10">
        <f ca="1">SUMPRODUCT($A712:$F712,Results!$B$15:$G$15)</f>
        <v>-3.8333615730804427</v>
      </c>
      <c r="K712" s="10">
        <f ca="1">SUMPRODUCT($A712:$F712,Results!$B$16:$G$16)</f>
        <v>-4.2135694025552182</v>
      </c>
      <c r="L712" s="10">
        <f ca="1">SUMPRODUCT($A712:$F712,Results!$B$17:$G$17)</f>
        <v>1.7534554004092269</v>
      </c>
      <c r="M712" s="10">
        <f ca="1">SUMPRODUCT($A712:$F712,Results!$B$18:$G$18)</f>
        <v>-2.457790027313572</v>
      </c>
      <c r="N712" s="10">
        <f ca="1">SUMPRODUCT($A712:$F712,Results!$B$19:$G$19)</f>
        <v>4.4514531713483336</v>
      </c>
      <c r="O712" s="10">
        <f ca="1">SUMPRODUCT($A712:$F712,Results!$B$20:$G$20)</f>
        <v>-0.31702216710713726</v>
      </c>
      <c r="P712" s="10" cm="1">
        <f t="array" aca="1" ref="P712" ca="1">SUMPRODUCT(J712:O712,TRANSPOSE(Test!BL$20:BL$25))+Test!$AD$20-Test!$BL$27</f>
        <v>-15.417943883363368</v>
      </c>
      <c r="Q712" s="10" cm="1">
        <f t="array" aca="1" ref="Q712" ca="1">SUMPRODUCT(J712:O712,TRANSPOSE(Test!ES$20:ES$25))+Test!$AD$20-Test!$ES$27</f>
        <v>-15.748296608102864</v>
      </c>
      <c r="R712" s="10">
        <f ca="1">I712-Results!$E$5*H712</f>
        <v>-15.535176240723557</v>
      </c>
      <c r="S712" s="10" cm="1">
        <f t="array" aca="1" ref="S712" ca="1">SUMPRODUCT(J712:O712,TRANSPOSE(Test!AR$28:AR$33))+Test!$AD$20-Test!$AC$26</f>
        <v>-8.8590273295555946</v>
      </c>
      <c r="T712" s="10">
        <f ca="1">SUMPRODUCT(J712:O712,Results!K$9:P$9)</f>
        <v>-15.759956104780358</v>
      </c>
      <c r="U712" s="10">
        <f ca="1">SUMPRODUCT(J712:O712,Results!K$9:P$9)+Test!$AD$20-Test!$AC$31</f>
        <v>-15.796754223481333</v>
      </c>
      <c r="V712" s="10">
        <f t="shared" ca="1" si="67"/>
        <v>0.26827967646699236</v>
      </c>
      <c r="W712" s="10">
        <f t="shared" ca="1" si="68"/>
        <v>0.59863240120648875</v>
      </c>
      <c r="X712" s="10">
        <f t="shared" ca="1" si="69"/>
        <v>0.38551203382718136</v>
      </c>
      <c r="Y712" s="10">
        <f t="shared" ca="1" si="70"/>
        <v>-6.2906368773407806</v>
      </c>
      <c r="Z712" s="10">
        <f ca="1">I712-Test!$AD$20</f>
        <v>-15.845767745545929</v>
      </c>
      <c r="AA712" s="10">
        <f t="shared" ca="1" si="71"/>
        <v>0.64709001658495779</v>
      </c>
    </row>
    <row r="713" spans="1:27">
      <c r="A713" s="6">
        <f ca="1">LN((RAND()^(-Results!$F$4))-1)</f>
        <v>2.7003875574253757</v>
      </c>
      <c r="B713" s="6">
        <f ca="1">LN((RAND()^(-Results!$F$4))-1)</f>
        <v>-2.1600571334741168</v>
      </c>
      <c r="C713" s="6">
        <f ca="1">LN((RAND()^(-Results!$F$4))-1)</f>
        <v>1.6199372874603308</v>
      </c>
      <c r="D713" s="6">
        <f ca="1">LN((RAND()^(-Results!$F$4))-1)</f>
        <v>2.8184507055363492</v>
      </c>
      <c r="E713" s="6">
        <f ca="1">LN((RAND()^(-Results!$F$4))-1)</f>
        <v>1.3311159430795079</v>
      </c>
      <c r="F713" s="6">
        <f ca="1">LN((RAND()^(-Results!$F$4))-1)</f>
        <v>1.0859422528026297</v>
      </c>
      <c r="G713" s="6">
        <f ca="1">LN((RAND()^(-Results!$F$4))-1)</f>
        <v>1.5907325168336044</v>
      </c>
      <c r="H713" s="6">
        <f t="shared" ca="1" si="66"/>
        <v>1.6013393783791949</v>
      </c>
      <c r="I713" s="10">
        <f ca="1">SUMPRODUCT(J713:O713,Results!B$12:G$12)+Results!$F$5*H713</f>
        <v>4.4318208670934176</v>
      </c>
      <c r="J713" s="10">
        <f ca="1">SUMPRODUCT($A713:$F713,Results!$B$15:$G$15)</f>
        <v>-7.932605026516927</v>
      </c>
      <c r="K713" s="10">
        <f ca="1">SUMPRODUCT($A713:$F713,Results!$B$16:$G$16)</f>
        <v>4.2883922368877707</v>
      </c>
      <c r="L713" s="10">
        <f ca="1">SUMPRODUCT($A713:$F713,Results!$B$17:$G$17)</f>
        <v>4.2753516960532636</v>
      </c>
      <c r="M713" s="10">
        <f ca="1">SUMPRODUCT($A713:$F713,Results!$B$18:$G$18)</f>
        <v>-2.9447264995359106</v>
      </c>
      <c r="N713" s="10">
        <f ca="1">SUMPRODUCT($A713:$F713,Results!$B$19:$G$19)</f>
        <v>16.50586375176908</v>
      </c>
      <c r="O713" s="10">
        <f ca="1">SUMPRODUCT($A713:$F713,Results!$B$20:$G$20)</f>
        <v>-3.989973804566433</v>
      </c>
      <c r="P713" s="10" cm="1">
        <f t="array" aca="1" ref="P713" ca="1">SUMPRODUCT(J713:O713,TRANSPOSE(Test!BL$20:BL$25))+Test!$AD$20-Test!$BL$27</f>
        <v>-3.8183998763672986</v>
      </c>
      <c r="Q713" s="10" cm="1">
        <f t="array" aca="1" ref="Q713" ca="1">SUMPRODUCT(J713:O713,TRANSPOSE(Test!ES$20:ES$25))+Test!$AD$20-Test!$ES$27</f>
        <v>-4.1104535534345006</v>
      </c>
      <c r="R713" s="10">
        <f ca="1">I713-Results!$E$5*H713</f>
        <v>-1.9735366464233621</v>
      </c>
      <c r="S713" s="10" cm="1">
        <f t="array" aca="1" ref="S713" ca="1">SUMPRODUCT(J713:O713,TRANSPOSE(Test!AR$28:AR$33))+Test!$AD$20-Test!$AC$26</f>
        <v>4.881285007377195</v>
      </c>
      <c r="T713" s="10">
        <f ca="1">SUMPRODUCT(J713:O713,Results!K$9:P$9)</f>
        <v>-4.5572875998420894</v>
      </c>
      <c r="U713" s="10">
        <f ca="1">SUMPRODUCT(J713:O713,Results!K$9:P$9)+Test!$AD$20-Test!$AC$31</f>
        <v>-4.5940857185430648</v>
      </c>
      <c r="V713" s="10">
        <f t="shared" ca="1" si="67"/>
        <v>8.2502207434607158</v>
      </c>
      <c r="W713" s="10">
        <f t="shared" ca="1" si="68"/>
        <v>8.5422744205279173</v>
      </c>
      <c r="X713" s="10">
        <f t="shared" ca="1" si="69"/>
        <v>6.4053575135167797</v>
      </c>
      <c r="Y713" s="10">
        <f t="shared" ca="1" si="70"/>
        <v>-0.44946414028377735</v>
      </c>
      <c r="Z713" s="10">
        <f ca="1">I713-Test!$AD$20</f>
        <v>3.7357173284438638</v>
      </c>
      <c r="AA713" s="10">
        <f t="shared" ca="1" si="71"/>
        <v>9.0259065856364824</v>
      </c>
    </row>
    <row r="714" spans="1:27">
      <c r="A714" s="6">
        <f ca="1">LN((RAND()^(-Results!$F$4))-1)</f>
        <v>1.4252322860218349</v>
      </c>
      <c r="B714" s="6">
        <f ca="1">LN((RAND()^(-Results!$F$4))-1)</f>
        <v>2.8746038011897781</v>
      </c>
      <c r="C714" s="6">
        <f ca="1">LN((RAND()^(-Results!$F$4))-1)</f>
        <v>0.57242651119175103</v>
      </c>
      <c r="D714" s="6">
        <f ca="1">LN((RAND()^(-Results!$F$4))-1)</f>
        <v>0.47981243719109479</v>
      </c>
      <c r="E714" s="6">
        <f ca="1">LN((RAND()^(-Results!$F$4))-1)</f>
        <v>-0.76445167685026261</v>
      </c>
      <c r="F714" s="6">
        <f ca="1">LN((RAND()^(-Results!$F$4))-1)</f>
        <v>-0.93748184158968306</v>
      </c>
      <c r="G714" s="6">
        <f ca="1">LN((RAND()^(-Results!$F$4))-1)</f>
        <v>-2.0281943238064</v>
      </c>
      <c r="H714" s="6">
        <f t="shared" ca="1" si="66"/>
        <v>-2.0175874622608094</v>
      </c>
      <c r="I714" s="10">
        <f ca="1">SUMPRODUCT(J714:O714,Results!B$12:G$12)+Results!$F$5*H714</f>
        <v>17.947551035514927</v>
      </c>
      <c r="J714" s="10">
        <f ca="1">SUMPRODUCT($A714:$F714,Results!$B$15:$G$15)</f>
        <v>8.1394513007174965</v>
      </c>
      <c r="K714" s="10">
        <f ca="1">SUMPRODUCT($A714:$F714,Results!$B$16:$G$16)</f>
        <v>5.1336972187093313</v>
      </c>
      <c r="L714" s="10">
        <f ca="1">SUMPRODUCT($A714:$F714,Results!$B$17:$G$17)</f>
        <v>-1.920498449987158</v>
      </c>
      <c r="M714" s="10">
        <f ca="1">SUMPRODUCT($A714:$F714,Results!$B$18:$G$18)</f>
        <v>-13.82799310762125</v>
      </c>
      <c r="N714" s="10">
        <f ca="1">SUMPRODUCT($A714:$F714,Results!$B$19:$G$19)</f>
        <v>-4.4958895910970682</v>
      </c>
      <c r="O714" s="10">
        <f ca="1">SUMPRODUCT($A714:$F714,Results!$B$20:$G$20)</f>
        <v>5.6410426013207058</v>
      </c>
      <c r="P714" s="10" cm="1">
        <f t="array" aca="1" ref="P714" ca="1">SUMPRODUCT(J714:O714,TRANSPOSE(Test!BL$20:BL$25))+Test!$AD$20-Test!$BL$27</f>
        <v>28.471842729062633</v>
      </c>
      <c r="Q714" s="10" cm="1">
        <f t="array" aca="1" ref="Q714" ca="1">SUMPRODUCT(J714:O714,TRANSPOSE(Test!ES$20:ES$25))+Test!$AD$20-Test!$ES$27</f>
        <v>28.581119199821917</v>
      </c>
      <c r="R714" s="10">
        <f ca="1">I714-Results!$E$5*H714</f>
        <v>26.017900884558166</v>
      </c>
      <c r="S714" s="10" cm="1">
        <f t="array" aca="1" ref="S714" ca="1">SUMPRODUCT(J714:O714,TRANSPOSE(Test!AR$28:AR$33))+Test!$AD$20-Test!$AC$26</f>
        <v>32.955141248798647</v>
      </c>
      <c r="T714" s="10">
        <f ca="1">SUMPRODUCT(J714:O714,Results!K$9:P$9)</f>
        <v>28.593361695819851</v>
      </c>
      <c r="U714" s="10">
        <f ca="1">SUMPRODUCT(J714:O714,Results!K$9:P$9)+Test!$AD$20-Test!$AC$31</f>
        <v>28.556563577118876</v>
      </c>
      <c r="V714" s="10">
        <f t="shared" ca="1" si="67"/>
        <v>-10.524291693547706</v>
      </c>
      <c r="W714" s="10">
        <f t="shared" ca="1" si="68"/>
        <v>-10.63356816430699</v>
      </c>
      <c r="X714" s="10">
        <f t="shared" ca="1" si="69"/>
        <v>-8.0703498490432395</v>
      </c>
      <c r="Y714" s="10">
        <f t="shared" ca="1" si="70"/>
        <v>-15.00759021328372</v>
      </c>
      <c r="Z714" s="10">
        <f ca="1">I714-Test!$AD$20</f>
        <v>17.251447496865374</v>
      </c>
      <c r="AA714" s="10">
        <f t="shared" ca="1" si="71"/>
        <v>-10.609012541603949</v>
      </c>
    </row>
    <row r="715" spans="1:27">
      <c r="A715" s="6">
        <f ca="1">LN((RAND()^(-Results!$F$4))-1)</f>
        <v>4.3776252556039887</v>
      </c>
      <c r="B715" s="6">
        <f ca="1">LN((RAND()^(-Results!$F$4))-1)</f>
        <v>-0.4268723032562276</v>
      </c>
      <c r="C715" s="6">
        <f ca="1">LN((RAND()^(-Results!$F$4))-1)</f>
        <v>2.944874244121011</v>
      </c>
      <c r="D715" s="6">
        <f ca="1">LN((RAND()^(-Results!$F$4))-1)</f>
        <v>-0.74166983701607725</v>
      </c>
      <c r="E715" s="6">
        <f ca="1">LN((RAND()^(-Results!$F$4))-1)</f>
        <v>0.50069106617907333</v>
      </c>
      <c r="F715" s="6">
        <f ca="1">LN((RAND()^(-Results!$F$4))-1)</f>
        <v>0.60569590130386097</v>
      </c>
      <c r="G715" s="6">
        <f ca="1">LN((RAND()^(-Results!$F$4))-1)</f>
        <v>-0.5046022800456883</v>
      </c>
      <c r="H715" s="6">
        <f t="shared" ca="1" si="66"/>
        <v>-0.4939954185000977</v>
      </c>
      <c r="I715" s="10">
        <f ca="1">SUMPRODUCT(J715:O715,Results!B$12:G$12)+Results!$F$5*H715</f>
        <v>-20.106874817778483</v>
      </c>
      <c r="J715" s="10">
        <f ca="1">SUMPRODUCT($A715:$F715,Results!$B$15:$G$15)</f>
        <v>5.542005423353074E-2</v>
      </c>
      <c r="K715" s="10">
        <f ca="1">SUMPRODUCT($A715:$F715,Results!$B$16:$G$16)</f>
        <v>-0.29294589165230273</v>
      </c>
      <c r="L715" s="10">
        <f ca="1">SUMPRODUCT($A715:$F715,Results!$B$17:$G$17)</f>
        <v>2.9641991117978446</v>
      </c>
      <c r="M715" s="10">
        <f ca="1">SUMPRODUCT($A715:$F715,Results!$B$18:$G$18)</f>
        <v>-12.973520557294854</v>
      </c>
      <c r="N715" s="10">
        <f ca="1">SUMPRODUCT($A715:$F715,Results!$B$19:$G$19)</f>
        <v>2.9203224498648117</v>
      </c>
      <c r="O715" s="10">
        <f ca="1">SUMPRODUCT($A715:$F715,Results!$B$20:$G$20)</f>
        <v>11.004436342790523</v>
      </c>
      <c r="P715" s="10" cm="1">
        <f t="array" aca="1" ref="P715" ca="1">SUMPRODUCT(J715:O715,TRANSPOSE(Test!BL$20:BL$25))+Test!$AD$20-Test!$BL$27</f>
        <v>-17.251890329897034</v>
      </c>
      <c r="Q715" s="10" cm="1">
        <f t="array" aca="1" ref="Q715" ca="1">SUMPRODUCT(J715:O715,TRANSPOSE(Test!ES$20:ES$25))+Test!$AD$20-Test!$ES$27</f>
        <v>-17.805374948003266</v>
      </c>
      <c r="R715" s="10">
        <f ca="1">I715-Results!$E$5*H715</f>
        <v>-18.130893143778092</v>
      </c>
      <c r="S715" s="10" cm="1">
        <f t="array" aca="1" ref="S715" ca="1">SUMPRODUCT(J715:O715,TRANSPOSE(Test!AR$28:AR$33))+Test!$AD$20-Test!$AC$26</f>
        <v>-0.18270996286010865</v>
      </c>
      <c r="T715" s="10">
        <f ca="1">SUMPRODUCT(J715:O715,Results!K$9:P$9)</f>
        <v>-18.240634992152518</v>
      </c>
      <c r="U715" s="10">
        <f ca="1">SUMPRODUCT(J715:O715,Results!K$9:P$9)+Test!$AD$20-Test!$AC$31</f>
        <v>-18.277433110853494</v>
      </c>
      <c r="V715" s="10">
        <f t="shared" ca="1" si="67"/>
        <v>-2.854984487881449</v>
      </c>
      <c r="W715" s="10">
        <f t="shared" ca="1" si="68"/>
        <v>-2.3014998697752169</v>
      </c>
      <c r="X715" s="10">
        <f t="shared" ca="1" si="69"/>
        <v>-1.9759816740003906</v>
      </c>
      <c r="Y715" s="10">
        <f t="shared" ca="1" si="70"/>
        <v>-19.924164854918374</v>
      </c>
      <c r="Z715" s="10">
        <f ca="1">I715-Test!$AD$20</f>
        <v>-20.802978356428035</v>
      </c>
      <c r="AA715" s="10">
        <f t="shared" ca="1" si="71"/>
        <v>-1.8294417069249889</v>
      </c>
    </row>
    <row r="716" spans="1:27">
      <c r="A716" s="6">
        <f ca="1">LN((RAND()^(-Results!$F$4))-1)</f>
        <v>-1.2711345441443382</v>
      </c>
      <c r="B716" s="6">
        <f ca="1">LN((RAND()^(-Results!$F$4))-1)</f>
        <v>-0.47944700882612623</v>
      </c>
      <c r="C716" s="6">
        <f ca="1">LN((RAND()^(-Results!$F$4))-1)</f>
        <v>-0.25365988541262841</v>
      </c>
      <c r="D716" s="6">
        <f ca="1">LN((RAND()^(-Results!$F$4))-1)</f>
        <v>-3.6463326498621065</v>
      </c>
      <c r="E716" s="6">
        <f ca="1">LN((RAND()^(-Results!$F$4))-1)</f>
        <v>-8.1352793772347127E-3</v>
      </c>
      <c r="F716" s="6">
        <f ca="1">LN((RAND()^(-Results!$F$4))-1)</f>
        <v>0.14007407805184227</v>
      </c>
      <c r="G716" s="6">
        <f ca="1">LN((RAND()^(-Results!$F$4))-1)</f>
        <v>-0.15361114205564161</v>
      </c>
      <c r="H716" s="6">
        <f t="shared" ca="1" si="66"/>
        <v>-0.14300428051005101</v>
      </c>
      <c r="I716" s="10">
        <f ca="1">SUMPRODUCT(J716:O716,Results!B$12:G$12)+Results!$F$5*H716</f>
        <v>-30.085310464670986</v>
      </c>
      <c r="J716" s="10">
        <f ca="1">SUMPRODUCT($A716:$F716,Results!$B$15:$G$15)</f>
        <v>0.93626547633298296</v>
      </c>
      <c r="K716" s="10">
        <f ca="1">SUMPRODUCT($A716:$F716,Results!$B$16:$G$16)</f>
        <v>-9.4599223995946247</v>
      </c>
      <c r="L716" s="10">
        <f ca="1">SUMPRODUCT($A716:$F716,Results!$B$17:$G$17)</f>
        <v>-1.9601391377261743</v>
      </c>
      <c r="M716" s="10">
        <f ca="1">SUMPRODUCT($A716:$F716,Results!$B$18:$G$18)</f>
        <v>7.3126493680647142</v>
      </c>
      <c r="N716" s="10">
        <f ca="1">SUMPRODUCT($A716:$F716,Results!$B$19:$G$19)</f>
        <v>-10.74553609705638</v>
      </c>
      <c r="O716" s="10">
        <f ca="1">SUMPRODUCT($A716:$F716,Results!$B$20:$G$20)</f>
        <v>5.2497439848498582</v>
      </c>
      <c r="P716" s="10" cm="1">
        <f t="array" aca="1" ref="P716" ca="1">SUMPRODUCT(J716:O716,TRANSPOSE(Test!BL$20:BL$25))+Test!$AD$20-Test!$BL$27</f>
        <v>-29.31102948194734</v>
      </c>
      <c r="Q716" s="10" cm="1">
        <f t="array" aca="1" ref="Q716" ca="1">SUMPRODUCT(J716:O716,TRANSPOSE(Test!ES$20:ES$25))+Test!$AD$20-Test!$ES$27</f>
        <v>-29.47070880466482</v>
      </c>
      <c r="R716" s="10">
        <f ca="1">I716-Results!$E$5*H716</f>
        <v>-29.513293342630782</v>
      </c>
      <c r="S716" s="10" cm="1">
        <f t="array" aca="1" ref="S716" ca="1">SUMPRODUCT(J716:O716,TRANSPOSE(Test!AR$28:AR$33))+Test!$AD$20-Test!$AC$26</f>
        <v>-32.092931404181876</v>
      </c>
      <c r="T716" s="10">
        <f ca="1">SUMPRODUCT(J716:O716,Results!K$9:P$9)</f>
        <v>-29.28906931639974</v>
      </c>
      <c r="U716" s="10">
        <f ca="1">SUMPRODUCT(J716:O716,Results!K$9:P$9)+Test!$AD$20-Test!$AC$31</f>
        <v>-29.325867435100715</v>
      </c>
      <c r="V716" s="10">
        <f t="shared" ca="1" si="67"/>
        <v>-0.77428098272364565</v>
      </c>
      <c r="W716" s="10">
        <f t="shared" ca="1" si="68"/>
        <v>-0.61460166000616567</v>
      </c>
      <c r="X716" s="10">
        <f t="shared" ca="1" si="69"/>
        <v>-0.57201712204020438</v>
      </c>
      <c r="Y716" s="10">
        <f t="shared" ca="1" si="70"/>
        <v>2.0076209395108897</v>
      </c>
      <c r="Z716" s="10">
        <f ca="1">I716-Test!$AD$20</f>
        <v>-30.781414003320538</v>
      </c>
      <c r="AA716" s="10">
        <f t="shared" ca="1" si="71"/>
        <v>-0.75944302957027077</v>
      </c>
    </row>
    <row r="717" spans="1:27">
      <c r="A717" s="6">
        <f ca="1">LN((RAND()^(-Results!$F$4))-1)</f>
        <v>0.59573524388952892</v>
      </c>
      <c r="B717" s="6">
        <f ca="1">LN((RAND()^(-Results!$F$4))-1)</f>
        <v>-2.7188135273205902</v>
      </c>
      <c r="C717" s="6">
        <f ca="1">LN((RAND()^(-Results!$F$4))-1)</f>
        <v>0.83097227110517469</v>
      </c>
      <c r="D717" s="6">
        <f ca="1">LN((RAND()^(-Results!$F$4))-1)</f>
        <v>0.74544931054920727</v>
      </c>
      <c r="E717" s="6">
        <f ca="1">LN((RAND()^(-Results!$F$4))-1)</f>
        <v>0.75954644034198693</v>
      </c>
      <c r="F717" s="6">
        <f ca="1">LN((RAND()^(-Results!$F$4))-1)</f>
        <v>1.3470477403808365</v>
      </c>
      <c r="G717" s="6">
        <f ca="1">LN((RAND()^(-Results!$F$4))-1)</f>
        <v>-1.7166463400127649</v>
      </c>
      <c r="H717" s="6">
        <f t="shared" ca="1" si="66"/>
        <v>-1.7060394784671744</v>
      </c>
      <c r="I717" s="10">
        <f ca="1">SUMPRODUCT(J717:O717,Results!B$12:G$12)+Results!$F$5*H717</f>
        <v>-30.464778382600798</v>
      </c>
      <c r="J717" s="10">
        <f ca="1">SUMPRODUCT($A717:$F717,Results!$B$15:$G$15)</f>
        <v>-8.3678225675427758</v>
      </c>
      <c r="K717" s="10">
        <f ca="1">SUMPRODUCT($A717:$F717,Results!$B$16:$G$16)</f>
        <v>-1.6772567049900968</v>
      </c>
      <c r="L717" s="10">
        <f ca="1">SUMPRODUCT($A717:$F717,Results!$B$17:$G$17)</f>
        <v>2.6693537021740603</v>
      </c>
      <c r="M717" s="10">
        <f ca="1">SUMPRODUCT($A717:$F717,Results!$B$18:$G$18)</f>
        <v>5.9339489020516556</v>
      </c>
      <c r="N717" s="10">
        <f ca="1">SUMPRODUCT($A717:$F717,Results!$B$19:$G$19)</f>
        <v>10.636998676651164</v>
      </c>
      <c r="O717" s="10">
        <f ca="1">SUMPRODUCT($A717:$F717,Results!$B$20:$G$20)</f>
        <v>-3.1612821908029014</v>
      </c>
      <c r="P717" s="10" cm="1">
        <f t="array" aca="1" ref="P717" ca="1">SUMPRODUCT(J717:O717,TRANSPOSE(Test!BL$20:BL$25))+Test!$AD$20-Test!$BL$27</f>
        <v>-22.217124815285608</v>
      </c>
      <c r="Q717" s="10" cm="1">
        <f t="array" aca="1" ref="Q717" ca="1">SUMPRODUCT(J717:O717,TRANSPOSE(Test!ES$20:ES$25))+Test!$AD$20-Test!$ES$27</f>
        <v>-22.498834319450228</v>
      </c>
      <c r="R717" s="10">
        <f ca="1">I717-Results!$E$5*H717</f>
        <v>-23.640620468732102</v>
      </c>
      <c r="S717" s="10" cm="1">
        <f t="array" aca="1" ref="S717" ca="1">SUMPRODUCT(J717:O717,TRANSPOSE(Test!AR$28:AR$33))+Test!$AD$20-Test!$AC$26</f>
        <v>-18.499044842324054</v>
      </c>
      <c r="T717" s="10">
        <f ca="1">SUMPRODUCT(J717:O717,Results!K$9:P$9)</f>
        <v>-22.664600931118486</v>
      </c>
      <c r="U717" s="10">
        <f ca="1">SUMPRODUCT(J717:O717,Results!K$9:P$9)+Test!$AD$20-Test!$AC$31</f>
        <v>-22.701399049819461</v>
      </c>
      <c r="V717" s="10">
        <f t="shared" ca="1" si="67"/>
        <v>-8.2476535673151901</v>
      </c>
      <c r="W717" s="10">
        <f t="shared" ca="1" si="68"/>
        <v>-7.9659440631505696</v>
      </c>
      <c r="X717" s="10">
        <f t="shared" ca="1" si="69"/>
        <v>-6.8241579138686959</v>
      </c>
      <c r="Y717" s="10">
        <f t="shared" ca="1" si="70"/>
        <v>-11.965733540276744</v>
      </c>
      <c r="Z717" s="10">
        <f ca="1">I717-Test!$AD$20</f>
        <v>-31.160881921250351</v>
      </c>
      <c r="AA717" s="10">
        <f t="shared" ca="1" si="71"/>
        <v>-7.7633793327813372</v>
      </c>
    </row>
    <row r="718" spans="1:27">
      <c r="A718" s="6">
        <f ca="1">LN((RAND()^(-Results!$F$4))-1)</f>
        <v>3.3599454617527287</v>
      </c>
      <c r="B718" s="6">
        <f ca="1">LN((RAND()^(-Results!$F$4))-1)</f>
        <v>-1.3873559413011174</v>
      </c>
      <c r="C718" s="6">
        <f ca="1">LN((RAND()^(-Results!$F$4))-1)</f>
        <v>0.56111003395783887</v>
      </c>
      <c r="D718" s="6">
        <f ca="1">LN((RAND()^(-Results!$F$4))-1)</f>
        <v>0.23312479178656445</v>
      </c>
      <c r="E718" s="6">
        <f ca="1">LN((RAND()^(-Results!$F$4))-1)</f>
        <v>1.9775820999473031</v>
      </c>
      <c r="F718" s="6">
        <f ca="1">LN((RAND()^(-Results!$F$4))-1)</f>
        <v>1.8520657625384931</v>
      </c>
      <c r="G718" s="6">
        <f ca="1">LN((RAND()^(-Results!$F$4))-1)</f>
        <v>-0.21664112814436975</v>
      </c>
      <c r="H718" s="6">
        <f t="shared" ca="1" si="66"/>
        <v>-0.20603426659877916</v>
      </c>
      <c r="I718" s="10">
        <f ca="1">SUMPRODUCT(J718:O718,Results!B$12:G$12)+Results!$F$5*H718</f>
        <v>-20.611899786162116</v>
      </c>
      <c r="J718" s="10">
        <f ca="1">SUMPRODUCT($A718:$F718,Results!$B$15:$G$15)</f>
        <v>-3.0392048404832637</v>
      </c>
      <c r="K718" s="10">
        <f ca="1">SUMPRODUCT($A718:$F718,Results!$B$16:$G$16)</f>
        <v>0.86573641088071862</v>
      </c>
      <c r="L718" s="10">
        <f ca="1">SUMPRODUCT($A718:$F718,Results!$B$17:$G$17)</f>
        <v>0.88014319400352914</v>
      </c>
      <c r="M718" s="10">
        <f ca="1">SUMPRODUCT($A718:$F718,Results!$B$18:$G$18)</f>
        <v>0.36330851594404567</v>
      </c>
      <c r="N718" s="10">
        <f ca="1">SUMPRODUCT($A718:$F718,Results!$B$19:$G$19)</f>
        <v>4.9014648041332372</v>
      </c>
      <c r="O718" s="10">
        <f ca="1">SUMPRODUCT($A718:$F718,Results!$B$20:$G$20)</f>
        <v>6.8048902740876596</v>
      </c>
      <c r="P718" s="10" cm="1">
        <f t="array" aca="1" ref="P718" ca="1">SUMPRODUCT(J718:O718,TRANSPOSE(Test!BL$20:BL$25))+Test!$AD$20-Test!$BL$27</f>
        <v>-19.850913121547695</v>
      </c>
      <c r="Q718" s="10" cm="1">
        <f t="array" aca="1" ref="Q718" ca="1">SUMPRODUCT(J718:O718,TRANSPOSE(Test!ES$20:ES$25))+Test!$AD$20-Test!$ES$27</f>
        <v>-20.188633914976815</v>
      </c>
      <c r="R718" s="10">
        <f ca="1">I718-Results!$E$5*H718</f>
        <v>-19.787762719766999</v>
      </c>
      <c r="S718" s="10" cm="1">
        <f t="array" aca="1" ref="S718" ca="1">SUMPRODUCT(J718:O718,TRANSPOSE(Test!AR$28:AR$33))+Test!$AD$20-Test!$AC$26</f>
        <v>-12.301254958867606</v>
      </c>
      <c r="T718" s="10">
        <f ca="1">SUMPRODUCT(J718:O718,Results!K$9:P$9)</f>
        <v>-20.726248575443197</v>
      </c>
      <c r="U718" s="10">
        <f ca="1">SUMPRODUCT(J718:O718,Results!K$9:P$9)+Test!$AD$20-Test!$AC$31</f>
        <v>-20.763046694144172</v>
      </c>
      <c r="V718" s="10">
        <f t="shared" ca="1" si="67"/>
        <v>-0.76098666461442122</v>
      </c>
      <c r="W718" s="10">
        <f t="shared" ca="1" si="68"/>
        <v>-0.42326587118530057</v>
      </c>
      <c r="X718" s="10">
        <f t="shared" ca="1" si="69"/>
        <v>-0.8241370663951173</v>
      </c>
      <c r="Y718" s="10">
        <f t="shared" ca="1" si="70"/>
        <v>-8.3106448272945102</v>
      </c>
      <c r="Z718" s="10">
        <f ca="1">I718-Test!$AD$20</f>
        <v>-21.308003324811668</v>
      </c>
      <c r="AA718" s="10">
        <f t="shared" ca="1" si="71"/>
        <v>0.15114690798205643</v>
      </c>
    </row>
    <row r="719" spans="1:27">
      <c r="A719" s="6">
        <f ca="1">LN((RAND()^(-Results!$F$4))-1)</f>
        <v>-0.17325096254625932</v>
      </c>
      <c r="B719" s="6">
        <f ca="1">LN((RAND()^(-Results!$F$4))-1)</f>
        <v>-0.65614153709151679</v>
      </c>
      <c r="C719" s="6">
        <f ca="1">LN((RAND()^(-Results!$F$4))-1)</f>
        <v>2.0496969316258595</v>
      </c>
      <c r="D719" s="6">
        <f ca="1">LN((RAND()^(-Results!$F$4))-1)</f>
        <v>2.6728582723989205</v>
      </c>
      <c r="E719" s="6">
        <f ca="1">LN((RAND()^(-Results!$F$4))-1)</f>
        <v>1.2059560388088173</v>
      </c>
      <c r="F719" s="6">
        <f ca="1">LN((RAND()^(-Results!$F$4))-1)</f>
        <v>2.9132082372104406</v>
      </c>
      <c r="G719" s="6">
        <f ca="1">LN((RAND()^(-Results!$F$4))-1)</f>
        <v>1.3562224843469186</v>
      </c>
      <c r="H719" s="6">
        <f t="shared" ca="1" si="66"/>
        <v>1.3668293458925092</v>
      </c>
      <c r="I719" s="10">
        <f ca="1">SUMPRODUCT(J719:O719,Results!B$12:G$12)+Results!$F$5*H719</f>
        <v>18.647528934624397</v>
      </c>
      <c r="J719" s="10">
        <f ca="1">SUMPRODUCT($A719:$F719,Results!$B$15:$G$15)</f>
        <v>-6.3557740158389624</v>
      </c>
      <c r="K719" s="10">
        <f ca="1">SUMPRODUCT($A719:$F719,Results!$B$16:$G$16)</f>
        <v>-1.574745385564974</v>
      </c>
      <c r="L719" s="10">
        <f ca="1">SUMPRODUCT($A719:$F719,Results!$B$17:$G$17)</f>
        <v>-10.809259155881428</v>
      </c>
      <c r="M719" s="10">
        <f ca="1">SUMPRODUCT($A719:$F719,Results!$B$18:$G$18)</f>
        <v>4.390358207361599</v>
      </c>
      <c r="N719" s="10">
        <f ca="1">SUMPRODUCT($A719:$F719,Results!$B$19:$G$19)</f>
        <v>18.17435287673845</v>
      </c>
      <c r="O719" s="10">
        <f ca="1">SUMPRODUCT($A719:$F719,Results!$B$20:$G$20)</f>
        <v>-5.2485812784711436</v>
      </c>
      <c r="P719" s="10" cm="1">
        <f t="array" aca="1" ref="P719" ca="1">SUMPRODUCT(J719:O719,TRANSPOSE(Test!BL$20:BL$25))+Test!$AD$20-Test!$BL$27</f>
        <v>11.754703833031652</v>
      </c>
      <c r="Q719" s="10" cm="1">
        <f t="array" aca="1" ref="Q719" ca="1">SUMPRODUCT(J719:O719,TRANSPOSE(Test!ES$20:ES$25))+Test!$AD$20-Test!$ES$27</f>
        <v>11.626610988706767</v>
      </c>
      <c r="R719" s="10">
        <f ca="1">I719-Results!$E$5*H719</f>
        <v>13.180211551054359</v>
      </c>
      <c r="S719" s="10" cm="1">
        <f t="array" aca="1" ref="S719" ca="1">SUMPRODUCT(J719:O719,TRANSPOSE(Test!AR$28:AR$33))+Test!$AD$20-Test!$AC$26</f>
        <v>13.554421606074051</v>
      </c>
      <c r="T719" s="10">
        <f ca="1">SUMPRODUCT(J719:O719,Results!K$9:P$9)</f>
        <v>11.500659719670253</v>
      </c>
      <c r="U719" s="10">
        <f ca="1">SUMPRODUCT(J719:O719,Results!K$9:P$9)+Test!$AD$20-Test!$AC$31</f>
        <v>11.463861600969278</v>
      </c>
      <c r="V719" s="10">
        <f t="shared" ca="1" si="67"/>
        <v>6.8928251015927451</v>
      </c>
      <c r="W719" s="10">
        <f t="shared" ca="1" si="68"/>
        <v>7.0209179459176294</v>
      </c>
      <c r="X719" s="10">
        <f t="shared" ca="1" si="69"/>
        <v>5.4673173835700375</v>
      </c>
      <c r="Y719" s="10">
        <f t="shared" ca="1" si="70"/>
        <v>5.0931073285503459</v>
      </c>
      <c r="Z719" s="10">
        <f ca="1">I719-Test!$AD$20</f>
        <v>17.951425395974844</v>
      </c>
      <c r="AA719" s="10">
        <f t="shared" ca="1" si="71"/>
        <v>7.1836673336551193</v>
      </c>
    </row>
    <row r="720" spans="1:27">
      <c r="A720" s="6">
        <f ca="1">LN((RAND()^(-Results!$F$4))-1)</f>
        <v>0.82799846935039889</v>
      </c>
      <c r="B720" s="6">
        <f ca="1">LN((RAND()^(-Results!$F$4))-1)</f>
        <v>2.5491030772940988</v>
      </c>
      <c r="C720" s="6">
        <f ca="1">LN((RAND()^(-Results!$F$4))-1)</f>
        <v>-1.4260628232690307</v>
      </c>
      <c r="D720" s="6">
        <f ca="1">LN((RAND()^(-Results!$F$4))-1)</f>
        <v>1.5730468245333018</v>
      </c>
      <c r="E720" s="6">
        <f ca="1">LN((RAND()^(-Results!$F$4))-1)</f>
        <v>0.16795356765573549</v>
      </c>
      <c r="F720" s="6">
        <f ca="1">LN((RAND()^(-Results!$F$4))-1)</f>
        <v>0.2920061907768452</v>
      </c>
      <c r="G720" s="6">
        <f ca="1">LN((RAND()^(-Results!$F$4))-1)</f>
        <v>1.3924003921233961</v>
      </c>
      <c r="H720" s="6">
        <f t="shared" ca="1" si="66"/>
        <v>1.4030072536689866</v>
      </c>
      <c r="I720" s="10">
        <f ca="1">SUMPRODUCT(J720:O720,Results!B$12:G$12)+Results!$F$5*H720</f>
        <v>38.08030875763842</v>
      </c>
      <c r="J720" s="10">
        <f ca="1">SUMPRODUCT($A720:$F720,Results!$B$15:$G$15)</f>
        <v>6.8854322285286136</v>
      </c>
      <c r="K720" s="10">
        <f ca="1">SUMPRODUCT($A720:$F720,Results!$B$16:$G$16)</f>
        <v>7.6745074477860342</v>
      </c>
      <c r="L720" s="10">
        <f ca="1">SUMPRODUCT($A720:$F720,Results!$B$17:$G$17)</f>
        <v>-4.4147576955281149</v>
      </c>
      <c r="M720" s="10">
        <f ca="1">SUMPRODUCT($A720:$F720,Results!$B$18:$G$18)</f>
        <v>-4.4723336409344059</v>
      </c>
      <c r="N720" s="10">
        <f ca="1">SUMPRODUCT($A720:$F720,Results!$B$19:$G$19)</f>
        <v>-2.6781202691550936</v>
      </c>
      <c r="O720" s="10">
        <f ca="1">SUMPRODUCT($A720:$F720,Results!$B$20:$G$20)</f>
        <v>3.8469072402074964</v>
      </c>
      <c r="P720" s="10" cm="1">
        <f t="array" aca="1" ref="P720" ca="1">SUMPRODUCT(J720:O720,TRANSPOSE(Test!BL$20:BL$25))+Test!$AD$20-Test!$BL$27</f>
        <v>31.019051739881007</v>
      </c>
      <c r="Q720" s="10" cm="1">
        <f t="array" aca="1" ref="Q720" ca="1">SUMPRODUCT(J720:O720,TRANSPOSE(Test!ES$20:ES$25))+Test!$AD$20-Test!$ES$27</f>
        <v>31.337791111595738</v>
      </c>
      <c r="R720" s="10">
        <f ca="1">I720-Results!$E$5*H720</f>
        <v>32.468279742962473</v>
      </c>
      <c r="S720" s="10" cm="1">
        <f t="array" aca="1" ref="S720" ca="1">SUMPRODUCT(J720:O720,TRANSPOSE(Test!AR$28:AR$33))+Test!$AD$20-Test!$AC$26</f>
        <v>28.714978519405907</v>
      </c>
      <c r="T720" s="10">
        <f ca="1">SUMPRODUCT(J720:O720,Results!K$9:P$9)</f>
        <v>31.280285389367112</v>
      </c>
      <c r="U720" s="10">
        <f ca="1">SUMPRODUCT(J720:O720,Results!K$9:P$9)+Test!$AD$20-Test!$AC$31</f>
        <v>31.243487270666137</v>
      </c>
      <c r="V720" s="10">
        <f t="shared" ca="1" si="67"/>
        <v>7.0612570177574128</v>
      </c>
      <c r="W720" s="10">
        <f t="shared" ca="1" si="68"/>
        <v>6.7425176460426819</v>
      </c>
      <c r="X720" s="10">
        <f t="shared" ca="1" si="69"/>
        <v>5.6120290146759473</v>
      </c>
      <c r="Y720" s="10">
        <f t="shared" ca="1" si="70"/>
        <v>9.365330238232513</v>
      </c>
      <c r="Z720" s="10">
        <f ca="1">I720-Test!$AD$20</f>
        <v>37.384205218988868</v>
      </c>
      <c r="AA720" s="10">
        <f t="shared" ca="1" si="71"/>
        <v>6.8368214869722834</v>
      </c>
    </row>
    <row r="721" spans="1:27">
      <c r="A721" s="6">
        <f ca="1">LN((RAND()^(-Results!$F$4))-1)</f>
        <v>-2.2359576228929918</v>
      </c>
      <c r="B721" s="6">
        <f ca="1">LN((RAND()^(-Results!$F$4))-1)</f>
        <v>-0.25725803247572177</v>
      </c>
      <c r="C721" s="6">
        <f ca="1">LN((RAND()^(-Results!$F$4))-1)</f>
        <v>0.95349079168170259</v>
      </c>
      <c r="D721" s="6">
        <f ca="1">LN((RAND()^(-Results!$F$4))-1)</f>
        <v>-2.6964451869615824</v>
      </c>
      <c r="E721" s="6">
        <f ca="1">LN((RAND()^(-Results!$F$4))-1)</f>
        <v>1.6414268984328821</v>
      </c>
      <c r="F721" s="6">
        <f ca="1">LN((RAND()^(-Results!$F$4))-1)</f>
        <v>5.8237087143418522</v>
      </c>
      <c r="G721" s="6">
        <f ca="1">LN((RAND()^(-Results!$F$4))-1)</f>
        <v>-1.3649338483325857</v>
      </c>
      <c r="H721" s="6">
        <f t="shared" ca="1" si="66"/>
        <v>-1.3543269867869951</v>
      </c>
      <c r="I721" s="10">
        <f ca="1">SUMPRODUCT(J721:O721,Results!B$12:G$12)+Results!$F$5*H721</f>
        <v>-34.808848563010429</v>
      </c>
      <c r="J721" s="10">
        <f ca="1">SUMPRODUCT($A721:$F721,Results!$B$15:$G$15)</f>
        <v>-2.2104813446943936</v>
      </c>
      <c r="K721" s="10">
        <f ca="1">SUMPRODUCT($A721:$F721,Results!$B$16:$G$16)</f>
        <v>-16.015498976952212</v>
      </c>
      <c r="L721" s="10">
        <f ca="1">SUMPRODUCT($A721:$F721,Results!$B$17:$G$17)</f>
        <v>-24.511127112437308</v>
      </c>
      <c r="M721" s="10">
        <f ca="1">SUMPRODUCT($A721:$F721,Results!$B$18:$G$18)</f>
        <v>21.545985187605581</v>
      </c>
      <c r="N721" s="10">
        <f ca="1">SUMPRODUCT($A721:$F721,Results!$B$19:$G$19)</f>
        <v>2.4140480615825872</v>
      </c>
      <c r="O721" s="10">
        <f ca="1">SUMPRODUCT($A721:$F721,Results!$B$20:$G$20)</f>
        <v>9.711893118429586</v>
      </c>
      <c r="P721" s="10" cm="1">
        <f t="array" aca="1" ref="P721" ca="1">SUMPRODUCT(J721:O721,TRANSPOSE(Test!BL$20:BL$25))+Test!$AD$20-Test!$BL$27</f>
        <v>-28.065030406020618</v>
      </c>
      <c r="Q721" s="10" cm="1">
        <f t="array" aca="1" ref="Q721" ca="1">SUMPRODUCT(J721:O721,TRANSPOSE(Test!ES$20:ES$25))+Test!$AD$20-Test!$ES$27</f>
        <v>-28.324224433441358</v>
      </c>
      <c r="R721" s="10">
        <f ca="1">I721-Results!$E$5*H721</f>
        <v>-29.391540615862446</v>
      </c>
      <c r="S721" s="10" cm="1">
        <f t="array" aca="1" ref="S721" ca="1">SUMPRODUCT(J721:O721,TRANSPOSE(Test!AR$28:AR$33))+Test!$AD$20-Test!$AC$26</f>
        <v>-32.610690144358998</v>
      </c>
      <c r="T721" s="10">
        <f ca="1">SUMPRODUCT(J721:O721,Results!K$9:P$9)</f>
        <v>-28.220364994959695</v>
      </c>
      <c r="U721" s="10">
        <f ca="1">SUMPRODUCT(J721:O721,Results!K$9:P$9)+Test!$AD$20-Test!$AC$31</f>
        <v>-28.25716311366067</v>
      </c>
      <c r="V721" s="10">
        <f t="shared" ca="1" si="67"/>
        <v>-6.7438181569898106</v>
      </c>
      <c r="W721" s="10">
        <f t="shared" ca="1" si="68"/>
        <v>-6.4846241295690703</v>
      </c>
      <c r="X721" s="10">
        <f t="shared" ca="1" si="69"/>
        <v>-5.4173079471479824</v>
      </c>
      <c r="Y721" s="10">
        <f t="shared" ca="1" si="70"/>
        <v>-2.1981584186514311</v>
      </c>
      <c r="Z721" s="10">
        <f ca="1">I721-Test!$AD$20</f>
        <v>-35.504952101659981</v>
      </c>
      <c r="AA721" s="10">
        <f t="shared" ca="1" si="71"/>
        <v>-6.5516854493497583</v>
      </c>
    </row>
    <row r="722" spans="1:27">
      <c r="A722" s="6">
        <f ca="1">LN((RAND()^(-Results!$F$4))-1)</f>
        <v>0.13634262155559149</v>
      </c>
      <c r="B722" s="6">
        <f ca="1">LN((RAND()^(-Results!$F$4))-1)</f>
        <v>1.0147221015614094</v>
      </c>
      <c r="C722" s="6">
        <f ca="1">LN((RAND()^(-Results!$F$4))-1)</f>
        <v>-1.7117053624964098</v>
      </c>
      <c r="D722" s="6">
        <f ca="1">LN((RAND()^(-Results!$F$4))-1)</f>
        <v>-2.1497330197251188</v>
      </c>
      <c r="E722" s="6">
        <f ca="1">LN((RAND()^(-Results!$F$4))-1)</f>
        <v>-1.8561132052522233</v>
      </c>
      <c r="F722" s="6">
        <f ca="1">LN((RAND()^(-Results!$F$4))-1)</f>
        <v>1.1598131370751539</v>
      </c>
      <c r="G722" s="6">
        <f ca="1">LN((RAND()^(-Results!$F$4))-1)</f>
        <v>1.3519303782733358</v>
      </c>
      <c r="H722" s="6">
        <f t="shared" ca="1" si="66"/>
        <v>1.3625372398189264</v>
      </c>
      <c r="I722" s="10">
        <f ca="1">SUMPRODUCT(J722:O722,Results!B$12:G$12)+Results!$F$5*H722</f>
        <v>-9.8263407243064869</v>
      </c>
      <c r="J722" s="10">
        <f ca="1">SUMPRODUCT($A722:$F722,Results!$B$15:$G$15)</f>
        <v>6.50761657129111</v>
      </c>
      <c r="K722" s="10">
        <f ca="1">SUMPRODUCT($A722:$F722,Results!$B$16:$G$16)</f>
        <v>1.3647329295389934</v>
      </c>
      <c r="L722" s="10">
        <f ca="1">SUMPRODUCT($A722:$F722,Results!$B$17:$G$17)</f>
        <v>-0.73104104749617305</v>
      </c>
      <c r="M722" s="10">
        <f ca="1">SUMPRODUCT($A722:$F722,Results!$B$18:$G$18)</f>
        <v>2.0307126702477643</v>
      </c>
      <c r="N722" s="10">
        <f ca="1">SUMPRODUCT($A722:$F722,Results!$B$19:$G$19)</f>
        <v>-10.887340904641732</v>
      </c>
      <c r="O722" s="10">
        <f ca="1">SUMPRODUCT($A722:$F722,Results!$B$20:$G$20)</f>
        <v>14.786008740919543</v>
      </c>
      <c r="P722" s="10" cm="1">
        <f t="array" aca="1" ref="P722" ca="1">SUMPRODUCT(J722:O722,TRANSPOSE(Test!BL$20:BL$25))+Test!$AD$20-Test!$BL$27</f>
        <v>-16.52388664761591</v>
      </c>
      <c r="Q722" s="10" cm="1">
        <f t="array" aca="1" ref="Q722" ca="1">SUMPRODUCT(J722:O722,TRANSPOSE(Test!ES$20:ES$25))+Test!$AD$20-Test!$ES$27</f>
        <v>-16.488630777746025</v>
      </c>
      <c r="R722" s="10">
        <f ca="1">I722-Results!$E$5*H722</f>
        <v>-15.276489683582192</v>
      </c>
      <c r="S722" s="10" cm="1">
        <f t="array" aca="1" ref="S722" ca="1">SUMPRODUCT(J722:O722,TRANSPOSE(Test!AR$28:AR$33))+Test!$AD$20-Test!$AC$26</f>
        <v>-14.177514789707224</v>
      </c>
      <c r="T722" s="10">
        <f ca="1">SUMPRODUCT(J722:O722,Results!K$9:P$9)</f>
        <v>-16.221164980478683</v>
      </c>
      <c r="U722" s="10">
        <f ca="1">SUMPRODUCT(J722:O722,Results!K$9:P$9)+Test!$AD$20-Test!$AC$31</f>
        <v>-16.257963099179658</v>
      </c>
      <c r="V722" s="10">
        <f t="shared" ca="1" si="67"/>
        <v>6.6975459233094234</v>
      </c>
      <c r="W722" s="10">
        <f t="shared" ca="1" si="68"/>
        <v>6.6622900534395377</v>
      </c>
      <c r="X722" s="10">
        <f t="shared" ca="1" si="69"/>
        <v>5.4501489592757046</v>
      </c>
      <c r="Y722" s="10">
        <f t="shared" ca="1" si="70"/>
        <v>4.3511740654007376</v>
      </c>
      <c r="Z722" s="10">
        <f ca="1">I722-Test!$AD$20</f>
        <v>-10.522444262956041</v>
      </c>
      <c r="AA722" s="10">
        <f t="shared" ca="1" si="71"/>
        <v>6.4316223748731716</v>
      </c>
    </row>
    <row r="723" spans="1:27">
      <c r="A723" s="6">
        <f ca="1">LN((RAND()^(-Results!$F$4))-1)</f>
        <v>-0.25669612406140624</v>
      </c>
      <c r="B723" s="6">
        <f ca="1">LN((RAND()^(-Results!$F$4))-1)</f>
        <v>0.42426013883407893</v>
      </c>
      <c r="C723" s="6">
        <f ca="1">LN((RAND()^(-Results!$F$4))-1)</f>
        <v>-2.3599885575384532</v>
      </c>
      <c r="D723" s="6">
        <f ca="1">LN((RAND()^(-Results!$F$4))-1)</f>
        <v>2.4045365283467297</v>
      </c>
      <c r="E723" s="6">
        <f ca="1">LN((RAND()^(-Results!$F$4))-1)</f>
        <v>-0.4739645138153204</v>
      </c>
      <c r="F723" s="6">
        <f ca="1">LN((RAND()^(-Results!$F$4))-1)</f>
        <v>1.8667779335992336</v>
      </c>
      <c r="G723" s="6">
        <f ca="1">LN((RAND()^(-Results!$F$4))-1)</f>
        <v>-3.1692448676994528E-2</v>
      </c>
      <c r="H723" s="6">
        <f t="shared" ca="1" si="66"/>
        <v>-2.1085587131403932E-2</v>
      </c>
      <c r="I723" s="10">
        <f ca="1">SUMPRODUCT(J723:O723,Results!B$12:G$12)+Results!$F$5*H723</f>
        <v>13.514351741130021</v>
      </c>
      <c r="J723" s="10">
        <f ca="1">SUMPRODUCT($A723:$F723,Results!$B$15:$G$15)</f>
        <v>0.79757615600794907</v>
      </c>
      <c r="K723" s="10">
        <f ca="1">SUMPRODUCT($A723:$F723,Results!$B$16:$G$16)</f>
        <v>8.5508926304295727</v>
      </c>
      <c r="L723" s="10">
        <f ca="1">SUMPRODUCT($A723:$F723,Results!$B$17:$G$17)</f>
        <v>-2.4151995573533775</v>
      </c>
      <c r="M723" s="10">
        <f ca="1">SUMPRODUCT($A723:$F723,Results!$B$18:$G$18)</f>
        <v>6.0638976132337294</v>
      </c>
      <c r="N723" s="10">
        <f ca="1">SUMPRODUCT($A723:$F723,Results!$B$19:$G$19)</f>
        <v>4.8005584366970595</v>
      </c>
      <c r="O723" s="10">
        <f ca="1">SUMPRODUCT($A723:$F723,Results!$B$20:$G$20)</f>
        <v>1.4595427645341661</v>
      </c>
      <c r="P723" s="10" cm="1">
        <f t="array" aca="1" ref="P723" ca="1">SUMPRODUCT(J723:O723,TRANSPOSE(Test!BL$20:BL$25))+Test!$AD$20-Test!$BL$27</f>
        <v>13.225766746361616</v>
      </c>
      <c r="Q723" s="10" cm="1">
        <f t="array" aca="1" ref="Q723" ca="1">SUMPRODUCT(J723:O723,TRANSPOSE(Test!ES$20:ES$25))+Test!$AD$20-Test!$ES$27</f>
        <v>13.533650239870838</v>
      </c>
      <c r="R723" s="10">
        <f ca="1">I723-Results!$E$5*H723</f>
        <v>13.598694089655636</v>
      </c>
      <c r="S723" s="10" cm="1">
        <f t="array" aca="1" ref="S723" ca="1">SUMPRODUCT(J723:O723,TRANSPOSE(Test!AR$28:AR$33))+Test!$AD$20-Test!$AC$26</f>
        <v>9.8493056945651354</v>
      </c>
      <c r="T723" s="10">
        <f ca="1">SUMPRODUCT(J723:O723,Results!K$9:P$9)</f>
        <v>13.613129600398373</v>
      </c>
      <c r="U723" s="10">
        <f ca="1">SUMPRODUCT(J723:O723,Results!K$9:P$9)+Test!$AD$20-Test!$AC$31</f>
        <v>13.576331481697398</v>
      </c>
      <c r="V723" s="10">
        <f t="shared" ca="1" si="67"/>
        <v>0.28858499476840471</v>
      </c>
      <c r="W723" s="10">
        <f t="shared" ca="1" si="68"/>
        <v>-1.9298498740816683E-2</v>
      </c>
      <c r="X723" s="10">
        <f t="shared" ca="1" si="69"/>
        <v>-8.4342348525614952E-2</v>
      </c>
      <c r="Y723" s="10">
        <f t="shared" ca="1" si="70"/>
        <v>3.6650460465648855</v>
      </c>
      <c r="Z723" s="10">
        <f ca="1">I723-Test!$AD$20</f>
        <v>12.818248202480467</v>
      </c>
      <c r="AA723" s="10">
        <f t="shared" ca="1" si="71"/>
        <v>-6.1979740567377206E-2</v>
      </c>
    </row>
    <row r="724" spans="1:27">
      <c r="A724" s="6">
        <f ca="1">LN((RAND()^(-Results!$F$4))-1)</f>
        <v>0.78990358147769268</v>
      </c>
      <c r="B724" s="6">
        <f ca="1">LN((RAND()^(-Results!$F$4))-1)</f>
        <v>4.0253052396184268</v>
      </c>
      <c r="C724" s="6">
        <f ca="1">LN((RAND()^(-Results!$F$4))-1)</f>
        <v>2.3341861237243418</v>
      </c>
      <c r="D724" s="6">
        <f ca="1">LN((RAND()^(-Results!$F$4))-1)</f>
        <v>0.59449252063034519</v>
      </c>
      <c r="E724" s="6">
        <f ca="1">LN((RAND()^(-Results!$F$4))-1)</f>
        <v>-2.5087782839321693</v>
      </c>
      <c r="F724" s="6">
        <f ca="1">LN((RAND()^(-Results!$F$4))-1)</f>
        <v>-0.81977133832666038</v>
      </c>
      <c r="G724" s="6">
        <f ca="1">LN((RAND()^(-Results!$F$4))-1)</f>
        <v>0.19326297834144038</v>
      </c>
      <c r="H724" s="6">
        <f t="shared" ca="1" si="66"/>
        <v>0.20386983988703097</v>
      </c>
      <c r="I724" s="10">
        <f ca="1">SUMPRODUCT(J724:O724,Results!B$12:G$12)+Results!$F$5*H724</f>
        <v>40.105570047527493</v>
      </c>
      <c r="J724" s="10">
        <f ca="1">SUMPRODUCT($A724:$F724,Results!$B$15:$G$15)</f>
        <v>10.162644601878128</v>
      </c>
      <c r="K724" s="10">
        <f ca="1">SUMPRODUCT($A724:$F724,Results!$B$16:$G$16)</f>
        <v>4.3631429246837303</v>
      </c>
      <c r="L724" s="10">
        <f ca="1">SUMPRODUCT($A724:$F724,Results!$B$17:$G$17)</f>
        <v>-5.7729177803074565</v>
      </c>
      <c r="M724" s="10">
        <f ca="1">SUMPRODUCT($A724:$F724,Results!$B$18:$G$18)</f>
        <v>-20.38143114073868</v>
      </c>
      <c r="N724" s="10">
        <f ca="1">SUMPRODUCT($A724:$F724,Results!$B$19:$G$19)</f>
        <v>-1.806030878212185</v>
      </c>
      <c r="O724" s="10">
        <f ca="1">SUMPRODUCT($A724:$F724,Results!$B$20:$G$20)</f>
        <v>7.1680707484981987</v>
      </c>
      <c r="P724" s="10" cm="1">
        <f t="array" aca="1" ref="P724" ca="1">SUMPRODUCT(J724:O724,TRANSPOSE(Test!BL$20:BL$25))+Test!$AD$20-Test!$BL$27</f>
        <v>40.053173178196417</v>
      </c>
      <c r="Q724" s="10" cm="1">
        <f t="array" aca="1" ref="Q724" ca="1">SUMPRODUCT(J724:O724,TRANSPOSE(Test!ES$20:ES$25))+Test!$AD$20-Test!$ES$27</f>
        <v>40.120356016995899</v>
      </c>
      <c r="R724" s="10">
        <f ca="1">I724-Results!$E$5*H724</f>
        <v>39.290090687979372</v>
      </c>
      <c r="S724" s="10" cm="1">
        <f t="array" aca="1" ref="S724" ca="1">SUMPRODUCT(J724:O724,TRANSPOSE(Test!AR$28:AR$33))+Test!$AD$20-Test!$AC$26</f>
        <v>49.393780466467966</v>
      </c>
      <c r="T724" s="10">
        <f ca="1">SUMPRODUCT(J724:O724,Results!K$9:P$9)</f>
        <v>40.415601980033472</v>
      </c>
      <c r="U724" s="10">
        <f ca="1">SUMPRODUCT(J724:O724,Results!K$9:P$9)+Test!$AD$20-Test!$AC$31</f>
        <v>40.378803861332493</v>
      </c>
      <c r="V724" s="10">
        <f t="shared" ca="1" si="67"/>
        <v>5.2396869331076346E-2</v>
      </c>
      <c r="W724" s="10">
        <f t="shared" ca="1" si="68"/>
        <v>-1.4785969468405824E-2</v>
      </c>
      <c r="X724" s="10">
        <f t="shared" ca="1" si="69"/>
        <v>0.8154793595481209</v>
      </c>
      <c r="Y724" s="10">
        <f t="shared" ca="1" si="70"/>
        <v>-9.2882104189404728</v>
      </c>
      <c r="Z724" s="10">
        <f ca="1">I724-Test!$AD$20</f>
        <v>39.409466508877941</v>
      </c>
      <c r="AA724" s="10">
        <f t="shared" ca="1" si="71"/>
        <v>-0.27323381380499967</v>
      </c>
    </row>
    <row r="725" spans="1:27">
      <c r="A725" s="6">
        <f ca="1">LN((RAND()^(-Results!$F$4))-1)</f>
        <v>-1.104586056510124</v>
      </c>
      <c r="B725" s="6">
        <f ca="1">LN((RAND()^(-Results!$F$4))-1)</f>
        <v>0.90669965154770193</v>
      </c>
      <c r="C725" s="6">
        <f ca="1">LN((RAND()^(-Results!$F$4))-1)</f>
        <v>0.97704816003805595</v>
      </c>
      <c r="D725" s="6">
        <f ca="1">LN((RAND()^(-Results!$F$4))-1)</f>
        <v>8.6648617350615645E-2</v>
      </c>
      <c r="E725" s="6">
        <f ca="1">LN((RAND()^(-Results!$F$4))-1)</f>
        <v>2.0949614558059966</v>
      </c>
      <c r="F725" s="6">
        <f ca="1">LN((RAND()^(-Results!$F$4))-1)</f>
        <v>-1.2311161261393688</v>
      </c>
      <c r="G725" s="6">
        <f ca="1">LN((RAND()^(-Results!$F$4))-1)</f>
        <v>0.56101398016825266</v>
      </c>
      <c r="H725" s="6">
        <f t="shared" ca="1" si="66"/>
        <v>0.57162084171384331</v>
      </c>
      <c r="I725" s="10">
        <f ca="1">SUMPRODUCT(J725:O725,Results!B$12:G$12)+Results!$F$5*H725</f>
        <v>23.966639898769284</v>
      </c>
      <c r="J725" s="10">
        <f ca="1">SUMPRODUCT($A725:$F725,Results!$B$15:$G$15)</f>
        <v>-0.12837470838184528</v>
      </c>
      <c r="K725" s="10">
        <f ca="1">SUMPRODUCT($A725:$F725,Results!$B$16:$G$16)</f>
        <v>-5.5602067994235824</v>
      </c>
      <c r="L725" s="10">
        <f ca="1">SUMPRODUCT($A725:$F725,Results!$B$17:$G$17)</f>
        <v>-6.1917671822168572</v>
      </c>
      <c r="M725" s="10">
        <f ca="1">SUMPRODUCT($A725:$F725,Results!$B$18:$G$18)</f>
        <v>-0.38814800473905464</v>
      </c>
      <c r="N725" s="10">
        <f ca="1">SUMPRODUCT($A725:$F725,Results!$B$19:$G$19)</f>
        <v>-0.61429233854792309</v>
      </c>
      <c r="O725" s="10">
        <f ca="1">SUMPRODUCT($A725:$F725,Results!$B$20:$G$20)</f>
        <v>-9.5621660174747074</v>
      </c>
      <c r="P725" s="10" cm="1">
        <f t="array" aca="1" ref="P725" ca="1">SUMPRODUCT(J725:O725,TRANSPOSE(Test!BL$20:BL$25))+Test!$AD$20-Test!$BL$27</f>
        <v>21.120708251181799</v>
      </c>
      <c r="Q725" s="10" cm="1">
        <f t="array" aca="1" ref="Q725" ca="1">SUMPRODUCT(J725:O725,TRANSPOSE(Test!ES$20:ES$25))+Test!$AD$20-Test!$ES$27</f>
        <v>21.196131600564353</v>
      </c>
      <c r="R725" s="10">
        <f ca="1">I725-Results!$E$5*H725</f>
        <v>21.680156531913909</v>
      </c>
      <c r="S725" s="10" cm="1">
        <f t="array" aca="1" ref="S725" ca="1">SUMPRODUCT(J725:O725,TRANSPOSE(Test!AR$28:AR$33))+Test!$AD$20-Test!$AC$26</f>
        <v>13.516411429063051</v>
      </c>
      <c r="T725" s="10">
        <f ca="1">SUMPRODUCT(J725:O725,Results!K$9:P$9)</f>
        <v>21.090877632856717</v>
      </c>
      <c r="U725" s="10">
        <f ca="1">SUMPRODUCT(J725:O725,Results!K$9:P$9)+Test!$AD$20-Test!$AC$31</f>
        <v>21.054079514155742</v>
      </c>
      <c r="V725" s="10">
        <f t="shared" ca="1" si="67"/>
        <v>2.8459316475874843</v>
      </c>
      <c r="W725" s="10">
        <f t="shared" ca="1" si="68"/>
        <v>2.7705082982049305</v>
      </c>
      <c r="X725" s="10">
        <f t="shared" ca="1" si="69"/>
        <v>2.286483366855375</v>
      </c>
      <c r="Y725" s="10">
        <f t="shared" ca="1" si="70"/>
        <v>10.450228469706232</v>
      </c>
      <c r="Z725" s="10">
        <f ca="1">I725-Test!$AD$20</f>
        <v>23.270536360119731</v>
      </c>
      <c r="AA725" s="10">
        <f t="shared" ca="1" si="71"/>
        <v>2.9125603846135419</v>
      </c>
    </row>
    <row r="726" spans="1:27">
      <c r="A726" s="6">
        <f ca="1">LN((RAND()^(-Results!$F$4))-1)</f>
        <v>-0.62896790726085383</v>
      </c>
      <c r="B726" s="6">
        <f ca="1">LN((RAND()^(-Results!$F$4))-1)</f>
        <v>-1.4793048734428094</v>
      </c>
      <c r="C726" s="6">
        <f ca="1">LN((RAND()^(-Results!$F$4))-1)</f>
        <v>-0.29687510194029632</v>
      </c>
      <c r="D726" s="6">
        <f ca="1">LN((RAND()^(-Results!$F$4))-1)</f>
        <v>1.0580083647679517</v>
      </c>
      <c r="E726" s="6">
        <f ca="1">LN((RAND()^(-Results!$F$4))-1)</f>
        <v>-1.0465689531246349</v>
      </c>
      <c r="F726" s="6">
        <f ca="1">LN((RAND()^(-Results!$F$4))-1)</f>
        <v>0.72854624026503001</v>
      </c>
      <c r="G726" s="6">
        <f ca="1">LN((RAND()^(-Results!$F$4))-1)</f>
        <v>0.14965884864003884</v>
      </c>
      <c r="H726" s="6">
        <f t="shared" ca="1" si="66"/>
        <v>0.16026571018562943</v>
      </c>
      <c r="I726" s="10">
        <f ca="1">SUMPRODUCT(J726:O726,Results!B$12:G$12)+Results!$F$5*H726</f>
        <v>-7.9568967586810366</v>
      </c>
      <c r="J726" s="10">
        <f ca="1">SUMPRODUCT($A726:$F726,Results!$B$15:$G$15)</f>
        <v>-4.4513819481551806</v>
      </c>
      <c r="K726" s="10">
        <f ca="1">SUMPRODUCT($A726:$F726,Results!$B$16:$G$16)</f>
        <v>2.2732768936712042</v>
      </c>
      <c r="L726" s="10">
        <f ca="1">SUMPRODUCT($A726:$F726,Results!$B$17:$G$17)</f>
        <v>3.3813788432193617</v>
      </c>
      <c r="M726" s="10">
        <f ca="1">SUMPRODUCT($A726:$F726,Results!$B$18:$G$18)</f>
        <v>4.2764068679878031</v>
      </c>
      <c r="N726" s="10">
        <f ca="1">SUMPRODUCT($A726:$F726,Results!$B$19:$G$19)</f>
        <v>7.0446552103850708</v>
      </c>
      <c r="O726" s="10">
        <f ca="1">SUMPRODUCT($A726:$F726,Results!$B$20:$G$20)</f>
        <v>-2.5559926258669163</v>
      </c>
      <c r="P726" s="10" cm="1">
        <f t="array" aca="1" ref="P726" ca="1">SUMPRODUCT(J726:O726,TRANSPOSE(Test!BL$20:BL$25))+Test!$AD$20-Test!$BL$27</f>
        <v>-8.9164968682024988</v>
      </c>
      <c r="Q726" s="10" cm="1">
        <f t="array" aca="1" ref="Q726" ca="1">SUMPRODUCT(J726:O726,TRANSPOSE(Test!ES$20:ES$25))+Test!$AD$20-Test!$ES$27</f>
        <v>-8.9411077799388963</v>
      </c>
      <c r="R726" s="10">
        <f ca="1">I726-Results!$E$5*H726</f>
        <v>-8.5979595994235538</v>
      </c>
      <c r="S726" s="10" cm="1">
        <f t="array" aca="1" ref="S726" ca="1">SUMPRODUCT(J726:O726,TRANSPOSE(Test!AR$28:AR$33))+Test!$AD$20-Test!$AC$26</f>
        <v>-7.4435782895876628</v>
      </c>
      <c r="T726" s="10">
        <f ca="1">SUMPRODUCT(J726:O726,Results!K$9:P$9)</f>
        <v>-8.77340546758772</v>
      </c>
      <c r="U726" s="10">
        <f ca="1">SUMPRODUCT(J726:O726,Results!K$9:P$9)+Test!$AD$20-Test!$AC$31</f>
        <v>-8.8102035862886954</v>
      </c>
      <c r="V726" s="10">
        <f t="shared" ca="1" si="67"/>
        <v>0.95960010952146213</v>
      </c>
      <c r="W726" s="10">
        <f t="shared" ca="1" si="68"/>
        <v>0.98421102125785964</v>
      </c>
      <c r="X726" s="10">
        <f t="shared" ca="1" si="69"/>
        <v>0.64106284074251718</v>
      </c>
      <c r="Y726" s="10">
        <f t="shared" ca="1" si="70"/>
        <v>-0.51331846909337386</v>
      </c>
      <c r="Z726" s="10">
        <f ca="1">I726-Test!$AD$20</f>
        <v>-8.6530002973305908</v>
      </c>
      <c r="AA726" s="10">
        <f t="shared" ca="1" si="71"/>
        <v>0.85330682760765875</v>
      </c>
    </row>
    <row r="727" spans="1:27">
      <c r="A727" s="6">
        <f ca="1">LN((RAND()^(-Results!$F$4))-1)</f>
        <v>-0.43488142440518468</v>
      </c>
      <c r="B727" s="6">
        <f ca="1">LN((RAND()^(-Results!$F$4))-1)</f>
        <v>-0.74188251792290216</v>
      </c>
      <c r="C727" s="6">
        <f ca="1">LN((RAND()^(-Results!$F$4))-1)</f>
        <v>-0.95562759053367263</v>
      </c>
      <c r="D727" s="6">
        <f ca="1">LN((RAND()^(-Results!$F$4))-1)</f>
        <v>1.2034725653239458</v>
      </c>
      <c r="E727" s="6">
        <f ca="1">LN((RAND()^(-Results!$F$4))-1)</f>
        <v>-1.8250812635563769</v>
      </c>
      <c r="F727" s="6">
        <f ca="1">LN((RAND()^(-Results!$F$4))-1)</f>
        <v>-1.0285913687628687</v>
      </c>
      <c r="G727" s="6">
        <f ca="1">LN((RAND()^(-Results!$F$4))-1)</f>
        <v>-4.1125687107686248</v>
      </c>
      <c r="H727" s="6">
        <f t="shared" ca="1" si="66"/>
        <v>-4.1019618492230343</v>
      </c>
      <c r="I727" s="10">
        <f ca="1">SUMPRODUCT(J727:O727,Results!B$12:G$12)+Results!$F$5*H727</f>
        <v>-19.622370271004542</v>
      </c>
      <c r="J727" s="10">
        <f ca="1">SUMPRODUCT($A727:$F727,Results!$B$15:$G$15)</f>
        <v>-1.4609317780646416</v>
      </c>
      <c r="K727" s="10">
        <f ca="1">SUMPRODUCT($A727:$F727,Results!$B$16:$G$16)</f>
        <v>6.2347041428425127</v>
      </c>
      <c r="L727" s="10">
        <f ca="1">SUMPRODUCT($A727:$F727,Results!$B$17:$G$17)</f>
        <v>8.8668926203158271</v>
      </c>
      <c r="M727" s="10">
        <f ca="1">SUMPRODUCT($A727:$F727,Results!$B$18:$G$18)</f>
        <v>-1.6132369849633568</v>
      </c>
      <c r="N727" s="10">
        <f ca="1">SUMPRODUCT($A727:$F727,Results!$B$19:$G$19)</f>
        <v>2.4065970797551683</v>
      </c>
      <c r="O727" s="10">
        <f ca="1">SUMPRODUCT($A727:$F727,Results!$B$20:$G$20)</f>
        <v>-3.357349435266439</v>
      </c>
      <c r="P727" s="10" cm="1">
        <f t="array" aca="1" ref="P727" ca="1">SUMPRODUCT(J727:O727,TRANSPOSE(Test!BL$20:BL$25))+Test!$AD$20-Test!$BL$27</f>
        <v>0.80134251229772557</v>
      </c>
      <c r="Q727" s="10" cm="1">
        <f t="array" aca="1" ref="Q727" ca="1">SUMPRODUCT(J727:O727,TRANSPOSE(Test!ES$20:ES$25))+Test!$AD$20-Test!$ES$27</f>
        <v>0.91345343995707018</v>
      </c>
      <c r="R727" s="10">
        <f ca="1">I727-Results!$E$5*H727</f>
        <v>-3.2145228741124043</v>
      </c>
      <c r="S727" s="10" cm="1">
        <f t="array" aca="1" ref="S727" ca="1">SUMPRODUCT(J727:O727,TRANSPOSE(Test!AR$28:AR$33))+Test!$AD$20-Test!$AC$26</f>
        <v>2.0697551709807933</v>
      </c>
      <c r="T727" s="10">
        <f ca="1">SUMPRODUCT(J727:O727,Results!K$9:P$9)</f>
        <v>1.1524088873217506</v>
      </c>
      <c r="U727" s="10">
        <f ca="1">SUMPRODUCT(J727:O727,Results!K$9:P$9)+Test!$AD$20-Test!$AC$31</f>
        <v>1.1156107686207755</v>
      </c>
      <c r="V727" s="10">
        <f t="shared" ca="1" si="67"/>
        <v>-20.423712783302268</v>
      </c>
      <c r="W727" s="10">
        <f t="shared" ca="1" si="68"/>
        <v>-20.535823710961612</v>
      </c>
      <c r="X727" s="10">
        <f t="shared" ca="1" si="69"/>
        <v>-16.407847396892137</v>
      </c>
      <c r="Y727" s="10">
        <f t="shared" ca="1" si="70"/>
        <v>-21.692125441985336</v>
      </c>
      <c r="Z727" s="10">
        <f ca="1">I727-Test!$AD$20</f>
        <v>-20.318473809654094</v>
      </c>
      <c r="AA727" s="10">
        <f t="shared" ca="1" si="71"/>
        <v>-20.737981039625318</v>
      </c>
    </row>
    <row r="728" spans="1:27">
      <c r="A728" s="6">
        <f ca="1">LN((RAND()^(-Results!$F$4))-1)</f>
        <v>0.86197755776301987</v>
      </c>
      <c r="B728" s="6">
        <f ca="1">LN((RAND()^(-Results!$F$4))-1)</f>
        <v>-0.91641983440697505</v>
      </c>
      <c r="C728" s="6">
        <f ca="1">LN((RAND()^(-Results!$F$4))-1)</f>
        <v>-1.0988457977515207</v>
      </c>
      <c r="D728" s="6">
        <f ca="1">LN((RAND()^(-Results!$F$4))-1)</f>
        <v>-1.6923942455592176</v>
      </c>
      <c r="E728" s="6">
        <f ca="1">LN((RAND()^(-Results!$F$4))-1)</f>
        <v>-2.5467889390550549</v>
      </c>
      <c r="F728" s="6">
        <f ca="1">LN((RAND()^(-Results!$F$4))-1)</f>
        <v>-1.4300799951977055</v>
      </c>
      <c r="G728" s="6">
        <f ca="1">LN((RAND()^(-Results!$F$4))-1)</f>
        <v>2.3294572446595514</v>
      </c>
      <c r="H728" s="6">
        <f t="shared" ca="1" si="66"/>
        <v>2.3400641062051419</v>
      </c>
      <c r="I728" s="10">
        <f ca="1">SUMPRODUCT(J728:O728,Results!B$12:G$12)+Results!$F$5*H728</f>
        <v>-14.871363285735789</v>
      </c>
      <c r="J728" s="10">
        <f ca="1">SUMPRODUCT($A728:$F728,Results!$B$15:$G$15)</f>
        <v>1.7962463025214264</v>
      </c>
      <c r="K728" s="10">
        <f ca="1">SUMPRODUCT($A728:$F728,Results!$B$16:$G$16)</f>
        <v>3.8837977997074566</v>
      </c>
      <c r="L728" s="10">
        <f ca="1">SUMPRODUCT($A728:$F728,Results!$B$17:$G$17)</f>
        <v>13.758234138324713</v>
      </c>
      <c r="M728" s="10">
        <f ca="1">SUMPRODUCT($A728:$F728,Results!$B$18:$G$18)</f>
        <v>-4.2967066052483407</v>
      </c>
      <c r="N728" s="10">
        <f ca="1">SUMPRODUCT($A728:$F728,Results!$B$19:$G$19)</f>
        <v>-8.2562047985208658</v>
      </c>
      <c r="O728" s="10">
        <f ca="1">SUMPRODUCT($A728:$F728,Results!$B$20:$G$20)</f>
        <v>7.5260420041140108</v>
      </c>
      <c r="P728" s="10" cm="1">
        <f t="array" aca="1" ref="P728" ca="1">SUMPRODUCT(J728:O728,TRANSPOSE(Test!BL$20:BL$25))+Test!$AD$20-Test!$BL$27</f>
        <v>-26.476095786048891</v>
      </c>
      <c r="Q728" s="10" cm="1">
        <f t="array" aca="1" ref="Q728" ca="1">SUMPRODUCT(J728:O728,TRANSPOSE(Test!ES$20:ES$25))+Test!$AD$20-Test!$ES$27</f>
        <v>-26.582785628199662</v>
      </c>
      <c r="R728" s="10">
        <f ca="1">I728-Results!$E$5*H728</f>
        <v>-24.231619710556359</v>
      </c>
      <c r="S728" s="10" cm="1">
        <f t="array" aca="1" ref="S728" ca="1">SUMPRODUCT(J728:O728,TRANSPOSE(Test!AR$28:AR$33))+Test!$AD$20-Test!$AC$26</f>
        <v>-19.625870561839818</v>
      </c>
      <c r="T728" s="10">
        <f ca="1">SUMPRODUCT(J728:O728,Results!K$9:P$9)</f>
        <v>-26.351119548714102</v>
      </c>
      <c r="U728" s="10">
        <f ca="1">SUMPRODUCT(J728:O728,Results!K$9:P$9)+Test!$AD$20-Test!$AC$31</f>
        <v>-26.387917667415078</v>
      </c>
      <c r="V728" s="10">
        <f t="shared" ca="1" si="67"/>
        <v>11.604732500313101</v>
      </c>
      <c r="W728" s="10">
        <f t="shared" ca="1" si="68"/>
        <v>11.711422342463873</v>
      </c>
      <c r="X728" s="10">
        <f t="shared" ca="1" si="69"/>
        <v>9.3602564248205695</v>
      </c>
      <c r="Y728" s="10">
        <f t="shared" ca="1" si="70"/>
        <v>4.7545072761040288</v>
      </c>
      <c r="Z728" s="10">
        <f ca="1">I728-Test!$AD$20</f>
        <v>-15.567466824385344</v>
      </c>
      <c r="AA728" s="10">
        <f t="shared" ca="1" si="71"/>
        <v>11.516554381679288</v>
      </c>
    </row>
    <row r="729" spans="1:27">
      <c r="A729" s="6">
        <f ca="1">LN((RAND()^(-Results!$F$4))-1)</f>
        <v>7.1427108616162318</v>
      </c>
      <c r="B729" s="6">
        <f ca="1">LN((RAND()^(-Results!$F$4))-1)</f>
        <v>-0.18880097447053579</v>
      </c>
      <c r="C729" s="6">
        <f ca="1">LN((RAND()^(-Results!$F$4))-1)</f>
        <v>-0.95039655763713815</v>
      </c>
      <c r="D729" s="6">
        <f ca="1">LN((RAND()^(-Results!$F$4))-1)</f>
        <v>0.66153545781609802</v>
      </c>
      <c r="E729" s="6">
        <f ca="1">LN((RAND()^(-Results!$F$4))-1)</f>
        <v>-1.5511756698113277</v>
      </c>
      <c r="F729" s="6">
        <f ca="1">LN((RAND()^(-Results!$F$4))-1)</f>
        <v>1.7483017277109039</v>
      </c>
      <c r="G729" s="6">
        <f ca="1">LN((RAND()^(-Results!$F$4))-1)</f>
        <v>1.765624066011394</v>
      </c>
      <c r="H729" s="6">
        <f t="shared" ca="1" si="66"/>
        <v>1.7762309275569845</v>
      </c>
      <c r="I729" s="10">
        <f ca="1">SUMPRODUCT(J729:O729,Results!B$12:G$12)+Results!$F$5*H729</f>
        <v>-15.592351095020975</v>
      </c>
      <c r="J729" s="10">
        <f ca="1">SUMPRODUCT($A729:$F729,Results!$B$15:$G$15)</f>
        <v>5.2669505011251125</v>
      </c>
      <c r="K729" s="10">
        <f ca="1">SUMPRODUCT($A729:$F729,Results!$B$16:$G$16)</f>
        <v>16.468101522831812</v>
      </c>
      <c r="L729" s="10">
        <f ca="1">SUMPRODUCT($A729:$F729,Results!$B$17:$G$17)</f>
        <v>13.411734040264818</v>
      </c>
      <c r="M729" s="10">
        <f ca="1">SUMPRODUCT($A729:$F729,Results!$B$18:$G$18)</f>
        <v>-14.541064357248153</v>
      </c>
      <c r="N729" s="10">
        <f ca="1">SUMPRODUCT($A729:$F729,Results!$B$19:$G$19)</f>
        <v>-0.91761316119019476</v>
      </c>
      <c r="O729" s="10">
        <f ca="1">SUMPRODUCT($A729:$F729,Results!$B$20:$G$20)</f>
        <v>25.571877613271706</v>
      </c>
      <c r="P729" s="10" cm="1">
        <f t="array" aca="1" ref="P729" ca="1">SUMPRODUCT(J729:O729,TRANSPOSE(Test!BL$20:BL$25))+Test!$AD$20-Test!$BL$27</f>
        <v>-24.473839818424349</v>
      </c>
      <c r="Q729" s="10" cm="1">
        <f t="array" aca="1" ref="Q729" ca="1">SUMPRODUCT(J729:O729,TRANSPOSE(Test!ES$20:ES$25))+Test!$AD$20-Test!$ES$27</f>
        <v>-24.79784586389437</v>
      </c>
      <c r="R729" s="10">
        <f ca="1">I729-Results!$E$5*H729</f>
        <v>-22.697274805248913</v>
      </c>
      <c r="S729" s="10" cm="1">
        <f t="array" aca="1" ref="S729" ca="1">SUMPRODUCT(J729:O729,TRANSPOSE(Test!AR$28:AR$33))+Test!$AD$20-Test!$AC$26</f>
        <v>-1.4061427615148996</v>
      </c>
      <c r="T729" s="10">
        <f ca="1">SUMPRODUCT(J729:O729,Results!K$9:P$9)</f>
        <v>-25.276425359727703</v>
      </c>
      <c r="U729" s="10">
        <f ca="1">SUMPRODUCT(J729:O729,Results!K$9:P$9)+Test!$AD$20-Test!$AC$31</f>
        <v>-25.313223478428679</v>
      </c>
      <c r="V729" s="10">
        <f t="shared" ca="1" si="67"/>
        <v>8.8814887234033737</v>
      </c>
      <c r="W729" s="10">
        <f t="shared" ca="1" si="68"/>
        <v>9.205494768873395</v>
      </c>
      <c r="X729" s="10">
        <f t="shared" ca="1" si="69"/>
        <v>7.1049237102279381</v>
      </c>
      <c r="Y729" s="10">
        <f t="shared" ca="1" si="70"/>
        <v>-14.186208333506075</v>
      </c>
      <c r="Z729" s="10">
        <f ca="1">I729-Test!$AD$20</f>
        <v>-16.288454633670529</v>
      </c>
      <c r="AA729" s="10">
        <f t="shared" ca="1" si="71"/>
        <v>9.7208723834077038</v>
      </c>
    </row>
    <row r="730" spans="1:27">
      <c r="A730" s="6">
        <f ca="1">LN((RAND()^(-Results!$F$4))-1)</f>
        <v>1.2876362950867568</v>
      </c>
      <c r="B730" s="6">
        <f ca="1">LN((RAND()^(-Results!$F$4))-1)</f>
        <v>0.65596982076247712</v>
      </c>
      <c r="C730" s="6">
        <f ca="1">LN((RAND()^(-Results!$F$4))-1)</f>
        <v>0.24436818652313266</v>
      </c>
      <c r="D730" s="6">
        <f ca="1">LN((RAND()^(-Results!$F$4))-1)</f>
        <v>-0.285410991503186</v>
      </c>
      <c r="E730" s="6">
        <f ca="1">LN((RAND()^(-Results!$F$4))-1)</f>
        <v>0.13847424648992848</v>
      </c>
      <c r="F730" s="6">
        <f ca="1">LN((RAND()^(-Results!$F$4))-1)</f>
        <v>1.7399948212969025</v>
      </c>
      <c r="G730" s="6">
        <f ca="1">LN((RAND()^(-Results!$F$4))-1)</f>
        <v>-1.0602817079268749</v>
      </c>
      <c r="H730" s="6">
        <f t="shared" ca="1" si="66"/>
        <v>-1.0496748463812844</v>
      </c>
      <c r="I730" s="10">
        <f ca="1">SUMPRODUCT(J730:O730,Results!B$12:G$12)+Results!$F$5*H730</f>
        <v>-8.7916470644648257</v>
      </c>
      <c r="J730" s="10">
        <f ca="1">SUMPRODUCT($A730:$F730,Results!$B$15:$G$15)</f>
        <v>2.4014165679351889</v>
      </c>
      <c r="K730" s="10">
        <f ca="1">SUMPRODUCT($A730:$F730,Results!$B$16:$G$16)</f>
        <v>0.46756106465296898</v>
      </c>
      <c r="L730" s="10">
        <f ca="1">SUMPRODUCT($A730:$F730,Results!$B$17:$G$17)</f>
        <v>-4.835202856006223</v>
      </c>
      <c r="M730" s="10">
        <f ca="1">SUMPRODUCT($A730:$F730,Results!$B$18:$G$18)</f>
        <v>-0.66662612107809327</v>
      </c>
      <c r="N730" s="10">
        <f ca="1">SUMPRODUCT($A730:$F730,Results!$B$19:$G$19)</f>
        <v>-5.4006221380670905E-2</v>
      </c>
      <c r="O730" s="10">
        <f ca="1">SUMPRODUCT($A730:$F730,Results!$B$20:$G$20)</f>
        <v>8.769480862702645</v>
      </c>
      <c r="P730" s="10" cm="1">
        <f t="array" aca="1" ref="P730" ca="1">SUMPRODUCT(J730:O730,TRANSPOSE(Test!BL$20:BL$25))+Test!$AD$20-Test!$BL$27</f>
        <v>-3.4633958826229994</v>
      </c>
      <c r="Q730" s="10" cm="1">
        <f t="array" aca="1" ref="Q730" ca="1">SUMPRODUCT(J730:O730,TRANSPOSE(Test!ES$20:ES$25))+Test!$AD$20-Test!$ES$27</f>
        <v>-3.5685867057875607</v>
      </c>
      <c r="R730" s="10">
        <f ca="1">I730-Results!$E$5*H730</f>
        <v>-4.5929476789396881</v>
      </c>
      <c r="S730" s="10" cm="1">
        <f t="array" aca="1" ref="S730" ca="1">SUMPRODUCT(J730:O730,TRANSPOSE(Test!AR$28:AR$33))+Test!$AD$20-Test!$AC$26</f>
        <v>0.91372723698278557</v>
      </c>
      <c r="T730" s="10">
        <f ca="1">SUMPRODUCT(J730:O730,Results!K$9:P$9)</f>
        <v>-3.6611334168508076</v>
      </c>
      <c r="U730" s="10">
        <f ca="1">SUMPRODUCT(J730:O730,Results!K$9:P$9)+Test!$AD$20-Test!$AC$31</f>
        <v>-3.697931535551783</v>
      </c>
      <c r="V730" s="10">
        <f t="shared" ca="1" si="67"/>
        <v>-5.3282511818418268</v>
      </c>
      <c r="W730" s="10">
        <f t="shared" ca="1" si="68"/>
        <v>-5.223060358677265</v>
      </c>
      <c r="X730" s="10">
        <f t="shared" ca="1" si="69"/>
        <v>-4.1986993855251376</v>
      </c>
      <c r="Y730" s="10">
        <f t="shared" ca="1" si="70"/>
        <v>-9.7053743014476108</v>
      </c>
      <c r="Z730" s="10">
        <f ca="1">I730-Test!$AD$20</f>
        <v>-9.4877506031143799</v>
      </c>
      <c r="AA730" s="10">
        <f t="shared" ca="1" si="71"/>
        <v>-5.0937155289130427</v>
      </c>
    </row>
    <row r="731" spans="1:27">
      <c r="A731" s="6">
        <f ca="1">LN((RAND()^(-Results!$F$4))-1)</f>
        <v>0.86843606877003199</v>
      </c>
      <c r="B731" s="6">
        <f ca="1">LN((RAND()^(-Results!$F$4))-1)</f>
        <v>-2.4717742542437025</v>
      </c>
      <c r="C731" s="6">
        <f ca="1">LN((RAND()^(-Results!$F$4))-1)</f>
        <v>1.6710616911837308</v>
      </c>
      <c r="D731" s="6">
        <f ca="1">LN((RAND()^(-Results!$F$4))-1)</f>
        <v>-1.1743253003196708</v>
      </c>
      <c r="E731" s="6">
        <f ca="1">LN((RAND()^(-Results!$F$4))-1)</f>
        <v>2.265670544880765</v>
      </c>
      <c r="F731" s="6">
        <f ca="1">LN((RAND()^(-Results!$F$4))-1)</f>
        <v>-8.8007113177371227E-2</v>
      </c>
      <c r="G731" s="6">
        <f ca="1">LN((RAND()^(-Results!$F$4))-1)</f>
        <v>-2.248397877790671</v>
      </c>
      <c r="H731" s="6">
        <f t="shared" ca="1" si="66"/>
        <v>-2.2377910162450805</v>
      </c>
      <c r="I731" s="10">
        <f ca="1">SUMPRODUCT(J731:O731,Results!B$12:G$12)+Results!$F$5*H731</f>
        <v>-37.683301138909634</v>
      </c>
      <c r="J731" s="10">
        <f ca="1">SUMPRODUCT($A731:$F731,Results!$B$15:$G$15)</f>
        <v>-7.2400367222574831</v>
      </c>
      <c r="K731" s="10">
        <f ca="1">SUMPRODUCT($A731:$F731,Results!$B$16:$G$16)</f>
        <v>-8.112959094023509</v>
      </c>
      <c r="L731" s="10">
        <f ca="1">SUMPRODUCT($A731:$F731,Results!$B$17:$G$17)</f>
        <v>2.2741599800008334</v>
      </c>
      <c r="M731" s="10">
        <f ca="1">SUMPRODUCT($A731:$F731,Results!$B$18:$G$18)</f>
        <v>3.6475689311389781</v>
      </c>
      <c r="N731" s="10">
        <f ca="1">SUMPRODUCT($A731:$F731,Results!$B$19:$G$19)</f>
        <v>3.4018505447329344</v>
      </c>
      <c r="O731" s="10">
        <f ca="1">SUMPRODUCT($A731:$F731,Results!$B$20:$G$20)</f>
        <v>-4.2797720509814097</v>
      </c>
      <c r="P731" s="10" cm="1">
        <f t="array" aca="1" ref="P731" ca="1">SUMPRODUCT(J731:O731,TRANSPOSE(Test!BL$20:BL$25))+Test!$AD$20-Test!$BL$27</f>
        <v>-26.675348548901642</v>
      </c>
      <c r="Q731" s="10" cm="1">
        <f t="array" aca="1" ref="Q731" ca="1">SUMPRODUCT(J731:O731,TRANSPOSE(Test!ES$20:ES$25))+Test!$AD$20-Test!$ES$27</f>
        <v>-27.082435341903551</v>
      </c>
      <c r="R731" s="10">
        <f ca="1">I731-Results!$E$5*H731</f>
        <v>-28.732137073929312</v>
      </c>
      <c r="S731" s="10" cm="1">
        <f t="array" aca="1" ref="S731" ca="1">SUMPRODUCT(J731:O731,TRANSPOSE(Test!AR$28:AR$33))+Test!$AD$20-Test!$AC$26</f>
        <v>-24.913654602047334</v>
      </c>
      <c r="T731" s="10">
        <f ca="1">SUMPRODUCT(J731:O731,Results!K$9:P$9)</f>
        <v>-27.423711861402602</v>
      </c>
      <c r="U731" s="10">
        <f ca="1">SUMPRODUCT(J731:O731,Results!K$9:P$9)+Test!$AD$20-Test!$AC$31</f>
        <v>-27.460509980103577</v>
      </c>
      <c r="V731" s="10">
        <f t="shared" ca="1" si="67"/>
        <v>-11.007952590007992</v>
      </c>
      <c r="W731" s="10">
        <f t="shared" ca="1" si="68"/>
        <v>-10.600865797006083</v>
      </c>
      <c r="X731" s="10">
        <f t="shared" ca="1" si="69"/>
        <v>-8.9511640649803219</v>
      </c>
      <c r="Y731" s="10">
        <f t="shared" ca="1" si="70"/>
        <v>-12.7696465368623</v>
      </c>
      <c r="Z731" s="10">
        <f ca="1">I731-Test!$AD$20</f>
        <v>-38.379404677559187</v>
      </c>
      <c r="AA731" s="10">
        <f t="shared" ca="1" si="71"/>
        <v>-10.222791158806057</v>
      </c>
    </row>
    <row r="732" spans="1:27">
      <c r="A732" s="6">
        <f ca="1">LN((RAND()^(-Results!$F$4))-1)</f>
        <v>-0.60716838962636199</v>
      </c>
      <c r="B732" s="6">
        <f ca="1">LN((RAND()^(-Results!$F$4))-1)</f>
        <v>2.3688243866635914</v>
      </c>
      <c r="C732" s="6">
        <f ca="1">LN((RAND()^(-Results!$F$4))-1)</f>
        <v>0.31634248960844163</v>
      </c>
      <c r="D732" s="6">
        <f ca="1">LN((RAND()^(-Results!$F$4))-1)</f>
        <v>1.012851521856529</v>
      </c>
      <c r="E732" s="6">
        <f ca="1">LN((RAND()^(-Results!$F$4))-1)</f>
        <v>-1.4681928771993986</v>
      </c>
      <c r="F732" s="6">
        <f ca="1">LN((RAND()^(-Results!$F$4))-1)</f>
        <v>0.48483062462517723</v>
      </c>
      <c r="G732" s="6">
        <f ca="1">LN((RAND()^(-Results!$F$4))-1)</f>
        <v>-2.0719626109870402</v>
      </c>
      <c r="H732" s="6">
        <f t="shared" ca="1" si="66"/>
        <v>-2.0613557494414496</v>
      </c>
      <c r="I732" s="10">
        <f ca="1">SUMPRODUCT(J732:O732,Results!B$12:G$12)+Results!$F$5*H732</f>
        <v>16.507708577054551</v>
      </c>
      <c r="J732" s="10">
        <f ca="1">SUMPRODUCT($A732:$F732,Results!$B$15:$G$15)</f>
        <v>5.3809093234525367</v>
      </c>
      <c r="K732" s="10">
        <f ca="1">SUMPRODUCT($A732:$F732,Results!$B$16:$G$16)</f>
        <v>3.471185964563265</v>
      </c>
      <c r="L732" s="10">
        <f ca="1">SUMPRODUCT($A732:$F732,Results!$B$17:$G$17)</f>
        <v>-6.6256072944371631</v>
      </c>
      <c r="M732" s="10">
        <f ca="1">SUMPRODUCT($A732:$F732,Results!$B$18:$G$18)</f>
        <v>-5.6191650979642782</v>
      </c>
      <c r="N732" s="10">
        <f ca="1">SUMPRODUCT($A732:$F732,Results!$B$19:$G$19)</f>
        <v>0.75512521091804885</v>
      </c>
      <c r="O732" s="10">
        <f ca="1">SUMPRODUCT($A732:$F732,Results!$B$20:$G$20)</f>
        <v>2.8692549639062928</v>
      </c>
      <c r="P732" s="10" cm="1">
        <f t="array" aca="1" ref="P732" ca="1">SUMPRODUCT(J732:O732,TRANSPOSE(Test!BL$20:BL$25))+Test!$AD$20-Test!$BL$27</f>
        <v>27.175476518773568</v>
      </c>
      <c r="Q732" s="10" cm="1">
        <f t="array" aca="1" ref="Q732" ca="1">SUMPRODUCT(J732:O732,TRANSPOSE(Test!ES$20:ES$25))+Test!$AD$20-Test!$ES$27</f>
        <v>27.365027300752718</v>
      </c>
      <c r="R732" s="10">
        <f ca="1">I732-Results!$E$5*H732</f>
        <v>24.753131574820351</v>
      </c>
      <c r="S732" s="10" cm="1">
        <f t="array" aca="1" ref="S732" ca="1">SUMPRODUCT(J732:O732,TRANSPOSE(Test!AR$28:AR$33))+Test!$AD$20-Test!$AC$26</f>
        <v>28.224818943625703</v>
      </c>
      <c r="T732" s="10">
        <f ca="1">SUMPRODUCT(J732:O732,Results!K$9:P$9)</f>
        <v>27.64129990985699</v>
      </c>
      <c r="U732" s="10">
        <f ca="1">SUMPRODUCT(J732:O732,Results!K$9:P$9)+Test!$AD$20-Test!$AC$31</f>
        <v>27.604501791156014</v>
      </c>
      <c r="V732" s="10">
        <f t="shared" ca="1" si="67"/>
        <v>-10.667767941719017</v>
      </c>
      <c r="W732" s="10">
        <f t="shared" ca="1" si="68"/>
        <v>-10.857318723698167</v>
      </c>
      <c r="X732" s="10">
        <f t="shared" ca="1" si="69"/>
        <v>-8.2454229977658002</v>
      </c>
      <c r="Y732" s="10">
        <f t="shared" ca="1" si="70"/>
        <v>-11.717110366571152</v>
      </c>
      <c r="Z732" s="10">
        <f ca="1">I732-Test!$AD$20</f>
        <v>15.811605038404997</v>
      </c>
      <c r="AA732" s="10">
        <f t="shared" ca="1" si="71"/>
        <v>-11.096793214101464</v>
      </c>
    </row>
    <row r="733" spans="1:27">
      <c r="A733" s="6">
        <f ca="1">LN((RAND()^(-Results!$F$4))-1)</f>
        <v>-1.7575116235893744</v>
      </c>
      <c r="B733" s="6">
        <f ca="1">LN((RAND()^(-Results!$F$4))-1)</f>
        <v>1.181146189954722</v>
      </c>
      <c r="C733" s="6">
        <f ca="1">LN((RAND()^(-Results!$F$4))-1)</f>
        <v>0.33209816839275735</v>
      </c>
      <c r="D733" s="6">
        <f ca="1">LN((RAND()^(-Results!$F$4))-1)</f>
        <v>-3.1366913732334947</v>
      </c>
      <c r="E733" s="6">
        <f ca="1">LN((RAND()^(-Results!$F$4))-1)</f>
        <v>-0.78065311105772817</v>
      </c>
      <c r="F733" s="6">
        <f ca="1">LN((RAND()^(-Results!$F$4))-1)</f>
        <v>2.2550477943983469</v>
      </c>
      <c r="G733" s="6">
        <f ca="1">LN((RAND()^(-Results!$F$4))-1)</f>
        <v>1.1882832896393154</v>
      </c>
      <c r="H733" s="6">
        <f t="shared" ca="1" si="66"/>
        <v>1.1988901511849059</v>
      </c>
      <c r="I733" s="10">
        <f ca="1">SUMPRODUCT(J733:O733,Results!B$12:G$12)+Results!$F$5*H733</f>
        <v>-9.7605167218172788</v>
      </c>
      <c r="J733" s="10">
        <f ca="1">SUMPRODUCT($A733:$F733,Results!$B$15:$G$15)</f>
        <v>4.2468208193534531</v>
      </c>
      <c r="K733" s="10">
        <f ca="1">SUMPRODUCT($A733:$F733,Results!$B$16:$G$16)</f>
        <v>-9.3109115247898959</v>
      </c>
      <c r="L733" s="10">
        <f ca="1">SUMPRODUCT($A733:$F733,Results!$B$17:$G$17)</f>
        <v>-12.629941197982145</v>
      </c>
      <c r="M733" s="10">
        <f ca="1">SUMPRODUCT($A733:$F733,Results!$B$18:$G$18)</f>
        <v>7.3107439102461278</v>
      </c>
      <c r="N733" s="10">
        <f ca="1">SUMPRODUCT($A733:$F733,Results!$B$19:$G$19)</f>
        <v>-7.7404320172352756</v>
      </c>
      <c r="O733" s="10">
        <f ca="1">SUMPRODUCT($A733:$F733,Results!$B$20:$G$20)</f>
        <v>10.913341050883258</v>
      </c>
      <c r="P733" s="10" cm="1">
        <f t="array" aca="1" ref="P733" ca="1">SUMPRODUCT(J733:O733,TRANSPOSE(Test!BL$20:BL$25))+Test!$AD$20-Test!$BL$27</f>
        <v>-15.420750212308187</v>
      </c>
      <c r="Q733" s="10" cm="1">
        <f t="array" aca="1" ref="Q733" ca="1">SUMPRODUCT(J733:O733,TRANSPOSE(Test!ES$20:ES$25))+Test!$AD$20-Test!$ES$27</f>
        <v>-15.515292025087193</v>
      </c>
      <c r="R733" s="10">
        <f ca="1">I733-Results!$E$5*H733</f>
        <v>-14.556077326556903</v>
      </c>
      <c r="S733" s="10" cm="1">
        <f t="array" aca="1" ref="S733" ca="1">SUMPRODUCT(J733:O733,TRANSPOSE(Test!AR$28:AR$33))+Test!$AD$20-Test!$AC$26</f>
        <v>-16.664388772307632</v>
      </c>
      <c r="T733" s="10">
        <f ca="1">SUMPRODUCT(J733:O733,Results!K$9:P$9)</f>
        <v>-15.167397523137865</v>
      </c>
      <c r="U733" s="10">
        <f ca="1">SUMPRODUCT(J733:O733,Results!K$9:P$9)+Test!$AD$20-Test!$AC$31</f>
        <v>-15.20419564183884</v>
      </c>
      <c r="V733" s="10">
        <f t="shared" ca="1" si="67"/>
        <v>5.6602334904909082</v>
      </c>
      <c r="W733" s="10">
        <f t="shared" ca="1" si="68"/>
        <v>5.7547753032699145</v>
      </c>
      <c r="X733" s="10">
        <f t="shared" ca="1" si="69"/>
        <v>4.7955606047396238</v>
      </c>
      <c r="Y733" s="10">
        <f t="shared" ca="1" si="70"/>
        <v>6.903872050490353</v>
      </c>
      <c r="Z733" s="10">
        <f ca="1">I733-Test!$AD$20</f>
        <v>-10.456620260466833</v>
      </c>
      <c r="AA733" s="10">
        <f t="shared" ca="1" si="71"/>
        <v>5.4436789200215614</v>
      </c>
    </row>
    <row r="734" spans="1:27">
      <c r="A734" s="6">
        <f ca="1">LN((RAND()^(-Results!$F$4))-1)</f>
        <v>2.7530051680847794</v>
      </c>
      <c r="B734" s="6">
        <f ca="1">LN((RAND()^(-Results!$F$4))-1)</f>
        <v>1.1486697195259854</v>
      </c>
      <c r="C734" s="6">
        <f ca="1">LN((RAND()^(-Results!$F$4))-1)</f>
        <v>-0.10559968651048007</v>
      </c>
      <c r="D734" s="6">
        <f ca="1">LN((RAND()^(-Results!$F$4))-1)</f>
        <v>-0.90046725898280389</v>
      </c>
      <c r="E734" s="6">
        <f ca="1">LN((RAND()^(-Results!$F$4))-1)</f>
        <v>0.15513624493769196</v>
      </c>
      <c r="F734" s="6">
        <f ca="1">LN((RAND()^(-Results!$F$4))-1)</f>
        <v>1.1413162220292459</v>
      </c>
      <c r="G734" s="6">
        <f ca="1">LN((RAND()^(-Results!$F$4))-1)</f>
        <v>-0.80461464552263329</v>
      </c>
      <c r="H734" s="6">
        <f t="shared" ca="1" si="66"/>
        <v>-0.79400778397704275</v>
      </c>
      <c r="I734" s="10">
        <f ca="1">SUMPRODUCT(J734:O734,Results!B$12:G$12)+Results!$F$5*H734</f>
        <v>-10.11767336648405</v>
      </c>
      <c r="J734" s="10">
        <f ca="1">SUMPRODUCT($A734:$F734,Results!$B$15:$G$15)</f>
        <v>5.5016439476971239</v>
      </c>
      <c r="K734" s="10">
        <f ca="1">SUMPRODUCT($A734:$F734,Results!$B$16:$G$16)</f>
        <v>2.6904745184026675</v>
      </c>
      <c r="L734" s="10">
        <f ca="1">SUMPRODUCT($A734:$F734,Results!$B$17:$G$17)</f>
        <v>-1.4672005901393308</v>
      </c>
      <c r="M734" s="10">
        <f ca="1">SUMPRODUCT($A734:$F734,Results!$B$18:$G$18)</f>
        <v>-5.4897077557531233</v>
      </c>
      <c r="N734" s="10">
        <f ca="1">SUMPRODUCT($A734:$F734,Results!$B$19:$G$19)</f>
        <v>-5.3416326010087953</v>
      </c>
      <c r="O734" s="10">
        <f ca="1">SUMPRODUCT($A734:$F734,Results!$B$20:$G$20)</f>
        <v>13.9080020588035</v>
      </c>
      <c r="P734" s="10" cm="1">
        <f t="array" aca="1" ref="P734" ca="1">SUMPRODUCT(J734:O734,TRANSPOSE(Test!BL$20:BL$25))+Test!$AD$20-Test!$BL$27</f>
        <v>-6.0230678962746707</v>
      </c>
      <c r="Q734" s="10" cm="1">
        <f t="array" aca="1" ref="Q734" ca="1">SUMPRODUCT(J734:O734,TRANSPOSE(Test!ES$20:ES$25))+Test!$AD$20-Test!$ES$27</f>
        <v>-6.1594017692751208</v>
      </c>
      <c r="R734" s="10">
        <f ca="1">I734-Results!$E$5*H734</f>
        <v>-6.9416422305758791</v>
      </c>
      <c r="S734" s="10" cm="1">
        <f t="array" aca="1" ref="S734" ca="1">SUMPRODUCT(J734:O734,TRANSPOSE(Test!AR$28:AR$33))+Test!$AD$20-Test!$AC$26</f>
        <v>1.2691964926540718</v>
      </c>
      <c r="T734" s="10">
        <f ca="1">SUMPRODUCT(J734:O734,Results!K$9:P$9)</f>
        <v>-6.3801894838253652</v>
      </c>
      <c r="U734" s="10">
        <f ca="1">SUMPRODUCT(J734:O734,Results!K$9:P$9)+Test!$AD$20-Test!$AC$31</f>
        <v>-6.4169876025263406</v>
      </c>
      <c r="V734" s="10">
        <f t="shared" ca="1" si="67"/>
        <v>-4.0946054702093795</v>
      </c>
      <c r="W734" s="10">
        <f t="shared" ca="1" si="68"/>
        <v>-3.9582715972089293</v>
      </c>
      <c r="X734" s="10">
        <f t="shared" ca="1" si="69"/>
        <v>-3.176031135908171</v>
      </c>
      <c r="Y734" s="10">
        <f t="shared" ca="1" si="70"/>
        <v>-11.386869859138121</v>
      </c>
      <c r="Z734" s="10">
        <f ca="1">I734-Test!$AD$20</f>
        <v>-10.813776905133604</v>
      </c>
      <c r="AA734" s="10">
        <f t="shared" ca="1" si="71"/>
        <v>-3.7006857639577095</v>
      </c>
    </row>
    <row r="735" spans="1:27">
      <c r="A735" s="6">
        <f ca="1">LN((RAND()^(-Results!$F$4))-1)</f>
        <v>-1.3368935467565122</v>
      </c>
      <c r="B735" s="6">
        <f ca="1">LN((RAND()^(-Results!$F$4))-1)</f>
        <v>-1.3712806390870551</v>
      </c>
      <c r="C735" s="6">
        <f ca="1">LN((RAND()^(-Results!$F$4))-1)</f>
        <v>-0.32706165987381142</v>
      </c>
      <c r="D735" s="6">
        <f ca="1">LN((RAND()^(-Results!$F$4))-1)</f>
        <v>-1.910232956673813</v>
      </c>
      <c r="E735" s="6">
        <f ca="1">LN((RAND()^(-Results!$F$4))-1)</f>
        <v>0.7300424806324648</v>
      </c>
      <c r="F735" s="6">
        <f ca="1">LN((RAND()^(-Results!$F$4))-1)</f>
        <v>1.3128096710366013</v>
      </c>
      <c r="G735" s="6">
        <f ca="1">LN((RAND()^(-Results!$F$4))-1)</f>
        <v>-2.7149584392717201</v>
      </c>
      <c r="H735" s="6">
        <f t="shared" ca="1" si="66"/>
        <v>-2.7043515777261296</v>
      </c>
      <c r="I735" s="10">
        <f ca="1">SUMPRODUCT(J735:O735,Results!B$12:G$12)+Results!$F$5*H735</f>
        <v>-39.502624172043454</v>
      </c>
      <c r="J735" s="10">
        <f ca="1">SUMPRODUCT($A735:$F735,Results!$B$15:$G$15)</f>
        <v>-3.2398663644375452</v>
      </c>
      <c r="K735" s="10">
        <f ca="1">SUMPRODUCT($A735:$F735,Results!$B$16:$G$16)</f>
        <v>-7.8490976374928261</v>
      </c>
      <c r="L735" s="10">
        <f ca="1">SUMPRODUCT($A735:$F735,Results!$B$17:$G$17)</f>
        <v>-3.7054434953718349</v>
      </c>
      <c r="M735" s="10">
        <f ca="1">SUMPRODUCT($A735:$F735,Results!$B$18:$G$18)</f>
        <v>11.949240450446236</v>
      </c>
      <c r="N735" s="10">
        <f ca="1">SUMPRODUCT($A735:$F735,Results!$B$19:$G$19)</f>
        <v>-2.0281698574922529</v>
      </c>
      <c r="O735" s="10">
        <f ca="1">SUMPRODUCT($A735:$F735,Results!$B$20:$G$20)</f>
        <v>0.98603095449194944</v>
      </c>
      <c r="P735" s="10" cm="1">
        <f t="array" aca="1" ref="P735" ca="1">SUMPRODUCT(J735:O735,TRANSPOSE(Test!BL$20:BL$25))+Test!$AD$20-Test!$BL$27</f>
        <v>-26.188168175303904</v>
      </c>
      <c r="Q735" s="10" cm="1">
        <f t="array" aca="1" ref="Q735" ca="1">SUMPRODUCT(J735:O735,TRANSPOSE(Test!ES$20:ES$25))+Test!$AD$20-Test!$ES$27</f>
        <v>-26.327254451841128</v>
      </c>
      <c r="R735" s="10">
        <f ca="1">I735-Results!$E$5*H735</f>
        <v>-28.685217861138938</v>
      </c>
      <c r="S735" s="10" cm="1">
        <f t="array" aca="1" ref="S735" ca="1">SUMPRODUCT(J735:O735,TRANSPOSE(Test!AR$28:AR$33))+Test!$AD$20-Test!$AC$26</f>
        <v>-30.19850830907167</v>
      </c>
      <c r="T735" s="10">
        <f ca="1">SUMPRODUCT(J735:O735,Results!K$9:P$9)</f>
        <v>-26.255415157278506</v>
      </c>
      <c r="U735" s="10">
        <f ca="1">SUMPRODUCT(J735:O735,Results!K$9:P$9)+Test!$AD$20-Test!$AC$31</f>
        <v>-26.292213275979481</v>
      </c>
      <c r="V735" s="10">
        <f t="shared" ca="1" si="67"/>
        <v>-13.31445599673955</v>
      </c>
      <c r="W735" s="10">
        <f t="shared" ca="1" si="68"/>
        <v>-13.175369720202326</v>
      </c>
      <c r="X735" s="10">
        <f t="shared" ca="1" si="69"/>
        <v>-10.817406310904516</v>
      </c>
      <c r="Y735" s="10">
        <f t="shared" ca="1" si="70"/>
        <v>-9.3041158629717842</v>
      </c>
      <c r="Z735" s="10">
        <f ca="1">I735-Test!$AD$20</f>
        <v>-40.198727710693007</v>
      </c>
      <c r="AA735" s="10">
        <f t="shared" ca="1" si="71"/>
        <v>-13.210410896063973</v>
      </c>
    </row>
    <row r="736" spans="1:27">
      <c r="A736" s="6">
        <f ca="1">LN((RAND()^(-Results!$F$4))-1)</f>
        <v>0.65850889346490682</v>
      </c>
      <c r="B736" s="6">
        <f ca="1">LN((RAND()^(-Results!$F$4))-1)</f>
        <v>-1.5543669184505755</v>
      </c>
      <c r="C736" s="6">
        <f ca="1">LN((RAND()^(-Results!$F$4))-1)</f>
        <v>0.65340772764778654</v>
      </c>
      <c r="D736" s="6">
        <f ca="1">LN((RAND()^(-Results!$F$4))-1)</f>
        <v>0.50214946129808702</v>
      </c>
      <c r="E736" s="6">
        <f ca="1">LN((RAND()^(-Results!$F$4))-1)</f>
        <v>0.24744244099831539</v>
      </c>
      <c r="F736" s="6">
        <f ca="1">LN((RAND()^(-Results!$F$4))-1)</f>
        <v>-1.722356326816441</v>
      </c>
      <c r="G736" s="6">
        <f ca="1">LN((RAND()^(-Results!$F$4))-1)</f>
        <v>2.7077786556867633</v>
      </c>
      <c r="H736" s="6">
        <f t="shared" ca="1" si="66"/>
        <v>2.7183855172323539</v>
      </c>
      <c r="I736" s="10">
        <f ca="1">SUMPRODUCT(J736:O736,Results!B$12:G$12)+Results!$F$5*H736</f>
        <v>7.4243121145389708</v>
      </c>
      <c r="J736" s="10">
        <f ca="1">SUMPRODUCT($A736:$F736,Results!$B$15:$G$15)</f>
        <v>-4.4046560148888014</v>
      </c>
      <c r="K736" s="10">
        <f ca="1">SUMPRODUCT($A736:$F736,Results!$B$16:$G$16)</f>
        <v>0.79854714326619836</v>
      </c>
      <c r="L736" s="10">
        <f ca="1">SUMPRODUCT($A736:$F736,Results!$B$17:$G$17)</f>
        <v>9.181132088806562</v>
      </c>
      <c r="M736" s="10">
        <f ca="1">SUMPRODUCT($A736:$F736,Results!$B$18:$G$18)</f>
        <v>-3.6083371509460891</v>
      </c>
      <c r="N736" s="10">
        <f ca="1">SUMPRODUCT($A736:$F736,Results!$B$19:$G$19)</f>
        <v>3.2404616350843436</v>
      </c>
      <c r="O736" s="10">
        <f ca="1">SUMPRODUCT($A736:$F736,Results!$B$20:$G$20)</f>
        <v>-6.7498401407702877</v>
      </c>
      <c r="P736" s="10" cm="1">
        <f t="array" aca="1" ref="P736" ca="1">SUMPRODUCT(J736:O736,TRANSPOSE(Test!BL$20:BL$25))+Test!$AD$20-Test!$BL$27</f>
        <v>-6.2608188602377242</v>
      </c>
      <c r="Q736" s="10" cm="1">
        <f t="array" aca="1" ref="Q736" ca="1">SUMPRODUCT(J736:O736,TRANSPOSE(Test!ES$20:ES$25))+Test!$AD$20-Test!$ES$27</f>
        <v>-6.3983328994750401</v>
      </c>
      <c r="R736" s="10">
        <f ca="1">I736-Results!$E$5*H736</f>
        <v>-3.4492299543904448</v>
      </c>
      <c r="S736" s="10" cm="1">
        <f t="array" aca="1" ref="S736" ca="1">SUMPRODUCT(J736:O736,TRANSPOSE(Test!AR$28:AR$33))+Test!$AD$20-Test!$AC$26</f>
        <v>-3.8232925115069469</v>
      </c>
      <c r="T736" s="10">
        <f ca="1">SUMPRODUCT(J736:O736,Results!K$9:P$9)</f>
        <v>-6.5043546799756413</v>
      </c>
      <c r="U736" s="10">
        <f ca="1">SUMPRODUCT(J736:O736,Results!K$9:P$9)+Test!$AD$20-Test!$AC$31</f>
        <v>-6.5411527986766167</v>
      </c>
      <c r="V736" s="10">
        <f t="shared" ca="1" si="67"/>
        <v>13.685130974776694</v>
      </c>
      <c r="W736" s="10">
        <f t="shared" ca="1" si="68"/>
        <v>13.822645014014011</v>
      </c>
      <c r="X736" s="10">
        <f t="shared" ca="1" si="69"/>
        <v>10.873542068929416</v>
      </c>
      <c r="Y736" s="10">
        <f t="shared" ca="1" si="70"/>
        <v>11.247604626045918</v>
      </c>
      <c r="Z736" s="10">
        <f ca="1">I736-Test!$AD$20</f>
        <v>6.7282085758894175</v>
      </c>
      <c r="AA736" s="10">
        <f t="shared" ca="1" si="71"/>
        <v>13.965464913215587</v>
      </c>
    </row>
    <row r="737" spans="1:27">
      <c r="A737" s="6">
        <f ca="1">LN((RAND()^(-Results!$F$4))-1)</f>
        <v>9.04735302253869E-2</v>
      </c>
      <c r="B737" s="6">
        <f ca="1">LN((RAND()^(-Results!$F$4))-1)</f>
        <v>4.0116181260328005</v>
      </c>
      <c r="C737" s="6">
        <f ca="1">LN((RAND()^(-Results!$F$4))-1)</f>
        <v>-0.4565266516460007</v>
      </c>
      <c r="D737" s="6">
        <f ca="1">LN((RAND()^(-Results!$F$4))-1)</f>
        <v>-0.11507330479319909</v>
      </c>
      <c r="E737" s="6">
        <f ca="1">LN((RAND()^(-Results!$F$4))-1)</f>
        <v>0.18907743596655474</v>
      </c>
      <c r="F737" s="6">
        <f ca="1">LN((RAND()^(-Results!$F$4))-1)</f>
        <v>1.7156432998264746</v>
      </c>
      <c r="G737" s="6">
        <f ca="1">LN((RAND()^(-Results!$F$4))-1)</f>
        <v>-2.2952851869881705</v>
      </c>
      <c r="H737" s="6">
        <f t="shared" ca="1" si="66"/>
        <v>-2.28467832544258</v>
      </c>
      <c r="I737" s="10">
        <f ca="1">SUMPRODUCT(J737:O737,Results!B$12:G$12)+Results!$F$5*H737</f>
        <v>19.645951375388314</v>
      </c>
      <c r="J737" s="10">
        <f ca="1">SUMPRODUCT($A737:$F737,Results!$B$15:$G$15)</f>
        <v>10.639663198951263</v>
      </c>
      <c r="K737" s="10">
        <f ca="1">SUMPRODUCT($A737:$F737,Results!$B$16:$G$16)</f>
        <v>1.2650333179400164</v>
      </c>
      <c r="L737" s="10">
        <f ca="1">SUMPRODUCT($A737:$F737,Results!$B$17:$G$17)</f>
        <v>-15.505639038889123</v>
      </c>
      <c r="M737" s="10">
        <f ca="1">SUMPRODUCT($A737:$F737,Results!$B$18:$G$18)</f>
        <v>-3.0080308812028078</v>
      </c>
      <c r="N737" s="10">
        <f ca="1">SUMPRODUCT($A737:$F737,Results!$B$19:$G$19)</f>
        <v>-6.5956239731018158</v>
      </c>
      <c r="O737" s="10">
        <f ca="1">SUMPRODUCT($A737:$F737,Results!$B$20:$G$20)</f>
        <v>10.447452653883499</v>
      </c>
      <c r="P737" s="10" cm="1">
        <f t="array" aca="1" ref="P737" ca="1">SUMPRODUCT(J737:O737,TRANSPOSE(Test!BL$20:BL$25))+Test!$AD$20-Test!$BL$27</f>
        <v>31.36017418905784</v>
      </c>
      <c r="Q737" s="10" cm="1">
        <f t="array" aca="1" ref="Q737" ca="1">SUMPRODUCT(J737:O737,TRANSPOSE(Test!ES$20:ES$25))+Test!$AD$20-Test!$ES$27</f>
        <v>31.614593572690229</v>
      </c>
      <c r="R737" s="10">
        <f ca="1">I737-Results!$E$5*H737</f>
        <v>28.784664677158634</v>
      </c>
      <c r="S737" s="10" cm="1">
        <f t="array" aca="1" ref="S737" ca="1">SUMPRODUCT(J737:O737,TRANSPOSE(Test!AR$28:AR$33))+Test!$AD$20-Test!$AC$26</f>
        <v>28.837287595383582</v>
      </c>
      <c r="T737" s="10">
        <f ca="1">SUMPRODUCT(J737:O737,Results!K$9:P$9)</f>
        <v>31.678148797043562</v>
      </c>
      <c r="U737" s="10">
        <f ca="1">SUMPRODUCT(J737:O737,Results!K$9:P$9)+Test!$AD$20-Test!$AC$31</f>
        <v>31.641350678342587</v>
      </c>
      <c r="V737" s="10">
        <f t="shared" ca="1" si="67"/>
        <v>-11.714222813669526</v>
      </c>
      <c r="W737" s="10">
        <f t="shared" ca="1" si="68"/>
        <v>-11.968642197301914</v>
      </c>
      <c r="X737" s="10">
        <f t="shared" ca="1" si="69"/>
        <v>-9.1387133017703199</v>
      </c>
      <c r="Y737" s="10">
        <f t="shared" ca="1" si="70"/>
        <v>-9.191336219995268</v>
      </c>
      <c r="Z737" s="10">
        <f ca="1">I737-Test!$AD$20</f>
        <v>18.949847836738762</v>
      </c>
      <c r="AA737" s="10">
        <f t="shared" ca="1" si="71"/>
        <v>-11.995399302954272</v>
      </c>
    </row>
    <row r="738" spans="1:27">
      <c r="A738" s="6">
        <f ca="1">LN((RAND()^(-Results!$F$4))-1)</f>
        <v>-1.6473342802730728</v>
      </c>
      <c r="B738" s="6">
        <f ca="1">LN((RAND()^(-Results!$F$4))-1)</f>
        <v>-1.6563430286069161</v>
      </c>
      <c r="C738" s="6">
        <f ca="1">LN((RAND()^(-Results!$F$4))-1)</f>
        <v>1.9195942803533708</v>
      </c>
      <c r="D738" s="6">
        <f ca="1">LN((RAND()^(-Results!$F$4))-1)</f>
        <v>0.9855057924014774</v>
      </c>
      <c r="E738" s="6">
        <f ca="1">LN((RAND()^(-Results!$F$4))-1)</f>
        <v>1.001938785796598</v>
      </c>
      <c r="F738" s="6">
        <f ca="1">LN((RAND()^(-Results!$F$4))-1)</f>
        <v>-1.3052525349766948</v>
      </c>
      <c r="G738" s="6">
        <f ca="1">LN((RAND()^(-Results!$F$4))-1)</f>
        <v>-3.337287009628832E-3</v>
      </c>
      <c r="H738" s="6">
        <f t="shared" ca="1" si="66"/>
        <v>7.2695745359617637E-3</v>
      </c>
      <c r="I738" s="10">
        <f ca="1">SUMPRODUCT(J738:O738,Results!B$12:G$12)+Results!$F$5*H738</f>
        <v>4.5913791283277519</v>
      </c>
      <c r="J738" s="10">
        <f ca="1">SUMPRODUCT($A738:$F738,Results!$B$15:$G$15)</f>
        <v>-8.0140911266395474</v>
      </c>
      <c r="K738" s="10">
        <f ca="1">SUMPRODUCT($A738:$F738,Results!$B$16:$G$16)</f>
        <v>-5.5690502249778184</v>
      </c>
      <c r="L738" s="10">
        <f ca="1">SUMPRODUCT($A738:$F738,Results!$B$17:$G$17)</f>
        <v>1.039745298840939</v>
      </c>
      <c r="M738" s="10">
        <f ca="1">SUMPRODUCT($A738:$F738,Results!$B$18:$G$18)</f>
        <v>1.6955124072178691</v>
      </c>
      <c r="N738" s="10">
        <f ca="1">SUMPRODUCT($A738:$F738,Results!$B$19:$G$19)</f>
        <v>9.4381309847505594</v>
      </c>
      <c r="O738" s="10">
        <f ca="1">SUMPRODUCT($A738:$F738,Results!$B$20:$G$20)</f>
        <v>-15.998158576834927</v>
      </c>
      <c r="P738" s="10" cm="1">
        <f t="array" aca="1" ref="P738" ca="1">SUMPRODUCT(J738:O738,TRANSPOSE(Test!BL$20:BL$25))+Test!$AD$20-Test!$BL$27</f>
        <v>4.5118129772239444</v>
      </c>
      <c r="Q738" s="10" cm="1">
        <f t="array" aca="1" ref="Q738" ca="1">SUMPRODUCT(J738:O738,TRANSPOSE(Test!ES$20:ES$25))+Test!$AD$20-Test!$ES$27</f>
        <v>4.4028257817505825</v>
      </c>
      <c r="R738" s="10">
        <f ca="1">I738-Results!$E$5*H738</f>
        <v>4.5623008301839052</v>
      </c>
      <c r="S738" s="10" cm="1">
        <f t="array" aca="1" ref="S738" ca="1">SUMPRODUCT(J738:O738,TRANSPOSE(Test!AR$28:AR$33))+Test!$AD$20-Test!$AC$26</f>
        <v>1.1174892981047084</v>
      </c>
      <c r="T738" s="10">
        <f ca="1">SUMPRODUCT(J738:O738,Results!K$9:P$9)</f>
        <v>4.4248648622115923</v>
      </c>
      <c r="U738" s="10">
        <f ca="1">SUMPRODUCT(J738:O738,Results!K$9:P$9)+Test!$AD$20-Test!$AC$31</f>
        <v>4.3880667435106169</v>
      </c>
      <c r="V738" s="10">
        <f t="shared" ca="1" si="67"/>
        <v>7.9566151103807492E-2</v>
      </c>
      <c r="W738" s="10">
        <f t="shared" ca="1" si="68"/>
        <v>0.18855334657716938</v>
      </c>
      <c r="X738" s="10">
        <f t="shared" ca="1" si="69"/>
        <v>2.9078298143846659E-2</v>
      </c>
      <c r="Y738" s="10">
        <f t="shared" ca="1" si="70"/>
        <v>3.4738898302230434</v>
      </c>
      <c r="Z738" s="10">
        <f ca="1">I738-Test!$AD$20</f>
        <v>3.8952755896781981</v>
      </c>
      <c r="AA738" s="10">
        <f t="shared" ca="1" si="71"/>
        <v>0.20331238481713498</v>
      </c>
    </row>
    <row r="739" spans="1:27">
      <c r="A739" s="6">
        <f ca="1">LN((RAND()^(-Results!$F$4))-1)</f>
        <v>-1.2672771554101401</v>
      </c>
      <c r="B739" s="6">
        <f ca="1">LN((RAND()^(-Results!$F$4))-1)</f>
        <v>0.72662906165157048</v>
      </c>
      <c r="C739" s="6">
        <f ca="1">LN((RAND()^(-Results!$F$4))-1)</f>
        <v>1.4453668197850427</v>
      </c>
      <c r="D739" s="6">
        <f ca="1">LN((RAND()^(-Results!$F$4))-1)</f>
        <v>1.9059430290175761</v>
      </c>
      <c r="E739" s="6">
        <f ca="1">LN((RAND()^(-Results!$F$4))-1)</f>
        <v>-0.5197848291467434</v>
      </c>
      <c r="F739" s="6">
        <f ca="1">LN((RAND()^(-Results!$F$4))-1)</f>
        <v>-0.74311588057069189</v>
      </c>
      <c r="G739" s="6">
        <f ca="1">LN((RAND()^(-Results!$F$4))-1)</f>
        <v>1.2246380595625075</v>
      </c>
      <c r="H739" s="6">
        <f t="shared" ca="1" si="66"/>
        <v>1.235244921108098</v>
      </c>
      <c r="I739" s="10">
        <f ca="1">SUMPRODUCT(J739:O739,Results!B$12:G$12)+Results!$F$5*H739</f>
        <v>33.143698516906319</v>
      </c>
      <c r="J739" s="10">
        <f ca="1">SUMPRODUCT($A739:$F739,Results!$B$15:$G$15)</f>
        <v>-1.2341631405062434</v>
      </c>
      <c r="K739" s="10">
        <f ca="1">SUMPRODUCT($A739:$F739,Results!$B$16:$G$16)</f>
        <v>0.75470746219500251</v>
      </c>
      <c r="L739" s="10">
        <f ca="1">SUMPRODUCT($A739:$F739,Results!$B$17:$G$17)</f>
        <v>-2.8658452984291274</v>
      </c>
      <c r="M739" s="10">
        <f ca="1">SUMPRODUCT($A739:$F739,Results!$B$18:$G$18)</f>
        <v>-4.7532787408375192</v>
      </c>
      <c r="N739" s="10">
        <f ca="1">SUMPRODUCT($A739:$F739,Results!$B$19:$G$19)</f>
        <v>7.7523911219348767</v>
      </c>
      <c r="O739" s="10">
        <f ca="1">SUMPRODUCT($A739:$F739,Results!$B$20:$G$20)</f>
        <v>-9.1633655142083015</v>
      </c>
      <c r="P739" s="10" cm="1">
        <f t="array" aca="1" ref="P739" ca="1">SUMPRODUCT(J739:O739,TRANSPOSE(Test!BL$20:BL$25))+Test!$AD$20-Test!$BL$27</f>
        <v>27.200521259716336</v>
      </c>
      <c r="Q739" s="10" cm="1">
        <f t="array" aca="1" ref="Q739" ca="1">SUMPRODUCT(J739:O739,TRANSPOSE(Test!ES$20:ES$25))+Test!$AD$20-Test!$ES$27</f>
        <v>27.301049832942976</v>
      </c>
      <c r="R739" s="10">
        <f ca="1">I739-Results!$E$5*H739</f>
        <v>28.202718832473927</v>
      </c>
      <c r="S739" s="10" cm="1">
        <f t="array" aca="1" ref="S739" ca="1">SUMPRODUCT(J739:O739,TRANSPOSE(Test!AR$28:AR$33))+Test!$AD$20-Test!$AC$26</f>
        <v>26.308081205922775</v>
      </c>
      <c r="T739" s="10">
        <f ca="1">SUMPRODUCT(J739:O739,Results!K$9:P$9)</f>
        <v>27.490084489909879</v>
      </c>
      <c r="U739" s="10">
        <f ca="1">SUMPRODUCT(J739:O739,Results!K$9:P$9)+Test!$AD$20-Test!$AC$31</f>
        <v>27.453286371208904</v>
      </c>
      <c r="V739" s="10">
        <f t="shared" ca="1" si="67"/>
        <v>5.9431772571899835</v>
      </c>
      <c r="W739" s="10">
        <f t="shared" ca="1" si="68"/>
        <v>5.8426486839633434</v>
      </c>
      <c r="X739" s="10">
        <f t="shared" ca="1" si="69"/>
        <v>4.9409796844323921</v>
      </c>
      <c r="Y739" s="10">
        <f t="shared" ca="1" si="70"/>
        <v>6.8356173109835439</v>
      </c>
      <c r="Z739" s="10">
        <f ca="1">I739-Test!$AD$20</f>
        <v>32.447594978256767</v>
      </c>
      <c r="AA739" s="10">
        <f t="shared" ca="1" si="71"/>
        <v>5.6904121456974153</v>
      </c>
    </row>
    <row r="740" spans="1:27">
      <c r="A740" s="6">
        <f ca="1">LN((RAND()^(-Results!$F$4))-1)</f>
        <v>3.0545607437539117</v>
      </c>
      <c r="B740" s="6">
        <f ca="1">LN((RAND()^(-Results!$F$4))-1)</f>
        <v>9.8439979479009315E-2</v>
      </c>
      <c r="C740" s="6">
        <f ca="1">LN((RAND()^(-Results!$F$4))-1)</f>
        <v>-1.1808839466121672</v>
      </c>
      <c r="D740" s="6">
        <f ca="1">LN((RAND()^(-Results!$F$4))-1)</f>
        <v>2.0095365184056266</v>
      </c>
      <c r="E740" s="6">
        <f ca="1">LN((RAND()^(-Results!$F$4))-1)</f>
        <v>0.42490076559967671</v>
      </c>
      <c r="F740" s="6">
        <f ca="1">LN((RAND()^(-Results!$F$4))-1)</f>
        <v>1.4367184977541103</v>
      </c>
      <c r="G740" s="6">
        <f ca="1">LN((RAND()^(-Results!$F$4))-1)</f>
        <v>-0.74090200901236358</v>
      </c>
      <c r="H740" s="6">
        <f t="shared" ca="1" si="66"/>
        <v>-0.73029514746677293</v>
      </c>
      <c r="I740" s="10">
        <f ca="1">SUMPRODUCT(J740:O740,Results!B$12:G$12)+Results!$F$5*H740</f>
        <v>0.15016395676570937</v>
      </c>
      <c r="J740" s="10">
        <f ca="1">SUMPRODUCT($A740:$F740,Results!$B$15:$G$15)</f>
        <v>1.3007318060265884</v>
      </c>
      <c r="K740" s="10">
        <f ca="1">SUMPRODUCT($A740:$F740,Results!$B$16:$G$16)</f>
        <v>10.039877919150994</v>
      </c>
      <c r="L740" s="10">
        <f ca="1">SUMPRODUCT($A740:$F740,Results!$B$17:$G$17)</f>
        <v>2.7630423794041996</v>
      </c>
      <c r="M740" s="10">
        <f ca="1">SUMPRODUCT($A740:$F740,Results!$B$18:$G$18)</f>
        <v>-3.0263469644077547</v>
      </c>
      <c r="N740" s="10">
        <f ca="1">SUMPRODUCT($A740:$F740,Results!$B$19:$G$19)</f>
        <v>4.0948152589779188</v>
      </c>
      <c r="O740" s="10">
        <f ca="1">SUMPRODUCT($A740:$F740,Results!$B$20:$G$20)</f>
        <v>7.3066579752513672</v>
      </c>
      <c r="P740" s="10" cm="1">
        <f t="array" aca="1" ref="P740" ca="1">SUMPRODUCT(J740:O740,TRANSPOSE(Test!BL$20:BL$25))+Test!$AD$20-Test!$BL$27</f>
        <v>3.5064954594532773</v>
      </c>
      <c r="Q740" s="10" cm="1">
        <f t="array" aca="1" ref="Q740" ca="1">SUMPRODUCT(J740:O740,TRANSPOSE(Test!ES$20:ES$25))+Test!$AD$20-Test!$ES$27</f>
        <v>3.5229319436835738</v>
      </c>
      <c r="R740" s="10">
        <f ca="1">I740-Results!$E$5*H740</f>
        <v>3.0713445466328011</v>
      </c>
      <c r="S740" s="10" cm="1">
        <f t="array" aca="1" ref="S740" ca="1">SUMPRODUCT(J740:O740,TRANSPOSE(Test!AR$28:AR$33))+Test!$AD$20-Test!$AC$26</f>
        <v>9.3455964674506298</v>
      </c>
      <c r="T740" s="10">
        <f ca="1">SUMPRODUCT(J740:O740,Results!K$9:P$9)</f>
        <v>3.187455157358265</v>
      </c>
      <c r="U740" s="10">
        <f ca="1">SUMPRODUCT(J740:O740,Results!K$9:P$9)+Test!$AD$20-Test!$AC$31</f>
        <v>3.1506570386572896</v>
      </c>
      <c r="V740" s="10">
        <f t="shared" ca="1" si="67"/>
        <v>-3.356331502687568</v>
      </c>
      <c r="W740" s="10">
        <f t="shared" ca="1" si="68"/>
        <v>-3.3727679869178644</v>
      </c>
      <c r="X740" s="10">
        <f t="shared" ca="1" si="69"/>
        <v>-2.9211805898670917</v>
      </c>
      <c r="Y740" s="10">
        <f t="shared" ca="1" si="70"/>
        <v>-9.1954325106849204</v>
      </c>
      <c r="Z740" s="10">
        <f ca="1">I740-Test!$AD$20</f>
        <v>-0.54593958188384428</v>
      </c>
      <c r="AA740" s="10">
        <f t="shared" ca="1" si="71"/>
        <v>-3.0004930818915803</v>
      </c>
    </row>
    <row r="741" spans="1:27">
      <c r="A741" s="6">
        <f ca="1">LN((RAND()^(-Results!$F$4))-1)</f>
        <v>1.3370585656335781</v>
      </c>
      <c r="B741" s="6">
        <f ca="1">LN((RAND()^(-Results!$F$4))-1)</f>
        <v>0.93515761054571511</v>
      </c>
      <c r="C741" s="6">
        <f ca="1">LN((RAND()^(-Results!$F$4))-1)</f>
        <v>0.21271860256970229</v>
      </c>
      <c r="D741" s="6">
        <f ca="1">LN((RAND()^(-Results!$F$4))-1)</f>
        <v>8.098137618455889E-2</v>
      </c>
      <c r="E741" s="6">
        <f ca="1">LN((RAND()^(-Results!$F$4))-1)</f>
        <v>-3.1249041518448117</v>
      </c>
      <c r="F741" s="6">
        <f ca="1">LN((RAND()^(-Results!$F$4))-1)</f>
        <v>-0.49057779753393183</v>
      </c>
      <c r="G741" s="6">
        <f ca="1">LN((RAND()^(-Results!$F$4))-1)</f>
        <v>0.3415515212130672</v>
      </c>
      <c r="H741" s="6">
        <f t="shared" ca="1" si="66"/>
        <v>0.3521583827586578</v>
      </c>
      <c r="I741" s="10">
        <f ca="1">SUMPRODUCT(J741:O741,Results!B$12:G$12)+Results!$F$5*H741</f>
        <v>2.1752265161666688</v>
      </c>
      <c r="J741" s="10">
        <f ca="1">SUMPRODUCT($A741:$F741,Results!$B$15:$G$15)</f>
        <v>4.7603940668358042</v>
      </c>
      <c r="K741" s="10">
        <f ca="1">SUMPRODUCT($A741:$F741,Results!$B$16:$G$16)</f>
        <v>7.3300498827236655</v>
      </c>
      <c r="L741" s="10">
        <f ca="1">SUMPRODUCT($A741:$F741,Results!$B$17:$G$17)</f>
        <v>6.6558391645678858</v>
      </c>
      <c r="M741" s="10">
        <f ca="1">SUMPRODUCT($A741:$F741,Results!$B$18:$G$18)</f>
        <v>-11.581758669314683</v>
      </c>
      <c r="N741" s="10">
        <f ca="1">SUMPRODUCT($A741:$F741,Results!$B$19:$G$19)</f>
        <v>-2.0319170458986657</v>
      </c>
      <c r="O741" s="10">
        <f ca="1">SUMPRODUCT($A741:$F741,Results!$B$20:$G$20)</f>
        <v>9.2712024028657396</v>
      </c>
      <c r="P741" s="10" cm="1">
        <f t="array" aca="1" ref="P741" ca="1">SUMPRODUCT(J741:O741,TRANSPOSE(Test!BL$20:BL$25))+Test!$AD$20-Test!$BL$27</f>
        <v>0.85363111377216816</v>
      </c>
      <c r="Q741" s="10" cm="1">
        <f t="array" aca="1" ref="Q741" ca="1">SUMPRODUCT(J741:O741,TRANSPOSE(Test!ES$20:ES$25))+Test!$AD$20-Test!$ES$27</f>
        <v>0.81356510717304853</v>
      </c>
      <c r="R741" s="10">
        <f ca="1">I741-Results!$E$5*H741</f>
        <v>0.76659298513203766</v>
      </c>
      <c r="S741" s="10" cm="1">
        <f t="array" aca="1" ref="S741" ca="1">SUMPRODUCT(J741:O741,TRANSPOSE(Test!AR$28:AR$33))+Test!$AD$20-Test!$AC$26</f>
        <v>11.723581811835441</v>
      </c>
      <c r="T741" s="10">
        <f ca="1">SUMPRODUCT(J741:O741,Results!K$9:P$9)</f>
        <v>1.0817264788024232</v>
      </c>
      <c r="U741" s="10">
        <f ca="1">SUMPRODUCT(J741:O741,Results!K$9:P$9)+Test!$AD$20-Test!$AC$31</f>
        <v>1.0449283601014481</v>
      </c>
      <c r="V741" s="10">
        <f t="shared" ca="1" si="67"/>
        <v>1.3215954023945007</v>
      </c>
      <c r="W741" s="10">
        <f t="shared" ca="1" si="68"/>
        <v>1.3616614089936203</v>
      </c>
      <c r="X741" s="10">
        <f t="shared" ca="1" si="69"/>
        <v>1.4086335310346312</v>
      </c>
      <c r="Y741" s="10">
        <f t="shared" ca="1" si="70"/>
        <v>-9.5483552956687721</v>
      </c>
      <c r="Z741" s="10">
        <f ca="1">I741-Test!$AD$20</f>
        <v>1.4791229775171151</v>
      </c>
      <c r="AA741" s="10">
        <f t="shared" ca="1" si="71"/>
        <v>1.1302981560652208</v>
      </c>
    </row>
    <row r="742" spans="1:27">
      <c r="A742" s="6">
        <f ca="1">LN((RAND()^(-Results!$F$4))-1)</f>
        <v>0.80580110566546737</v>
      </c>
      <c r="B742" s="6">
        <f ca="1">LN((RAND()^(-Results!$F$4))-1)</f>
        <v>-2.4607180362661305</v>
      </c>
      <c r="C742" s="6">
        <f ca="1">LN((RAND()^(-Results!$F$4))-1)</f>
        <v>-1.3219833849184022</v>
      </c>
      <c r="D742" s="6">
        <f ca="1">LN((RAND()^(-Results!$F$4))-1)</f>
        <v>-3.8211976787712176</v>
      </c>
      <c r="E742" s="6">
        <f ca="1">LN((RAND()^(-Results!$F$4))-1)</f>
        <v>-1.9644426326088682</v>
      </c>
      <c r="F742" s="6">
        <f ca="1">LN((RAND()^(-Results!$F$4))-1)</f>
        <v>-0.17459156815673543</v>
      </c>
      <c r="G742" s="6">
        <f ca="1">LN((RAND()^(-Results!$F$4))-1)</f>
        <v>6.3761238413910624</v>
      </c>
      <c r="H742" s="6">
        <f t="shared" ca="1" si="66"/>
        <v>6.3867307029366529</v>
      </c>
      <c r="I742" s="10">
        <f ca="1">SUMPRODUCT(J742:O742,Results!B$12:G$12)+Results!$F$5*H742</f>
        <v>-27.18821097652981</v>
      </c>
      <c r="J742" s="10">
        <f ca="1">SUMPRODUCT($A742:$F742,Results!$B$15:$G$15)</f>
        <v>-0.82248341430349792</v>
      </c>
      <c r="K742" s="10">
        <f ca="1">SUMPRODUCT($A742:$F742,Results!$B$16:$G$16)</f>
        <v>-2.2573906671920145</v>
      </c>
      <c r="L742" s="10">
        <f ca="1">SUMPRODUCT($A742:$F742,Results!$B$17:$G$17)</f>
        <v>13.210359683439206</v>
      </c>
      <c r="M742" s="10">
        <f ca="1">SUMPRODUCT($A742:$F742,Results!$B$18:$G$18)</f>
        <v>4.4051220091686387</v>
      </c>
      <c r="N742" s="10">
        <f ca="1">SUMPRODUCT($A742:$F742,Results!$B$19:$G$19)</f>
        <v>-11.226801940186782</v>
      </c>
      <c r="O742" s="10">
        <f ca="1">SUMPRODUCT($A742:$F742,Results!$B$20:$G$20)</f>
        <v>12.357078455610594</v>
      </c>
      <c r="P742" s="10" cm="1">
        <f t="array" aca="1" ref="P742" ca="1">SUMPRODUCT(J742:O742,TRANSPOSE(Test!BL$20:BL$25))+Test!$AD$20-Test!$BL$27</f>
        <v>-59.18896633319649</v>
      </c>
      <c r="Q742" s="10" cm="1">
        <f t="array" aca="1" ref="Q742" ca="1">SUMPRODUCT(J742:O742,TRANSPOSE(Test!ES$20:ES$25))+Test!$AD$20-Test!$ES$27</f>
        <v>-59.520183703069435</v>
      </c>
      <c r="R742" s="10">
        <f ca="1">I742-Results!$E$5*H742</f>
        <v>-52.735133788276421</v>
      </c>
      <c r="S742" s="10" cm="1">
        <f t="array" aca="1" ref="S742" ca="1">SUMPRODUCT(J742:O742,TRANSPOSE(Test!AR$28:AR$33))+Test!$AD$20-Test!$AC$26</f>
        <v>-52.19759625900258</v>
      </c>
      <c r="T742" s="10">
        <f ca="1">SUMPRODUCT(J742:O742,Results!K$9:P$9)</f>
        <v>-59.342400415642778</v>
      </c>
      <c r="U742" s="10">
        <f ca="1">SUMPRODUCT(J742:O742,Results!K$9:P$9)+Test!$AD$20-Test!$AC$31</f>
        <v>-59.379198534343757</v>
      </c>
      <c r="V742" s="10">
        <f t="shared" ca="1" si="67"/>
        <v>32.00075535666668</v>
      </c>
      <c r="W742" s="10">
        <f t="shared" ca="1" si="68"/>
        <v>32.331972726539625</v>
      </c>
      <c r="X742" s="10">
        <f t="shared" ca="1" si="69"/>
        <v>25.546922811746612</v>
      </c>
      <c r="Y742" s="10">
        <f t="shared" ca="1" si="70"/>
        <v>25.00938528247277</v>
      </c>
      <c r="Z742" s="10">
        <f ca="1">I742-Test!$AD$20</f>
        <v>-27.884314515179362</v>
      </c>
      <c r="AA742" s="10">
        <f t="shared" ca="1" si="71"/>
        <v>32.190987557813948</v>
      </c>
    </row>
    <row r="743" spans="1:27">
      <c r="A743" s="6">
        <f ca="1">LN((RAND()^(-Results!$F$4))-1)</f>
        <v>-0.70037038667151541</v>
      </c>
      <c r="B743" s="6">
        <f ca="1">LN((RAND()^(-Results!$F$4))-1)</f>
        <v>1.4366374225352794</v>
      </c>
      <c r="C743" s="6">
        <f ca="1">LN((RAND()^(-Results!$F$4))-1)</f>
        <v>0.20288384623906591</v>
      </c>
      <c r="D743" s="6">
        <f ca="1">LN((RAND()^(-Results!$F$4))-1)</f>
        <v>1.4352209603738961</v>
      </c>
      <c r="E743" s="6">
        <f ca="1">LN((RAND()^(-Results!$F$4))-1)</f>
        <v>0.61644424156760658</v>
      </c>
      <c r="F743" s="6">
        <f ca="1">LN((RAND()^(-Results!$F$4))-1)</f>
        <v>2.1764931108948069</v>
      </c>
      <c r="G743" s="6">
        <f ca="1">LN((RAND()^(-Results!$F$4))-1)</f>
        <v>-1.5117106550484558</v>
      </c>
      <c r="H743" s="6">
        <f t="shared" ca="1" si="66"/>
        <v>-1.5011037935028653</v>
      </c>
      <c r="I743" s="10">
        <f ca="1">SUMPRODUCT(J743:O743,Results!B$12:G$12)+Results!$F$5*H743</f>
        <v>14.040706862324367</v>
      </c>
      <c r="J743" s="10">
        <f ca="1">SUMPRODUCT($A743:$F743,Results!$B$15:$G$15)</f>
        <v>1.4232083490127196</v>
      </c>
      <c r="K743" s="10">
        <f ca="1">SUMPRODUCT($A743:$F743,Results!$B$16:$G$16)</f>
        <v>0.14013547784297387</v>
      </c>
      <c r="L743" s="10">
        <f ca="1">SUMPRODUCT($A743:$F743,Results!$B$17:$G$17)</f>
        <v>-12.411759240074817</v>
      </c>
      <c r="M743" s="10">
        <f ca="1">SUMPRODUCT($A743:$F743,Results!$B$18:$G$18)</f>
        <v>3.38210243544922</v>
      </c>
      <c r="N743" s="10">
        <f ca="1">SUMPRODUCT($A743:$F743,Results!$B$19:$G$19)</f>
        <v>5.6843570413996343</v>
      </c>
      <c r="O743" s="10">
        <f ca="1">SUMPRODUCT($A743:$F743,Results!$B$20:$G$20)</f>
        <v>0.42873892720077222</v>
      </c>
      <c r="P743" s="10" cm="1">
        <f t="array" aca="1" ref="P743" ca="1">SUMPRODUCT(J743:O743,TRANSPOSE(Test!BL$20:BL$25))+Test!$AD$20-Test!$BL$27</f>
        <v>21.549746113165778</v>
      </c>
      <c r="Q743" s="10" cm="1">
        <f t="array" aca="1" ref="Q743" ca="1">SUMPRODUCT(J743:O743,TRANSPOSE(Test!ES$20:ES$25))+Test!$AD$20-Test!$ES$27</f>
        <v>21.689161479324675</v>
      </c>
      <c r="R743" s="10">
        <f ca="1">I743-Results!$E$5*H743</f>
        <v>20.045122036335826</v>
      </c>
      <c r="S743" s="10" cm="1">
        <f t="array" aca="1" ref="S743" ca="1">SUMPRODUCT(J743:O743,TRANSPOSE(Test!AR$28:AR$33))+Test!$AD$20-Test!$AC$26</f>
        <v>18.541229038476242</v>
      </c>
      <c r="T743" s="10">
        <f ca="1">SUMPRODUCT(J743:O743,Results!K$9:P$9)</f>
        <v>21.721428098795926</v>
      </c>
      <c r="U743" s="10">
        <f ca="1">SUMPRODUCT(J743:O743,Results!K$9:P$9)+Test!$AD$20-Test!$AC$31</f>
        <v>21.68462998009495</v>
      </c>
      <c r="V743" s="10">
        <f t="shared" ca="1" si="67"/>
        <v>-7.5090392508414112</v>
      </c>
      <c r="W743" s="10">
        <f t="shared" ca="1" si="68"/>
        <v>-7.6484546170003078</v>
      </c>
      <c r="X743" s="10">
        <f t="shared" ca="1" si="69"/>
        <v>-6.0044151740114593</v>
      </c>
      <c r="Y743" s="10">
        <f t="shared" ca="1" si="70"/>
        <v>-4.5005221761518754</v>
      </c>
      <c r="Z743" s="10">
        <f ca="1">I743-Test!$AD$20</f>
        <v>13.344603323674813</v>
      </c>
      <c r="AA743" s="10">
        <f t="shared" ca="1" si="71"/>
        <v>-7.6439231177705835</v>
      </c>
    </row>
    <row r="744" spans="1:27">
      <c r="A744" s="6">
        <f ca="1">LN((RAND()^(-Results!$F$4))-1)</f>
        <v>-1.062462237598802</v>
      </c>
      <c r="B744" s="6">
        <f ca="1">LN((RAND()^(-Results!$F$4))-1)</f>
        <v>-1.9479337728453636</v>
      </c>
      <c r="C744" s="6">
        <f ca="1">LN((RAND()^(-Results!$F$4))-1)</f>
        <v>-1.2593553620845954</v>
      </c>
      <c r="D744" s="6">
        <f ca="1">LN((RAND()^(-Results!$F$4))-1)</f>
        <v>-2.7745672781263888</v>
      </c>
      <c r="E744" s="6">
        <f ca="1">LN((RAND()^(-Results!$F$4))-1)</f>
        <v>-0.44400425493692885</v>
      </c>
      <c r="F744" s="6">
        <f ca="1">LN((RAND()^(-Results!$F$4))-1)</f>
        <v>-3.532336769378531</v>
      </c>
      <c r="G744" s="6">
        <f ca="1">LN((RAND()^(-Results!$F$4))-1)</f>
        <v>-1.171610827315045</v>
      </c>
      <c r="H744" s="6">
        <f t="shared" ca="1" si="66"/>
        <v>-1.1610039657694544</v>
      </c>
      <c r="I744" s="10">
        <f ca="1">SUMPRODUCT(J744:O744,Results!B$12:G$12)+Results!$F$5*H744</f>
        <v>-34.862046518325897</v>
      </c>
      <c r="J744" s="10">
        <f ca="1">SUMPRODUCT($A744:$F744,Results!$B$15:$G$15)</f>
        <v>-2.0899961850385731</v>
      </c>
      <c r="K744" s="10">
        <f ca="1">SUMPRODUCT($A744:$F744,Results!$B$16:$G$16)</f>
        <v>-3.9616010772954922</v>
      </c>
      <c r="L744" s="10">
        <f ca="1">SUMPRODUCT($A744:$F744,Results!$B$17:$G$17)</f>
        <v>14.997226548753744</v>
      </c>
      <c r="M744" s="10">
        <f ca="1">SUMPRODUCT($A744:$F744,Results!$B$18:$G$18)</f>
        <v>2.1477244466241272</v>
      </c>
      <c r="N744" s="10">
        <f ca="1">SUMPRODUCT($A744:$F744,Results!$B$19:$G$19)</f>
        <v>-12.226372981373174</v>
      </c>
      <c r="O744" s="10">
        <f ca="1">SUMPRODUCT($A744:$F744,Results!$B$20:$G$20)</f>
        <v>-5.2740571771033551</v>
      </c>
      <c r="P744" s="10" cm="1">
        <f t="array" aca="1" ref="P744" ca="1">SUMPRODUCT(J744:O744,TRANSPOSE(Test!BL$20:BL$25))+Test!$AD$20-Test!$BL$27</f>
        <v>-29.240216693782724</v>
      </c>
      <c r="Q744" s="10" cm="1">
        <f t="array" aca="1" ref="Q744" ca="1">SUMPRODUCT(J744:O744,TRANSPOSE(Test!ES$20:ES$25))+Test!$AD$20-Test!$ES$27</f>
        <v>-29.302550888819457</v>
      </c>
      <c r="R744" s="10">
        <f ca="1">I744-Results!$E$5*H744</f>
        <v>-30.218030655248079</v>
      </c>
      <c r="S744" s="10" cm="1">
        <f t="array" aca="1" ref="S744" ca="1">SUMPRODUCT(J744:O744,TRANSPOSE(Test!AR$28:AR$33))+Test!$AD$20-Test!$AC$26</f>
        <v>-33.409930113968663</v>
      </c>
      <c r="T744" s="10">
        <f ca="1">SUMPRODUCT(J744:O744,Results!K$9:P$9)</f>
        <v>-29.144661057921958</v>
      </c>
      <c r="U744" s="10">
        <f ca="1">SUMPRODUCT(J744:O744,Results!K$9:P$9)+Test!$AD$20-Test!$AC$31</f>
        <v>-29.181459176622933</v>
      </c>
      <c r="V744" s="10">
        <f t="shared" ca="1" si="67"/>
        <v>-5.6218298245431733</v>
      </c>
      <c r="W744" s="10">
        <f t="shared" ca="1" si="68"/>
        <v>-5.5594956295064399</v>
      </c>
      <c r="X744" s="10">
        <f t="shared" ca="1" si="69"/>
        <v>-4.6440158630778186</v>
      </c>
      <c r="Y744" s="10">
        <f t="shared" ca="1" si="70"/>
        <v>-1.4521164043572341</v>
      </c>
      <c r="Z744" s="10">
        <f ca="1">I744-Test!$AD$20</f>
        <v>-35.55815005697545</v>
      </c>
      <c r="AA744" s="10">
        <f t="shared" ca="1" si="71"/>
        <v>-5.6805873417029638</v>
      </c>
    </row>
    <row r="745" spans="1:27">
      <c r="A745" s="6">
        <f ca="1">LN((RAND()^(-Results!$F$4))-1)</f>
        <v>0.14437452211263385</v>
      </c>
      <c r="B745" s="6">
        <f ca="1">LN((RAND()^(-Results!$F$4))-1)</f>
        <v>1.7601808282821048</v>
      </c>
      <c r="C745" s="6">
        <f ca="1">LN((RAND()^(-Results!$F$4))-1)</f>
        <v>-1.1375295342020404</v>
      </c>
      <c r="D745" s="6">
        <f ca="1">LN((RAND()^(-Results!$F$4))-1)</f>
        <v>2.2187005010178171</v>
      </c>
      <c r="E745" s="6">
        <f ca="1">LN((RAND()^(-Results!$F$4))-1)</f>
        <v>-4.7815747611524388</v>
      </c>
      <c r="F745" s="6">
        <f ca="1">LN((RAND()^(-Results!$F$4))-1)</f>
        <v>-2.145658941607842</v>
      </c>
      <c r="G745" s="6">
        <f ca="1">LN((RAND()^(-Results!$F$4))-1)</f>
        <v>-1.3870771955322516</v>
      </c>
      <c r="H745" s="6">
        <f t="shared" ca="1" si="66"/>
        <v>-1.3764703339866611</v>
      </c>
      <c r="I745" s="10">
        <f ca="1">SUMPRODUCT(J745:O745,Results!B$12:G$12)+Results!$F$5*H745</f>
        <v>19.456839486531862</v>
      </c>
      <c r="J745" s="10">
        <f ca="1">SUMPRODUCT($A745:$F745,Results!$B$15:$G$15)</f>
        <v>6.3693907502984874</v>
      </c>
      <c r="K745" s="10">
        <f ca="1">SUMPRODUCT($A745:$F745,Results!$B$16:$G$16)</f>
        <v>15.526005179843926</v>
      </c>
      <c r="L745" s="10">
        <f ca="1">SUMPRODUCT($A745:$F745,Results!$B$17:$G$17)</f>
        <v>11.892610772036097</v>
      </c>
      <c r="M745" s="10">
        <f ca="1">SUMPRODUCT($A745:$F745,Results!$B$18:$G$18)</f>
        <v>-15.379381737627007</v>
      </c>
      <c r="N745" s="10">
        <f ca="1">SUMPRODUCT($A745:$F745,Results!$B$19:$G$19)</f>
        <v>-0.73838921450311634</v>
      </c>
      <c r="O745" s="10">
        <f ca="1">SUMPRODUCT($A745:$F745,Results!$B$20:$G$20)</f>
        <v>2.4316613615087075</v>
      </c>
      <c r="P745" s="10" cm="1">
        <f t="array" aca="1" ref="P745" ca="1">SUMPRODUCT(J745:O745,TRANSPOSE(Test!BL$20:BL$25))+Test!$AD$20-Test!$BL$27</f>
        <v>26.743783968860125</v>
      </c>
      <c r="Q745" s="10" cm="1">
        <f t="array" aca="1" ref="Q745" ca="1">SUMPRODUCT(J745:O745,TRANSPOSE(Test!ES$20:ES$25))+Test!$AD$20-Test!$ES$27</f>
        <v>27.071993967573089</v>
      </c>
      <c r="R745" s="10">
        <f ca="1">I745-Results!$E$5*H745</f>
        <v>24.962720822478506</v>
      </c>
      <c r="S745" s="10" cm="1">
        <f t="array" aca="1" ref="S745" ca="1">SUMPRODUCT(J745:O745,TRANSPOSE(Test!AR$28:AR$33))+Test!$AD$20-Test!$AC$26</f>
        <v>34.038165657172151</v>
      </c>
      <c r="T745" s="10">
        <f ca="1">SUMPRODUCT(J745:O745,Results!K$9:P$9)</f>
        <v>27.618106627450313</v>
      </c>
      <c r="U745" s="10">
        <f ca="1">SUMPRODUCT(J745:O745,Results!K$9:P$9)+Test!$AD$20-Test!$AC$31</f>
        <v>27.581308508749338</v>
      </c>
      <c r="V745" s="10">
        <f t="shared" ca="1" si="67"/>
        <v>-7.2869444823282628</v>
      </c>
      <c r="W745" s="10">
        <f t="shared" ca="1" si="68"/>
        <v>-7.6151544810412268</v>
      </c>
      <c r="X745" s="10">
        <f t="shared" ca="1" si="69"/>
        <v>-5.5058813359466434</v>
      </c>
      <c r="Y745" s="10">
        <f t="shared" ca="1" si="70"/>
        <v>-14.581326170640288</v>
      </c>
      <c r="Z745" s="10">
        <f ca="1">I745-Test!$AD$20</f>
        <v>18.76073594788231</v>
      </c>
      <c r="AA745" s="10">
        <f t="shared" ca="1" si="71"/>
        <v>-8.1244690222174754</v>
      </c>
    </row>
    <row r="746" spans="1:27">
      <c r="A746" s="6">
        <f ca="1">LN((RAND()^(-Results!$F$4))-1)</f>
        <v>2.7689278536990614</v>
      </c>
      <c r="B746" s="6">
        <f ca="1">LN((RAND()^(-Results!$F$4))-1)</f>
        <v>2.3956156131127977</v>
      </c>
      <c r="C746" s="6">
        <f ca="1">LN((RAND()^(-Results!$F$4))-1)</f>
        <v>-0.91240545285949237</v>
      </c>
      <c r="D746" s="6">
        <f ca="1">LN((RAND()^(-Results!$F$4))-1)</f>
        <v>-1.1074485746855407</v>
      </c>
      <c r="E746" s="6">
        <f ca="1">LN((RAND()^(-Results!$F$4))-1)</f>
        <v>-2.6431643219683449</v>
      </c>
      <c r="F746" s="6">
        <f ca="1">LN((RAND()^(-Results!$F$4))-1)</f>
        <v>-0.5332783020510421</v>
      </c>
      <c r="G746" s="6">
        <f ca="1">LN((RAND()^(-Results!$F$4))-1)</f>
        <v>4.2720806640719209</v>
      </c>
      <c r="H746" s="6">
        <f t="shared" ca="1" si="66"/>
        <v>4.2826875256175114</v>
      </c>
      <c r="I746" s="10">
        <f ca="1">SUMPRODUCT(J746:O746,Results!B$12:G$12)+Results!$F$5*H746</f>
        <v>22.476974578793772</v>
      </c>
      <c r="J746" s="10">
        <f ca="1">SUMPRODUCT($A746:$F746,Results!$B$15:$G$15)</f>
        <v>11.085275686206808</v>
      </c>
      <c r="K746" s="10">
        <f ca="1">SUMPRODUCT($A746:$F746,Results!$B$16:$G$16)</f>
        <v>9.0696078940175457</v>
      </c>
      <c r="L746" s="10">
        <f ca="1">SUMPRODUCT($A746:$F746,Results!$B$17:$G$17)</f>
        <v>5.7665056203844598</v>
      </c>
      <c r="M746" s="10">
        <f ca="1">SUMPRODUCT($A746:$F746,Results!$B$18:$G$18)</f>
        <v>-14.395797966750603</v>
      </c>
      <c r="N746" s="10">
        <f ca="1">SUMPRODUCT($A746:$F746,Results!$B$19:$G$19)</f>
        <v>-11.945026636659868</v>
      </c>
      <c r="O746" s="10">
        <f ca="1">SUMPRODUCT($A746:$F746,Results!$B$20:$G$20)</f>
        <v>18.273077516520907</v>
      </c>
      <c r="P746" s="10" cm="1">
        <f t="array" aca="1" ref="P746" ca="1">SUMPRODUCT(J746:O746,TRANSPOSE(Test!BL$20:BL$25))+Test!$AD$20-Test!$BL$27</f>
        <v>1.5051590317044208</v>
      </c>
      <c r="Q746" s="10" cm="1">
        <f t="array" aca="1" ref="Q746" ca="1">SUMPRODUCT(J746:O746,TRANSPOSE(Test!ES$20:ES$25))+Test!$AD$20-Test!$ES$27</f>
        <v>1.5257394188484781</v>
      </c>
      <c r="R746" s="10">
        <f ca="1">I746-Results!$E$5*H746</f>
        <v>5.3462244763237265</v>
      </c>
      <c r="S746" s="10" cm="1">
        <f t="array" aca="1" ref="S746" ca="1">SUMPRODUCT(J746:O746,TRANSPOSE(Test!AR$28:AR$33))+Test!$AD$20-Test!$AC$26</f>
        <v>12.503101242117328</v>
      </c>
      <c r="T746" s="10">
        <f ca="1">SUMPRODUCT(J746:O746,Results!K$9:P$9)</f>
        <v>1.6383976179318367</v>
      </c>
      <c r="U746" s="10">
        <f ca="1">SUMPRODUCT(J746:O746,Results!K$9:P$9)+Test!$AD$20-Test!$AC$31</f>
        <v>1.6015994992308615</v>
      </c>
      <c r="V746" s="10">
        <f t="shared" ca="1" si="67"/>
        <v>20.971815547089353</v>
      </c>
      <c r="W746" s="10">
        <f t="shared" ca="1" si="68"/>
        <v>20.951235159945295</v>
      </c>
      <c r="X746" s="10">
        <f t="shared" ca="1" si="69"/>
        <v>17.130750102470046</v>
      </c>
      <c r="Y746" s="10">
        <f t="shared" ca="1" si="70"/>
        <v>9.9738733366764443</v>
      </c>
      <c r="Z746" s="10">
        <f ca="1">I746-Test!$AD$20</f>
        <v>21.78087104014422</v>
      </c>
      <c r="AA746" s="10">
        <f t="shared" ca="1" si="71"/>
        <v>20.875375079562911</v>
      </c>
    </row>
    <row r="747" spans="1:27">
      <c r="A747" s="6">
        <f ca="1">LN((RAND()^(-Results!$F$4))-1)</f>
        <v>1.9871774995367928</v>
      </c>
      <c r="B747" s="6">
        <f ca="1">LN((RAND()^(-Results!$F$4))-1)</f>
        <v>-0.93330931417230256</v>
      </c>
      <c r="C747" s="6">
        <f ca="1">LN((RAND()^(-Results!$F$4))-1)</f>
        <v>0.45180487052185692</v>
      </c>
      <c r="D747" s="6">
        <f ca="1">LN((RAND()^(-Results!$F$4))-1)</f>
        <v>0.15373794199514071</v>
      </c>
      <c r="E747" s="6">
        <f ca="1">LN((RAND()^(-Results!$F$4))-1)</f>
        <v>0.56022166329598877</v>
      </c>
      <c r="F747" s="6">
        <f ca="1">LN((RAND()^(-Results!$F$4))-1)</f>
        <v>0.49827201121367759</v>
      </c>
      <c r="G747" s="6">
        <f ca="1">LN((RAND()^(-Results!$F$4))-1)</f>
        <v>-8.759491365339965E-2</v>
      </c>
      <c r="H747" s="6">
        <f t="shared" ca="1" si="66"/>
        <v>-7.6988052107809055E-2</v>
      </c>
      <c r="I747" s="10">
        <f ca="1">SUMPRODUCT(J747:O747,Results!B$12:G$12)+Results!$F$5*H747</f>
        <v>-12.47176869625765</v>
      </c>
      <c r="J747" s="10">
        <f ca="1">SUMPRODUCT($A747:$F747,Results!$B$15:$G$15)</f>
        <v>-1.8241502314074356</v>
      </c>
      <c r="K747" s="10">
        <f ca="1">SUMPRODUCT($A747:$F747,Results!$B$16:$G$16)</f>
        <v>1.4705942099111802</v>
      </c>
      <c r="L747" s="10">
        <f ca="1">SUMPRODUCT($A747:$F747,Results!$B$17:$G$17)</f>
        <v>3.4340206569683795</v>
      </c>
      <c r="M747" s="10">
        <f ca="1">SUMPRODUCT($A747:$F747,Results!$B$18:$G$18)</f>
        <v>-2.0823710744886834</v>
      </c>
      <c r="N747" s="10">
        <f ca="1">SUMPRODUCT($A747:$F747,Results!$B$19:$G$19)</f>
        <v>2.6948929515346403</v>
      </c>
      <c r="O747" s="10">
        <f ca="1">SUMPRODUCT($A747:$F747,Results!$B$20:$G$20)</f>
        <v>3.4436695541438795</v>
      </c>
      <c r="P747" s="10" cm="1">
        <f t="array" aca="1" ref="P747" ca="1">SUMPRODUCT(J747:O747,TRANSPOSE(Test!BL$20:BL$25))+Test!$AD$20-Test!$BL$27</f>
        <v>-12.177138659970892</v>
      </c>
      <c r="Q747" s="10" cm="1">
        <f t="array" aca="1" ref="Q747" ca="1">SUMPRODUCT(J747:O747,TRANSPOSE(Test!ES$20:ES$25))+Test!$AD$20-Test!$ES$27</f>
        <v>-12.38935963859239</v>
      </c>
      <c r="R747" s="10">
        <f ca="1">I747-Results!$E$5*H747</f>
        <v>-12.163816487826413</v>
      </c>
      <c r="S747" s="10" cm="1">
        <f t="array" aca="1" ref="S747" ca="1">SUMPRODUCT(J747:O747,TRANSPOSE(Test!AR$28:AR$33))+Test!$AD$20-Test!$AC$26</f>
        <v>-6.2490852347366292</v>
      </c>
      <c r="T747" s="10">
        <f ca="1">SUMPRODUCT(J747:O747,Results!K$9:P$9)</f>
        <v>-12.63256558626845</v>
      </c>
      <c r="U747" s="10">
        <f ca="1">SUMPRODUCT(J747:O747,Results!K$9:P$9)+Test!$AD$20-Test!$AC$31</f>
        <v>-12.669363704969426</v>
      </c>
      <c r="V747" s="10">
        <f t="shared" ca="1" si="67"/>
        <v>-0.29463003628675821</v>
      </c>
      <c r="W747" s="10">
        <f t="shared" ca="1" si="68"/>
        <v>-8.2409057665259411E-2</v>
      </c>
      <c r="X747" s="10">
        <f t="shared" ca="1" si="69"/>
        <v>-0.30795220843123694</v>
      </c>
      <c r="Y747" s="10">
        <f t="shared" ca="1" si="70"/>
        <v>-6.2226834615210205</v>
      </c>
      <c r="Z747" s="10">
        <f ca="1">I747-Test!$AD$20</f>
        <v>-13.167872234907204</v>
      </c>
      <c r="AA747" s="10">
        <f t="shared" ca="1" si="71"/>
        <v>0.19759500871177593</v>
      </c>
    </row>
    <row r="748" spans="1:27">
      <c r="A748" s="6">
        <f ca="1">LN((RAND()^(-Results!$F$4))-1)</f>
        <v>-0.12233385544560643</v>
      </c>
      <c r="B748" s="6">
        <f ca="1">LN((RAND()^(-Results!$F$4))-1)</f>
        <v>-2.2814226720626465</v>
      </c>
      <c r="C748" s="6">
        <f ca="1">LN((RAND()^(-Results!$F$4))-1)</f>
        <v>3.2671355469696413</v>
      </c>
      <c r="D748" s="6">
        <f ca="1">LN((RAND()^(-Results!$F$4))-1)</f>
        <v>0.13632963277285276</v>
      </c>
      <c r="E748" s="6">
        <f ca="1">LN((RAND()^(-Results!$F$4))-1)</f>
        <v>-2.8112810178247116</v>
      </c>
      <c r="F748" s="6">
        <f ca="1">LN((RAND()^(-Results!$F$4))-1)</f>
        <v>-1.6800391088837743</v>
      </c>
      <c r="G748" s="6">
        <f ca="1">LN((RAND()^(-Results!$F$4))-1)</f>
        <v>0.30993753172381205</v>
      </c>
      <c r="H748" s="6">
        <f t="shared" ca="1" si="66"/>
        <v>0.32054439326940265</v>
      </c>
      <c r="I748" s="10">
        <f ca="1">SUMPRODUCT(J748:O748,Results!B$12:G$12)+Results!$F$5*H748</f>
        <v>-15.768092327555658</v>
      </c>
      <c r="J748" s="10">
        <f ca="1">SUMPRODUCT($A748:$F748,Results!$B$15:$G$15)</f>
        <v>-6.9380404063232097</v>
      </c>
      <c r="K748" s="10">
        <f ca="1">SUMPRODUCT($A748:$F748,Results!$B$16:$G$16)</f>
        <v>-1.3913242614693742</v>
      </c>
      <c r="L748" s="10">
        <f ca="1">SUMPRODUCT($A748:$F748,Results!$B$17:$G$17)</f>
        <v>11.619409527452357</v>
      </c>
      <c r="M748" s="10">
        <f ca="1">SUMPRODUCT($A748:$F748,Results!$B$18:$G$18)</f>
        <v>-9.6533842763079445</v>
      </c>
      <c r="N748" s="10">
        <f ca="1">SUMPRODUCT($A748:$F748,Results!$B$19:$G$19)</f>
        <v>9.7872295126746938</v>
      </c>
      <c r="O748" s="10">
        <f ca="1">SUMPRODUCT($A748:$F748,Results!$B$20:$G$20)</f>
        <v>-5.7234480599932311</v>
      </c>
      <c r="P748" s="10" cm="1">
        <f t="array" aca="1" ref="P748" ca="1">SUMPRODUCT(J748:O748,TRANSPOSE(Test!BL$20:BL$25))+Test!$AD$20-Test!$BL$27</f>
        <v>-16.845210299894621</v>
      </c>
      <c r="Q748" s="10" cm="1">
        <f t="array" aca="1" ref="Q748" ca="1">SUMPRODUCT(J748:O748,TRANSPOSE(Test!ES$20:ES$25))+Test!$AD$20-Test!$ES$27</f>
        <v>-17.250816879985219</v>
      </c>
      <c r="R748" s="10">
        <f ca="1">I748-Results!$E$5*H748</f>
        <v>-17.050269900633268</v>
      </c>
      <c r="S748" s="10" cm="1">
        <f t="array" aca="1" ref="S748" ca="1">SUMPRODUCT(J748:O748,TRANSPOSE(Test!AR$28:AR$33))+Test!$AD$20-Test!$AC$26</f>
        <v>-4.0204869795045575</v>
      </c>
      <c r="T748" s="10">
        <f ca="1">SUMPRODUCT(J748:O748,Results!K$9:P$9)</f>
        <v>-16.930318149869713</v>
      </c>
      <c r="U748" s="10">
        <f ca="1">SUMPRODUCT(J748:O748,Results!K$9:P$9)+Test!$AD$20-Test!$AC$31</f>
        <v>-16.967116268570688</v>
      </c>
      <c r="V748" s="10">
        <f t="shared" ca="1" si="67"/>
        <v>1.0771179723389626</v>
      </c>
      <c r="W748" s="10">
        <f t="shared" ca="1" si="68"/>
        <v>1.4827245524295609</v>
      </c>
      <c r="X748" s="10">
        <f t="shared" ca="1" si="69"/>
        <v>1.2821775730776093</v>
      </c>
      <c r="Y748" s="10">
        <f t="shared" ca="1" si="70"/>
        <v>-11.747605348051101</v>
      </c>
      <c r="Z748" s="10">
        <f ca="1">I748-Test!$AD$20</f>
        <v>-16.464195866205213</v>
      </c>
      <c r="AA748" s="10">
        <f t="shared" ca="1" si="71"/>
        <v>1.1990239410150298</v>
      </c>
    </row>
    <row r="749" spans="1:27">
      <c r="A749" s="6">
        <f ca="1">LN((RAND()^(-Results!$F$4))-1)</f>
        <v>-1.2590048163765724</v>
      </c>
      <c r="B749" s="6">
        <f ca="1">LN((RAND()^(-Results!$F$4))-1)</f>
        <v>2.3080623858694747</v>
      </c>
      <c r="C749" s="6">
        <f ca="1">LN((RAND()^(-Results!$F$4))-1)</f>
        <v>3.1436942219740134</v>
      </c>
      <c r="D749" s="6">
        <f ca="1">LN((RAND()^(-Results!$F$4))-1)</f>
        <v>3.0358820212941913</v>
      </c>
      <c r="E749" s="6">
        <f ca="1">LN((RAND()^(-Results!$F$4))-1)</f>
        <v>-0.5551414286236549</v>
      </c>
      <c r="F749" s="6">
        <f ca="1">LN((RAND()^(-Results!$F$4))-1)</f>
        <v>-0.42699666405830899</v>
      </c>
      <c r="G749" s="6">
        <f ca="1">LN((RAND()^(-Results!$F$4))-1)</f>
        <v>-0.68572531046214469</v>
      </c>
      <c r="H749" s="6">
        <f t="shared" ca="1" si="66"/>
        <v>-0.67511844891655404</v>
      </c>
      <c r="I749" s="10">
        <f ca="1">SUMPRODUCT(J749:O749,Results!B$12:G$12)+Results!$F$5*H749</f>
        <v>47.828420590113588</v>
      </c>
      <c r="J749" s="10">
        <f ca="1">SUMPRODUCT($A749:$F749,Results!$B$15:$G$15)</f>
        <v>0.7199235544444903</v>
      </c>
      <c r="K749" s="10">
        <f ca="1">SUMPRODUCT($A749:$F749,Results!$B$16:$G$16)</f>
        <v>0.79078764266042023</v>
      </c>
      <c r="L749" s="10">
        <f ca="1">SUMPRODUCT($A749:$F749,Results!$B$17:$G$17)</f>
        <v>-9.9913465829853241</v>
      </c>
      <c r="M749" s="10">
        <f ca="1">SUMPRODUCT($A749:$F749,Results!$B$18:$G$18)</f>
        <v>-11.187162620862438</v>
      </c>
      <c r="N749" s="10">
        <f ca="1">SUMPRODUCT($A749:$F749,Results!$B$19:$G$19)</f>
        <v>12.545112659978022</v>
      </c>
      <c r="O749" s="10">
        <f ca="1">SUMPRODUCT($A749:$F749,Results!$B$20:$G$20)</f>
        <v>-10.341428045019011</v>
      </c>
      <c r="P749" s="10" cm="1">
        <f t="array" aca="1" ref="P749" ca="1">SUMPRODUCT(J749:O749,TRANSPOSE(Test!BL$20:BL$25))+Test!$AD$20-Test!$BL$27</f>
        <v>51.787723343832639</v>
      </c>
      <c r="Q749" s="10" cm="1">
        <f t="array" aca="1" ref="Q749" ca="1">SUMPRODUCT(J749:O749,TRANSPOSE(Test!ES$20:ES$25))+Test!$AD$20-Test!$ES$27</f>
        <v>51.911678032011125</v>
      </c>
      <c r="R749" s="10">
        <f ca="1">I749-Results!$E$5*H749</f>
        <v>50.528894385779807</v>
      </c>
      <c r="S749" s="10" cm="1">
        <f t="array" aca="1" ref="S749" ca="1">SUMPRODUCT(J749:O749,TRANSPOSE(Test!AR$28:AR$33))+Test!$AD$20-Test!$AC$26</f>
        <v>52.941242711565756</v>
      </c>
      <c r="T749" s="10">
        <f ca="1">SUMPRODUCT(J749:O749,Results!K$9:P$9)</f>
        <v>52.120673778334549</v>
      </c>
      <c r="U749" s="10">
        <f ca="1">SUMPRODUCT(J749:O749,Results!K$9:P$9)+Test!$AD$20-Test!$AC$31</f>
        <v>52.08387565963357</v>
      </c>
      <c r="V749" s="10">
        <f t="shared" ca="1" si="67"/>
        <v>-3.9593027537190508</v>
      </c>
      <c r="W749" s="10">
        <f t="shared" ca="1" si="68"/>
        <v>-4.0832574418975369</v>
      </c>
      <c r="X749" s="10">
        <f t="shared" ca="1" si="69"/>
        <v>-2.7004737956662197</v>
      </c>
      <c r="Y749" s="10">
        <f t="shared" ca="1" si="70"/>
        <v>-5.1128221214521687</v>
      </c>
      <c r="Z749" s="10">
        <f ca="1">I749-Test!$AD$20</f>
        <v>47.132317051464035</v>
      </c>
      <c r="AA749" s="10">
        <f t="shared" ca="1" si="71"/>
        <v>-4.2554550695199822</v>
      </c>
    </row>
    <row r="750" spans="1:27">
      <c r="A750" s="6">
        <f ca="1">LN((RAND()^(-Results!$F$4))-1)</f>
        <v>0.3953650973792443</v>
      </c>
      <c r="B750" s="6">
        <f ca="1">LN((RAND()^(-Results!$F$4))-1)</f>
        <v>1.0804901639489053</v>
      </c>
      <c r="C750" s="6">
        <f ca="1">LN((RAND()^(-Results!$F$4))-1)</f>
        <v>3.2558998370295016</v>
      </c>
      <c r="D750" s="6">
        <f ca="1">LN((RAND()^(-Results!$F$4))-1)</f>
        <v>0.51876938683561002</v>
      </c>
      <c r="E750" s="6">
        <f ca="1">LN((RAND()^(-Results!$F$4))-1)</f>
        <v>-1.3950613621139833</v>
      </c>
      <c r="F750" s="6">
        <f ca="1">LN((RAND()^(-Results!$F$4))-1)</f>
        <v>-10.387527005063449</v>
      </c>
      <c r="G750" s="6">
        <f ca="1">LN((RAND()^(-Results!$F$4))-1)</f>
        <v>2.120443848984221</v>
      </c>
      <c r="H750" s="6">
        <f t="shared" ca="1" si="66"/>
        <v>2.1310507105298115</v>
      </c>
      <c r="I750" s="10">
        <f ca="1">SUMPRODUCT(J750:O750,Results!B$12:G$12)+Results!$F$5*H750</f>
        <v>52.804825821093033</v>
      </c>
      <c r="J750" s="10">
        <f ca="1">SUMPRODUCT($A750:$F750,Results!$B$15:$G$15)</f>
        <v>2.040638520041381</v>
      </c>
      <c r="K750" s="10">
        <f ca="1">SUMPRODUCT($A750:$F750,Results!$B$16:$G$16)</f>
        <v>3.3101550750069566</v>
      </c>
      <c r="L750" s="10">
        <f ca="1">SUMPRODUCT($A750:$F750,Results!$B$17:$G$17)</f>
        <v>25.042039988258722</v>
      </c>
      <c r="M750" s="10">
        <f ca="1">SUMPRODUCT($A750:$F750,Results!$B$18:$G$18)</f>
        <v>-34.837941489689072</v>
      </c>
      <c r="N750" s="10">
        <f ca="1">SUMPRODUCT($A750:$F750,Results!$B$19:$G$19)</f>
        <v>-7.2719440253130871</v>
      </c>
      <c r="O750" s="10">
        <f ca="1">SUMPRODUCT($A750:$F750,Results!$B$20:$G$20)</f>
        <v>-23.241238533043521</v>
      </c>
      <c r="P750" s="10" cm="1">
        <f t="array" aca="1" ref="P750" ca="1">SUMPRODUCT(J750:O750,TRANSPOSE(Test!BL$20:BL$25))+Test!$AD$20-Test!$BL$27</f>
        <v>42.956452784244178</v>
      </c>
      <c r="Q750" s="10" cm="1">
        <f t="array" aca="1" ref="Q750" ca="1">SUMPRODUCT(J750:O750,TRANSPOSE(Test!ES$20:ES$25))+Test!$AD$20-Test!$ES$27</f>
        <v>42.985991476414448</v>
      </c>
      <c r="R750" s="10">
        <f ca="1">I750-Results!$E$5*H750</f>
        <v>44.280622978973788</v>
      </c>
      <c r="S750" s="10" cm="1">
        <f t="array" aca="1" ref="S750" ca="1">SUMPRODUCT(J750:O750,TRANSPOSE(Test!AR$28:AR$33))+Test!$AD$20-Test!$AC$26</f>
        <v>46.784759171813434</v>
      </c>
      <c r="T750" s="10">
        <f ca="1">SUMPRODUCT(J750:O750,Results!K$9:P$9)</f>
        <v>43.101798424890731</v>
      </c>
      <c r="U750" s="10">
        <f ca="1">SUMPRODUCT(J750:O750,Results!K$9:P$9)+Test!$AD$20-Test!$AC$31</f>
        <v>43.065000306189752</v>
      </c>
      <c r="V750" s="10">
        <f t="shared" ca="1" si="67"/>
        <v>9.8483730368488551</v>
      </c>
      <c r="W750" s="10">
        <f t="shared" ca="1" si="68"/>
        <v>9.8188343446785851</v>
      </c>
      <c r="X750" s="10">
        <f t="shared" ca="1" si="69"/>
        <v>8.5242028421192444</v>
      </c>
      <c r="Y750" s="10">
        <f t="shared" ca="1" si="70"/>
        <v>6.0200666492795989</v>
      </c>
      <c r="Z750" s="10">
        <f ca="1">I750-Test!$AD$20</f>
        <v>52.10872228244348</v>
      </c>
      <c r="AA750" s="10">
        <f t="shared" ca="1" si="71"/>
        <v>9.7398255149032806</v>
      </c>
    </row>
    <row r="751" spans="1:27">
      <c r="A751" s="6">
        <f ca="1">LN((RAND()^(-Results!$F$4))-1)</f>
        <v>-1.3627095892611554</v>
      </c>
      <c r="B751" s="6">
        <f ca="1">LN((RAND()^(-Results!$F$4))-1)</f>
        <v>-0.20394732556988474</v>
      </c>
      <c r="C751" s="6">
        <f ca="1">LN((RAND()^(-Results!$F$4))-1)</f>
        <v>-1.0069045722441683</v>
      </c>
      <c r="D751" s="6">
        <f ca="1">LN((RAND()^(-Results!$F$4))-1)</f>
        <v>-2.872788821419153</v>
      </c>
      <c r="E751" s="6">
        <f ca="1">LN((RAND()^(-Results!$F$4))-1)</f>
        <v>0.87136845544908359</v>
      </c>
      <c r="F751" s="6">
        <f ca="1">LN((RAND()^(-Results!$F$4))-1)</f>
        <v>1.8692797542057094</v>
      </c>
      <c r="G751" s="6">
        <f ca="1">LN((RAND()^(-Results!$F$4))-1)</f>
        <v>-0.83019571304139883</v>
      </c>
      <c r="H751" s="6">
        <f t="shared" ca="1" si="66"/>
        <v>-0.81958885149580829</v>
      </c>
      <c r="I751" s="10">
        <f ca="1">SUMPRODUCT(J751:O751,Results!B$12:G$12)+Results!$F$5*H751</f>
        <v>-28.547307730365699</v>
      </c>
      <c r="J751" s="10">
        <f ca="1">SUMPRODUCT($A751:$F751,Results!$B$15:$G$15)</f>
        <v>0.90966066779061949</v>
      </c>
      <c r="K751" s="10">
        <f ca="1">SUMPRODUCT($A751:$F751,Results!$B$16:$G$16)</f>
        <v>-8.7158013639351086</v>
      </c>
      <c r="L751" s="10">
        <f ca="1">SUMPRODUCT($A751:$F751,Results!$B$17:$G$17)</f>
        <v>-8.1343289222141504</v>
      </c>
      <c r="M751" s="10">
        <f ca="1">SUMPRODUCT($A751:$F751,Results!$B$18:$G$18)</f>
        <v>13.124334774750633</v>
      </c>
      <c r="N751" s="10">
        <f ca="1">SUMPRODUCT($A751:$F751,Results!$B$19:$G$19)</f>
        <v>-8.066561454166413</v>
      </c>
      <c r="O751" s="10">
        <f ca="1">SUMPRODUCT($A751:$F751,Results!$B$20:$G$20)</f>
        <v>6.6192393952587976</v>
      </c>
      <c r="P751" s="10" cm="1">
        <f t="array" aca="1" ref="P751" ca="1">SUMPRODUCT(J751:O751,TRANSPOSE(Test!BL$20:BL$25))+Test!$AD$20-Test!$BL$27</f>
        <v>-24.615190070407014</v>
      </c>
      <c r="Q751" s="10" cm="1">
        <f t="array" aca="1" ref="Q751" ca="1">SUMPRODUCT(J751:O751,TRANSPOSE(Test!ES$20:ES$25))+Test!$AD$20-Test!$ES$27</f>
        <v>-24.680372984295992</v>
      </c>
      <c r="R751" s="10">
        <f ca="1">I751-Results!$E$5*H751</f>
        <v>-25.268952324382465</v>
      </c>
      <c r="S751" s="10" cm="1">
        <f t="array" aca="1" ref="S751" ca="1">SUMPRODUCT(J751:O751,TRANSPOSE(Test!AR$28:AR$33))+Test!$AD$20-Test!$AC$26</f>
        <v>-30.490636013861078</v>
      </c>
      <c r="T751" s="10">
        <f ca="1">SUMPRODUCT(J751:O751,Results!K$9:P$9)</f>
        <v>-24.590827821767874</v>
      </c>
      <c r="U751" s="10">
        <f ca="1">SUMPRODUCT(J751:O751,Results!K$9:P$9)+Test!$AD$20-Test!$AC$31</f>
        <v>-24.62762594046885</v>
      </c>
      <c r="V751" s="10">
        <f t="shared" ca="1" si="67"/>
        <v>-3.9321176599586849</v>
      </c>
      <c r="W751" s="10">
        <f t="shared" ca="1" si="68"/>
        <v>-3.8669347460697061</v>
      </c>
      <c r="X751" s="10">
        <f t="shared" ca="1" si="69"/>
        <v>-3.278355405983234</v>
      </c>
      <c r="Y751" s="10">
        <f t="shared" ca="1" si="70"/>
        <v>1.9433282834953793</v>
      </c>
      <c r="Z751" s="10">
        <f ca="1">I751-Test!$AD$20</f>
        <v>-29.243411269015251</v>
      </c>
      <c r="AA751" s="10">
        <f t="shared" ca="1" si="71"/>
        <v>-3.919681789896849</v>
      </c>
    </row>
    <row r="752" spans="1:27">
      <c r="A752" s="6">
        <f ca="1">LN((RAND()^(-Results!$F$4))-1)</f>
        <v>-1.1430278868519712</v>
      </c>
      <c r="B752" s="6">
        <f ca="1">LN((RAND()^(-Results!$F$4))-1)</f>
        <v>-0.22368737870145725</v>
      </c>
      <c r="C752" s="6">
        <f ca="1">LN((RAND()^(-Results!$F$4))-1)</f>
        <v>1.8639705460160281</v>
      </c>
      <c r="D752" s="6">
        <f ca="1">LN((RAND()^(-Results!$F$4))-1)</f>
        <v>-1.2091413510572411</v>
      </c>
      <c r="E752" s="6">
        <f ca="1">LN((RAND()^(-Results!$F$4))-1)</f>
        <v>1.402678912679858</v>
      </c>
      <c r="F752" s="6">
        <f ca="1">LN((RAND()^(-Results!$F$4))-1)</f>
        <v>2.1145218287173497</v>
      </c>
      <c r="G752" s="6">
        <f ca="1">LN((RAND()^(-Results!$F$4))-1)</f>
        <v>-1.0756431467801442</v>
      </c>
      <c r="H752" s="6">
        <f t="shared" ca="1" si="66"/>
        <v>-1.0650362852345536</v>
      </c>
      <c r="I752" s="10">
        <f ca="1">SUMPRODUCT(J752:O752,Results!B$12:G$12)+Results!$F$5*H752</f>
        <v>-13.911861902975424</v>
      </c>
      <c r="J752" s="10">
        <f ca="1">SUMPRODUCT($A752:$F752,Results!$B$15:$G$15)</f>
        <v>-2.710394523699053</v>
      </c>
      <c r="K752" s="10">
        <f ca="1">SUMPRODUCT($A752:$F752,Results!$B$16:$G$16)</f>
        <v>-10.657851096234614</v>
      </c>
      <c r="L752" s="10">
        <f ca="1">SUMPRODUCT($A752:$F752,Results!$B$17:$G$17)</f>
        <v>-12.6253160039393</v>
      </c>
      <c r="M752" s="10">
        <f ca="1">SUMPRODUCT($A752:$F752,Results!$B$18:$G$18)</f>
        <v>7.4431910607874938</v>
      </c>
      <c r="N752" s="10">
        <f ca="1">SUMPRODUCT($A752:$F752,Results!$B$19:$G$19)</f>
        <v>3.6620437972863287</v>
      </c>
      <c r="O752" s="10">
        <f ca="1">SUMPRODUCT($A752:$F752,Results!$B$20:$G$20)</f>
        <v>0.10241663195828998</v>
      </c>
      <c r="P752" s="10" cm="1">
        <f t="array" aca="1" ref="P752" ca="1">SUMPRODUCT(J752:O752,TRANSPOSE(Test!BL$20:BL$25))+Test!$AD$20-Test!$BL$27</f>
        <v>-8.4710092944165751</v>
      </c>
      <c r="Q752" s="10" cm="1">
        <f t="array" aca="1" ref="Q752" ca="1">SUMPRODUCT(J752:O752,TRANSPOSE(Test!ES$20:ES$25))+Test!$AD$20-Test!$ES$27</f>
        <v>-8.6951409526686305</v>
      </c>
      <c r="R752" s="10">
        <f ca="1">I752-Results!$E$5*H752</f>
        <v>-9.6517167620372106</v>
      </c>
      <c r="S752" s="10" cm="1">
        <f t="array" aca="1" ref="S752" ca="1">SUMPRODUCT(J752:O752,TRANSPOSE(Test!AR$28:AR$33))+Test!$AD$20-Test!$AC$26</f>
        <v>-10.127959273376106</v>
      </c>
      <c r="T752" s="10">
        <f ca="1">SUMPRODUCT(J752:O752,Results!K$9:P$9)</f>
        <v>-8.7002815338962343</v>
      </c>
      <c r="U752" s="10">
        <f ca="1">SUMPRODUCT(J752:O752,Results!K$9:P$9)+Test!$AD$20-Test!$AC$31</f>
        <v>-8.7370796525972096</v>
      </c>
      <c r="V752" s="10">
        <f t="shared" ca="1" si="67"/>
        <v>-5.4408526085588491</v>
      </c>
      <c r="W752" s="10">
        <f t="shared" ca="1" si="68"/>
        <v>-5.2167209503067937</v>
      </c>
      <c r="X752" s="10">
        <f t="shared" ca="1" si="69"/>
        <v>-4.2601451409382136</v>
      </c>
      <c r="Y752" s="10">
        <f t="shared" ca="1" si="70"/>
        <v>-3.7839026295993179</v>
      </c>
      <c r="Z752" s="10">
        <f ca="1">I752-Test!$AD$20</f>
        <v>-14.607965441624978</v>
      </c>
      <c r="AA752" s="10">
        <f t="shared" ca="1" si="71"/>
        <v>-5.1747822503782146</v>
      </c>
    </row>
    <row r="753" spans="1:27">
      <c r="A753" s="6">
        <f ca="1">LN((RAND()^(-Results!$F$4))-1)</f>
        <v>-0.45622329316193538</v>
      </c>
      <c r="B753" s="6">
        <f ca="1">LN((RAND()^(-Results!$F$4))-1)</f>
        <v>2.8860711492705082</v>
      </c>
      <c r="C753" s="6">
        <f ca="1">LN((RAND()^(-Results!$F$4))-1)</f>
        <v>-0.29766609922743403</v>
      </c>
      <c r="D753" s="6">
        <f ca="1">LN((RAND()^(-Results!$F$4))-1)</f>
        <v>-0.6663493741361306</v>
      </c>
      <c r="E753" s="6">
        <f ca="1">LN((RAND()^(-Results!$F$4))-1)</f>
        <v>-1.5036104414758764</v>
      </c>
      <c r="F753" s="6">
        <f ca="1">LN((RAND()^(-Results!$F$4))-1)</f>
        <v>-0.98052606511793494</v>
      </c>
      <c r="G753" s="6">
        <f ca="1">LN((RAND()^(-Results!$F$4))-1)</f>
        <v>1.4911073695944983</v>
      </c>
      <c r="H753" s="6">
        <f t="shared" ca="1" si="66"/>
        <v>1.5017142311400888</v>
      </c>
      <c r="I753" s="10">
        <f ca="1">SUMPRODUCT(J753:O753,Results!B$12:G$12)+Results!$F$5*H753</f>
        <v>29.214839125471666</v>
      </c>
      <c r="J753" s="10">
        <f ca="1">SUMPRODUCT($A753:$F753,Results!$B$15:$G$15)</f>
        <v>8.7808480680012089</v>
      </c>
      <c r="K753" s="10">
        <f ca="1">SUMPRODUCT($A753:$F753,Results!$B$16:$G$16)</f>
        <v>2.2005495393125871</v>
      </c>
      <c r="L753" s="10">
        <f ca="1">SUMPRODUCT($A753:$F753,Results!$B$17:$G$17)</f>
        <v>-3.2242028633206918</v>
      </c>
      <c r="M753" s="10">
        <f ca="1">SUMPRODUCT($A753:$F753,Results!$B$18:$G$18)</f>
        <v>-8.0212849312818477</v>
      </c>
      <c r="N753" s="10">
        <f ca="1">SUMPRODUCT($A753:$F753,Results!$B$19:$G$19)</f>
        <v>-9.0568968682169206</v>
      </c>
      <c r="O753" s="10">
        <f ca="1">SUMPRODUCT($A753:$F753,Results!$B$20:$G$20)</f>
        <v>5.3346500640215453</v>
      </c>
      <c r="P753" s="10" cm="1">
        <f t="array" aca="1" ref="P753" ca="1">SUMPRODUCT(J753:O753,TRANSPOSE(Test!BL$20:BL$25))+Test!$AD$20-Test!$BL$27</f>
        <v>22.128863893765622</v>
      </c>
      <c r="Q753" s="10" cm="1">
        <f t="array" aca="1" ref="Q753" ca="1">SUMPRODUCT(J753:O753,TRANSPOSE(Test!ES$20:ES$25))+Test!$AD$20-Test!$ES$27</f>
        <v>22.338863602071573</v>
      </c>
      <c r="R753" s="10">
        <f ca="1">I753-Results!$E$5*H753</f>
        <v>23.20798220091131</v>
      </c>
      <c r="S753" s="10" cm="1">
        <f t="array" aca="1" ref="S753" ca="1">SUMPRODUCT(J753:O753,TRANSPOSE(Test!AR$28:AR$33))+Test!$AD$20-Test!$AC$26</f>
        <v>21.800127474733294</v>
      </c>
      <c r="T753" s="10">
        <f ca="1">SUMPRODUCT(J753:O753,Results!K$9:P$9)</f>
        <v>22.6260296805632</v>
      </c>
      <c r="U753" s="10">
        <f ca="1">SUMPRODUCT(J753:O753,Results!K$9:P$9)+Test!$AD$20-Test!$AC$31</f>
        <v>22.589231561862224</v>
      </c>
      <c r="V753" s="10">
        <f t="shared" ca="1" si="67"/>
        <v>7.085975231706044</v>
      </c>
      <c r="W753" s="10">
        <f t="shared" ca="1" si="68"/>
        <v>6.8759755234000934</v>
      </c>
      <c r="X753" s="10">
        <f t="shared" ca="1" si="69"/>
        <v>6.0068569245603562</v>
      </c>
      <c r="Y753" s="10">
        <f t="shared" ca="1" si="70"/>
        <v>7.4147116507383721</v>
      </c>
      <c r="Z753" s="10">
        <f ca="1">I753-Test!$AD$20</f>
        <v>28.518735586822114</v>
      </c>
      <c r="AA753" s="10">
        <f t="shared" ca="1" si="71"/>
        <v>6.6256075636094423</v>
      </c>
    </row>
    <row r="754" spans="1:27">
      <c r="A754" s="6">
        <f ca="1">LN((RAND()^(-Results!$F$4))-1)</f>
        <v>-0.39139287369472631</v>
      </c>
      <c r="B754" s="6">
        <f ca="1">LN((RAND()^(-Results!$F$4))-1)</f>
        <v>-2.9207763272983129</v>
      </c>
      <c r="C754" s="6">
        <f ca="1">LN((RAND()^(-Results!$F$4))-1)</f>
        <v>-0.4942698414770631</v>
      </c>
      <c r="D754" s="6">
        <f ca="1">LN((RAND()^(-Results!$F$4))-1)</f>
        <v>2.7104582993455004</v>
      </c>
      <c r="E754" s="6">
        <f ca="1">LN((RAND()^(-Results!$F$4))-1)</f>
        <v>0.61476458710256654</v>
      </c>
      <c r="F754" s="6">
        <f ca="1">LN((RAND()^(-Results!$F$4))-1)</f>
        <v>-1.3039573173054839</v>
      </c>
      <c r="G754" s="6">
        <f ca="1">LN((RAND()^(-Results!$F$4))-1)</f>
        <v>4.5731362109499187</v>
      </c>
      <c r="H754" s="6">
        <f t="shared" ca="1" si="66"/>
        <v>4.5837430724955093</v>
      </c>
      <c r="I754" s="10">
        <f ca="1">SUMPRODUCT(J754:O754,Results!B$12:G$12)+Results!$F$5*H754</f>
        <v>21.748408543250388</v>
      </c>
      <c r="J754" s="10">
        <f ca="1">SUMPRODUCT($A754:$F754,Results!$B$15:$G$15)</f>
        <v>-9.8215206434066928</v>
      </c>
      <c r="K754" s="10">
        <f ca="1">SUMPRODUCT($A754:$F754,Results!$B$16:$G$16)</f>
        <v>4.2236525204730047</v>
      </c>
      <c r="L754" s="10">
        <f ca="1">SUMPRODUCT($A754:$F754,Results!$B$17:$G$17)</f>
        <v>11.135302932199902</v>
      </c>
      <c r="M754" s="10">
        <f ca="1">SUMPRODUCT($A754:$F754,Results!$B$18:$G$18)</f>
        <v>3.8573909459536866</v>
      </c>
      <c r="N754" s="10">
        <f ca="1">SUMPRODUCT($A754:$F754,Results!$B$19:$G$19)</f>
        <v>11.702486945054893</v>
      </c>
      <c r="O754" s="10">
        <f ca="1">SUMPRODUCT($A754:$F754,Results!$B$20:$G$20)</f>
        <v>-15.648492935713843</v>
      </c>
      <c r="P754" s="10" cm="1">
        <f t="array" aca="1" ref="P754" ca="1">SUMPRODUCT(J754:O754,TRANSPOSE(Test!BL$20:BL$25))+Test!$AD$20-Test!$BL$27</f>
        <v>-1.7160614788979154</v>
      </c>
      <c r="Q754" s="10" cm="1">
        <f t="array" aca="1" ref="Q754" ca="1">SUMPRODUCT(J754:O754,TRANSPOSE(Test!ES$20:ES$25))+Test!$AD$20-Test!$ES$27</f>
        <v>-1.6882229453228805</v>
      </c>
      <c r="R754" s="10">
        <f ca="1">I754-Results!$E$5*H754</f>
        <v>3.4134362532683511</v>
      </c>
      <c r="S754" s="10" cm="1">
        <f t="array" aca="1" ref="S754" ca="1">SUMPRODUCT(J754:O754,TRANSPOSE(Test!AR$28:AR$33))+Test!$AD$20-Test!$AC$26</f>
        <v>-4.4627709449143822</v>
      </c>
      <c r="T754" s="10">
        <f ca="1">SUMPRODUCT(J754:O754,Results!K$9:P$9)</f>
        <v>-1.7884030140643858</v>
      </c>
      <c r="U754" s="10">
        <f ca="1">SUMPRODUCT(J754:O754,Results!K$9:P$9)+Test!$AD$20-Test!$AC$31</f>
        <v>-1.825201132765361</v>
      </c>
      <c r="V754" s="10">
        <f t="shared" ca="1" si="67"/>
        <v>23.464470022148305</v>
      </c>
      <c r="W754" s="10">
        <f t="shared" ca="1" si="68"/>
        <v>23.436631488573269</v>
      </c>
      <c r="X754" s="10">
        <f t="shared" ca="1" si="69"/>
        <v>18.334972289982037</v>
      </c>
      <c r="Y754" s="10">
        <f t="shared" ca="1" si="70"/>
        <v>26.21117948816477</v>
      </c>
      <c r="Z754" s="10">
        <f ca="1">I754-Test!$AD$20</f>
        <v>21.052305004600836</v>
      </c>
      <c r="AA754" s="10">
        <f t="shared" ca="1" si="71"/>
        <v>23.573609676015749</v>
      </c>
    </row>
    <row r="755" spans="1:27">
      <c r="A755" s="6">
        <f ca="1">LN((RAND()^(-Results!$F$4))-1)</f>
        <v>0.37692818974823478</v>
      </c>
      <c r="B755" s="6">
        <f ca="1">LN((RAND()^(-Results!$F$4))-1)</f>
        <v>-1.0275305984672058</v>
      </c>
      <c r="C755" s="6">
        <f ca="1">LN((RAND()^(-Results!$F$4))-1)</f>
        <v>1.0529263797493331</v>
      </c>
      <c r="D755" s="6">
        <f ca="1">LN((RAND()^(-Results!$F$4))-1)</f>
        <v>1.9611818247465849</v>
      </c>
      <c r="E755" s="6">
        <f ca="1">LN((RAND()^(-Results!$F$4))-1)</f>
        <v>-1.6682492518302414</v>
      </c>
      <c r="F755" s="6">
        <f ca="1">LN((RAND()^(-Results!$F$4))-1)</f>
        <v>0.29984076069820165</v>
      </c>
      <c r="G755" s="6">
        <f ca="1">LN((RAND()^(-Results!$F$4))-1)</f>
        <v>1.0867343755361745</v>
      </c>
      <c r="H755" s="6">
        <f t="shared" ca="1" si="66"/>
        <v>1.097341237081765</v>
      </c>
      <c r="I755" s="10">
        <f ca="1">SUMPRODUCT(J755:O755,Results!B$12:G$12)+Results!$F$5*H755</f>
        <v>6.57388942896032</v>
      </c>
      <c r="J755" s="10">
        <f ca="1">SUMPRODUCT($A755:$F755,Results!$B$15:$G$15)</f>
        <v>-3.9288366858364445</v>
      </c>
      <c r="K755" s="10">
        <f ca="1">SUMPRODUCT($A755:$F755,Results!$B$16:$G$16)</f>
        <v>4.8562370190956941</v>
      </c>
      <c r="L755" s="10">
        <f ca="1">SUMPRODUCT($A755:$F755,Results!$B$17:$G$17)</f>
        <v>4.8090124326714889</v>
      </c>
      <c r="M755" s="10">
        <f ca="1">SUMPRODUCT($A755:$F755,Results!$B$18:$G$18)</f>
        <v>-4.1865647803777719</v>
      </c>
      <c r="N755" s="10">
        <f ca="1">SUMPRODUCT($A755:$F755,Results!$B$19:$G$19)</f>
        <v>10.98365178922365</v>
      </c>
      <c r="O755" s="10">
        <f ca="1">SUMPRODUCT($A755:$F755,Results!$B$20:$G$20)</f>
        <v>-2.420282955984324</v>
      </c>
      <c r="P755" s="10" cm="1">
        <f t="array" aca="1" ref="P755" ca="1">SUMPRODUCT(J755:O755,TRANSPOSE(Test!BL$20:BL$25))+Test!$AD$20-Test!$BL$27</f>
        <v>1.2029679239842586</v>
      </c>
      <c r="Q755" s="10" cm="1">
        <f t="array" aca="1" ref="Q755" ca="1">SUMPRODUCT(J755:O755,TRANSPOSE(Test!ES$20:ES$25))+Test!$AD$20-Test!$ES$27</f>
        <v>1.102029268275895</v>
      </c>
      <c r="R755" s="10">
        <f ca="1">I755-Results!$E$5*H755</f>
        <v>2.18452448063326</v>
      </c>
      <c r="S755" s="10" cm="1">
        <f t="array" aca="1" ref="S755" ca="1">SUMPRODUCT(J755:O755,TRANSPOSE(Test!AR$28:AR$33))+Test!$AD$20-Test!$AC$26</f>
        <v>8.6700410214705528</v>
      </c>
      <c r="T755" s="10">
        <f ca="1">SUMPRODUCT(J755:O755,Results!K$9:P$9)</f>
        <v>1.2437476695469436</v>
      </c>
      <c r="U755" s="10">
        <f ca="1">SUMPRODUCT(J755:O755,Results!K$9:P$9)+Test!$AD$20-Test!$AC$31</f>
        <v>1.2069495508459684</v>
      </c>
      <c r="V755" s="10">
        <f t="shared" ca="1" si="67"/>
        <v>5.3709215049760619</v>
      </c>
      <c r="W755" s="10">
        <f t="shared" ca="1" si="68"/>
        <v>5.4718601606844253</v>
      </c>
      <c r="X755" s="10">
        <f t="shared" ca="1" si="69"/>
        <v>4.38936494832706</v>
      </c>
      <c r="Y755" s="10">
        <f t="shared" ca="1" si="70"/>
        <v>-2.0961515925102328</v>
      </c>
      <c r="Z755" s="10">
        <f ca="1">I755-Test!$AD$20</f>
        <v>5.8777858903107667</v>
      </c>
      <c r="AA755" s="10">
        <f t="shared" ca="1" si="71"/>
        <v>5.3669398781143514</v>
      </c>
    </row>
    <row r="756" spans="1:27">
      <c r="A756" s="6">
        <f ca="1">LN((RAND()^(-Results!$F$4))-1)</f>
        <v>-1.1091120196913904</v>
      </c>
      <c r="B756" s="6">
        <f ca="1">LN((RAND()^(-Results!$F$4))-1)</f>
        <v>0.9975117415706114</v>
      </c>
      <c r="C756" s="6">
        <f ca="1">LN((RAND()^(-Results!$F$4))-1)</f>
        <v>-1.2168333177108257</v>
      </c>
      <c r="D756" s="6">
        <f ca="1">LN((RAND()^(-Results!$F$4))-1)</f>
        <v>-0.48292436857032373</v>
      </c>
      <c r="E756" s="6">
        <f ca="1">LN((RAND()^(-Results!$F$4))-1)</f>
        <v>-1.2381217920598468</v>
      </c>
      <c r="F756" s="6">
        <f ca="1">LN((RAND()^(-Results!$F$4))-1)</f>
        <v>-0.75593719467884524</v>
      </c>
      <c r="G756" s="6">
        <f ca="1">LN((RAND()^(-Results!$F$4))-1)</f>
        <v>0.71256673100365031</v>
      </c>
      <c r="H756" s="6">
        <f t="shared" ca="1" si="66"/>
        <v>0.72317359254924085</v>
      </c>
      <c r="I756" s="10">
        <f ca="1">SUMPRODUCT(J756:O756,Results!B$12:G$12)+Results!$F$5*H756</f>
        <v>9.8052706610949052</v>
      </c>
      <c r="J756" s="10">
        <f ca="1">SUMPRODUCT($A756:$F756,Results!$B$15:$G$15)</f>
        <v>3.7938010256607777</v>
      </c>
      <c r="K756" s="10">
        <f ca="1">SUMPRODUCT($A756:$F756,Results!$B$16:$G$16)</f>
        <v>1.7692197819768085</v>
      </c>
      <c r="L756" s="10">
        <f ca="1">SUMPRODUCT($A756:$F756,Results!$B$17:$G$17)</f>
        <v>0.90279356944779732</v>
      </c>
      <c r="M756" s="10">
        <f ca="1">SUMPRODUCT($A756:$F756,Results!$B$18:$G$18)</f>
        <v>-0.18511521739694459</v>
      </c>
      <c r="N756" s="10">
        <f ca="1">SUMPRODUCT($A756:$F756,Results!$B$19:$G$19)</f>
        <v>-6.2623656791839224</v>
      </c>
      <c r="O756" s="10">
        <f ca="1">SUMPRODUCT($A756:$F756,Results!$B$20:$G$20)</f>
        <v>1.2182866821486822</v>
      </c>
      <c r="P756" s="10" cm="1">
        <f t="array" aca="1" ref="P756" ca="1">SUMPRODUCT(J756:O756,TRANSPOSE(Test!BL$20:BL$25))+Test!$AD$20-Test!$BL$27</f>
        <v>6.2482358588179645</v>
      </c>
      <c r="Q756" s="10" cm="1">
        <f t="array" aca="1" ref="Q756" ca="1">SUMPRODUCT(J756:O756,TRANSPOSE(Test!ES$20:ES$25))+Test!$AD$20-Test!$ES$27</f>
        <v>6.4429880188787161</v>
      </c>
      <c r="R756" s="10">
        <f ca="1">I756-Results!$E$5*H756</f>
        <v>6.9125762908979418</v>
      </c>
      <c r="S756" s="10" cm="1">
        <f t="array" aca="1" ref="S756" ca="1">SUMPRODUCT(J756:O756,TRANSPOSE(Test!AR$28:AR$33))+Test!$AD$20-Test!$AC$26</f>
        <v>3.1246206563245491</v>
      </c>
      <c r="T756" s="10">
        <f ca="1">SUMPRODUCT(J756:O756,Results!K$9:P$9)</f>
        <v>6.7274894367045439</v>
      </c>
      <c r="U756" s="10">
        <f ca="1">SUMPRODUCT(J756:O756,Results!K$9:P$9)+Test!$AD$20-Test!$AC$31</f>
        <v>6.6906913180035685</v>
      </c>
      <c r="V756" s="10">
        <f t="shared" ca="1" si="67"/>
        <v>3.5570348022769407</v>
      </c>
      <c r="W756" s="10">
        <f t="shared" ca="1" si="68"/>
        <v>3.3622826422161891</v>
      </c>
      <c r="X756" s="10">
        <f t="shared" ca="1" si="69"/>
        <v>2.8926943701969634</v>
      </c>
      <c r="Y756" s="10">
        <f t="shared" ca="1" si="70"/>
        <v>6.6806500047703565</v>
      </c>
      <c r="Z756" s="10">
        <f ca="1">I756-Test!$AD$20</f>
        <v>9.109167122445351</v>
      </c>
      <c r="AA756" s="10">
        <f t="shared" ca="1" si="71"/>
        <v>3.1145793430913367</v>
      </c>
    </row>
    <row r="757" spans="1:27">
      <c r="A757" s="6">
        <f ca="1">LN((RAND()^(-Results!$F$4))-1)</f>
        <v>-1.4072511092227715</v>
      </c>
      <c r="B757" s="6">
        <f ca="1">LN((RAND()^(-Results!$F$4))-1)</f>
        <v>0.78930642681304319</v>
      </c>
      <c r="C757" s="6">
        <f ca="1">LN((RAND()^(-Results!$F$4))-1)</f>
        <v>3.2230415813178372</v>
      </c>
      <c r="D757" s="6">
        <f ca="1">LN((RAND()^(-Results!$F$4))-1)</f>
        <v>-1.0416502206734255</v>
      </c>
      <c r="E757" s="6">
        <f ca="1">LN((RAND()^(-Results!$F$4))-1)</f>
        <v>1.1506733788032262</v>
      </c>
      <c r="F757" s="6">
        <f ca="1">LN((RAND()^(-Results!$F$4))-1)</f>
        <v>2.4888814065228275</v>
      </c>
      <c r="G757" s="6">
        <f ca="1">LN((RAND()^(-Results!$F$4))-1)</f>
        <v>1.8736257710279418</v>
      </c>
      <c r="H757" s="6">
        <f t="shared" ca="1" si="66"/>
        <v>1.8842326325735324</v>
      </c>
      <c r="I757" s="10">
        <f ca="1">SUMPRODUCT(J757:O757,Results!B$12:G$12)+Results!$F$5*H757</f>
        <v>12.207050123956032</v>
      </c>
      <c r="J757" s="10">
        <f ca="1">SUMPRODUCT($A757:$F757,Results!$B$15:$G$15)</f>
        <v>-1.307307811150352</v>
      </c>
      <c r="K757" s="10">
        <f ca="1">SUMPRODUCT($A757:$F757,Results!$B$16:$G$16)</f>
        <v>-12.420587364367975</v>
      </c>
      <c r="L757" s="10">
        <f ca="1">SUMPRODUCT($A757:$F757,Results!$B$17:$G$17)</f>
        <v>-18.245127605034053</v>
      </c>
      <c r="M757" s="10">
        <f ca="1">SUMPRODUCT($A757:$F757,Results!$B$18:$G$18)</f>
        <v>3.8722443642730489</v>
      </c>
      <c r="N757" s="10">
        <f ca="1">SUMPRODUCT($A757:$F757,Results!$B$19:$G$19)</f>
        <v>5.882934904139244</v>
      </c>
      <c r="O757" s="10">
        <f ca="1">SUMPRODUCT($A757:$F757,Results!$B$20:$G$20)</f>
        <v>0.53485384584799167</v>
      </c>
      <c r="P757" s="10" cm="1">
        <f t="array" aca="1" ref="P757" ca="1">SUMPRODUCT(J757:O757,TRANSPOSE(Test!BL$20:BL$25))+Test!$AD$20-Test!$BL$27</f>
        <v>3.2091064070233917</v>
      </c>
      <c r="Q757" s="10" cm="1">
        <f t="array" aca="1" ref="Q757" ca="1">SUMPRODUCT(J757:O757,TRANSPOSE(Test!ES$20:ES$25))+Test!$AD$20-Test!$ES$27</f>
        <v>2.9557780187463738</v>
      </c>
      <c r="R757" s="10">
        <f ca="1">I757-Results!$E$5*H757</f>
        <v>4.6701195936619024</v>
      </c>
      <c r="S757" s="10" cm="1">
        <f t="array" aca="1" ref="S757" ca="1">SUMPRODUCT(J757:O757,TRANSPOSE(Test!AR$28:AR$33))+Test!$AD$20-Test!$AC$26</f>
        <v>3.3476163623274027</v>
      </c>
      <c r="T757" s="10">
        <f ca="1">SUMPRODUCT(J757:O757,Results!K$9:P$9)</f>
        <v>3.0238944243793222</v>
      </c>
      <c r="U757" s="10">
        <f ca="1">SUMPRODUCT(J757:O757,Results!K$9:P$9)+Test!$AD$20-Test!$AC$31</f>
        <v>2.9870963056783468</v>
      </c>
      <c r="V757" s="10">
        <f t="shared" ca="1" si="67"/>
        <v>8.9979437169326406</v>
      </c>
      <c r="W757" s="10">
        <f t="shared" ca="1" si="68"/>
        <v>9.251272105209658</v>
      </c>
      <c r="X757" s="10">
        <f t="shared" ca="1" si="69"/>
        <v>7.5369305302941294</v>
      </c>
      <c r="Y757" s="10">
        <f t="shared" ca="1" si="70"/>
        <v>8.8594337616286296</v>
      </c>
      <c r="Z757" s="10">
        <f ca="1">I757-Test!$AD$20</f>
        <v>11.510946585306478</v>
      </c>
      <c r="AA757" s="10">
        <f t="shared" ca="1" si="71"/>
        <v>9.2199538182776841</v>
      </c>
    </row>
    <row r="758" spans="1:27">
      <c r="A758" s="6">
        <f ca="1">LN((RAND()^(-Results!$F$4))-1)</f>
        <v>-1.2234958160245311</v>
      </c>
      <c r="B758" s="6">
        <f ca="1">LN((RAND()^(-Results!$F$4))-1)</f>
        <v>-3.5355616286042321E-2</v>
      </c>
      <c r="C758" s="6">
        <f ca="1">LN((RAND()^(-Results!$F$4))-1)</f>
        <v>0.69405336052695099</v>
      </c>
      <c r="D758" s="6">
        <f ca="1">LN((RAND()^(-Results!$F$4))-1)</f>
        <v>2.1701233543593044</v>
      </c>
      <c r="E758" s="6">
        <f ca="1">LN((RAND()^(-Results!$F$4))-1)</f>
        <v>-2.5096795135140821</v>
      </c>
      <c r="F758" s="6">
        <f ca="1">LN((RAND()^(-Results!$F$4))-1)</f>
        <v>1.0746980681622602</v>
      </c>
      <c r="G758" s="6">
        <f ca="1">LN((RAND()^(-Results!$F$4))-1)</f>
        <v>0.66625650546575232</v>
      </c>
      <c r="H758" s="6">
        <f t="shared" ca="1" si="66"/>
        <v>0.67686336701134286</v>
      </c>
      <c r="I758" s="10">
        <f ca="1">SUMPRODUCT(J758:O758,Results!B$12:G$12)+Results!$F$5*H758</f>
        <v>14.850183732635969</v>
      </c>
      <c r="J758" s="10">
        <f ca="1">SUMPRODUCT($A758:$F758,Results!$B$15:$G$15)</f>
        <v>-2.0270423824943835</v>
      </c>
      <c r="K758" s="10">
        <f ca="1">SUMPRODUCT($A758:$F758,Results!$B$16:$G$16)</f>
        <v>4.51714392560213</v>
      </c>
      <c r="L758" s="10">
        <f ca="1">SUMPRODUCT($A758:$F758,Results!$B$17:$G$17)</f>
        <v>-1.1254529136932239</v>
      </c>
      <c r="M758" s="10">
        <f ca="1">SUMPRODUCT($A758:$F758,Results!$B$18:$G$18)</f>
        <v>-1.2127723069842404</v>
      </c>
      <c r="N758" s="10">
        <f ca="1">SUMPRODUCT($A758:$F758,Results!$B$19:$G$19)</f>
        <v>11.082883505893335</v>
      </c>
      <c r="O758" s="10">
        <f ca="1">SUMPRODUCT($A758:$F758,Results!$B$20:$G$20)</f>
        <v>-2.1938670017328916</v>
      </c>
      <c r="P758" s="10" cm="1">
        <f t="array" aca="1" ref="P758" ca="1">SUMPRODUCT(J758:O758,TRANSPOSE(Test!BL$20:BL$25))+Test!$AD$20-Test!$BL$27</f>
        <v>11.680684506049584</v>
      </c>
      <c r="Q758" s="10" cm="1">
        <f t="array" aca="1" ref="Q758" ca="1">SUMPRODUCT(J758:O758,TRANSPOSE(Test!ES$20:ES$25))+Test!$AD$20-Test!$ES$27</f>
        <v>11.746018944670109</v>
      </c>
      <c r="R758" s="10">
        <f ca="1">I758-Results!$E$5*H758</f>
        <v>12.142730264590597</v>
      </c>
      <c r="S758" s="10" cm="1">
        <f t="array" aca="1" ref="S758" ca="1">SUMPRODUCT(J758:O758,TRANSPOSE(Test!AR$28:AR$33))+Test!$AD$20-Test!$AC$26</f>
        <v>15.823087427142127</v>
      </c>
      <c r="T758" s="10">
        <f ca="1">SUMPRODUCT(J758:O758,Results!K$9:P$9)</f>
        <v>12.151435921161241</v>
      </c>
      <c r="U758" s="10">
        <f ca="1">SUMPRODUCT(J758:O758,Results!K$9:P$9)+Test!$AD$20-Test!$AC$31</f>
        <v>12.114637802460265</v>
      </c>
      <c r="V758" s="10">
        <f t="shared" ca="1" si="67"/>
        <v>3.1694992265863853</v>
      </c>
      <c r="W758" s="10">
        <f t="shared" ca="1" si="68"/>
        <v>3.1041647879658605</v>
      </c>
      <c r="X758" s="10">
        <f t="shared" ca="1" si="69"/>
        <v>2.7074534680453723</v>
      </c>
      <c r="Y758" s="10">
        <f t="shared" ca="1" si="70"/>
        <v>-0.97290369450615799</v>
      </c>
      <c r="Z758" s="10">
        <f ca="1">I758-Test!$AD$20</f>
        <v>14.154080193986415</v>
      </c>
      <c r="AA758" s="10">
        <f t="shared" ca="1" si="71"/>
        <v>2.7355459301757037</v>
      </c>
    </row>
    <row r="759" spans="1:27">
      <c r="A759" s="6">
        <f ca="1">LN((RAND()^(-Results!$F$4))-1)</f>
        <v>1.7266433573844888</v>
      </c>
      <c r="B759" s="6">
        <f ca="1">LN((RAND()^(-Results!$F$4))-1)</f>
        <v>-0.17677668240230529</v>
      </c>
      <c r="C759" s="6">
        <f ca="1">LN((RAND()^(-Results!$F$4))-1)</f>
        <v>2.2958972520601142</v>
      </c>
      <c r="D759" s="6">
        <f ca="1">LN((RAND()^(-Results!$F$4))-1)</f>
        <v>0.96779523820982993</v>
      </c>
      <c r="E759" s="6">
        <f ca="1">LN((RAND()^(-Results!$F$4))-1)</f>
        <v>-3.0374843141000514</v>
      </c>
      <c r="F759" s="6">
        <f ca="1">LN((RAND()^(-Results!$F$4))-1)</f>
        <v>5.20386048852406</v>
      </c>
      <c r="G759" s="6">
        <f ca="1">LN((RAND()^(-Results!$F$4))-1)</f>
        <v>-0.25499615204796933</v>
      </c>
      <c r="H759" s="6">
        <f t="shared" ca="1" si="66"/>
        <v>-0.24438929050237873</v>
      </c>
      <c r="I759" s="10">
        <f ca="1">SUMPRODUCT(J759:O759,Results!B$12:G$12)+Results!$F$5*H759</f>
        <v>-18.169854818552782</v>
      </c>
      <c r="J759" s="10">
        <f ca="1">SUMPRODUCT($A759:$F759,Results!$B$15:$G$15)</f>
        <v>-0.71757319408097886</v>
      </c>
      <c r="K759" s="10">
        <f ca="1">SUMPRODUCT($A759:$F759,Results!$B$16:$G$16)</f>
        <v>3.2507790458700212</v>
      </c>
      <c r="L759" s="10">
        <f ca="1">SUMPRODUCT($A759:$F759,Results!$B$17:$G$17)</f>
        <v>-7.991391192944163</v>
      </c>
      <c r="M759" s="10">
        <f ca="1">SUMPRODUCT($A759:$F759,Results!$B$18:$G$18)</f>
        <v>-2.1433131808256523</v>
      </c>
      <c r="N759" s="10">
        <f ca="1">SUMPRODUCT($A759:$F759,Results!$B$19:$G$19)</f>
        <v>14.713589976279577</v>
      </c>
      <c r="O759" s="10">
        <f ca="1">SUMPRODUCT($A759:$F759,Results!$B$20:$G$20)</f>
        <v>17.770793554617963</v>
      </c>
      <c r="P759" s="10" cm="1">
        <f t="array" aca="1" ref="P759" ca="1">SUMPRODUCT(J759:O759,TRANSPOSE(Test!BL$20:BL$25))+Test!$AD$20-Test!$BL$27</f>
        <v>-16.432248946943815</v>
      </c>
      <c r="Q759" s="10" cm="1">
        <f t="array" aca="1" ref="Q759" ca="1">SUMPRODUCT(J759:O759,TRANSPOSE(Test!ES$20:ES$25))+Test!$AD$20-Test!$ES$27</f>
        <v>-16.819507883562679</v>
      </c>
      <c r="R759" s="10">
        <f ca="1">I759-Results!$E$5*H759</f>
        <v>-17.192297656543268</v>
      </c>
      <c r="S759" s="10" cm="1">
        <f t="array" aca="1" ref="S759" ca="1">SUMPRODUCT(J759:O759,TRANSPOSE(Test!AR$28:AR$33))+Test!$AD$20-Test!$AC$26</f>
        <v>2.6529604104628288</v>
      </c>
      <c r="T759" s="10">
        <f ca="1">SUMPRODUCT(J759:O759,Results!K$9:P$9)</f>
        <v>-16.594751415725558</v>
      </c>
      <c r="U759" s="10">
        <f ca="1">SUMPRODUCT(J759:O759,Results!K$9:P$9)+Test!$AD$20-Test!$AC$31</f>
        <v>-16.631549534426533</v>
      </c>
      <c r="V759" s="10">
        <f t="shared" ca="1" si="67"/>
        <v>-1.7376058716089666</v>
      </c>
      <c r="W759" s="10">
        <f t="shared" ca="1" si="68"/>
        <v>-1.3503469349901032</v>
      </c>
      <c r="X759" s="10">
        <f t="shared" ca="1" si="69"/>
        <v>-0.97755716200951426</v>
      </c>
      <c r="Y759" s="10">
        <f t="shared" ca="1" si="70"/>
        <v>-20.82281522901561</v>
      </c>
      <c r="Z759" s="10">
        <f ca="1">I759-Test!$AD$20</f>
        <v>-18.865958357202334</v>
      </c>
      <c r="AA759" s="10">
        <f t="shared" ca="1" si="71"/>
        <v>-1.538305284126249</v>
      </c>
    </row>
    <row r="760" spans="1:27">
      <c r="A760" s="6">
        <f ca="1">LN((RAND()^(-Results!$F$4))-1)</f>
        <v>-0.35958151350672379</v>
      </c>
      <c r="B760" s="6">
        <f ca="1">LN((RAND()^(-Results!$F$4))-1)</f>
        <v>-0.2114443401120252</v>
      </c>
      <c r="C760" s="6">
        <f ca="1">LN((RAND()^(-Results!$F$4))-1)</f>
        <v>-1.5430916869585436</v>
      </c>
      <c r="D760" s="6">
        <f ca="1">LN((RAND()^(-Results!$F$4))-1)</f>
        <v>-2.2876731213881296</v>
      </c>
      <c r="E760" s="6">
        <f ca="1">LN((RAND()^(-Results!$F$4))-1)</f>
        <v>-2.0011667554382884</v>
      </c>
      <c r="F760" s="6">
        <f ca="1">LN((RAND()^(-Results!$F$4))-1)</f>
        <v>0.91724696310345177</v>
      </c>
      <c r="G760" s="6">
        <f ca="1">LN((RAND()^(-Results!$F$4))-1)</f>
        <v>1.2174860644985406</v>
      </c>
      <c r="H760" s="6">
        <f t="shared" ca="1" si="66"/>
        <v>1.2280929260441311</v>
      </c>
      <c r="I760" s="10">
        <f ca="1">SUMPRODUCT(J760:O760,Results!B$12:G$12)+Results!$F$5*H760</f>
        <v>-21.030687286563133</v>
      </c>
      <c r="J760" s="10">
        <f ca="1">SUMPRODUCT($A760:$F760,Results!$B$15:$G$15)</f>
        <v>3.0597556114354592</v>
      </c>
      <c r="K760" s="10">
        <f ca="1">SUMPRODUCT($A760:$F760,Results!$B$16:$G$16)</f>
        <v>-0.20742128701817425</v>
      </c>
      <c r="L760" s="10">
        <f ca="1">SUMPRODUCT($A760:$F760,Results!$B$17:$G$17)</f>
        <v>2.413549715174975</v>
      </c>
      <c r="M760" s="10">
        <f ca="1">SUMPRODUCT($A760:$F760,Results!$B$18:$G$18)</f>
        <v>4.6613102432961728</v>
      </c>
      <c r="N760" s="10">
        <f ca="1">SUMPRODUCT($A760:$F760,Results!$B$19:$G$19)</f>
        <v>-8.7347778797396067</v>
      </c>
      <c r="O760" s="10">
        <f ca="1">SUMPRODUCT($A760:$F760,Results!$B$20:$G$20)</f>
        <v>11.517660652764826</v>
      </c>
      <c r="P760" s="10" cm="1">
        <f t="array" aca="1" ref="P760" ca="1">SUMPRODUCT(J760:O760,TRANSPOSE(Test!BL$20:BL$25))+Test!$AD$20-Test!$BL$27</f>
        <v>-27.134671985609732</v>
      </c>
      <c r="Q760" s="10" cm="1">
        <f t="array" aca="1" ref="Q760" ca="1">SUMPRODUCT(J760:O760,TRANSPOSE(Test!ES$20:ES$25))+Test!$AD$20-Test!$ES$27</f>
        <v>-27.175742249028136</v>
      </c>
      <c r="R760" s="10">
        <f ca="1">I760-Results!$E$5*H760</f>
        <v>-25.943058990739658</v>
      </c>
      <c r="S760" s="10" cm="1">
        <f t="array" aca="1" ref="S760" ca="1">SUMPRODUCT(J760:O760,TRANSPOSE(Test!AR$28:AR$33))+Test!$AD$20-Test!$AC$26</f>
        <v>-24.846905204101127</v>
      </c>
      <c r="T760" s="10">
        <f ca="1">SUMPRODUCT(J760:O760,Results!K$9:P$9)</f>
        <v>-26.863145106810435</v>
      </c>
      <c r="U760" s="10">
        <f ca="1">SUMPRODUCT(J760:O760,Results!K$9:P$9)+Test!$AD$20-Test!$AC$31</f>
        <v>-26.899943225511411</v>
      </c>
      <c r="V760" s="10">
        <f t="shared" ca="1" si="67"/>
        <v>6.1039846990465989</v>
      </c>
      <c r="W760" s="10">
        <f t="shared" ca="1" si="68"/>
        <v>6.1450549624650037</v>
      </c>
      <c r="X760" s="10">
        <f t="shared" ca="1" si="69"/>
        <v>4.9123717041765254</v>
      </c>
      <c r="Y760" s="10">
        <f t="shared" ca="1" si="70"/>
        <v>3.816217917537994</v>
      </c>
      <c r="Z760" s="10">
        <f ca="1">I760-Test!$AD$20</f>
        <v>-21.726790825212685</v>
      </c>
      <c r="AA760" s="10">
        <f t="shared" ca="1" si="71"/>
        <v>5.8692559389482781</v>
      </c>
    </row>
    <row r="761" spans="1:27">
      <c r="A761" s="6">
        <f ca="1">LN((RAND()^(-Results!$F$4))-1)</f>
        <v>-1.1542068551130888</v>
      </c>
      <c r="B761" s="6">
        <f ca="1">LN((RAND()^(-Results!$F$4))-1)</f>
        <v>-0.13412161323005839</v>
      </c>
      <c r="C761" s="6">
        <f ca="1">LN((RAND()^(-Results!$F$4))-1)</f>
        <v>-1.7066973314403657</v>
      </c>
      <c r="D761" s="6">
        <f ca="1">LN((RAND()^(-Results!$F$4))-1)</f>
        <v>-0.36906901493243333</v>
      </c>
      <c r="E761" s="6">
        <f ca="1">LN((RAND()^(-Results!$F$4))-1)</f>
        <v>-2.5236522579873046</v>
      </c>
      <c r="F761" s="6">
        <f ca="1">LN((RAND()^(-Results!$F$4))-1)</f>
        <v>-1.7497601809438594</v>
      </c>
      <c r="G761" s="6">
        <f ca="1">LN((RAND()^(-Results!$F$4))-1)</f>
        <v>1.4957453815871746</v>
      </c>
      <c r="H761" s="6">
        <f t="shared" ca="1" si="66"/>
        <v>1.5063522431327652</v>
      </c>
      <c r="I761" s="10">
        <f ca="1">SUMPRODUCT(J761:O761,Results!B$12:G$12)+Results!$F$5*H761</f>
        <v>3.4899586665679259</v>
      </c>
      <c r="J761" s="10">
        <f ca="1">SUMPRODUCT($A761:$F761,Results!$B$15:$G$15)</f>
        <v>1.839872222160043</v>
      </c>
      <c r="K761" s="10">
        <f ca="1">SUMPRODUCT($A761:$F761,Results!$B$16:$G$16)</f>
        <v>4.6545077761278506</v>
      </c>
      <c r="L761" s="10">
        <f ca="1">SUMPRODUCT($A761:$F761,Results!$B$17:$G$17)</f>
        <v>9.6818508741587799</v>
      </c>
      <c r="M761" s="10">
        <f ca="1">SUMPRODUCT($A761:$F761,Results!$B$18:$G$18)</f>
        <v>-1.2330068878491032</v>
      </c>
      <c r="N761" s="10">
        <f ca="1">SUMPRODUCT($A761:$F761,Results!$B$19:$G$19)</f>
        <v>-5.9618738088344454</v>
      </c>
      <c r="O761" s="10">
        <f ca="1">SUMPRODUCT($A761:$F761,Results!$B$20:$G$20)</f>
        <v>-0.32728921473458472</v>
      </c>
      <c r="P761" s="10" cm="1">
        <f t="array" aca="1" ref="P761" ca="1">SUMPRODUCT(J761:O761,TRANSPOSE(Test!BL$20:BL$25))+Test!$AD$20-Test!$BL$27</f>
        <v>-4.0317800443564238</v>
      </c>
      <c r="Q761" s="10" cm="1">
        <f t="array" aca="1" ref="Q761" ca="1">SUMPRODUCT(J761:O761,TRANSPOSE(Test!ES$20:ES$25))+Test!$AD$20-Test!$ES$27</f>
        <v>-3.8537670133536741</v>
      </c>
      <c r="R761" s="10">
        <f ca="1">I761-Results!$E$5*H761</f>
        <v>-2.5354503059631348</v>
      </c>
      <c r="S761" s="10" cm="1">
        <f t="array" aca="1" ref="S761" ca="1">SUMPRODUCT(J761:O761,TRANSPOSE(Test!AR$28:AR$33))+Test!$AD$20-Test!$AC$26</f>
        <v>-4.8842475371703085</v>
      </c>
      <c r="T761" s="10">
        <f ca="1">SUMPRODUCT(J761:O761,Results!K$9:P$9)</f>
        <v>-3.4421759745467964</v>
      </c>
      <c r="U761" s="10">
        <f ca="1">SUMPRODUCT(J761:O761,Results!K$9:P$9)+Test!$AD$20-Test!$AC$31</f>
        <v>-3.4789740932477713</v>
      </c>
      <c r="V761" s="10">
        <f t="shared" ca="1" si="67"/>
        <v>7.5217387109243496</v>
      </c>
      <c r="W761" s="10">
        <f t="shared" ca="1" si="68"/>
        <v>7.3437256799216</v>
      </c>
      <c r="X761" s="10">
        <f t="shared" ca="1" si="69"/>
        <v>6.0254089725310607</v>
      </c>
      <c r="Y761" s="10">
        <f t="shared" ca="1" si="70"/>
        <v>8.3742062037382343</v>
      </c>
      <c r="Z761" s="10">
        <f ca="1">I761-Test!$AD$20</f>
        <v>2.7938551279183721</v>
      </c>
      <c r="AA761" s="10">
        <f t="shared" ca="1" si="71"/>
        <v>6.9689327598156972</v>
      </c>
    </row>
    <row r="762" spans="1:27">
      <c r="A762" s="6">
        <f ca="1">LN((RAND()^(-Results!$F$4))-1)</f>
        <v>4.0232950603530632E-2</v>
      </c>
      <c r="B762" s="6">
        <f ca="1">LN((RAND()^(-Results!$F$4))-1)</f>
        <v>-0.72250410985680191</v>
      </c>
      <c r="C762" s="6">
        <f ca="1">LN((RAND()^(-Results!$F$4))-1)</f>
        <v>1.9507052970095353</v>
      </c>
      <c r="D762" s="6">
        <f ca="1">LN((RAND()^(-Results!$F$4))-1)</f>
        <v>0.91069970583488846</v>
      </c>
      <c r="E762" s="6">
        <f ca="1">LN((RAND()^(-Results!$F$4))-1)</f>
        <v>-0.82854360213425082</v>
      </c>
      <c r="F762" s="6">
        <f ca="1">LN((RAND()^(-Results!$F$4))-1)</f>
        <v>3.7551615940126135</v>
      </c>
      <c r="G762" s="6">
        <f ca="1">LN((RAND()^(-Results!$F$4))-1)</f>
        <v>-0.71857972212422949</v>
      </c>
      <c r="H762" s="6">
        <f t="shared" ca="1" si="66"/>
        <v>-0.70797286057863884</v>
      </c>
      <c r="I762" s="10">
        <f ca="1">SUMPRODUCT(J762:O762,Results!B$12:G$12)+Results!$F$5*H762</f>
        <v>-13.150951222097211</v>
      </c>
      <c r="J762" s="10">
        <f ca="1">SUMPRODUCT($A762:$F762,Results!$B$15:$G$15)</f>
        <v>-3.9734087835658096</v>
      </c>
      <c r="K762" s="10">
        <f ca="1">SUMPRODUCT($A762:$F762,Results!$B$16:$G$16)</f>
        <v>-2.0221087090045962</v>
      </c>
      <c r="L762" s="10">
        <f ca="1">SUMPRODUCT($A762:$F762,Results!$B$17:$G$17)</f>
        <v>-9.1843392423812045</v>
      </c>
      <c r="M762" s="10">
        <f ca="1">SUMPRODUCT($A762:$F762,Results!$B$18:$G$18)</f>
        <v>4.0413826180290275</v>
      </c>
      <c r="N762" s="10">
        <f ca="1">SUMPRODUCT($A762:$F762,Results!$B$19:$G$19)</f>
        <v>13.544300686797932</v>
      </c>
      <c r="O762" s="10">
        <f ca="1">SUMPRODUCT($A762:$F762,Results!$B$20:$G$20)</f>
        <v>5.3378107196206948</v>
      </c>
      <c r="P762" s="10" cm="1">
        <f t="array" aca="1" ref="P762" ca="1">SUMPRODUCT(J762:O762,TRANSPOSE(Test!BL$20:BL$25))+Test!$AD$20-Test!$BL$27</f>
        <v>-9.4151966573758283</v>
      </c>
      <c r="Q762" s="10" cm="1">
        <f t="array" aca="1" ref="Q762" ca="1">SUMPRODUCT(J762:O762,TRANSPOSE(Test!ES$20:ES$25))+Test!$AD$20-Test!$ES$27</f>
        <v>-9.6801503008828238</v>
      </c>
      <c r="R762" s="10">
        <f ca="1">I762-Results!$E$5*H762</f>
        <v>-10.319059779782656</v>
      </c>
      <c r="S762" s="10" cm="1">
        <f t="array" aca="1" ref="S762" ca="1">SUMPRODUCT(J762:O762,TRANSPOSE(Test!AR$28:AR$33))+Test!$AD$20-Test!$AC$26</f>
        <v>-1.42366014599174</v>
      </c>
      <c r="T762" s="10">
        <f ca="1">SUMPRODUCT(J762:O762,Results!K$9:P$9)</f>
        <v>-9.5666261221986275</v>
      </c>
      <c r="U762" s="10">
        <f ca="1">SUMPRODUCT(J762:O762,Results!K$9:P$9)+Test!$AD$20-Test!$AC$31</f>
        <v>-9.6034242408996029</v>
      </c>
      <c r="V762" s="10">
        <f t="shared" ca="1" si="67"/>
        <v>-3.7357545647213826</v>
      </c>
      <c r="W762" s="10">
        <f t="shared" ca="1" si="68"/>
        <v>-3.4708009212143871</v>
      </c>
      <c r="X762" s="10">
        <f t="shared" ca="1" si="69"/>
        <v>-2.8318914423145554</v>
      </c>
      <c r="Y762" s="10">
        <f t="shared" ca="1" si="70"/>
        <v>-11.727291076105471</v>
      </c>
      <c r="Z762" s="10">
        <f ca="1">I762-Test!$AD$20</f>
        <v>-13.847054760746765</v>
      </c>
      <c r="AA762" s="10">
        <f t="shared" ca="1" si="71"/>
        <v>-3.547526981197608</v>
      </c>
    </row>
    <row r="763" spans="1:27">
      <c r="A763" s="6">
        <f ca="1">LN((RAND()^(-Results!$F$4))-1)</f>
        <v>1.9376409791329723</v>
      </c>
      <c r="B763" s="6">
        <f ca="1">LN((RAND()^(-Results!$F$4))-1)</f>
        <v>-0.16146639829853321</v>
      </c>
      <c r="C763" s="6">
        <f ca="1">LN((RAND()^(-Results!$F$4))-1)</f>
        <v>0.64196838531041878</v>
      </c>
      <c r="D763" s="6">
        <f ca="1">LN((RAND()^(-Results!$F$4))-1)</f>
        <v>6.5791423733792084E-2</v>
      </c>
      <c r="E763" s="6">
        <f ca="1">LN((RAND()^(-Results!$F$4))-1)</f>
        <v>-0.49025436223123164</v>
      </c>
      <c r="F763" s="6">
        <f ca="1">LN((RAND()^(-Results!$F$4))-1)</f>
        <v>6.0696904215034049E-2</v>
      </c>
      <c r="G763" s="6">
        <f ca="1">LN((RAND()^(-Results!$F$4))-1)</f>
        <v>-1.2834194422874734</v>
      </c>
      <c r="H763" s="6">
        <f t="shared" ca="1" si="66"/>
        <v>-1.2728125807418829</v>
      </c>
      <c r="I763" s="10">
        <f ca="1">SUMPRODUCT(J763:O763,Results!B$12:G$12)+Results!$F$5*H763</f>
        <v>-12.790936511878014</v>
      </c>
      <c r="J763" s="10">
        <f ca="1">SUMPRODUCT($A763:$F763,Results!$B$15:$G$15)</f>
        <v>0.6482721291645499</v>
      </c>
      <c r="K763" s="10">
        <f ca="1">SUMPRODUCT($A763:$F763,Results!$B$16:$G$16)</f>
        <v>2.9609491575856968</v>
      </c>
      <c r="L763" s="10">
        <f ca="1">SUMPRODUCT($A763:$F763,Results!$B$17:$G$17)</f>
        <v>4.0310110642338719</v>
      </c>
      <c r="M763" s="10">
        <f ca="1">SUMPRODUCT($A763:$F763,Results!$B$18:$G$18)</f>
        <v>-6.3833342916252676</v>
      </c>
      <c r="N763" s="10">
        <f ca="1">SUMPRODUCT($A763:$F763,Results!$B$19:$G$19)</f>
        <v>0.94680586757191365</v>
      </c>
      <c r="O763" s="10">
        <f ca="1">SUMPRODUCT($A763:$F763,Results!$B$20:$G$20)</f>
        <v>5.3900657452369884</v>
      </c>
      <c r="P763" s="10" cm="1">
        <f t="array" aca="1" ref="P763" ca="1">SUMPRODUCT(J763:O763,TRANSPOSE(Test!BL$20:BL$25))+Test!$AD$20-Test!$BL$27</f>
        <v>-6.2991555395688792</v>
      </c>
      <c r="Q763" s="10" cm="1">
        <f t="array" aca="1" ref="Q763" ca="1">SUMPRODUCT(J763:O763,TRANSPOSE(Test!ES$20:ES$25))+Test!$AD$20-Test!$ES$27</f>
        <v>-6.4739047989279213</v>
      </c>
      <c r="R763" s="10">
        <f ca="1">I763-Results!$E$5*H763</f>
        <v>-7.6996861889104826</v>
      </c>
      <c r="S763" s="10" cm="1">
        <f t="array" aca="1" ref="S763" ca="1">SUMPRODUCT(J763:O763,TRANSPOSE(Test!AR$28:AR$33))+Test!$AD$20-Test!$AC$26</f>
        <v>1.6483722833145449</v>
      </c>
      <c r="T763" s="10">
        <f ca="1">SUMPRODUCT(J763:O763,Results!K$9:P$9)</f>
        <v>-6.5795495223850358</v>
      </c>
      <c r="U763" s="10">
        <f ca="1">SUMPRODUCT(J763:O763,Results!K$9:P$9)+Test!$AD$20-Test!$AC$31</f>
        <v>-6.6163476410860111</v>
      </c>
      <c r="V763" s="10">
        <f t="shared" ca="1" si="67"/>
        <v>-6.4917809723091349</v>
      </c>
      <c r="W763" s="10">
        <f t="shared" ca="1" si="68"/>
        <v>-6.3170317129500928</v>
      </c>
      <c r="X763" s="10">
        <f t="shared" ca="1" si="69"/>
        <v>-5.0912503229675314</v>
      </c>
      <c r="Y763" s="10">
        <f t="shared" ca="1" si="70"/>
        <v>-14.439308795192559</v>
      </c>
      <c r="Z763" s="10">
        <f ca="1">I763-Test!$AD$20</f>
        <v>-13.487040050527568</v>
      </c>
      <c r="AA763" s="10">
        <f t="shared" ca="1" si="71"/>
        <v>-6.1745888707920029</v>
      </c>
    </row>
    <row r="764" spans="1:27">
      <c r="A764" s="6">
        <f ca="1">LN((RAND()^(-Results!$F$4))-1)</f>
        <v>1.1756826715719</v>
      </c>
      <c r="B764" s="6">
        <f ca="1">LN((RAND()^(-Results!$F$4))-1)</f>
        <v>0.79166415581655769</v>
      </c>
      <c r="C764" s="6">
        <f ca="1">LN((RAND()^(-Results!$F$4))-1)</f>
        <v>0.34388602397836637</v>
      </c>
      <c r="D764" s="6">
        <f ca="1">LN((RAND()^(-Results!$F$4))-1)</f>
        <v>-2.6464548913909769</v>
      </c>
      <c r="E764" s="6">
        <f ca="1">LN((RAND()^(-Results!$F$4))-1)</f>
        <v>-9.4108548017766427E-2</v>
      </c>
      <c r="F764" s="6">
        <f ca="1">LN((RAND()^(-Results!$F$4))-1)</f>
        <v>-1.3349247930091357</v>
      </c>
      <c r="G764" s="6">
        <f ca="1">LN((RAND()^(-Results!$F$4))-1)</f>
        <v>1.1946095943614692</v>
      </c>
      <c r="H764" s="6">
        <f t="shared" ca="1" si="66"/>
        <v>1.2052164559070597</v>
      </c>
      <c r="I764" s="10">
        <f ca="1">SUMPRODUCT(J764:O764,Results!B$12:G$12)+Results!$F$5*H764</f>
        <v>-5.7728390188986651</v>
      </c>
      <c r="J764" s="10">
        <f ca="1">SUMPRODUCT($A764:$F764,Results!$B$15:$G$15)</f>
        <v>4.9068182835988354</v>
      </c>
      <c r="K764" s="10">
        <f ca="1">SUMPRODUCT($A764:$F764,Results!$B$16:$G$16)</f>
        <v>-3.0051615614845137</v>
      </c>
      <c r="L764" s="10">
        <f ca="1">SUMPRODUCT($A764:$F764,Results!$B$17:$G$17)</f>
        <v>2.8769550535989303</v>
      </c>
      <c r="M764" s="10">
        <f ca="1">SUMPRODUCT($A764:$F764,Results!$B$18:$G$18)</f>
        <v>-6.4462922411195986</v>
      </c>
      <c r="N764" s="10">
        <f ca="1">SUMPRODUCT($A764:$F764,Results!$B$19:$G$19)</f>
        <v>-11.858714563008935</v>
      </c>
      <c r="O764" s="10">
        <f ca="1">SUMPRODUCT($A764:$F764,Results!$B$20:$G$20)</f>
        <v>7.5690344250264854</v>
      </c>
      <c r="P764" s="10" cm="1">
        <f t="array" aca="1" ref="P764" ca="1">SUMPRODUCT(J764:O764,TRANSPOSE(Test!BL$20:BL$25))+Test!$AD$20-Test!$BL$27</f>
        <v>-11.525454130654545</v>
      </c>
      <c r="Q764" s="10" cm="1">
        <f t="array" aca="1" ref="Q764" ca="1">SUMPRODUCT(J764:O764,TRANSPOSE(Test!ES$20:ES$25))+Test!$AD$20-Test!$ES$27</f>
        <v>-11.683435849426035</v>
      </c>
      <c r="R764" s="10">
        <f ca="1">I764-Results!$E$5*H764</f>
        <v>-10.593704842526904</v>
      </c>
      <c r="S764" s="10" cm="1">
        <f t="array" aca="1" ref="S764" ca="1">SUMPRODUCT(J764:O764,TRANSPOSE(Test!AR$28:AR$33))+Test!$AD$20-Test!$AC$26</f>
        <v>-8.0270698397044917</v>
      </c>
      <c r="T764" s="10">
        <f ca="1">SUMPRODUCT(J764:O764,Results!K$9:P$9)</f>
        <v>-11.720609160084718</v>
      </c>
      <c r="U764" s="10">
        <f ca="1">SUMPRODUCT(J764:O764,Results!K$9:P$9)+Test!$AD$20-Test!$AC$31</f>
        <v>-11.757407278785694</v>
      </c>
      <c r="V764" s="10">
        <f t="shared" ca="1" si="67"/>
        <v>5.7526151117558797</v>
      </c>
      <c r="W764" s="10">
        <f t="shared" ca="1" si="68"/>
        <v>5.9105968305273695</v>
      </c>
      <c r="X764" s="10">
        <f t="shared" ca="1" si="69"/>
        <v>4.8208658236282389</v>
      </c>
      <c r="Y764" s="10">
        <f t="shared" ca="1" si="70"/>
        <v>2.2542308208058266</v>
      </c>
      <c r="Z764" s="10">
        <f ca="1">I764-Test!$AD$20</f>
        <v>-6.4689425575482185</v>
      </c>
      <c r="AA764" s="10">
        <f t="shared" ca="1" si="71"/>
        <v>5.9845682598870287</v>
      </c>
    </row>
    <row r="765" spans="1:27">
      <c r="A765" s="6">
        <f ca="1">LN((RAND()^(-Results!$F$4))-1)</f>
        <v>3.2425707925285957E-2</v>
      </c>
      <c r="B765" s="6">
        <f ca="1">LN((RAND()^(-Results!$F$4))-1)</f>
        <v>1.5334949572586851</v>
      </c>
      <c r="C765" s="6">
        <f ca="1">LN((RAND()^(-Results!$F$4))-1)</f>
        <v>0.64823041486814614</v>
      </c>
      <c r="D765" s="6">
        <f ca="1">LN((RAND()^(-Results!$F$4))-1)</f>
        <v>1.0415109139351078</v>
      </c>
      <c r="E765" s="6">
        <f ca="1">LN((RAND()^(-Results!$F$4))-1)</f>
        <v>0.96465579102630228</v>
      </c>
      <c r="F765" s="6">
        <f ca="1">LN((RAND()^(-Results!$F$4))-1)</f>
        <v>-0.70745728327879931</v>
      </c>
      <c r="G765" s="6">
        <f ca="1">LN((RAND()^(-Results!$F$4))-1)</f>
        <v>1.0428392649900535</v>
      </c>
      <c r="H765" s="6">
        <f t="shared" ca="1" si="66"/>
        <v>1.0534461265356441</v>
      </c>
      <c r="I765" s="10">
        <f ca="1">SUMPRODUCT(J765:O765,Results!B$12:G$12)+Results!$F$5*H765</f>
        <v>32.074009461167336</v>
      </c>
      <c r="J765" s="10">
        <f ca="1">SUMPRODUCT($A765:$F765,Results!$B$15:$G$15)</f>
        <v>2.2912522222257805</v>
      </c>
      <c r="K765" s="10">
        <f ca="1">SUMPRODUCT($A765:$F765,Results!$B$16:$G$16)</f>
        <v>0.58858171954301186</v>
      </c>
      <c r="L765" s="10">
        <f ca="1">SUMPRODUCT($A765:$F765,Results!$B$17:$G$17)</f>
        <v>-4.5575066974860077</v>
      </c>
      <c r="M765" s="10">
        <f ca="1">SUMPRODUCT($A765:$F765,Results!$B$18:$G$18)</f>
        <v>-5.0577965708326804</v>
      </c>
      <c r="N765" s="10">
        <f ca="1">SUMPRODUCT($A765:$F765,Results!$B$19:$G$19)</f>
        <v>0.8696465478262555</v>
      </c>
      <c r="O765" s="10">
        <f ca="1">SUMPRODUCT($A765:$F765,Results!$B$20:$G$20)</f>
        <v>-4.2348959986996642</v>
      </c>
      <c r="P765" s="10" cm="1">
        <f t="array" aca="1" ref="P765" ca="1">SUMPRODUCT(J765:O765,TRANSPOSE(Test!BL$20:BL$25))+Test!$AD$20-Test!$BL$27</f>
        <v>26.907284268546512</v>
      </c>
      <c r="Q765" s="10" cm="1">
        <f t="array" aca="1" ref="Q765" ca="1">SUMPRODUCT(J765:O765,TRANSPOSE(Test!ES$20:ES$25))+Test!$AD$20-Test!$ES$27</f>
        <v>27.026501319740298</v>
      </c>
      <c r="R765" s="10">
        <f ca="1">I765-Results!$E$5*H765</f>
        <v>27.860224955024758</v>
      </c>
      <c r="S765" s="10" cm="1">
        <f t="array" aca="1" ref="S765" ca="1">SUMPRODUCT(J765:O765,TRANSPOSE(Test!AR$28:AR$33))+Test!$AD$20-Test!$AC$26</f>
        <v>24.326906401136952</v>
      </c>
      <c r="T765" s="10">
        <f ca="1">SUMPRODUCT(J765:O765,Results!K$9:P$9)</f>
        <v>26.943670178694866</v>
      </c>
      <c r="U765" s="10">
        <f ca="1">SUMPRODUCT(J765:O765,Results!K$9:P$9)+Test!$AD$20-Test!$AC$31</f>
        <v>26.906872059993891</v>
      </c>
      <c r="V765" s="10">
        <f t="shared" ca="1" si="67"/>
        <v>5.1667251926208237</v>
      </c>
      <c r="W765" s="10">
        <f t="shared" ca="1" si="68"/>
        <v>5.0475081414270377</v>
      </c>
      <c r="X765" s="10">
        <f t="shared" ca="1" si="69"/>
        <v>4.2137845061425772</v>
      </c>
      <c r="Y765" s="10">
        <f t="shared" ca="1" si="70"/>
        <v>7.7471030600303834</v>
      </c>
      <c r="Z765" s="10">
        <f ca="1">I765-Test!$AD$20</f>
        <v>31.377905922517783</v>
      </c>
      <c r="AA765" s="10">
        <f t="shared" ca="1" si="71"/>
        <v>5.167137401173445</v>
      </c>
    </row>
    <row r="766" spans="1:27">
      <c r="A766" s="6">
        <f ca="1">LN((RAND()^(-Results!$F$4))-1)</f>
        <v>8.5830340430545979E-2</v>
      </c>
      <c r="B766" s="6">
        <f ca="1">LN((RAND()^(-Results!$F$4))-1)</f>
        <v>-7.0876328782505341E-2</v>
      </c>
      <c r="C766" s="6">
        <f ca="1">LN((RAND()^(-Results!$F$4))-1)</f>
        <v>1.1247805977754433</v>
      </c>
      <c r="D766" s="6">
        <f ca="1">LN((RAND()^(-Results!$F$4))-1)</f>
        <v>-8.1355710198478413</v>
      </c>
      <c r="E766" s="6">
        <f ca="1">LN((RAND()^(-Results!$F$4))-1)</f>
        <v>2.0043849900671931</v>
      </c>
      <c r="F766" s="6">
        <f ca="1">LN((RAND()^(-Results!$F$4))-1)</f>
        <v>-1.999468874743324</v>
      </c>
      <c r="G766" s="6">
        <f ca="1">LN((RAND()^(-Results!$F$4))-1)</f>
        <v>1.6527550366077568</v>
      </c>
      <c r="H766" s="6">
        <f t="shared" ca="1" si="66"/>
        <v>1.6633618981533473</v>
      </c>
      <c r="I766" s="10">
        <f ca="1">SUMPRODUCT(J766:O766,Results!B$12:G$12)+Results!$F$5*H766</f>
        <v>-42.54686806174756</v>
      </c>
      <c r="J766" s="10">
        <f ca="1">SUMPRODUCT($A766:$F766,Results!$B$15:$G$15)</f>
        <v>4.7002865248412276</v>
      </c>
      <c r="K766" s="10">
        <f ca="1">SUMPRODUCT($A766:$F766,Results!$B$16:$G$16)</f>
        <v>-20.650521952937254</v>
      </c>
      <c r="L766" s="10">
        <f ca="1">SUMPRODUCT($A766:$F766,Results!$B$17:$G$17)</f>
        <v>-0.965687153471122</v>
      </c>
      <c r="M766" s="10">
        <f ca="1">SUMPRODUCT($A766:$F766,Results!$B$18:$G$18)</f>
        <v>1.9562617878406847</v>
      </c>
      <c r="N766" s="10">
        <f ca="1">SUMPRODUCT($A766:$F766,Results!$B$19:$G$19)</f>
        <v>-27.186732742958231</v>
      </c>
      <c r="O766" s="10">
        <f ca="1">SUMPRODUCT($A766:$F766,Results!$B$20:$G$20)</f>
        <v>10.52650750410686</v>
      </c>
      <c r="P766" s="10" cm="1">
        <f t="array" aca="1" ref="P766" ca="1">SUMPRODUCT(J766:O766,TRANSPOSE(Test!BL$20:BL$25))+Test!$AD$20-Test!$BL$27</f>
        <v>-50.525424769137786</v>
      </c>
      <c r="Q766" s="10" cm="1">
        <f t="array" aca="1" ref="Q766" ca="1">SUMPRODUCT(J766:O766,TRANSPOSE(Test!ES$20:ES$25))+Test!$AD$20-Test!$ES$27</f>
        <v>-51.017341061951143</v>
      </c>
      <c r="R766" s="10">
        <f ca="1">I766-Results!$E$5*H766</f>
        <v>-49.200315654360949</v>
      </c>
      <c r="S766" s="10" cm="1">
        <f t="array" aca="1" ref="S766" ca="1">SUMPRODUCT(J766:O766,TRANSPOSE(Test!AR$28:AR$33))+Test!$AD$20-Test!$AC$26</f>
        <v>-52.485296690282809</v>
      </c>
      <c r="T766" s="10">
        <f ca="1">SUMPRODUCT(J766:O766,Results!K$9:P$9)</f>
        <v>-51.138468293908133</v>
      </c>
      <c r="U766" s="10">
        <f ca="1">SUMPRODUCT(J766:O766,Results!K$9:P$9)+Test!$AD$20-Test!$AC$31</f>
        <v>-51.175266412609112</v>
      </c>
      <c r="V766" s="10">
        <f t="shared" ca="1" si="67"/>
        <v>7.9785567073902257</v>
      </c>
      <c r="W766" s="10">
        <f t="shared" ca="1" si="68"/>
        <v>8.4704730002035831</v>
      </c>
      <c r="X766" s="10">
        <f t="shared" ca="1" si="69"/>
        <v>6.6534475926133894</v>
      </c>
      <c r="Y766" s="10">
        <f t="shared" ca="1" si="70"/>
        <v>9.9384286285352488</v>
      </c>
      <c r="Z766" s="10">
        <f ca="1">I766-Test!$AD$20</f>
        <v>-43.242971600397112</v>
      </c>
      <c r="AA766" s="10">
        <f t="shared" ca="1" si="71"/>
        <v>8.628398350861552</v>
      </c>
    </row>
    <row r="767" spans="1:27">
      <c r="A767" s="6">
        <f ca="1">LN((RAND()^(-Results!$F$4))-1)</f>
        <v>2.5322706829294424</v>
      </c>
      <c r="B767" s="6">
        <f ca="1">LN((RAND()^(-Results!$F$4))-1)</f>
        <v>-1.2616469729907223</v>
      </c>
      <c r="C767" s="6">
        <f ca="1">LN((RAND()^(-Results!$F$4))-1)</f>
        <v>2.0653483688561001</v>
      </c>
      <c r="D767" s="6">
        <f ca="1">LN((RAND()^(-Results!$F$4))-1)</f>
        <v>-3.2682740994732895</v>
      </c>
      <c r="E767" s="6">
        <f ca="1">LN((RAND()^(-Results!$F$4))-1)</f>
        <v>-0.32666895175667438</v>
      </c>
      <c r="F767" s="6">
        <f ca="1">LN((RAND()^(-Results!$F$4))-1)</f>
        <v>-0.36392393262295336</v>
      </c>
      <c r="G767" s="6">
        <f ca="1">LN((RAND()^(-Results!$F$4))-1)</f>
        <v>-1.403673081552379</v>
      </c>
      <c r="H767" s="6">
        <f t="shared" ca="1" si="66"/>
        <v>-1.3930662200067885</v>
      </c>
      <c r="I767" s="10">
        <f ca="1">SUMPRODUCT(J767:O767,Results!B$12:G$12)+Results!$F$5*H767</f>
        <v>-46.912435532685812</v>
      </c>
      <c r="J767" s="10">
        <f ca="1">SUMPRODUCT($A767:$F767,Results!$B$15:$G$15)</f>
        <v>-0.23509761949363242</v>
      </c>
      <c r="K767" s="10">
        <f ca="1">SUMPRODUCT($A767:$F767,Results!$B$16:$G$16)</f>
        <v>-5.7951837596842317</v>
      </c>
      <c r="L767" s="10">
        <f ca="1">SUMPRODUCT($A767:$F767,Results!$B$17:$G$17)</f>
        <v>6.5113956018734607</v>
      </c>
      <c r="M767" s="10">
        <f ca="1">SUMPRODUCT($A767:$F767,Results!$B$18:$G$18)</f>
        <v>-6.855374846443727</v>
      </c>
      <c r="N767" s="10">
        <f ca="1">SUMPRODUCT($A767:$F767,Results!$B$19:$G$19)</f>
        <v>-5.86776249387023</v>
      </c>
      <c r="O767" s="10">
        <f ca="1">SUMPRODUCT($A767:$F767,Results!$B$20:$G$20)</f>
        <v>10.932240487262835</v>
      </c>
      <c r="P767" s="10" cm="1">
        <f t="array" aca="1" ref="P767" ca="1">SUMPRODUCT(J767:O767,TRANSPOSE(Test!BL$20:BL$25))+Test!$AD$20-Test!$BL$27</f>
        <v>-39.578824006265521</v>
      </c>
      <c r="Q767" s="10" cm="1">
        <f t="array" aca="1" ref="Q767" ca="1">SUMPRODUCT(J767:O767,TRANSPOSE(Test!ES$20:ES$25))+Test!$AD$20-Test!$ES$27</f>
        <v>-40.145295257290591</v>
      </c>
      <c r="R767" s="10">
        <f ca="1">I767-Results!$E$5*H767</f>
        <v>-41.340170652658657</v>
      </c>
      <c r="S767" s="10" cm="1">
        <f t="array" aca="1" ref="S767" ca="1">SUMPRODUCT(J767:O767,TRANSPOSE(Test!AR$28:AR$33))+Test!$AD$20-Test!$AC$26</f>
        <v>-26.716688722661175</v>
      </c>
      <c r="T767" s="10">
        <f ca="1">SUMPRODUCT(J767:O767,Results!K$9:P$9)</f>
        <v>-40.299087520802516</v>
      </c>
      <c r="U767" s="10">
        <f ca="1">SUMPRODUCT(J767:O767,Results!K$9:P$9)+Test!$AD$20-Test!$AC$31</f>
        <v>-40.335885639503495</v>
      </c>
      <c r="V767" s="10">
        <f t="shared" ca="1" si="67"/>
        <v>-7.3336115264202917</v>
      </c>
      <c r="W767" s="10">
        <f t="shared" ca="1" si="68"/>
        <v>-6.7671402753952208</v>
      </c>
      <c r="X767" s="10">
        <f t="shared" ca="1" si="69"/>
        <v>-5.5722648800271557</v>
      </c>
      <c r="Y767" s="10">
        <f t="shared" ca="1" si="70"/>
        <v>-20.195746810024637</v>
      </c>
      <c r="Z767" s="10">
        <f ca="1">I767-Test!$AD$20</f>
        <v>-47.608539071335365</v>
      </c>
      <c r="AA767" s="10">
        <f t="shared" ca="1" si="71"/>
        <v>-6.5765498931823174</v>
      </c>
    </row>
    <row r="768" spans="1:27">
      <c r="A768" s="6">
        <f ca="1">LN((RAND()^(-Results!$F$4))-1)</f>
        <v>1.8579469621244122</v>
      </c>
      <c r="B768" s="6">
        <f ca="1">LN((RAND()^(-Results!$F$4))-1)</f>
        <v>1.0807807395562501</v>
      </c>
      <c r="C768" s="6">
        <f ca="1">LN((RAND()^(-Results!$F$4))-1)</f>
        <v>2.5355435671184567</v>
      </c>
      <c r="D768" s="6">
        <f ca="1">LN((RAND()^(-Results!$F$4))-1)</f>
        <v>-1.3332078822735391</v>
      </c>
      <c r="E768" s="6">
        <f ca="1">LN((RAND()^(-Results!$F$4))-1)</f>
        <v>1.3659491435653921</v>
      </c>
      <c r="F768" s="6">
        <f ca="1">LN((RAND()^(-Results!$F$4))-1)</f>
        <v>7.9934846293270731E-2</v>
      </c>
      <c r="G768" s="6">
        <f ca="1">LN((RAND()^(-Results!$F$4))-1)</f>
        <v>0.91003328077287027</v>
      </c>
      <c r="H768" s="6">
        <f t="shared" ca="1" si="66"/>
        <v>0.92064014231846092</v>
      </c>
      <c r="I768" s="10">
        <f ca="1">SUMPRODUCT(J768:O768,Results!B$12:G$12)+Results!$F$5*H768</f>
        <v>5.7340544297184799</v>
      </c>
      <c r="J768" s="10">
        <f ca="1">SUMPRODUCT($A768:$F768,Results!$B$15:$G$15)</f>
        <v>2.6030700377311309</v>
      </c>
      <c r="K768" s="10">
        <f ca="1">SUMPRODUCT($A768:$F768,Results!$B$16:$G$16)</f>
        <v>-5.5245914550241535</v>
      </c>
      <c r="L768" s="10">
        <f ca="1">SUMPRODUCT($A768:$F768,Results!$B$17:$G$17)</f>
        <v>-5.7088159914986072</v>
      </c>
      <c r="M768" s="10">
        <f ca="1">SUMPRODUCT($A768:$F768,Results!$B$18:$G$18)</f>
        <v>-8.3060681947698534</v>
      </c>
      <c r="N768" s="10">
        <f ca="1">SUMPRODUCT($A768:$F768,Results!$B$19:$G$19)</f>
        <v>-2.1083277257535507</v>
      </c>
      <c r="O768" s="10">
        <f ca="1">SUMPRODUCT($A768:$F768,Results!$B$20:$G$20)</f>
        <v>5.2642933557468536</v>
      </c>
      <c r="P768" s="10" cm="1">
        <f t="array" aca="1" ref="P768" ca="1">SUMPRODUCT(J768:O768,TRANSPOSE(Test!BL$20:BL$25))+Test!$AD$20-Test!$BL$27</f>
        <v>1.5322437903311097</v>
      </c>
      <c r="Q768" s="10" cm="1">
        <f t="array" aca="1" ref="Q768" ca="1">SUMPRODUCT(J768:O768,TRANSPOSE(Test!ES$20:ES$25))+Test!$AD$20-Test!$ES$27</f>
        <v>1.2303090051241987</v>
      </c>
      <c r="R768" s="10">
        <f ca="1">I768-Results!$E$5*H768</f>
        <v>2.0514938604446362</v>
      </c>
      <c r="S768" s="10" cm="1">
        <f t="array" aca="1" ref="S768" ca="1">SUMPRODUCT(J768:O768,TRANSPOSE(Test!AR$28:AR$33))+Test!$AD$20-Test!$AC$26</f>
        <v>7.6111258737952534</v>
      </c>
      <c r="T768" s="10">
        <f ca="1">SUMPRODUCT(J768:O768,Results!K$9:P$9)</f>
        <v>0.96081248208312608</v>
      </c>
      <c r="U768" s="10">
        <f ca="1">SUMPRODUCT(J768:O768,Results!K$9:P$9)+Test!$AD$20-Test!$AC$31</f>
        <v>0.92401436338215093</v>
      </c>
      <c r="V768" s="10">
        <f t="shared" ca="1" si="67"/>
        <v>4.2018106393873698</v>
      </c>
      <c r="W768" s="10">
        <f t="shared" ca="1" si="68"/>
        <v>4.503745424594281</v>
      </c>
      <c r="X768" s="10">
        <f t="shared" ca="1" si="69"/>
        <v>3.6825605692738437</v>
      </c>
      <c r="Y768" s="10">
        <f t="shared" ca="1" si="70"/>
        <v>-1.8770714440767735</v>
      </c>
      <c r="Z768" s="10">
        <f ca="1">I768-Test!$AD$20</f>
        <v>5.0379508910689266</v>
      </c>
      <c r="AA768" s="10">
        <f t="shared" ca="1" si="71"/>
        <v>4.8100400663363292</v>
      </c>
    </row>
    <row r="769" spans="1:27">
      <c r="A769" s="6">
        <f ca="1">LN((RAND()^(-Results!$F$4))-1)</f>
        <v>1.3165093252816753</v>
      </c>
      <c r="B769" s="6">
        <f ca="1">LN((RAND()^(-Results!$F$4))-1)</f>
        <v>-3.8491436365137646</v>
      </c>
      <c r="C769" s="6">
        <f ca="1">LN((RAND()^(-Results!$F$4))-1)</f>
        <v>0.33181283073832557</v>
      </c>
      <c r="D769" s="6">
        <f ca="1">LN((RAND()^(-Results!$F$4))-1)</f>
        <v>1.8101666813373942</v>
      </c>
      <c r="E769" s="6">
        <f ca="1">LN((RAND()^(-Results!$F$4))-1)</f>
        <v>-0.37973624881989015</v>
      </c>
      <c r="F769" s="6">
        <f ca="1">LN((RAND()^(-Results!$F$4))-1)</f>
        <v>1.0142119572920756</v>
      </c>
      <c r="G769" s="6">
        <f ca="1">LN((RAND()^(-Results!$F$4))-1)</f>
        <v>0.30165009829973599</v>
      </c>
      <c r="H769" s="6">
        <f t="shared" ca="1" si="66"/>
        <v>0.31225695984532659</v>
      </c>
      <c r="I769" s="10">
        <f ca="1">SUMPRODUCT(J769:O769,Results!B$12:G$12)+Results!$F$5*H769</f>
        <v>-26.87581722408536</v>
      </c>
      <c r="J769" s="10">
        <f ca="1">SUMPRODUCT($A769:$F769,Results!$B$15:$G$15)</f>
        <v>-10.672469248768898</v>
      </c>
      <c r="K769" s="10">
        <f ca="1">SUMPRODUCT($A769:$F769,Results!$B$16:$G$16)</f>
        <v>3.9634283878572774</v>
      </c>
      <c r="L769" s="10">
        <f ca="1">SUMPRODUCT($A769:$F769,Results!$B$17:$G$17)</f>
        <v>11.029734040355615</v>
      </c>
      <c r="M769" s="10">
        <f ca="1">SUMPRODUCT($A769:$F769,Results!$B$18:$G$18)</f>
        <v>4.059686089686231</v>
      </c>
      <c r="N769" s="10">
        <f ca="1">SUMPRODUCT($A769:$F769,Results!$B$19:$G$19)</f>
        <v>14.480196213419292</v>
      </c>
      <c r="O769" s="10">
        <f ca="1">SUMPRODUCT($A769:$F769,Results!$B$20:$G$20)</f>
        <v>-3.6315380343138433</v>
      </c>
      <c r="P769" s="10" cm="1">
        <f t="array" aca="1" ref="P769" ca="1">SUMPRODUCT(J769:O769,TRANSPOSE(Test!BL$20:BL$25))+Test!$AD$20-Test!$BL$27</f>
        <v>-28.828699741236907</v>
      </c>
      <c r="Q769" s="10" cm="1">
        <f t="array" aca="1" ref="Q769" ca="1">SUMPRODUCT(J769:O769,TRANSPOSE(Test!ES$20:ES$25))+Test!$AD$20-Test!$ES$27</f>
        <v>-29.127577557811556</v>
      </c>
      <c r="R769" s="10">
        <f ca="1">I769-Results!$E$5*H769</f>
        <v>-28.124845063466665</v>
      </c>
      <c r="S769" s="10" cm="1">
        <f t="array" aca="1" ref="S769" ca="1">SUMPRODUCT(J769:O769,TRANSPOSE(Test!AR$28:AR$33))+Test!$AD$20-Test!$AC$26</f>
        <v>-20.896412896897267</v>
      </c>
      <c r="T769" s="10">
        <f ca="1">SUMPRODUCT(J769:O769,Results!K$9:P$9)</f>
        <v>-29.264347496972213</v>
      </c>
      <c r="U769" s="10">
        <f ca="1">SUMPRODUCT(J769:O769,Results!K$9:P$9)+Test!$AD$20-Test!$AC$31</f>
        <v>-29.301145615673189</v>
      </c>
      <c r="V769" s="10">
        <f t="shared" ca="1" si="67"/>
        <v>1.9528825171515471</v>
      </c>
      <c r="W769" s="10">
        <f t="shared" ca="1" si="68"/>
        <v>2.251760333726196</v>
      </c>
      <c r="X769" s="10">
        <f t="shared" ca="1" si="69"/>
        <v>1.2490278393813057</v>
      </c>
      <c r="Y769" s="10">
        <f t="shared" ca="1" si="70"/>
        <v>-5.9794043271880923</v>
      </c>
      <c r="Z769" s="10">
        <f ca="1">I769-Test!$AD$20</f>
        <v>-27.571920762734912</v>
      </c>
      <c r="AA769" s="10">
        <f t="shared" ca="1" si="71"/>
        <v>2.4253283915878292</v>
      </c>
    </row>
    <row r="770" spans="1:27">
      <c r="A770" s="6">
        <f ca="1">LN((RAND()^(-Results!$F$4))-1)</f>
        <v>-0.92788733346011132</v>
      </c>
      <c r="B770" s="6">
        <f ca="1">LN((RAND()^(-Results!$F$4))-1)</f>
        <v>4.5314486287795892E-2</v>
      </c>
      <c r="C770" s="6">
        <f ca="1">LN((RAND()^(-Results!$F$4))-1)</f>
        <v>-0.86152211172337734</v>
      </c>
      <c r="D770" s="6">
        <f ca="1">LN((RAND()^(-Results!$F$4))-1)</f>
        <v>0.84143683167334082</v>
      </c>
      <c r="E770" s="6">
        <f ca="1">LN((RAND()^(-Results!$F$4))-1)</f>
        <v>-0.87474109930090327</v>
      </c>
      <c r="F770" s="6">
        <f ca="1">LN((RAND()^(-Results!$F$4))-1)</f>
        <v>0.42915381942667841</v>
      </c>
      <c r="G770" s="6">
        <f ca="1">LN((RAND()^(-Results!$F$4))-1)</f>
        <v>-0.95475326240936953</v>
      </c>
      <c r="H770" s="6">
        <f t="shared" ca="1" si="66"/>
        <v>-0.94414640086377899</v>
      </c>
      <c r="I770" s="10">
        <f ca="1">SUMPRODUCT(J770:O770,Results!B$12:G$12)+Results!$F$5*H770</f>
        <v>0.22083599341657134</v>
      </c>
      <c r="J770" s="10">
        <f ca="1">SUMPRODUCT($A770:$F770,Results!$B$15:$G$15)</f>
        <v>-0.16848826797907146</v>
      </c>
      <c r="K770" s="10">
        <f ca="1">SUMPRODUCT($A770:$F770,Results!$B$16:$G$16)</f>
        <v>2.7594761366955223</v>
      </c>
      <c r="L770" s="10">
        <f ca="1">SUMPRODUCT($A770:$F770,Results!$B$17:$G$17)</f>
        <v>-0.21433639562578688</v>
      </c>
      <c r="M770" s="10">
        <f ca="1">SUMPRODUCT($A770:$F770,Results!$B$18:$G$18)</f>
        <v>2.8615826953217298</v>
      </c>
      <c r="N770" s="10">
        <f ca="1">SUMPRODUCT($A770:$F770,Results!$B$19:$G$19)</f>
        <v>2.0473791362519274</v>
      </c>
      <c r="O770" s="10">
        <f ca="1">SUMPRODUCT($A770:$F770,Results!$B$20:$G$20)</f>
        <v>-1.1258150922166983</v>
      </c>
      <c r="P770" s="10" cm="1">
        <f t="array" aca="1" ref="P770" ca="1">SUMPRODUCT(J770:O770,TRANSPOSE(Test!BL$20:BL$25))+Test!$AD$20-Test!$BL$27</f>
        <v>4.8476896401435363</v>
      </c>
      <c r="Q770" s="10" cm="1">
        <f t="array" aca="1" ref="Q770" ca="1">SUMPRODUCT(J770:O770,TRANSPOSE(Test!ES$20:ES$25))+Test!$AD$20-Test!$ES$27</f>
        <v>4.9859579196479018</v>
      </c>
      <c r="R770" s="10">
        <f ca="1">I770-Results!$E$5*H770</f>
        <v>3.9974215968716873</v>
      </c>
      <c r="S770" s="10" cm="1">
        <f t="array" aca="1" ref="S770" ca="1">SUMPRODUCT(J770:O770,TRANSPOSE(Test!AR$28:AR$33))+Test!$AD$20-Test!$AC$26</f>
        <v>2.9760298967428747</v>
      </c>
      <c r="T770" s="10">
        <f ca="1">SUMPRODUCT(J770:O770,Results!K$9:P$9)</f>
        <v>5.1860507795434287</v>
      </c>
      <c r="U770" s="10">
        <f ca="1">SUMPRODUCT(J770:O770,Results!K$9:P$9)+Test!$AD$20-Test!$AC$31</f>
        <v>5.1492526608424534</v>
      </c>
      <c r="V770" s="10">
        <f t="shared" ca="1" si="67"/>
        <v>-4.626853646726965</v>
      </c>
      <c r="W770" s="10">
        <f t="shared" ca="1" si="68"/>
        <v>-4.7651219262313305</v>
      </c>
      <c r="X770" s="10">
        <f t="shared" ca="1" si="69"/>
        <v>-3.776585603455116</v>
      </c>
      <c r="Y770" s="10">
        <f t="shared" ca="1" si="70"/>
        <v>-2.7551939033263033</v>
      </c>
      <c r="Z770" s="10">
        <f ca="1">I770-Test!$AD$20</f>
        <v>-0.47526754523298231</v>
      </c>
      <c r="AA770" s="10">
        <f t="shared" ca="1" si="71"/>
        <v>-4.928416667425882</v>
      </c>
    </row>
    <row r="771" spans="1:27">
      <c r="A771" s="6">
        <f ca="1">LN((RAND()^(-Results!$F$4))-1)</f>
        <v>-0.6626481607506074</v>
      </c>
      <c r="B771" s="6">
        <f ca="1">LN((RAND()^(-Results!$F$4))-1)</f>
        <v>-1.3258545858849387</v>
      </c>
      <c r="C771" s="6">
        <f ca="1">LN((RAND()^(-Results!$F$4))-1)</f>
        <v>-3.0285270532679864</v>
      </c>
      <c r="D771" s="6">
        <f ca="1">LN((RAND()^(-Results!$F$4))-1)</f>
        <v>-1.6944595540839189</v>
      </c>
      <c r="E771" s="6">
        <f ca="1">LN((RAND()^(-Results!$F$4))-1)</f>
        <v>-1.2107235287365983</v>
      </c>
      <c r="F771" s="6">
        <f ca="1">LN((RAND()^(-Results!$F$4))-1)</f>
        <v>1.0803407475782199</v>
      </c>
      <c r="G771" s="6">
        <f ca="1">LN((RAND()^(-Results!$F$4))-1)</f>
        <v>0.53292828663544545</v>
      </c>
      <c r="H771" s="6">
        <f t="shared" ref="H771:H834" ca="1" si="72">G771-$AC$5</f>
        <v>0.54353514818103599</v>
      </c>
      <c r="I771" s="10">
        <f ca="1">SUMPRODUCT(J771:O771,Results!B$12:G$12)+Results!$F$5*H771</f>
        <v>-29.992420600620463</v>
      </c>
      <c r="J771" s="10">
        <f ca="1">SUMPRODUCT($A771:$F771,Results!$B$15:$G$15)</f>
        <v>0.16162510501153665</v>
      </c>
      <c r="K771" s="10">
        <f ca="1">SUMPRODUCT($A771:$F771,Results!$B$16:$G$16)</f>
        <v>1.2970909689054824</v>
      </c>
      <c r="L771" s="10">
        <f ca="1">SUMPRODUCT($A771:$F771,Results!$B$17:$G$17)</f>
        <v>5.111719828394321</v>
      </c>
      <c r="M771" s="10">
        <f ca="1">SUMPRODUCT($A771:$F771,Results!$B$18:$G$18)</f>
        <v>11.602177068399767</v>
      </c>
      <c r="N771" s="10">
        <f ca="1">SUMPRODUCT($A771:$F771,Results!$B$19:$G$19)</f>
        <v>-7.5709953238880887</v>
      </c>
      <c r="O771" s="10">
        <f ca="1">SUMPRODUCT($A771:$F771,Results!$B$20:$G$20)</f>
        <v>7.9026505932406224</v>
      </c>
      <c r="P771" s="10" cm="1">
        <f t="array" aca="1" ref="P771" ca="1">SUMPRODUCT(J771:O771,TRANSPOSE(Test!BL$20:BL$25))+Test!$AD$20-Test!$BL$27</f>
        <v>-33.109055902500614</v>
      </c>
      <c r="Q771" s="10" cm="1">
        <f t="array" aca="1" ref="Q771" ca="1">SUMPRODUCT(J771:O771,TRANSPOSE(Test!ES$20:ES$25))+Test!$AD$20-Test!$ES$27</f>
        <v>-33.055886212388728</v>
      </c>
      <c r="R771" s="10">
        <f ca="1">I771-Results!$E$5*H771</f>
        <v>-32.166561193344606</v>
      </c>
      <c r="S771" s="10" cm="1">
        <f t="array" aca="1" ref="S771" ca="1">SUMPRODUCT(J771:O771,TRANSPOSE(Test!AR$28:AR$33))+Test!$AD$20-Test!$AC$26</f>
        <v>-35.517850060805777</v>
      </c>
      <c r="T771" s="10">
        <f ca="1">SUMPRODUCT(J771:O771,Results!K$9:P$9)</f>
        <v>-32.834207139926598</v>
      </c>
      <c r="U771" s="10">
        <f ca="1">SUMPRODUCT(J771:O771,Results!K$9:P$9)+Test!$AD$20-Test!$AC$31</f>
        <v>-32.871005258627576</v>
      </c>
      <c r="V771" s="10">
        <f t="shared" ref="V771:V834" ca="1" si="73">I771-P771</f>
        <v>3.1166353018801516</v>
      </c>
      <c r="W771" s="10">
        <f t="shared" ref="W771:W834" ca="1" si="74">I771-Q771</f>
        <v>3.0634656117682653</v>
      </c>
      <c r="X771" s="10">
        <f t="shared" ref="X771:X834" ca="1" si="75">I771-R771</f>
        <v>2.1741405927241431</v>
      </c>
      <c r="Y771" s="10">
        <f t="shared" ref="Y771:Y834" ca="1" si="76">I771-S771</f>
        <v>5.5254294601853147</v>
      </c>
      <c r="Z771" s="10">
        <f ca="1">I771-Test!$AD$20</f>
        <v>-30.688524139270015</v>
      </c>
      <c r="AA771" s="10">
        <f t="shared" ref="AA771:AA834" ca="1" si="77">I771-U771</f>
        <v>2.8785846580071137</v>
      </c>
    </row>
    <row r="772" spans="1:27">
      <c r="A772" s="6">
        <f ca="1">LN((RAND()^(-Results!$F$4))-1)</f>
        <v>-2.9035813214475157</v>
      </c>
      <c r="B772" s="6">
        <f ca="1">LN((RAND()^(-Results!$F$4))-1)</f>
        <v>0.56238248783540079</v>
      </c>
      <c r="C772" s="6">
        <f ca="1">LN((RAND()^(-Results!$F$4))-1)</f>
        <v>-0.13997083795263568</v>
      </c>
      <c r="D772" s="6">
        <f ca="1">LN((RAND()^(-Results!$F$4))-1)</f>
        <v>2.4171340310956042E-2</v>
      </c>
      <c r="E772" s="6">
        <f ca="1">LN((RAND()^(-Results!$F$4))-1)</f>
        <v>-0.62680081148173095</v>
      </c>
      <c r="F772" s="6">
        <f ca="1">LN((RAND()^(-Results!$F$4))-1)</f>
        <v>-1.0898174719228129</v>
      </c>
      <c r="G772" s="6">
        <f ca="1">LN((RAND()^(-Results!$F$4))-1)</f>
        <v>1.0435976516797156</v>
      </c>
      <c r="H772" s="6">
        <f t="shared" ca="1" si="72"/>
        <v>1.0542045132253062</v>
      </c>
      <c r="I772" s="10">
        <f ca="1">SUMPRODUCT(J772:O772,Results!B$12:G$12)+Results!$F$5*H772</f>
        <v>19.477836417419233</v>
      </c>
      <c r="J772" s="10">
        <f ca="1">SUMPRODUCT($A772:$F772,Results!$B$15:$G$15)</f>
        <v>-5.5117458816625817E-2</v>
      </c>
      <c r="K772" s="10">
        <f ca="1">SUMPRODUCT($A772:$F772,Results!$B$16:$G$16)</f>
        <v>-2.9628226228386971</v>
      </c>
      <c r="L772" s="10">
        <f ca="1">SUMPRODUCT($A772:$F772,Results!$B$17:$G$17)</f>
        <v>-2.7470660589003857</v>
      </c>
      <c r="M772" s="10">
        <f ca="1">SUMPRODUCT($A772:$F772,Results!$B$18:$G$18)</f>
        <v>2.9522986977905967</v>
      </c>
      <c r="N772" s="10">
        <f ca="1">SUMPRODUCT($A772:$F772,Results!$B$19:$G$19)</f>
        <v>-1.0322114246332208</v>
      </c>
      <c r="O772" s="10">
        <f ca="1">SUMPRODUCT($A772:$F772,Results!$B$20:$G$20)</f>
        <v>-8.4803748772250547</v>
      </c>
      <c r="P772" s="10" cm="1">
        <f t="array" aca="1" ref="P772" ca="1">SUMPRODUCT(J772:O772,TRANSPOSE(Test!BL$20:BL$25))+Test!$AD$20-Test!$BL$27</f>
        <v>14.281585783060768</v>
      </c>
      <c r="Q772" s="10" cm="1">
        <f t="array" aca="1" ref="Q772" ca="1">SUMPRODUCT(J772:O772,TRANSPOSE(Test!ES$20:ES$25))+Test!$AD$20-Test!$ES$27</f>
        <v>14.488676792485736</v>
      </c>
      <c r="R772" s="10">
        <f ca="1">I772-Results!$E$5*H772</f>
        <v>15.261018364518009</v>
      </c>
      <c r="S772" s="10" cm="1">
        <f t="array" aca="1" ref="S772" ca="1">SUMPRODUCT(J772:O772,TRANSPOSE(Test!AR$28:AR$33))+Test!$AD$20-Test!$AC$26</f>
        <v>6.5632643576037415</v>
      </c>
      <c r="T772" s="10">
        <f ca="1">SUMPRODUCT(J772:O772,Results!K$9:P$9)</f>
        <v>14.859895420034942</v>
      </c>
      <c r="U772" s="10">
        <f ca="1">SUMPRODUCT(J772:O772,Results!K$9:P$9)+Test!$AD$20-Test!$AC$31</f>
        <v>14.823097301333966</v>
      </c>
      <c r="V772" s="10">
        <f t="shared" ca="1" si="73"/>
        <v>5.1962506343584653</v>
      </c>
      <c r="W772" s="10">
        <f t="shared" ca="1" si="74"/>
        <v>4.9891596249334977</v>
      </c>
      <c r="X772" s="10">
        <f t="shared" ca="1" si="75"/>
        <v>4.2168180529012247</v>
      </c>
      <c r="Y772" s="10">
        <f t="shared" ca="1" si="76"/>
        <v>12.914572059815491</v>
      </c>
      <c r="Z772" s="10">
        <f ca="1">I772-Test!$AD$20</f>
        <v>18.781732878769681</v>
      </c>
      <c r="AA772" s="10">
        <f t="shared" ca="1" si="77"/>
        <v>4.6547391160852669</v>
      </c>
    </row>
    <row r="773" spans="1:27">
      <c r="A773" s="6">
        <f ca="1">LN((RAND()^(-Results!$F$4))-1)</f>
        <v>0.42319002773685505</v>
      </c>
      <c r="B773" s="6">
        <f ca="1">LN((RAND()^(-Results!$F$4))-1)</f>
        <v>2.3651743881824943</v>
      </c>
      <c r="C773" s="6">
        <f ca="1">LN((RAND()^(-Results!$F$4))-1)</f>
        <v>2.7866724820836217</v>
      </c>
      <c r="D773" s="6">
        <f ca="1">LN((RAND()^(-Results!$F$4))-1)</f>
        <v>0.77898667655491716</v>
      </c>
      <c r="E773" s="6">
        <f ca="1">LN((RAND()^(-Results!$F$4))-1)</f>
        <v>2.7801368067629357</v>
      </c>
      <c r="F773" s="6">
        <f ca="1">LN((RAND()^(-Results!$F$4))-1)</f>
        <v>-1.9081041080256755</v>
      </c>
      <c r="G773" s="6">
        <f ca="1">LN((RAND()^(-Results!$F$4))-1)</f>
        <v>-2.9792883338672169</v>
      </c>
      <c r="H773" s="6">
        <f t="shared" ca="1" si="72"/>
        <v>-2.9686814723216264</v>
      </c>
      <c r="I773" s="10">
        <f ca="1">SUMPRODUCT(J773:O773,Results!B$12:G$12)+Results!$F$5*H773</f>
        <v>26.642823304512948</v>
      </c>
      <c r="J773" s="10">
        <f ca="1">SUMPRODUCT($A773:$F773,Results!$B$15:$G$15)</f>
        <v>2.5716551178985179</v>
      </c>
      <c r="K773" s="10">
        <f ca="1">SUMPRODUCT($A773:$F773,Results!$B$16:$G$16)</f>
        <v>-4.7501060456894848</v>
      </c>
      <c r="L773" s="10">
        <f ca="1">SUMPRODUCT($A773:$F773,Results!$B$17:$G$17)</f>
        <v>-8.8578663322431268</v>
      </c>
      <c r="M773" s="10">
        <f ca="1">SUMPRODUCT($A773:$F773,Results!$B$18:$G$18)</f>
        <v>-11.342975929128595</v>
      </c>
      <c r="N773" s="10">
        <f ca="1">SUMPRODUCT($A773:$F773,Results!$B$19:$G$19)</f>
        <v>0.95577269360407646</v>
      </c>
      <c r="O773" s="10">
        <f ca="1">SUMPRODUCT($A773:$F773,Results!$B$20:$G$20)</f>
        <v>-9.4245215131217606</v>
      </c>
      <c r="P773" s="10" cm="1">
        <f t="array" aca="1" ref="P773" ca="1">SUMPRODUCT(J773:O773,TRANSPOSE(Test!BL$20:BL$25))+Test!$AD$20-Test!$BL$27</f>
        <v>41.825428964033406</v>
      </c>
      <c r="Q773" s="10" cm="1">
        <f t="array" aca="1" ref="Q773" ca="1">SUMPRODUCT(J773:O773,TRANSPOSE(Test!ES$20:ES$25))+Test!$AD$20-Test!$ES$27</f>
        <v>41.834002474098966</v>
      </c>
      <c r="R773" s="10">
        <f ca="1">I773-Results!$E$5*H773</f>
        <v>38.517549193799454</v>
      </c>
      <c r="S773" s="10" cm="1">
        <f t="array" aca="1" ref="S773" ca="1">SUMPRODUCT(J773:O773,TRANSPOSE(Test!AR$28:AR$33))+Test!$AD$20-Test!$AC$26</f>
        <v>38.590034835764008</v>
      </c>
      <c r="T773" s="10">
        <f ca="1">SUMPRODUCT(J773:O773,Results!K$9:P$9)</f>
        <v>41.521578217756712</v>
      </c>
      <c r="U773" s="10">
        <f ca="1">SUMPRODUCT(J773:O773,Results!K$9:P$9)+Test!$AD$20-Test!$AC$31</f>
        <v>41.484780099055733</v>
      </c>
      <c r="V773" s="10">
        <f t="shared" ca="1" si="73"/>
        <v>-15.182605659520458</v>
      </c>
      <c r="W773" s="10">
        <f t="shared" ca="1" si="74"/>
        <v>-15.191179169586018</v>
      </c>
      <c r="X773" s="10">
        <f t="shared" ca="1" si="75"/>
        <v>-11.874725889286506</v>
      </c>
      <c r="Y773" s="10">
        <f t="shared" ca="1" si="76"/>
        <v>-11.94721153125106</v>
      </c>
      <c r="Z773" s="10">
        <f ca="1">I773-Test!$AD$20</f>
        <v>25.946719765863396</v>
      </c>
      <c r="AA773" s="10">
        <f t="shared" ca="1" si="77"/>
        <v>-14.841956794542785</v>
      </c>
    </row>
    <row r="774" spans="1:27">
      <c r="A774" s="6">
        <f ca="1">LN((RAND()^(-Results!$F$4))-1)</f>
        <v>-0.33259337257445998</v>
      </c>
      <c r="B774" s="6">
        <f ca="1">LN((RAND()^(-Results!$F$4))-1)</f>
        <v>0.59323432686167255</v>
      </c>
      <c r="C774" s="6">
        <f ca="1">LN((RAND()^(-Results!$F$4))-1)</f>
        <v>-0.51539956168631285</v>
      </c>
      <c r="D774" s="6">
        <f ca="1">LN((RAND()^(-Results!$F$4))-1)</f>
        <v>1.1079497834287337</v>
      </c>
      <c r="E774" s="6">
        <f ca="1">LN((RAND()^(-Results!$F$4))-1)</f>
        <v>1.3084804537822534</v>
      </c>
      <c r="F774" s="6">
        <f ca="1">LN((RAND()^(-Results!$F$4))-1)</f>
        <v>1.2175680875760777</v>
      </c>
      <c r="G774" s="6">
        <f ca="1">LN((RAND()^(-Results!$F$4))-1)</f>
        <v>-1.5109444091453192</v>
      </c>
      <c r="H774" s="6">
        <f t="shared" ca="1" si="72"/>
        <v>-1.5003375475997287</v>
      </c>
      <c r="I774" s="10">
        <f ca="1">SUMPRODUCT(J774:O774,Results!B$12:G$12)+Results!$F$5*H774</f>
        <v>6.1409618891552284</v>
      </c>
      <c r="J774" s="10">
        <f ca="1">SUMPRODUCT($A774:$F774,Results!$B$15:$G$15)</f>
        <v>2.7425077389385322E-2</v>
      </c>
      <c r="K774" s="10">
        <f ca="1">SUMPRODUCT($A774:$F774,Results!$B$16:$G$16)</f>
        <v>0.33504806445426261</v>
      </c>
      <c r="L774" s="10">
        <f ca="1">SUMPRODUCT($A774:$F774,Results!$B$17:$G$17)</f>
        <v>-7.0925086729494353</v>
      </c>
      <c r="M774" s="10">
        <f ca="1">SUMPRODUCT($A774:$F774,Results!$B$18:$G$18)</f>
        <v>4.6513424955725355</v>
      </c>
      <c r="N774" s="10">
        <f ca="1">SUMPRODUCT($A774:$F774,Results!$B$19:$G$19)</f>
        <v>3.0917647816062512</v>
      </c>
      <c r="O774" s="10">
        <f ca="1">SUMPRODUCT($A774:$F774,Results!$B$20:$G$20)</f>
        <v>-1.8471005692746614</v>
      </c>
      <c r="P774" s="10" cm="1">
        <f t="array" aca="1" ref="P774" ca="1">SUMPRODUCT(J774:O774,TRANSPOSE(Test!BL$20:BL$25))+Test!$AD$20-Test!$BL$27</f>
        <v>13.418805962084701</v>
      </c>
      <c r="Q774" s="10" cm="1">
        <f t="array" aca="1" ref="Q774" ca="1">SUMPRODUCT(J774:O774,TRANSPOSE(Test!ES$20:ES$25))+Test!$AD$20-Test!$ES$27</f>
        <v>13.549381594744258</v>
      </c>
      <c r="R774" s="10">
        <f ca="1">I774-Results!$E$5*H774</f>
        <v>12.142312079554143</v>
      </c>
      <c r="S774" s="10" cm="1">
        <f t="array" aca="1" ref="S774" ca="1">SUMPRODUCT(J774:O774,TRANSPOSE(Test!AR$28:AR$33))+Test!$AD$20-Test!$AC$26</f>
        <v>8.5757637074341417</v>
      </c>
      <c r="T774" s="10">
        <f ca="1">SUMPRODUCT(J774:O774,Results!K$9:P$9)</f>
        <v>13.451570256027098</v>
      </c>
      <c r="U774" s="10">
        <f ca="1">SUMPRODUCT(J774:O774,Results!K$9:P$9)+Test!$AD$20-Test!$AC$31</f>
        <v>13.414772137326123</v>
      </c>
      <c r="V774" s="10">
        <f t="shared" ca="1" si="73"/>
        <v>-7.2778440729294722</v>
      </c>
      <c r="W774" s="10">
        <f t="shared" ca="1" si="74"/>
        <v>-7.4084197055890293</v>
      </c>
      <c r="X774" s="10">
        <f t="shared" ca="1" si="75"/>
        <v>-6.0013501903989148</v>
      </c>
      <c r="Y774" s="10">
        <f t="shared" ca="1" si="76"/>
        <v>-2.4348018182789133</v>
      </c>
      <c r="Z774" s="10">
        <f ca="1">I774-Test!$AD$20</f>
        <v>5.4448583505056751</v>
      </c>
      <c r="AA774" s="10">
        <f t="shared" ca="1" si="77"/>
        <v>-7.2738102481708946</v>
      </c>
    </row>
    <row r="775" spans="1:27">
      <c r="A775" s="6">
        <f ca="1">LN((RAND()^(-Results!$F$4))-1)</f>
        <v>0.24643468646507205</v>
      </c>
      <c r="B775" s="6">
        <f ca="1">LN((RAND()^(-Results!$F$4))-1)</f>
        <v>-1.5845465436853605</v>
      </c>
      <c r="C775" s="6">
        <f ca="1">LN((RAND()^(-Results!$F$4))-1)</f>
        <v>-0.22040196810724155</v>
      </c>
      <c r="D775" s="6">
        <f ca="1">LN((RAND()^(-Results!$F$4))-1)</f>
        <v>-0.76399454746656958</v>
      </c>
      <c r="E775" s="6">
        <f ca="1">LN((RAND()^(-Results!$F$4))-1)</f>
        <v>-3.0859622320042455</v>
      </c>
      <c r="F775" s="6">
        <f ca="1">LN((RAND()^(-Results!$F$4))-1)</f>
        <v>-0.50509869454569412</v>
      </c>
      <c r="G775" s="6">
        <f ca="1">LN((RAND()^(-Results!$F$4))-1)</f>
        <v>2.1863946122246003</v>
      </c>
      <c r="H775" s="6">
        <f t="shared" ca="1" si="72"/>
        <v>2.1970014737701908</v>
      </c>
      <c r="I775" s="10">
        <f ca="1">SUMPRODUCT(J775:O775,Results!B$12:G$12)+Results!$F$5*H775</f>
        <v>-15.824042396648526</v>
      </c>
      <c r="J775" s="10">
        <f ca="1">SUMPRODUCT($A775:$F775,Results!$B$15:$G$15)</f>
        <v>-1.5748511422587572</v>
      </c>
      <c r="K775" s="10">
        <f ca="1">SUMPRODUCT($A775:$F775,Results!$B$16:$G$16)</f>
        <v>3.4179867032478808</v>
      </c>
      <c r="L775" s="10">
        <f ca="1">SUMPRODUCT($A775:$F775,Results!$B$17:$G$17)</f>
        <v>11.912041874011399</v>
      </c>
      <c r="M775" s="10">
        <f ca="1">SUMPRODUCT($A775:$F775,Results!$B$18:$G$18)</f>
        <v>-2.5440926854130455</v>
      </c>
      <c r="N775" s="10">
        <f ca="1">SUMPRODUCT($A775:$F775,Results!$B$19:$G$19)</f>
        <v>-0.46418809341174222</v>
      </c>
      <c r="O775" s="10">
        <f ca="1">SUMPRODUCT($A775:$F775,Results!$B$20:$G$20)</f>
        <v>4.9467406471065463</v>
      </c>
      <c r="P775" s="10" cm="1">
        <f t="array" aca="1" ref="P775" ca="1">SUMPRODUCT(J775:O775,TRANSPOSE(Test!BL$20:BL$25))+Test!$AD$20-Test!$BL$27</f>
        <v>-26.65813717613262</v>
      </c>
      <c r="Q775" s="10" cm="1">
        <f t="array" aca="1" ref="Q775" ca="1">SUMPRODUCT(J775:O775,TRANSPOSE(Test!ES$20:ES$25))+Test!$AD$20-Test!$ES$27</f>
        <v>-26.826431793730354</v>
      </c>
      <c r="R775" s="10">
        <f ca="1">I775-Results!$E$5*H775</f>
        <v>-24.612048291729288</v>
      </c>
      <c r="S775" s="10" cm="1">
        <f t="array" aca="1" ref="S775" ca="1">SUMPRODUCT(J775:O775,TRANSPOSE(Test!AR$28:AR$33))+Test!$AD$20-Test!$AC$26</f>
        <v>-17.923195827039926</v>
      </c>
      <c r="T775" s="10">
        <f ca="1">SUMPRODUCT(J775:O775,Results!K$9:P$9)</f>
        <v>-26.490275643733661</v>
      </c>
      <c r="U775" s="10">
        <f ca="1">SUMPRODUCT(J775:O775,Results!K$9:P$9)+Test!$AD$20-Test!$AC$31</f>
        <v>-26.527073762434636</v>
      </c>
      <c r="V775" s="10">
        <f t="shared" ca="1" si="73"/>
        <v>10.834094779484094</v>
      </c>
      <c r="W775" s="10">
        <f t="shared" ca="1" si="74"/>
        <v>11.002389397081828</v>
      </c>
      <c r="X775" s="10">
        <f t="shared" ca="1" si="75"/>
        <v>8.7880058950807616</v>
      </c>
      <c r="Y775" s="10">
        <f t="shared" ca="1" si="76"/>
        <v>2.0991534303914001</v>
      </c>
      <c r="Z775" s="10">
        <f ca="1">I775-Test!$AD$20</f>
        <v>-16.520145935298078</v>
      </c>
      <c r="AA775" s="10">
        <f t="shared" ca="1" si="77"/>
        <v>10.70303136578611</v>
      </c>
    </row>
    <row r="776" spans="1:27">
      <c r="A776" s="6">
        <f ca="1">LN((RAND()^(-Results!$F$4))-1)</f>
        <v>1.7002226857384126</v>
      </c>
      <c r="B776" s="6">
        <f ca="1">LN((RAND()^(-Results!$F$4))-1)</f>
        <v>0.64931575999516311</v>
      </c>
      <c r="C776" s="6">
        <f ca="1">LN((RAND()^(-Results!$F$4))-1)</f>
        <v>2.8278905309001856</v>
      </c>
      <c r="D776" s="6">
        <f ca="1">LN((RAND()^(-Results!$F$4))-1)</f>
        <v>3.1774917328015788</v>
      </c>
      <c r="E776" s="6">
        <f ca="1">LN((RAND()^(-Results!$F$4))-1)</f>
        <v>3.0685735534486418</v>
      </c>
      <c r="F776" s="6">
        <f ca="1">LN((RAND()^(-Results!$F$4))-1)</f>
        <v>-3.6905106619323784</v>
      </c>
      <c r="G776" s="6">
        <f ca="1">LN((RAND()^(-Results!$F$4))-1)</f>
        <v>0.66828293427557206</v>
      </c>
      <c r="H776" s="6">
        <f t="shared" ca="1" si="72"/>
        <v>0.6788897958211626</v>
      </c>
      <c r="I776" s="10">
        <f ca="1">SUMPRODUCT(J776:O776,Results!B$12:G$12)+Results!$F$5*H776</f>
        <v>49.436153900231275</v>
      </c>
      <c r="J776" s="10">
        <f ca="1">SUMPRODUCT($A776:$F776,Results!$B$15:$G$15)</f>
        <v>-2.8894797665410716</v>
      </c>
      <c r="K776" s="10">
        <f ca="1">SUMPRODUCT($A776:$F776,Results!$B$16:$G$16)</f>
        <v>1.9215381476472184</v>
      </c>
      <c r="L776" s="10">
        <f ca="1">SUMPRODUCT($A776:$F776,Results!$B$17:$G$17)</f>
        <v>3.2610704470651015</v>
      </c>
      <c r="M776" s="10">
        <f ca="1">SUMPRODUCT($A776:$F776,Results!$B$18:$G$18)</f>
        <v>-16.352347259547727</v>
      </c>
      <c r="N776" s="10">
        <f ca="1">SUMPRODUCT($A776:$F776,Results!$B$19:$G$19)</f>
        <v>9.0083067150570528</v>
      </c>
      <c r="O776" s="10">
        <f ca="1">SUMPRODUCT($A776:$F776,Results!$B$20:$G$20)</f>
        <v>-18.975046241702518</v>
      </c>
      <c r="P776" s="10" cm="1">
        <f t="array" aca="1" ref="P776" ca="1">SUMPRODUCT(J776:O776,TRANSPOSE(Test!BL$20:BL$25))+Test!$AD$20-Test!$BL$27</f>
        <v>46.10966535240226</v>
      </c>
      <c r="Q776" s="10" cm="1">
        <f t="array" aca="1" ref="Q776" ca="1">SUMPRODUCT(J776:O776,TRANSPOSE(Test!ES$20:ES$25))+Test!$AD$20-Test!$ES$27</f>
        <v>46.103927700172534</v>
      </c>
      <c r="R776" s="10">
        <f ca="1">I776-Results!$E$5*H776</f>
        <v>46.720594716946621</v>
      </c>
      <c r="S776" s="10" cm="1">
        <f t="array" aca="1" ref="S776" ca="1">SUMPRODUCT(J776:O776,TRANSPOSE(Test!AR$28:AR$33))+Test!$AD$20-Test!$AC$26</f>
        <v>45.462612430440075</v>
      </c>
      <c r="T776" s="10">
        <f ca="1">SUMPRODUCT(J776:O776,Results!K$9:P$9)</f>
        <v>45.571809323982031</v>
      </c>
      <c r="U776" s="10">
        <f ca="1">SUMPRODUCT(J776:O776,Results!K$9:P$9)+Test!$AD$20-Test!$AC$31</f>
        <v>45.535011205281052</v>
      </c>
      <c r="V776" s="10">
        <f t="shared" ca="1" si="73"/>
        <v>3.3264885478290154</v>
      </c>
      <c r="W776" s="10">
        <f t="shared" ca="1" si="74"/>
        <v>3.3322262000587415</v>
      </c>
      <c r="X776" s="10">
        <f t="shared" ca="1" si="75"/>
        <v>2.715559183284654</v>
      </c>
      <c r="Y776" s="10">
        <f t="shared" ca="1" si="76"/>
        <v>3.9735414697912006</v>
      </c>
      <c r="Z776" s="10">
        <f ca="1">I776-Test!$AD$20</f>
        <v>48.740050361581723</v>
      </c>
      <c r="AA776" s="10">
        <f t="shared" ca="1" si="77"/>
        <v>3.9011426949502237</v>
      </c>
    </row>
    <row r="777" spans="1:27">
      <c r="A777" s="6">
        <f ca="1">LN((RAND()^(-Results!$F$4))-1)</f>
        <v>0.36890678704490049</v>
      </c>
      <c r="B777" s="6">
        <f ca="1">LN((RAND()^(-Results!$F$4))-1)</f>
        <v>1.8640494460310344</v>
      </c>
      <c r="C777" s="6">
        <f ca="1">LN((RAND()^(-Results!$F$4))-1)</f>
        <v>-0.80325792652560946</v>
      </c>
      <c r="D777" s="6">
        <f ca="1">LN((RAND()^(-Results!$F$4))-1)</f>
        <v>-0.36483080409354585</v>
      </c>
      <c r="E777" s="6">
        <f ca="1">LN((RAND()^(-Results!$F$4))-1)</f>
        <v>-0.16900833420018446</v>
      </c>
      <c r="F777" s="6">
        <f ca="1">LN((RAND()^(-Results!$F$4))-1)</f>
        <v>-1.0986084860531973</v>
      </c>
      <c r="G777" s="6">
        <f ca="1">LN((RAND()^(-Results!$F$4))-1)</f>
        <v>0.36939805749473914</v>
      </c>
      <c r="H777" s="6">
        <f t="shared" ca="1" si="72"/>
        <v>0.38000491904032974</v>
      </c>
      <c r="I777" s="10">
        <f ca="1">SUMPRODUCT(J777:O777,Results!B$12:G$12)+Results!$F$5*H777</f>
        <v>17.028413654237706</v>
      </c>
      <c r="J777" s="10">
        <f ca="1">SUMPRODUCT($A777:$F777,Results!$B$15:$G$15)</f>
        <v>6.1764309968550828</v>
      </c>
      <c r="K777" s="10">
        <f ca="1">SUMPRODUCT($A777:$F777,Results!$B$16:$G$16)</f>
        <v>2.7014293147543214</v>
      </c>
      <c r="L777" s="10">
        <f ca="1">SUMPRODUCT($A777:$F777,Results!$B$17:$G$17)</f>
        <v>-0.1600872061882912</v>
      </c>
      <c r="M777" s="10">
        <f ca="1">SUMPRODUCT($A777:$F777,Results!$B$18:$G$18)</f>
        <v>-5.4897783450529349</v>
      </c>
      <c r="N777" s="10">
        <f ca="1">SUMPRODUCT($A777:$F777,Results!$B$19:$G$19)</f>
        <v>-8.0118164901369848</v>
      </c>
      <c r="O777" s="10">
        <f ca="1">SUMPRODUCT($A777:$F777,Results!$B$20:$G$20)</f>
        <v>3.1064007515266301</v>
      </c>
      <c r="P777" s="10" cm="1">
        <f t="array" aca="1" ref="P777" ca="1">SUMPRODUCT(J777:O777,TRANSPOSE(Test!BL$20:BL$25))+Test!$AD$20-Test!$BL$27</f>
        <v>15.237678003441717</v>
      </c>
      <c r="Q777" s="10" cm="1">
        <f t="array" aca="1" ref="Q777" ca="1">SUMPRODUCT(J777:O777,TRANSPOSE(Test!ES$20:ES$25))+Test!$AD$20-Test!$ES$27</f>
        <v>15.405720704623349</v>
      </c>
      <c r="R777" s="10">
        <f ca="1">I777-Results!$E$5*H777</f>
        <v>15.508393978076388</v>
      </c>
      <c r="S777" s="10" cm="1">
        <f t="array" aca="1" ref="S777" ca="1">SUMPRODUCT(J777:O777,TRANSPOSE(Test!AR$28:AR$33))+Test!$AD$20-Test!$AC$26</f>
        <v>13.626012499896333</v>
      </c>
      <c r="T777" s="10">
        <f ca="1">SUMPRODUCT(J777:O777,Results!K$9:P$9)</f>
        <v>15.439285797405446</v>
      </c>
      <c r="U777" s="10">
        <f ca="1">SUMPRODUCT(J777:O777,Results!K$9:P$9)+Test!$AD$20-Test!$AC$31</f>
        <v>15.402487678704469</v>
      </c>
      <c r="V777" s="10">
        <f t="shared" ca="1" si="73"/>
        <v>1.7907356507959893</v>
      </c>
      <c r="W777" s="10">
        <f t="shared" ca="1" si="74"/>
        <v>1.6226929496143576</v>
      </c>
      <c r="X777" s="10">
        <f t="shared" ca="1" si="75"/>
        <v>1.5200196761613185</v>
      </c>
      <c r="Y777" s="10">
        <f t="shared" ca="1" si="76"/>
        <v>3.4024011543413728</v>
      </c>
      <c r="Z777" s="10">
        <f ca="1">I777-Test!$AD$20</f>
        <v>16.332310115588154</v>
      </c>
      <c r="AA777" s="10">
        <f t="shared" ca="1" si="77"/>
        <v>1.6259259755332369</v>
      </c>
    </row>
    <row r="778" spans="1:27">
      <c r="A778" s="6">
        <f ca="1">LN((RAND()^(-Results!$F$4))-1)</f>
        <v>-0.46582795371464314</v>
      </c>
      <c r="B778" s="6">
        <f ca="1">LN((RAND()^(-Results!$F$4))-1)</f>
        <v>1.5478184648210671</v>
      </c>
      <c r="C778" s="6">
        <f ca="1">LN((RAND()^(-Results!$F$4))-1)</f>
        <v>-0.35159566567428197</v>
      </c>
      <c r="D778" s="6">
        <f ca="1">LN((RAND()^(-Results!$F$4))-1)</f>
        <v>2.3268101536266688</v>
      </c>
      <c r="E778" s="6">
        <f ca="1">LN((RAND()^(-Results!$F$4))-1)</f>
        <v>-0.6756188289319538</v>
      </c>
      <c r="F778" s="6">
        <f ca="1">LN((RAND()^(-Results!$F$4))-1)</f>
        <v>1.1404736126281334</v>
      </c>
      <c r="G778" s="6">
        <f ca="1">LN((RAND()^(-Results!$F$4))-1)</f>
        <v>-9.1550364612221699E-3</v>
      </c>
      <c r="H778" s="6">
        <f t="shared" ca="1" si="72"/>
        <v>1.4518250843684258E-3</v>
      </c>
      <c r="I778" s="10">
        <f ca="1">SUMPRODUCT(J778:O778,Results!B$12:G$12)+Results!$F$5*H778</f>
        <v>27.952417132364847</v>
      </c>
      <c r="J778" s="10">
        <f ca="1">SUMPRODUCT($A778:$F778,Results!$B$15:$G$15)</f>
        <v>2.3307837690408268</v>
      </c>
      <c r="K778" s="10">
        <f ca="1">SUMPRODUCT($A778:$F778,Results!$B$16:$G$16)</f>
        <v>5.7333457825573033</v>
      </c>
      <c r="L778" s="10">
        <f ca="1">SUMPRODUCT($A778:$F778,Results!$B$17:$G$17)</f>
        <v>-6.1614263997223668</v>
      </c>
      <c r="M778" s="10">
        <f ca="1">SUMPRODUCT($A778:$F778,Results!$B$18:$G$18)</f>
        <v>-1.2879216895983929</v>
      </c>
      <c r="N778" s="10">
        <f ca="1">SUMPRODUCT($A778:$F778,Results!$B$19:$G$19)</f>
        <v>5.8844349771390867</v>
      </c>
      <c r="O778" s="10">
        <f ca="1">SUMPRODUCT($A778:$F778,Results!$B$20:$G$20)</f>
        <v>-0.45516769568943127</v>
      </c>
      <c r="P778" s="10" cm="1">
        <f t="array" aca="1" ref="P778" ca="1">SUMPRODUCT(J778:O778,TRANSPOSE(Test!BL$20:BL$25))+Test!$AD$20-Test!$BL$27</f>
        <v>27.982682661665081</v>
      </c>
      <c r="Q778" s="10" cm="1">
        <f t="array" aca="1" ref="Q778" ca="1">SUMPRODUCT(J778:O778,TRANSPOSE(Test!ES$20:ES$25))+Test!$AD$20-Test!$ES$27</f>
        <v>28.225158228355411</v>
      </c>
      <c r="R778" s="10">
        <f ca="1">I778-Results!$E$5*H778</f>
        <v>27.946609832027374</v>
      </c>
      <c r="S778" s="10" cm="1">
        <f t="array" aca="1" ref="S778" ca="1">SUMPRODUCT(J778:O778,TRANSPOSE(Test!AR$28:AR$33))+Test!$AD$20-Test!$AC$26</f>
        <v>26.955581829342066</v>
      </c>
      <c r="T778" s="10">
        <f ca="1">SUMPRODUCT(J778:O778,Results!K$9:P$9)</f>
        <v>28.368311999242415</v>
      </c>
      <c r="U778" s="10">
        <f ca="1">SUMPRODUCT(J778:O778,Results!K$9:P$9)+Test!$AD$20-Test!$AC$31</f>
        <v>28.33151388054144</v>
      </c>
      <c r="V778" s="10">
        <f t="shared" ca="1" si="73"/>
        <v>-3.0265529300233851E-2</v>
      </c>
      <c r="W778" s="10">
        <f t="shared" ca="1" si="74"/>
        <v>-0.27274109599056473</v>
      </c>
      <c r="X778" s="10">
        <f t="shared" ca="1" si="75"/>
        <v>5.8073003374730092E-3</v>
      </c>
      <c r="Y778" s="10">
        <f t="shared" ca="1" si="76"/>
        <v>0.99683530302278101</v>
      </c>
      <c r="Z778" s="10">
        <f ca="1">I778-Test!$AD$20</f>
        <v>27.256313593715294</v>
      </c>
      <c r="AA778" s="10">
        <f t="shared" ca="1" si="77"/>
        <v>-0.37909674817659322</v>
      </c>
    </row>
    <row r="779" spans="1:27">
      <c r="A779" s="6">
        <f ca="1">LN((RAND()^(-Results!$F$4))-1)</f>
        <v>2.3977413061180517</v>
      </c>
      <c r="B779" s="6">
        <f ca="1">LN((RAND()^(-Results!$F$4))-1)</f>
        <v>-1.743254752766582</v>
      </c>
      <c r="C779" s="6">
        <f ca="1">LN((RAND()^(-Results!$F$4))-1)</f>
        <v>-0.19734034510666038</v>
      </c>
      <c r="D779" s="6">
        <f ca="1">LN((RAND()^(-Results!$F$4))-1)</f>
        <v>-1.1086468455340377</v>
      </c>
      <c r="E779" s="6">
        <f ca="1">LN((RAND()^(-Results!$F$4))-1)</f>
        <v>-1.3945499647273043</v>
      </c>
      <c r="F779" s="6">
        <f ca="1">LN((RAND()^(-Results!$F$4))-1)</f>
        <v>-1.0854825988999091</v>
      </c>
      <c r="G779" s="6">
        <f ca="1">LN((RAND()^(-Results!$F$4))-1)</f>
        <v>1.1380935739145974</v>
      </c>
      <c r="H779" s="6">
        <f t="shared" ca="1" si="72"/>
        <v>1.148700435460188</v>
      </c>
      <c r="I779" s="10">
        <f ca="1">SUMPRODUCT(J779:O779,Results!B$12:G$12)+Results!$F$5*H779</f>
        <v>-25.233600740956188</v>
      </c>
      <c r="J779" s="10">
        <f ca="1">SUMPRODUCT($A779:$F779,Results!$B$15:$G$15)</f>
        <v>-1.0194851921424457</v>
      </c>
      <c r="K779" s="10">
        <f ca="1">SUMPRODUCT($A779:$F779,Results!$B$16:$G$16)</f>
        <v>3.9467489026788245</v>
      </c>
      <c r="L779" s="10">
        <f ca="1">SUMPRODUCT($A779:$F779,Results!$B$17:$G$17)</f>
        <v>14.920812629595252</v>
      </c>
      <c r="M779" s="10">
        <f ca="1">SUMPRODUCT($A779:$F779,Results!$B$18:$G$18)</f>
        <v>-6.020808535979544</v>
      </c>
      <c r="N779" s="10">
        <f ca="1">SUMPRODUCT($A779:$F779,Results!$B$19:$G$19)</f>
        <v>-3.4200567547036718</v>
      </c>
      <c r="O779" s="10">
        <f ca="1">SUMPRODUCT($A779:$F779,Results!$B$20:$G$20)</f>
        <v>6.9733857170123308</v>
      </c>
      <c r="P779" s="10" cm="1">
        <f t="array" aca="1" ref="P779" ca="1">SUMPRODUCT(J779:O779,TRANSPOSE(Test!BL$20:BL$25))+Test!$AD$20-Test!$BL$27</f>
        <v>-30.966753492026104</v>
      </c>
      <c r="Q779" s="10" cm="1">
        <f t="array" aca="1" ref="Q779" ca="1">SUMPRODUCT(J779:O779,TRANSPOSE(Test!ES$20:ES$25))+Test!$AD$20-Test!$ES$27</f>
        <v>-31.249596670671817</v>
      </c>
      <c r="R779" s="10">
        <f ca="1">I779-Results!$E$5*H779</f>
        <v>-29.828402482796939</v>
      </c>
      <c r="S779" s="10" cm="1">
        <f t="array" aca="1" ref="S779" ca="1">SUMPRODUCT(J779:O779,TRANSPOSE(Test!AR$28:AR$33))+Test!$AD$20-Test!$AC$26</f>
        <v>-20.414371615578382</v>
      </c>
      <c r="T779" s="10">
        <f ca="1">SUMPRODUCT(J779:O779,Results!K$9:P$9)</f>
        <v>-31.312123607717567</v>
      </c>
      <c r="U779" s="10">
        <f ca="1">SUMPRODUCT(J779:O779,Results!K$9:P$9)+Test!$AD$20-Test!$AC$31</f>
        <v>-31.348921726418542</v>
      </c>
      <c r="V779" s="10">
        <f t="shared" ca="1" si="73"/>
        <v>5.7331527510699161</v>
      </c>
      <c r="W779" s="10">
        <f t="shared" ca="1" si="74"/>
        <v>6.0159959297156291</v>
      </c>
      <c r="X779" s="10">
        <f t="shared" ca="1" si="75"/>
        <v>4.594801741840751</v>
      </c>
      <c r="Y779" s="10">
        <f t="shared" ca="1" si="76"/>
        <v>-4.8192291253778059</v>
      </c>
      <c r="Z779" s="10">
        <f ca="1">I779-Test!$AD$20</f>
        <v>-25.92970427960574</v>
      </c>
      <c r="AA779" s="10">
        <f t="shared" ca="1" si="77"/>
        <v>6.115320985462354</v>
      </c>
    </row>
    <row r="780" spans="1:27">
      <c r="A780" s="6">
        <f ca="1">LN((RAND()^(-Results!$F$4))-1)</f>
        <v>-1.0424170705050666</v>
      </c>
      <c r="B780" s="6">
        <f ca="1">LN((RAND()^(-Results!$F$4))-1)</f>
        <v>2.4370104666201229</v>
      </c>
      <c r="C780" s="6">
        <f ca="1">LN((RAND()^(-Results!$F$4))-1)</f>
        <v>-1.2325416499705319</v>
      </c>
      <c r="D780" s="6">
        <f ca="1">LN((RAND()^(-Results!$F$4))-1)</f>
        <v>0.69132501322466056</v>
      </c>
      <c r="E780" s="6">
        <f ca="1">LN((RAND()^(-Results!$F$4))-1)</f>
        <v>-3.6413895145747972</v>
      </c>
      <c r="F780" s="6">
        <f ca="1">LN((RAND()^(-Results!$F$4))-1)</f>
        <v>1.7724622265043029</v>
      </c>
      <c r="G780" s="6">
        <f ca="1">LN((RAND()^(-Results!$F$4))-1)</f>
        <v>0.49083515934902394</v>
      </c>
      <c r="H780" s="6">
        <f t="shared" ca="1" si="72"/>
        <v>0.50144202089461454</v>
      </c>
      <c r="I780" s="10">
        <f ca="1">SUMPRODUCT(J780:O780,Results!B$12:G$12)+Results!$F$5*H780</f>
        <v>18.341201962488761</v>
      </c>
      <c r="J780" s="10">
        <f ca="1">SUMPRODUCT($A780:$F780,Results!$B$15:$G$15)</f>
        <v>7.6073887023601117</v>
      </c>
      <c r="K780" s="10">
        <f ca="1">SUMPRODUCT($A780:$F780,Results!$B$16:$G$16)</f>
        <v>7.4016393921644328</v>
      </c>
      <c r="L780" s="10">
        <f ca="1">SUMPRODUCT($A780:$F780,Results!$B$17:$G$17)</f>
        <v>-5.4012569744124814</v>
      </c>
      <c r="M780" s="10">
        <f ca="1">SUMPRODUCT($A780:$F780,Results!$B$18:$G$18)</f>
        <v>-2.0714186602522697</v>
      </c>
      <c r="N780" s="10">
        <f ca="1">SUMPRODUCT($A780:$F780,Results!$B$19:$G$19)</f>
        <v>-1.4917340701680617</v>
      </c>
      <c r="O780" s="10">
        <f ca="1">SUMPRODUCT($A780:$F780,Results!$B$20:$G$20)</f>
        <v>10.990466722776031</v>
      </c>
      <c r="P780" s="10" cm="1">
        <f t="array" aca="1" ref="P780" ca="1">SUMPRODUCT(J780:O780,TRANSPOSE(Test!BL$20:BL$25))+Test!$AD$20-Test!$BL$27</f>
        <v>16.19180141570887</v>
      </c>
      <c r="Q780" s="10" cm="1">
        <f t="array" aca="1" ref="Q780" ca="1">SUMPRODUCT(J780:O780,TRANSPOSE(Test!ES$20:ES$25))+Test!$AD$20-Test!$ES$27</f>
        <v>16.471905826591044</v>
      </c>
      <c r="R780" s="10">
        <f ca="1">I780-Results!$E$5*H780</f>
        <v>16.335433878910301</v>
      </c>
      <c r="S780" s="10" cm="1">
        <f t="array" aca="1" ref="S780" ca="1">SUMPRODUCT(J780:O780,TRANSPOSE(Test!AR$28:AR$33))+Test!$AD$20-Test!$AC$26</f>
        <v>19.265771780044247</v>
      </c>
      <c r="T780" s="10">
        <f ca="1">SUMPRODUCT(J780:O780,Results!K$9:P$9)</f>
        <v>17.046869757391185</v>
      </c>
      <c r="U780" s="10">
        <f ca="1">SUMPRODUCT(J780:O780,Results!K$9:P$9)+Test!$AD$20-Test!$AC$31</f>
        <v>17.01007163869021</v>
      </c>
      <c r="V780" s="10">
        <f t="shared" ca="1" si="73"/>
        <v>2.1494005467798907</v>
      </c>
      <c r="W780" s="10">
        <f t="shared" ca="1" si="74"/>
        <v>1.8692961358977165</v>
      </c>
      <c r="X780" s="10">
        <f t="shared" ca="1" si="75"/>
        <v>2.0057680835784595</v>
      </c>
      <c r="Y780" s="10">
        <f t="shared" ca="1" si="76"/>
        <v>-0.9245698175554864</v>
      </c>
      <c r="Z780" s="10">
        <f ca="1">I780-Test!$AD$20</f>
        <v>17.645098423839208</v>
      </c>
      <c r="AA780" s="10">
        <f t="shared" ca="1" si="77"/>
        <v>1.3311303237985506</v>
      </c>
    </row>
    <row r="781" spans="1:27">
      <c r="A781" s="6">
        <f ca="1">LN((RAND()^(-Results!$F$4))-1)</f>
        <v>-3.2670234154078645E-2</v>
      </c>
      <c r="B781" s="6">
        <f ca="1">LN((RAND()^(-Results!$F$4))-1)</f>
        <v>0.52831771516326298</v>
      </c>
      <c r="C781" s="6">
        <f ca="1">LN((RAND()^(-Results!$F$4))-1)</f>
        <v>-1.0541561023413095</v>
      </c>
      <c r="D781" s="6">
        <f ca="1">LN((RAND()^(-Results!$F$4))-1)</f>
        <v>-4.1859154499343111E-2</v>
      </c>
      <c r="E781" s="6">
        <f ca="1">LN((RAND()^(-Results!$F$4))-1)</f>
        <v>0.67422652645531955</v>
      </c>
      <c r="F781" s="6">
        <f ca="1">LN((RAND()^(-Results!$F$4))-1)</f>
        <v>-2.7214052812325751E-3</v>
      </c>
      <c r="G781" s="6">
        <f ca="1">LN((RAND()^(-Results!$F$4))-1)</f>
        <v>1.0479652911232544</v>
      </c>
      <c r="H781" s="6">
        <f t="shared" ca="1" si="72"/>
        <v>1.058572152668845</v>
      </c>
      <c r="I781" s="10">
        <f ca="1">SUMPRODUCT(J781:O781,Results!B$12:G$12)+Results!$F$5*H781</f>
        <v>10.149422084852986</v>
      </c>
      <c r="J781" s="10">
        <f ca="1">SUMPRODUCT($A781:$F781,Results!$B$15:$G$15)</f>
        <v>1.8194791710668525</v>
      </c>
      <c r="K781" s="10">
        <f ca="1">SUMPRODUCT($A781:$F781,Results!$B$16:$G$16)</f>
        <v>0.83442597085053649</v>
      </c>
      <c r="L781" s="10">
        <f ca="1">SUMPRODUCT($A781:$F781,Results!$B$17:$G$17)</f>
        <v>-1.3775446717977857</v>
      </c>
      <c r="M781" s="10">
        <f ca="1">SUMPRODUCT($A781:$F781,Results!$B$18:$G$18)</f>
        <v>2.1239958455318386</v>
      </c>
      <c r="N781" s="10">
        <f ca="1">SUMPRODUCT($A781:$F781,Results!$B$19:$G$19)</f>
        <v>-3.4209704898112379</v>
      </c>
      <c r="O781" s="10">
        <f ca="1">SUMPRODUCT($A781:$F781,Results!$B$20:$G$20)</f>
        <v>0.49943972499934314</v>
      </c>
      <c r="P781" s="10" cm="1">
        <f t="array" aca="1" ref="P781" ca="1">SUMPRODUCT(J781:O781,TRANSPOSE(Test!BL$20:BL$25))+Test!$AD$20-Test!$BL$27</f>
        <v>4.6812683755055389</v>
      </c>
      <c r="Q781" s="10" cm="1">
        <f t="array" aca="1" ref="Q781" ca="1">SUMPRODUCT(J781:O781,TRANSPOSE(Test!ES$20:ES$25))+Test!$AD$20-Test!$ES$27</f>
        <v>4.7969790101878456</v>
      </c>
      <c r="R781" s="10">
        <f ca="1">I781-Results!$E$5*H781</f>
        <v>5.9151334741776065</v>
      </c>
      <c r="S781" s="10" cm="1">
        <f t="array" aca="1" ref="S781" ca="1">SUMPRODUCT(J781:O781,TRANSPOSE(Test!AR$28:AR$33))+Test!$AD$20-Test!$AC$26</f>
        <v>0.85797288171099528</v>
      </c>
      <c r="T781" s="10">
        <f ca="1">SUMPRODUCT(J781:O781,Results!K$9:P$9)</f>
        <v>4.7504314525562643</v>
      </c>
      <c r="U781" s="10">
        <f ca="1">SUMPRODUCT(J781:O781,Results!K$9:P$9)+Test!$AD$20-Test!$AC$31</f>
        <v>4.7136333338552889</v>
      </c>
      <c r="V781" s="10">
        <f t="shared" ca="1" si="73"/>
        <v>5.4681537093474475</v>
      </c>
      <c r="W781" s="10">
        <f t="shared" ca="1" si="74"/>
        <v>5.3524430746651408</v>
      </c>
      <c r="X781" s="10">
        <f t="shared" ca="1" si="75"/>
        <v>4.2342886106753799</v>
      </c>
      <c r="Y781" s="10">
        <f t="shared" ca="1" si="76"/>
        <v>9.2914492031419904</v>
      </c>
      <c r="Z781" s="10">
        <f ca="1">I781-Test!$AD$20</f>
        <v>9.4533185462034321</v>
      </c>
      <c r="AA781" s="10">
        <f t="shared" ca="1" si="77"/>
        <v>5.4357887509976974</v>
      </c>
    </row>
    <row r="782" spans="1:27">
      <c r="A782" s="6">
        <f ca="1">LN((RAND()^(-Results!$F$4))-1)</f>
        <v>-0.1154658168528969</v>
      </c>
      <c r="B782" s="6">
        <f ca="1">LN((RAND()^(-Results!$F$4))-1)</f>
        <v>1.4309686885132347</v>
      </c>
      <c r="C782" s="6">
        <f ca="1">LN((RAND()^(-Results!$F$4))-1)</f>
        <v>0.99564889650226984</v>
      </c>
      <c r="D782" s="6">
        <f ca="1">LN((RAND()^(-Results!$F$4))-1)</f>
        <v>-2.5179360704802396</v>
      </c>
      <c r="E782" s="6">
        <f ca="1">LN((RAND()^(-Results!$F$4))-1)</f>
        <v>-0.54183328215831672</v>
      </c>
      <c r="F782" s="6">
        <f ca="1">LN((RAND()^(-Results!$F$4))-1)</f>
        <v>-0.9071205277463904</v>
      </c>
      <c r="G782" s="6">
        <f ca="1">LN((RAND()^(-Results!$F$4))-1)</f>
        <v>-0.56783153121447105</v>
      </c>
      <c r="H782" s="6">
        <f t="shared" ca="1" si="72"/>
        <v>-0.55722466966888051</v>
      </c>
      <c r="I782" s="10">
        <f ca="1">SUMPRODUCT(J782:O782,Results!B$12:G$12)+Results!$F$5*H782</f>
        <v>-5.7806475115077394</v>
      </c>
      <c r="J782" s="10">
        <f ca="1">SUMPRODUCT($A782:$F782,Results!$B$15:$G$15)</f>
        <v>5.2664644033386958</v>
      </c>
      <c r="K782" s="10">
        <f ca="1">SUMPRODUCT($A782:$F782,Results!$B$16:$G$16)</f>
        <v>-5.2682493386877436</v>
      </c>
      <c r="L782" s="10">
        <f ca="1">SUMPRODUCT($A782:$F782,Results!$B$17:$G$17)</f>
        <v>-2.5533803678415863</v>
      </c>
      <c r="M782" s="10">
        <f ca="1">SUMPRODUCT($A782:$F782,Results!$B$18:$G$18)</f>
        <v>-5.563801339561973</v>
      </c>
      <c r="N782" s="10">
        <f ca="1">SUMPRODUCT($A782:$F782,Results!$B$19:$G$19)</f>
        <v>-9.9073165292128458</v>
      </c>
      <c r="O782" s="10">
        <f ca="1">SUMPRODUCT($A782:$F782,Results!$B$20:$G$20)</f>
        <v>5.8629948526781934</v>
      </c>
      <c r="P782" s="10" cm="1">
        <f t="array" aca="1" ref="P782" ca="1">SUMPRODUCT(J782:O782,TRANSPOSE(Test!BL$20:BL$25))+Test!$AD$20-Test!$BL$27</f>
        <v>-2.5407052947184572</v>
      </c>
      <c r="Q782" s="10" cm="1">
        <f t="array" aca="1" ref="Q782" ca="1">SUMPRODUCT(J782:O782,TRANSPOSE(Test!ES$20:ES$25))+Test!$AD$20-Test!$ES$27</f>
        <v>-2.6486025376771609</v>
      </c>
      <c r="R782" s="10">
        <f ca="1">I782-Results!$E$5*H782</f>
        <v>-3.5517488328322173</v>
      </c>
      <c r="S782" s="10" cm="1">
        <f t="array" aca="1" ref="S782" ca="1">SUMPRODUCT(J782:O782,TRANSPOSE(Test!AR$28:AR$33))+Test!$AD$20-Test!$AC$26</f>
        <v>-0.61712280295259136</v>
      </c>
      <c r="T782" s="10">
        <f ca="1">SUMPRODUCT(J782:O782,Results!K$9:P$9)</f>
        <v>-2.5001498698876787</v>
      </c>
      <c r="U782" s="10">
        <f ca="1">SUMPRODUCT(J782:O782,Results!K$9:P$9)+Test!$AD$20-Test!$AC$31</f>
        <v>-2.5369479885886541</v>
      </c>
      <c r="V782" s="10">
        <f t="shared" ca="1" si="73"/>
        <v>-3.2399422167892822</v>
      </c>
      <c r="W782" s="10">
        <f t="shared" ca="1" si="74"/>
        <v>-3.1320449738305784</v>
      </c>
      <c r="X782" s="10">
        <f t="shared" ca="1" si="75"/>
        <v>-2.228898678675522</v>
      </c>
      <c r="Y782" s="10">
        <f t="shared" ca="1" si="76"/>
        <v>-5.1635247085551477</v>
      </c>
      <c r="Z782" s="10">
        <f ca="1">I782-Test!$AD$20</f>
        <v>-6.4767510501572927</v>
      </c>
      <c r="AA782" s="10">
        <f t="shared" ca="1" si="77"/>
        <v>-3.2436995229190853</v>
      </c>
    </row>
    <row r="783" spans="1:27">
      <c r="A783" s="6">
        <f ca="1">LN((RAND()^(-Results!$F$4))-1)</f>
        <v>-0.49560002829217042</v>
      </c>
      <c r="B783" s="6">
        <f ca="1">LN((RAND()^(-Results!$F$4))-1)</f>
        <v>0.61372913320769384</v>
      </c>
      <c r="C783" s="6">
        <f ca="1">LN((RAND()^(-Results!$F$4))-1)</f>
        <v>-1.4637456746228301</v>
      </c>
      <c r="D783" s="6">
        <f ca="1">LN((RAND()^(-Results!$F$4))-1)</f>
        <v>0.1893290244656661</v>
      </c>
      <c r="E783" s="6">
        <f ca="1">LN((RAND()^(-Results!$F$4))-1)</f>
        <v>-0.61826704729850013</v>
      </c>
      <c r="F783" s="6">
        <f ca="1">LN((RAND()^(-Results!$F$4))-1)</f>
        <v>-3.2879643963390257</v>
      </c>
      <c r="G783" s="6">
        <f ca="1">LN((RAND()^(-Results!$F$4))-1)</f>
        <v>2.3370367828338594</v>
      </c>
      <c r="H783" s="6">
        <f t="shared" ca="1" si="72"/>
        <v>2.3476436443794499</v>
      </c>
      <c r="I783" s="10">
        <f ca="1">SUMPRODUCT(J783:O783,Results!B$12:G$12)+Results!$F$5*H783</f>
        <v>25.888927114890919</v>
      </c>
      <c r="J783" s="10">
        <f ca="1">SUMPRODUCT($A783:$F783,Results!$B$15:$G$15)</f>
        <v>2.8211830547112084</v>
      </c>
      <c r="K783" s="10">
        <f ca="1">SUMPRODUCT($A783:$F783,Results!$B$16:$G$16)</f>
        <v>4.6209932216829372</v>
      </c>
      <c r="L783" s="10">
        <f ca="1">SUMPRODUCT($A783:$F783,Results!$B$17:$G$17)</f>
        <v>9.53373149445056</v>
      </c>
      <c r="M783" s="10">
        <f ca="1">SUMPRODUCT($A783:$F783,Results!$B$18:$G$18)</f>
        <v>-5.5891995635587621</v>
      </c>
      <c r="N783" s="10">
        <f ca="1">SUMPRODUCT($A783:$F783,Results!$B$19:$G$19)</f>
        <v>-7.6441002796729594</v>
      </c>
      <c r="O783" s="10">
        <f ca="1">SUMPRODUCT($A783:$F783,Results!$B$20:$G$20)</f>
        <v>-6.1116814768952876</v>
      </c>
      <c r="P783" s="10" cm="1">
        <f t="array" aca="1" ref="P783" ca="1">SUMPRODUCT(J783:O783,TRANSPOSE(Test!BL$20:BL$25))+Test!$AD$20-Test!$BL$27</f>
        <v>14.078165953899896</v>
      </c>
      <c r="Q783" s="10" cm="1">
        <f t="array" aca="1" ref="Q783" ca="1">SUMPRODUCT(J783:O783,TRANSPOSE(Test!ES$20:ES$25))+Test!$AD$20-Test!$ES$27</f>
        <v>14.333879076699834</v>
      </c>
      <c r="R783" s="10">
        <f ca="1">I783-Results!$E$5*H783</f>
        <v>16.498352537373119</v>
      </c>
      <c r="S783" s="10" cm="1">
        <f t="array" aca="1" ref="S783" ca="1">SUMPRODUCT(J783:O783,TRANSPOSE(Test!AR$28:AR$33))+Test!$AD$20-Test!$AC$26</f>
        <v>9.4586553178588275</v>
      </c>
      <c r="T783" s="10">
        <f ca="1">SUMPRODUCT(J783:O783,Results!K$9:P$9)</f>
        <v>14.461852476729073</v>
      </c>
      <c r="U783" s="10">
        <f ca="1">SUMPRODUCT(J783:O783,Results!K$9:P$9)+Test!$AD$20-Test!$AC$31</f>
        <v>14.425054358028097</v>
      </c>
      <c r="V783" s="10">
        <f t="shared" ca="1" si="73"/>
        <v>11.810761160991023</v>
      </c>
      <c r="W783" s="10">
        <f t="shared" ca="1" si="74"/>
        <v>11.555048038191085</v>
      </c>
      <c r="X783" s="10">
        <f t="shared" ca="1" si="75"/>
        <v>9.3905745775177998</v>
      </c>
      <c r="Y783" s="10">
        <f t="shared" ca="1" si="76"/>
        <v>16.430271797032091</v>
      </c>
      <c r="Z783" s="10">
        <f ca="1">I783-Test!$AD$20</f>
        <v>25.192823576241366</v>
      </c>
      <c r="AA783" s="10">
        <f t="shared" ca="1" si="77"/>
        <v>11.463872756862822</v>
      </c>
    </row>
    <row r="784" spans="1:27">
      <c r="A784" s="6">
        <f ca="1">LN((RAND()^(-Results!$F$4))-1)</f>
        <v>1.6919307843804521</v>
      </c>
      <c r="B784" s="6">
        <f ca="1">LN((RAND()^(-Results!$F$4))-1)</f>
        <v>-2.071540716900468</v>
      </c>
      <c r="C784" s="6">
        <f ca="1">LN((RAND()^(-Results!$F$4))-1)</f>
        <v>-7.2229074650418321E-2</v>
      </c>
      <c r="D784" s="6">
        <f ca="1">LN((RAND()^(-Results!$F$4))-1)</f>
        <v>0.32542837520982304</v>
      </c>
      <c r="E784" s="6">
        <f ca="1">LN((RAND()^(-Results!$F$4))-1)</f>
        <v>-1.0851295818495583</v>
      </c>
      <c r="F784" s="6">
        <f ca="1">LN((RAND()^(-Results!$F$4))-1)</f>
        <v>-4.1181841692060379</v>
      </c>
      <c r="G784" s="6">
        <f ca="1">LN((RAND()^(-Results!$F$4))-1)</f>
        <v>-1.9492206382218551</v>
      </c>
      <c r="H784" s="6">
        <f t="shared" ca="1" si="72"/>
        <v>-1.9386137766762646</v>
      </c>
      <c r="I784" s="10">
        <f ca="1">SUMPRODUCT(J784:O784,Results!B$12:G$12)+Results!$F$5*H784</f>
        <v>-21.942393270232131</v>
      </c>
      <c r="J784" s="10">
        <f ca="1">SUMPRODUCT($A784:$F784,Results!$B$15:$G$15)</f>
        <v>-3.4391380975651216</v>
      </c>
      <c r="K784" s="10">
        <f ca="1">SUMPRODUCT($A784:$F784,Results!$B$16:$G$16)</f>
        <v>6.2258283516038384</v>
      </c>
      <c r="L784" s="10">
        <f ca="1">SUMPRODUCT($A784:$F784,Results!$B$17:$G$17)</f>
        <v>22.527301289149932</v>
      </c>
      <c r="M784" s="10">
        <f ca="1">SUMPRODUCT($A784:$F784,Results!$B$18:$G$18)</f>
        <v>-11.073820841028468</v>
      </c>
      <c r="N784" s="10">
        <f ca="1">SUMPRODUCT($A784:$F784,Results!$B$19:$G$19)</f>
        <v>-1.5114319920786068</v>
      </c>
      <c r="O784" s="10">
        <f ca="1">SUMPRODUCT($A784:$F784,Results!$B$20:$G$20)</f>
        <v>-6.6934171484921174</v>
      </c>
      <c r="P784" s="10" cm="1">
        <f t="array" aca="1" ref="P784" ca="1">SUMPRODUCT(J784:O784,TRANSPOSE(Test!BL$20:BL$25))+Test!$AD$20-Test!$BL$27</f>
        <v>-12.320369237967761</v>
      </c>
      <c r="Q784" s="10" cm="1">
        <f t="array" aca="1" ref="Q784" ca="1">SUMPRODUCT(J784:O784,TRANSPOSE(Test!ES$20:ES$25))+Test!$AD$20-Test!$ES$27</f>
        <v>-12.451869094431157</v>
      </c>
      <c r="R784" s="10">
        <f ca="1">I784-Results!$E$5*H784</f>
        <v>-14.187938163527072</v>
      </c>
      <c r="S784" s="10" cm="1">
        <f t="array" aca="1" ref="S784" ca="1">SUMPRODUCT(J784:O784,TRANSPOSE(Test!AR$28:AR$33))+Test!$AD$20-Test!$AC$26</f>
        <v>-6.0047909844688778</v>
      </c>
      <c r="T784" s="10">
        <f ca="1">SUMPRODUCT(J784:O784,Results!K$9:P$9)</f>
        <v>-12.520890328588157</v>
      </c>
      <c r="U784" s="10">
        <f ca="1">SUMPRODUCT(J784:O784,Results!K$9:P$9)+Test!$AD$20-Test!$AC$31</f>
        <v>-12.557688447289133</v>
      </c>
      <c r="V784" s="10">
        <f t="shared" ca="1" si="73"/>
        <v>-9.6220240322643704</v>
      </c>
      <c r="W784" s="10">
        <f t="shared" ca="1" si="74"/>
        <v>-9.4905241758009744</v>
      </c>
      <c r="X784" s="10">
        <f t="shared" ca="1" si="75"/>
        <v>-7.7544551067050591</v>
      </c>
      <c r="Y784" s="10">
        <f t="shared" ca="1" si="76"/>
        <v>-15.937602285763253</v>
      </c>
      <c r="Z784" s="10">
        <f ca="1">I784-Test!$AD$20</f>
        <v>-22.638496808881683</v>
      </c>
      <c r="AA784" s="10">
        <f t="shared" ca="1" si="77"/>
        <v>-9.3847048229429983</v>
      </c>
    </row>
    <row r="785" spans="1:27">
      <c r="A785" s="6">
        <f ca="1">LN((RAND()^(-Results!$F$4))-1)</f>
        <v>4.720187408833728E-2</v>
      </c>
      <c r="B785" s="6">
        <f ca="1">LN((RAND()^(-Results!$F$4))-1)</f>
        <v>3.8528402382678725E-2</v>
      </c>
      <c r="C785" s="6">
        <f ca="1">LN((RAND()^(-Results!$F$4))-1)</f>
        <v>-0.74286621666395303</v>
      </c>
      <c r="D785" s="6">
        <f ca="1">LN((RAND()^(-Results!$F$4))-1)</f>
        <v>1.3559067263900721</v>
      </c>
      <c r="E785" s="6">
        <f ca="1">LN((RAND()^(-Results!$F$4))-1)</f>
        <v>4.3309639741625308</v>
      </c>
      <c r="F785" s="6">
        <f ca="1">LN((RAND()^(-Results!$F$4))-1)</f>
        <v>0.76056273288061449</v>
      </c>
      <c r="G785" s="6">
        <f ca="1">LN((RAND()^(-Results!$F$4))-1)</f>
        <v>0.68354201556183336</v>
      </c>
      <c r="H785" s="6">
        <f t="shared" ca="1" si="72"/>
        <v>0.69414887710742401</v>
      </c>
      <c r="I785" s="10">
        <f ca="1">SUMPRODUCT(J785:O785,Results!B$12:G$12)+Results!$F$5*H785</f>
        <v>20.632872526844491</v>
      </c>
      <c r="J785" s="10">
        <f ca="1">SUMPRODUCT($A785:$F785,Results!$B$15:$G$15)</f>
        <v>-2.6485734069751428</v>
      </c>
      <c r="K785" s="10">
        <f ca="1">SUMPRODUCT($A785:$F785,Results!$B$16:$G$16)</f>
        <v>-2.6840136104494485</v>
      </c>
      <c r="L785" s="10">
        <f ca="1">SUMPRODUCT($A785:$F785,Results!$B$17:$G$17)</f>
        <v>-8.6263170646441587</v>
      </c>
      <c r="M785" s="10">
        <f ca="1">SUMPRODUCT($A785:$F785,Results!$B$18:$G$18)</f>
        <v>8.776629164509437</v>
      </c>
      <c r="N785" s="10">
        <f ca="1">SUMPRODUCT($A785:$F785,Results!$B$19:$G$19)</f>
        <v>3.2702531781201323</v>
      </c>
      <c r="O785" s="10">
        <f ca="1">SUMPRODUCT($A785:$F785,Results!$B$20:$G$20)</f>
        <v>-8.6498401787553352</v>
      </c>
      <c r="P785" s="10" cm="1">
        <f t="array" aca="1" ref="P785" ca="1">SUMPRODUCT(J785:O785,TRANSPOSE(Test!BL$20:BL$25))+Test!$AD$20-Test!$BL$27</f>
        <v>16.545520587022249</v>
      </c>
      <c r="Q785" s="10" cm="1">
        <f t="array" aca="1" ref="Q785" ca="1">SUMPRODUCT(J785:O785,TRANSPOSE(Test!ES$20:ES$25))+Test!$AD$20-Test!$ES$27</f>
        <v>16.683657258573753</v>
      </c>
      <c r="R785" s="10">
        <f ca="1">I785-Results!$E$5*H785</f>
        <v>17.856277018414794</v>
      </c>
      <c r="S785" s="10" cm="1">
        <f t="array" aca="1" ref="S785" ca="1">SUMPRODUCT(J785:O785,TRANSPOSE(Test!AR$28:AR$33))+Test!$AD$20-Test!$AC$26</f>
        <v>5.1139204650704215</v>
      </c>
      <c r="T785" s="10">
        <f ca="1">SUMPRODUCT(J785:O785,Results!K$9:P$9)</f>
        <v>16.18690428495777</v>
      </c>
      <c r="U785" s="10">
        <f ca="1">SUMPRODUCT(J785:O785,Results!K$9:P$9)+Test!$AD$20-Test!$AC$31</f>
        <v>16.150106166256794</v>
      </c>
      <c r="V785" s="10">
        <f t="shared" ca="1" si="73"/>
        <v>4.0873519398222413</v>
      </c>
      <c r="W785" s="10">
        <f t="shared" ca="1" si="74"/>
        <v>3.9492152682707378</v>
      </c>
      <c r="X785" s="10">
        <f t="shared" ca="1" si="75"/>
        <v>2.7765955084296969</v>
      </c>
      <c r="Y785" s="10">
        <f t="shared" ca="1" si="76"/>
        <v>15.518952061774069</v>
      </c>
      <c r="Z785" s="10">
        <f ca="1">I785-Test!$AD$20</f>
        <v>19.936768988194938</v>
      </c>
      <c r="AA785" s="10">
        <f t="shared" ca="1" si="77"/>
        <v>4.4827663605876964</v>
      </c>
    </row>
    <row r="786" spans="1:27">
      <c r="A786" s="6">
        <f ca="1">LN((RAND()^(-Results!$F$4))-1)</f>
        <v>1.5083160048919568</v>
      </c>
      <c r="B786" s="6">
        <f ca="1">LN((RAND()^(-Results!$F$4))-1)</f>
        <v>0.40180800119085347</v>
      </c>
      <c r="C786" s="6">
        <f ca="1">LN((RAND()^(-Results!$F$4))-1)</f>
        <v>-2.0607371640867722</v>
      </c>
      <c r="D786" s="6">
        <f ca="1">LN((RAND()^(-Results!$F$4))-1)</f>
        <v>-1.7250890699005801</v>
      </c>
      <c r="E786" s="6">
        <f ca="1">LN((RAND()^(-Results!$F$4))-1)</f>
        <v>2.6535248747105937</v>
      </c>
      <c r="F786" s="6">
        <f ca="1">LN((RAND()^(-Results!$F$4))-1)</f>
        <v>-0.70214044881959059</v>
      </c>
      <c r="G786" s="6">
        <f ca="1">LN((RAND()^(-Results!$F$4))-1)</f>
        <v>-2.597568988321453</v>
      </c>
      <c r="H786" s="6">
        <f t="shared" ca="1" si="72"/>
        <v>-2.5869621267758625</v>
      </c>
      <c r="I786" s="10">
        <f ca="1">SUMPRODUCT(J786:O786,Results!B$12:G$12)+Results!$F$5*H786</f>
        <v>-20.779087824994445</v>
      </c>
      <c r="J786" s="10">
        <f ca="1">SUMPRODUCT($A786:$F786,Results!$B$15:$G$15)</f>
        <v>3.7190318248054925</v>
      </c>
      <c r="K786" s="10">
        <f ca="1">SUMPRODUCT($A786:$F786,Results!$B$16:$G$16)</f>
        <v>-1.0550109868525634</v>
      </c>
      <c r="L786" s="10">
        <f ca="1">SUMPRODUCT($A786:$F786,Results!$B$17:$G$17)</f>
        <v>1.2220691727376491</v>
      </c>
      <c r="M786" s="10">
        <f ca="1">SUMPRODUCT($A786:$F786,Results!$B$18:$G$18)</f>
        <v>3.1322683700757281</v>
      </c>
      <c r="N786" s="10">
        <f ca="1">SUMPRODUCT($A786:$F786,Results!$B$19:$G$19)</f>
        <v>-12.87551659801343</v>
      </c>
      <c r="O786" s="10">
        <f ca="1">SUMPRODUCT($A786:$F786,Results!$B$20:$G$20)</f>
        <v>4.2873440887660372</v>
      </c>
      <c r="P786" s="10" cm="1">
        <f t="array" aca="1" ref="P786" ca="1">SUMPRODUCT(J786:O786,TRANSPOSE(Test!BL$20:BL$25))+Test!$AD$20-Test!$BL$27</f>
        <v>-8.2768562822821004</v>
      </c>
      <c r="Q786" s="10" cm="1">
        <f t="array" aca="1" ref="Q786" ca="1">SUMPRODUCT(J786:O786,TRANSPOSE(Test!ES$20:ES$25))+Test!$AD$20-Test!$ES$27</f>
        <v>-8.2258207976002176</v>
      </c>
      <c r="R786" s="10">
        <f ca="1">I786-Results!$E$5*H786</f>
        <v>-10.431239317890995</v>
      </c>
      <c r="S786" s="10" cm="1">
        <f t="array" aca="1" ref="S786" ca="1">SUMPRODUCT(J786:O786,TRANSPOSE(Test!AR$28:AR$33))+Test!$AD$20-Test!$AC$26</f>
        <v>-14.322746536943693</v>
      </c>
      <c r="T786" s="10">
        <f ca="1">SUMPRODUCT(J786:O786,Results!K$9:P$9)</f>
        <v>-8.632415636393759</v>
      </c>
      <c r="U786" s="10">
        <f ca="1">SUMPRODUCT(J786:O786,Results!K$9:P$9)+Test!$AD$20-Test!$AC$31</f>
        <v>-8.6692137550947344</v>
      </c>
      <c r="V786" s="10">
        <f t="shared" ca="1" si="73"/>
        <v>-12.502231542712344</v>
      </c>
      <c r="W786" s="10">
        <f t="shared" ca="1" si="74"/>
        <v>-12.553267027394227</v>
      </c>
      <c r="X786" s="10">
        <f t="shared" ca="1" si="75"/>
        <v>-10.34784850710345</v>
      </c>
      <c r="Y786" s="10">
        <f t="shared" ca="1" si="76"/>
        <v>-6.4563412880507514</v>
      </c>
      <c r="Z786" s="10">
        <f ca="1">I786-Test!$AD$20</f>
        <v>-21.475191363643997</v>
      </c>
      <c r="AA786" s="10">
        <f t="shared" ca="1" si="77"/>
        <v>-12.10987406989971</v>
      </c>
    </row>
    <row r="787" spans="1:27">
      <c r="A787" s="6">
        <f ca="1">LN((RAND()^(-Results!$F$4))-1)</f>
        <v>-0.28703607493266287</v>
      </c>
      <c r="B787" s="6">
        <f ca="1">LN((RAND()^(-Results!$F$4))-1)</f>
        <v>0.15473957783924955</v>
      </c>
      <c r="C787" s="6">
        <f ca="1">LN((RAND()^(-Results!$F$4))-1)</f>
        <v>1.2503639968436273</v>
      </c>
      <c r="D787" s="6">
        <f ca="1">LN((RAND()^(-Results!$F$4))-1)</f>
        <v>1.6696301855307438</v>
      </c>
      <c r="E787" s="6">
        <f ca="1">LN((RAND()^(-Results!$F$4))-1)</f>
        <v>-0.18358603026702786</v>
      </c>
      <c r="F787" s="6">
        <f ca="1">LN((RAND()^(-Results!$F$4))-1)</f>
        <v>3.6499605334849936</v>
      </c>
      <c r="G787" s="6">
        <f ca="1">LN((RAND()^(-Results!$F$4))-1)</f>
        <v>0.9829647184626088</v>
      </c>
      <c r="H787" s="6">
        <f t="shared" ca="1" si="72"/>
        <v>0.99357158000819945</v>
      </c>
      <c r="I787" s="10">
        <f ca="1">SUMPRODUCT(J787:O787,Results!B$12:G$12)+Results!$F$5*H787</f>
        <v>10.874440301759922</v>
      </c>
      <c r="J787" s="10">
        <f ca="1">SUMPRODUCT($A787:$F787,Results!$B$15:$G$15)</f>
        <v>-2.3232622360677682</v>
      </c>
      <c r="K787" s="10">
        <f ca="1">SUMPRODUCT($A787:$F787,Results!$B$16:$G$16)</f>
        <v>-0.40129514644521147</v>
      </c>
      <c r="L787" s="10">
        <f ca="1">SUMPRODUCT($A787:$F787,Results!$B$17:$G$17)</f>
        <v>-12.029172063293702</v>
      </c>
      <c r="M787" s="10">
        <f ca="1">SUMPRODUCT($A787:$F787,Results!$B$18:$G$18)</f>
        <v>4.7347823047105777</v>
      </c>
      <c r="N787" s="10">
        <f ca="1">SUMPRODUCT($A787:$F787,Results!$B$19:$G$19)</f>
        <v>12.887020697411511</v>
      </c>
      <c r="O787" s="10">
        <f ca="1">SUMPRODUCT($A787:$F787,Results!$B$20:$G$20)</f>
        <v>3.0778259645520469</v>
      </c>
      <c r="P787" s="10" cm="1">
        <f t="array" aca="1" ref="P787" ca="1">SUMPRODUCT(J787:O787,TRANSPOSE(Test!BL$20:BL$25))+Test!$AD$20-Test!$BL$27</f>
        <v>5.9885976001304488</v>
      </c>
      <c r="Q787" s="10" cm="1">
        <f t="array" aca="1" ref="Q787" ca="1">SUMPRODUCT(J787:O787,TRANSPOSE(Test!ES$20:ES$25))+Test!$AD$20-Test!$ES$27</f>
        <v>5.9062545391256425</v>
      </c>
      <c r="R787" s="10">
        <f ca="1">I787-Results!$E$5*H787</f>
        <v>6.900153981727124</v>
      </c>
      <c r="S787" s="10" cm="1">
        <f t="array" aca="1" ref="S787" ca="1">SUMPRODUCT(J787:O787,TRANSPOSE(Test!AR$28:AR$33))+Test!$AD$20-Test!$AC$26</f>
        <v>9.5002176401942044</v>
      </c>
      <c r="T787" s="10">
        <f ca="1">SUMPRODUCT(J787:O787,Results!K$9:P$9)</f>
        <v>5.9781806342768862</v>
      </c>
      <c r="U787" s="10">
        <f ca="1">SUMPRODUCT(J787:O787,Results!K$9:P$9)+Test!$AD$20-Test!$AC$31</f>
        <v>5.9413825155759108</v>
      </c>
      <c r="V787" s="10">
        <f t="shared" ca="1" si="73"/>
        <v>4.885842701629473</v>
      </c>
      <c r="W787" s="10">
        <f t="shared" ca="1" si="74"/>
        <v>4.9681857626342794</v>
      </c>
      <c r="X787" s="10">
        <f t="shared" ca="1" si="75"/>
        <v>3.9742863200327978</v>
      </c>
      <c r="Y787" s="10">
        <f t="shared" ca="1" si="76"/>
        <v>1.3742226615657174</v>
      </c>
      <c r="Z787" s="10">
        <f ca="1">I787-Test!$AD$20</f>
        <v>10.178336763110368</v>
      </c>
      <c r="AA787" s="10">
        <f t="shared" ca="1" si="77"/>
        <v>4.933057786184011</v>
      </c>
    </row>
    <row r="788" spans="1:27">
      <c r="A788" s="6">
        <f ca="1">LN((RAND()^(-Results!$F$4))-1)</f>
        <v>2.7869548085017084</v>
      </c>
      <c r="B788" s="6">
        <f ca="1">LN((RAND()^(-Results!$F$4))-1)</f>
        <v>2.3438726793794795</v>
      </c>
      <c r="C788" s="6">
        <f ca="1">LN((RAND()^(-Results!$F$4))-1)</f>
        <v>2.809504601996577</v>
      </c>
      <c r="D788" s="6">
        <f ca="1">LN((RAND()^(-Results!$F$4))-1)</f>
        <v>0.84253563973083101</v>
      </c>
      <c r="E788" s="6">
        <f ca="1">LN((RAND()^(-Results!$F$4))-1)</f>
        <v>1.5205623747833725</v>
      </c>
      <c r="F788" s="6">
        <f ca="1">LN((RAND()^(-Results!$F$4))-1)</f>
        <v>1.5940829928654503</v>
      </c>
      <c r="G788" s="6">
        <f ca="1">LN((RAND()^(-Results!$F$4))-1)</f>
        <v>2.6886634576800996</v>
      </c>
      <c r="H788" s="6">
        <f t="shared" ca="1" si="72"/>
        <v>2.6992703192256902</v>
      </c>
      <c r="I788" s="10">
        <f ca="1">SUMPRODUCT(J788:O788,Results!B$12:G$12)+Results!$F$5*H788</f>
        <v>36.846255649009407</v>
      </c>
      <c r="J788" s="10">
        <f ca="1">SUMPRODUCT($A788:$F788,Results!$B$15:$G$15)</f>
        <v>4.3723312166380568</v>
      </c>
      <c r="K788" s="10">
        <f ca="1">SUMPRODUCT($A788:$F788,Results!$B$16:$G$16)</f>
        <v>-0.3265139651660387</v>
      </c>
      <c r="L788" s="10">
        <f ca="1">SUMPRODUCT($A788:$F788,Results!$B$17:$G$17)</f>
        <v>-11.79407595700188</v>
      </c>
      <c r="M788" s="10">
        <f ca="1">SUMPRODUCT($A788:$F788,Results!$B$18:$G$18)</f>
        <v>-11.45098589185948</v>
      </c>
      <c r="N788" s="10">
        <f ca="1">SUMPRODUCT($A788:$F788,Results!$B$19:$G$19)</f>
        <v>4.7594014848067285</v>
      </c>
      <c r="O788" s="10">
        <f ca="1">SUMPRODUCT($A788:$F788,Results!$B$20:$G$20)</f>
        <v>7.3620623741936608</v>
      </c>
      <c r="P788" s="10" cm="1">
        <f t="array" aca="1" ref="P788" ca="1">SUMPRODUCT(J788:O788,TRANSPOSE(Test!BL$20:BL$25))+Test!$AD$20-Test!$BL$27</f>
        <v>23.792501760829847</v>
      </c>
      <c r="Q788" s="10" cm="1">
        <f t="array" aca="1" ref="Q788" ca="1">SUMPRODUCT(J788:O788,TRANSPOSE(Test!ES$20:ES$25))+Test!$AD$20-Test!$ES$27</f>
        <v>23.592692344982286</v>
      </c>
      <c r="R788" s="10">
        <f ca="1">I788-Results!$E$5*H788</f>
        <v>26.049174372106648</v>
      </c>
      <c r="S788" s="10" cm="1">
        <f t="array" aca="1" ref="S788" ca="1">SUMPRODUCT(J788:O788,TRANSPOSE(Test!AR$28:AR$33))+Test!$AD$20-Test!$AC$26</f>
        <v>32.167682076986573</v>
      </c>
      <c r="T788" s="10">
        <f ca="1">SUMPRODUCT(J788:O788,Results!K$9:P$9)</f>
        <v>23.217915365343611</v>
      </c>
      <c r="U788" s="10">
        <f ca="1">SUMPRODUCT(J788:O788,Results!K$9:P$9)+Test!$AD$20-Test!$AC$31</f>
        <v>23.181117246642636</v>
      </c>
      <c r="V788" s="10">
        <f t="shared" ca="1" si="73"/>
        <v>13.053753888179561</v>
      </c>
      <c r="W788" s="10">
        <f t="shared" ca="1" si="74"/>
        <v>13.253563304027121</v>
      </c>
      <c r="X788" s="10">
        <f t="shared" ca="1" si="75"/>
        <v>10.797081276902759</v>
      </c>
      <c r="Y788" s="10">
        <f t="shared" ca="1" si="76"/>
        <v>4.6785735720228345</v>
      </c>
      <c r="Z788" s="10">
        <f ca="1">I788-Test!$AD$20</f>
        <v>36.150152110359855</v>
      </c>
      <c r="AA788" s="10">
        <f t="shared" ca="1" si="77"/>
        <v>13.665138402366772</v>
      </c>
    </row>
    <row r="789" spans="1:27">
      <c r="A789" s="6">
        <f ca="1">LN((RAND()^(-Results!$F$4))-1)</f>
        <v>1.306899821799447</v>
      </c>
      <c r="B789" s="6">
        <f ca="1">LN((RAND()^(-Results!$F$4))-1)</f>
        <v>-3.5281429582054815</v>
      </c>
      <c r="C789" s="6">
        <f ca="1">LN((RAND()^(-Results!$F$4))-1)</f>
        <v>1.3078268229112682</v>
      </c>
      <c r="D789" s="6">
        <f ca="1">LN((RAND()^(-Results!$F$4))-1)</f>
        <v>1.638831808807639</v>
      </c>
      <c r="E789" s="6">
        <f ca="1">LN((RAND()^(-Results!$F$4))-1)</f>
        <v>-1.893857043233222</v>
      </c>
      <c r="F789" s="6">
        <f ca="1">LN((RAND()^(-Results!$F$4))-1)</f>
        <v>0.36059923705231056</v>
      </c>
      <c r="G789" s="6">
        <f ca="1">LN((RAND()^(-Results!$F$4))-1)</f>
        <v>6.4637342744570399</v>
      </c>
      <c r="H789" s="6">
        <f t="shared" ca="1" si="72"/>
        <v>6.4743411360026304</v>
      </c>
      <c r="I789" s="10">
        <f ca="1">SUMPRODUCT(J789:O789,Results!B$12:G$12)+Results!$F$5*H789</f>
        <v>5.2279837225974575</v>
      </c>
      <c r="J789" s="10">
        <f ca="1">SUMPRODUCT($A789:$F789,Results!$B$15:$G$15)</f>
        <v>-9.5999603174557251</v>
      </c>
      <c r="K789" s="10">
        <f ca="1">SUMPRODUCT($A789:$F789,Results!$B$16:$G$16)</f>
        <v>4.635800168445031</v>
      </c>
      <c r="L789" s="10">
        <f ca="1">SUMPRODUCT($A789:$F789,Results!$B$17:$G$17)</f>
        <v>13.351862655943206</v>
      </c>
      <c r="M789" s="10">
        <f ca="1">SUMPRODUCT($A789:$F789,Results!$B$18:$G$18)</f>
        <v>-2.0980604496916611</v>
      </c>
      <c r="N789" s="10">
        <f ca="1">SUMPRODUCT($A789:$F789,Results!$B$19:$G$19)</f>
        <v>14.708127636467069</v>
      </c>
      <c r="O789" s="10">
        <f ca="1">SUMPRODUCT($A789:$F789,Results!$B$20:$G$20)</f>
        <v>-2.3994825751817732</v>
      </c>
      <c r="P789" s="10" cm="1">
        <f t="array" aca="1" ref="P789" ca="1">SUMPRODUCT(J789:O789,TRANSPOSE(Test!BL$20:BL$25))+Test!$AD$20-Test!$BL$27</f>
        <v>-27.19613635575795</v>
      </c>
      <c r="Q789" s="10" cm="1">
        <f t="array" aca="1" ref="Q789" ca="1">SUMPRODUCT(J789:O789,TRANSPOSE(Test!ES$20:ES$25))+Test!$AD$20-Test!$ES$27</f>
        <v>-27.558038192183897</v>
      </c>
      <c r="R789" s="10">
        <f ca="1">I789-Results!$E$5*H789</f>
        <v>-20.669380821413064</v>
      </c>
      <c r="S789" s="10" cm="1">
        <f t="array" aca="1" ref="S789" ca="1">SUMPRODUCT(J789:O789,TRANSPOSE(Test!AR$28:AR$33))+Test!$AD$20-Test!$AC$26</f>
        <v>-14.437639415151299</v>
      </c>
      <c r="T789" s="10">
        <f ca="1">SUMPRODUCT(J789:O789,Results!K$9:P$9)</f>
        <v>-27.512577486594207</v>
      </c>
      <c r="U789" s="10">
        <f ca="1">SUMPRODUCT(J789:O789,Results!K$9:P$9)+Test!$AD$20-Test!$AC$31</f>
        <v>-27.549375605295182</v>
      </c>
      <c r="V789" s="10">
        <f t="shared" ca="1" si="73"/>
        <v>32.424120078355408</v>
      </c>
      <c r="W789" s="10">
        <f t="shared" ca="1" si="74"/>
        <v>32.786021914781358</v>
      </c>
      <c r="X789" s="10">
        <f t="shared" ca="1" si="75"/>
        <v>25.897364544010522</v>
      </c>
      <c r="Y789" s="10">
        <f t="shared" ca="1" si="76"/>
        <v>19.665623137748756</v>
      </c>
      <c r="Z789" s="10">
        <f ca="1">I789-Test!$AD$20</f>
        <v>4.5318801839479042</v>
      </c>
      <c r="AA789" s="10">
        <f t="shared" ca="1" si="77"/>
        <v>32.77735932789264</v>
      </c>
    </row>
    <row r="790" spans="1:27">
      <c r="A790" s="6">
        <f ca="1">LN((RAND()^(-Results!$F$4))-1)</f>
        <v>2.2913702017436526</v>
      </c>
      <c r="B790" s="6">
        <f ca="1">LN((RAND()^(-Results!$F$4))-1)</f>
        <v>-8.7421850423660255E-2</v>
      </c>
      <c r="C790" s="6">
        <f ca="1">LN((RAND()^(-Results!$F$4))-1)</f>
        <v>-0.90915375775602658</v>
      </c>
      <c r="D790" s="6">
        <f ca="1">LN((RAND()^(-Results!$F$4))-1)</f>
        <v>-2.3767208315942061</v>
      </c>
      <c r="E790" s="6">
        <f ca="1">LN((RAND()^(-Results!$F$4))-1)</f>
        <v>0.93327744514697819</v>
      </c>
      <c r="F790" s="6">
        <f ca="1">LN((RAND()^(-Results!$F$4))-1)</f>
        <v>1.93918559275098</v>
      </c>
      <c r="G790" s="6">
        <f ca="1">LN((RAND()^(-Results!$F$4))-1)</f>
        <v>-0.35707205163936406</v>
      </c>
      <c r="H790" s="6">
        <f t="shared" ca="1" si="72"/>
        <v>-0.34646519009377347</v>
      </c>
      <c r="I790" s="10">
        <f ca="1">SUMPRODUCT(J790:O790,Results!B$12:G$12)+Results!$F$5*H790</f>
        <v>-30.657125213788326</v>
      </c>
      <c r="J790" s="10">
        <f ca="1">SUMPRODUCT($A790:$F790,Results!$B$15:$G$15)</f>
        <v>3.2582246032496616</v>
      </c>
      <c r="K790" s="10">
        <f ca="1">SUMPRODUCT($A790:$F790,Results!$B$16:$G$16)</f>
        <v>-1.7845285286303738</v>
      </c>
      <c r="L790" s="10">
        <f ca="1">SUMPRODUCT($A790:$F790,Results!$B$17:$G$17)</f>
        <v>-1.8238520108410632</v>
      </c>
      <c r="M790" s="10">
        <f ca="1">SUMPRODUCT($A790:$F790,Results!$B$18:$G$18)</f>
        <v>3.5685657141092673</v>
      </c>
      <c r="N790" s="10">
        <f ca="1">SUMPRODUCT($A790:$F790,Results!$B$19:$G$19)</f>
        <v>-8.3779770100780944</v>
      </c>
      <c r="O790" s="10">
        <f ca="1">SUMPRODUCT($A790:$F790,Results!$B$20:$G$20)</f>
        <v>15.590352869267232</v>
      </c>
      <c r="P790" s="10" cm="1">
        <f t="array" aca="1" ref="P790" ca="1">SUMPRODUCT(J790:O790,TRANSPOSE(Test!BL$20:BL$25))+Test!$AD$20-Test!$BL$27</f>
        <v>-29.063098885092565</v>
      </c>
      <c r="Q790" s="10" cm="1">
        <f t="array" aca="1" ref="Q790" ca="1">SUMPRODUCT(J790:O790,TRANSPOSE(Test!ES$20:ES$25))+Test!$AD$20-Test!$ES$27</f>
        <v>-29.287602742720985</v>
      </c>
      <c r="R790" s="10">
        <f ca="1">I790-Results!$E$5*H790</f>
        <v>-29.271264453413231</v>
      </c>
      <c r="S790" s="10" cm="1">
        <f t="array" aca="1" ref="S790" ca="1">SUMPRODUCT(J790:O790,TRANSPOSE(Test!AR$28:AR$33))+Test!$AD$20-Test!$AC$26</f>
        <v>-24.838994992367901</v>
      </c>
      <c r="T790" s="10">
        <f ca="1">SUMPRODUCT(J790:O790,Results!K$9:P$9)</f>
        <v>-29.553719976716774</v>
      </c>
      <c r="U790" s="10">
        <f ca="1">SUMPRODUCT(J790:O790,Results!K$9:P$9)+Test!$AD$20-Test!$AC$31</f>
        <v>-29.59051809541775</v>
      </c>
      <c r="V790" s="10">
        <f t="shared" ca="1" si="73"/>
        <v>-1.5940263286957617</v>
      </c>
      <c r="W790" s="10">
        <f t="shared" ca="1" si="74"/>
        <v>-1.3695224710673415</v>
      </c>
      <c r="X790" s="10">
        <f t="shared" ca="1" si="75"/>
        <v>-1.3858607603750954</v>
      </c>
      <c r="Y790" s="10">
        <f t="shared" ca="1" si="76"/>
        <v>-5.8181302214204251</v>
      </c>
      <c r="Z790" s="10">
        <f ca="1">I790-Test!$AD$20</f>
        <v>-31.353228752437879</v>
      </c>
      <c r="AA790" s="10">
        <f t="shared" ca="1" si="77"/>
        <v>-1.0666071183705768</v>
      </c>
    </row>
    <row r="791" spans="1:27">
      <c r="A791" s="6">
        <f ca="1">LN((RAND()^(-Results!$F$4))-1)</f>
        <v>1.7261404811359944</v>
      </c>
      <c r="B791" s="6">
        <f ca="1">LN((RAND()^(-Results!$F$4))-1)</f>
        <v>0.18669086645432809</v>
      </c>
      <c r="C791" s="6">
        <f ca="1">LN((RAND()^(-Results!$F$4))-1)</f>
        <v>-5.7456290084395817E-2</v>
      </c>
      <c r="D791" s="6">
        <f ca="1">LN((RAND()^(-Results!$F$4))-1)</f>
        <v>-0.34406217602385547</v>
      </c>
      <c r="E791" s="6">
        <f ca="1">LN((RAND()^(-Results!$F$4))-1)</f>
        <v>-1.6985775286288032</v>
      </c>
      <c r="F791" s="6">
        <f ca="1">LN((RAND()^(-Results!$F$4))-1)</f>
        <v>0.96418724649086018</v>
      </c>
      <c r="G791" s="6">
        <f ca="1">LN((RAND()^(-Results!$F$4))-1)</f>
        <v>2.0338580437775184</v>
      </c>
      <c r="H791" s="6">
        <f t="shared" ca="1" si="72"/>
        <v>2.044464905323109</v>
      </c>
      <c r="I791" s="10">
        <f ca="1">SUMPRODUCT(J791:O791,Results!B$12:G$12)+Results!$F$5*H791</f>
        <v>-1.5816076290616454</v>
      </c>
      <c r="J791" s="10">
        <f ca="1">SUMPRODUCT($A791:$F791,Results!$B$15:$G$15)</f>
        <v>2.7585287784566153</v>
      </c>
      <c r="K791" s="10">
        <f ca="1">SUMPRODUCT($A791:$F791,Results!$B$16:$G$16)</f>
        <v>4.4931709925477401</v>
      </c>
      <c r="L791" s="10">
        <f ca="1">SUMPRODUCT($A791:$F791,Results!$B$17:$G$17)</f>
        <v>3.1263424240973716</v>
      </c>
      <c r="M791" s="10">
        <f ca="1">SUMPRODUCT($A791:$F791,Results!$B$18:$G$18)</f>
        <v>-4.8268907338797788</v>
      </c>
      <c r="N791" s="10">
        <f ca="1">SUMPRODUCT($A791:$F791,Results!$B$19:$G$19)</f>
        <v>-1.0637993487913258</v>
      </c>
      <c r="O791" s="10">
        <f ca="1">SUMPRODUCT($A791:$F791,Results!$B$20:$G$20)</f>
        <v>11.292571354384142</v>
      </c>
      <c r="P791" s="10" cm="1">
        <f t="array" aca="1" ref="P791" ca="1">SUMPRODUCT(J791:O791,TRANSPOSE(Test!BL$20:BL$25))+Test!$AD$20-Test!$BL$27</f>
        <v>-11.615182372031898</v>
      </c>
      <c r="Q791" s="10" cm="1">
        <f t="array" aca="1" ref="Q791" ca="1">SUMPRODUCT(J791:O791,TRANSPOSE(Test!ES$20:ES$25))+Test!$AD$20-Test!$ES$27</f>
        <v>-11.749684160747389</v>
      </c>
      <c r="R791" s="10">
        <f ca="1">I791-Results!$E$5*H791</f>
        <v>-9.7594672503540814</v>
      </c>
      <c r="S791" s="10" cm="1">
        <f t="array" aca="1" ref="S791" ca="1">SUMPRODUCT(J791:O791,TRANSPOSE(Test!AR$28:AR$33))+Test!$AD$20-Test!$AC$26</f>
        <v>-2.2206282332573966</v>
      </c>
      <c r="T791" s="10">
        <f ca="1">SUMPRODUCT(J791:O791,Results!K$9:P$9)</f>
        <v>-11.682960893377858</v>
      </c>
      <c r="U791" s="10">
        <f ca="1">SUMPRODUCT(J791:O791,Results!K$9:P$9)+Test!$AD$20-Test!$AC$31</f>
        <v>-11.719759012078834</v>
      </c>
      <c r="V791" s="10">
        <f t="shared" ca="1" si="73"/>
        <v>10.033574742970252</v>
      </c>
      <c r="W791" s="10">
        <f t="shared" ca="1" si="74"/>
        <v>10.168076531685744</v>
      </c>
      <c r="X791" s="10">
        <f t="shared" ca="1" si="75"/>
        <v>8.1778596212924359</v>
      </c>
      <c r="Y791" s="10">
        <f t="shared" ca="1" si="76"/>
        <v>0.63902060419575113</v>
      </c>
      <c r="Z791" s="10">
        <f ca="1">I791-Test!$AD$20</f>
        <v>-2.2777111677111992</v>
      </c>
      <c r="AA791" s="10">
        <f t="shared" ca="1" si="77"/>
        <v>10.138151383017188</v>
      </c>
    </row>
    <row r="792" spans="1:27">
      <c r="A792" s="6">
        <f ca="1">LN((RAND()^(-Results!$F$4))-1)</f>
        <v>0.63396700359403535</v>
      </c>
      <c r="B792" s="6">
        <f ca="1">LN((RAND()^(-Results!$F$4))-1)</f>
        <v>-2.1813588889350868</v>
      </c>
      <c r="C792" s="6">
        <f ca="1">LN((RAND()^(-Results!$F$4))-1)</f>
        <v>-5.0037470816072291</v>
      </c>
      <c r="D792" s="6">
        <f ca="1">LN((RAND()^(-Results!$F$4))-1)</f>
        <v>4.7687492857218405</v>
      </c>
      <c r="E792" s="6">
        <f ca="1">LN((RAND()^(-Results!$F$4))-1)</f>
        <v>-0.21150633015939344</v>
      </c>
      <c r="F792" s="6">
        <f ca="1">LN((RAND()^(-Results!$F$4))-1)</f>
        <v>-0.5119485105225281</v>
      </c>
      <c r="G792" s="6">
        <f ca="1">LN((RAND()^(-Results!$F$4))-1)</f>
        <v>-0.34517791671306103</v>
      </c>
      <c r="H792" s="6">
        <f t="shared" ca="1" si="72"/>
        <v>-0.33457105516747043</v>
      </c>
      <c r="I792" s="10">
        <f ca="1">SUMPRODUCT(J792:O792,Results!B$12:G$12)+Results!$F$5*H792</f>
        <v>7.2833368502209721</v>
      </c>
      <c r="J792" s="10">
        <f ca="1">SUMPRODUCT($A792:$F792,Results!$B$15:$G$15)</f>
        <v>-5.1690677012949893</v>
      </c>
      <c r="K792" s="10">
        <f ca="1">SUMPRODUCT($A792:$F792,Results!$B$16:$G$16)</f>
        <v>18.955510018606208</v>
      </c>
      <c r="L792" s="10">
        <f ca="1">SUMPRODUCT($A792:$F792,Results!$B$17:$G$17)</f>
        <v>16.600537112160431</v>
      </c>
      <c r="M792" s="10">
        <f ca="1">SUMPRODUCT($A792:$F792,Results!$B$18:$G$18)</f>
        <v>7.4914583926371447</v>
      </c>
      <c r="N792" s="10">
        <f ca="1">SUMPRODUCT($A792:$F792,Results!$B$19:$G$19)</f>
        <v>8.1301726810695882</v>
      </c>
      <c r="O792" s="10">
        <f ca="1">SUMPRODUCT($A792:$F792,Results!$B$20:$G$20)</f>
        <v>-9.243788948345447</v>
      </c>
      <c r="P792" s="10" cm="1">
        <f t="array" aca="1" ref="P792" ca="1">SUMPRODUCT(J792:O792,TRANSPOSE(Test!BL$20:BL$25))+Test!$AD$20-Test!$BL$27</f>
        <v>7.8235670122015186</v>
      </c>
      <c r="Q792" s="10" cm="1">
        <f t="array" aca="1" ref="Q792" ca="1">SUMPRODUCT(J792:O792,TRANSPOSE(Test!ES$20:ES$25))+Test!$AD$20-Test!$ES$27</f>
        <v>8.3063555711200969</v>
      </c>
      <c r="R792" s="10">
        <f ca="1">I792-Results!$E$5*H792</f>
        <v>8.6216210708908534</v>
      </c>
      <c r="S792" s="10" cm="1">
        <f t="array" aca="1" ref="S792" ca="1">SUMPRODUCT(J792:O792,TRANSPOSE(Test!AR$28:AR$33))+Test!$AD$20-Test!$AC$26</f>
        <v>1.5241576601986737</v>
      </c>
      <c r="T792" s="10">
        <f ca="1">SUMPRODUCT(J792:O792,Results!K$9:P$9)</f>
        <v>8.1819844505337471</v>
      </c>
      <c r="U792" s="10">
        <f ca="1">SUMPRODUCT(J792:O792,Results!K$9:P$9)+Test!$AD$20-Test!$AC$31</f>
        <v>8.1451863318327717</v>
      </c>
      <c r="V792" s="10">
        <f t="shared" ca="1" si="73"/>
        <v>-0.54023016198054652</v>
      </c>
      <c r="W792" s="10">
        <f t="shared" ca="1" si="74"/>
        <v>-1.0230187208991248</v>
      </c>
      <c r="X792" s="10">
        <f t="shared" ca="1" si="75"/>
        <v>-1.3382842206698813</v>
      </c>
      <c r="Y792" s="10">
        <f t="shared" ca="1" si="76"/>
        <v>5.7591791900222979</v>
      </c>
      <c r="Z792" s="10">
        <f ca="1">I792-Test!$AD$20</f>
        <v>6.5872333115714188</v>
      </c>
      <c r="AA792" s="10">
        <f t="shared" ca="1" si="77"/>
        <v>-0.86184948161179964</v>
      </c>
    </row>
    <row r="793" spans="1:27">
      <c r="A793" s="6">
        <f ca="1">LN((RAND()^(-Results!$F$4))-1)</f>
        <v>-3.7369757085181816</v>
      </c>
      <c r="B793" s="6">
        <f ca="1">LN((RAND()^(-Results!$F$4))-1)</f>
        <v>-0.53838182968664416</v>
      </c>
      <c r="C793" s="6">
        <f ca="1">LN((RAND()^(-Results!$F$4))-1)</f>
        <v>1.5534985958679917</v>
      </c>
      <c r="D793" s="6">
        <f ca="1">LN((RAND()^(-Results!$F$4))-1)</f>
        <v>-2.9430148448011373</v>
      </c>
      <c r="E793" s="6">
        <f ca="1">LN((RAND()^(-Results!$F$4))-1)</f>
        <v>-3.6811593533879954</v>
      </c>
      <c r="F793" s="6">
        <f ca="1">LN((RAND()^(-Results!$F$4))-1)</f>
        <v>-0.47806622412854183</v>
      </c>
      <c r="G793" s="6">
        <f ca="1">LN((RAND()^(-Results!$F$4))-1)</f>
        <v>3.7266291055292484</v>
      </c>
      <c r="H793" s="6">
        <f t="shared" ca="1" si="72"/>
        <v>3.737235967074839</v>
      </c>
      <c r="I793" s="10">
        <f ca="1">SUMPRODUCT(J793:O793,Results!B$12:G$12)+Results!$F$5*H793</f>
        <v>-3.9168547065098451</v>
      </c>
      <c r="J793" s="10">
        <f ca="1">SUMPRODUCT($A793:$F793,Results!$B$15:$G$15)</f>
        <v>-0.91638015505290282</v>
      </c>
      <c r="K793" s="10">
        <f ca="1">SUMPRODUCT($A793:$F793,Results!$B$16:$G$16)</f>
        <v>-9.4534440029708122</v>
      </c>
      <c r="L793" s="10">
        <f ca="1">SUMPRODUCT($A793:$F793,Results!$B$17:$G$17)</f>
        <v>-0.36261888153346655</v>
      </c>
      <c r="M793" s="10">
        <f ca="1">SUMPRODUCT($A793:$F793,Results!$B$18:$G$18)</f>
        <v>2.5247236756841858</v>
      </c>
      <c r="N793" s="10">
        <f ca="1">SUMPRODUCT($A793:$F793,Results!$B$19:$G$19)</f>
        <v>-3.5073631050797016</v>
      </c>
      <c r="O793" s="10">
        <f ca="1">SUMPRODUCT($A793:$F793,Results!$B$20:$G$20)</f>
        <v>0.349735064732005</v>
      </c>
      <c r="P793" s="10" cm="1">
        <f t="array" aca="1" ref="P793" ca="1">SUMPRODUCT(J793:O793,TRANSPOSE(Test!BL$20:BL$25))+Test!$AD$20-Test!$BL$27</f>
        <v>-21.968416401741617</v>
      </c>
      <c r="Q793" s="10" cm="1">
        <f t="array" aca="1" ref="Q793" ca="1">SUMPRODUCT(J793:O793,TRANSPOSE(Test!ES$20:ES$25))+Test!$AD$20-Test!$ES$27</f>
        <v>-22.13069182572568</v>
      </c>
      <c r="R793" s="10">
        <f ca="1">I793-Results!$E$5*H793</f>
        <v>-18.865798574809201</v>
      </c>
      <c r="S793" s="10" cm="1">
        <f t="array" aca="1" ref="S793" ca="1">SUMPRODUCT(J793:O793,TRANSPOSE(Test!AR$28:AR$33))+Test!$AD$20-Test!$AC$26</f>
        <v>-20.01448207337269</v>
      </c>
      <c r="T793" s="10">
        <f ca="1">SUMPRODUCT(J793:O793,Results!K$9:P$9)</f>
        <v>-21.301066079263077</v>
      </c>
      <c r="U793" s="10">
        <f ca="1">SUMPRODUCT(J793:O793,Results!K$9:P$9)+Test!$AD$20-Test!$AC$31</f>
        <v>-21.337864197964052</v>
      </c>
      <c r="V793" s="10">
        <f t="shared" ca="1" si="73"/>
        <v>18.051561695231772</v>
      </c>
      <c r="W793" s="10">
        <f t="shared" ca="1" si="74"/>
        <v>18.213837119215835</v>
      </c>
      <c r="X793" s="10">
        <f t="shared" ca="1" si="75"/>
        <v>14.948943868299356</v>
      </c>
      <c r="Y793" s="10">
        <f t="shared" ca="1" si="76"/>
        <v>16.097627366862845</v>
      </c>
      <c r="Z793" s="10">
        <f ca="1">I793-Test!$AD$20</f>
        <v>-4.6129582451593985</v>
      </c>
      <c r="AA793" s="10">
        <f t="shared" ca="1" si="77"/>
        <v>17.421009491454207</v>
      </c>
    </row>
    <row r="794" spans="1:27">
      <c r="A794" s="6">
        <f ca="1">LN((RAND()^(-Results!$F$4))-1)</f>
        <v>1.502159971581432</v>
      </c>
      <c r="B794" s="6">
        <f ca="1">LN((RAND()^(-Results!$F$4))-1)</f>
        <v>1.5252217881512928</v>
      </c>
      <c r="C794" s="6">
        <f ca="1">LN((RAND()^(-Results!$F$4))-1)</f>
        <v>6.3636711255054268E-2</v>
      </c>
      <c r="D794" s="6">
        <f ca="1">LN((RAND()^(-Results!$F$4))-1)</f>
        <v>-0.16539235253540105</v>
      </c>
      <c r="E794" s="6">
        <f ca="1">LN((RAND()^(-Results!$F$4))-1)</f>
        <v>0.86569527942873925</v>
      </c>
      <c r="F794" s="6">
        <f ca="1">LN((RAND()^(-Results!$F$4))-1)</f>
        <v>-3.6945516902382347E-2</v>
      </c>
      <c r="G794" s="6">
        <f ca="1">LN((RAND()^(-Results!$F$4))-1)</f>
        <v>0.96320987645722955</v>
      </c>
      <c r="H794" s="6">
        <f t="shared" ca="1" si="72"/>
        <v>0.9738167380028202</v>
      </c>
      <c r="I794" s="10">
        <f ca="1">SUMPRODUCT(J794:O794,Results!B$12:G$12)+Results!$F$5*H794</f>
        <v>15.960485479474054</v>
      </c>
      <c r="J794" s="10">
        <f ca="1">SUMPRODUCT($A794:$F794,Results!$B$15:$G$15)</f>
        <v>4.6633669919135636</v>
      </c>
      <c r="K794" s="10">
        <f ca="1">SUMPRODUCT($A794:$F794,Results!$B$16:$G$16)</f>
        <v>1.4138683601581019</v>
      </c>
      <c r="L794" s="10">
        <f ca="1">SUMPRODUCT($A794:$F794,Results!$B$17:$G$17)</f>
        <v>-2.9426397764612342</v>
      </c>
      <c r="M794" s="10">
        <f ca="1">SUMPRODUCT($A794:$F794,Results!$B$18:$G$18)</f>
        <v>-5.4374481897850133</v>
      </c>
      <c r="N794" s="10">
        <f ca="1">SUMPRODUCT($A794:$F794,Results!$B$19:$G$19)</f>
        <v>-4.2294842580439749</v>
      </c>
      <c r="O794" s="10">
        <f ca="1">SUMPRODUCT($A794:$F794,Results!$B$20:$G$20)</f>
        <v>5.0140127771965206</v>
      </c>
      <c r="P794" s="10" cm="1">
        <f t="array" aca="1" ref="P794" ca="1">SUMPRODUCT(J794:O794,TRANSPOSE(Test!BL$20:BL$25))+Test!$AD$20-Test!$BL$27</f>
        <v>11.176497875038299</v>
      </c>
      <c r="Q794" s="10" cm="1">
        <f t="array" aca="1" ref="Q794" ca="1">SUMPRODUCT(J794:O794,TRANSPOSE(Test!ES$20:ES$25))+Test!$AD$20-Test!$ES$27</f>
        <v>11.187387525388987</v>
      </c>
      <c r="R794" s="10">
        <f ca="1">I794-Results!$E$5*H794</f>
        <v>12.065218527462772</v>
      </c>
      <c r="S794" s="10" cm="1">
        <f t="array" aca="1" ref="S794" ca="1">SUMPRODUCT(J794:O794,TRANSPOSE(Test!AR$28:AR$33))+Test!$AD$20-Test!$AC$26</f>
        <v>12.522365066580971</v>
      </c>
      <c r="T794" s="10">
        <f ca="1">SUMPRODUCT(J794:O794,Results!K$9:P$9)</f>
        <v>10.994179025348783</v>
      </c>
      <c r="U794" s="10">
        <f ca="1">SUMPRODUCT(J794:O794,Results!K$9:P$9)+Test!$AD$20-Test!$AC$31</f>
        <v>10.957380906647808</v>
      </c>
      <c r="V794" s="10">
        <f t="shared" ca="1" si="73"/>
        <v>4.7839876044357545</v>
      </c>
      <c r="W794" s="10">
        <f t="shared" ca="1" si="74"/>
        <v>4.7730979540850669</v>
      </c>
      <c r="X794" s="10">
        <f t="shared" ca="1" si="75"/>
        <v>3.8952669520112817</v>
      </c>
      <c r="Y794" s="10">
        <f t="shared" ca="1" si="76"/>
        <v>3.4381204128930829</v>
      </c>
      <c r="Z794" s="10">
        <f ca="1">I794-Test!$AD$20</f>
        <v>15.264381940824499</v>
      </c>
      <c r="AA794" s="10">
        <f t="shared" ca="1" si="77"/>
        <v>5.0031045728262455</v>
      </c>
    </row>
    <row r="795" spans="1:27">
      <c r="A795" s="6">
        <f ca="1">LN((RAND()^(-Results!$F$4))-1)</f>
        <v>-0.61608190342943991</v>
      </c>
      <c r="B795" s="6">
        <f ca="1">LN((RAND()^(-Results!$F$4))-1)</f>
        <v>-2.1657929545483987</v>
      </c>
      <c r="C795" s="6">
        <f ca="1">LN((RAND()^(-Results!$F$4))-1)</f>
        <v>-0.76914004719005558</v>
      </c>
      <c r="D795" s="6">
        <f ca="1">LN((RAND()^(-Results!$F$4))-1)</f>
        <v>-0.15690745558549873</v>
      </c>
      <c r="E795" s="6">
        <f ca="1">LN((RAND()^(-Results!$F$4))-1)</f>
        <v>-1.2787823469029083</v>
      </c>
      <c r="F795" s="6">
        <f ca="1">LN((RAND()^(-Results!$F$4))-1)</f>
        <v>2.4999617514739723</v>
      </c>
      <c r="G795" s="6">
        <f ca="1">LN((RAND()^(-Results!$F$4))-1)</f>
        <v>2.4443857708955798</v>
      </c>
      <c r="H795" s="6">
        <f t="shared" ca="1" si="72"/>
        <v>2.4549926324411704</v>
      </c>
      <c r="I795" s="10">
        <f ca="1">SUMPRODUCT(J795:O795,Results!B$12:G$12)+Results!$F$5*H795</f>
        <v>-17.951625459972981</v>
      </c>
      <c r="J795" s="10">
        <f ca="1">SUMPRODUCT($A795:$F795,Results!$B$15:$G$15)</f>
        <v>-4.9793572038567824</v>
      </c>
      <c r="K795" s="10">
        <f ca="1">SUMPRODUCT($A795:$F795,Results!$B$16:$G$16)</f>
        <v>-0.11175509120565863</v>
      </c>
      <c r="L795" s="10">
        <f ca="1">SUMPRODUCT($A795:$F795,Results!$B$17:$G$17)</f>
        <v>1.1380572435828675</v>
      </c>
      <c r="M795" s="10">
        <f ca="1">SUMPRODUCT($A795:$F795,Results!$B$18:$G$18)</f>
        <v>10.860488734423265</v>
      </c>
      <c r="N795" s="10">
        <f ca="1">SUMPRODUCT($A795:$F795,Results!$B$19:$G$19)</f>
        <v>5.7036220320778455</v>
      </c>
      <c r="O795" s="10">
        <f ca="1">SUMPRODUCT($A795:$F795,Results!$B$20:$G$20)</f>
        <v>4.4277754326833367</v>
      </c>
      <c r="P795" s="10" cm="1">
        <f t="array" aca="1" ref="P795" ca="1">SUMPRODUCT(J795:O795,TRANSPOSE(Test!BL$20:BL$25))+Test!$AD$20-Test!$BL$27</f>
        <v>-30.463486785711236</v>
      </c>
      <c r="Q795" s="10" cm="1">
        <f t="array" aca="1" ref="Q795" ca="1">SUMPRODUCT(J795:O795,TRANSPOSE(Test!ES$20:ES$25))+Test!$AD$20-Test!$ES$27</f>
        <v>-30.604991641369782</v>
      </c>
      <c r="R795" s="10">
        <f ca="1">I795-Results!$E$5*H795</f>
        <v>-27.771595989737662</v>
      </c>
      <c r="S795" s="10" cm="1">
        <f t="array" aca="1" ref="S795" ca="1">SUMPRODUCT(J795:O795,TRANSPOSE(Test!AR$28:AR$33))+Test!$AD$20-Test!$AC$26</f>
        <v>-27.575891004014139</v>
      </c>
      <c r="T795" s="10">
        <f ca="1">SUMPRODUCT(J795:O795,Results!K$9:P$9)</f>
        <v>-30.400063815208778</v>
      </c>
      <c r="U795" s="10">
        <f ca="1">SUMPRODUCT(J795:O795,Results!K$9:P$9)+Test!$AD$20-Test!$AC$31</f>
        <v>-30.436861933909753</v>
      </c>
      <c r="V795" s="10">
        <f t="shared" ca="1" si="73"/>
        <v>12.511861325738256</v>
      </c>
      <c r="W795" s="10">
        <f t="shared" ca="1" si="74"/>
        <v>12.653366181396802</v>
      </c>
      <c r="X795" s="10">
        <f t="shared" ca="1" si="75"/>
        <v>9.8199705297646815</v>
      </c>
      <c r="Y795" s="10">
        <f t="shared" ca="1" si="76"/>
        <v>9.6242655440411582</v>
      </c>
      <c r="Z795" s="10">
        <f ca="1">I795-Test!$AD$20</f>
        <v>-18.647728998622533</v>
      </c>
      <c r="AA795" s="10">
        <f t="shared" ca="1" si="77"/>
        <v>12.485236473936773</v>
      </c>
    </row>
    <row r="796" spans="1:27">
      <c r="A796" s="6">
        <f ca="1">LN((RAND()^(-Results!$F$4))-1)</f>
        <v>1.7819451881618327</v>
      </c>
      <c r="B796" s="6">
        <f ca="1">LN((RAND()^(-Results!$F$4))-1)</f>
        <v>1.9297632250454344</v>
      </c>
      <c r="C796" s="6">
        <f ca="1">LN((RAND()^(-Results!$F$4))-1)</f>
        <v>-3.249959086437852</v>
      </c>
      <c r="D796" s="6">
        <f ca="1">LN((RAND()^(-Results!$F$4))-1)</f>
        <v>-3.4746884732999819</v>
      </c>
      <c r="E796" s="6">
        <f ca="1">LN((RAND()^(-Results!$F$4))-1)</f>
        <v>0.90510228700526951</v>
      </c>
      <c r="F796" s="6">
        <f ca="1">LN((RAND()^(-Results!$F$4))-1)</f>
        <v>-3.7759507155803659E-2</v>
      </c>
      <c r="G796" s="6">
        <f ca="1">LN((RAND()^(-Results!$F$4))-1)</f>
        <v>-1.7623968599402893</v>
      </c>
      <c r="H796" s="6">
        <f t="shared" ca="1" si="72"/>
        <v>-1.7517899983946987</v>
      </c>
      <c r="I796" s="10">
        <f ca="1">SUMPRODUCT(J796:O796,Results!B$12:G$12)+Results!$F$5*H796</f>
        <v>-23.603338210773217</v>
      </c>
      <c r="J796" s="10">
        <f ca="1">SUMPRODUCT($A796:$F796,Results!$B$15:$G$15)</f>
        <v>10.950678811679612</v>
      </c>
      <c r="K796" s="10">
        <f ca="1">SUMPRODUCT($A796:$F796,Results!$B$16:$G$16)</f>
        <v>0.74707388682329023</v>
      </c>
      <c r="L796" s="10">
        <f ca="1">SUMPRODUCT($A796:$F796,Results!$B$17:$G$17)</f>
        <v>-7.1925809944907479E-2</v>
      </c>
      <c r="M796" s="10">
        <f ca="1">SUMPRODUCT($A796:$F796,Results!$B$18:$G$18)</f>
        <v>1.6325759181102986</v>
      </c>
      <c r="N796" s="10">
        <f ca="1">SUMPRODUCT($A796:$F796,Results!$B$19:$G$19)</f>
        <v>-23.042694832453783</v>
      </c>
      <c r="O796" s="10">
        <f ca="1">SUMPRODUCT($A796:$F796,Results!$B$20:$G$20)</f>
        <v>17.391558886790229</v>
      </c>
      <c r="P796" s="10" cm="1">
        <f t="array" aca="1" ref="P796" ca="1">SUMPRODUCT(J796:O796,TRANSPOSE(Test!BL$20:BL$25))+Test!$AD$20-Test!$BL$27</f>
        <v>-15.046887783080665</v>
      </c>
      <c r="Q796" s="10" cm="1">
        <f t="array" aca="1" ref="Q796" ca="1">SUMPRODUCT(J796:O796,TRANSPOSE(Test!ES$20:ES$25))+Test!$AD$20-Test!$ES$27</f>
        <v>-14.929745258415887</v>
      </c>
      <c r="R796" s="10">
        <f ca="1">I796-Results!$E$5*H796</f>
        <v>-16.596178217194421</v>
      </c>
      <c r="S796" s="10" cm="1">
        <f t="array" aca="1" ref="S796" ca="1">SUMPRODUCT(J796:O796,TRANSPOSE(Test!AR$28:AR$33))+Test!$AD$20-Test!$AC$26</f>
        <v>-18.470048004690078</v>
      </c>
      <c r="T796" s="10">
        <f ca="1">SUMPRODUCT(J796:O796,Results!K$9:P$9)</f>
        <v>-15.114145061641114</v>
      </c>
      <c r="U796" s="10">
        <f ca="1">SUMPRODUCT(J796:O796,Results!K$9:P$9)+Test!$AD$20-Test!$AC$31</f>
        <v>-15.15094318034209</v>
      </c>
      <c r="V796" s="10">
        <f t="shared" ca="1" si="73"/>
        <v>-8.5564504276925515</v>
      </c>
      <c r="W796" s="10">
        <f t="shared" ca="1" si="74"/>
        <v>-8.6735929523573301</v>
      </c>
      <c r="X796" s="10">
        <f t="shared" ca="1" si="75"/>
        <v>-7.0071599935787958</v>
      </c>
      <c r="Y796" s="10">
        <f t="shared" ca="1" si="76"/>
        <v>-5.1332902060831387</v>
      </c>
      <c r="Z796" s="10">
        <f ca="1">I796-Test!$AD$20</f>
        <v>-24.299441749422769</v>
      </c>
      <c r="AA796" s="10">
        <f t="shared" ca="1" si="77"/>
        <v>-8.4523950304311271</v>
      </c>
    </row>
    <row r="797" spans="1:27">
      <c r="A797" s="6">
        <f ca="1">LN((RAND()^(-Results!$F$4))-1)</f>
        <v>0.22314724883129902</v>
      </c>
      <c r="B797" s="6">
        <f ca="1">LN((RAND()^(-Results!$F$4))-1)</f>
        <v>0.31918488743999551</v>
      </c>
      <c r="C797" s="6">
        <f ca="1">LN((RAND()^(-Results!$F$4))-1)</f>
        <v>-0.28730653799277539</v>
      </c>
      <c r="D797" s="6">
        <f ca="1">LN((RAND()^(-Results!$F$4))-1)</f>
        <v>-3.0323678506991882E-2</v>
      </c>
      <c r="E797" s="6">
        <f ca="1">LN((RAND()^(-Results!$F$4))-1)</f>
        <v>-4.1507695949144789</v>
      </c>
      <c r="F797" s="6">
        <f ca="1">LN((RAND()^(-Results!$F$4))-1)</f>
        <v>0.95737626471438642</v>
      </c>
      <c r="G797" s="6">
        <f ca="1">LN((RAND()^(-Results!$F$4))-1)</f>
        <v>1.2224339079975415</v>
      </c>
      <c r="H797" s="6">
        <f t="shared" ca="1" si="72"/>
        <v>1.233040769543132</v>
      </c>
      <c r="I797" s="10">
        <f ca="1">SUMPRODUCT(J797:O797,Results!B$12:G$12)+Results!$F$5*H797</f>
        <v>-3.9605415030222995</v>
      </c>
      <c r="J797" s="10">
        <f ca="1">SUMPRODUCT($A797:$F797,Results!$B$15:$G$15)</f>
        <v>3.2059948566712362</v>
      </c>
      <c r="K797" s="10">
        <f ca="1">SUMPRODUCT($A797:$F797,Results!$B$16:$G$16)</f>
        <v>6.7244474412816224</v>
      </c>
      <c r="L797" s="10">
        <f ca="1">SUMPRODUCT($A797:$F797,Results!$B$17:$G$17)</f>
        <v>4.6794281204265253</v>
      </c>
      <c r="M797" s="10">
        <f ca="1">SUMPRODUCT($A797:$F797,Results!$B$18:$G$18)</f>
        <v>-4.9894745162826979</v>
      </c>
      <c r="N797" s="10">
        <f ca="1">SUMPRODUCT($A797:$F797,Results!$B$19:$G$19)</f>
        <v>0.35469504971209098</v>
      </c>
      <c r="O797" s="10">
        <f ca="1">SUMPRODUCT($A797:$F797,Results!$B$20:$G$20)</f>
        <v>11.310447332090295</v>
      </c>
      <c r="P797" s="10" cm="1">
        <f t="array" aca="1" ref="P797" ca="1">SUMPRODUCT(J797:O797,TRANSPOSE(Test!BL$20:BL$25))+Test!$AD$20-Test!$BL$27</f>
        <v>-9.7389203332825041</v>
      </c>
      <c r="Q797" s="10" cm="1">
        <f t="array" aca="1" ref="Q797" ca="1">SUMPRODUCT(J797:O797,TRANSPOSE(Test!ES$20:ES$25))+Test!$AD$20-Test!$ES$27</f>
        <v>-9.7706946728924784</v>
      </c>
      <c r="R797" s="10">
        <f ca="1">I797-Results!$E$5*H797</f>
        <v>-8.8927045811948275</v>
      </c>
      <c r="S797" s="10" cm="1">
        <f t="array" aca="1" ref="S797" ca="1">SUMPRODUCT(J797:O797,TRANSPOSE(Test!AR$28:AR$33))+Test!$AD$20-Test!$AC$26</f>
        <v>0.82373835194716749</v>
      </c>
      <c r="T797" s="10">
        <f ca="1">SUMPRODUCT(J797:O797,Results!K$9:P$9)</f>
        <v>-9.2820695458094278</v>
      </c>
      <c r="U797" s="10">
        <f ca="1">SUMPRODUCT(J797:O797,Results!K$9:P$9)+Test!$AD$20-Test!$AC$31</f>
        <v>-9.3188676645104032</v>
      </c>
      <c r="V797" s="10">
        <f t="shared" ca="1" si="73"/>
        <v>5.7783788302602046</v>
      </c>
      <c r="W797" s="10">
        <f t="shared" ca="1" si="74"/>
        <v>5.8101531698701789</v>
      </c>
      <c r="X797" s="10">
        <f t="shared" ca="1" si="75"/>
        <v>4.9321630781725281</v>
      </c>
      <c r="Y797" s="10">
        <f t="shared" ca="1" si="76"/>
        <v>-4.7842798549694674</v>
      </c>
      <c r="Z797" s="10">
        <f ca="1">I797-Test!$AD$20</f>
        <v>-4.6566450416718528</v>
      </c>
      <c r="AA797" s="10">
        <f t="shared" ca="1" si="77"/>
        <v>5.3583261614881037</v>
      </c>
    </row>
    <row r="798" spans="1:27">
      <c r="A798" s="6">
        <f ca="1">LN((RAND()^(-Results!$F$4))-1)</f>
        <v>-1.1716849323591165</v>
      </c>
      <c r="B798" s="6">
        <f ca="1">LN((RAND()^(-Results!$F$4))-1)</f>
        <v>-1.7237426666907216</v>
      </c>
      <c r="C798" s="6">
        <f ca="1">LN((RAND()^(-Results!$F$4))-1)</f>
        <v>0.25045014884711136</v>
      </c>
      <c r="D798" s="6">
        <f ca="1">LN((RAND()^(-Results!$F$4))-1)</f>
        <v>2.6075356172680286</v>
      </c>
      <c r="E798" s="6">
        <f ca="1">LN((RAND()^(-Results!$F$4))-1)</f>
        <v>-1.724473657746322</v>
      </c>
      <c r="F798" s="6">
        <f ca="1">LN((RAND()^(-Results!$F$4))-1)</f>
        <v>5.1809259653857652E-2</v>
      </c>
      <c r="G798" s="6">
        <f ca="1">LN((RAND()^(-Results!$F$4))-1)</f>
        <v>-3.3156124268971929</v>
      </c>
      <c r="H798" s="6">
        <f t="shared" ca="1" si="72"/>
        <v>-3.3050055653516024</v>
      </c>
      <c r="I798" s="10">
        <f ca="1">SUMPRODUCT(J798:O798,Results!B$12:G$12)+Results!$F$5*H798</f>
        <v>-13.458883939631377</v>
      </c>
      <c r="J798" s="10">
        <f ca="1">SUMPRODUCT($A798:$F798,Results!$B$15:$G$15)</f>
        <v>-6.6868279195962295</v>
      </c>
      <c r="K798" s="10">
        <f ca="1">SUMPRODUCT($A798:$F798,Results!$B$16:$G$16)</f>
        <v>4.8409814472313242</v>
      </c>
      <c r="L798" s="10">
        <f ca="1">SUMPRODUCT($A798:$F798,Results!$B$17:$G$17)</f>
        <v>5.7667994085115968</v>
      </c>
      <c r="M798" s="10">
        <f ca="1">SUMPRODUCT($A798:$F798,Results!$B$18:$G$18)</f>
        <v>1.4600614809239749</v>
      </c>
      <c r="N798" s="10">
        <f ca="1">SUMPRODUCT($A798:$F798,Results!$B$19:$G$19)</f>
        <v>13.23571153657555</v>
      </c>
      <c r="O798" s="10">
        <f ca="1">SUMPRODUCT($A798:$F798,Results!$B$20:$G$20)</f>
        <v>-9.0037337215726012</v>
      </c>
      <c r="P798" s="10" cm="1">
        <f t="array" aca="1" ref="P798" ca="1">SUMPRODUCT(J798:O798,TRANSPOSE(Test!BL$20:BL$25))+Test!$AD$20-Test!$BL$27</f>
        <v>2.9628057724049586</v>
      </c>
      <c r="Q798" s="10" cm="1">
        <f t="array" aca="1" ref="Q798" ca="1">SUMPRODUCT(J798:O798,TRANSPOSE(Test!ES$20:ES$25))+Test!$AD$20-Test!$ES$27</f>
        <v>2.9980010726802986</v>
      </c>
      <c r="R798" s="10">
        <f ca="1">I798-Results!$E$5*H798</f>
        <v>-0.23886167822496773</v>
      </c>
      <c r="S798" s="10" cm="1">
        <f t="array" aca="1" ref="S798" ca="1">SUMPRODUCT(J798:O798,TRANSPOSE(Test!AR$28:AR$33))+Test!$AD$20-Test!$AC$26</f>
        <v>5.0014427291616776</v>
      </c>
      <c r="T798" s="10">
        <f ca="1">SUMPRODUCT(J798:O798,Results!K$9:P$9)</f>
        <v>3.269706814634068</v>
      </c>
      <c r="U798" s="10">
        <f ca="1">SUMPRODUCT(J798:O798,Results!K$9:P$9)+Test!$AD$20-Test!$AC$31</f>
        <v>3.2329086959330926</v>
      </c>
      <c r="V798" s="10">
        <f t="shared" ca="1" si="73"/>
        <v>-16.421689712036336</v>
      </c>
      <c r="W798" s="10">
        <f t="shared" ca="1" si="74"/>
        <v>-16.456885012311677</v>
      </c>
      <c r="X798" s="10">
        <f t="shared" ca="1" si="75"/>
        <v>-13.22002226140641</v>
      </c>
      <c r="Y798" s="10">
        <f t="shared" ca="1" si="76"/>
        <v>-18.460326668793055</v>
      </c>
      <c r="Z798" s="10">
        <f ca="1">I798-Test!$AD$20</f>
        <v>-14.154987478280932</v>
      </c>
      <c r="AA798" s="10">
        <f t="shared" ca="1" si="77"/>
        <v>-16.691792635564468</v>
      </c>
    </row>
    <row r="799" spans="1:27">
      <c r="A799" s="6">
        <f ca="1">LN((RAND()^(-Results!$F$4))-1)</f>
        <v>-1.5580283940950348</v>
      </c>
      <c r="B799" s="6">
        <f ca="1">LN((RAND()^(-Results!$F$4))-1)</f>
        <v>3.9240725893488855</v>
      </c>
      <c r="C799" s="6">
        <f ca="1">LN((RAND()^(-Results!$F$4))-1)</f>
        <v>-1.5298066121828666</v>
      </c>
      <c r="D799" s="6">
        <f ca="1">LN((RAND()^(-Results!$F$4))-1)</f>
        <v>0.35371188987848712</v>
      </c>
      <c r="E799" s="6">
        <f ca="1">LN((RAND()^(-Results!$F$4))-1)</f>
        <v>2.4799899607016296</v>
      </c>
      <c r="F799" s="6">
        <f ca="1">LN((RAND()^(-Results!$F$4))-1)</f>
        <v>0.56200329983454644</v>
      </c>
      <c r="G799" s="6">
        <f ca="1">LN((RAND()^(-Results!$F$4))-1)</f>
        <v>-0.97425545190636176</v>
      </c>
      <c r="H799" s="6">
        <f t="shared" ca="1" si="72"/>
        <v>-0.96364859036077122</v>
      </c>
      <c r="I799" s="10">
        <f ca="1">SUMPRODUCT(J799:O799,Results!B$12:G$12)+Results!$F$5*H799</f>
        <v>40.159175790349792</v>
      </c>
      <c r="J799" s="10">
        <f ca="1">SUMPRODUCT($A799:$F799,Results!$B$15:$G$15)</f>
        <v>8.6471969698857105</v>
      </c>
      <c r="K799" s="10">
        <f ca="1">SUMPRODUCT($A799:$F799,Results!$B$16:$G$16)</f>
        <v>-1.7049892945586995</v>
      </c>
      <c r="L799" s="10">
        <f ca="1">SUMPRODUCT($A799:$F799,Results!$B$17:$G$17)</f>
        <v>-17.806215382176703</v>
      </c>
      <c r="M799" s="10">
        <f ca="1">SUMPRODUCT($A799:$F799,Results!$B$18:$G$18)</f>
        <v>3.9973698667592741</v>
      </c>
      <c r="N799" s="10">
        <f ca="1">SUMPRODUCT($A799:$F799,Results!$B$19:$G$19)</f>
        <v>-8.0686268227357765</v>
      </c>
      <c r="O799" s="10">
        <f ca="1">SUMPRODUCT($A799:$F799,Results!$B$20:$G$20)</f>
        <v>-1.2870887192336387</v>
      </c>
      <c r="P799" s="10" cm="1">
        <f t="array" aca="1" ref="P799" ca="1">SUMPRODUCT(J799:O799,TRANSPOSE(Test!BL$20:BL$25))+Test!$AD$20-Test!$BL$27</f>
        <v>44.854128108940102</v>
      </c>
      <c r="Q799" s="10" cm="1">
        <f t="array" aca="1" ref="Q799" ca="1">SUMPRODUCT(J799:O799,TRANSPOSE(Test!ES$20:ES$25))+Test!$AD$20-Test!$ES$27</f>
        <v>45.342438483008401</v>
      </c>
      <c r="R799" s="10">
        <f ca="1">I799-Results!$E$5*H799</f>
        <v>44.013770151792876</v>
      </c>
      <c r="S799" s="10" cm="1">
        <f t="array" aca="1" ref="S799" ca="1">SUMPRODUCT(J799:O799,TRANSPOSE(Test!AR$28:AR$33))+Test!$AD$20-Test!$AC$26</f>
        <v>29.623308449115452</v>
      </c>
      <c r="T799" s="10">
        <f ca="1">SUMPRODUCT(J799:O799,Results!K$9:P$9)</f>
        <v>45.28175679332179</v>
      </c>
      <c r="U799" s="10">
        <f ca="1">SUMPRODUCT(J799:O799,Results!K$9:P$9)+Test!$AD$20-Test!$AC$31</f>
        <v>45.244958674620811</v>
      </c>
      <c r="V799" s="10">
        <f t="shared" ca="1" si="73"/>
        <v>-4.6949523185903104</v>
      </c>
      <c r="W799" s="10">
        <f t="shared" ca="1" si="74"/>
        <v>-5.1832626926586087</v>
      </c>
      <c r="X799" s="10">
        <f t="shared" ca="1" si="75"/>
        <v>-3.854594361443084</v>
      </c>
      <c r="Y799" s="10">
        <f t="shared" ca="1" si="76"/>
        <v>10.53586734123434</v>
      </c>
      <c r="Z799" s="10">
        <f ca="1">I799-Test!$AD$20</f>
        <v>39.46307225170024</v>
      </c>
      <c r="AA799" s="10">
        <f t="shared" ca="1" si="77"/>
        <v>-5.0857828842710191</v>
      </c>
    </row>
    <row r="800" spans="1:27">
      <c r="A800" s="6">
        <f ca="1">LN((RAND()^(-Results!$F$4))-1)</f>
        <v>-0.49867105887187052</v>
      </c>
      <c r="B800" s="6">
        <f ca="1">LN((RAND()^(-Results!$F$4))-1)</f>
        <v>1.5208360131336862</v>
      </c>
      <c r="C800" s="6">
        <f ca="1">LN((RAND()^(-Results!$F$4))-1)</f>
        <v>-0.71516806439091984</v>
      </c>
      <c r="D800" s="6">
        <f ca="1">LN((RAND()^(-Results!$F$4))-1)</f>
        <v>0.84485886790284281</v>
      </c>
      <c r="E800" s="6">
        <f ca="1">LN((RAND()^(-Results!$F$4))-1)</f>
        <v>-1.4150016920885231</v>
      </c>
      <c r="F800" s="6">
        <f ca="1">LN((RAND()^(-Results!$F$4))-1)</f>
        <v>-0.7940200032119592</v>
      </c>
      <c r="G800" s="6">
        <f ca="1">LN((RAND()^(-Results!$F$4))-1)</f>
        <v>0.71986126227901426</v>
      </c>
      <c r="H800" s="6">
        <f t="shared" ca="1" si="72"/>
        <v>0.73046812382460491</v>
      </c>
      <c r="I800" s="10">
        <f ca="1">SUMPRODUCT(J800:O800,Results!B$12:G$12)+Results!$F$5*H800</f>
        <v>23.442331519444757</v>
      </c>
      <c r="J800" s="10">
        <f ca="1">SUMPRODUCT($A800:$F800,Results!$B$15:$G$15)</f>
        <v>4.2497289909299241</v>
      </c>
      <c r="K800" s="10">
        <f ca="1">SUMPRODUCT($A800:$F800,Results!$B$16:$G$16)</f>
        <v>5.1783743433049771</v>
      </c>
      <c r="L800" s="10">
        <f ca="1">SUMPRODUCT($A800:$F800,Results!$B$17:$G$17)</f>
        <v>0.68746052130426527</v>
      </c>
      <c r="M800" s="10">
        <f ca="1">SUMPRODUCT($A800:$F800,Results!$B$18:$G$18)</f>
        <v>-4.9224360044391098</v>
      </c>
      <c r="N800" s="10">
        <f ca="1">SUMPRODUCT($A800:$F800,Results!$B$19:$G$19)</f>
        <v>-2.1732267031517489</v>
      </c>
      <c r="O800" s="10">
        <f ca="1">SUMPRODUCT($A800:$F800,Results!$B$20:$G$20)</f>
        <v>0.206919871398904</v>
      </c>
      <c r="P800" s="10" cm="1">
        <f t="array" aca="1" ref="P800" ca="1">SUMPRODUCT(J800:O800,TRANSPOSE(Test!BL$20:BL$25))+Test!$AD$20-Test!$BL$27</f>
        <v>19.936193096820823</v>
      </c>
      <c r="Q800" s="10" cm="1">
        <f t="array" aca="1" ref="Q800" ca="1">SUMPRODUCT(J800:O800,TRANSPOSE(Test!ES$20:ES$25))+Test!$AD$20-Test!$ES$27</f>
        <v>20.166383122505707</v>
      </c>
      <c r="R800" s="10">
        <f ca="1">I800-Results!$E$5*H800</f>
        <v>20.520459024146337</v>
      </c>
      <c r="S800" s="10" cm="1">
        <f t="array" aca="1" ref="S800" ca="1">SUMPRODUCT(J800:O800,TRANSPOSE(Test!AR$28:AR$33))+Test!$AD$20-Test!$AC$26</f>
        <v>19.212560537010621</v>
      </c>
      <c r="T800" s="10">
        <f ca="1">SUMPRODUCT(J800:O800,Results!K$9:P$9)</f>
        <v>20.406239098952067</v>
      </c>
      <c r="U800" s="10">
        <f ca="1">SUMPRODUCT(J800:O800,Results!K$9:P$9)+Test!$AD$20-Test!$AC$31</f>
        <v>20.369440980251092</v>
      </c>
      <c r="V800" s="10">
        <f t="shared" ca="1" si="73"/>
        <v>3.506138422623934</v>
      </c>
      <c r="W800" s="10">
        <f t="shared" ca="1" si="74"/>
        <v>3.2759483969390502</v>
      </c>
      <c r="X800" s="10">
        <f t="shared" ca="1" si="75"/>
        <v>2.9218724952984196</v>
      </c>
      <c r="Y800" s="10">
        <f t="shared" ca="1" si="76"/>
        <v>4.2297709824341361</v>
      </c>
      <c r="Z800" s="10">
        <f ca="1">I800-Test!$AD$20</f>
        <v>22.746227980795204</v>
      </c>
      <c r="AA800" s="10">
        <f t="shared" ca="1" si="77"/>
        <v>3.0728905391936649</v>
      </c>
    </row>
    <row r="801" spans="1:27">
      <c r="A801" s="6">
        <f ca="1">LN((RAND()^(-Results!$F$4))-1)</f>
        <v>1.0073713072856254</v>
      </c>
      <c r="B801" s="6">
        <f ca="1">LN((RAND()^(-Results!$F$4))-1)</f>
        <v>-0.73571551038486438</v>
      </c>
      <c r="C801" s="6">
        <f ca="1">LN((RAND()^(-Results!$F$4))-1)</f>
        <v>-2.6664206108621133</v>
      </c>
      <c r="D801" s="6">
        <f ca="1">LN((RAND()^(-Results!$F$4))-1)</f>
        <v>-0.61333005120817274</v>
      </c>
      <c r="E801" s="6">
        <f ca="1">LN((RAND()^(-Results!$F$4))-1)</f>
        <v>1.4294882909893083</v>
      </c>
      <c r="F801" s="6">
        <f ca="1">LN((RAND()^(-Results!$F$4))-1)</f>
        <v>-0.10107599443489414</v>
      </c>
      <c r="G801" s="6">
        <f ca="1">LN((RAND()^(-Results!$F$4))-1)</f>
        <v>-0.70381098508504014</v>
      </c>
      <c r="H801" s="6">
        <f t="shared" ca="1" si="72"/>
        <v>-0.69320412353944949</v>
      </c>
      <c r="I801" s="10">
        <f ca="1">SUMPRODUCT(J801:O801,Results!B$12:G$12)+Results!$F$5*H801</f>
        <v>-17.269494647783581</v>
      </c>
      <c r="J801" s="10">
        <f ca="1">SUMPRODUCT($A801:$F801,Results!$B$15:$G$15)</f>
        <v>0.53128413153644594</v>
      </c>
      <c r="K801" s="10">
        <f ca="1">SUMPRODUCT($A801:$F801,Results!$B$16:$G$16)</f>
        <v>2.5222173644264876</v>
      </c>
      <c r="L801" s="10">
        <f ca="1">SUMPRODUCT($A801:$F801,Results!$B$17:$G$17)</f>
        <v>4.9817184342550886</v>
      </c>
      <c r="M801" s="10">
        <f ca="1">SUMPRODUCT($A801:$F801,Results!$B$18:$G$18)</f>
        <v>6.4118820778630079</v>
      </c>
      <c r="N801" s="10">
        <f ca="1">SUMPRODUCT($A801:$F801,Results!$B$19:$G$19)</f>
        <v>-7.1624841645806905</v>
      </c>
      <c r="O801" s="10">
        <f ca="1">SUMPRODUCT($A801:$F801,Results!$B$20:$G$20)</f>
        <v>2.7647019241808262</v>
      </c>
      <c r="P801" s="10" cm="1">
        <f t="array" aca="1" ref="P801" ca="1">SUMPRODUCT(J801:O801,TRANSPOSE(Test!BL$20:BL$25))+Test!$AD$20-Test!$BL$27</f>
        <v>-14.376278212105861</v>
      </c>
      <c r="Q801" s="10" cm="1">
        <f t="array" aca="1" ref="Q801" ca="1">SUMPRODUCT(J801:O801,TRANSPOSE(Test!ES$20:ES$25))+Test!$AD$20-Test!$ES$27</f>
        <v>-14.291567981902245</v>
      </c>
      <c r="R801" s="10">
        <f ca="1">I801-Results!$E$5*H801</f>
        <v>-14.496678153625783</v>
      </c>
      <c r="S801" s="10" cm="1">
        <f t="array" aca="1" ref="S801" ca="1">SUMPRODUCT(J801:O801,TRANSPOSE(Test!AR$28:AR$33))+Test!$AD$20-Test!$AC$26</f>
        <v>-19.098102316572632</v>
      </c>
      <c r="T801" s="10">
        <f ca="1">SUMPRODUCT(J801:O801,Results!K$9:P$9)</f>
        <v>-14.540767293076147</v>
      </c>
      <c r="U801" s="10">
        <f ca="1">SUMPRODUCT(J801:O801,Results!K$9:P$9)+Test!$AD$20-Test!$AC$31</f>
        <v>-14.577565411777123</v>
      </c>
      <c r="V801" s="10">
        <f t="shared" ca="1" si="73"/>
        <v>-2.8932164356777204</v>
      </c>
      <c r="W801" s="10">
        <f t="shared" ca="1" si="74"/>
        <v>-2.9779266658813359</v>
      </c>
      <c r="X801" s="10">
        <f t="shared" ca="1" si="75"/>
        <v>-2.772816494157798</v>
      </c>
      <c r="Y801" s="10">
        <f t="shared" ca="1" si="76"/>
        <v>1.8286076687890507</v>
      </c>
      <c r="Z801" s="10">
        <f ca="1">I801-Test!$AD$20</f>
        <v>-17.965598186433134</v>
      </c>
      <c r="AA801" s="10">
        <f t="shared" ca="1" si="77"/>
        <v>-2.6919292360064588</v>
      </c>
    </row>
    <row r="802" spans="1:27">
      <c r="A802" s="6">
        <f ca="1">LN((RAND()^(-Results!$F$4))-1)</f>
        <v>1.193594710013183</v>
      </c>
      <c r="B802" s="6">
        <f ca="1">LN((RAND()^(-Results!$F$4))-1)</f>
        <v>-3.0826057686207444</v>
      </c>
      <c r="C802" s="6">
        <f ca="1">LN((RAND()^(-Results!$F$4))-1)</f>
        <v>0.77032724426353605</v>
      </c>
      <c r="D802" s="6">
        <f ca="1">LN((RAND()^(-Results!$F$4))-1)</f>
        <v>0.75375346306841784</v>
      </c>
      <c r="E802" s="6">
        <f ca="1">LN((RAND()^(-Results!$F$4))-1)</f>
        <v>3.8644962692236327</v>
      </c>
      <c r="F802" s="6">
        <f ca="1">LN((RAND()^(-Results!$F$4))-1)</f>
        <v>0.88494288494078521</v>
      </c>
      <c r="G802" s="6">
        <f ca="1">LN((RAND()^(-Results!$F$4))-1)</f>
        <v>-1.8203750400102312</v>
      </c>
      <c r="H802" s="6">
        <f t="shared" ca="1" si="72"/>
        <v>-1.8097681784646407</v>
      </c>
      <c r="I802" s="10">
        <f ca="1">SUMPRODUCT(J802:O802,Results!B$12:G$12)+Results!$F$5*H802</f>
        <v>-27.663743674018853</v>
      </c>
      <c r="J802" s="10">
        <f ca="1">SUMPRODUCT($A802:$F802,Results!$B$15:$G$15)</f>
        <v>-10.369213034506993</v>
      </c>
      <c r="K802" s="10">
        <f ca="1">SUMPRODUCT($A802:$F802,Results!$B$16:$G$16)</f>
        <v>-5.1474483751164186</v>
      </c>
      <c r="L802" s="10">
        <f ca="1">SUMPRODUCT($A802:$F802,Results!$B$17:$G$17)</f>
        <v>0.61748873133960958</v>
      </c>
      <c r="M802" s="10">
        <f ca="1">SUMPRODUCT($A802:$F802,Results!$B$18:$G$18)</f>
        <v>9.1086371572476477</v>
      </c>
      <c r="N802" s="10">
        <f ca="1">SUMPRODUCT($A802:$F802,Results!$B$19:$G$19)</f>
        <v>9.8886330048076339</v>
      </c>
      <c r="O802" s="10">
        <f ca="1">SUMPRODUCT($A802:$F802,Results!$B$20:$G$20)</f>
        <v>-8.8204335657392114</v>
      </c>
      <c r="P802" s="10" cm="1">
        <f t="array" aca="1" ref="P802" ca="1">SUMPRODUCT(J802:O802,TRANSPOSE(Test!BL$20:BL$25))+Test!$AD$20-Test!$BL$27</f>
        <v>-19.24256504841971</v>
      </c>
      <c r="Q802" s="10" cm="1">
        <f t="array" aca="1" ref="Q802" ca="1">SUMPRODUCT(J802:O802,TRANSPOSE(Test!ES$20:ES$25))+Test!$AD$20-Test!$ES$27</f>
        <v>-19.540440518013934</v>
      </c>
      <c r="R802" s="10">
        <f ca="1">I802-Results!$E$5*H802</f>
        <v>-20.424670960160292</v>
      </c>
      <c r="S802" s="10" cm="1">
        <f t="array" aca="1" ref="S802" ca="1">SUMPRODUCT(J802:O802,TRANSPOSE(Test!AR$28:AR$33))+Test!$AD$20-Test!$AC$26</f>
        <v>-21.485524465622561</v>
      </c>
      <c r="T802" s="10">
        <f ca="1">SUMPRODUCT(J802:O802,Results!K$9:P$9)</f>
        <v>-20.128728091963175</v>
      </c>
      <c r="U802" s="10">
        <f ca="1">SUMPRODUCT(J802:O802,Results!K$9:P$9)+Test!$AD$20-Test!$AC$31</f>
        <v>-20.165526210664151</v>
      </c>
      <c r="V802" s="10">
        <f t="shared" ca="1" si="73"/>
        <v>-8.4211786255991434</v>
      </c>
      <c r="W802" s="10">
        <f t="shared" ca="1" si="74"/>
        <v>-8.1233031560049191</v>
      </c>
      <c r="X802" s="10">
        <f t="shared" ca="1" si="75"/>
        <v>-7.2390727138585618</v>
      </c>
      <c r="Y802" s="10">
        <f t="shared" ca="1" si="76"/>
        <v>-6.1782192083962926</v>
      </c>
      <c r="Z802" s="10">
        <f ca="1">I802-Test!$AD$20</f>
        <v>-28.359847212668406</v>
      </c>
      <c r="AA802" s="10">
        <f t="shared" ca="1" si="77"/>
        <v>-7.4982174633547025</v>
      </c>
    </row>
    <row r="803" spans="1:27">
      <c r="A803" s="6">
        <f ca="1">LN((RAND()^(-Results!$F$4))-1)</f>
        <v>0.49082439431423447</v>
      </c>
      <c r="B803" s="6">
        <f ca="1">LN((RAND()^(-Results!$F$4))-1)</f>
        <v>2.3252758199483932</v>
      </c>
      <c r="C803" s="6">
        <f ca="1">LN((RAND()^(-Results!$F$4))-1)</f>
        <v>-1.3578552464429441</v>
      </c>
      <c r="D803" s="6">
        <f ca="1">LN((RAND()^(-Results!$F$4))-1)</f>
        <v>-2.1147048088744396</v>
      </c>
      <c r="E803" s="6">
        <f ca="1">LN((RAND()^(-Results!$F$4))-1)</f>
        <v>3.1341785027296338</v>
      </c>
      <c r="F803" s="6">
        <f ca="1">LN((RAND()^(-Results!$F$4))-1)</f>
        <v>-1.210186732911148</v>
      </c>
      <c r="G803" s="6">
        <f ca="1">LN((RAND()^(-Results!$F$4))-1)</f>
        <v>-0.72324438164840121</v>
      </c>
      <c r="H803" s="6">
        <f t="shared" ca="1" si="72"/>
        <v>-0.71263752010281056</v>
      </c>
      <c r="I803" s="10">
        <f ca="1">SUMPRODUCT(J803:O803,Results!B$12:G$12)+Results!$F$5*H803</f>
        <v>9.3338475252833071</v>
      </c>
      <c r="J803" s="10">
        <f ca="1">SUMPRODUCT($A803:$F803,Results!$B$15:$G$15)</f>
        <v>7.6082797927536108</v>
      </c>
      <c r="K803" s="10">
        <f ca="1">SUMPRODUCT($A803:$F803,Results!$B$16:$G$16)</f>
        <v>-4.4763290574028831</v>
      </c>
      <c r="L803" s="10">
        <f ca="1">SUMPRODUCT($A803:$F803,Results!$B$17:$G$17)</f>
        <v>-6.4967721250823551</v>
      </c>
      <c r="M803" s="10">
        <f ca="1">SUMPRODUCT($A803:$F803,Results!$B$18:$G$18)</f>
        <v>0.45832476019279556</v>
      </c>
      <c r="N803" s="10">
        <f ca="1">SUMPRODUCT($A803:$F803,Results!$B$19:$G$19)</f>
        <v>-16.416531657499103</v>
      </c>
      <c r="O803" s="10">
        <f ca="1">SUMPRODUCT($A803:$F803,Results!$B$20:$G$20)</f>
        <v>2.522890976519133</v>
      </c>
      <c r="P803" s="10" cm="1">
        <f t="array" aca="1" ref="P803" ca="1">SUMPRODUCT(J803:O803,TRANSPOSE(Test!BL$20:BL$25))+Test!$AD$20-Test!$BL$27</f>
        <v>12.72434930671524</v>
      </c>
      <c r="Q803" s="10" cm="1">
        <f t="array" aca="1" ref="Q803" ca="1">SUMPRODUCT(J803:O803,TRANSPOSE(Test!ES$20:ES$25))+Test!$AD$20-Test!$ES$27</f>
        <v>12.896208065289432</v>
      </c>
      <c r="R803" s="10">
        <f ca="1">I803-Results!$E$5*H803</f>
        <v>12.184397605694549</v>
      </c>
      <c r="S803" s="10" cm="1">
        <f t="array" aca="1" ref="S803" ca="1">SUMPRODUCT(J803:O803,TRANSPOSE(Test!AR$28:AR$33))+Test!$AD$20-Test!$AC$26</f>
        <v>2.4837491534990921</v>
      </c>
      <c r="T803" s="10">
        <f ca="1">SUMPRODUCT(J803:O803,Results!K$9:P$9)</f>
        <v>12.565082191840611</v>
      </c>
      <c r="U803" s="10">
        <f ca="1">SUMPRODUCT(J803:O803,Results!K$9:P$9)+Test!$AD$20-Test!$AC$31</f>
        <v>12.528284073139636</v>
      </c>
      <c r="V803" s="10">
        <f t="shared" ca="1" si="73"/>
        <v>-3.3905017814319329</v>
      </c>
      <c r="W803" s="10">
        <f t="shared" ca="1" si="74"/>
        <v>-3.5623605400061251</v>
      </c>
      <c r="X803" s="10">
        <f t="shared" ca="1" si="75"/>
        <v>-2.8505500804112422</v>
      </c>
      <c r="Y803" s="10">
        <f t="shared" ca="1" si="76"/>
        <v>6.850098371784215</v>
      </c>
      <c r="Z803" s="10">
        <f ca="1">I803-Test!$AD$20</f>
        <v>8.6377439866337529</v>
      </c>
      <c r="AA803" s="10">
        <f t="shared" ca="1" si="77"/>
        <v>-3.1944365478563288</v>
      </c>
    </row>
    <row r="804" spans="1:27">
      <c r="A804" s="6">
        <f ca="1">LN((RAND()^(-Results!$F$4))-1)</f>
        <v>0.46497621283951507</v>
      </c>
      <c r="B804" s="6">
        <f ca="1">LN((RAND()^(-Results!$F$4))-1)</f>
        <v>0.78354017013192034</v>
      </c>
      <c r="C804" s="6">
        <f ca="1">LN((RAND()^(-Results!$F$4))-1)</f>
        <v>2.0534774414913528</v>
      </c>
      <c r="D804" s="6">
        <f ca="1">LN((RAND()^(-Results!$F$4))-1)</f>
        <v>3.5369912057583663</v>
      </c>
      <c r="E804" s="6">
        <f ca="1">LN((RAND()^(-Results!$F$4))-1)</f>
        <v>2.0118875854704092</v>
      </c>
      <c r="F804" s="6">
        <f ca="1">LN((RAND()^(-Results!$F$4))-1)</f>
        <v>1.3945448936351978</v>
      </c>
      <c r="G804" s="6">
        <f ca="1">LN((RAND()^(-Results!$F$4))-1)</f>
        <v>1.1991843642576705</v>
      </c>
      <c r="H804" s="6">
        <f t="shared" ca="1" si="72"/>
        <v>1.209791225803261</v>
      </c>
      <c r="I804" s="10">
        <f ca="1">SUMPRODUCT(J804:O804,Results!B$12:G$12)+Results!$F$5*H804</f>
        <v>41.980909437045526</v>
      </c>
      <c r="J804" s="10">
        <f ca="1">SUMPRODUCT($A804:$F804,Results!$B$15:$G$15)</f>
        <v>-3.1083460847047371</v>
      </c>
      <c r="K804" s="10">
        <f ca="1">SUMPRODUCT($A804:$F804,Results!$B$16:$G$16)</f>
        <v>1.3051332570873027</v>
      </c>
      <c r="L804" s="10">
        <f ca="1">SUMPRODUCT($A804:$F804,Results!$B$17:$G$17)</f>
        <v>-10.622448664140695</v>
      </c>
      <c r="M804" s="10">
        <f ca="1">SUMPRODUCT($A804:$F804,Results!$B$18:$G$18)</f>
        <v>-2.6965467105813898</v>
      </c>
      <c r="N804" s="10">
        <f ca="1">SUMPRODUCT($A804:$F804,Results!$B$19:$G$19)</f>
        <v>15.87565430306878</v>
      </c>
      <c r="O804" s="10">
        <f ca="1">SUMPRODUCT($A804:$F804,Results!$B$20:$G$20)</f>
        <v>-8.5298208698517612</v>
      </c>
      <c r="P804" s="10" cm="1">
        <f t="array" aca="1" ref="P804" ca="1">SUMPRODUCT(J804:O804,TRANSPOSE(Test!BL$20:BL$25))+Test!$AD$20-Test!$BL$27</f>
        <v>35.920838791340699</v>
      </c>
      <c r="Q804" s="10" cm="1">
        <f t="array" aca="1" ref="Q804" ca="1">SUMPRODUCT(J804:O804,TRANSPOSE(Test!ES$20:ES$25))+Test!$AD$20-Test!$ES$27</f>
        <v>35.94658384109001</v>
      </c>
      <c r="R804" s="10">
        <f ca="1">I804-Results!$E$5*H804</f>
        <v>37.14174453383248</v>
      </c>
      <c r="S804" s="10" cm="1">
        <f t="array" aca="1" ref="S804" ca="1">SUMPRODUCT(J804:O804,TRANSPOSE(Test!AR$28:AR$33))+Test!$AD$20-Test!$AC$26</f>
        <v>35.637923780130421</v>
      </c>
      <c r="T804" s="10">
        <f ca="1">SUMPRODUCT(J804:O804,Results!K$9:P$9)</f>
        <v>35.67220400845973</v>
      </c>
      <c r="U804" s="10">
        <f ca="1">SUMPRODUCT(J804:O804,Results!K$9:P$9)+Test!$AD$20-Test!$AC$31</f>
        <v>35.635405889758751</v>
      </c>
      <c r="V804" s="10">
        <f t="shared" ca="1" si="73"/>
        <v>6.0600706457048261</v>
      </c>
      <c r="W804" s="10">
        <f t="shared" ca="1" si="74"/>
        <v>6.0343255959555151</v>
      </c>
      <c r="X804" s="10">
        <f t="shared" ca="1" si="75"/>
        <v>4.8391649032130459</v>
      </c>
      <c r="Y804" s="10">
        <f t="shared" ca="1" si="76"/>
        <v>6.3429856569151042</v>
      </c>
      <c r="Z804" s="10">
        <f ca="1">I804-Test!$AD$20</f>
        <v>41.284805898395973</v>
      </c>
      <c r="AA804" s="10">
        <f t="shared" ca="1" si="77"/>
        <v>6.3455035472867749</v>
      </c>
    </row>
    <row r="805" spans="1:27">
      <c r="A805" s="6">
        <f ca="1">LN((RAND()^(-Results!$F$4))-1)</f>
        <v>2.4315273441475287</v>
      </c>
      <c r="B805" s="6">
        <f ca="1">LN((RAND()^(-Results!$F$4))-1)</f>
        <v>-0.9681156556635504</v>
      </c>
      <c r="C805" s="6">
        <f ca="1">LN((RAND()^(-Results!$F$4))-1)</f>
        <v>-0.12528084508869528</v>
      </c>
      <c r="D805" s="6">
        <f ca="1">LN((RAND()^(-Results!$F$4))-1)</f>
        <v>0.72604649388768561</v>
      </c>
      <c r="E805" s="6">
        <f ca="1">LN((RAND()^(-Results!$F$4))-1)</f>
        <v>-7.8519044154020542E-2</v>
      </c>
      <c r="F805" s="6">
        <f ca="1">LN((RAND()^(-Results!$F$4))-1)</f>
        <v>2.4472293713859732</v>
      </c>
      <c r="G805" s="6">
        <f ca="1">LN((RAND()^(-Results!$F$4))-1)</f>
        <v>-1.4627035139006415</v>
      </c>
      <c r="H805" s="6">
        <f t="shared" ca="1" si="72"/>
        <v>-1.4520966523550509</v>
      </c>
      <c r="I805" s="10">
        <f ca="1">SUMPRODUCT(J805:O805,Results!B$12:G$12)+Results!$F$5*H805</f>
        <v>-23.961903578544842</v>
      </c>
      <c r="J805" s="10">
        <f ca="1">SUMPRODUCT($A805:$F805,Results!$B$15:$G$15)</f>
        <v>-1.5129854715777966</v>
      </c>
      <c r="K805" s="10">
        <f ca="1">SUMPRODUCT($A805:$F805,Results!$B$16:$G$16)</f>
        <v>4.4601085699754206</v>
      </c>
      <c r="L805" s="10">
        <f ca="1">SUMPRODUCT($A805:$F805,Results!$B$17:$G$17)</f>
        <v>0.97757846399377524</v>
      </c>
      <c r="M805" s="10">
        <f ca="1">SUMPRODUCT($A805:$F805,Results!$B$18:$G$18)</f>
        <v>0.91658130913136393</v>
      </c>
      <c r="N805" s="10">
        <f ca="1">SUMPRODUCT($A805:$F805,Results!$B$19:$G$19)</f>
        <v>5.8438613177233822</v>
      </c>
      <c r="O805" s="10">
        <f ca="1">SUMPRODUCT($A805:$F805,Results!$B$20:$G$20)</f>
        <v>9.4771524801052696</v>
      </c>
      <c r="P805" s="10" cm="1">
        <f t="array" aca="1" ref="P805" ca="1">SUMPRODUCT(J805:O805,TRANSPOSE(Test!BL$20:BL$25))+Test!$AD$20-Test!$BL$27</f>
        <v>-16.859499539009562</v>
      </c>
      <c r="Q805" s="10" cm="1">
        <f t="array" aca="1" ref="Q805" ca="1">SUMPRODUCT(J805:O805,TRANSPOSE(Test!ES$20:ES$25))+Test!$AD$20-Test!$ES$27</f>
        <v>-17.067442155305908</v>
      </c>
      <c r="R805" s="10">
        <f ca="1">I805-Results!$E$5*H805</f>
        <v>-18.153516969124638</v>
      </c>
      <c r="S805" s="10" cm="1">
        <f t="array" aca="1" ref="S805" ca="1">SUMPRODUCT(J805:O805,TRANSPOSE(Test!AR$28:AR$33))+Test!$AD$20-Test!$AC$26</f>
        <v>-8.1886904868755757</v>
      </c>
      <c r="T805" s="10">
        <f ca="1">SUMPRODUCT(J805:O805,Results!K$9:P$9)</f>
        <v>-17.279124868273041</v>
      </c>
      <c r="U805" s="10">
        <f ca="1">SUMPRODUCT(J805:O805,Results!K$9:P$9)+Test!$AD$20-Test!$AC$31</f>
        <v>-17.315922986974016</v>
      </c>
      <c r="V805" s="10">
        <f t="shared" ca="1" si="73"/>
        <v>-7.1024040395352799</v>
      </c>
      <c r="W805" s="10">
        <f t="shared" ca="1" si="74"/>
        <v>-6.8944614232389334</v>
      </c>
      <c r="X805" s="10">
        <f t="shared" ca="1" si="75"/>
        <v>-5.8083866094202037</v>
      </c>
      <c r="Y805" s="10">
        <f t="shared" ca="1" si="76"/>
        <v>-15.773213091669266</v>
      </c>
      <c r="Z805" s="10">
        <f ca="1">I805-Test!$AD$20</f>
        <v>-24.658007117194394</v>
      </c>
      <c r="AA805" s="10">
        <f t="shared" ca="1" si="77"/>
        <v>-6.6459805915708259</v>
      </c>
    </row>
    <row r="806" spans="1:27">
      <c r="A806" s="6">
        <f ca="1">LN((RAND()^(-Results!$F$4))-1)</f>
        <v>1.8771319931012753</v>
      </c>
      <c r="B806" s="6">
        <f ca="1">LN((RAND()^(-Results!$F$4))-1)</f>
        <v>-0.18541806706126812</v>
      </c>
      <c r="C806" s="6">
        <f ca="1">LN((RAND()^(-Results!$F$4))-1)</f>
        <v>-5.6259082057484058</v>
      </c>
      <c r="D806" s="6">
        <f ca="1">LN((RAND()^(-Results!$F$4))-1)</f>
        <v>1.3728792376293844</v>
      </c>
      <c r="E806" s="6">
        <f ca="1">LN((RAND()^(-Results!$F$4))-1)</f>
        <v>-4.3538793227719577</v>
      </c>
      <c r="F806" s="6">
        <f ca="1">LN((RAND()^(-Results!$F$4))-1)</f>
        <v>-2.7270122942150898</v>
      </c>
      <c r="G806" s="6">
        <f ca="1">LN((RAND()^(-Results!$F$4))-1)</f>
        <v>3.1878861821395059</v>
      </c>
      <c r="H806" s="6">
        <f t="shared" ca="1" si="72"/>
        <v>3.1984930436850965</v>
      </c>
      <c r="I806" s="10">
        <f ca="1">SUMPRODUCT(J806:O806,Results!B$12:G$12)+Results!$F$5*H806</f>
        <v>10.57795311594298</v>
      </c>
      <c r="J806" s="10">
        <f ca="1">SUMPRODUCT($A806:$F806,Results!$B$15:$G$15)</f>
        <v>6.3401052312213464</v>
      </c>
      <c r="K806" s="10">
        <f ca="1">SUMPRODUCT($A806:$F806,Results!$B$16:$G$16)</f>
        <v>23.076419700432069</v>
      </c>
      <c r="L806" s="10">
        <f ca="1">SUMPRODUCT($A806:$F806,Results!$B$17:$G$17)</f>
        <v>27.042087694081662</v>
      </c>
      <c r="M806" s="10">
        <f ca="1">SUMPRODUCT($A806:$F806,Results!$B$18:$G$18)</f>
        <v>-7.4351725209324107</v>
      </c>
      <c r="N806" s="10">
        <f ca="1">SUMPRODUCT($A806:$F806,Results!$B$19:$G$19)</f>
        <v>-11.192671165074886</v>
      </c>
      <c r="O806" s="10">
        <f ca="1">SUMPRODUCT($A806:$F806,Results!$B$20:$G$20)</f>
        <v>8.3955402252670872</v>
      </c>
      <c r="P806" s="10" cm="1">
        <f t="array" aca="1" ref="P806" ca="1">SUMPRODUCT(J806:O806,TRANSPOSE(Test!BL$20:BL$25))+Test!$AD$20-Test!$BL$27</f>
        <v>-5.8325490690157649</v>
      </c>
      <c r="Q806" s="10" cm="1">
        <f t="array" aca="1" ref="Q806" ca="1">SUMPRODUCT(J806:O806,TRANSPOSE(Test!ES$20:ES$25))+Test!$AD$20-Test!$ES$27</f>
        <v>-5.3885774572228051</v>
      </c>
      <c r="R806" s="10">
        <f ca="1">I806-Results!$E$5*H806</f>
        <v>-2.2160190587974053</v>
      </c>
      <c r="S806" s="10" cm="1">
        <f t="array" aca="1" ref="S806" ca="1">SUMPRODUCT(J806:O806,TRANSPOSE(Test!AR$28:AR$33))+Test!$AD$20-Test!$AC$26</f>
        <v>-1.564831231400571</v>
      </c>
      <c r="T806" s="10">
        <f ca="1">SUMPRODUCT(J806:O806,Results!K$9:P$9)</f>
        <v>-5.0899034898435076</v>
      </c>
      <c r="U806" s="10">
        <f ca="1">SUMPRODUCT(J806:O806,Results!K$9:P$9)+Test!$AD$20-Test!$AC$31</f>
        <v>-5.126701608544483</v>
      </c>
      <c r="V806" s="10">
        <f t="shared" ca="1" si="73"/>
        <v>16.410502184958744</v>
      </c>
      <c r="W806" s="10">
        <f t="shared" ca="1" si="74"/>
        <v>15.966530573165786</v>
      </c>
      <c r="X806" s="10">
        <f t="shared" ca="1" si="75"/>
        <v>12.793972174740386</v>
      </c>
      <c r="Y806" s="10">
        <f t="shared" ca="1" si="76"/>
        <v>12.142784347343552</v>
      </c>
      <c r="Z806" s="10">
        <f ca="1">I806-Test!$AD$20</f>
        <v>9.8818495772934263</v>
      </c>
      <c r="AA806" s="10">
        <f t="shared" ca="1" si="77"/>
        <v>15.704654724487463</v>
      </c>
    </row>
    <row r="807" spans="1:27">
      <c r="A807" s="6">
        <f ca="1">LN((RAND()^(-Results!$F$4))-1)</f>
        <v>1.7545381774529254</v>
      </c>
      <c r="B807" s="6">
        <f ca="1">LN((RAND()^(-Results!$F$4))-1)</f>
        <v>-1.1975970638875064</v>
      </c>
      <c r="C807" s="6">
        <f ca="1">LN((RAND()^(-Results!$F$4))-1)</f>
        <v>-0.93849424457136144</v>
      </c>
      <c r="D807" s="6">
        <f ca="1">LN((RAND()^(-Results!$F$4))-1)</f>
        <v>0.66971513959539364</v>
      </c>
      <c r="E807" s="6">
        <f ca="1">LN((RAND()^(-Results!$F$4))-1)</f>
        <v>-2.869666367331019</v>
      </c>
      <c r="F807" s="6">
        <f ca="1">LN((RAND()^(-Results!$F$4))-1)</f>
        <v>-0.82798928313933728</v>
      </c>
      <c r="G807" s="6">
        <f ca="1">LN((RAND()^(-Results!$F$4))-1)</f>
        <v>0.55759714138956995</v>
      </c>
      <c r="H807" s="6">
        <f t="shared" ca="1" si="72"/>
        <v>0.56820400293516049</v>
      </c>
      <c r="I807" s="10">
        <f ca="1">SUMPRODUCT(J807:O807,Results!B$12:G$12)+Results!$F$5*H807</f>
        <v>-12.972700526268351</v>
      </c>
      <c r="J807" s="10">
        <f ca="1">SUMPRODUCT($A807:$F807,Results!$B$15:$G$15)</f>
        <v>-0.20238308341997521</v>
      </c>
      <c r="K807" s="10">
        <f ca="1">SUMPRODUCT($A807:$F807,Results!$B$16:$G$16)</f>
        <v>10.086725833747154</v>
      </c>
      <c r="L807" s="10">
        <f ca="1">SUMPRODUCT($A807:$F807,Results!$B$17:$G$17)</f>
        <v>15.46909205946103</v>
      </c>
      <c r="M807" s="10">
        <f ca="1">SUMPRODUCT($A807:$F807,Results!$B$18:$G$18)</f>
        <v>-7.0194965659795017</v>
      </c>
      <c r="N807" s="10">
        <f ca="1">SUMPRODUCT($A807:$F807,Results!$B$19:$G$19)</f>
        <v>0.72019952699539402</v>
      </c>
      <c r="O807" s="10">
        <f ca="1">SUMPRODUCT($A807:$F807,Results!$B$20:$G$20)</f>
        <v>5.6779207985170963</v>
      </c>
      <c r="P807" s="10" cm="1">
        <f t="array" aca="1" ref="P807" ca="1">SUMPRODUCT(J807:O807,TRANSPOSE(Test!BL$20:BL$25))+Test!$AD$20-Test!$BL$27</f>
        <v>-15.797662474697754</v>
      </c>
      <c r="Q807" s="10" cm="1">
        <f t="array" aca="1" ref="Q807" ca="1">SUMPRODUCT(J807:O807,TRANSPOSE(Test!ES$20:ES$25))+Test!$AD$20-Test!$ES$27</f>
        <v>-15.870505493781289</v>
      </c>
      <c r="R807" s="10">
        <f ca="1">I807-Results!$E$5*H807</f>
        <v>-15.245516538008992</v>
      </c>
      <c r="S807" s="10" cm="1">
        <f t="array" aca="1" ref="S807" ca="1">SUMPRODUCT(J807:O807,TRANSPOSE(Test!AR$28:AR$33))+Test!$AD$20-Test!$AC$26</f>
        <v>-5.3491150606649809</v>
      </c>
      <c r="T807" s="10">
        <f ca="1">SUMPRODUCT(J807:O807,Results!K$9:P$9)</f>
        <v>-15.717071037374584</v>
      </c>
      <c r="U807" s="10">
        <f ca="1">SUMPRODUCT(J807:O807,Results!K$9:P$9)+Test!$AD$20-Test!$AC$31</f>
        <v>-15.753869156075559</v>
      </c>
      <c r="V807" s="10">
        <f t="shared" ca="1" si="73"/>
        <v>2.8249619484294026</v>
      </c>
      <c r="W807" s="10">
        <f t="shared" ca="1" si="74"/>
        <v>2.897804967512938</v>
      </c>
      <c r="X807" s="10">
        <f t="shared" ca="1" si="75"/>
        <v>2.2728160117406411</v>
      </c>
      <c r="Y807" s="10">
        <f t="shared" ca="1" si="76"/>
        <v>-7.6235854656033704</v>
      </c>
      <c r="Z807" s="10">
        <f ca="1">I807-Test!$AD$20</f>
        <v>-13.668804064917905</v>
      </c>
      <c r="AA807" s="10">
        <f t="shared" ca="1" si="77"/>
        <v>2.7811686298072082</v>
      </c>
    </row>
    <row r="808" spans="1:27">
      <c r="A808" s="6">
        <f ca="1">LN((RAND()^(-Results!$F$4))-1)</f>
        <v>-4.0403957113320135E-2</v>
      </c>
      <c r="B808" s="6">
        <f ca="1">LN((RAND()^(-Results!$F$4))-1)</f>
        <v>1.8367954897655359</v>
      </c>
      <c r="C808" s="6">
        <f ca="1">LN((RAND()^(-Results!$F$4))-1)</f>
        <v>6.1628301809966361E-2</v>
      </c>
      <c r="D808" s="6">
        <f ca="1">LN((RAND()^(-Results!$F$4))-1)</f>
        <v>0.4783602725779717</v>
      </c>
      <c r="E808" s="6">
        <f ca="1">LN((RAND()^(-Results!$F$4))-1)</f>
        <v>1.9664042850969379</v>
      </c>
      <c r="F808" s="6">
        <f ca="1">LN((RAND()^(-Results!$F$4))-1)</f>
        <v>-1.5088733619977868</v>
      </c>
      <c r="G808" s="6">
        <f ca="1">LN((RAND()^(-Results!$F$4))-1)</f>
        <v>-2.1370261211717638</v>
      </c>
      <c r="H808" s="6">
        <f t="shared" ca="1" si="72"/>
        <v>-2.1264192596261733</v>
      </c>
      <c r="I808" s="10">
        <f ca="1">SUMPRODUCT(J808:O808,Results!B$12:G$12)+Results!$F$5*H808</f>
        <v>18.622809989978911</v>
      </c>
      <c r="J808" s="10">
        <f ca="1">SUMPRODUCT($A808:$F808,Results!$B$15:$G$15)</f>
        <v>3.4852824099027129</v>
      </c>
      <c r="K808" s="10">
        <f ca="1">SUMPRODUCT($A808:$F808,Results!$B$16:$G$16)</f>
        <v>-0.73647460821969446</v>
      </c>
      <c r="L808" s="10">
        <f ca="1">SUMPRODUCT($A808:$F808,Results!$B$17:$G$17)</f>
        <v>-4.4752223037934389</v>
      </c>
      <c r="M808" s="10">
        <f ca="1">SUMPRODUCT($A808:$F808,Results!$B$18:$G$18)</f>
        <v>-4.1899416006571588</v>
      </c>
      <c r="N808" s="10">
        <f ca="1">SUMPRODUCT($A808:$F808,Results!$B$19:$G$19)</f>
        <v>-3.9366491278699121</v>
      </c>
      <c r="O808" s="10">
        <f ca="1">SUMPRODUCT($A808:$F808,Results!$B$20:$G$20)</f>
        <v>-5.8025103792247741</v>
      </c>
      <c r="P808" s="10" cm="1">
        <f t="array" aca="1" ref="P808" ca="1">SUMPRODUCT(J808:O808,TRANSPOSE(Test!BL$20:BL$25))+Test!$AD$20-Test!$BL$27</f>
        <v>29.235504134385952</v>
      </c>
      <c r="Q808" s="10" cm="1">
        <f t="array" aca="1" ref="Q808" ca="1">SUMPRODUCT(J808:O808,TRANSPOSE(Test!ES$20:ES$25))+Test!$AD$20-Test!$ES$27</f>
        <v>29.422560651837486</v>
      </c>
      <c r="R808" s="10">
        <f ca="1">I808-Results!$E$5*H808</f>
        <v>27.128487028483605</v>
      </c>
      <c r="S808" s="10" cm="1">
        <f t="array" aca="1" ref="S808" ca="1">SUMPRODUCT(J808:O808,TRANSPOSE(Test!AR$28:AR$33))+Test!$AD$20-Test!$AC$26</f>
        <v>22.473239536730794</v>
      </c>
      <c r="T808" s="10">
        <f ca="1">SUMPRODUCT(J808:O808,Results!K$9:P$9)</f>
        <v>29.237767359571443</v>
      </c>
      <c r="U808" s="10">
        <f ca="1">SUMPRODUCT(J808:O808,Results!K$9:P$9)+Test!$AD$20-Test!$AC$31</f>
        <v>29.200969240870467</v>
      </c>
      <c r="V808" s="10">
        <f t="shared" ca="1" si="73"/>
        <v>-10.61269414440704</v>
      </c>
      <c r="W808" s="10">
        <f t="shared" ca="1" si="74"/>
        <v>-10.799750661858575</v>
      </c>
      <c r="X808" s="10">
        <f t="shared" ca="1" si="75"/>
        <v>-8.5056770385046931</v>
      </c>
      <c r="Y808" s="10">
        <f t="shared" ca="1" si="76"/>
        <v>-3.850429546751883</v>
      </c>
      <c r="Z808" s="10">
        <f ca="1">I808-Test!$AD$20</f>
        <v>17.926706451329359</v>
      </c>
      <c r="AA808" s="10">
        <f t="shared" ca="1" si="77"/>
        <v>-10.578159250891556</v>
      </c>
    </row>
    <row r="809" spans="1:27">
      <c r="A809" s="6">
        <f ca="1">LN((RAND()^(-Results!$F$4))-1)</f>
        <v>3.0212436038107646</v>
      </c>
      <c r="B809" s="6">
        <f ca="1">LN((RAND()^(-Results!$F$4))-1)</f>
        <v>0.51231764578205552</v>
      </c>
      <c r="C809" s="6">
        <f ca="1">LN((RAND()^(-Results!$F$4))-1)</f>
        <v>0.48199906549577759</v>
      </c>
      <c r="D809" s="6">
        <f ca="1">LN((RAND()^(-Results!$F$4))-1)</f>
        <v>1.1825533237041814</v>
      </c>
      <c r="E809" s="6">
        <f ca="1">LN((RAND()^(-Results!$F$4))-1)</f>
        <v>-2.2080056647382151</v>
      </c>
      <c r="F809" s="6">
        <f ca="1">LN((RAND()^(-Results!$F$4))-1)</f>
        <v>0.26711713279698707</v>
      </c>
      <c r="G809" s="6">
        <f ca="1">LN((RAND()^(-Results!$F$4))-1)</f>
        <v>1.1603241140955165</v>
      </c>
      <c r="H809" s="6">
        <f t="shared" ca="1" si="72"/>
        <v>1.170930975641107</v>
      </c>
      <c r="I809" s="10">
        <f ca="1">SUMPRODUCT(J809:O809,Results!B$12:G$12)+Results!$F$5*H809</f>
        <v>6.6763811843986201</v>
      </c>
      <c r="J809" s="10">
        <f ca="1">SUMPRODUCT($A809:$F809,Results!$B$15:$G$15)</f>
        <v>3.2275305889068884</v>
      </c>
      <c r="K809" s="10">
        <f ca="1">SUMPRODUCT($A809:$F809,Results!$B$16:$G$16)</f>
        <v>10.106246030284286</v>
      </c>
      <c r="L809" s="10">
        <f ca="1">SUMPRODUCT($A809:$F809,Results!$B$17:$G$17)</f>
        <v>7.1863621519630092</v>
      </c>
      <c r="M809" s="10">
        <f ca="1">SUMPRODUCT($A809:$F809,Results!$B$18:$G$18)</f>
        <v>-13.064698536463066</v>
      </c>
      <c r="N809" s="10">
        <f ca="1">SUMPRODUCT($A809:$F809,Results!$B$19:$G$19)</f>
        <v>2.9125436775221973</v>
      </c>
      <c r="O809" s="10">
        <f ca="1">SUMPRODUCT($A809:$F809,Results!$B$20:$G$20)</f>
        <v>10.434433398693438</v>
      </c>
      <c r="P809" s="10" cm="1">
        <f t="array" aca="1" ref="P809" ca="1">SUMPRODUCT(J809:O809,TRANSPOSE(Test!BL$20:BL$25))+Test!$AD$20-Test!$BL$27</f>
        <v>1.1213684026871653</v>
      </c>
      <c r="Q809" s="10" cm="1">
        <f t="array" aca="1" ref="Q809" ca="1">SUMPRODUCT(J809:O809,TRANSPOSE(Test!ES$20:ES$25))+Test!$AD$20-Test!$ES$27</f>
        <v>0.99406619332830171</v>
      </c>
      <c r="R809" s="10">
        <f ca="1">I809-Results!$E$5*H809</f>
        <v>1.9926572818341919</v>
      </c>
      <c r="S809" s="10" cm="1">
        <f t="array" aca="1" ref="S809" ca="1">SUMPRODUCT(J809:O809,TRANSPOSE(Test!AR$28:AR$33))+Test!$AD$20-Test!$AC$26</f>
        <v>15.42509349188493</v>
      </c>
      <c r="T809" s="10">
        <f ca="1">SUMPRODUCT(J809:O809,Results!K$9:P$9)</f>
        <v>0.98123911745072689</v>
      </c>
      <c r="U809" s="10">
        <f ca="1">SUMPRODUCT(J809:O809,Results!K$9:P$9)+Test!$AD$20-Test!$AC$31</f>
        <v>0.94444099874975174</v>
      </c>
      <c r="V809" s="10">
        <f t="shared" ca="1" si="73"/>
        <v>5.5550127817114543</v>
      </c>
      <c r="W809" s="10">
        <f t="shared" ca="1" si="74"/>
        <v>5.6823149910703181</v>
      </c>
      <c r="X809" s="10">
        <f t="shared" ca="1" si="75"/>
        <v>4.6837239025644282</v>
      </c>
      <c r="Y809" s="10">
        <f t="shared" ca="1" si="76"/>
        <v>-8.7487123074863096</v>
      </c>
      <c r="Z809" s="10">
        <f ca="1">I809-Test!$AD$20</f>
        <v>5.9802776457490667</v>
      </c>
      <c r="AA809" s="10">
        <f t="shared" ca="1" si="77"/>
        <v>5.7319401856488685</v>
      </c>
    </row>
    <row r="810" spans="1:27">
      <c r="A810" s="6">
        <f ca="1">LN((RAND()^(-Results!$F$4))-1)</f>
        <v>-2.0253663309396481</v>
      </c>
      <c r="B810" s="6">
        <f ca="1">LN((RAND()^(-Results!$F$4))-1)</f>
        <v>0.76973405551297047</v>
      </c>
      <c r="C810" s="6">
        <f ca="1">LN((RAND()^(-Results!$F$4))-1)</f>
        <v>0.42231610284628612</v>
      </c>
      <c r="D810" s="6">
        <f ca="1">LN((RAND()^(-Results!$F$4))-1)</f>
        <v>9.75392315460442E-2</v>
      </c>
      <c r="E810" s="6">
        <f ca="1">LN((RAND()^(-Results!$F$4))-1)</f>
        <v>-2.2139119797551534</v>
      </c>
      <c r="F810" s="6">
        <f ca="1">LN((RAND()^(-Results!$F$4))-1)</f>
        <v>1.1083826427634711</v>
      </c>
      <c r="G810" s="6">
        <f ca="1">LN((RAND()^(-Results!$F$4))-1)</f>
        <v>1.0475869653249819</v>
      </c>
      <c r="H810" s="6">
        <f t="shared" ca="1" si="72"/>
        <v>1.0581938268705724</v>
      </c>
      <c r="I810" s="10">
        <f ca="1">SUMPRODUCT(J810:O810,Results!B$12:G$12)+Results!$F$5*H810</f>
        <v>10.845282394614728</v>
      </c>
      <c r="J810" s="10">
        <f ca="1">SUMPRODUCT($A810:$F810,Results!$B$15:$G$15)</f>
        <v>1.1965055487877752</v>
      </c>
      <c r="K810" s="10">
        <f ca="1">SUMPRODUCT($A810:$F810,Results!$B$16:$G$16)</f>
        <v>-0.77573591021811761</v>
      </c>
      <c r="L810" s="10">
        <f ca="1">SUMPRODUCT($A810:$F810,Results!$B$17:$G$17)</f>
        <v>-5.6271678139535428</v>
      </c>
      <c r="M810" s="10">
        <f ca="1">SUMPRODUCT($A810:$F810,Results!$B$18:$G$18)</f>
        <v>1.6477507747376725</v>
      </c>
      <c r="N810" s="10">
        <f ca="1">SUMPRODUCT($A810:$F810,Results!$B$19:$G$19)</f>
        <v>2.6472346117391137</v>
      </c>
      <c r="O810" s="10">
        <f ca="1">SUMPRODUCT($A810:$F810,Results!$B$20:$G$20)</f>
        <v>1.5981354418896094</v>
      </c>
      <c r="P810" s="10" cm="1">
        <f t="array" aca="1" ref="P810" ca="1">SUMPRODUCT(J810:O810,TRANSPOSE(Test!BL$20:BL$25))+Test!$AD$20-Test!$BL$27</f>
        <v>5.867740800715862</v>
      </c>
      <c r="Q810" s="10" cm="1">
        <f t="array" aca="1" ref="Q810" ca="1">SUMPRODUCT(J810:O810,TRANSPOSE(Test!ES$20:ES$25))+Test!$AD$20-Test!$ES$27</f>
        <v>5.9409353585697495</v>
      </c>
      <c r="R810" s="10">
        <f ca="1">I810-Results!$E$5*H810</f>
        <v>6.6125070871324381</v>
      </c>
      <c r="S810" s="10" cm="1">
        <f t="array" aca="1" ref="S810" ca="1">SUMPRODUCT(J810:O810,TRANSPOSE(Test!AR$28:AR$33))+Test!$AD$20-Test!$AC$26</f>
        <v>6.4898660512857997</v>
      </c>
      <c r="T810" s="10">
        <f ca="1">SUMPRODUCT(J810:O810,Results!K$9:P$9)</f>
        <v>6.4264660436127787</v>
      </c>
      <c r="U810" s="10">
        <f ca="1">SUMPRODUCT(J810:O810,Results!K$9:P$9)+Test!$AD$20-Test!$AC$31</f>
        <v>6.3896679249118034</v>
      </c>
      <c r="V810" s="10">
        <f t="shared" ca="1" si="73"/>
        <v>4.9775415938988656</v>
      </c>
      <c r="W810" s="10">
        <f t="shared" ca="1" si="74"/>
        <v>4.9043470360449781</v>
      </c>
      <c r="X810" s="10">
        <f t="shared" ca="1" si="75"/>
        <v>4.2327753074822896</v>
      </c>
      <c r="Y810" s="10">
        <f t="shared" ca="1" si="76"/>
        <v>4.3554163433289279</v>
      </c>
      <c r="Z810" s="10">
        <f ca="1">I810-Test!$AD$20</f>
        <v>10.149178855965173</v>
      </c>
      <c r="AA810" s="10">
        <f t="shared" ca="1" si="77"/>
        <v>4.4556144697029243</v>
      </c>
    </row>
    <row r="811" spans="1:27">
      <c r="A811" s="6">
        <f ca="1">LN((RAND()^(-Results!$F$4))-1)</f>
        <v>-1.1158696447430234</v>
      </c>
      <c r="B811" s="6">
        <f ca="1">LN((RAND()^(-Results!$F$4))-1)</f>
        <v>-7.3559927903074251E-2</v>
      </c>
      <c r="C811" s="6">
        <f ca="1">LN((RAND()^(-Results!$F$4))-1)</f>
        <v>0.32191005625007207</v>
      </c>
      <c r="D811" s="6">
        <f ca="1">LN((RAND()^(-Results!$F$4))-1)</f>
        <v>0.33301371370356736</v>
      </c>
      <c r="E811" s="6">
        <f ca="1">LN((RAND()^(-Results!$F$4))-1)</f>
        <v>-1.0845374662872183</v>
      </c>
      <c r="F811" s="6">
        <f ca="1">LN((RAND()^(-Results!$F$4))-1)</f>
        <v>-5.9050133461343881</v>
      </c>
      <c r="G811" s="6">
        <f ca="1">LN((RAND()^(-Results!$F$4))-1)</f>
        <v>-2.5022501539985628E-2</v>
      </c>
      <c r="H811" s="6">
        <f t="shared" ca="1" si="72"/>
        <v>-1.4415639994395033E-2</v>
      </c>
      <c r="I811" s="10">
        <f ca="1">SUMPRODUCT(J811:O811,Results!B$12:G$12)+Results!$F$5*H811</f>
        <v>18.725126009436092</v>
      </c>
      <c r="J811" s="10">
        <f ca="1">SUMPRODUCT($A811:$F811,Results!$B$15:$G$15)</f>
        <v>-0.32164967709984449</v>
      </c>
      <c r="K811" s="10">
        <f ca="1">SUMPRODUCT($A811:$F811,Results!$B$16:$G$16)</f>
        <v>2.4334920227607153</v>
      </c>
      <c r="L811" s="10">
        <f ca="1">SUMPRODUCT($A811:$F811,Results!$B$17:$G$17)</f>
        <v>16.098314451290442</v>
      </c>
      <c r="M811" s="10">
        <f ca="1">SUMPRODUCT($A811:$F811,Results!$B$18:$G$18)</f>
        <v>-12.724665223090472</v>
      </c>
      <c r="N811" s="10">
        <f ca="1">SUMPRODUCT($A811:$F811,Results!$B$19:$G$19)</f>
        <v>-5.1926968550627741</v>
      </c>
      <c r="O811" s="10">
        <f ca="1">SUMPRODUCT($A811:$F811,Results!$B$20:$G$20)</f>
        <v>-16.051695992847691</v>
      </c>
      <c r="P811" s="10" cm="1">
        <f t="array" aca="1" ref="P811" ca="1">SUMPRODUCT(J811:O811,TRANSPOSE(Test!BL$20:BL$25))+Test!$AD$20-Test!$BL$27</f>
        <v>18.978555676841655</v>
      </c>
      <c r="Q811" s="10" cm="1">
        <f t="array" aca="1" ref="Q811" ca="1">SUMPRODUCT(J811:O811,TRANSPOSE(Test!ES$20:ES$25))+Test!$AD$20-Test!$ES$27</f>
        <v>19.135744794894059</v>
      </c>
      <c r="R811" s="10">
        <f ca="1">I811-Results!$E$5*H811</f>
        <v>18.782788569413672</v>
      </c>
      <c r="S811" s="10" cm="1">
        <f t="array" aca="1" ref="S811" ca="1">SUMPRODUCT(J811:O811,TRANSPOSE(Test!AR$28:AR$33))+Test!$AD$20-Test!$AC$26</f>
        <v>15.88317011065385</v>
      </c>
      <c r="T811" s="10">
        <f ca="1">SUMPRODUCT(J811:O811,Results!K$9:P$9)</f>
        <v>19.355677612097438</v>
      </c>
      <c r="U811" s="10">
        <f ca="1">SUMPRODUCT(J811:O811,Results!K$9:P$9)+Test!$AD$20-Test!$AC$31</f>
        <v>19.318879493396462</v>
      </c>
      <c r="V811" s="10">
        <f t="shared" ca="1" si="73"/>
        <v>-0.2534296674055625</v>
      </c>
      <c r="W811" s="10">
        <f t="shared" ca="1" si="74"/>
        <v>-0.4106187854579666</v>
      </c>
      <c r="X811" s="10">
        <f t="shared" ca="1" si="75"/>
        <v>-5.7662559977579519E-2</v>
      </c>
      <c r="Y811" s="10">
        <f t="shared" ca="1" si="76"/>
        <v>2.841955898782242</v>
      </c>
      <c r="Z811" s="10">
        <f ca="1">I811-Test!$AD$20</f>
        <v>18.02902247078654</v>
      </c>
      <c r="AA811" s="10">
        <f t="shared" ca="1" si="77"/>
        <v>-0.59375348396036998</v>
      </c>
    </row>
    <row r="812" spans="1:27">
      <c r="A812" s="6">
        <f ca="1">LN((RAND()^(-Results!$F$4))-1)</f>
        <v>2.6203031294125414</v>
      </c>
      <c r="B812" s="6">
        <f ca="1">LN((RAND()^(-Results!$F$4))-1)</f>
        <v>-0.80152776168471429</v>
      </c>
      <c r="C812" s="6">
        <f ca="1">LN((RAND()^(-Results!$F$4))-1)</f>
        <v>-2.8971401806228689</v>
      </c>
      <c r="D812" s="6">
        <f ca="1">LN((RAND()^(-Results!$F$4))-1)</f>
        <v>2.6301718900062911</v>
      </c>
      <c r="E812" s="6">
        <f ca="1">LN((RAND()^(-Results!$F$4))-1)</f>
        <v>-1.2206921221530109</v>
      </c>
      <c r="F812" s="6">
        <f ca="1">LN((RAND()^(-Results!$F$4))-1)</f>
        <v>2.2805518278988219</v>
      </c>
      <c r="G812" s="6">
        <f ca="1">LN((RAND()^(-Results!$F$4))-1)</f>
        <v>0.1362456766189884</v>
      </c>
      <c r="H812" s="6">
        <f t="shared" ca="1" si="72"/>
        <v>0.14685253816457899</v>
      </c>
      <c r="I812" s="10">
        <f ca="1">SUMPRODUCT(J812:O812,Results!B$12:G$12)+Results!$F$5*H812</f>
        <v>-6.085034567859724</v>
      </c>
      <c r="J812" s="10">
        <f ca="1">SUMPRODUCT($A812:$F812,Results!$B$15:$G$15)</f>
        <v>0.16939037501625556</v>
      </c>
      <c r="K812" s="10">
        <f ca="1">SUMPRODUCT($A812:$F812,Results!$B$16:$G$16)</f>
        <v>15.206345113812969</v>
      </c>
      <c r="L812" s="10">
        <f ca="1">SUMPRODUCT($A812:$F812,Results!$B$17:$G$17)</f>
        <v>7.3935326294638335</v>
      </c>
      <c r="M812" s="10">
        <f ca="1">SUMPRODUCT($A812:$F812,Results!$B$18:$G$18)</f>
        <v>1.934733363828574</v>
      </c>
      <c r="N812" s="10">
        <f ca="1">SUMPRODUCT($A812:$F812,Results!$B$19:$G$19)</f>
        <v>5.7361648742375593</v>
      </c>
      <c r="O812" s="10">
        <f ca="1">SUMPRODUCT($A812:$F812,Results!$B$20:$G$20)</f>
        <v>9.8725605709317534</v>
      </c>
      <c r="P812" s="10" cm="1">
        <f t="array" aca="1" ref="P812" ca="1">SUMPRODUCT(J812:O812,TRANSPOSE(Test!BL$20:BL$25))+Test!$AD$20-Test!$BL$27</f>
        <v>-7.3286338831417082</v>
      </c>
      <c r="Q812" s="10" cm="1">
        <f t="array" aca="1" ref="Q812" ca="1">SUMPRODUCT(J812:O812,TRANSPOSE(Test!ES$20:ES$25))+Test!$AD$20-Test!$ES$27</f>
        <v>-7.2098849997732017</v>
      </c>
      <c r="R812" s="10">
        <f ca="1">I812-Results!$E$5*H812</f>
        <v>-6.6724447205180404</v>
      </c>
      <c r="S812" s="10" cm="1">
        <f t="array" aca="1" ref="S812" ca="1">SUMPRODUCT(J812:O812,TRANSPOSE(Test!AR$28:AR$33))+Test!$AD$20-Test!$AC$26</f>
        <v>-0.84380902279838887</v>
      </c>
      <c r="T812" s="10">
        <f ca="1">SUMPRODUCT(J812:O812,Results!K$9:P$9)</f>
        <v>-7.337449875305575</v>
      </c>
      <c r="U812" s="10">
        <f ca="1">SUMPRODUCT(J812:O812,Results!K$9:P$9)+Test!$AD$20-Test!$AC$31</f>
        <v>-7.3742479940065504</v>
      </c>
      <c r="V812" s="10">
        <f t="shared" ca="1" si="73"/>
        <v>1.2435993152819842</v>
      </c>
      <c r="W812" s="10">
        <f t="shared" ca="1" si="74"/>
        <v>1.1248504319134778</v>
      </c>
      <c r="X812" s="10">
        <f t="shared" ca="1" si="75"/>
        <v>0.58741015265831642</v>
      </c>
      <c r="Y812" s="10">
        <f t="shared" ca="1" si="76"/>
        <v>-5.2412255450613348</v>
      </c>
      <c r="Z812" s="10">
        <f ca="1">I812-Test!$AD$20</f>
        <v>-6.7811381065092773</v>
      </c>
      <c r="AA812" s="10">
        <f t="shared" ca="1" si="77"/>
        <v>1.2892134261468264</v>
      </c>
    </row>
    <row r="813" spans="1:27">
      <c r="A813" s="6">
        <f ca="1">LN((RAND()^(-Results!$F$4))-1)</f>
        <v>-1.6082343168924425</v>
      </c>
      <c r="B813" s="6">
        <f ca="1">LN((RAND()^(-Results!$F$4))-1)</f>
        <v>6.1284281970284331</v>
      </c>
      <c r="C813" s="6">
        <f ca="1">LN((RAND()^(-Results!$F$4))-1)</f>
        <v>-0.80746411797302264</v>
      </c>
      <c r="D813" s="6">
        <f ca="1">LN((RAND()^(-Results!$F$4))-1)</f>
        <v>-2.2350056651179853</v>
      </c>
      <c r="E813" s="6">
        <f ca="1">LN((RAND()^(-Results!$F$4))-1)</f>
        <v>-2.9611247107345222</v>
      </c>
      <c r="F813" s="6">
        <f ca="1">LN((RAND()^(-Results!$F$4))-1)</f>
        <v>0.25861289802590481</v>
      </c>
      <c r="G813" s="6">
        <f ca="1">LN((RAND()^(-Results!$F$4))-1)</f>
        <v>0.30006893750908414</v>
      </c>
      <c r="H813" s="6">
        <f t="shared" ca="1" si="72"/>
        <v>0.31067579905467474</v>
      </c>
      <c r="I813" s="10">
        <f ca="1">SUMPRODUCT(J813:O813,Results!B$12:G$12)+Results!$F$5*H813</f>
        <v>37.005974800020333</v>
      </c>
      <c r="J813" s="10">
        <f ca="1">SUMPRODUCT($A813:$F813,Results!$B$15:$G$15)</f>
        <v>18.623065110934263</v>
      </c>
      <c r="K813" s="10">
        <f ca="1">SUMPRODUCT($A813:$F813,Results!$B$16:$G$16)</f>
        <v>0.83645627235588771</v>
      </c>
      <c r="L813" s="10">
        <f ca="1">SUMPRODUCT($A813:$F813,Results!$B$17:$G$17)</f>
        <v>-14.944044037378486</v>
      </c>
      <c r="M813" s="10">
        <f ca="1">SUMPRODUCT($A813:$F813,Results!$B$18:$G$18)</f>
        <v>-9.0073484959847878</v>
      </c>
      <c r="N813" s="10">
        <f ca="1">SUMPRODUCT($A813:$F813,Results!$B$19:$G$19)</f>
        <v>-18.861093133783836</v>
      </c>
      <c r="O813" s="10">
        <f ca="1">SUMPRODUCT($A813:$F813,Results!$B$20:$G$20)</f>
        <v>16.75648351122922</v>
      </c>
      <c r="P813" s="10" cm="1">
        <f t="array" aca="1" ref="P813" ca="1">SUMPRODUCT(J813:O813,TRANSPOSE(Test!BL$20:BL$25))+Test!$AD$20-Test!$BL$27</f>
        <v>36.31774274638893</v>
      </c>
      <c r="Q813" s="10" cm="1">
        <f t="array" aca="1" ref="Q813" ca="1">SUMPRODUCT(J813:O813,TRANSPOSE(Test!ES$20:ES$25))+Test!$AD$20-Test!$ES$27</f>
        <v>36.727717215750538</v>
      </c>
      <c r="R813" s="10">
        <f ca="1">I813-Results!$E$5*H813</f>
        <v>35.763271603801634</v>
      </c>
      <c r="S813" s="10" cm="1">
        <f t="array" aca="1" ref="S813" ca="1">SUMPRODUCT(J813:O813,TRANSPOSE(Test!AR$28:AR$33))+Test!$AD$20-Test!$AC$26</f>
        <v>34.307592390805574</v>
      </c>
      <c r="T813" s="10">
        <f ca="1">SUMPRODUCT(J813:O813,Results!K$9:P$9)</f>
        <v>37.367373030916085</v>
      </c>
      <c r="U813" s="10">
        <f ca="1">SUMPRODUCT(J813:O813,Results!K$9:P$9)+Test!$AD$20-Test!$AC$31</f>
        <v>37.330574912215106</v>
      </c>
      <c r="V813" s="10">
        <f t="shared" ca="1" si="73"/>
        <v>0.68823205363140261</v>
      </c>
      <c r="W813" s="10">
        <f t="shared" ca="1" si="74"/>
        <v>0.27825758426979519</v>
      </c>
      <c r="X813" s="10">
        <f t="shared" ca="1" si="75"/>
        <v>1.2427031962186987</v>
      </c>
      <c r="Y813" s="10">
        <f t="shared" ca="1" si="76"/>
        <v>2.6983824092147586</v>
      </c>
      <c r="Z813" s="10">
        <f ca="1">I813-Test!$AD$20</f>
        <v>36.30987126137078</v>
      </c>
      <c r="AA813" s="10">
        <f t="shared" ca="1" si="77"/>
        <v>-0.32460011219477281</v>
      </c>
    </row>
    <row r="814" spans="1:27">
      <c r="A814" s="6">
        <f ca="1">LN((RAND()^(-Results!$F$4))-1)</f>
        <v>2.0288247324327515</v>
      </c>
      <c r="B814" s="6">
        <f ca="1">LN((RAND()^(-Results!$F$4))-1)</f>
        <v>0.5344006520847342</v>
      </c>
      <c r="C814" s="6">
        <f ca="1">LN((RAND()^(-Results!$F$4))-1)</f>
        <v>-2.2601770177474596</v>
      </c>
      <c r="D814" s="6">
        <f ca="1">LN((RAND()^(-Results!$F$4))-1)</f>
        <v>1.0713814518971769</v>
      </c>
      <c r="E814" s="6">
        <f ca="1">LN((RAND()^(-Results!$F$4))-1)</f>
        <v>-1.1954834407554458</v>
      </c>
      <c r="F814" s="6">
        <f ca="1">LN((RAND()^(-Results!$F$4))-1)</f>
        <v>-0.86406288337129222</v>
      </c>
      <c r="G814" s="6">
        <f ca="1">LN((RAND()^(-Results!$F$4))-1)</f>
        <v>-0.9180887053106116</v>
      </c>
      <c r="H814" s="6">
        <f t="shared" ca="1" si="72"/>
        <v>-0.90748184376502095</v>
      </c>
      <c r="I814" s="10">
        <f ca="1">SUMPRODUCT(J814:O814,Results!B$12:G$12)+Results!$F$5*H814</f>
        <v>0.16493111904926661</v>
      </c>
      <c r="J814" s="10">
        <f ca="1">SUMPRODUCT($A814:$F814,Results!$B$15:$G$15)</f>
        <v>4.3040600809505181</v>
      </c>
      <c r="K814" s="10">
        <f ca="1">SUMPRODUCT($A814:$F814,Results!$B$16:$G$16)</f>
        <v>11.80111658034887</v>
      </c>
      <c r="L814" s="10">
        <f ca="1">SUMPRODUCT($A814:$F814,Results!$B$17:$G$17)</f>
        <v>10.081658115847112</v>
      </c>
      <c r="M814" s="10">
        <f ca="1">SUMPRODUCT($A814:$F814,Results!$B$18:$G$18)</f>
        <v>-6.3044147632053047</v>
      </c>
      <c r="N814" s="10">
        <f ca="1">SUMPRODUCT($A814:$F814,Results!$B$19:$G$19)</f>
        <v>-4.383231408921314</v>
      </c>
      <c r="O814" s="10">
        <f ca="1">SUMPRODUCT($A814:$F814,Results!$B$20:$G$20)</f>
        <v>6.0193781355307614</v>
      </c>
      <c r="P814" s="10" cm="1">
        <f t="array" aca="1" ref="P814" ca="1">SUMPRODUCT(J814:O814,TRANSPOSE(Test!BL$20:BL$25))+Test!$AD$20-Test!$BL$27</f>
        <v>4.5180884926849751</v>
      </c>
      <c r="Q814" s="10" cm="1">
        <f t="array" aca="1" ref="Q814" ca="1">SUMPRODUCT(J814:O814,TRANSPOSE(Test!ES$20:ES$25))+Test!$AD$20-Test!$ES$27</f>
        <v>4.6940498417425989</v>
      </c>
      <c r="R814" s="10">
        <f ca="1">I814-Results!$E$5*H814</f>
        <v>3.7948584941093504</v>
      </c>
      <c r="S814" s="10" cm="1">
        <f t="array" aca="1" ref="S814" ca="1">SUMPRODUCT(J814:O814,TRANSPOSE(Test!AR$28:AR$33))+Test!$AD$20-Test!$AC$26</f>
        <v>8.1452404326542585</v>
      </c>
      <c r="T814" s="10">
        <f ca="1">SUMPRODUCT(J814:O814,Results!K$9:P$9)</f>
        <v>4.6472699437085723</v>
      </c>
      <c r="U814" s="10">
        <f ca="1">SUMPRODUCT(J814:O814,Results!K$9:P$9)+Test!$AD$20-Test!$AC$31</f>
        <v>4.6104718250075969</v>
      </c>
      <c r="V814" s="10">
        <f t="shared" ca="1" si="73"/>
        <v>-4.3531573736357085</v>
      </c>
      <c r="W814" s="10">
        <f t="shared" ca="1" si="74"/>
        <v>-4.5291187226933323</v>
      </c>
      <c r="X814" s="10">
        <f t="shared" ca="1" si="75"/>
        <v>-3.6299273750600838</v>
      </c>
      <c r="Y814" s="10">
        <f t="shared" ca="1" si="76"/>
        <v>-7.9803093136049918</v>
      </c>
      <c r="Z814" s="10">
        <f ca="1">I814-Test!$AD$20</f>
        <v>-0.53117241960028705</v>
      </c>
      <c r="AA814" s="10">
        <f t="shared" ca="1" si="77"/>
        <v>-4.4455407059583303</v>
      </c>
    </row>
    <row r="815" spans="1:27">
      <c r="A815" s="6">
        <f ca="1">LN((RAND()^(-Results!$F$4))-1)</f>
        <v>-0.25072730566669432</v>
      </c>
      <c r="B815" s="6">
        <f ca="1">LN((RAND()^(-Results!$F$4))-1)</f>
        <v>1.5271103252401657</v>
      </c>
      <c r="C815" s="6">
        <f ca="1">LN((RAND()^(-Results!$F$4))-1)</f>
        <v>-1.9560234696720158</v>
      </c>
      <c r="D815" s="6">
        <f ca="1">LN((RAND()^(-Results!$F$4))-1)</f>
        <v>2.2645318219515564</v>
      </c>
      <c r="E815" s="6">
        <f ca="1">LN((RAND()^(-Results!$F$4))-1)</f>
        <v>-2.1005309745764413</v>
      </c>
      <c r="F815" s="6">
        <f ca="1">LN((RAND()^(-Results!$F$4))-1)</f>
        <v>1.7562249058823707</v>
      </c>
      <c r="G815" s="6">
        <f ca="1">LN((RAND()^(-Results!$F$4))-1)</f>
        <v>-4.5212635109787586E-3</v>
      </c>
      <c r="H815" s="6">
        <f t="shared" ca="1" si="72"/>
        <v>6.0855980346118371E-3</v>
      </c>
      <c r="I815" s="10">
        <f ca="1">SUMPRODUCT(J815:O815,Results!B$12:G$12)+Results!$F$5*H815</f>
        <v>19.90807664571437</v>
      </c>
      <c r="J815" s="10">
        <f ca="1">SUMPRODUCT($A815:$F815,Results!$B$15:$G$15)</f>
        <v>4.3083871968039338</v>
      </c>
      <c r="K815" s="10">
        <f ca="1">SUMPRODUCT($A815:$F815,Results!$B$16:$G$16)</f>
        <v>10.521659983981676</v>
      </c>
      <c r="L815" s="10">
        <f ca="1">SUMPRODUCT($A815:$F815,Results!$B$17:$G$17)</f>
        <v>-2.7957402448660318</v>
      </c>
      <c r="M815" s="10">
        <f ca="1">SUMPRODUCT($A815:$F815,Results!$B$18:$G$18)</f>
        <v>0.43274903706639867</v>
      </c>
      <c r="N815" s="10">
        <f ca="1">SUMPRODUCT($A815:$F815,Results!$B$19:$G$19)</f>
        <v>3.1933667917278186</v>
      </c>
      <c r="O815" s="10">
        <f ca="1">SUMPRODUCT($A815:$F815,Results!$B$20:$G$20)</f>
        <v>5.7972908280432911</v>
      </c>
      <c r="P815" s="10" cm="1">
        <f t="array" aca="1" ref="P815" ca="1">SUMPRODUCT(J815:O815,TRANSPOSE(Test!BL$20:BL$25))+Test!$AD$20-Test!$BL$27</f>
        <v>19.822029959247853</v>
      </c>
      <c r="Q815" s="10" cm="1">
        <f t="array" aca="1" ref="Q815" ca="1">SUMPRODUCT(J815:O815,TRANSPOSE(Test!ES$20:ES$25))+Test!$AD$20-Test!$ES$27</f>
        <v>20.155379074522894</v>
      </c>
      <c r="R815" s="10">
        <f ca="1">I815-Results!$E$5*H815</f>
        <v>19.883734253575923</v>
      </c>
      <c r="S815" s="10" cm="1">
        <f t="array" aca="1" ref="S815" ca="1">SUMPRODUCT(J815:O815,TRANSPOSE(Test!AR$28:AR$33))+Test!$AD$20-Test!$AC$26</f>
        <v>20.367729431398686</v>
      </c>
      <c r="T815" s="10">
        <f ca="1">SUMPRODUCT(J815:O815,Results!K$9:P$9)</f>
        <v>20.441607389245725</v>
      </c>
      <c r="U815" s="10">
        <f ca="1">SUMPRODUCT(J815:O815,Results!K$9:P$9)+Test!$AD$20-Test!$AC$31</f>
        <v>20.404809270544749</v>
      </c>
      <c r="V815" s="10">
        <f t="shared" ca="1" si="73"/>
        <v>8.6046686466517031E-2</v>
      </c>
      <c r="W815" s="10">
        <f t="shared" ca="1" si="74"/>
        <v>-0.24730242880852416</v>
      </c>
      <c r="X815" s="10">
        <f t="shared" ca="1" si="75"/>
        <v>2.4342392138446911E-2</v>
      </c>
      <c r="Y815" s="10">
        <f t="shared" ca="1" si="76"/>
        <v>-0.459652785684316</v>
      </c>
      <c r="Z815" s="10">
        <f ca="1">I815-Test!$AD$20</f>
        <v>19.211973107064818</v>
      </c>
      <c r="AA815" s="10">
        <f t="shared" ca="1" si="77"/>
        <v>-0.49673262483037917</v>
      </c>
    </row>
    <row r="816" spans="1:27">
      <c r="A816" s="6">
        <f ca="1">LN((RAND()^(-Results!$F$4))-1)</f>
        <v>0.29419725439075373</v>
      </c>
      <c r="B816" s="6">
        <f ca="1">LN((RAND()^(-Results!$F$4))-1)</f>
        <v>0.75598871122221412</v>
      </c>
      <c r="C816" s="6">
        <f ca="1">LN((RAND()^(-Results!$F$4))-1)</f>
        <v>-0.80682385545520696</v>
      </c>
      <c r="D816" s="6">
        <f ca="1">LN((RAND()^(-Results!$F$4))-1)</f>
        <v>-1.0386242728741841</v>
      </c>
      <c r="E816" s="6">
        <f ca="1">LN((RAND()^(-Results!$F$4))-1)</f>
        <v>1.869369620627918</v>
      </c>
      <c r="F816" s="6">
        <f ca="1">LN((RAND()^(-Results!$F$4))-1)</f>
        <v>0.90880281581856892</v>
      </c>
      <c r="G816" s="6">
        <f ca="1">LN((RAND()^(-Results!$F$4))-1)</f>
        <v>-0.2463966130589339</v>
      </c>
      <c r="H816" s="6">
        <f t="shared" ca="1" si="72"/>
        <v>-0.2357897515133433</v>
      </c>
      <c r="I816" s="10">
        <f ca="1">SUMPRODUCT(J816:O816,Results!B$12:G$12)+Results!$F$5*H816</f>
        <v>-2.0830581997258579</v>
      </c>
      <c r="J816" s="10">
        <f ca="1">SUMPRODUCT($A816:$F816,Results!$B$15:$G$15)</f>
        <v>2.5543992887905942</v>
      </c>
      <c r="K816" s="10">
        <f ca="1">SUMPRODUCT($A816:$F816,Results!$B$16:$G$16)</f>
        <v>-3.1783394866017263</v>
      </c>
      <c r="L816" s="10">
        <f ca="1">SUMPRODUCT($A816:$F816,Results!$B$17:$G$17)</f>
        <v>-6.6075355922728267</v>
      </c>
      <c r="M816" s="10">
        <f ca="1">SUMPRODUCT($A816:$F816,Results!$B$18:$G$18)</f>
        <v>4.9643532421693344</v>
      </c>
      <c r="N816" s="10">
        <f ca="1">SUMPRODUCT($A816:$F816,Results!$B$19:$G$19)</f>
        <v>-5.7114869927809426</v>
      </c>
      <c r="O816" s="10">
        <f ca="1">SUMPRODUCT($A816:$F816,Results!$B$20:$G$20)</f>
        <v>3.8476243718745629</v>
      </c>
      <c r="P816" s="10" cm="1">
        <f t="array" aca="1" ref="P816" ca="1">SUMPRODUCT(J816:O816,TRANSPOSE(Test!BL$20:BL$25))+Test!$AD$20-Test!$BL$27</f>
        <v>-1.103068954556329</v>
      </c>
      <c r="Q816" s="10" cm="1">
        <f t="array" aca="1" ref="Q816" ca="1">SUMPRODUCT(J816:O816,TRANSPOSE(Test!ES$20:ES$25))+Test!$AD$20-Test!$ES$27</f>
        <v>-1.0739427715007257</v>
      </c>
      <c r="R816" s="10">
        <f ca="1">I816-Results!$E$5*H816</f>
        <v>-1.1398991936724847</v>
      </c>
      <c r="S816" s="10" cm="1">
        <f t="array" aca="1" ref="S816" ca="1">SUMPRODUCT(J816:O816,TRANSPOSE(Test!AR$28:AR$33))+Test!$AD$20-Test!$AC$26</f>
        <v>-5.9115285525084884</v>
      </c>
      <c r="T816" s="10">
        <f ca="1">SUMPRODUCT(J816:O816,Results!K$9:P$9)</f>
        <v>-1.267849388276443</v>
      </c>
      <c r="U816" s="10">
        <f ca="1">SUMPRODUCT(J816:O816,Results!K$9:P$9)+Test!$AD$20-Test!$AC$31</f>
        <v>-1.3046475069774184</v>
      </c>
      <c r="V816" s="10">
        <f t="shared" ca="1" si="73"/>
        <v>-0.9799892451695289</v>
      </c>
      <c r="W816" s="10">
        <f t="shared" ca="1" si="74"/>
        <v>-1.0091154282251322</v>
      </c>
      <c r="X816" s="10">
        <f t="shared" ca="1" si="75"/>
        <v>-0.94315900605337322</v>
      </c>
      <c r="Y816" s="10">
        <f t="shared" ca="1" si="76"/>
        <v>3.8284703527826305</v>
      </c>
      <c r="Z816" s="10">
        <f ca="1">I816-Test!$AD$20</f>
        <v>-2.7791617383754117</v>
      </c>
      <c r="AA816" s="10">
        <f t="shared" ca="1" si="77"/>
        <v>-0.77841069274843955</v>
      </c>
    </row>
    <row r="817" spans="1:27">
      <c r="A817" s="6">
        <f ca="1">LN((RAND()^(-Results!$F$4))-1)</f>
        <v>2.1376119170114221</v>
      </c>
      <c r="B817" s="6">
        <f ca="1">LN((RAND()^(-Results!$F$4))-1)</f>
        <v>1.4034455116349227</v>
      </c>
      <c r="C817" s="6">
        <f ca="1">LN((RAND()^(-Results!$F$4))-1)</f>
        <v>-1.5739050130814469</v>
      </c>
      <c r="D817" s="6">
        <f ca="1">LN((RAND()^(-Results!$F$4))-1)</f>
        <v>0.15100144575089949</v>
      </c>
      <c r="E817" s="6">
        <f ca="1">LN((RAND()^(-Results!$F$4))-1)</f>
        <v>-0.53007955261351003</v>
      </c>
      <c r="F817" s="6">
        <f ca="1">LN((RAND()^(-Results!$F$4))-1)</f>
        <v>-1.0981275641483292</v>
      </c>
      <c r="G817" s="6">
        <f ca="1">LN((RAND()^(-Results!$F$4))-1)</f>
        <v>1.0560575554906018</v>
      </c>
      <c r="H817" s="6">
        <f t="shared" ca="1" si="72"/>
        <v>1.0666644170361923</v>
      </c>
      <c r="I817" s="10">
        <f ca="1">SUMPRODUCT(J817:O817,Results!B$12:G$12)+Results!$F$5*H817</f>
        <v>13.810999594494902</v>
      </c>
      <c r="J817" s="10">
        <f ca="1">SUMPRODUCT($A817:$F817,Results!$B$15:$G$15)</f>
        <v>6.5526880112166923</v>
      </c>
      <c r="K817" s="10">
        <f ca="1">SUMPRODUCT($A817:$F817,Results!$B$16:$G$16)</f>
        <v>8.3911152696591991</v>
      </c>
      <c r="L817" s="10">
        <f ca="1">SUMPRODUCT($A817:$F817,Results!$B$17:$G$17)</f>
        <v>6.2410010435314138</v>
      </c>
      <c r="M817" s="10">
        <f ca="1">SUMPRODUCT($A817:$F817,Results!$B$18:$G$18)</f>
        <v>-8.4291020745561394</v>
      </c>
      <c r="N817" s="10">
        <f ca="1">SUMPRODUCT($A817:$F817,Results!$B$19:$G$19)</f>
        <v>-8.0241376332762258</v>
      </c>
      <c r="O817" s="10">
        <f ca="1">SUMPRODUCT($A817:$F817,Results!$B$20:$G$20)</f>
        <v>7.4196964568394561</v>
      </c>
      <c r="P817" s="10" cm="1">
        <f t="array" aca="1" ref="P817" ca="1">SUMPRODUCT(J817:O817,TRANSPOSE(Test!BL$20:BL$25))+Test!$AD$20-Test!$BL$27</f>
        <v>8.4579227541995543</v>
      </c>
      <c r="Q817" s="10" cm="1">
        <f t="array" aca="1" ref="Q817" ca="1">SUMPRODUCT(J817:O817,TRANSPOSE(Test!ES$20:ES$25))+Test!$AD$20-Test!$ES$27</f>
        <v>8.592784892668794</v>
      </c>
      <c r="R817" s="10">
        <f ca="1">I817-Results!$E$5*H817</f>
        <v>9.5443419263501319</v>
      </c>
      <c r="S817" s="10" cm="1">
        <f t="array" aca="1" ref="S817" ca="1">SUMPRODUCT(J817:O817,TRANSPOSE(Test!AR$28:AR$33))+Test!$AD$20-Test!$AC$26</f>
        <v>11.492268159070832</v>
      </c>
      <c r="T817" s="10">
        <f ca="1">SUMPRODUCT(J817:O817,Results!K$9:P$9)</f>
        <v>8.4852448685344815</v>
      </c>
      <c r="U817" s="10">
        <f ca="1">SUMPRODUCT(J817:O817,Results!K$9:P$9)+Test!$AD$20-Test!$AC$31</f>
        <v>8.4484467498335061</v>
      </c>
      <c r="V817" s="10">
        <f t="shared" ca="1" si="73"/>
        <v>5.3530768402953477</v>
      </c>
      <c r="W817" s="10">
        <f t="shared" ca="1" si="74"/>
        <v>5.218214701826108</v>
      </c>
      <c r="X817" s="10">
        <f t="shared" ca="1" si="75"/>
        <v>4.2666576681447701</v>
      </c>
      <c r="Y817" s="10">
        <f t="shared" ca="1" si="76"/>
        <v>2.3187314354240698</v>
      </c>
      <c r="Z817" s="10">
        <f ca="1">I817-Test!$AD$20</f>
        <v>13.114896055845348</v>
      </c>
      <c r="AA817" s="10">
        <f t="shared" ca="1" si="77"/>
        <v>5.3625528446613959</v>
      </c>
    </row>
    <row r="818" spans="1:27">
      <c r="A818" s="6">
        <f ca="1">LN((RAND()^(-Results!$F$4))-1)</f>
        <v>-0.66691222353844626</v>
      </c>
      <c r="B818" s="6">
        <f ca="1">LN((RAND()^(-Results!$F$4))-1)</f>
        <v>1.1505190810174692</v>
      </c>
      <c r="C818" s="6">
        <f ca="1">LN((RAND()^(-Results!$F$4))-1)</f>
        <v>-0.18573408499298222</v>
      </c>
      <c r="D818" s="6">
        <f ca="1">LN((RAND()^(-Results!$F$4))-1)</f>
        <v>-0.19717526334187213</v>
      </c>
      <c r="E818" s="6">
        <f ca="1">LN((RAND()^(-Results!$F$4))-1)</f>
        <v>1.2814036656351582</v>
      </c>
      <c r="F818" s="6">
        <f ca="1">LN((RAND()^(-Results!$F$4))-1)</f>
        <v>-1.6663485497084471</v>
      </c>
      <c r="G818" s="6">
        <f ca="1">LN((RAND()^(-Results!$F$4))-1)</f>
        <v>2.8368186224720424</v>
      </c>
      <c r="H818" s="6">
        <f t="shared" ca="1" si="72"/>
        <v>2.847425484017633</v>
      </c>
      <c r="I818" s="10">
        <f ca="1">SUMPRODUCT(J818:O818,Results!B$12:G$12)+Results!$F$5*H818</f>
        <v>32.264885673197014</v>
      </c>
      <c r="J818" s="10">
        <f ca="1">SUMPRODUCT($A818:$F818,Results!$B$15:$G$15)</f>
        <v>2.3432830606598318</v>
      </c>
      <c r="K818" s="10">
        <f ca="1">SUMPRODUCT($A818:$F818,Results!$B$16:$G$16)</f>
        <v>-1.9470163214621476</v>
      </c>
      <c r="L818" s="10">
        <f ca="1">SUMPRODUCT($A818:$F818,Results!$B$17:$G$17)</f>
        <v>-1.9310010101986546</v>
      </c>
      <c r="M818" s="10">
        <f ca="1">SUMPRODUCT($A818:$F818,Results!$B$18:$G$18)</f>
        <v>-1.7978481581500896</v>
      </c>
      <c r="N818" s="10">
        <f ca="1">SUMPRODUCT($A818:$F818,Results!$B$19:$G$19)</f>
        <v>-5.1856214494516859</v>
      </c>
      <c r="O818" s="10">
        <f ca="1">SUMPRODUCT($A818:$F818,Results!$B$20:$G$20)</f>
        <v>-5.758283893724899</v>
      </c>
      <c r="P818" s="10" cm="1">
        <f t="array" aca="1" ref="P818" ca="1">SUMPRODUCT(J818:O818,TRANSPOSE(Test!BL$20:BL$25))+Test!$AD$20-Test!$BL$27</f>
        <v>17.999955951231275</v>
      </c>
      <c r="Q818" s="10" cm="1">
        <f t="array" aca="1" ref="Q818" ca="1">SUMPRODUCT(J818:O818,TRANSPOSE(Test!ES$20:ES$25))+Test!$AD$20-Test!$ES$27</f>
        <v>18.153538031824976</v>
      </c>
      <c r="R818" s="10">
        <f ca="1">I818-Results!$E$5*H818</f>
        <v>20.875183737126484</v>
      </c>
      <c r="S818" s="10" cm="1">
        <f t="array" aca="1" ref="S818" ca="1">SUMPRODUCT(J818:O818,TRANSPOSE(Test!AR$28:AR$33))+Test!$AD$20-Test!$AC$26</f>
        <v>11.192004372152251</v>
      </c>
      <c r="T818" s="10">
        <f ca="1">SUMPRODUCT(J818:O818,Results!K$9:P$9)</f>
        <v>18.103129591528884</v>
      </c>
      <c r="U818" s="10">
        <f ca="1">SUMPRODUCT(J818:O818,Results!K$9:P$9)+Test!$AD$20-Test!$AC$31</f>
        <v>18.066331472827908</v>
      </c>
      <c r="V818" s="10">
        <f t="shared" ca="1" si="73"/>
        <v>14.264929721965739</v>
      </c>
      <c r="W818" s="10">
        <f t="shared" ca="1" si="74"/>
        <v>14.111347641372038</v>
      </c>
      <c r="X818" s="10">
        <f t="shared" ca="1" si="75"/>
        <v>11.38970193607053</v>
      </c>
      <c r="Y818" s="10">
        <f t="shared" ca="1" si="76"/>
        <v>21.072881301044763</v>
      </c>
      <c r="Z818" s="10">
        <f ca="1">I818-Test!$AD$20</f>
        <v>31.568782134547462</v>
      </c>
      <c r="AA818" s="10">
        <f t="shared" ca="1" si="77"/>
        <v>14.198554200369106</v>
      </c>
    </row>
    <row r="819" spans="1:27">
      <c r="A819" s="6">
        <f ca="1">LN((RAND()^(-Results!$F$4))-1)</f>
        <v>0.81048810197605814</v>
      </c>
      <c r="B819" s="6">
        <f ca="1">LN((RAND()^(-Results!$F$4))-1)</f>
        <v>-2.2662676207629819</v>
      </c>
      <c r="C819" s="6">
        <f ca="1">LN((RAND()^(-Results!$F$4))-1)</f>
        <v>1.2664268310125704</v>
      </c>
      <c r="D819" s="6">
        <f ca="1">LN((RAND()^(-Results!$F$4))-1)</f>
        <v>0.40962122236795295</v>
      </c>
      <c r="E819" s="6">
        <f ca="1">LN((RAND()^(-Results!$F$4))-1)</f>
        <v>-0.36035117751720519</v>
      </c>
      <c r="F819" s="6">
        <f ca="1">LN((RAND()^(-Results!$F$4))-1)</f>
        <v>2.5314364327740555</v>
      </c>
      <c r="G819" s="6">
        <f ca="1">LN((RAND()^(-Results!$F$4))-1)</f>
        <v>2.8315575259594494</v>
      </c>
      <c r="H819" s="6">
        <f t="shared" ca="1" si="72"/>
        <v>2.84216438750504</v>
      </c>
      <c r="I819" s="10">
        <f ca="1">SUMPRODUCT(J819:O819,Results!B$12:G$12)+Results!$F$5*H819</f>
        <v>-11.839838277633348</v>
      </c>
      <c r="J819" s="10">
        <f ca="1">SUMPRODUCT($A819:$F819,Results!$B$15:$G$15)</f>
        <v>-6.6552145752666645</v>
      </c>
      <c r="K819" s="10">
        <f ca="1">SUMPRODUCT($A819:$F819,Results!$B$16:$G$16)</f>
        <v>-1.395541843579571</v>
      </c>
      <c r="L819" s="10">
        <f ca="1">SUMPRODUCT($A819:$F819,Results!$B$17:$G$17)</f>
        <v>-0.1015770009780077</v>
      </c>
      <c r="M819" s="10">
        <f ca="1">SUMPRODUCT($A819:$F819,Results!$B$18:$G$18)</f>
        <v>4.7931057557866339</v>
      </c>
      <c r="N819" s="10">
        <f ca="1">SUMPRODUCT($A819:$F819,Results!$B$19:$G$19)</f>
        <v>11.207285850957401</v>
      </c>
      <c r="O819" s="10">
        <f ca="1">SUMPRODUCT($A819:$F819,Results!$B$20:$G$20)</f>
        <v>3.3351231974891631</v>
      </c>
      <c r="P819" s="10" cm="1">
        <f t="array" aca="1" ref="P819" ca="1">SUMPRODUCT(J819:O819,TRANSPOSE(Test!BL$20:BL$25))+Test!$AD$20-Test!$BL$27</f>
        <v>-26.110244315108364</v>
      </c>
      <c r="Q819" s="10" cm="1">
        <f t="array" aca="1" ref="Q819" ca="1">SUMPRODUCT(J819:O819,TRANSPOSE(Test!ES$20:ES$25))+Test!$AD$20-Test!$ES$27</f>
        <v>-26.460600352621267</v>
      </c>
      <c r="R819" s="10">
        <f ca="1">I819-Results!$E$5*H819</f>
        <v>-23.208495827653508</v>
      </c>
      <c r="S819" s="10" cm="1">
        <f t="array" aca="1" ref="S819" ca="1">SUMPRODUCT(J819:O819,TRANSPOSE(Test!AR$28:AR$33))+Test!$AD$20-Test!$AC$26</f>
        <v>-17.89016636324412</v>
      </c>
      <c r="T819" s="10">
        <f ca="1">SUMPRODUCT(J819:O819,Results!K$9:P$9)</f>
        <v>-26.499350254708094</v>
      </c>
      <c r="U819" s="10">
        <f ca="1">SUMPRODUCT(J819:O819,Results!K$9:P$9)+Test!$AD$20-Test!$AC$31</f>
        <v>-26.53614837340907</v>
      </c>
      <c r="V819" s="10">
        <f t="shared" ca="1" si="73"/>
        <v>14.270406037475016</v>
      </c>
      <c r="W819" s="10">
        <f t="shared" ca="1" si="74"/>
        <v>14.620762074987919</v>
      </c>
      <c r="X819" s="10">
        <f t="shared" ca="1" si="75"/>
        <v>11.36865755002016</v>
      </c>
      <c r="Y819" s="10">
        <f t="shared" ca="1" si="76"/>
        <v>6.0503280856107722</v>
      </c>
      <c r="Z819" s="10">
        <f ca="1">I819-Test!$AD$20</f>
        <v>-12.535941816282902</v>
      </c>
      <c r="AA819" s="10">
        <f t="shared" ca="1" si="77"/>
        <v>14.696310095775722</v>
      </c>
    </row>
    <row r="820" spans="1:27">
      <c r="A820" s="6">
        <f ca="1">LN((RAND()^(-Results!$F$4))-1)</f>
        <v>-0.3246912813811228</v>
      </c>
      <c r="B820" s="6">
        <f ca="1">LN((RAND()^(-Results!$F$4))-1)</f>
        <v>-1.0984863023122038</v>
      </c>
      <c r="C820" s="6">
        <f ca="1">LN((RAND()^(-Results!$F$4))-1)</f>
        <v>-0.13238315626280561</v>
      </c>
      <c r="D820" s="6">
        <f ca="1">LN((RAND()^(-Results!$F$4))-1)</f>
        <v>6.4051923944009159</v>
      </c>
      <c r="E820" s="6">
        <f ca="1">LN((RAND()^(-Results!$F$4))-1)</f>
        <v>1.9525159584460308</v>
      </c>
      <c r="F820" s="6">
        <f ca="1">LN((RAND()^(-Results!$F$4))-1)</f>
        <v>-0.8507555695540997</v>
      </c>
      <c r="G820" s="6">
        <f ca="1">LN((RAND()^(-Results!$F$4))-1)</f>
        <v>-0.9012894929351053</v>
      </c>
      <c r="H820" s="6">
        <f t="shared" ca="1" si="72"/>
        <v>-0.89068263138951465</v>
      </c>
      <c r="I820" s="10">
        <f ca="1">SUMPRODUCT(J820:O820,Results!B$12:G$12)+Results!$F$5*H820</f>
        <v>41.071265312512821</v>
      </c>
      <c r="J820" s="10">
        <f ca="1">SUMPRODUCT($A820:$F820,Results!$B$15:$G$15)</f>
        <v>-8.956319331727391</v>
      </c>
      <c r="K820" s="10">
        <f ca="1">SUMPRODUCT($A820:$F820,Results!$B$16:$G$16)</f>
        <v>9.863780336478758</v>
      </c>
      <c r="L820" s="10">
        <f ca="1">SUMPRODUCT($A820:$F820,Results!$B$17:$G$17)</f>
        <v>2.9163722856309642</v>
      </c>
      <c r="M820" s="10">
        <f ca="1">SUMPRODUCT($A820:$F820,Results!$B$18:$G$18)</f>
        <v>7.3347191138250167E-2</v>
      </c>
      <c r="N820" s="10">
        <f ca="1">SUMPRODUCT($A820:$F820,Results!$B$19:$G$19)</f>
        <v>21.631808912121858</v>
      </c>
      <c r="O820" s="10">
        <f ca="1">SUMPRODUCT($A820:$F820,Results!$B$20:$G$20)</f>
        <v>-23.540798179924234</v>
      </c>
      <c r="P820" s="10" cm="1">
        <f t="array" aca="1" ref="P820" ca="1">SUMPRODUCT(J820:O820,TRANSPOSE(Test!BL$20:BL$25))+Test!$AD$20-Test!$BL$27</f>
        <v>44.906250735952909</v>
      </c>
      <c r="Q820" s="10" cm="1">
        <f t="array" aca="1" ref="Q820" ca="1">SUMPRODUCT(J820:O820,TRANSPOSE(Test!ES$20:ES$25))+Test!$AD$20-Test!$ES$27</f>
        <v>45.226263478160135</v>
      </c>
      <c r="R820" s="10">
        <f ca="1">I820-Results!$E$5*H820</f>
        <v>44.633995838070881</v>
      </c>
      <c r="S820" s="10" cm="1">
        <f t="array" aca="1" ref="S820" ca="1">SUMPRODUCT(J820:O820,TRANSPOSE(Test!AR$28:AR$33))+Test!$AD$20-Test!$AC$26</f>
        <v>38.101389849950415</v>
      </c>
      <c r="T820" s="10">
        <f ca="1">SUMPRODUCT(J820:O820,Results!K$9:P$9)</f>
        <v>44.950508961549076</v>
      </c>
      <c r="U820" s="10">
        <f ca="1">SUMPRODUCT(J820:O820,Results!K$9:P$9)+Test!$AD$20-Test!$AC$31</f>
        <v>44.913710842848097</v>
      </c>
      <c r="V820" s="10">
        <f t="shared" ca="1" si="73"/>
        <v>-3.834985423440088</v>
      </c>
      <c r="W820" s="10">
        <f t="shared" ca="1" si="74"/>
        <v>-4.1549981656473136</v>
      </c>
      <c r="X820" s="10">
        <f t="shared" ca="1" si="75"/>
        <v>-3.5627305255580595</v>
      </c>
      <c r="Y820" s="10">
        <f t="shared" ca="1" si="76"/>
        <v>2.9698754625624062</v>
      </c>
      <c r="Z820" s="10">
        <f ca="1">I820-Test!$AD$20</f>
        <v>40.375161773863269</v>
      </c>
      <c r="AA820" s="10">
        <f t="shared" ca="1" si="77"/>
        <v>-3.8424455303352758</v>
      </c>
    </row>
    <row r="821" spans="1:27">
      <c r="A821" s="6">
        <f ca="1">LN((RAND()^(-Results!$F$4))-1)</f>
        <v>0.90176512388755337</v>
      </c>
      <c r="B821" s="6">
        <f ca="1">LN((RAND()^(-Results!$F$4))-1)</f>
        <v>-0.17594507457198255</v>
      </c>
      <c r="C821" s="6">
        <f ca="1">LN((RAND()^(-Results!$F$4))-1)</f>
        <v>0.6769860338798025</v>
      </c>
      <c r="D821" s="6">
        <f ca="1">LN((RAND()^(-Results!$F$4))-1)</f>
        <v>-0.24763280710989119</v>
      </c>
      <c r="E821" s="6">
        <f ca="1">LN((RAND()^(-Results!$F$4))-1)</f>
        <v>-0.51618108509212934</v>
      </c>
      <c r="F821" s="6">
        <f ca="1">LN((RAND()^(-Results!$F$4))-1)</f>
        <v>-1.361365303059122</v>
      </c>
      <c r="G821" s="6">
        <f ca="1">LN((RAND()^(-Results!$F$4))-1)</f>
        <v>2.1686388143738813</v>
      </c>
      <c r="H821" s="6">
        <f t="shared" ca="1" si="72"/>
        <v>2.1792456759194718</v>
      </c>
      <c r="I821" s="10">
        <f ca="1">SUMPRODUCT(J821:O821,Results!B$12:G$12)+Results!$F$5*H821</f>
        <v>8.4976948289000838</v>
      </c>
      <c r="J821" s="10">
        <f ca="1">SUMPRODUCT($A821:$F821,Results!$B$15:$G$15)</f>
        <v>0.26933180069998902</v>
      </c>
      <c r="K821" s="10">
        <f ca="1">SUMPRODUCT($A821:$F821,Results!$B$16:$G$16)</f>
        <v>1.1658674055454523</v>
      </c>
      <c r="L821" s="10">
        <f ca="1">SUMPRODUCT($A821:$F821,Results!$B$17:$G$17)</f>
        <v>5.9834073133152712</v>
      </c>
      <c r="M821" s="10">
        <f ca="1">SUMPRODUCT($A821:$F821,Results!$B$18:$G$18)</f>
        <v>-6.8383581433787306</v>
      </c>
      <c r="N821" s="10">
        <f ca="1">SUMPRODUCT($A821:$F821,Results!$B$19:$G$19)</f>
        <v>-1.2989601630215586</v>
      </c>
      <c r="O821" s="10">
        <f ca="1">SUMPRODUCT($A821:$F821,Results!$B$20:$G$20)</f>
        <v>-1.8239924989765122E-2</v>
      </c>
      <c r="P821" s="10" cm="1">
        <f t="array" aca="1" ref="P821" ca="1">SUMPRODUCT(J821:O821,TRANSPOSE(Test!BL$20:BL$25))+Test!$AD$20-Test!$BL$27</f>
        <v>-2.2426010747242247</v>
      </c>
      <c r="Q821" s="10" cm="1">
        <f t="array" aca="1" ref="Q821" ca="1">SUMPRODUCT(J821:O821,TRANSPOSE(Test!ES$20:ES$25))+Test!$AD$20-Test!$ES$27</f>
        <v>-2.353681158738727</v>
      </c>
      <c r="R821" s="10">
        <f ca="1">I821-Results!$E$5*H821</f>
        <v>-0.21928787477780354</v>
      </c>
      <c r="S821" s="10" cm="1">
        <f t="array" aca="1" ref="S821" ca="1">SUMPRODUCT(J821:O821,TRANSPOSE(Test!AR$28:AR$33))+Test!$AD$20-Test!$AC$26</f>
        <v>2.2265077185375977</v>
      </c>
      <c r="T821" s="10">
        <f ca="1">SUMPRODUCT(J821:O821,Results!K$9:P$9)</f>
        <v>-2.361473293106179</v>
      </c>
      <c r="U821" s="10">
        <f ca="1">SUMPRODUCT(J821:O821,Results!K$9:P$9)+Test!$AD$20-Test!$AC$31</f>
        <v>-2.398271411807154</v>
      </c>
      <c r="V821" s="10">
        <f t="shared" ca="1" si="73"/>
        <v>10.740295903624308</v>
      </c>
      <c r="W821" s="10">
        <f t="shared" ca="1" si="74"/>
        <v>10.851375987638811</v>
      </c>
      <c r="X821" s="10">
        <f t="shared" ca="1" si="75"/>
        <v>8.7169827036778873</v>
      </c>
      <c r="Y821" s="10">
        <f t="shared" ca="1" si="76"/>
        <v>6.2711871103624865</v>
      </c>
      <c r="Z821" s="10">
        <f ca="1">I821-Test!$AD$20</f>
        <v>7.8015912902505304</v>
      </c>
      <c r="AA821" s="10">
        <f t="shared" ca="1" si="77"/>
        <v>10.895966240707239</v>
      </c>
    </row>
    <row r="822" spans="1:27">
      <c r="A822" s="6">
        <f ca="1">LN((RAND()^(-Results!$F$4))-1)</f>
        <v>-0.85574608677593644</v>
      </c>
      <c r="B822" s="6">
        <f ca="1">LN((RAND()^(-Results!$F$4))-1)</f>
        <v>-0.49957840418880867</v>
      </c>
      <c r="C822" s="6">
        <f ca="1">LN((RAND()^(-Results!$F$4))-1)</f>
        <v>-0.59604754586159703</v>
      </c>
      <c r="D822" s="6">
        <f ca="1">LN((RAND()^(-Results!$F$4))-1)</f>
        <v>0.61236796209795685</v>
      </c>
      <c r="E822" s="6">
        <f ca="1">LN((RAND()^(-Results!$F$4))-1)</f>
        <v>1.0573084916942586</v>
      </c>
      <c r="F822" s="6">
        <f ca="1">LN((RAND()^(-Results!$F$4))-1)</f>
        <v>-1.6617613294716731</v>
      </c>
      <c r="G822" s="6">
        <f ca="1">LN((RAND()^(-Results!$F$4))-1)</f>
        <v>1.012257682364528</v>
      </c>
      <c r="H822" s="6">
        <f t="shared" ca="1" si="72"/>
        <v>1.0228645439101185</v>
      </c>
      <c r="I822" s="10">
        <f ca="1">SUMPRODUCT(J822:O822,Results!B$12:G$12)+Results!$F$5*H822</f>
        <v>13.489281345948843</v>
      </c>
      <c r="J822" s="10">
        <f ca="1">SUMPRODUCT($A822:$F822,Results!$B$15:$G$15)</f>
        <v>-2.3030107754485445</v>
      </c>
      <c r="K822" s="10">
        <f ca="1">SUMPRODUCT($A822:$F822,Results!$B$16:$G$16)</f>
        <v>-0.23877239132210337</v>
      </c>
      <c r="L822" s="10">
        <f ca="1">SUMPRODUCT($A822:$F822,Results!$B$17:$G$17)</f>
        <v>3.3907391160733349</v>
      </c>
      <c r="M822" s="10">
        <f ca="1">SUMPRODUCT($A822:$F822,Results!$B$18:$G$18)</f>
        <v>1.783514703553656</v>
      </c>
      <c r="N822" s="10">
        <f ca="1">SUMPRODUCT($A822:$F822,Results!$B$19:$G$19)</f>
        <v>-0.18710630104375703</v>
      </c>
      <c r="O822" s="10">
        <f ca="1">SUMPRODUCT($A822:$F822,Results!$B$20:$G$20)</f>
        <v>-9.850727015614309</v>
      </c>
      <c r="P822" s="10" cm="1">
        <f t="array" aca="1" ref="P822" ca="1">SUMPRODUCT(J822:O822,TRANSPOSE(Test!BL$20:BL$25))+Test!$AD$20-Test!$BL$27</f>
        <v>8.1074306811040397</v>
      </c>
      <c r="Q822" s="10" cm="1">
        <f t="array" aca="1" ref="Q822" ca="1">SUMPRODUCT(J822:O822,TRANSPOSE(Test!ES$20:ES$25))+Test!$AD$20-Test!$ES$27</f>
        <v>8.2322325404314611</v>
      </c>
      <c r="R822" s="10">
        <f ca="1">I822-Results!$E$5*H822</f>
        <v>9.397823170308369</v>
      </c>
      <c r="S822" s="10" cm="1">
        <f t="array" aca="1" ref="S822" ca="1">SUMPRODUCT(J822:O822,TRANSPOSE(Test!AR$28:AR$33))+Test!$AD$20-Test!$AC$26</f>
        <v>1.4857069806980427</v>
      </c>
      <c r="T822" s="10">
        <f ca="1">SUMPRODUCT(J822:O822,Results!K$9:P$9)</f>
        <v>8.1879507521716892</v>
      </c>
      <c r="U822" s="10">
        <f ca="1">SUMPRODUCT(J822:O822,Results!K$9:P$9)+Test!$AD$20-Test!$AC$31</f>
        <v>8.1511526334707138</v>
      </c>
      <c r="V822" s="10">
        <f t="shared" ca="1" si="73"/>
        <v>5.3818506648448032</v>
      </c>
      <c r="W822" s="10">
        <f t="shared" ca="1" si="74"/>
        <v>5.2570488055173819</v>
      </c>
      <c r="X822" s="10">
        <f t="shared" ca="1" si="75"/>
        <v>4.091458175640474</v>
      </c>
      <c r="Y822" s="10">
        <f t="shared" ca="1" si="76"/>
        <v>12.003574365250801</v>
      </c>
      <c r="Z822" s="10">
        <f ca="1">I822-Test!$AD$20</f>
        <v>12.793177807299289</v>
      </c>
      <c r="AA822" s="10">
        <f t="shared" ca="1" si="77"/>
        <v>5.3381287124781291</v>
      </c>
    </row>
    <row r="823" spans="1:27">
      <c r="A823" s="6">
        <f ca="1">LN((RAND()^(-Results!$F$4))-1)</f>
        <v>-3.9635682259302047</v>
      </c>
      <c r="B823" s="6">
        <f ca="1">LN((RAND()^(-Results!$F$4))-1)</f>
        <v>-0.70544635855045601</v>
      </c>
      <c r="C823" s="6">
        <f ca="1">LN((RAND()^(-Results!$F$4))-1)</f>
        <v>0.69208763973947784</v>
      </c>
      <c r="D823" s="6">
        <f ca="1">LN((RAND()^(-Results!$F$4))-1)</f>
        <v>1.3006499547642778</v>
      </c>
      <c r="E823" s="6">
        <f ca="1">LN((RAND()^(-Results!$F$4))-1)</f>
        <v>-0.35299483504143053</v>
      </c>
      <c r="F823" s="6">
        <f ca="1">LN((RAND()^(-Results!$F$4))-1)</f>
        <v>-1.5167469190979077</v>
      </c>
      <c r="G823" s="6">
        <f ca="1">LN((RAND()^(-Results!$F$4))-1)</f>
        <v>-2.8146787905612838</v>
      </c>
      <c r="H823" s="6">
        <f t="shared" ca="1" si="72"/>
        <v>-2.8040719290156932</v>
      </c>
      <c r="I823" s="10">
        <f ca="1">SUMPRODUCT(J823:O823,Results!B$12:G$12)+Results!$F$5*H823</f>
        <v>3.6394102333198131</v>
      </c>
      <c r="J823" s="10">
        <f ca="1">SUMPRODUCT($A823:$F823,Results!$B$15:$G$15)</f>
        <v>-5.8058355336397298</v>
      </c>
      <c r="K823" s="10">
        <f ca="1">SUMPRODUCT($A823:$F823,Results!$B$16:$G$16)</f>
        <v>-4.2521992242541167</v>
      </c>
      <c r="L823" s="10">
        <f ca="1">SUMPRODUCT($A823:$F823,Results!$B$17:$G$17)</f>
        <v>-1.3348700095727057</v>
      </c>
      <c r="M823" s="10">
        <f ca="1">SUMPRODUCT($A823:$F823,Results!$B$18:$G$18)</f>
        <v>5.1052433540116695</v>
      </c>
      <c r="N823" s="10">
        <f ca="1">SUMPRODUCT($A823:$F823,Results!$B$19:$G$19)</f>
        <v>7.2691049788323987</v>
      </c>
      <c r="O823" s="10">
        <f ca="1">SUMPRODUCT($A823:$F823,Results!$B$20:$G$20)</f>
        <v>-18.613590418079173</v>
      </c>
      <c r="P823" s="10" cm="1">
        <f t="array" aca="1" ref="P823" ca="1">SUMPRODUCT(J823:O823,TRANSPOSE(Test!BL$20:BL$25))+Test!$AD$20-Test!$BL$27</f>
        <v>17.638336811640723</v>
      </c>
      <c r="Q823" s="10" cm="1">
        <f t="array" aca="1" ref="Q823" ca="1">SUMPRODUCT(J823:O823,TRANSPOSE(Test!ES$20:ES$25))+Test!$AD$20-Test!$ES$27</f>
        <v>17.82427770137928</v>
      </c>
      <c r="R823" s="10">
        <f ca="1">I823-Results!$E$5*H823</f>
        <v>14.855697949382586</v>
      </c>
      <c r="S823" s="10" cm="1">
        <f t="array" aca="1" ref="S823" ca="1">SUMPRODUCT(J823:O823,TRANSPOSE(Test!AR$28:AR$33))+Test!$AD$20-Test!$AC$26</f>
        <v>8.0896671843761609</v>
      </c>
      <c r="T823" s="10">
        <f ca="1">SUMPRODUCT(J823:O823,Results!K$9:P$9)</f>
        <v>18.227771090489135</v>
      </c>
      <c r="U823" s="10">
        <f ca="1">SUMPRODUCT(J823:O823,Results!K$9:P$9)+Test!$AD$20-Test!$AC$31</f>
        <v>18.19097297178816</v>
      </c>
      <c r="V823" s="10">
        <f t="shared" ca="1" si="73"/>
        <v>-13.99892657832091</v>
      </c>
      <c r="W823" s="10">
        <f t="shared" ca="1" si="74"/>
        <v>-14.184867468059467</v>
      </c>
      <c r="X823" s="10">
        <f t="shared" ca="1" si="75"/>
        <v>-11.216287716062773</v>
      </c>
      <c r="Y823" s="10">
        <f t="shared" ca="1" si="76"/>
        <v>-4.4502569510563479</v>
      </c>
      <c r="Z823" s="10">
        <f ca="1">I823-Test!$AD$20</f>
        <v>2.9433066946702593</v>
      </c>
      <c r="AA823" s="10">
        <f t="shared" ca="1" si="77"/>
        <v>-14.551562738468347</v>
      </c>
    </row>
    <row r="824" spans="1:27">
      <c r="A824" s="6">
        <f ca="1">LN((RAND()^(-Results!$F$4))-1)</f>
        <v>-1.0864184196947835</v>
      </c>
      <c r="B824" s="6">
        <f ca="1">LN((RAND()^(-Results!$F$4))-1)</f>
        <v>-0.76755281721714708</v>
      </c>
      <c r="C824" s="6">
        <f ca="1">LN((RAND()^(-Results!$F$4))-1)</f>
        <v>0.44873790077694348</v>
      </c>
      <c r="D824" s="6">
        <f ca="1">LN((RAND()^(-Results!$F$4))-1)</f>
        <v>-0.76426087619118011</v>
      </c>
      <c r="E824" s="6">
        <f ca="1">LN((RAND()^(-Results!$F$4))-1)</f>
        <v>4.9646814474707988</v>
      </c>
      <c r="F824" s="6">
        <f ca="1">LN((RAND()^(-Results!$F$4))-1)</f>
        <v>-0.55070945028011009</v>
      </c>
      <c r="G824" s="6">
        <f ca="1">LN((RAND()^(-Results!$F$4))-1)</f>
        <v>1.3578096766637673</v>
      </c>
      <c r="H824" s="6">
        <f t="shared" ca="1" si="72"/>
        <v>1.3684165382093578</v>
      </c>
      <c r="I824" s="10">
        <f ca="1">SUMPRODUCT(J824:O824,Results!B$12:G$12)+Results!$F$5*H824</f>
        <v>9.9642884590662693</v>
      </c>
      <c r="J824" s="10">
        <f ca="1">SUMPRODUCT($A824:$F824,Results!$B$15:$G$15)</f>
        <v>-4.911597042336</v>
      </c>
      <c r="K824" s="10">
        <f ca="1">SUMPRODUCT($A824:$F824,Results!$B$16:$G$16)</f>
        <v>-11.660890169576756</v>
      </c>
      <c r="L824" s="10">
        <f ca="1">SUMPRODUCT($A824:$F824,Results!$B$17:$G$17)</f>
        <v>-8.0547498505263189</v>
      </c>
      <c r="M824" s="10">
        <f ca="1">SUMPRODUCT($A824:$F824,Results!$B$18:$G$18)</f>
        <v>10.410294350167529</v>
      </c>
      <c r="N824" s="10">
        <f ca="1">SUMPRODUCT($A824:$F824,Results!$B$19:$G$19)</f>
        <v>-0.87307913270338744</v>
      </c>
      <c r="O824" s="10">
        <f ca="1">SUMPRODUCT($A824:$F824,Results!$B$20:$G$20)</f>
        <v>-13.107285823042568</v>
      </c>
      <c r="P824" s="10" cm="1">
        <f t="array" aca="1" ref="P824" ca="1">SUMPRODUCT(J824:O824,TRANSPOSE(Test!BL$20:BL$25))+Test!$AD$20-Test!$BL$27</f>
        <v>2.6354701080288385</v>
      </c>
      <c r="Q824" s="10" cm="1">
        <f t="array" aca="1" ref="Q824" ca="1">SUMPRODUCT(J824:O824,TRANSPOSE(Test!ES$20:ES$25))+Test!$AD$20-Test!$ES$27</f>
        <v>2.5978520393301752</v>
      </c>
      <c r="R824" s="10">
        <f ca="1">I824-Results!$E$5*H824</f>
        <v>4.490622306228838</v>
      </c>
      <c r="S824" s="10" cm="1">
        <f t="array" aca="1" ref="S824" ca="1">SUMPRODUCT(J824:O824,TRANSPOSE(Test!AR$28:AR$33))+Test!$AD$20-Test!$AC$26</f>
        <v>-11.172040772482458</v>
      </c>
      <c r="T824" s="10">
        <f ca="1">SUMPRODUCT(J824:O824,Results!K$9:P$9)</f>
        <v>2.146179811916074</v>
      </c>
      <c r="U824" s="10">
        <f ca="1">SUMPRODUCT(J824:O824,Results!K$9:P$9)+Test!$AD$20-Test!$AC$31</f>
        <v>2.1093816932150986</v>
      </c>
      <c r="V824" s="10">
        <f t="shared" ca="1" si="73"/>
        <v>7.3288183510374303</v>
      </c>
      <c r="W824" s="10">
        <f t="shared" ca="1" si="74"/>
        <v>7.3664364197360941</v>
      </c>
      <c r="X824" s="10">
        <f t="shared" ca="1" si="75"/>
        <v>5.4736661528374313</v>
      </c>
      <c r="Y824" s="10">
        <f t="shared" ca="1" si="76"/>
        <v>21.136329231548729</v>
      </c>
      <c r="Z824" s="10">
        <f ca="1">I824-Test!$AD$20</f>
        <v>9.268184920416715</v>
      </c>
      <c r="AA824" s="10">
        <f t="shared" ca="1" si="77"/>
        <v>7.8549067658511706</v>
      </c>
    </row>
    <row r="825" spans="1:27">
      <c r="A825" s="6">
        <f ca="1">LN((RAND()^(-Results!$F$4))-1)</f>
        <v>-0.25445872552210558</v>
      </c>
      <c r="B825" s="6">
        <f ca="1">LN((RAND()^(-Results!$F$4))-1)</f>
        <v>0.70669811529066262</v>
      </c>
      <c r="C825" s="6">
        <f ca="1">LN((RAND()^(-Results!$F$4))-1)</f>
        <v>1.3050450805777354</v>
      </c>
      <c r="D825" s="6">
        <f ca="1">LN((RAND()^(-Results!$F$4))-1)</f>
        <v>-5.1980695768178213</v>
      </c>
      <c r="E825" s="6">
        <f ca="1">LN((RAND()^(-Results!$F$4))-1)</f>
        <v>2.7361366811501058</v>
      </c>
      <c r="F825" s="6">
        <f ca="1">LN((RAND()^(-Results!$F$4))-1)</f>
        <v>0.37761410545214608</v>
      </c>
      <c r="G825" s="6">
        <f ca="1">LN((RAND()^(-Results!$F$4))-1)</f>
        <v>0.13502219094489876</v>
      </c>
      <c r="H825" s="6">
        <f t="shared" ca="1" si="72"/>
        <v>0.14562905249048935</v>
      </c>
      <c r="I825" s="10">
        <f ca="1">SUMPRODUCT(J825:O825,Results!B$12:G$12)+Results!$F$5*H825</f>
        <v>-24.58203087183357</v>
      </c>
      <c r="J825" s="10">
        <f ca="1">SUMPRODUCT($A825:$F825,Results!$B$15:$G$15)</f>
        <v>3.4094225877557931</v>
      </c>
      <c r="K825" s="10">
        <f ca="1">SUMPRODUCT($A825:$F825,Results!$B$16:$G$16)</f>
        <v>-17.299291802706502</v>
      </c>
      <c r="L825" s="10">
        <f ca="1">SUMPRODUCT($A825:$F825,Results!$B$17:$G$17)</f>
        <v>-11.258448406614367</v>
      </c>
      <c r="M825" s="10">
        <f ca="1">SUMPRODUCT($A825:$F825,Results!$B$18:$G$18)</f>
        <v>5.3922589805875516</v>
      </c>
      <c r="N825" s="10">
        <f ca="1">SUMPRODUCT($A825:$F825,Results!$B$19:$G$19)</f>
        <v>-15.331458839607482</v>
      </c>
      <c r="O825" s="10">
        <f ca="1">SUMPRODUCT($A825:$F825,Results!$B$20:$G$20)</f>
        <v>7.606390539719091</v>
      </c>
      <c r="P825" s="10" cm="1">
        <f t="array" aca="1" ref="P825" ca="1">SUMPRODUCT(J825:O825,TRANSPOSE(Test!BL$20:BL$25))+Test!$AD$20-Test!$BL$27</f>
        <v>-25.105975724756473</v>
      </c>
      <c r="Q825" s="10" cm="1">
        <f t="array" aca="1" ref="Q825" ca="1">SUMPRODUCT(J825:O825,TRANSPOSE(Test!ES$20:ES$25))+Test!$AD$20-Test!$ES$27</f>
        <v>-25.431367891330755</v>
      </c>
      <c r="R825" s="10">
        <f ca="1">I825-Results!$E$5*H825</f>
        <v>-25.164547081795529</v>
      </c>
      <c r="S825" s="10" cm="1">
        <f t="array" aca="1" ref="S825" ca="1">SUMPRODUCT(J825:O825,TRANSPOSE(Test!AR$28:AR$33))+Test!$AD$20-Test!$AC$26</f>
        <v>-29.244194365759903</v>
      </c>
      <c r="T825" s="10">
        <f ca="1">SUMPRODUCT(J825:O825,Results!K$9:P$9)</f>
        <v>-25.618166775617219</v>
      </c>
      <c r="U825" s="10">
        <f ca="1">SUMPRODUCT(J825:O825,Results!K$9:P$9)+Test!$AD$20-Test!$AC$31</f>
        <v>-25.654964894318194</v>
      </c>
      <c r="V825" s="10">
        <f t="shared" ca="1" si="73"/>
        <v>0.52394485292290227</v>
      </c>
      <c r="W825" s="10">
        <f t="shared" ca="1" si="74"/>
        <v>0.84933701949718454</v>
      </c>
      <c r="X825" s="10">
        <f t="shared" ca="1" si="75"/>
        <v>0.58251620996195896</v>
      </c>
      <c r="Y825" s="10">
        <f t="shared" ca="1" si="76"/>
        <v>4.6621634939263323</v>
      </c>
      <c r="Z825" s="10">
        <f ca="1">I825-Test!$AD$20</f>
        <v>-25.278134410483123</v>
      </c>
      <c r="AA825" s="10">
        <f t="shared" ca="1" si="77"/>
        <v>1.072934022484624</v>
      </c>
    </row>
    <row r="826" spans="1:27">
      <c r="A826" s="6">
        <f ca="1">LN((RAND()^(-Results!$F$4))-1)</f>
        <v>2.0941219973641916</v>
      </c>
      <c r="B826" s="6">
        <f ca="1">LN((RAND()^(-Results!$F$4))-1)</f>
        <v>1.777860251853125</v>
      </c>
      <c r="C826" s="6">
        <f ca="1">LN((RAND()^(-Results!$F$4))-1)</f>
        <v>0.10503161985899277</v>
      </c>
      <c r="D826" s="6">
        <f ca="1">LN((RAND()^(-Results!$F$4))-1)</f>
        <v>3.6621362157562181</v>
      </c>
      <c r="E826" s="6">
        <f ca="1">LN((RAND()^(-Results!$F$4))-1)</f>
        <v>-0.61312380242932285</v>
      </c>
      <c r="F826" s="6">
        <f ca="1">LN((RAND()^(-Results!$F$4))-1)</f>
        <v>2.8361027862204666E-2</v>
      </c>
      <c r="G826" s="6">
        <f ca="1">LN((RAND()^(-Results!$F$4))-1)</f>
        <v>2.5353293278585856</v>
      </c>
      <c r="H826" s="6">
        <f t="shared" ca="1" si="72"/>
        <v>2.5459361894041761</v>
      </c>
      <c r="I826" s="10">
        <f ca="1">SUMPRODUCT(J826:O826,Results!B$12:G$12)+Results!$F$5*H826</f>
        <v>50.050698316066473</v>
      </c>
      <c r="J826" s="10">
        <f ca="1">SUMPRODUCT($A826:$F826,Results!$B$15:$G$15)</f>
        <v>3.4019535454976602</v>
      </c>
      <c r="K826" s="10">
        <f ca="1">SUMPRODUCT($A826:$F826,Results!$B$16:$G$16)</f>
        <v>12.506783717203893</v>
      </c>
      <c r="L826" s="10">
        <f ca="1">SUMPRODUCT($A826:$F826,Results!$B$17:$G$17)</f>
        <v>0.76320343759463172</v>
      </c>
      <c r="M826" s="10">
        <f ca="1">SUMPRODUCT($A826:$F826,Results!$B$18:$G$18)</f>
        <v>-12.216201339965346</v>
      </c>
      <c r="N826" s="10">
        <f ca="1">SUMPRODUCT($A826:$F826,Results!$B$19:$G$19)</f>
        <v>7.9135924716005617</v>
      </c>
      <c r="O826" s="10">
        <f ca="1">SUMPRODUCT($A826:$F826,Results!$B$20:$G$20)</f>
        <v>0.54358800134199692</v>
      </c>
      <c r="P826" s="10" cm="1">
        <f t="array" aca="1" ref="P826" ca="1">SUMPRODUCT(J826:O826,TRANSPOSE(Test!BL$20:BL$25))+Test!$AD$20-Test!$BL$27</f>
        <v>37.415265092859443</v>
      </c>
      <c r="Q826" s="10" cm="1">
        <f t="array" aca="1" ref="Q826" ca="1">SUMPRODUCT(J826:O826,TRANSPOSE(Test!ES$20:ES$25))+Test!$AD$20-Test!$ES$27</f>
        <v>37.604426474720469</v>
      </c>
      <c r="R826" s="10">
        <f ca="1">I826-Results!$E$5*H826</f>
        <v>39.866953558449765</v>
      </c>
      <c r="S826" s="10" cm="1">
        <f t="array" aca="1" ref="S826" ca="1">SUMPRODUCT(J826:O826,TRANSPOSE(Test!AR$28:AR$33))+Test!$AD$20-Test!$AC$26</f>
        <v>43.175273110702278</v>
      </c>
      <c r="T826" s="10">
        <f ca="1">SUMPRODUCT(J826:O826,Results!K$9:P$9)</f>
        <v>37.481551079100797</v>
      </c>
      <c r="U826" s="10">
        <f ca="1">SUMPRODUCT(J826:O826,Results!K$9:P$9)+Test!$AD$20-Test!$AC$31</f>
        <v>37.444752960399818</v>
      </c>
      <c r="V826" s="10">
        <f t="shared" ca="1" si="73"/>
        <v>12.635433223207031</v>
      </c>
      <c r="W826" s="10">
        <f t="shared" ca="1" si="74"/>
        <v>12.446271841346004</v>
      </c>
      <c r="X826" s="10">
        <f t="shared" ca="1" si="75"/>
        <v>10.183744757616708</v>
      </c>
      <c r="Y826" s="10">
        <f t="shared" ca="1" si="76"/>
        <v>6.8754252053641949</v>
      </c>
      <c r="Z826" s="10">
        <f ca="1">I826-Test!$AD$20</f>
        <v>49.354594777416921</v>
      </c>
      <c r="AA826" s="10">
        <f t="shared" ca="1" si="77"/>
        <v>12.605945355666655</v>
      </c>
    </row>
    <row r="827" spans="1:27">
      <c r="A827" s="6">
        <f ca="1">LN((RAND()^(-Results!$F$4))-1)</f>
        <v>1.4743102732885791</v>
      </c>
      <c r="B827" s="6">
        <f ca="1">LN((RAND()^(-Results!$F$4))-1)</f>
        <v>-1.2410352817510286</v>
      </c>
      <c r="C827" s="6">
        <f ca="1">LN((RAND()^(-Results!$F$4))-1)</f>
        <v>1.4945854601423736</v>
      </c>
      <c r="D827" s="6">
        <f ca="1">LN((RAND()^(-Results!$F$4))-1)</f>
        <v>-2.862938134834478</v>
      </c>
      <c r="E827" s="6">
        <f ca="1">LN((RAND()^(-Results!$F$4))-1)</f>
        <v>1.9746644530408091</v>
      </c>
      <c r="F827" s="6">
        <f ca="1">LN((RAND()^(-Results!$F$4))-1)</f>
        <v>0.75011015617719079</v>
      </c>
      <c r="G827" s="6">
        <f ca="1">LN((RAND()^(-Results!$F$4))-1)</f>
        <v>0.79236455580028997</v>
      </c>
      <c r="H827" s="6">
        <f t="shared" ca="1" si="72"/>
        <v>0.80297141734588062</v>
      </c>
      <c r="I827" s="10">
        <f ca="1">SUMPRODUCT(J827:O827,Results!B$12:G$12)+Results!$F$5*H827</f>
        <v>-28.57135343389584</v>
      </c>
      <c r="J827" s="10">
        <f ca="1">SUMPRODUCT($A827:$F827,Results!$B$15:$G$15)</f>
        <v>-2.0910047082360794</v>
      </c>
      <c r="K827" s="10">
        <f ca="1">SUMPRODUCT($A827:$F827,Results!$B$16:$G$16)</f>
        <v>-9.7064574915487896</v>
      </c>
      <c r="L827" s="10">
        <f ca="1">SUMPRODUCT($A827:$F827,Results!$B$17:$G$17)</f>
        <v>-1.9509325231098305</v>
      </c>
      <c r="M827" s="10">
        <f ca="1">SUMPRODUCT($A827:$F827,Results!$B$18:$G$18)</f>
        <v>2.6140959923515892</v>
      </c>
      <c r="N827" s="10">
        <f ca="1">SUMPRODUCT($A827:$F827,Results!$B$19:$G$19)</f>
        <v>-3.9968850917547649</v>
      </c>
      <c r="O827" s="10">
        <f ca="1">SUMPRODUCT($A827:$F827,Results!$B$20:$G$20)</f>
        <v>5.9416615416708645</v>
      </c>
      <c r="P827" s="10" cm="1">
        <f t="array" aca="1" ref="P827" ca="1">SUMPRODUCT(J827:O827,TRANSPOSE(Test!BL$20:BL$25))+Test!$AD$20-Test!$BL$27</f>
        <v>-32.568602462104522</v>
      </c>
      <c r="Q827" s="10" cm="1">
        <f t="array" aca="1" ref="Q827" ca="1">SUMPRODUCT(J827:O827,TRANSPOSE(Test!ES$20:ES$25))+Test!$AD$20-Test!$ES$27</f>
        <v>-33.019423874996583</v>
      </c>
      <c r="R827" s="10">
        <f ca="1">I827-Results!$E$5*H827</f>
        <v>-31.783239103279364</v>
      </c>
      <c r="S827" s="10" cm="1">
        <f t="array" aca="1" ref="S827" ca="1">SUMPRODUCT(J827:O827,TRANSPOSE(Test!AR$28:AR$33))+Test!$AD$20-Test!$AC$26</f>
        <v>-28.714728325509313</v>
      </c>
      <c r="T827" s="10">
        <f ca="1">SUMPRODUCT(J827:O827,Results!K$9:P$9)</f>
        <v>-33.339827479978922</v>
      </c>
      <c r="U827" s="10">
        <f ca="1">SUMPRODUCT(J827:O827,Results!K$9:P$9)+Test!$AD$20-Test!$AC$31</f>
        <v>-33.376625598679901</v>
      </c>
      <c r="V827" s="10">
        <f t="shared" ca="1" si="73"/>
        <v>3.9972490282086817</v>
      </c>
      <c r="W827" s="10">
        <f t="shared" ca="1" si="74"/>
        <v>4.448070441100743</v>
      </c>
      <c r="X827" s="10">
        <f t="shared" ca="1" si="75"/>
        <v>3.2118856693835234</v>
      </c>
      <c r="Y827" s="10">
        <f t="shared" ca="1" si="76"/>
        <v>0.1433748916134725</v>
      </c>
      <c r="Z827" s="10">
        <f ca="1">I827-Test!$AD$20</f>
        <v>-29.267456972545393</v>
      </c>
      <c r="AA827" s="10">
        <f t="shared" ca="1" si="77"/>
        <v>4.8052721647840606</v>
      </c>
    </row>
    <row r="828" spans="1:27">
      <c r="A828" s="6">
        <f ca="1">LN((RAND()^(-Results!$F$4))-1)</f>
        <v>1.0829941684890299</v>
      </c>
      <c r="B828" s="6">
        <f ca="1">LN((RAND()^(-Results!$F$4))-1)</f>
        <v>-1.8086539681035738</v>
      </c>
      <c r="C828" s="6">
        <f ca="1">LN((RAND()^(-Results!$F$4))-1)</f>
        <v>1.5318435726229351</v>
      </c>
      <c r="D828" s="6">
        <f ca="1">LN((RAND()^(-Results!$F$4))-1)</f>
        <v>4.1556370595722827E-2</v>
      </c>
      <c r="E828" s="6">
        <f ca="1">LN((RAND()^(-Results!$F$4))-1)</f>
        <v>1.4996750280573585</v>
      </c>
      <c r="F828" s="6">
        <f ca="1">LN((RAND()^(-Results!$F$4))-1)</f>
        <v>0.77782486206156431</v>
      </c>
      <c r="G828" s="6">
        <f ca="1">LN((RAND()^(-Results!$F$4))-1)</f>
        <v>0.19926160518286853</v>
      </c>
      <c r="H828" s="6">
        <f t="shared" ca="1" si="72"/>
        <v>0.20986846672845913</v>
      </c>
      <c r="I828" s="10">
        <f ca="1">SUMPRODUCT(J828:O828,Results!B$12:G$12)+Results!$F$5*H828</f>
        <v>-14.966462502982116</v>
      </c>
      <c r="J828" s="10">
        <f ca="1">SUMPRODUCT($A828:$F828,Results!$B$15:$G$15)</f>
        <v>-5.9340065703585427</v>
      </c>
      <c r="K828" s="10">
        <f ca="1">SUMPRODUCT($A828:$F828,Results!$B$16:$G$16)</f>
        <v>-3.9785145170946365</v>
      </c>
      <c r="L828" s="10">
        <f ca="1">SUMPRODUCT($A828:$F828,Results!$B$17:$G$17)</f>
        <v>0.26262560386797107</v>
      </c>
      <c r="M828" s="10">
        <f ca="1">SUMPRODUCT($A828:$F828,Results!$B$18:$G$18)</f>
        <v>1.9907894924999596</v>
      </c>
      <c r="N828" s="10">
        <f ca="1">SUMPRODUCT($A828:$F828,Results!$B$19:$G$19)</f>
        <v>6.9983787898905554</v>
      </c>
      <c r="O828" s="10">
        <f ca="1">SUMPRODUCT($A828:$F828,Results!$B$20:$G$20)</f>
        <v>-2.1198056898730302</v>
      </c>
      <c r="P828" s="10" cm="1">
        <f t="array" aca="1" ref="P828" ca="1">SUMPRODUCT(J828:O828,TRANSPOSE(Test!BL$20:BL$25))+Test!$AD$20-Test!$BL$27</f>
        <v>-16.137782272094739</v>
      </c>
      <c r="Q828" s="10" cm="1">
        <f t="array" aca="1" ref="Q828" ca="1">SUMPRODUCT(J828:O828,TRANSPOSE(Test!ES$20:ES$25))+Test!$AD$20-Test!$ES$27</f>
        <v>-16.45826706636781</v>
      </c>
      <c r="R828" s="10">
        <f ca="1">I828-Results!$E$5*H828</f>
        <v>-15.805936369895953</v>
      </c>
      <c r="S828" s="10" cm="1">
        <f t="array" aca="1" ref="S828" ca="1">SUMPRODUCT(J828:O828,TRANSPOSE(Test!AR$28:AR$33))+Test!$AD$20-Test!$AC$26</f>
        <v>-12.362735967772927</v>
      </c>
      <c r="T828" s="10">
        <f ca="1">SUMPRODUCT(J828:O828,Results!K$9:P$9)</f>
        <v>-16.732747385955051</v>
      </c>
      <c r="U828" s="10">
        <f ca="1">SUMPRODUCT(J828:O828,Results!K$9:P$9)+Test!$AD$20-Test!$AC$31</f>
        <v>-16.769545504656026</v>
      </c>
      <c r="V828" s="10">
        <f t="shared" ca="1" si="73"/>
        <v>1.1713197691126229</v>
      </c>
      <c r="W828" s="10">
        <f t="shared" ca="1" si="74"/>
        <v>1.4918045633856938</v>
      </c>
      <c r="X828" s="10">
        <f t="shared" ca="1" si="75"/>
        <v>0.83947386691383663</v>
      </c>
      <c r="Y828" s="10">
        <f t="shared" ca="1" si="76"/>
        <v>-2.603726535209189</v>
      </c>
      <c r="Z828" s="10">
        <f ca="1">I828-Test!$AD$20</f>
        <v>-15.662566041631671</v>
      </c>
      <c r="AA828" s="10">
        <f t="shared" ca="1" si="77"/>
        <v>1.8030830016739099</v>
      </c>
    </row>
    <row r="829" spans="1:27">
      <c r="A829" s="6">
        <f ca="1">LN((RAND()^(-Results!$F$4))-1)</f>
        <v>-0.38889603899712055</v>
      </c>
      <c r="B829" s="6">
        <f ca="1">LN((RAND()^(-Results!$F$4))-1)</f>
        <v>1.4991437438762316</v>
      </c>
      <c r="C829" s="6">
        <f ca="1">LN((RAND()^(-Results!$F$4))-1)</f>
        <v>5.1661745686443057E-2</v>
      </c>
      <c r="D829" s="6">
        <f ca="1">LN((RAND()^(-Results!$F$4))-1)</f>
        <v>-3.6998867020826354</v>
      </c>
      <c r="E829" s="6">
        <f ca="1">LN((RAND()^(-Results!$F$4))-1)</f>
        <v>0.4205743547993096</v>
      </c>
      <c r="F829" s="6">
        <f ca="1">LN((RAND()^(-Results!$F$4))-1)</f>
        <v>-3.6323142664075667</v>
      </c>
      <c r="G829" s="6">
        <f ca="1">LN((RAND()^(-Results!$F$4))-1)</f>
        <v>-1.0200702059292766</v>
      </c>
      <c r="H829" s="6">
        <f t="shared" ca="1" si="72"/>
        <v>-1.009463344383686</v>
      </c>
      <c r="I829" s="10">
        <f ca="1">SUMPRODUCT(J829:O829,Results!B$12:G$12)+Results!$F$5*H829</f>
        <v>-7.1851130245465198</v>
      </c>
      <c r="J829" s="10">
        <f ca="1">SUMPRODUCT($A829:$F829,Results!$B$15:$G$15)</f>
        <v>6.6799892584323093</v>
      </c>
      <c r="K829" s="10">
        <f ca="1">SUMPRODUCT($A829:$F829,Results!$B$16:$G$16)</f>
        <v>-6.8013897068036338</v>
      </c>
      <c r="L829" s="10">
        <f ca="1">SUMPRODUCT($A829:$F829,Results!$B$17:$G$17)</f>
        <v>3.5392436320788727</v>
      </c>
      <c r="M829" s="10">
        <f ca="1">SUMPRODUCT($A829:$F829,Results!$B$18:$G$18)</f>
        <v>-6.9785952302506145</v>
      </c>
      <c r="N829" s="10">
        <f ca="1">SUMPRODUCT($A829:$F829,Results!$B$19:$G$19)</f>
        <v>-19.511576618958941</v>
      </c>
      <c r="O829" s="10">
        <f ca="1">SUMPRODUCT($A829:$F829,Results!$B$20:$G$20)</f>
        <v>0.82039267054423348</v>
      </c>
      <c r="P829" s="10" cm="1">
        <f t="array" aca="1" ref="P829" ca="1">SUMPRODUCT(J829:O829,TRANSPOSE(Test!BL$20:BL$25))+Test!$AD$20-Test!$BL$27</f>
        <v>-1.8258628614072556</v>
      </c>
      <c r="Q829" s="10" cm="1">
        <f t="array" aca="1" ref="Q829" ca="1">SUMPRODUCT(J829:O829,TRANSPOSE(Test!ES$20:ES$25))+Test!$AD$20-Test!$ES$27</f>
        <v>-1.8329228258259727</v>
      </c>
      <c r="R829" s="10">
        <f ca="1">I829-Results!$E$5*H829</f>
        <v>-3.1472596470117757</v>
      </c>
      <c r="S829" s="10" cm="1">
        <f t="array" aca="1" ref="S829" ca="1">SUMPRODUCT(J829:O829,TRANSPOSE(Test!AR$28:AR$33))+Test!$AD$20-Test!$AC$26</f>
        <v>-5.9625140551070723</v>
      </c>
      <c r="T829" s="10">
        <f ca="1">SUMPRODUCT(J829:O829,Results!K$9:P$9)</f>
        <v>-1.7688252224769303</v>
      </c>
      <c r="U829" s="10">
        <f ca="1">SUMPRODUCT(J829:O829,Results!K$9:P$9)+Test!$AD$20-Test!$AC$31</f>
        <v>-1.8056233411779055</v>
      </c>
      <c r="V829" s="10">
        <f t="shared" ca="1" si="73"/>
        <v>-5.3592501631392642</v>
      </c>
      <c r="W829" s="10">
        <f t="shared" ca="1" si="74"/>
        <v>-5.3521901987205469</v>
      </c>
      <c r="X829" s="10">
        <f t="shared" ca="1" si="75"/>
        <v>-4.037853377534744</v>
      </c>
      <c r="Y829" s="10">
        <f t="shared" ca="1" si="76"/>
        <v>-1.2225989694394475</v>
      </c>
      <c r="Z829" s="10">
        <f ca="1">I829-Test!$AD$20</f>
        <v>-7.8812165631960731</v>
      </c>
      <c r="AA829" s="10">
        <f t="shared" ca="1" si="77"/>
        <v>-5.3794896833686145</v>
      </c>
    </row>
    <row r="830" spans="1:27">
      <c r="A830" s="6">
        <f ca="1">LN((RAND()^(-Results!$F$4))-1)</f>
        <v>-2.7710211551969021E-2</v>
      </c>
      <c r="B830" s="6">
        <f ca="1">LN((RAND()^(-Results!$F$4))-1)</f>
        <v>2.5827373428113605</v>
      </c>
      <c r="C830" s="6">
        <f ca="1">LN((RAND()^(-Results!$F$4))-1)</f>
        <v>-1.6014774894402684</v>
      </c>
      <c r="D830" s="6">
        <f ca="1">LN((RAND()^(-Results!$F$4))-1)</f>
        <v>1.3551747147641395E-2</v>
      </c>
      <c r="E830" s="6">
        <f ca="1">LN((RAND()^(-Results!$F$4))-1)</f>
        <v>2.0680477071889154</v>
      </c>
      <c r="F830" s="6">
        <f ca="1">LN((RAND()^(-Results!$F$4))-1)</f>
        <v>-1.2555697527995875</v>
      </c>
      <c r="G830" s="6">
        <f ca="1">LN((RAND()^(-Results!$F$4))-1)</f>
        <v>-0.5280527730422393</v>
      </c>
      <c r="H830" s="6">
        <f t="shared" ca="1" si="72"/>
        <v>-0.51744591149664876</v>
      </c>
      <c r="I830" s="10">
        <f ca="1">SUMPRODUCT(J830:O830,Results!B$12:G$12)+Results!$F$5*H830</f>
        <v>27.492166843685034</v>
      </c>
      <c r="J830" s="10">
        <f ca="1">SUMPRODUCT($A830:$F830,Results!$B$15:$G$15)</f>
        <v>6.9461274311328252</v>
      </c>
      <c r="K830" s="10">
        <f ca="1">SUMPRODUCT($A830:$F830,Results!$B$16:$G$16)</f>
        <v>1.160900243591855</v>
      </c>
      <c r="L830" s="10">
        <f ca="1">SUMPRODUCT($A830:$F830,Results!$B$17:$G$17)</f>
        <v>-5.3655771997427451</v>
      </c>
      <c r="M830" s="10">
        <f ca="1">SUMPRODUCT($A830:$F830,Results!$B$18:$G$18)</f>
        <v>-1.4952904750227276</v>
      </c>
      <c r="N830" s="10">
        <f ca="1">SUMPRODUCT($A830:$F830,Results!$B$19:$G$19)</f>
        <v>-10.057596597535966</v>
      </c>
      <c r="O830" s="10">
        <f ca="1">SUMPRODUCT($A830:$F830,Results!$B$20:$G$20)</f>
        <v>-1.6190937215587762</v>
      </c>
      <c r="P830" s="10" cm="1">
        <f t="array" aca="1" ref="P830" ca="1">SUMPRODUCT(J830:O830,TRANSPOSE(Test!BL$20:BL$25))+Test!$AD$20-Test!$BL$27</f>
        <v>29.903126890208867</v>
      </c>
      <c r="Q830" s="10" cm="1">
        <f t="array" aca="1" ref="Q830" ca="1">SUMPRODUCT(J830:O830,TRANSPOSE(Test!ES$20:ES$25))+Test!$AD$20-Test!$ES$27</f>
        <v>30.246935670677129</v>
      </c>
      <c r="R830" s="10">
        <f ca="1">I830-Results!$E$5*H830</f>
        <v>29.561950489671631</v>
      </c>
      <c r="S830" s="10" cm="1">
        <f t="array" aca="1" ref="S830" ca="1">SUMPRODUCT(J830:O830,TRANSPOSE(Test!AR$28:AR$33))+Test!$AD$20-Test!$AC$26</f>
        <v>19.746615211145919</v>
      </c>
      <c r="T830" s="10">
        <f ca="1">SUMPRODUCT(J830:O830,Results!K$9:P$9)</f>
        <v>30.063741327424037</v>
      </c>
      <c r="U830" s="10">
        <f ca="1">SUMPRODUCT(J830:O830,Results!K$9:P$9)+Test!$AD$20-Test!$AC$31</f>
        <v>30.026943208723061</v>
      </c>
      <c r="V830" s="10">
        <f t="shared" ca="1" si="73"/>
        <v>-2.410960046523833</v>
      </c>
      <c r="W830" s="10">
        <f t="shared" ca="1" si="74"/>
        <v>-2.7547688269920947</v>
      </c>
      <c r="X830" s="10">
        <f t="shared" ca="1" si="75"/>
        <v>-2.0697836459865968</v>
      </c>
      <c r="Y830" s="10">
        <f t="shared" ca="1" si="76"/>
        <v>7.7455516325391152</v>
      </c>
      <c r="Z830" s="10">
        <f ca="1">I830-Test!$AD$20</f>
        <v>26.796063305035482</v>
      </c>
      <c r="AA830" s="10">
        <f t="shared" ca="1" si="77"/>
        <v>-2.5347763650380273</v>
      </c>
    </row>
    <row r="831" spans="1:27">
      <c r="A831" s="6">
        <f ca="1">LN((RAND()^(-Results!$F$4))-1)</f>
        <v>-1.167013600972894</v>
      </c>
      <c r="B831" s="6">
        <f ca="1">LN((RAND()^(-Results!$F$4))-1)</f>
        <v>-1.0638513453895797</v>
      </c>
      <c r="C831" s="6">
        <f ca="1">LN((RAND()^(-Results!$F$4))-1)</f>
        <v>-1.1422049339987974</v>
      </c>
      <c r="D831" s="6">
        <f ca="1">LN((RAND()^(-Results!$F$4))-1)</f>
        <v>-0.73829273126615025</v>
      </c>
      <c r="E831" s="6">
        <f ca="1">LN((RAND()^(-Results!$F$4))-1)</f>
        <v>0.58824134458784383</v>
      </c>
      <c r="F831" s="6">
        <f ca="1">LN((RAND()^(-Results!$F$4))-1)</f>
        <v>-9.9300057266421701E-2</v>
      </c>
      <c r="G831" s="6">
        <f ca="1">LN((RAND()^(-Results!$F$4))-1)</f>
        <v>-2.7960755173491103</v>
      </c>
      <c r="H831" s="6">
        <f t="shared" ca="1" si="72"/>
        <v>-2.7854686558035198</v>
      </c>
      <c r="I831" s="10">
        <f ca="1">SUMPRODUCT(J831:O831,Results!B$12:G$12)+Results!$F$5*H831</f>
        <v>-26.137518600968882</v>
      </c>
      <c r="J831" s="10">
        <f ca="1">SUMPRODUCT($A831:$F831,Results!$B$15:$G$15)</f>
        <v>-2.4374036053730634</v>
      </c>
      <c r="K831" s="10">
        <f ca="1">SUMPRODUCT($A831:$F831,Results!$B$16:$G$16)</f>
        <v>-2.8297082604390607</v>
      </c>
      <c r="L831" s="10">
        <f ca="1">SUMPRODUCT($A831:$F831,Results!$B$17:$G$17)</f>
        <v>1.2613796330160387</v>
      </c>
      <c r="M831" s="10">
        <f ca="1">SUMPRODUCT($A831:$F831,Results!$B$18:$G$18)</f>
        <v>8.3292853273544409</v>
      </c>
      <c r="N831" s="10">
        <f ca="1">SUMPRODUCT($A831:$F831,Results!$B$19:$G$19)</f>
        <v>-2.4282744098808675</v>
      </c>
      <c r="O831" s="10">
        <f ca="1">SUMPRODUCT($A831:$F831,Results!$B$20:$G$20)</f>
        <v>-3.2323702344842262</v>
      </c>
      <c r="P831" s="10" cm="1">
        <f t="array" aca="1" ref="P831" ca="1">SUMPRODUCT(J831:O831,TRANSPOSE(Test!BL$20:BL$25))+Test!$AD$20-Test!$BL$27</f>
        <v>-12.525269384759019</v>
      </c>
      <c r="Q831" s="10" cm="1">
        <f t="array" aca="1" ref="Q831" ca="1">SUMPRODUCT(J831:O831,TRANSPOSE(Test!ES$20:ES$25))+Test!$AD$20-Test!$ES$27</f>
        <v>-12.490852984929832</v>
      </c>
      <c r="R831" s="10">
        <f ca="1">I831-Results!$E$5*H831</f>
        <v>-14.995643977754803</v>
      </c>
      <c r="S831" s="10" cm="1">
        <f t="array" aca="1" ref="S831" ca="1">SUMPRODUCT(J831:O831,TRANSPOSE(Test!AR$28:AR$33))+Test!$AD$20-Test!$AC$26</f>
        <v>-18.362190634068948</v>
      </c>
      <c r="T831" s="10">
        <f ca="1">SUMPRODUCT(J831:O831,Results!K$9:P$9)</f>
        <v>-12.437547066091376</v>
      </c>
      <c r="U831" s="10">
        <f ca="1">SUMPRODUCT(J831:O831,Results!K$9:P$9)+Test!$AD$20-Test!$AC$31</f>
        <v>-12.474345184792352</v>
      </c>
      <c r="V831" s="10">
        <f t="shared" ca="1" si="73"/>
        <v>-13.612249216209863</v>
      </c>
      <c r="W831" s="10">
        <f t="shared" ca="1" si="74"/>
        <v>-13.64666561603905</v>
      </c>
      <c r="X831" s="10">
        <f t="shared" ca="1" si="75"/>
        <v>-11.141874623214079</v>
      </c>
      <c r="Y831" s="10">
        <f t="shared" ca="1" si="76"/>
        <v>-7.7753279668999333</v>
      </c>
      <c r="Z831" s="10">
        <f ca="1">I831-Test!$AD$20</f>
        <v>-26.833622139618434</v>
      </c>
      <c r="AA831" s="10">
        <f t="shared" ca="1" si="77"/>
        <v>-13.66317341617653</v>
      </c>
    </row>
    <row r="832" spans="1:27">
      <c r="A832" s="6">
        <f ca="1">LN((RAND()^(-Results!$F$4))-1)</f>
        <v>-0.16411530936868168</v>
      </c>
      <c r="B832" s="6">
        <f ca="1">LN((RAND()^(-Results!$F$4))-1)</f>
        <v>-0.3932018278719705</v>
      </c>
      <c r="C832" s="6">
        <f ca="1">LN((RAND()^(-Results!$F$4))-1)</f>
        <v>-4.2535017618326894</v>
      </c>
      <c r="D832" s="6">
        <f ca="1">LN((RAND()^(-Results!$F$4))-1)</f>
        <v>1.7278771379410409</v>
      </c>
      <c r="E832" s="6">
        <f ca="1">LN((RAND()^(-Results!$F$4))-1)</f>
        <v>2.7884951110500187E-2</v>
      </c>
      <c r="F832" s="6">
        <f ca="1">LN((RAND()^(-Results!$F$4))-1)</f>
        <v>-2.8931506843220842</v>
      </c>
      <c r="G832" s="6">
        <f ca="1">LN((RAND()^(-Results!$F$4))-1)</f>
        <v>-0.35752660606742376</v>
      </c>
      <c r="H832" s="6">
        <f t="shared" ca="1" si="72"/>
        <v>-0.34691974452183316</v>
      </c>
      <c r="I832" s="10">
        <f ca="1">SUMPRODUCT(J832:O832,Results!B$12:G$12)+Results!$F$5*H832</f>
        <v>10.802900708436738</v>
      </c>
      <c r="J832" s="10">
        <f ca="1">SUMPRODUCT($A832:$F832,Results!$B$15:$G$15)</f>
        <v>0.90275970266110916</v>
      </c>
      <c r="K832" s="10">
        <f ca="1">SUMPRODUCT($A832:$F832,Results!$B$16:$G$16)</f>
        <v>11.490061316448248</v>
      </c>
      <c r="L832" s="10">
        <f ca="1">SUMPRODUCT($A832:$F832,Results!$B$17:$G$17)</f>
        <v>14.653163889273952</v>
      </c>
      <c r="M832" s="10">
        <f ca="1">SUMPRODUCT($A832:$F832,Results!$B$18:$G$18)</f>
        <v>1.6915830669626502</v>
      </c>
      <c r="N832" s="10">
        <f ca="1">SUMPRODUCT($A832:$F832,Results!$B$19:$G$19)</f>
        <v>-6.3596917703091282</v>
      </c>
      <c r="O832" s="10">
        <f ca="1">SUMPRODUCT($A832:$F832,Results!$B$20:$G$20)</f>
        <v>-8.1197911551954878</v>
      </c>
      <c r="P832" s="10" cm="1">
        <f t="array" aca="1" ref="P832" ca="1">SUMPRODUCT(J832:O832,TRANSPOSE(Test!BL$20:BL$25))+Test!$AD$20-Test!$BL$27</f>
        <v>11.826650506983126</v>
      </c>
      <c r="Q832" s="10" cm="1">
        <f t="array" aca="1" ref="Q832" ca="1">SUMPRODUCT(J832:O832,TRANSPOSE(Test!ES$20:ES$25))+Test!$AD$20-Test!$ES$27</f>
        <v>12.303298928672818</v>
      </c>
      <c r="R832" s="10">
        <f ca="1">I832-Results!$E$5*H832</f>
        <v>12.190579686524071</v>
      </c>
      <c r="S832" s="10" cm="1">
        <f t="array" aca="1" ref="S832" ca="1">SUMPRODUCT(J832:O832,TRANSPOSE(Test!AR$28:AR$33))+Test!$AD$20-Test!$AC$26</f>
        <v>2.1986106978056257</v>
      </c>
      <c r="T832" s="10">
        <f ca="1">SUMPRODUCT(J832:O832,Results!K$9:P$9)</f>
        <v>12.284434617263766</v>
      </c>
      <c r="U832" s="10">
        <f ca="1">SUMPRODUCT(J832:O832,Results!K$9:P$9)+Test!$AD$20-Test!$AC$31</f>
        <v>12.247636498562791</v>
      </c>
      <c r="V832" s="10">
        <f t="shared" ca="1" si="73"/>
        <v>-1.0237497985463886</v>
      </c>
      <c r="W832" s="10">
        <f t="shared" ca="1" si="74"/>
        <v>-1.5003982202360806</v>
      </c>
      <c r="X832" s="10">
        <f t="shared" ca="1" si="75"/>
        <v>-1.3876789780873331</v>
      </c>
      <c r="Y832" s="10">
        <f t="shared" ca="1" si="76"/>
        <v>8.6042900106311127</v>
      </c>
      <c r="Z832" s="10">
        <f ca="1">I832-Test!$AD$20</f>
        <v>10.106797169787184</v>
      </c>
      <c r="AA832" s="10">
        <f t="shared" ca="1" si="77"/>
        <v>-1.4447357901260531</v>
      </c>
    </row>
    <row r="833" spans="1:27">
      <c r="A833" s="6">
        <f ca="1">LN((RAND()^(-Results!$F$4))-1)</f>
        <v>-1.0294657841636463</v>
      </c>
      <c r="B833" s="6">
        <f ca="1">LN((RAND()^(-Results!$F$4))-1)</f>
        <v>1.0559144710750854</v>
      </c>
      <c r="C833" s="6">
        <f ca="1">LN((RAND()^(-Results!$F$4))-1)</f>
        <v>-0.2116709762032046</v>
      </c>
      <c r="D833" s="6">
        <f ca="1">LN((RAND()^(-Results!$F$4))-1)</f>
        <v>2.0388492923269408</v>
      </c>
      <c r="E833" s="6">
        <f ca="1">LN((RAND()^(-Results!$F$4))-1)</f>
        <v>1.7874410593121901</v>
      </c>
      <c r="F833" s="6">
        <f ca="1">LN((RAND()^(-Results!$F$4))-1)</f>
        <v>1.0343249169300652</v>
      </c>
      <c r="G833" s="6">
        <f ca="1">LN((RAND()^(-Results!$F$4))-1)</f>
        <v>-2.3975057738574725</v>
      </c>
      <c r="H833" s="6">
        <f t="shared" ca="1" si="72"/>
        <v>-2.386898912311882</v>
      </c>
      <c r="I833" s="10">
        <f ca="1">SUMPRODUCT(J833:O833,Results!B$12:G$12)+Results!$F$5*H833</f>
        <v>16.726869640125543</v>
      </c>
      <c r="J833" s="10">
        <f ca="1">SUMPRODUCT($A833:$F833,Results!$B$15:$G$15)</f>
        <v>-0.44037677205425318</v>
      </c>
      <c r="K833" s="10">
        <f ca="1">SUMPRODUCT($A833:$F833,Results!$B$16:$G$16)</f>
        <v>0.11595928525282728</v>
      </c>
      <c r="L833" s="10">
        <f ca="1">SUMPRODUCT($A833:$F833,Results!$B$17:$G$17)</f>
        <v>-10.23307500917279</v>
      </c>
      <c r="M833" s="10">
        <f ca="1">SUMPRODUCT($A833:$F833,Results!$B$18:$G$18)</f>
        <v>4.6208896553193153</v>
      </c>
      <c r="N833" s="10">
        <f ca="1">SUMPRODUCT($A833:$F833,Results!$B$19:$G$19)</f>
        <v>6.0184068680538134</v>
      </c>
      <c r="O833" s="10">
        <f ca="1">SUMPRODUCT($A833:$F833,Results!$B$20:$G$20)</f>
        <v>-6.9438873580672977</v>
      </c>
      <c r="P833" s="10" cm="1">
        <f t="array" aca="1" ref="P833" ca="1">SUMPRODUCT(J833:O833,TRANSPOSE(Test!BL$20:BL$25))+Test!$AD$20-Test!$BL$27</f>
        <v>28.433329573190765</v>
      </c>
      <c r="Q833" s="10" cm="1">
        <f t="array" aca="1" ref="Q833" ca="1">SUMPRODUCT(J833:O833,TRANSPOSE(Test!ES$20:ES$25))+Test!$AD$20-Test!$ES$27</f>
        <v>28.664325432474829</v>
      </c>
      <c r="R833" s="10">
        <f ca="1">I833-Results!$E$5*H833</f>
        <v>26.274465289373069</v>
      </c>
      <c r="S833" s="10" cm="1">
        <f t="array" aca="1" ref="S833" ca="1">SUMPRODUCT(J833:O833,TRANSPOSE(Test!AR$28:AR$33))+Test!$AD$20-Test!$AC$26</f>
        <v>20.440726139981699</v>
      </c>
      <c r="T833" s="10">
        <f ca="1">SUMPRODUCT(J833:O833,Results!K$9:P$9)</f>
        <v>28.572452135939869</v>
      </c>
      <c r="U833" s="10">
        <f ca="1">SUMPRODUCT(J833:O833,Results!K$9:P$9)+Test!$AD$20-Test!$AC$31</f>
        <v>28.535654017238894</v>
      </c>
      <c r="V833" s="10">
        <f t="shared" ca="1" si="73"/>
        <v>-11.706459933065222</v>
      </c>
      <c r="W833" s="10">
        <f t="shared" ca="1" si="74"/>
        <v>-11.937455792349287</v>
      </c>
      <c r="X833" s="10">
        <f t="shared" ca="1" si="75"/>
        <v>-9.5475956492475262</v>
      </c>
      <c r="Y833" s="10">
        <f t="shared" ca="1" si="76"/>
        <v>-3.7138564998561563</v>
      </c>
      <c r="Z833" s="10">
        <f ca="1">I833-Test!$AD$20</f>
        <v>16.03076610147599</v>
      </c>
      <c r="AA833" s="10">
        <f t="shared" ca="1" si="77"/>
        <v>-11.808784377113351</v>
      </c>
    </row>
    <row r="834" spans="1:27">
      <c r="A834" s="6">
        <f ca="1">LN((RAND()^(-Results!$F$4))-1)</f>
        <v>0.6175476479639106</v>
      </c>
      <c r="B834" s="6">
        <f ca="1">LN((RAND()^(-Results!$F$4))-1)</f>
        <v>1.6408339754266608</v>
      </c>
      <c r="C834" s="6">
        <f ca="1">LN((RAND()^(-Results!$F$4))-1)</f>
        <v>0.3190255001037034</v>
      </c>
      <c r="D834" s="6">
        <f ca="1">LN((RAND()^(-Results!$F$4))-1)</f>
        <v>1.1744335811345585</v>
      </c>
      <c r="E834" s="6">
        <f ca="1">LN((RAND()^(-Results!$F$4))-1)</f>
        <v>1.6292333582792136</v>
      </c>
      <c r="F834" s="6">
        <f ca="1">LN((RAND()^(-Results!$F$4))-1)</f>
        <v>-2.533630816386077</v>
      </c>
      <c r="G834" s="6">
        <f ca="1">LN((RAND()^(-Results!$F$4))-1)</f>
        <v>0.85583946983247683</v>
      </c>
      <c r="H834" s="6">
        <f t="shared" ca="1" si="72"/>
        <v>0.86644633137806748</v>
      </c>
      <c r="I834" s="10">
        <f ca="1">SUMPRODUCT(J834:O834,Results!B$12:G$12)+Results!$F$5*H834</f>
        <v>37.705851119149521</v>
      </c>
      <c r="J834" s="10">
        <f ca="1">SUMPRODUCT($A834:$F834,Results!$B$15:$G$15)</f>
        <v>2.9681192669568857</v>
      </c>
      <c r="K834" s="10">
        <f ca="1">SUMPRODUCT($A834:$F834,Results!$B$16:$G$16)</f>
        <v>2.2437755714337495</v>
      </c>
      <c r="L834" s="10">
        <f ca="1">SUMPRODUCT($A834:$F834,Results!$B$17:$G$17)</f>
        <v>0.59845816642992666</v>
      </c>
      <c r="M834" s="10">
        <f ca="1">SUMPRODUCT($A834:$F834,Results!$B$18:$G$18)</f>
        <v>-9.1958415014726231</v>
      </c>
      <c r="N834" s="10">
        <f ca="1">SUMPRODUCT($A834:$F834,Results!$B$19:$G$19)</f>
        <v>-2.4237657027313437</v>
      </c>
      <c r="O834" s="10">
        <f ca="1">SUMPRODUCT($A834:$F834,Results!$B$20:$G$20)</f>
        <v>-7.9759522534159828</v>
      </c>
      <c r="P834" s="10" cm="1">
        <f t="array" aca="1" ref="P834" ca="1">SUMPRODUCT(J834:O834,TRANSPOSE(Test!BL$20:BL$25))+Test!$AD$20-Test!$BL$27</f>
        <v>33.391425730087803</v>
      </c>
      <c r="Q834" s="10" cm="1">
        <f t="array" aca="1" ref="Q834" ca="1">SUMPRODUCT(J834:O834,TRANSPOSE(Test!ES$20:ES$25))+Test!$AD$20-Test!$ES$27</f>
        <v>33.568869916306426</v>
      </c>
      <c r="R834" s="10">
        <f ca="1">I834-Results!$E$5*H834</f>
        <v>34.24006579363725</v>
      </c>
      <c r="S834" s="10" cm="1">
        <f t="array" aca="1" ref="S834" ca="1">SUMPRODUCT(J834:O834,TRANSPOSE(Test!AR$28:AR$33))+Test!$AD$20-Test!$AC$26</f>
        <v>29.162371037206682</v>
      </c>
      <c r="T834" s="10">
        <f ca="1">SUMPRODUCT(J834:O834,Results!K$9:P$9)</f>
        <v>33.344782957741359</v>
      </c>
      <c r="U834" s="10">
        <f ca="1">SUMPRODUCT(J834:O834,Results!K$9:P$9)+Test!$AD$20-Test!$AC$31</f>
        <v>33.30798483904038</v>
      </c>
      <c r="V834" s="10">
        <f t="shared" ca="1" si="73"/>
        <v>4.3144253890617179</v>
      </c>
      <c r="W834" s="10">
        <f t="shared" ca="1" si="74"/>
        <v>4.1369812028430957</v>
      </c>
      <c r="X834" s="10">
        <f t="shared" ca="1" si="75"/>
        <v>3.4657853255122717</v>
      </c>
      <c r="Y834" s="10">
        <f t="shared" ca="1" si="76"/>
        <v>8.5434800819428389</v>
      </c>
      <c r="Z834" s="10">
        <f ca="1">I834-Test!$AD$20</f>
        <v>37.009747580499969</v>
      </c>
      <c r="AA834" s="10">
        <f t="shared" ca="1" si="77"/>
        <v>4.3978662801091417</v>
      </c>
    </row>
    <row r="835" spans="1:27">
      <c r="A835" s="6">
        <f ca="1">LN((RAND()^(-Results!$F$4))-1)</f>
        <v>-5.4838110899611943</v>
      </c>
      <c r="B835" s="6">
        <f ca="1">LN((RAND()^(-Results!$F$4))-1)</f>
        <v>-0.60191201113008297</v>
      </c>
      <c r="C835" s="6">
        <f ca="1">LN((RAND()^(-Results!$F$4))-1)</f>
        <v>1.1645342264230654</v>
      </c>
      <c r="D835" s="6">
        <f ca="1">LN((RAND()^(-Results!$F$4))-1)</f>
        <v>2.7195123715737148</v>
      </c>
      <c r="E835" s="6">
        <f ca="1">LN((RAND()^(-Results!$F$4))-1)</f>
        <v>1.8724149147605715</v>
      </c>
      <c r="F835" s="6">
        <f ca="1">LN((RAND()^(-Results!$F$4))-1)</f>
        <v>0.97113320499072375</v>
      </c>
      <c r="G835" s="6">
        <f ca="1">LN((RAND()^(-Results!$F$4))-1)</f>
        <v>-0.67228014061610408</v>
      </c>
      <c r="H835" s="6">
        <f t="shared" ref="H835:H898" ca="1" si="78">G835-$AC$5</f>
        <v>-0.66167327907051354</v>
      </c>
      <c r="I835" s="10">
        <f ca="1">SUMPRODUCT(J835:O835,Results!B$12:G$12)+Results!$F$5*H835</f>
        <v>28.665253771445549</v>
      </c>
      <c r="J835" s="10">
        <f ca="1">SUMPRODUCT($A835:$F835,Results!$B$15:$G$15)</f>
        <v>-9.4422338258548653</v>
      </c>
      <c r="K835" s="10">
        <f ca="1">SUMPRODUCT($A835:$F835,Results!$B$16:$G$16)</f>
        <v>-9.0604863677620706</v>
      </c>
      <c r="L835" s="10">
        <f ca="1">SUMPRODUCT($A835:$F835,Results!$B$17:$G$17)</f>
        <v>-15.707408198363751</v>
      </c>
      <c r="M835" s="10">
        <f ca="1">SUMPRODUCT($A835:$F835,Results!$B$18:$G$18)</f>
        <v>15.834265342742837</v>
      </c>
      <c r="N835" s="10">
        <f ca="1">SUMPRODUCT($A835:$F835,Results!$B$19:$G$19)</f>
        <v>16.620356453266478</v>
      </c>
      <c r="O835" s="10">
        <f ca="1">SUMPRODUCT($A835:$F835,Results!$B$20:$G$20)</f>
        <v>-24.83386443273637</v>
      </c>
      <c r="P835" s="10" cm="1">
        <f t="array" aca="1" ref="P835" ca="1">SUMPRODUCT(J835:O835,TRANSPOSE(Test!BL$20:BL$25))+Test!$AD$20-Test!$BL$27</f>
        <v>31.701343094142782</v>
      </c>
      <c r="Q835" s="10" cm="1">
        <f t="array" aca="1" ref="Q835" ca="1">SUMPRODUCT(J835:O835,TRANSPOSE(Test!ES$20:ES$25))+Test!$AD$20-Test!$ES$27</f>
        <v>31.969829319934643</v>
      </c>
      <c r="R835" s="10">
        <f ca="1">I835-Results!$E$5*H835</f>
        <v>31.311946887727604</v>
      </c>
      <c r="S835" s="10" cm="1">
        <f t="array" aca="1" ref="S835" ca="1">SUMPRODUCT(J835:O835,TRANSPOSE(Test!AR$28:AR$33))+Test!$AD$20-Test!$AC$26</f>
        <v>14.377875886878119</v>
      </c>
      <c r="T835" s="10">
        <f ca="1">SUMPRODUCT(J835:O835,Results!K$9:P$9)</f>
        <v>32.256709371250352</v>
      </c>
      <c r="U835" s="10">
        <f ca="1">SUMPRODUCT(J835:O835,Results!K$9:P$9)+Test!$AD$20-Test!$AC$31</f>
        <v>32.219911252549373</v>
      </c>
      <c r="V835" s="10">
        <f t="shared" ref="V835:V898" ca="1" si="79">I835-P835</f>
        <v>-3.036089322697233</v>
      </c>
      <c r="W835" s="10">
        <f t="shared" ref="W835:W898" ca="1" si="80">I835-Q835</f>
        <v>-3.304575548489094</v>
      </c>
      <c r="X835" s="10">
        <f t="shared" ref="X835:X898" ca="1" si="81">I835-R835</f>
        <v>-2.6466931162820551</v>
      </c>
      <c r="Y835" s="10">
        <f t="shared" ref="Y835:Y898" ca="1" si="82">I835-S835</f>
        <v>14.28737788456743</v>
      </c>
      <c r="Z835" s="10">
        <f ca="1">I835-Test!$AD$20</f>
        <v>27.969150232795997</v>
      </c>
      <c r="AA835" s="10">
        <f t="shared" ref="AA835:AA898" ca="1" si="83">I835-U835</f>
        <v>-3.5546574811038241</v>
      </c>
    </row>
    <row r="836" spans="1:27">
      <c r="A836" s="6">
        <f ca="1">LN((RAND()^(-Results!$F$4))-1)</f>
        <v>-1.1876062520406345</v>
      </c>
      <c r="B836" s="6">
        <f ca="1">LN((RAND()^(-Results!$F$4))-1)</f>
        <v>-1.5841899798533319</v>
      </c>
      <c r="C836" s="6">
        <f ca="1">LN((RAND()^(-Results!$F$4))-1)</f>
        <v>1.3255759439460941</v>
      </c>
      <c r="D836" s="6">
        <f ca="1">LN((RAND()^(-Results!$F$4))-1)</f>
        <v>1.3821904395784799</v>
      </c>
      <c r="E836" s="6">
        <f ca="1">LN((RAND()^(-Results!$F$4))-1)</f>
        <v>-0.7743482861031703</v>
      </c>
      <c r="F836" s="6">
        <f ca="1">LN((RAND()^(-Results!$F$4))-1)</f>
        <v>-0.74997948969130679</v>
      </c>
      <c r="G836" s="6">
        <f ca="1">LN((RAND()^(-Results!$F$4))-1)</f>
        <v>-0.77496427311286165</v>
      </c>
      <c r="H836" s="6">
        <f t="shared" ca="1" si="78"/>
        <v>-0.76435741156727111</v>
      </c>
      <c r="I836" s="10">
        <f ca="1">SUMPRODUCT(J836:O836,Results!B$12:G$12)+Results!$F$5*H836</f>
        <v>-3.0182712693482392</v>
      </c>
      <c r="J836" s="10">
        <f ca="1">SUMPRODUCT($A836:$F836,Results!$B$15:$G$15)</f>
        <v>-6.5488854931305687</v>
      </c>
      <c r="K836" s="10">
        <f ca="1">SUMPRODUCT($A836:$F836,Results!$B$16:$G$16)</f>
        <v>-0.53264060550640657</v>
      </c>
      <c r="L836" s="10">
        <f ca="1">SUMPRODUCT($A836:$F836,Results!$B$17:$G$17)</f>
        <v>4.2103232734442262</v>
      </c>
      <c r="M836" s="10">
        <f ca="1">SUMPRODUCT($A836:$F836,Results!$B$18:$G$18)</f>
        <v>-0.27721287822716834</v>
      </c>
      <c r="N836" s="10">
        <f ca="1">SUMPRODUCT($A836:$F836,Results!$B$19:$G$19)</f>
        <v>10.051234359115035</v>
      </c>
      <c r="O836" s="10">
        <f ca="1">SUMPRODUCT($A836:$F836,Results!$B$20:$G$20)</f>
        <v>-10.474539330609492</v>
      </c>
      <c r="P836" s="10" cm="1">
        <f t="array" aca="1" ref="P836" ca="1">SUMPRODUCT(J836:O836,TRANSPOSE(Test!BL$20:BL$25))+Test!$AD$20-Test!$BL$27</f>
        <v>0.8388989203672188</v>
      </c>
      <c r="Q836" s="10" cm="1">
        <f t="array" aca="1" ref="Q836" ca="1">SUMPRODUCT(J836:O836,TRANSPOSE(Test!ES$20:ES$25))+Test!$AD$20-Test!$ES$27</f>
        <v>0.75569573071003826</v>
      </c>
      <c r="R836" s="10">
        <f ca="1">I836-Results!$E$5*H836</f>
        <v>3.9158376920845228E-2</v>
      </c>
      <c r="S836" s="10" cm="1">
        <f t="array" aca="1" ref="S836" ca="1">SUMPRODUCT(J836:O836,TRANSPOSE(Test!AR$28:AR$33))+Test!$AD$20-Test!$AC$26</f>
        <v>2.1512670474951396</v>
      </c>
      <c r="T836" s="10">
        <f ca="1">SUMPRODUCT(J836:O836,Results!K$9:P$9)</f>
        <v>0.93626741716488482</v>
      </c>
      <c r="U836" s="10">
        <f ca="1">SUMPRODUCT(J836:O836,Results!K$9:P$9)+Test!$AD$20-Test!$AC$31</f>
        <v>0.89946929846390966</v>
      </c>
      <c r="V836" s="10">
        <f t="shared" ca="1" si="79"/>
        <v>-3.857170189715458</v>
      </c>
      <c r="W836" s="10">
        <f t="shared" ca="1" si="80"/>
        <v>-3.7739670000582777</v>
      </c>
      <c r="X836" s="10">
        <f t="shared" ca="1" si="81"/>
        <v>-3.0574296462690844</v>
      </c>
      <c r="Y836" s="10">
        <f t="shared" ca="1" si="82"/>
        <v>-5.1695383168433793</v>
      </c>
      <c r="Z836" s="10">
        <f ca="1">I836-Test!$AD$20</f>
        <v>-3.714374807997793</v>
      </c>
      <c r="AA836" s="10">
        <f t="shared" ca="1" si="83"/>
        <v>-3.9177405678121486</v>
      </c>
    </row>
    <row r="837" spans="1:27">
      <c r="A837" s="6">
        <f ca="1">LN((RAND()^(-Results!$F$4))-1)</f>
        <v>0.75487392274364673</v>
      </c>
      <c r="B837" s="6">
        <f ca="1">LN((RAND()^(-Results!$F$4))-1)</f>
        <v>-0.51962103989789132</v>
      </c>
      <c r="C837" s="6">
        <f ca="1">LN((RAND()^(-Results!$F$4))-1)</f>
        <v>-0.31750801137375095</v>
      </c>
      <c r="D837" s="6">
        <f ca="1">LN((RAND()^(-Results!$F$4))-1)</f>
        <v>-2.8253102889188479</v>
      </c>
      <c r="E837" s="6">
        <f ca="1">LN((RAND()^(-Results!$F$4))-1)</f>
        <v>0.29871863290570444</v>
      </c>
      <c r="F837" s="6">
        <f ca="1">LN((RAND()^(-Results!$F$4))-1)</f>
        <v>-0.77078106308422478</v>
      </c>
      <c r="G837" s="6">
        <f ca="1">LN((RAND()^(-Results!$F$4))-1)</f>
        <v>2.7125510739703897</v>
      </c>
      <c r="H837" s="6">
        <f t="shared" ca="1" si="78"/>
        <v>2.7231579355159803</v>
      </c>
      <c r="I837" s="10">
        <f ca="1">SUMPRODUCT(J837:O837,Results!B$12:G$12)+Results!$F$5*H837</f>
        <v>-12.026049936193147</v>
      </c>
      <c r="J837" s="10">
        <f ca="1">SUMPRODUCT($A837:$F837,Results!$B$15:$G$15)</f>
        <v>1.5803293168495613</v>
      </c>
      <c r="K837" s="10">
        <f ca="1">SUMPRODUCT($A837:$F837,Results!$B$16:$G$16)</f>
        <v>-4.3313227776189356</v>
      </c>
      <c r="L837" s="10">
        <f ca="1">SUMPRODUCT($A837:$F837,Results!$B$17:$G$17)</f>
        <v>4.2567072905291408</v>
      </c>
      <c r="M837" s="10">
        <f ca="1">SUMPRODUCT($A837:$F837,Results!$B$18:$G$18)</f>
        <v>0.39573672289836348</v>
      </c>
      <c r="N837" s="10">
        <f ca="1">SUMPRODUCT($A837:$F837,Results!$B$19:$G$19)</f>
        <v>-10.474715521942452</v>
      </c>
      <c r="O837" s="10">
        <f ca="1">SUMPRODUCT($A837:$F837,Results!$B$20:$G$20)</f>
        <v>6.13368948160395</v>
      </c>
      <c r="P837" s="10" cm="1">
        <f t="array" aca="1" ref="P837" ca="1">SUMPRODUCT(J837:O837,TRANSPOSE(Test!BL$20:BL$25))+Test!$AD$20-Test!$BL$27</f>
        <v>-25.635694565666579</v>
      </c>
      <c r="Q837" s="10" cm="1">
        <f t="array" aca="1" ref="Q837" ca="1">SUMPRODUCT(J837:O837,TRANSPOSE(Test!ES$20:ES$25))+Test!$AD$20-Test!$ES$27</f>
        <v>-25.828234179939738</v>
      </c>
      <c r="R837" s="10">
        <f ca="1">I837-Results!$E$5*H837</f>
        <v>-22.918681678257066</v>
      </c>
      <c r="S837" s="10" cm="1">
        <f t="array" aca="1" ref="S837" ca="1">SUMPRODUCT(J837:O837,TRANSPOSE(Test!AR$28:AR$33))+Test!$AD$20-Test!$AC$26</f>
        <v>-24.247080443244542</v>
      </c>
      <c r="T837" s="10">
        <f ca="1">SUMPRODUCT(J837:O837,Results!K$9:P$9)</f>
        <v>-25.888600581697254</v>
      </c>
      <c r="U837" s="10">
        <f ca="1">SUMPRODUCT(J837:O837,Results!K$9:P$9)+Test!$AD$20-Test!$AC$31</f>
        <v>-25.92539870039823</v>
      </c>
      <c r="V837" s="10">
        <f t="shared" ca="1" si="79"/>
        <v>13.609644629473433</v>
      </c>
      <c r="W837" s="10">
        <f t="shared" ca="1" si="80"/>
        <v>13.802184243746591</v>
      </c>
      <c r="X837" s="10">
        <f t="shared" ca="1" si="81"/>
        <v>10.892631742063919</v>
      </c>
      <c r="Y837" s="10">
        <f t="shared" ca="1" si="82"/>
        <v>12.221030507051395</v>
      </c>
      <c r="Z837" s="10">
        <f ca="1">I837-Test!$AD$20</f>
        <v>-12.722153474842701</v>
      </c>
      <c r="AA837" s="10">
        <f t="shared" ca="1" si="83"/>
        <v>13.899348764205083</v>
      </c>
    </row>
    <row r="838" spans="1:27">
      <c r="A838" s="6">
        <f ca="1">LN((RAND()^(-Results!$F$4))-1)</f>
        <v>0.30102528481524982</v>
      </c>
      <c r="B838" s="6">
        <f ca="1">LN((RAND()^(-Results!$F$4))-1)</f>
        <v>3.9327489275014043</v>
      </c>
      <c r="C838" s="6">
        <f ca="1">LN((RAND()^(-Results!$F$4))-1)</f>
        <v>1.8426000107897946</v>
      </c>
      <c r="D838" s="6">
        <f ca="1">LN((RAND()^(-Results!$F$4))-1)</f>
        <v>0.77925752550351868</v>
      </c>
      <c r="E838" s="6">
        <f ca="1">LN((RAND()^(-Results!$F$4))-1)</f>
        <v>-0.54427332318265553</v>
      </c>
      <c r="F838" s="6">
        <f ca="1">LN((RAND()^(-Results!$F$4))-1)</f>
        <v>1.0318817407374214</v>
      </c>
      <c r="G838" s="6">
        <f ca="1">LN((RAND()^(-Results!$F$4))-1)</f>
        <v>3.049479302425413</v>
      </c>
      <c r="H838" s="6">
        <f t="shared" ca="1" si="78"/>
        <v>3.0600861639710035</v>
      </c>
      <c r="I838" s="10">
        <f ca="1">SUMPRODUCT(J838:O838,Results!B$12:G$12)+Results!$F$5*H838</f>
        <v>54.910759871200177</v>
      </c>
      <c r="J838" s="10">
        <f ca="1">SUMPRODUCT($A838:$F838,Results!$B$15:$G$15)</f>
        <v>8.6202082082910643</v>
      </c>
      <c r="K838" s="10">
        <f ca="1">SUMPRODUCT($A838:$F838,Results!$B$16:$G$16)</f>
        <v>0.96038575955702044</v>
      </c>
      <c r="L838" s="10">
        <f ca="1">SUMPRODUCT($A838:$F838,Results!$B$17:$G$17)</f>
        <v>-14.437217546290775</v>
      </c>
      <c r="M838" s="10">
        <f ca="1">SUMPRODUCT($A838:$F838,Results!$B$18:$G$18)</f>
        <v>-10.995207262132071</v>
      </c>
      <c r="N838" s="10">
        <f ca="1">SUMPRODUCT($A838:$F838,Results!$B$19:$G$19)</f>
        <v>0.42571982649524664</v>
      </c>
      <c r="O838" s="10">
        <f ca="1">SUMPRODUCT($A838:$F838,Results!$B$20:$G$20)</f>
        <v>6.3833449419319024</v>
      </c>
      <c r="P838" s="10" cm="1">
        <f t="array" aca="1" ref="P838" ca="1">SUMPRODUCT(J838:O838,TRANSPOSE(Test!BL$20:BL$25))+Test!$AD$20-Test!$BL$27</f>
        <v>40.266656335719929</v>
      </c>
      <c r="Q838" s="10" cm="1">
        <f t="array" aca="1" ref="Q838" ca="1">SUMPRODUCT(J838:O838,TRANSPOSE(Test!ES$20:ES$25))+Test!$AD$20-Test!$ES$27</f>
        <v>40.375233814077959</v>
      </c>
      <c r="R838" s="10">
        <f ca="1">I838-Results!$E$5*H838</f>
        <v>42.670415215316162</v>
      </c>
      <c r="S838" s="10" cm="1">
        <f t="array" aca="1" ref="S838" ca="1">SUMPRODUCT(J838:O838,TRANSPOSE(Test!AR$28:AR$33))+Test!$AD$20-Test!$AC$26</f>
        <v>43.663709512205401</v>
      </c>
      <c r="T838" s="10">
        <f ca="1">SUMPRODUCT(J838:O838,Results!K$9:P$9)</f>
        <v>40.493718195954159</v>
      </c>
      <c r="U838" s="10">
        <f ca="1">SUMPRODUCT(J838:O838,Results!K$9:P$9)+Test!$AD$20-Test!$AC$31</f>
        <v>40.45692007725318</v>
      </c>
      <c r="V838" s="10">
        <f t="shared" ca="1" si="79"/>
        <v>14.644103535480248</v>
      </c>
      <c r="W838" s="10">
        <f t="shared" ca="1" si="80"/>
        <v>14.535526057122219</v>
      </c>
      <c r="X838" s="10">
        <f t="shared" ca="1" si="81"/>
        <v>12.240344655884016</v>
      </c>
      <c r="Y838" s="10">
        <f t="shared" ca="1" si="82"/>
        <v>11.247050358994777</v>
      </c>
      <c r="Z838" s="10">
        <f ca="1">I838-Test!$AD$20</f>
        <v>54.214656332550625</v>
      </c>
      <c r="AA838" s="10">
        <f t="shared" ca="1" si="83"/>
        <v>14.453839793946997</v>
      </c>
    </row>
    <row r="839" spans="1:27">
      <c r="A839" s="6">
        <f ca="1">LN((RAND()^(-Results!$F$4))-1)</f>
        <v>-3.6178292558691911</v>
      </c>
      <c r="B839" s="6">
        <f ca="1">LN((RAND()^(-Results!$F$4))-1)</f>
        <v>-0.18172936511913715</v>
      </c>
      <c r="C839" s="6">
        <f ca="1">LN((RAND()^(-Results!$F$4))-1)</f>
        <v>-0.39330440070193123</v>
      </c>
      <c r="D839" s="6">
        <f ca="1">LN((RAND()^(-Results!$F$4))-1)</f>
        <v>-2.0093533944181985</v>
      </c>
      <c r="E839" s="6">
        <f ca="1">LN((RAND()^(-Results!$F$4))-1)</f>
        <v>-0.37866508070838961</v>
      </c>
      <c r="F839" s="6">
        <f ca="1">LN((RAND()^(-Results!$F$4))-1)</f>
        <v>2.8115505299088129E-3</v>
      </c>
      <c r="G839" s="6">
        <f ca="1">LN((RAND()^(-Results!$F$4))-1)</f>
        <v>0.86886199555144428</v>
      </c>
      <c r="H839" s="6">
        <f t="shared" ca="1" si="78"/>
        <v>0.87946885709703482</v>
      </c>
      <c r="I839" s="10">
        <f ca="1">SUMPRODUCT(J839:O839,Results!B$12:G$12)+Results!$F$5*H839</f>
        <v>-4.5033233853317203</v>
      </c>
      <c r="J839" s="10">
        <f ca="1">SUMPRODUCT($A839:$F839,Results!$B$15:$G$15)</f>
        <v>-0.92342973052131971</v>
      </c>
      <c r="K839" s="10">
        <f ca="1">SUMPRODUCT($A839:$F839,Results!$B$16:$G$16)</f>
        <v>-9.071619438567085</v>
      </c>
      <c r="L839" s="10">
        <f ca="1">SUMPRODUCT($A839:$F839,Results!$B$17:$G$17)</f>
        <v>-5.6557598022295981</v>
      </c>
      <c r="M839" s="10">
        <f ca="1">SUMPRODUCT($A839:$F839,Results!$B$18:$G$18)</f>
        <v>10.833013706038068</v>
      </c>
      <c r="N839" s="10">
        <f ca="1">SUMPRODUCT($A839:$F839,Results!$B$19:$G$19)</f>
        <v>-5.0537777696295256</v>
      </c>
      <c r="O839" s="10">
        <f ca="1">SUMPRODUCT($A839:$F839,Results!$B$20:$G$20)</f>
        <v>-4.2597590567466819</v>
      </c>
      <c r="P839" s="10" cm="1">
        <f t="array" aca="1" ref="P839" ca="1">SUMPRODUCT(J839:O839,TRANSPOSE(Test!BL$20:BL$25))+Test!$AD$20-Test!$BL$27</f>
        <v>-8.8878137470643708</v>
      </c>
      <c r="Q839" s="10" cm="1">
        <f t="array" aca="1" ref="Q839" ca="1">SUMPRODUCT(J839:O839,TRANSPOSE(Test!ES$20:ES$25))+Test!$AD$20-Test!$ES$27</f>
        <v>-8.807921092277569</v>
      </c>
      <c r="R839" s="10">
        <f ca="1">I839-Results!$E$5*H839</f>
        <v>-8.0211988137198595</v>
      </c>
      <c r="S839" s="10" cm="1">
        <f t="array" aca="1" ref="S839" ca="1">SUMPRODUCT(J839:O839,TRANSPOSE(Test!AR$28:AR$33))+Test!$AD$20-Test!$AC$26</f>
        <v>-18.169936377367236</v>
      </c>
      <c r="T839" s="10">
        <f ca="1">SUMPRODUCT(J839:O839,Results!K$9:P$9)</f>
        <v>-8.3793725391796325</v>
      </c>
      <c r="U839" s="10">
        <f ca="1">SUMPRODUCT(J839:O839,Results!K$9:P$9)+Test!$AD$20-Test!$AC$31</f>
        <v>-8.4161706578806079</v>
      </c>
      <c r="V839" s="10">
        <f t="shared" ca="1" si="79"/>
        <v>4.3844903617326505</v>
      </c>
      <c r="W839" s="10">
        <f t="shared" ca="1" si="80"/>
        <v>4.3045977069458488</v>
      </c>
      <c r="X839" s="10">
        <f t="shared" ca="1" si="81"/>
        <v>3.5178754283881393</v>
      </c>
      <c r="Y839" s="10">
        <f t="shared" ca="1" si="82"/>
        <v>13.666612992035516</v>
      </c>
      <c r="Z839" s="10">
        <f ca="1">I839-Test!$AD$20</f>
        <v>-5.1994269239812736</v>
      </c>
      <c r="AA839" s="10">
        <f t="shared" ca="1" si="83"/>
        <v>3.9128472725488876</v>
      </c>
    </row>
    <row r="840" spans="1:27">
      <c r="A840" s="6">
        <f ca="1">LN((RAND()^(-Results!$F$4))-1)</f>
        <v>3.3629949568057738</v>
      </c>
      <c r="B840" s="6">
        <f ca="1">LN((RAND()^(-Results!$F$4))-1)</f>
        <v>-0.10123742347918263</v>
      </c>
      <c r="C840" s="6">
        <f ca="1">LN((RAND()^(-Results!$F$4))-1)</f>
        <v>-1.6209967159215328</v>
      </c>
      <c r="D840" s="6">
        <f ca="1">LN((RAND()^(-Results!$F$4))-1)</f>
        <v>-0.92448351285044361</v>
      </c>
      <c r="E840" s="6">
        <f ca="1">LN((RAND()^(-Results!$F$4))-1)</f>
        <v>1.256237242105618</v>
      </c>
      <c r="F840" s="6">
        <f ca="1">LN((RAND()^(-Results!$F$4))-1)</f>
        <v>1.1036159124796556</v>
      </c>
      <c r="G840" s="6">
        <f ca="1">LN((RAND()^(-Results!$F$4))-1)</f>
        <v>2.9732339280004685</v>
      </c>
      <c r="H840" s="6">
        <f t="shared" ca="1" si="78"/>
        <v>2.983840789546059</v>
      </c>
      <c r="I840" s="10">
        <f ca="1">SUMPRODUCT(J840:O840,Results!B$12:G$12)+Results!$F$5*H840</f>
        <v>-3.801003536614747</v>
      </c>
      <c r="J840" s="10">
        <f ca="1">SUMPRODUCT($A840:$F840,Results!$B$15:$G$15)</f>
        <v>3.264799014936727</v>
      </c>
      <c r="K840" s="10">
        <f ca="1">SUMPRODUCT($A840:$F840,Results!$B$16:$G$16)</f>
        <v>4.0795825858697743</v>
      </c>
      <c r="L840" s="10">
        <f ca="1">SUMPRODUCT($A840:$F840,Results!$B$17:$G$17)</f>
        <v>3.2449782347921681</v>
      </c>
      <c r="M840" s="10">
        <f ca="1">SUMPRODUCT($A840:$F840,Results!$B$18:$G$18)</f>
        <v>-3.7104449702804132E-2</v>
      </c>
      <c r="N840" s="10">
        <f ca="1">SUMPRODUCT($A840:$F840,Results!$B$19:$G$19)</f>
        <v>-6.8281393534490169</v>
      </c>
      <c r="O840" s="10">
        <f ca="1">SUMPRODUCT($A840:$F840,Results!$B$20:$G$20)</f>
        <v>13.093692170541656</v>
      </c>
      <c r="P840" s="10" cm="1">
        <f t="array" aca="1" ref="P840" ca="1">SUMPRODUCT(J840:O840,TRANSPOSE(Test!BL$20:BL$25))+Test!$AD$20-Test!$BL$27</f>
        <v>-19.041671864700906</v>
      </c>
      <c r="Q840" s="10" cm="1">
        <f t="array" aca="1" ref="Q840" ca="1">SUMPRODUCT(J840:O840,TRANSPOSE(Test!ES$20:ES$25))+Test!$AD$20-Test!$ES$27</f>
        <v>-19.163370060821016</v>
      </c>
      <c r="R840" s="10">
        <f ca="1">I840-Results!$E$5*H840</f>
        <v>-15.736366694798983</v>
      </c>
      <c r="S840" s="10" cm="1">
        <f t="array" aca="1" ref="S840" ca="1">SUMPRODUCT(J840:O840,TRANSPOSE(Test!AR$28:AR$33))+Test!$AD$20-Test!$AC$26</f>
        <v>-14.598771496757859</v>
      </c>
      <c r="T840" s="10">
        <f ca="1">SUMPRODUCT(J840:O840,Results!K$9:P$9)</f>
        <v>-19.592318207826878</v>
      </c>
      <c r="U840" s="10">
        <f ca="1">SUMPRODUCT(J840:O840,Results!K$9:P$9)+Test!$AD$20-Test!$AC$31</f>
        <v>-19.629116326527853</v>
      </c>
      <c r="V840" s="10">
        <f t="shared" ca="1" si="79"/>
        <v>15.240668328086159</v>
      </c>
      <c r="W840" s="10">
        <f t="shared" ca="1" si="80"/>
        <v>15.362366524206269</v>
      </c>
      <c r="X840" s="10">
        <f t="shared" ca="1" si="81"/>
        <v>11.935363158184236</v>
      </c>
      <c r="Y840" s="10">
        <f t="shared" ca="1" si="82"/>
        <v>10.797767960143112</v>
      </c>
      <c r="Z840" s="10">
        <f ca="1">I840-Test!$AD$20</f>
        <v>-4.4971070752643003</v>
      </c>
      <c r="AA840" s="10">
        <f t="shared" ca="1" si="83"/>
        <v>15.828112789913106</v>
      </c>
    </row>
    <row r="841" spans="1:27">
      <c r="A841" s="6">
        <f ca="1">LN((RAND()^(-Results!$F$4))-1)</f>
        <v>1.4320178097039802</v>
      </c>
      <c r="B841" s="6">
        <f ca="1">LN((RAND()^(-Results!$F$4))-1)</f>
        <v>2.6845130854276151</v>
      </c>
      <c r="C841" s="6">
        <f ca="1">LN((RAND()^(-Results!$F$4))-1)</f>
        <v>0.21699286399877535</v>
      </c>
      <c r="D841" s="6">
        <f ca="1">LN((RAND()^(-Results!$F$4))-1)</f>
        <v>2.9123893776672958</v>
      </c>
      <c r="E841" s="6">
        <f ca="1">LN((RAND()^(-Results!$F$4))-1)</f>
        <v>-3.8356127588695448</v>
      </c>
      <c r="F841" s="6">
        <f ca="1">LN((RAND()^(-Results!$F$4))-1)</f>
        <v>-1.0307911771204126</v>
      </c>
      <c r="G841" s="6">
        <f ca="1">LN((RAND()^(-Results!$F$4))-1)</f>
        <v>-8.1873965532174617E-2</v>
      </c>
      <c r="H841" s="6">
        <f t="shared" ca="1" si="78"/>
        <v>-7.1267103986584021E-2</v>
      </c>
      <c r="I841" s="10">
        <f ca="1">SUMPRODUCT(J841:O841,Results!B$12:G$12)+Results!$F$5*H841</f>
        <v>37.184306011549225</v>
      </c>
      <c r="J841" s="10">
        <f ca="1">SUMPRODUCT($A841:$F841,Results!$B$15:$G$15)</f>
        <v>7.53366441107549</v>
      </c>
      <c r="K841" s="10">
        <f ca="1">SUMPRODUCT($A841:$F841,Results!$B$16:$G$16)</f>
        <v>15.31359663274749</v>
      </c>
      <c r="L841" s="10">
        <f ca="1">SUMPRODUCT($A841:$F841,Results!$B$17:$G$17)</f>
        <v>5.3916143602232953</v>
      </c>
      <c r="M841" s="10">
        <f ca="1">SUMPRODUCT($A841:$F841,Results!$B$18:$G$18)</f>
        <v>-19.450690804262191</v>
      </c>
      <c r="N841" s="10">
        <f ca="1">SUMPRODUCT($A841:$F841,Results!$B$19:$G$19)</f>
        <v>3.3496117574435273</v>
      </c>
      <c r="O841" s="10">
        <f ca="1">SUMPRODUCT($A841:$F841,Results!$B$20:$G$20)</f>
        <v>5.2427517179376295</v>
      </c>
      <c r="P841" s="10" cm="1">
        <f t="array" aca="1" ref="P841" ca="1">SUMPRODUCT(J841:O841,TRANSPOSE(Test!BL$20:BL$25))+Test!$AD$20-Test!$BL$27</f>
        <v>38.104289347247644</v>
      </c>
      <c r="Q841" s="10" cm="1">
        <f t="array" aca="1" ref="Q841" ca="1">SUMPRODUCT(J841:O841,TRANSPOSE(Test!ES$20:ES$25))+Test!$AD$20-Test!$ES$27</f>
        <v>38.339633619296777</v>
      </c>
      <c r="R841" s="10">
        <f ca="1">I841-Results!$E$5*H841</f>
        <v>37.469374427495559</v>
      </c>
      <c r="S841" s="10" cm="1">
        <f t="array" aca="1" ref="S841" ca="1">SUMPRODUCT(J841:O841,TRANSPOSE(Test!AR$28:AR$33))+Test!$AD$20-Test!$AC$26</f>
        <v>48.986361744988002</v>
      </c>
      <c r="T841" s="10">
        <f ca="1">SUMPRODUCT(J841:O841,Results!K$9:P$9)</f>
        <v>38.6699059553615</v>
      </c>
      <c r="U841" s="10">
        <f ca="1">SUMPRODUCT(J841:O841,Results!K$9:P$9)+Test!$AD$20-Test!$AC$31</f>
        <v>38.633107836660521</v>
      </c>
      <c r="V841" s="10">
        <f t="shared" ca="1" si="79"/>
        <v>-0.91998333569841861</v>
      </c>
      <c r="W841" s="10">
        <f t="shared" ca="1" si="80"/>
        <v>-1.1553276077475516</v>
      </c>
      <c r="X841" s="10">
        <f t="shared" ca="1" si="81"/>
        <v>-0.28506841594633414</v>
      </c>
      <c r="Y841" s="10">
        <f t="shared" ca="1" si="82"/>
        <v>-11.802055733438777</v>
      </c>
      <c r="Z841" s="10">
        <f ca="1">I841-Test!$AD$20</f>
        <v>36.488202472899673</v>
      </c>
      <c r="AA841" s="10">
        <f t="shared" ca="1" si="83"/>
        <v>-1.4488018251112962</v>
      </c>
    </row>
    <row r="842" spans="1:27">
      <c r="A842" s="6">
        <f ca="1">LN((RAND()^(-Results!$F$4))-1)</f>
        <v>1.3342739446453573</v>
      </c>
      <c r="B842" s="6">
        <f ca="1">LN((RAND()^(-Results!$F$4))-1)</f>
        <v>-2.1692573309096468</v>
      </c>
      <c r="C842" s="6">
        <f ca="1">LN((RAND()^(-Results!$F$4))-1)</f>
        <v>-2.1280788029651956</v>
      </c>
      <c r="D842" s="6">
        <f ca="1">LN((RAND()^(-Results!$F$4))-1)</f>
        <v>-0.48675915531479835</v>
      </c>
      <c r="E842" s="6">
        <f ca="1">LN((RAND()^(-Results!$F$4))-1)</f>
        <v>0.36906893783131456</v>
      </c>
      <c r="F842" s="6">
        <f ca="1">LN((RAND()^(-Results!$F$4))-1)</f>
        <v>-0.43846985612947176</v>
      </c>
      <c r="G842" s="6">
        <f ca="1">LN((RAND()^(-Results!$F$4))-1)</f>
        <v>-3.4542200241071281</v>
      </c>
      <c r="H842" s="6">
        <f t="shared" ca="1" si="78"/>
        <v>-3.4436131625615376</v>
      </c>
      <c r="I842" s="10">
        <f ca="1">SUMPRODUCT(J842:O842,Results!B$12:G$12)+Results!$F$5*H842</f>
        <v>-44.914097480910229</v>
      </c>
      <c r="J842" s="10">
        <f ca="1">SUMPRODUCT($A842:$F842,Results!$B$15:$G$15)</f>
        <v>-2.8934977813145477</v>
      </c>
      <c r="K842" s="10">
        <f ca="1">SUMPRODUCT($A842:$F842,Results!$B$16:$G$16)</f>
        <v>3.5870873860477088</v>
      </c>
      <c r="L842" s="10">
        <f ca="1">SUMPRODUCT($A842:$F842,Results!$B$17:$G$17)</f>
        <v>11.753899743692822</v>
      </c>
      <c r="M842" s="10">
        <f ca="1">SUMPRODUCT($A842:$F842,Results!$B$18:$G$18)</f>
        <v>4.8846971025622157</v>
      </c>
      <c r="N842" s="10">
        <f ca="1">SUMPRODUCT($A842:$F842,Results!$B$19:$G$19)</f>
        <v>-3.4403512629448114</v>
      </c>
      <c r="O842" s="10">
        <f ca="1">SUMPRODUCT($A842:$F842,Results!$B$20:$G$20)</f>
        <v>1.9422656128131677</v>
      </c>
      <c r="P842" s="10" cm="1">
        <f t="array" aca="1" ref="P842" ca="1">SUMPRODUCT(J842:O842,TRANSPOSE(Test!BL$20:BL$25))+Test!$AD$20-Test!$BL$27</f>
        <v>-28.227331585547262</v>
      </c>
      <c r="Q842" s="10" cm="1">
        <f t="array" aca="1" ref="Q842" ca="1">SUMPRODUCT(J842:O842,TRANSPOSE(Test!ES$20:ES$25))+Test!$AD$20-Test!$ES$27</f>
        <v>-28.295604593739558</v>
      </c>
      <c r="R842" s="10">
        <f ca="1">I842-Results!$E$5*H842</f>
        <v>-31.139644830664079</v>
      </c>
      <c r="S842" s="10" cm="1">
        <f t="array" aca="1" ref="S842" ca="1">SUMPRODUCT(J842:O842,TRANSPOSE(Test!AR$28:AR$33))+Test!$AD$20-Test!$AC$26</f>
        <v>-27.815343314621032</v>
      </c>
      <c r="T842" s="10">
        <f ca="1">SUMPRODUCT(J842:O842,Results!K$9:P$9)</f>
        <v>-28.477877588499162</v>
      </c>
      <c r="U842" s="10">
        <f ca="1">SUMPRODUCT(J842:O842,Results!K$9:P$9)+Test!$AD$20-Test!$AC$31</f>
        <v>-28.514675707200137</v>
      </c>
      <c r="V842" s="10">
        <f t="shared" ca="1" si="79"/>
        <v>-16.686765895362967</v>
      </c>
      <c r="W842" s="10">
        <f t="shared" ca="1" si="80"/>
        <v>-16.618492887170671</v>
      </c>
      <c r="X842" s="10">
        <f t="shared" ca="1" si="81"/>
        <v>-13.77445265024615</v>
      </c>
      <c r="Y842" s="10">
        <f t="shared" ca="1" si="82"/>
        <v>-17.098754166289197</v>
      </c>
      <c r="Z842" s="10">
        <f ca="1">I842-Test!$AD$20</f>
        <v>-45.610201019559781</v>
      </c>
      <c r="AA842" s="10">
        <f t="shared" ca="1" si="83"/>
        <v>-16.399421773710092</v>
      </c>
    </row>
    <row r="843" spans="1:27">
      <c r="A843" s="6">
        <f ca="1">LN((RAND()^(-Results!$F$4))-1)</f>
        <v>2.037480014479808</v>
      </c>
      <c r="B843" s="6">
        <f ca="1">LN((RAND()^(-Results!$F$4))-1)</f>
        <v>-4.3558220733949691</v>
      </c>
      <c r="C843" s="6">
        <f ca="1">LN((RAND()^(-Results!$F$4))-1)</f>
        <v>1.8150152103183544E-2</v>
      </c>
      <c r="D843" s="6">
        <f ca="1">LN((RAND()^(-Results!$F$4))-1)</f>
        <v>-1.1786662659444238</v>
      </c>
      <c r="E843" s="6">
        <f ca="1">LN((RAND()^(-Results!$F$4))-1)</f>
        <v>2.3897676397729279</v>
      </c>
      <c r="F843" s="6">
        <f ca="1">LN((RAND()^(-Results!$F$4))-1)</f>
        <v>-0.27938825652279486</v>
      </c>
      <c r="G843" s="6">
        <f ca="1">LN((RAND()^(-Results!$F$4))-1)</f>
        <v>1.6227357579799242</v>
      </c>
      <c r="H843" s="6">
        <f t="shared" ca="1" si="78"/>
        <v>1.6333426195255147</v>
      </c>
      <c r="I843" s="10">
        <f ca="1">SUMPRODUCT(J843:O843,Results!B$12:G$12)+Results!$F$5*H843</f>
        <v>-39.970451827738273</v>
      </c>
      <c r="J843" s="10">
        <f ca="1">SUMPRODUCT($A843:$F843,Results!$B$15:$G$15)</f>
        <v>-10.142269949023406</v>
      </c>
      <c r="K843" s="10">
        <f ca="1">SUMPRODUCT($A843:$F843,Results!$B$16:$G$16)</f>
        <v>-4.2357999989557404</v>
      </c>
      <c r="L843" s="10">
        <f ca="1">SUMPRODUCT($A843:$F843,Results!$B$17:$G$17)</f>
        <v>12.169918095507954</v>
      </c>
      <c r="M843" s="10">
        <f ca="1">SUMPRODUCT($A843:$F843,Results!$B$18:$G$18)</f>
        <v>7.3268315569982674</v>
      </c>
      <c r="N843" s="10">
        <f ca="1">SUMPRODUCT($A843:$F843,Results!$B$19:$G$19)</f>
        <v>2.473798263617661</v>
      </c>
      <c r="O843" s="10">
        <f ca="1">SUMPRODUCT($A843:$F843,Results!$B$20:$G$20)</f>
        <v>-2.9576601934282962</v>
      </c>
      <c r="P843" s="10" cm="1">
        <f t="array" aca="1" ref="P843" ca="1">SUMPRODUCT(J843:O843,TRANSPOSE(Test!BL$20:BL$25))+Test!$AD$20-Test!$BL$27</f>
        <v>-48.743885163370393</v>
      </c>
      <c r="Q843" s="10" cm="1">
        <f t="array" aca="1" ref="Q843" ca="1">SUMPRODUCT(J843:O843,TRANSPOSE(Test!ES$20:ES$25))+Test!$AD$20-Test!$ES$27</f>
        <v>-49.199955825599872</v>
      </c>
      <c r="R843" s="10">
        <f ca="1">I843-Results!$E$5*H843</f>
        <v>-46.50382230584033</v>
      </c>
      <c r="S843" s="10" cm="1">
        <f t="array" aca="1" ref="S843" ca="1">SUMPRODUCT(J843:O843,TRANSPOSE(Test!AR$28:AR$33))+Test!$AD$20-Test!$AC$26</f>
        <v>-45.834022899985186</v>
      </c>
      <c r="T843" s="10">
        <f ca="1">SUMPRODUCT(J843:O843,Results!K$9:P$9)</f>
        <v>-49.700881651222417</v>
      </c>
      <c r="U843" s="10">
        <f ca="1">SUMPRODUCT(J843:O843,Results!K$9:P$9)+Test!$AD$20-Test!$AC$31</f>
        <v>-49.737679769923396</v>
      </c>
      <c r="V843" s="10">
        <f t="shared" ca="1" si="79"/>
        <v>8.7734333356321201</v>
      </c>
      <c r="W843" s="10">
        <f t="shared" ca="1" si="80"/>
        <v>9.2295039978615989</v>
      </c>
      <c r="X843" s="10">
        <f t="shared" ca="1" si="81"/>
        <v>6.5333704781020572</v>
      </c>
      <c r="Y843" s="10">
        <f t="shared" ca="1" si="82"/>
        <v>5.8635710722469128</v>
      </c>
      <c r="Z843" s="10">
        <f ca="1">I843-Test!$AD$20</f>
        <v>-40.666555366387826</v>
      </c>
      <c r="AA843" s="10">
        <f t="shared" ca="1" si="83"/>
        <v>9.7672279421851229</v>
      </c>
    </row>
    <row r="844" spans="1:27">
      <c r="A844" s="6">
        <f ca="1">LN((RAND()^(-Results!$F$4))-1)</f>
        <v>-0.35230072210905961</v>
      </c>
      <c r="B844" s="6">
        <f ca="1">LN((RAND()^(-Results!$F$4))-1)</f>
        <v>-1.5699758461472539</v>
      </c>
      <c r="C844" s="6">
        <f ca="1">LN((RAND()^(-Results!$F$4))-1)</f>
        <v>0.28033777239541147</v>
      </c>
      <c r="D844" s="6">
        <f ca="1">LN((RAND()^(-Results!$F$4))-1)</f>
        <v>3.2906154141147979</v>
      </c>
      <c r="E844" s="6">
        <f ca="1">LN((RAND()^(-Results!$F$4))-1)</f>
        <v>1.819613318512006</v>
      </c>
      <c r="F844" s="6">
        <f ca="1">LN((RAND()^(-Results!$F$4))-1)</f>
        <v>-0.91901792776372537</v>
      </c>
      <c r="G844" s="6">
        <f ca="1">LN((RAND()^(-Results!$F$4))-1)</f>
        <v>2.0352685202518495</v>
      </c>
      <c r="H844" s="6">
        <f t="shared" ca="1" si="78"/>
        <v>2.04587538179744</v>
      </c>
      <c r="I844" s="10">
        <f ca="1">SUMPRODUCT(J844:O844,Results!B$12:G$12)+Results!$F$5*H844</f>
        <v>28.39415877689936</v>
      </c>
      <c r="J844" s="10">
        <f ca="1">SUMPRODUCT($A844:$F844,Results!$B$15:$G$15)</f>
        <v>-7.9595073589280831</v>
      </c>
      <c r="K844" s="10">
        <f ca="1">SUMPRODUCT($A844:$F844,Results!$B$16:$G$16)</f>
        <v>2.7523282007390528</v>
      </c>
      <c r="L844" s="10">
        <f ca="1">SUMPRODUCT($A844:$F844,Results!$B$17:$G$17)</f>
        <v>3.36304081325122</v>
      </c>
      <c r="M844" s="10">
        <f ca="1">SUMPRODUCT($A844:$F844,Results!$B$18:$G$18)</f>
        <v>2.0102351803562852</v>
      </c>
      <c r="N844" s="10">
        <f ca="1">SUMPRODUCT($A844:$F844,Results!$B$19:$G$19)</f>
        <v>13.082790778272434</v>
      </c>
      <c r="O844" s="10">
        <f ca="1">SUMPRODUCT($A844:$F844,Results!$B$20:$G$20)</f>
        <v>-17.020798241326482</v>
      </c>
      <c r="P844" s="10" cm="1">
        <f t="array" aca="1" ref="P844" ca="1">SUMPRODUCT(J844:O844,TRANSPOSE(Test!BL$20:BL$25))+Test!$AD$20-Test!$BL$27</f>
        <v>17.714260883663311</v>
      </c>
      <c r="Q844" s="10" cm="1">
        <f t="array" aca="1" ref="Q844" ca="1">SUMPRODUCT(J844:O844,TRANSPOSE(Test!ES$20:ES$25))+Test!$AD$20-Test!$ES$27</f>
        <v>17.801655600074678</v>
      </c>
      <c r="R844" s="10">
        <f ca="1">I844-Results!$E$5*H844</f>
        <v>20.210657249709598</v>
      </c>
      <c r="S844" s="10" cm="1">
        <f t="array" aca="1" ref="S844" ca="1">SUMPRODUCT(J844:O844,TRANSPOSE(Test!AR$28:AR$33))+Test!$AD$20-Test!$AC$26</f>
        <v>12.765633228706516</v>
      </c>
      <c r="T844" s="10">
        <f ca="1">SUMPRODUCT(J844:O844,Results!K$9:P$9)</f>
        <v>17.5767805810383</v>
      </c>
      <c r="U844" s="10">
        <f ca="1">SUMPRODUCT(J844:O844,Results!K$9:P$9)+Test!$AD$20-Test!$AC$31</f>
        <v>17.539982462337324</v>
      </c>
      <c r="V844" s="10">
        <f t="shared" ca="1" si="79"/>
        <v>10.679897893236049</v>
      </c>
      <c r="W844" s="10">
        <f t="shared" ca="1" si="80"/>
        <v>10.592503176824682</v>
      </c>
      <c r="X844" s="10">
        <f t="shared" ca="1" si="81"/>
        <v>8.1835015271897618</v>
      </c>
      <c r="Y844" s="10">
        <f t="shared" ca="1" si="82"/>
        <v>15.628525548192844</v>
      </c>
      <c r="Z844" s="10">
        <f ca="1">I844-Test!$AD$20</f>
        <v>27.698055238249808</v>
      </c>
      <c r="AA844" s="10">
        <f t="shared" ca="1" si="83"/>
        <v>10.854176314562036</v>
      </c>
    </row>
    <row r="845" spans="1:27">
      <c r="A845" s="6">
        <f ca="1">LN((RAND()^(-Results!$F$4))-1)</f>
        <v>0.73349280415753071</v>
      </c>
      <c r="B845" s="6">
        <f ca="1">LN((RAND()^(-Results!$F$4))-1)</f>
        <v>-1.3234638440792623</v>
      </c>
      <c r="C845" s="6">
        <f ca="1">LN((RAND()^(-Results!$F$4))-1)</f>
        <v>1.9972354129887446</v>
      </c>
      <c r="D845" s="6">
        <f ca="1">LN((RAND()^(-Results!$F$4))-1)</f>
        <v>-4.0257562429367885E-2</v>
      </c>
      <c r="E845" s="6">
        <f ca="1">LN((RAND()^(-Results!$F$4))-1)</f>
        <v>-2.1527942426979751</v>
      </c>
      <c r="F845" s="6">
        <f ca="1">LN((RAND()^(-Results!$F$4))-1)</f>
        <v>0.70193714335896784</v>
      </c>
      <c r="G845" s="6">
        <f ca="1">LN((RAND()^(-Results!$F$4))-1)</f>
        <v>-1.3482154169973266</v>
      </c>
      <c r="H845" s="6">
        <f t="shared" ca="1" si="78"/>
        <v>-1.3376085554517361</v>
      </c>
      <c r="I845" s="10">
        <f ca="1">SUMPRODUCT(J845:O845,Results!B$12:G$12)+Results!$F$5*H845</f>
        <v>-25.350409060610541</v>
      </c>
      <c r="J845" s="10">
        <f ca="1">SUMPRODUCT($A845:$F845,Results!$B$15:$G$15)</f>
        <v>-3.3533191725975446</v>
      </c>
      <c r="K845" s="10">
        <f ca="1">SUMPRODUCT($A845:$F845,Results!$B$16:$G$16)</f>
        <v>0.18141000622547404</v>
      </c>
      <c r="L845" s="10">
        <f ca="1">SUMPRODUCT($A845:$F845,Results!$B$17:$G$17)</f>
        <v>4.387601251185961</v>
      </c>
      <c r="M845" s="10">
        <f ca="1">SUMPRODUCT($A845:$F845,Results!$B$18:$G$18)</f>
        <v>-4.8052812723445459</v>
      </c>
      <c r="N845" s="10">
        <f ca="1">SUMPRODUCT($A845:$F845,Results!$B$19:$G$19)</f>
        <v>7.3506938359614997</v>
      </c>
      <c r="O845" s="10">
        <f ca="1">SUMPRODUCT($A845:$F845,Results!$B$20:$G$20)</f>
        <v>3.9622057011149923</v>
      </c>
      <c r="P845" s="10" cm="1">
        <f t="array" aca="1" ref="P845" ca="1">SUMPRODUCT(J845:O845,TRANSPOSE(Test!BL$20:BL$25))+Test!$AD$20-Test!$BL$27</f>
        <v>-18.302358470462462</v>
      </c>
      <c r="Q845" s="10" cm="1">
        <f t="array" aca="1" ref="Q845" ca="1">SUMPRODUCT(J845:O845,TRANSPOSE(Test!ES$20:ES$25))+Test!$AD$20-Test!$ES$27</f>
        <v>-18.639884633826842</v>
      </c>
      <c r="R845" s="10">
        <f ca="1">I845-Results!$E$5*H845</f>
        <v>-19.999974838803595</v>
      </c>
      <c r="S845" s="10" cm="1">
        <f t="array" aca="1" ref="S845" ca="1">SUMPRODUCT(J845:O845,TRANSPOSE(Test!AR$28:AR$33))+Test!$AD$20-Test!$AC$26</f>
        <v>-6.1923013993442</v>
      </c>
      <c r="T845" s="10">
        <f ca="1">SUMPRODUCT(J845:O845,Results!K$9:P$9)</f>
        <v>-18.450750569912778</v>
      </c>
      <c r="U845" s="10">
        <f ca="1">SUMPRODUCT(J845:O845,Results!K$9:P$9)+Test!$AD$20-Test!$AC$31</f>
        <v>-18.487548688613753</v>
      </c>
      <c r="V845" s="10">
        <f t="shared" ca="1" si="79"/>
        <v>-7.0480505901480797</v>
      </c>
      <c r="W845" s="10">
        <f t="shared" ca="1" si="80"/>
        <v>-6.7105244267836994</v>
      </c>
      <c r="X845" s="10">
        <f t="shared" ca="1" si="81"/>
        <v>-5.3504342218069461</v>
      </c>
      <c r="Y845" s="10">
        <f t="shared" ca="1" si="82"/>
        <v>-19.158107661266342</v>
      </c>
      <c r="Z845" s="10">
        <f ca="1">I845-Test!$AD$20</f>
        <v>-26.046512599260094</v>
      </c>
      <c r="AA845" s="10">
        <f t="shared" ca="1" si="83"/>
        <v>-6.8628603719967884</v>
      </c>
    </row>
    <row r="846" spans="1:27">
      <c r="A846" s="6">
        <f ca="1">LN((RAND()^(-Results!$F$4))-1)</f>
        <v>-0.32666097519212722</v>
      </c>
      <c r="B846" s="6">
        <f ca="1">LN((RAND()^(-Results!$F$4))-1)</f>
        <v>-0.40057215341386126</v>
      </c>
      <c r="C846" s="6">
        <f ca="1">LN((RAND()^(-Results!$F$4))-1)</f>
        <v>-0.11231781401381637</v>
      </c>
      <c r="D846" s="6">
        <f ca="1">LN((RAND()^(-Results!$F$4))-1)</f>
        <v>-0.26489957117897905</v>
      </c>
      <c r="E846" s="6">
        <f ca="1">LN((RAND()^(-Results!$F$4))-1)</f>
        <v>2.1314484969274514</v>
      </c>
      <c r="F846" s="6">
        <f ca="1">LN((RAND()^(-Results!$F$4))-1)</f>
        <v>-0.73894972210151721</v>
      </c>
      <c r="G846" s="6">
        <f ca="1">LN((RAND()^(-Results!$F$4))-1)</f>
        <v>1.1593148551732066</v>
      </c>
      <c r="H846" s="6">
        <f t="shared" ca="1" si="78"/>
        <v>1.1699217167187972</v>
      </c>
      <c r="I846" s="10">
        <f ca="1">SUMPRODUCT(J846:O846,Results!B$12:G$12)+Results!$F$5*H846</f>
        <v>7.650287486592136</v>
      </c>
      <c r="J846" s="10">
        <f ca="1">SUMPRODUCT($A846:$F846,Results!$B$15:$G$15)</f>
        <v>-1.970191870761774</v>
      </c>
      <c r="K846" s="10">
        <f ca="1">SUMPRODUCT($A846:$F846,Results!$B$16:$G$16)</f>
        <v>-3.937941730347589</v>
      </c>
      <c r="L846" s="10">
        <f ca="1">SUMPRODUCT($A846:$F846,Results!$B$17:$G$17)</f>
        <v>-1.1900948560657003</v>
      </c>
      <c r="M846" s="10">
        <f ca="1">SUMPRODUCT($A846:$F846,Results!$B$18:$G$18)</f>
        <v>3.6812095159515912</v>
      </c>
      <c r="N846" s="10">
        <f ca="1">SUMPRODUCT($A846:$F846,Results!$B$19:$G$19)</f>
        <v>-1.4266022986637157</v>
      </c>
      <c r="O846" s="10">
        <f ca="1">SUMPRODUCT($A846:$F846,Results!$B$20:$G$20)</f>
        <v>-6.3920982207583865</v>
      </c>
      <c r="P846" s="10" cm="1">
        <f t="array" aca="1" ref="P846" ca="1">SUMPRODUCT(J846:O846,TRANSPOSE(Test!BL$20:BL$25))+Test!$AD$20-Test!$BL$27</f>
        <v>1.5389417426112089</v>
      </c>
      <c r="Q846" s="10" cm="1">
        <f t="array" aca="1" ref="Q846" ca="1">SUMPRODUCT(J846:O846,TRANSPOSE(Test!ES$20:ES$25))+Test!$AD$20-Test!$ES$27</f>
        <v>1.5439990391811438</v>
      </c>
      <c r="R846" s="10">
        <f ca="1">I846-Results!$E$5*H846</f>
        <v>2.9706006197169472</v>
      </c>
      <c r="S846" s="10" cm="1">
        <f t="array" aca="1" ref="S846" ca="1">SUMPRODUCT(J846:O846,TRANSPOSE(Test!AR$28:AR$33))+Test!$AD$20-Test!$AC$26</f>
        <v>-4.7280867512302596</v>
      </c>
      <c r="T846" s="10">
        <f ca="1">SUMPRODUCT(J846:O846,Results!K$9:P$9)</f>
        <v>1.3443550380823446</v>
      </c>
      <c r="U846" s="10">
        <f ca="1">SUMPRODUCT(J846:O846,Results!K$9:P$9)+Test!$AD$20-Test!$AC$31</f>
        <v>1.3075569193813694</v>
      </c>
      <c r="V846" s="10">
        <f t="shared" ca="1" si="79"/>
        <v>6.1113457439809267</v>
      </c>
      <c r="W846" s="10">
        <f t="shared" ca="1" si="80"/>
        <v>6.106288447410992</v>
      </c>
      <c r="X846" s="10">
        <f t="shared" ca="1" si="81"/>
        <v>4.6796868668751888</v>
      </c>
      <c r="Y846" s="10">
        <f t="shared" ca="1" si="82"/>
        <v>12.378374237822396</v>
      </c>
      <c r="Z846" s="10">
        <f ca="1">I846-Test!$AD$20</f>
        <v>6.9541839479425827</v>
      </c>
      <c r="AA846" s="10">
        <f t="shared" ca="1" si="83"/>
        <v>6.3427305672107668</v>
      </c>
    </row>
    <row r="847" spans="1:27">
      <c r="A847" s="6">
        <f ca="1">LN((RAND()^(-Results!$F$4))-1)</f>
        <v>1.0214666673655663</v>
      </c>
      <c r="B847" s="6">
        <f ca="1">LN((RAND()^(-Results!$F$4))-1)</f>
        <v>0.29445889022732047</v>
      </c>
      <c r="C847" s="6">
        <f ca="1">LN((RAND()^(-Results!$F$4))-1)</f>
        <v>1.9487530920798057</v>
      </c>
      <c r="D847" s="6">
        <f ca="1">LN((RAND()^(-Results!$F$4))-1)</f>
        <v>1.6710615042971433</v>
      </c>
      <c r="E847" s="6">
        <f ca="1">LN((RAND()^(-Results!$F$4))-1)</f>
        <v>-1.7928876935853859</v>
      </c>
      <c r="F847" s="6">
        <f ca="1">LN((RAND()^(-Results!$F$4))-1)</f>
        <v>-1.0769900771574512</v>
      </c>
      <c r="G847" s="6">
        <f ca="1">LN((RAND()^(-Results!$F$4))-1)</f>
        <v>1.4833079481278912</v>
      </c>
      <c r="H847" s="6">
        <f t="shared" ca="1" si="78"/>
        <v>1.4939148096734818</v>
      </c>
      <c r="I847" s="10">
        <f ca="1">SUMPRODUCT(J847:O847,Results!B$12:G$12)+Results!$F$5*H847</f>
        <v>21.501249803687667</v>
      </c>
      <c r="J847" s="10">
        <f ca="1">SUMPRODUCT($A847:$F847,Results!$B$15:$G$15)</f>
        <v>-0.27028656138550383</v>
      </c>
      <c r="K847" s="10">
        <f ca="1">SUMPRODUCT($A847:$F847,Results!$B$16:$G$16)</f>
        <v>5.1563707637118048</v>
      </c>
      <c r="L847" s="10">
        <f ca="1">SUMPRODUCT($A847:$F847,Results!$B$17:$G$17)</f>
        <v>5.1950423910621382</v>
      </c>
      <c r="M847" s="10">
        <f ca="1">SUMPRODUCT($A847:$F847,Results!$B$18:$G$18)</f>
        <v>-13.116953471215361</v>
      </c>
      <c r="N847" s="10">
        <f ca="1">SUMPRODUCT($A847:$F847,Results!$B$19:$G$19)</f>
        <v>7.2970473452232474</v>
      </c>
      <c r="O847" s="10">
        <f ca="1">SUMPRODUCT($A847:$F847,Results!$B$20:$G$20)</f>
        <v>-1.8189728150925046</v>
      </c>
      <c r="P847" s="10" cm="1">
        <f t="array" aca="1" ref="P847" ca="1">SUMPRODUCT(J847:O847,TRANSPOSE(Test!BL$20:BL$25))+Test!$AD$20-Test!$BL$27</f>
        <v>14.455577204237535</v>
      </c>
      <c r="Q847" s="10" cm="1">
        <f t="array" aca="1" ref="Q847" ca="1">SUMPRODUCT(J847:O847,TRANSPOSE(Test!ES$20:ES$25))+Test!$AD$20-Test!$ES$27</f>
        <v>14.354512571759072</v>
      </c>
      <c r="R847" s="10">
        <f ca="1">I847-Results!$E$5*H847</f>
        <v>15.52559056499374</v>
      </c>
      <c r="S847" s="10" cm="1">
        <f t="array" aca="1" ref="S847" ca="1">SUMPRODUCT(J847:O847,TRANSPOSE(Test!AR$28:AR$33))+Test!$AD$20-Test!$AC$26</f>
        <v>24.064513524167367</v>
      </c>
      <c r="T847" s="10">
        <f ca="1">SUMPRODUCT(J847:O847,Results!K$9:P$9)</f>
        <v>14.47034468748158</v>
      </c>
      <c r="U847" s="10">
        <f ca="1">SUMPRODUCT(J847:O847,Results!K$9:P$9)+Test!$AD$20-Test!$AC$31</f>
        <v>14.433546568780605</v>
      </c>
      <c r="V847" s="10">
        <f t="shared" ca="1" si="79"/>
        <v>7.0456725994501319</v>
      </c>
      <c r="W847" s="10">
        <f t="shared" ca="1" si="80"/>
        <v>7.1467372319285953</v>
      </c>
      <c r="X847" s="10">
        <f t="shared" ca="1" si="81"/>
        <v>5.9756592386939271</v>
      </c>
      <c r="Y847" s="10">
        <f t="shared" ca="1" si="82"/>
        <v>-2.5632637204797</v>
      </c>
      <c r="Z847" s="10">
        <f ca="1">I847-Test!$AD$20</f>
        <v>20.805146265038115</v>
      </c>
      <c r="AA847" s="10">
        <f t="shared" ca="1" si="83"/>
        <v>7.0677032349070625</v>
      </c>
    </row>
    <row r="848" spans="1:27">
      <c r="A848" s="6">
        <f ca="1">LN((RAND()^(-Results!$F$4))-1)</f>
        <v>-0.51534443831092402</v>
      </c>
      <c r="B848" s="6">
        <f ca="1">LN((RAND()^(-Results!$F$4))-1)</f>
        <v>-2.2766131317290758E-2</v>
      </c>
      <c r="C848" s="6">
        <f ca="1">LN((RAND()^(-Results!$F$4))-1)</f>
        <v>0.6395772187520542</v>
      </c>
      <c r="D848" s="6">
        <f ca="1">LN((RAND()^(-Results!$F$4))-1)</f>
        <v>-0.75189818379093354</v>
      </c>
      <c r="E848" s="6">
        <f ca="1">LN((RAND()^(-Results!$F$4))-1)</f>
        <v>2.1352561686450007</v>
      </c>
      <c r="F848" s="6">
        <f ca="1">LN((RAND()^(-Results!$F$4))-1)</f>
        <v>-1.8537084931051221E-2</v>
      </c>
      <c r="G848" s="6">
        <f ca="1">LN((RAND()^(-Results!$F$4))-1)</f>
        <v>0.30222813236036472</v>
      </c>
      <c r="H848" s="6">
        <f t="shared" ca="1" si="78"/>
        <v>0.31283499390595532</v>
      </c>
      <c r="I848" s="10">
        <f ca="1">SUMPRODUCT(J848:O848,Results!B$12:G$12)+Results!$F$5*H848</f>
        <v>2.6290643750417084</v>
      </c>
      <c r="J848" s="10">
        <f ca="1">SUMPRODUCT($A848:$F848,Results!$B$15:$G$15)</f>
        <v>-1.3626153668214436</v>
      </c>
      <c r="K848" s="10">
        <f ca="1">SUMPRODUCT($A848:$F848,Results!$B$16:$G$16)</f>
        <v>-6.6893663948255169</v>
      </c>
      <c r="L848" s="10">
        <f ca="1">SUMPRODUCT($A848:$F848,Results!$B$17:$G$17)</f>
        <v>-5.6878441968018603</v>
      </c>
      <c r="M848" s="10">
        <f ca="1">SUMPRODUCT($A848:$F848,Results!$B$18:$G$18)</f>
        <v>3.9197151912790633</v>
      </c>
      <c r="N848" s="10">
        <f ca="1">SUMPRODUCT($A848:$F848,Results!$B$19:$G$19)</f>
        <v>-1.0754432735625443</v>
      </c>
      <c r="O848" s="10">
        <f ca="1">SUMPRODUCT($A848:$F848,Results!$B$20:$G$20)</f>
        <v>-4.1931445584078775</v>
      </c>
      <c r="P848" s="10" cm="1">
        <f t="array" aca="1" ref="P848" ca="1">SUMPRODUCT(J848:O848,TRANSPOSE(Test!BL$20:BL$25))+Test!$AD$20-Test!$BL$27</f>
        <v>0.96075899924460595</v>
      </c>
      <c r="Q848" s="10" cm="1">
        <f t="array" aca="1" ref="Q848" ca="1">SUMPRODUCT(J848:O848,TRANSPOSE(Test!ES$20:ES$25))+Test!$AD$20-Test!$ES$27</f>
        <v>0.89734994920116473</v>
      </c>
      <c r="R848" s="10">
        <f ca="1">I848-Results!$E$5*H848</f>
        <v>1.3777243994178872</v>
      </c>
      <c r="S848" s="10" cm="1">
        <f t="array" aca="1" ref="S848" ca="1">SUMPRODUCT(J848:O848,TRANSPOSE(Test!AR$28:AR$33))+Test!$AD$20-Test!$AC$26</f>
        <v>-4.2643186032712759</v>
      </c>
      <c r="T848" s="10">
        <f ca="1">SUMPRODUCT(J848:O848,Results!K$9:P$9)</f>
        <v>0.73263430099661342</v>
      </c>
      <c r="U848" s="10">
        <f ca="1">SUMPRODUCT(J848:O848,Results!K$9:P$9)+Test!$AD$20-Test!$AC$31</f>
        <v>0.69583618229563826</v>
      </c>
      <c r="V848" s="10">
        <f t="shared" ca="1" si="79"/>
        <v>1.6683053757971025</v>
      </c>
      <c r="W848" s="10">
        <f t="shared" ca="1" si="80"/>
        <v>1.7317144258405437</v>
      </c>
      <c r="X848" s="10">
        <f t="shared" ca="1" si="81"/>
        <v>1.2513399756238213</v>
      </c>
      <c r="Y848" s="10">
        <f t="shared" ca="1" si="82"/>
        <v>6.8933829783129843</v>
      </c>
      <c r="Z848" s="10">
        <f ca="1">I848-Test!$AD$20</f>
        <v>1.9329608363921547</v>
      </c>
      <c r="AA848" s="10">
        <f t="shared" ca="1" si="83"/>
        <v>1.9332281927460702</v>
      </c>
    </row>
    <row r="849" spans="1:27">
      <c r="A849" s="6">
        <f ca="1">LN((RAND()^(-Results!$F$4))-1)</f>
        <v>-0.85906941878217802</v>
      </c>
      <c r="B849" s="6">
        <f ca="1">LN((RAND()^(-Results!$F$4))-1)</f>
        <v>1.1972556074982845</v>
      </c>
      <c r="C849" s="6">
        <f ca="1">LN((RAND()^(-Results!$F$4))-1)</f>
        <v>0.6562637242940933</v>
      </c>
      <c r="D849" s="6">
        <f ca="1">LN((RAND()^(-Results!$F$4))-1)</f>
        <v>-2.7039391794541374</v>
      </c>
      <c r="E849" s="6">
        <f ca="1">LN((RAND()^(-Results!$F$4))-1)</f>
        <v>1.4001396082384856</v>
      </c>
      <c r="F849" s="6">
        <f ca="1">LN((RAND()^(-Results!$F$4))-1)</f>
        <v>-0.15087269871433368</v>
      </c>
      <c r="G849" s="6">
        <f ca="1">LN((RAND()^(-Results!$F$4))-1)</f>
        <v>0.50000311686310384</v>
      </c>
      <c r="H849" s="6">
        <f t="shared" ca="1" si="78"/>
        <v>0.51060997840869438</v>
      </c>
      <c r="I849" s="10">
        <f ca="1">SUMPRODUCT(J849:O849,Results!B$12:G$12)+Results!$F$5*H849</f>
        <v>-0.23069971041460535</v>
      </c>
      <c r="J849" s="10">
        <f ca="1">SUMPRODUCT($A849:$F849,Results!$B$15:$G$15)</f>
        <v>3.4852579978596938</v>
      </c>
      <c r="K849" s="10">
        <f ca="1">SUMPRODUCT($A849:$F849,Results!$B$16:$G$16)</f>
        <v>-9.6645033143557999</v>
      </c>
      <c r="L849" s="10">
        <f ca="1">SUMPRODUCT($A849:$F849,Results!$B$17:$G$17)</f>
        <v>-8.5056674408544506</v>
      </c>
      <c r="M849" s="10">
        <f ca="1">SUMPRODUCT($A849:$F849,Results!$B$18:$G$18)</f>
        <v>2.2240673020315653</v>
      </c>
      <c r="N849" s="10">
        <f ca="1">SUMPRODUCT($A849:$F849,Results!$B$19:$G$19)</f>
        <v>-9.6234393582123552</v>
      </c>
      <c r="O849" s="10">
        <f ca="1">SUMPRODUCT($A849:$F849,Results!$B$20:$G$20)</f>
        <v>2.4209683317988238</v>
      </c>
      <c r="P849" s="10" cm="1">
        <f t="array" aca="1" ref="P849" ca="1">SUMPRODUCT(J849:O849,TRANSPOSE(Test!BL$20:BL$25))+Test!$AD$20-Test!$BL$27</f>
        <v>-2.6029541373139611</v>
      </c>
      <c r="Q849" s="10" cm="1">
        <f t="array" aca="1" ref="Q849" ca="1">SUMPRODUCT(J849:O849,TRANSPOSE(Test!ES$20:ES$25))+Test!$AD$20-Test!$ES$27</f>
        <v>-2.6741404097849086</v>
      </c>
      <c r="R849" s="10">
        <f ca="1">I849-Results!$E$5*H849</f>
        <v>-2.2731396240493829</v>
      </c>
      <c r="S849" s="10" cm="1">
        <f t="array" aca="1" ref="S849" ca="1">SUMPRODUCT(J849:O849,TRANSPOSE(Test!AR$28:AR$33))+Test!$AD$20-Test!$AC$26</f>
        <v>-7.4480651020735777</v>
      </c>
      <c r="T849" s="10">
        <f ca="1">SUMPRODUCT(J849:O849,Results!K$9:P$9)</f>
        <v>-2.6780934109758685</v>
      </c>
      <c r="U849" s="10">
        <f ca="1">SUMPRODUCT(J849:O849,Results!K$9:P$9)+Test!$AD$20-Test!$AC$31</f>
        <v>-2.7148915296768434</v>
      </c>
      <c r="V849" s="10">
        <f t="shared" ca="1" si="79"/>
        <v>2.3722544268993557</v>
      </c>
      <c r="W849" s="10">
        <f t="shared" ca="1" si="80"/>
        <v>2.4434406993703033</v>
      </c>
      <c r="X849" s="10">
        <f t="shared" ca="1" si="81"/>
        <v>2.0424399136347775</v>
      </c>
      <c r="Y849" s="10">
        <f t="shared" ca="1" si="82"/>
        <v>7.2173653916589728</v>
      </c>
      <c r="Z849" s="10">
        <f ca="1">I849-Test!$AD$20</f>
        <v>-0.92680324906415901</v>
      </c>
      <c r="AA849" s="10">
        <f t="shared" ca="1" si="83"/>
        <v>2.4841918192622381</v>
      </c>
    </row>
    <row r="850" spans="1:27">
      <c r="A850" s="6">
        <f ca="1">LN((RAND()^(-Results!$F$4))-1)</f>
        <v>-0.65326659120344222</v>
      </c>
      <c r="B850" s="6">
        <f ca="1">LN((RAND()^(-Results!$F$4))-1)</f>
        <v>1.3152287254615784</v>
      </c>
      <c r="C850" s="6">
        <f ca="1">LN((RAND()^(-Results!$F$4))-1)</f>
        <v>1.3112859076827927</v>
      </c>
      <c r="D850" s="6">
        <f ca="1">LN((RAND()^(-Results!$F$4))-1)</f>
        <v>-1.8056680605697464</v>
      </c>
      <c r="E850" s="6">
        <f ca="1">LN((RAND()^(-Results!$F$4))-1)</f>
        <v>-1.5641652440502478</v>
      </c>
      <c r="F850" s="6">
        <f ca="1">LN((RAND()^(-Results!$F$4))-1)</f>
        <v>-2.0750914138232086</v>
      </c>
      <c r="G850" s="6">
        <f ca="1">LN((RAND()^(-Results!$F$4))-1)</f>
        <v>-1.8429197177329013</v>
      </c>
      <c r="H850" s="6">
        <f t="shared" ca="1" si="78"/>
        <v>-1.8323128561873108</v>
      </c>
      <c r="I850" s="10">
        <f ca="1">SUMPRODUCT(J850:O850,Results!B$12:G$12)+Results!$F$5*H850</f>
        <v>-5.1844995465711117</v>
      </c>
      <c r="J850" s="10">
        <f ca="1">SUMPRODUCT($A850:$F850,Results!$B$15:$G$15)</f>
        <v>4.4263759338206601</v>
      </c>
      <c r="K850" s="10">
        <f ca="1">SUMPRODUCT($A850:$F850,Results!$B$16:$G$16)</f>
        <v>-3.2444659773230766</v>
      </c>
      <c r="L850" s="10">
        <f ca="1">SUMPRODUCT($A850:$F850,Results!$B$17:$G$17)</f>
        <v>1.5766618868461597</v>
      </c>
      <c r="M850" s="10">
        <f ca="1">SUMPRODUCT($A850:$F850,Results!$B$18:$G$18)</f>
        <v>-9.2728255164804914</v>
      </c>
      <c r="N850" s="10">
        <f ca="1">SUMPRODUCT($A850:$F850,Results!$B$19:$G$19)</f>
        <v>-7.8134374706397036</v>
      </c>
      <c r="O850" s="10">
        <f ca="1">SUMPRODUCT($A850:$F850,Results!$B$20:$G$20)</f>
        <v>1.3558029971364212</v>
      </c>
      <c r="P850" s="10" cm="1">
        <f t="array" aca="1" ref="P850" ca="1">SUMPRODUCT(J850:O850,TRANSPOSE(Test!BL$20:BL$25))+Test!$AD$20-Test!$BL$27</f>
        <v>4.5436103677647397</v>
      </c>
      <c r="Q850" s="10" cm="1">
        <f t="array" aca="1" ref="Q850" ca="1">SUMPRODUCT(J850:O850,TRANSPOSE(Test!ES$20:ES$25))+Test!$AD$20-Test!$ES$27</f>
        <v>4.4863963038642218</v>
      </c>
      <c r="R850" s="10">
        <f ca="1">I850-Results!$E$5*H850</f>
        <v>2.1447518781781314</v>
      </c>
      <c r="S850" s="10" cm="1">
        <f t="array" aca="1" ref="S850" ca="1">SUMPRODUCT(J850:O850,TRANSPOSE(Test!AR$28:AR$33))+Test!$AD$20-Test!$AC$26</f>
        <v>7.2842396466952231</v>
      </c>
      <c r="T850" s="10">
        <f ca="1">SUMPRODUCT(J850:O850,Results!K$9:P$9)</f>
        <v>4.7878645105755639</v>
      </c>
      <c r="U850" s="10">
        <f ca="1">SUMPRODUCT(J850:O850,Results!K$9:P$9)+Test!$AD$20-Test!$AC$31</f>
        <v>4.7510663918745886</v>
      </c>
      <c r="V850" s="10">
        <f t="shared" ca="1" si="79"/>
        <v>-9.7281099143358514</v>
      </c>
      <c r="W850" s="10">
        <f t="shared" ca="1" si="80"/>
        <v>-9.6708958504353326</v>
      </c>
      <c r="X850" s="10">
        <f t="shared" ca="1" si="81"/>
        <v>-7.3292514247492431</v>
      </c>
      <c r="Y850" s="10">
        <f t="shared" ca="1" si="82"/>
        <v>-12.468739193266334</v>
      </c>
      <c r="Z850" s="10">
        <f ca="1">I850-Test!$AD$20</f>
        <v>-5.880603085220665</v>
      </c>
      <c r="AA850" s="10">
        <f t="shared" ca="1" si="83"/>
        <v>-9.9355659384457002</v>
      </c>
    </row>
    <row r="851" spans="1:27">
      <c r="A851" s="6">
        <f ca="1">LN((RAND()^(-Results!$F$4))-1)</f>
        <v>2.2538536728817076</v>
      </c>
      <c r="B851" s="6">
        <f ca="1">LN((RAND()^(-Results!$F$4))-1)</f>
        <v>-4.944500632460394</v>
      </c>
      <c r="C851" s="6">
        <f ca="1">LN((RAND()^(-Results!$F$4))-1)</f>
        <v>0.57116984441302177</v>
      </c>
      <c r="D851" s="6">
        <f ca="1">LN((RAND()^(-Results!$F$4))-1)</f>
        <v>-2.0258020147279261</v>
      </c>
      <c r="E851" s="6">
        <f ca="1">LN((RAND()^(-Results!$F$4))-1)</f>
        <v>-1.6035401915005016</v>
      </c>
      <c r="F851" s="6">
        <f ca="1">LN((RAND()^(-Results!$F$4))-1)</f>
        <v>-2.6897601091550314</v>
      </c>
      <c r="G851" s="6">
        <f ca="1">LN((RAND()^(-Results!$F$4))-1)</f>
        <v>1.1532114779766287</v>
      </c>
      <c r="H851" s="6">
        <f t="shared" ca="1" si="78"/>
        <v>1.1638183395222192</v>
      </c>
      <c r="I851" s="10">
        <f ca="1">SUMPRODUCT(J851:O851,Results!B$12:G$12)+Results!$F$5*H851</f>
        <v>-56.362416850126422</v>
      </c>
      <c r="J851" s="10">
        <f ca="1">SUMPRODUCT($A851:$F851,Results!$B$15:$G$15)</f>
        <v>-9.0034845982875549</v>
      </c>
      <c r="K851" s="10">
        <f ca="1">SUMPRODUCT($A851:$F851,Results!$B$16:$G$16)</f>
        <v>0.24997976730169258</v>
      </c>
      <c r="L851" s="10">
        <f ca="1">SUMPRODUCT($A851:$F851,Results!$B$17:$G$17)</f>
        <v>27.16571681448459</v>
      </c>
      <c r="M851" s="10">
        <f ca="1">SUMPRODUCT($A851:$F851,Results!$B$18:$G$18)</f>
        <v>-4.1439913905709913</v>
      </c>
      <c r="N851" s="10">
        <f ca="1">SUMPRODUCT($A851:$F851,Results!$B$19:$G$19)</f>
        <v>-0.88422404500804808</v>
      </c>
      <c r="O851" s="10">
        <f ca="1">SUMPRODUCT($A851:$F851,Results!$B$20:$G$20)</f>
        <v>8.1012686456436001E-2</v>
      </c>
      <c r="P851" s="10" cm="1">
        <f t="array" aca="1" ref="P851" ca="1">SUMPRODUCT(J851:O851,TRANSPOSE(Test!BL$20:BL$25))+Test!$AD$20-Test!$BL$27</f>
        <v>-62.299614479716894</v>
      </c>
      <c r="Q851" s="10" cm="1">
        <f t="array" aca="1" ref="Q851" ca="1">SUMPRODUCT(J851:O851,TRANSPOSE(Test!ES$20:ES$25))+Test!$AD$20-Test!$ES$27</f>
        <v>-62.873691737802766</v>
      </c>
      <c r="R851" s="10">
        <f ca="1">I851-Results!$E$5*H851</f>
        <v>-61.017690208215299</v>
      </c>
      <c r="S851" s="10" cm="1">
        <f t="array" aca="1" ref="S851" ca="1">SUMPRODUCT(J851:O851,TRANSPOSE(Test!AR$28:AR$33))+Test!$AD$20-Test!$AC$26</f>
        <v>-48.935988329257988</v>
      </c>
      <c r="T851" s="10">
        <f ca="1">SUMPRODUCT(J851:O851,Results!K$9:P$9)</f>
        <v>-62.943107491598646</v>
      </c>
      <c r="U851" s="10">
        <f ca="1">SUMPRODUCT(J851:O851,Results!K$9:P$9)+Test!$AD$20-Test!$AC$31</f>
        <v>-62.979905610299625</v>
      </c>
      <c r="V851" s="10">
        <f t="shared" ca="1" si="79"/>
        <v>5.9371976295904716</v>
      </c>
      <c r="W851" s="10">
        <f t="shared" ca="1" si="80"/>
        <v>6.5112748876763433</v>
      </c>
      <c r="X851" s="10">
        <f t="shared" ca="1" si="81"/>
        <v>4.655273358088877</v>
      </c>
      <c r="Y851" s="10">
        <f t="shared" ca="1" si="82"/>
        <v>-7.4264285208684342</v>
      </c>
      <c r="Z851" s="10">
        <f ca="1">I851-Test!$AD$20</f>
        <v>-57.058520388775975</v>
      </c>
      <c r="AA851" s="10">
        <f t="shared" ca="1" si="83"/>
        <v>6.6174887601732024</v>
      </c>
    </row>
    <row r="852" spans="1:27">
      <c r="A852" s="6">
        <f ca="1">LN((RAND()^(-Results!$F$4))-1)</f>
        <v>6.7501236638468604E-2</v>
      </c>
      <c r="B852" s="6">
        <f ca="1">LN((RAND()^(-Results!$F$4))-1)</f>
        <v>2.096730472829722</v>
      </c>
      <c r="C852" s="6">
        <f ca="1">LN((RAND()^(-Results!$F$4))-1)</f>
        <v>0.98279710369093998</v>
      </c>
      <c r="D852" s="6">
        <f ca="1">LN((RAND()^(-Results!$F$4))-1)</f>
        <v>9.5605083608511096E-2</v>
      </c>
      <c r="E852" s="6">
        <f ca="1">LN((RAND()^(-Results!$F$4))-1)</f>
        <v>-0.42244953148979031</v>
      </c>
      <c r="F852" s="6">
        <f ca="1">LN((RAND()^(-Results!$F$4))-1)</f>
        <v>7.8827982727795176E-2</v>
      </c>
      <c r="G852" s="6">
        <f ca="1">LN((RAND()^(-Results!$F$4))-1)</f>
        <v>-2.5738953664689661</v>
      </c>
      <c r="H852" s="6">
        <f t="shared" ca="1" si="78"/>
        <v>-2.5632885049233756</v>
      </c>
      <c r="I852" s="10">
        <f ca="1">SUMPRODUCT(J852:O852,Results!B$12:G$12)+Results!$F$5*H852</f>
        <v>7.1208289332472425</v>
      </c>
      <c r="J852" s="10">
        <f ca="1">SUMPRODUCT($A852:$F852,Results!$B$15:$G$15)</f>
        <v>4.8989891031209423</v>
      </c>
      <c r="K852" s="10">
        <f ca="1">SUMPRODUCT($A852:$F852,Results!$B$16:$G$16)</f>
        <v>9.9914891834663719E-2</v>
      </c>
      <c r="L852" s="10">
        <f ca="1">SUMPRODUCT($A852:$F852,Results!$B$17:$G$17)</f>
        <v>-6.399821619309856</v>
      </c>
      <c r="M852" s="10">
        <f ca="1">SUMPRODUCT($A852:$F852,Results!$B$18:$G$18)</f>
        <v>-6.6707674196931341</v>
      </c>
      <c r="N852" s="10">
        <f ca="1">SUMPRODUCT($A852:$F852,Results!$B$19:$G$19)</f>
        <v>-1.3832699279590013</v>
      </c>
      <c r="O852" s="10">
        <f ca="1">SUMPRODUCT($A852:$F852,Results!$B$20:$G$20)</f>
        <v>3.0700983148264802</v>
      </c>
      <c r="P852" s="10" cm="1">
        <f t="array" aca="1" ref="P852" ca="1">SUMPRODUCT(J852:O852,TRANSPOSE(Test!BL$20:BL$25))+Test!$AD$20-Test!$BL$27</f>
        <v>20.314831580041375</v>
      </c>
      <c r="Q852" s="10" cm="1">
        <f t="array" aca="1" ref="Q852" ca="1">SUMPRODUCT(J852:O852,TRANSPOSE(Test!ES$20:ES$25))+Test!$AD$20-Test!$ES$27</f>
        <v>20.364433630046619</v>
      </c>
      <c r="R852" s="10">
        <f ca="1">I852-Results!$E$5*H852</f>
        <v>17.373982952940743</v>
      </c>
      <c r="S852" s="10" cm="1">
        <f t="array" aca="1" ref="S852" ca="1">SUMPRODUCT(J852:O852,TRANSPOSE(Test!AR$28:AR$33))+Test!$AD$20-Test!$AC$26</f>
        <v>22.033878835336246</v>
      </c>
      <c r="T852" s="10">
        <f ca="1">SUMPRODUCT(J852:O852,Results!K$9:P$9)</f>
        <v>20.463748093709107</v>
      </c>
      <c r="U852" s="10">
        <f ca="1">SUMPRODUCT(J852:O852,Results!K$9:P$9)+Test!$AD$20-Test!$AC$31</f>
        <v>20.426949975008132</v>
      </c>
      <c r="V852" s="10">
        <f t="shared" ca="1" si="79"/>
        <v>-13.194002646794132</v>
      </c>
      <c r="W852" s="10">
        <f t="shared" ca="1" si="80"/>
        <v>-13.243604696799377</v>
      </c>
      <c r="X852" s="10">
        <f t="shared" ca="1" si="81"/>
        <v>-10.2531540196935</v>
      </c>
      <c r="Y852" s="10">
        <f t="shared" ca="1" si="82"/>
        <v>-14.913049902089003</v>
      </c>
      <c r="Z852" s="10">
        <f ca="1">I852-Test!$AD$20</f>
        <v>6.4247253945976892</v>
      </c>
      <c r="AA852" s="10">
        <f t="shared" ca="1" si="83"/>
        <v>-13.306121041760889</v>
      </c>
    </row>
    <row r="853" spans="1:27">
      <c r="A853" s="6">
        <f ca="1">LN((RAND()^(-Results!$F$4))-1)</f>
        <v>0.53801303791565125</v>
      </c>
      <c r="B853" s="6">
        <f ca="1">LN((RAND()^(-Results!$F$4))-1)</f>
        <v>0.72475727248242072</v>
      </c>
      <c r="C853" s="6">
        <f ca="1">LN((RAND()^(-Results!$F$4))-1)</f>
        <v>1.5054248887272623</v>
      </c>
      <c r="D853" s="6">
        <f ca="1">LN((RAND()^(-Results!$F$4))-1)</f>
        <v>-0.23596856104060696</v>
      </c>
      <c r="E853" s="6">
        <f ca="1">LN((RAND()^(-Results!$F$4))-1)</f>
        <v>-2.6673834852676048</v>
      </c>
      <c r="F853" s="6">
        <f ca="1">LN((RAND()^(-Results!$F$4))-1)</f>
        <v>-1.2744977784755758</v>
      </c>
      <c r="G853" s="6">
        <f ca="1">LN((RAND()^(-Results!$F$4))-1)</f>
        <v>0.48947556013546395</v>
      </c>
      <c r="H853" s="6">
        <f t="shared" ca="1" si="78"/>
        <v>0.50008242168105455</v>
      </c>
      <c r="I853" s="10">
        <f ca="1">SUMPRODUCT(J853:O853,Results!B$12:G$12)+Results!$F$5*H853</f>
        <v>5.395102486211611</v>
      </c>
      <c r="J853" s="10">
        <f ca="1">SUMPRODUCT($A853:$F853,Results!$B$15:$G$15)</f>
        <v>2.8079367114828706</v>
      </c>
      <c r="K853" s="10">
        <f ca="1">SUMPRODUCT($A853:$F853,Results!$B$16:$G$16)</f>
        <v>2.731516616757661</v>
      </c>
      <c r="L853" s="10">
        <f ca="1">SUMPRODUCT($A853:$F853,Results!$B$17:$G$17)</f>
        <v>5.3379994076814956</v>
      </c>
      <c r="M853" s="10">
        <f ca="1">SUMPRODUCT($A853:$F853,Results!$B$18:$G$18)</f>
        <v>-12.447155904448929</v>
      </c>
      <c r="N853" s="10">
        <f ca="1">SUMPRODUCT($A853:$F853,Results!$B$19:$G$19)</f>
        <v>-0.60154842867626002</v>
      </c>
      <c r="O853" s="10">
        <f ca="1">SUMPRODUCT($A853:$F853,Results!$B$20:$G$20)</f>
        <v>3.6780776986337069</v>
      </c>
      <c r="P853" s="10" cm="1">
        <f t="array" aca="1" ref="P853" ca="1">SUMPRODUCT(J853:O853,TRANSPOSE(Test!BL$20:BL$25))+Test!$AD$20-Test!$BL$27</f>
        <v>3.4699920174639818</v>
      </c>
      <c r="Q853" s="10" cm="1">
        <f t="array" aca="1" ref="Q853" ca="1">SUMPRODUCT(J853:O853,TRANSPOSE(Test!ES$20:ES$25))+Test!$AD$20-Test!$ES$27</f>
        <v>3.3542196537274309</v>
      </c>
      <c r="R853" s="10">
        <f ca="1">I853-Results!$E$5*H853</f>
        <v>3.3947727994873929</v>
      </c>
      <c r="S853" s="10" cm="1">
        <f t="array" aca="1" ref="S853" ca="1">SUMPRODUCT(J853:O853,TRANSPOSE(Test!AR$28:AR$33))+Test!$AD$20-Test!$AC$26</f>
        <v>13.053074727797224</v>
      </c>
      <c r="T853" s="10">
        <f ca="1">SUMPRODUCT(J853:O853,Results!K$9:P$9)</f>
        <v>3.6454479136157509</v>
      </c>
      <c r="U853" s="10">
        <f ca="1">SUMPRODUCT(J853:O853,Results!K$9:P$9)+Test!$AD$20-Test!$AC$31</f>
        <v>3.6086497949147756</v>
      </c>
      <c r="V853" s="10">
        <f t="shared" ca="1" si="79"/>
        <v>1.9251104687476293</v>
      </c>
      <c r="W853" s="10">
        <f t="shared" ca="1" si="80"/>
        <v>2.0408828324841801</v>
      </c>
      <c r="X853" s="10">
        <f t="shared" ca="1" si="81"/>
        <v>2.0003296867242182</v>
      </c>
      <c r="Y853" s="10">
        <f t="shared" ca="1" si="82"/>
        <v>-7.6579722415856128</v>
      </c>
      <c r="Z853" s="10">
        <f ca="1">I853-Test!$AD$20</f>
        <v>4.6989989475620577</v>
      </c>
      <c r="AA853" s="10">
        <f t="shared" ca="1" si="83"/>
        <v>1.7864526912968355</v>
      </c>
    </row>
    <row r="854" spans="1:27">
      <c r="A854" s="6">
        <f ca="1">LN((RAND()^(-Results!$F$4))-1)</f>
        <v>-1.838414908792213</v>
      </c>
      <c r="B854" s="6">
        <f ca="1">LN((RAND()^(-Results!$F$4))-1)</f>
        <v>1.6747682448544885</v>
      </c>
      <c r="C854" s="6">
        <f ca="1">LN((RAND()^(-Results!$F$4))-1)</f>
        <v>9.7939156580582637E-2</v>
      </c>
      <c r="D854" s="6">
        <f ca="1">LN((RAND()^(-Results!$F$4))-1)</f>
        <v>0.65031809519151595</v>
      </c>
      <c r="E854" s="6">
        <f ca="1">LN((RAND()^(-Results!$F$4))-1)</f>
        <v>-1.144470680422657</v>
      </c>
      <c r="F854" s="6">
        <f ca="1">LN((RAND()^(-Results!$F$4))-1)</f>
        <v>1.0133001960323644</v>
      </c>
      <c r="G854" s="6">
        <f ca="1">LN((RAND()^(-Results!$F$4))-1)</f>
        <v>2.1397155094998013</v>
      </c>
      <c r="H854" s="6">
        <f t="shared" ca="1" si="78"/>
        <v>2.1503223710453918</v>
      </c>
      <c r="I854" s="10">
        <f ca="1">SUMPRODUCT(J854:O854,Results!B$12:G$12)+Results!$F$5*H854</f>
        <v>30.596270876248237</v>
      </c>
      <c r="J854" s="10">
        <f ca="1">SUMPRODUCT($A854:$F854,Results!$B$15:$G$15)</f>
        <v>2.9505795239641044</v>
      </c>
      <c r="K854" s="10">
        <f ca="1">SUMPRODUCT($A854:$F854,Results!$B$16:$G$16)</f>
        <v>2.5393196919443028E-2</v>
      </c>
      <c r="L854" s="10">
        <f ca="1">SUMPRODUCT($A854:$F854,Results!$B$17:$G$17)</f>
        <v>-8.8914028988150733</v>
      </c>
      <c r="M854" s="10">
        <f ca="1">SUMPRODUCT($A854:$F854,Results!$B$18:$G$18)</f>
        <v>1.1254654142214022</v>
      </c>
      <c r="N854" s="10">
        <f ca="1">SUMPRODUCT($A854:$F854,Results!$B$19:$G$19)</f>
        <v>1.7345684735701588</v>
      </c>
      <c r="O854" s="10">
        <f ca="1">SUMPRODUCT($A854:$F854,Results!$B$20:$G$20)</f>
        <v>0.18907843810020708</v>
      </c>
      <c r="P854" s="10" cm="1">
        <f t="array" aca="1" ref="P854" ca="1">SUMPRODUCT(J854:O854,TRANSPOSE(Test!BL$20:BL$25))+Test!$AD$20-Test!$BL$27</f>
        <v>20.072356774075551</v>
      </c>
      <c r="Q854" s="10" cm="1">
        <f t="array" aca="1" ref="Q854" ca="1">SUMPRODUCT(J854:O854,TRANSPOSE(Test!ES$20:ES$25))+Test!$AD$20-Test!$ES$27</f>
        <v>20.265114016628235</v>
      </c>
      <c r="R854" s="10">
        <f ca="1">I854-Results!$E$5*H854</f>
        <v>21.99498139206667</v>
      </c>
      <c r="S854" s="10" cm="1">
        <f t="array" aca="1" ref="S854" ca="1">SUMPRODUCT(J854:O854,TRANSPOSE(Test!AR$28:AR$33))+Test!$AD$20-Test!$AC$26</f>
        <v>17.318821323362958</v>
      </c>
      <c r="T854" s="10">
        <f ca="1">SUMPRODUCT(J854:O854,Results!K$9:P$9)</f>
        <v>20.61572373424957</v>
      </c>
      <c r="U854" s="10">
        <f ca="1">SUMPRODUCT(J854:O854,Results!K$9:P$9)+Test!$AD$20-Test!$AC$31</f>
        <v>20.578925615548595</v>
      </c>
      <c r="V854" s="10">
        <f t="shared" ca="1" si="79"/>
        <v>10.523914102172686</v>
      </c>
      <c r="W854" s="10">
        <f t="shared" ca="1" si="80"/>
        <v>10.331156859620002</v>
      </c>
      <c r="X854" s="10">
        <f t="shared" ca="1" si="81"/>
        <v>8.6012894841815672</v>
      </c>
      <c r="Y854" s="10">
        <f t="shared" ca="1" si="82"/>
        <v>13.27744955288528</v>
      </c>
      <c r="Z854" s="10">
        <f ca="1">I854-Test!$AD$20</f>
        <v>29.900167337598685</v>
      </c>
      <c r="AA854" s="10">
        <f t="shared" ca="1" si="83"/>
        <v>10.017345260699642</v>
      </c>
    </row>
    <row r="855" spans="1:27">
      <c r="A855" s="6">
        <f ca="1">LN((RAND()^(-Results!$F$4))-1)</f>
        <v>-0.74981399322479336</v>
      </c>
      <c r="B855" s="6">
        <f ca="1">LN((RAND()^(-Results!$F$4))-1)</f>
        <v>0.28169362662282404</v>
      </c>
      <c r="C855" s="6">
        <f ca="1">LN((RAND()^(-Results!$F$4))-1)</f>
        <v>-1.0356989311668425</v>
      </c>
      <c r="D855" s="6">
        <f ca="1">LN((RAND()^(-Results!$F$4))-1)</f>
        <v>-0.14121888645555492</v>
      </c>
      <c r="E855" s="6">
        <f ca="1">LN((RAND()^(-Results!$F$4))-1)</f>
        <v>9.5546818280643597E-2</v>
      </c>
      <c r="F855" s="6">
        <f ca="1">LN((RAND()^(-Results!$F$4))-1)</f>
        <v>-0.77820216520235941</v>
      </c>
      <c r="G855" s="6">
        <f ca="1">LN((RAND()^(-Results!$F$4))-1)</f>
        <v>-0.37850560486966711</v>
      </c>
      <c r="H855" s="6">
        <f t="shared" ca="1" si="78"/>
        <v>-0.36789874332407652</v>
      </c>
      <c r="I855" s="10">
        <f ca="1">SUMPRODUCT(J855:O855,Results!B$12:G$12)+Results!$F$5*H855</f>
        <v>2.6761069497124685</v>
      </c>
      <c r="J855" s="10">
        <f ca="1">SUMPRODUCT($A855:$F855,Results!$B$15:$G$15)</f>
        <v>1.1136510907701329</v>
      </c>
      <c r="K855" s="10">
        <f ca="1">SUMPRODUCT($A855:$F855,Results!$B$16:$G$16)</f>
        <v>0.4971854104701256</v>
      </c>
      <c r="L855" s="10">
        <f ca="1">SUMPRODUCT($A855:$F855,Results!$B$17:$G$17)</f>
        <v>1.0885687997772842</v>
      </c>
      <c r="M855" s="10">
        <f ca="1">SUMPRODUCT($A855:$F855,Results!$B$18:$G$18)</f>
        <v>1.7882364260246686</v>
      </c>
      <c r="N855" s="10">
        <f ca="1">SUMPRODUCT($A855:$F855,Results!$B$19:$G$19)</f>
        <v>-3.8148536835754108</v>
      </c>
      <c r="O855" s="10">
        <f ca="1">SUMPRODUCT($A855:$F855,Results!$B$20:$G$20)</f>
        <v>-2.3480024918315783</v>
      </c>
      <c r="P855" s="10" cm="1">
        <f t="array" aca="1" ref="P855" ca="1">SUMPRODUCT(J855:O855,TRANSPOSE(Test!BL$20:BL$25))+Test!$AD$20-Test!$BL$27</f>
        <v>4.3836469076444651</v>
      </c>
      <c r="Q855" s="10" cm="1">
        <f t="array" aca="1" ref="Q855" ca="1">SUMPRODUCT(J855:O855,TRANSPOSE(Test!ES$20:ES$25))+Test!$AD$20-Test!$ES$27</f>
        <v>4.5249920199815001</v>
      </c>
      <c r="R855" s="10">
        <f ca="1">I855-Results!$E$5*H855</f>
        <v>4.1477019230087748</v>
      </c>
      <c r="S855" s="10" cm="1">
        <f t="array" aca="1" ref="S855" ca="1">SUMPRODUCT(J855:O855,TRANSPOSE(Test!AR$28:AR$33))+Test!$AD$20-Test!$AC$26</f>
        <v>-0.26053339554982957</v>
      </c>
      <c r="T855" s="10">
        <f ca="1">SUMPRODUCT(J855:O855,Results!K$9:P$9)</f>
        <v>4.6065496072747729</v>
      </c>
      <c r="U855" s="10">
        <f ca="1">SUMPRODUCT(J855:O855,Results!K$9:P$9)+Test!$AD$20-Test!$AC$31</f>
        <v>4.5697514885737975</v>
      </c>
      <c r="V855" s="10">
        <f t="shared" ca="1" si="79"/>
        <v>-1.7075399579319965</v>
      </c>
      <c r="W855" s="10">
        <f t="shared" ca="1" si="80"/>
        <v>-1.8488850702690316</v>
      </c>
      <c r="X855" s="10">
        <f t="shared" ca="1" si="81"/>
        <v>-1.4715949732963063</v>
      </c>
      <c r="Y855" s="10">
        <f t="shared" ca="1" si="82"/>
        <v>2.936640345262298</v>
      </c>
      <c r="Z855" s="10">
        <f ca="1">I855-Test!$AD$20</f>
        <v>1.9800034110629148</v>
      </c>
      <c r="AA855" s="10">
        <f t="shared" ca="1" si="83"/>
        <v>-1.893644538861329</v>
      </c>
    </row>
    <row r="856" spans="1:27">
      <c r="A856" s="6">
        <f ca="1">LN((RAND()^(-Results!$F$4))-1)</f>
        <v>1.9177354844134011</v>
      </c>
      <c r="B856" s="6">
        <f ca="1">LN((RAND()^(-Results!$F$4))-1)</f>
        <v>0.34215872552572885</v>
      </c>
      <c r="C856" s="6">
        <f ca="1">LN((RAND()^(-Results!$F$4))-1)</f>
        <v>-7.7501259463361755E-2</v>
      </c>
      <c r="D856" s="6">
        <f ca="1">LN((RAND()^(-Results!$F$4))-1)</f>
        <v>-0.76017922551463057</v>
      </c>
      <c r="E856" s="6">
        <f ca="1">LN((RAND()^(-Results!$F$4))-1)</f>
        <v>-0.76194198595566887</v>
      </c>
      <c r="F856" s="6">
        <f ca="1">LN((RAND()^(-Results!$F$4))-1)</f>
        <v>-1.8171997991271975</v>
      </c>
      <c r="G856" s="6">
        <f ca="1">LN((RAND()^(-Results!$F$4))-1)</f>
        <v>-1.5006102770710357</v>
      </c>
      <c r="H856" s="6">
        <f t="shared" ca="1" si="78"/>
        <v>-1.4900034155254451</v>
      </c>
      <c r="I856" s="10">
        <f ca="1">SUMPRODUCT(J856:O856,Results!B$12:G$12)+Results!$F$5*H856</f>
        <v>-11.772662935506647</v>
      </c>
      <c r="J856" s="10">
        <f ca="1">SUMPRODUCT($A856:$F856,Results!$B$15:$G$15)</f>
        <v>3.4552148697891409</v>
      </c>
      <c r="K856" s="10">
        <f ca="1">SUMPRODUCT($A856:$F856,Results!$B$16:$G$16)</f>
        <v>3.8642661067212076</v>
      </c>
      <c r="L856" s="10">
        <f ca="1">SUMPRODUCT($A856:$F856,Results!$B$17:$G$17)</f>
        <v>9.0443589237459303</v>
      </c>
      <c r="M856" s="10">
        <f ca="1">SUMPRODUCT($A856:$F856,Results!$B$18:$G$18)</f>
        <v>-9.993436492796512</v>
      </c>
      <c r="N856" s="10">
        <f ca="1">SUMPRODUCT($A856:$F856,Results!$B$19:$G$19)</f>
        <v>-6.6834724449488228</v>
      </c>
      <c r="O856" s="10">
        <f ca="1">SUMPRODUCT($A856:$F856,Results!$B$20:$G$20)</f>
        <v>4.861109843336787</v>
      </c>
      <c r="P856" s="10" cm="1">
        <f t="array" aca="1" ref="P856" ca="1">SUMPRODUCT(J856:O856,TRANSPOSE(Test!BL$20:BL$25))+Test!$AD$20-Test!$BL$27</f>
        <v>-4.1616914188495748</v>
      </c>
      <c r="Q856" s="10" cm="1">
        <f t="array" aca="1" ref="Q856" ca="1">SUMPRODUCT(J856:O856,TRANSPOSE(Test!ES$20:ES$25))+Test!$AD$20-Test!$ES$27</f>
        <v>-4.2459891687886557</v>
      </c>
      <c r="R856" s="10">
        <f ca="1">I856-Results!$E$5*H856</f>
        <v>-5.8126492734048663</v>
      </c>
      <c r="S856" s="10" cm="1">
        <f t="array" aca="1" ref="S856" ca="1">SUMPRODUCT(J856:O856,TRANSPOSE(Test!AR$28:AR$33))+Test!$AD$20-Test!$AC$26</f>
        <v>1.9278554089622255</v>
      </c>
      <c r="T856" s="10">
        <f ca="1">SUMPRODUCT(J856:O856,Results!K$9:P$9)</f>
        <v>-4.3106889006433322</v>
      </c>
      <c r="U856" s="10">
        <f ca="1">SUMPRODUCT(J856:O856,Results!K$9:P$9)+Test!$AD$20-Test!$AC$31</f>
        <v>-4.3474870193443076</v>
      </c>
      <c r="V856" s="10">
        <f t="shared" ca="1" si="79"/>
        <v>-7.6109715166570719</v>
      </c>
      <c r="W856" s="10">
        <f t="shared" ca="1" si="80"/>
        <v>-7.526673766717991</v>
      </c>
      <c r="X856" s="10">
        <f t="shared" ca="1" si="81"/>
        <v>-5.9600136621017805</v>
      </c>
      <c r="Y856" s="10">
        <f t="shared" ca="1" si="82"/>
        <v>-13.700518344468872</v>
      </c>
      <c r="Z856" s="10">
        <f ca="1">I856-Test!$AD$20</f>
        <v>-12.468766474156201</v>
      </c>
      <c r="AA856" s="10">
        <f t="shared" ca="1" si="83"/>
        <v>-7.4251759161623392</v>
      </c>
    </row>
    <row r="857" spans="1:27">
      <c r="A857" s="6">
        <f ca="1">LN((RAND()^(-Results!$F$4))-1)</f>
        <v>-4.2364437906863257</v>
      </c>
      <c r="B857" s="6">
        <f ca="1">LN((RAND()^(-Results!$F$4))-1)</f>
        <v>0.51779658206039858</v>
      </c>
      <c r="C857" s="6">
        <f ca="1">LN((RAND()^(-Results!$F$4))-1)</f>
        <v>0.6455835437035955</v>
      </c>
      <c r="D857" s="6">
        <f ca="1">LN((RAND()^(-Results!$F$4))-1)</f>
        <v>1.6774787220587102</v>
      </c>
      <c r="E857" s="6">
        <f ca="1">LN((RAND()^(-Results!$F$4))-1)</f>
        <v>-2.3350791508411861</v>
      </c>
      <c r="F857" s="6">
        <f ca="1">LN((RAND()^(-Results!$F$4))-1)</f>
        <v>0.69415682214263774</v>
      </c>
      <c r="G857" s="6">
        <f ca="1">LN((RAND()^(-Results!$F$4))-1)</f>
        <v>-1.9975455809533884</v>
      </c>
      <c r="H857" s="6">
        <f t="shared" ca="1" si="78"/>
        <v>-1.9869387194077979</v>
      </c>
      <c r="I857" s="10">
        <f ca="1">SUMPRODUCT(J857:O857,Results!B$12:G$12)+Results!$F$5*H857</f>
        <v>12.006325834156087</v>
      </c>
      <c r="J857" s="10">
        <f ca="1">SUMPRODUCT($A857:$F857,Results!$B$15:$G$15)</f>
        <v>-2.314704348542918</v>
      </c>
      <c r="K857" s="10">
        <f ca="1">SUMPRODUCT($A857:$F857,Results!$B$16:$G$16)</f>
        <v>-1.360367731235369</v>
      </c>
      <c r="L857" s="10">
        <f ca="1">SUMPRODUCT($A857:$F857,Results!$B$17:$G$17)</f>
        <v>-7.6976607828857304</v>
      </c>
      <c r="M857" s="10">
        <f ca="1">SUMPRODUCT($A857:$F857,Results!$B$18:$G$18)</f>
        <v>5.0315815434727238</v>
      </c>
      <c r="N857" s="10">
        <f ca="1">SUMPRODUCT($A857:$F857,Results!$B$19:$G$19)</f>
        <v>9.4685478077733531</v>
      </c>
      <c r="O857" s="10">
        <f ca="1">SUMPRODUCT($A857:$F857,Results!$B$20:$G$20)</f>
        <v>-9.6403209466710269</v>
      </c>
      <c r="P857" s="10" cm="1">
        <f t="array" aca="1" ref="P857" ca="1">SUMPRODUCT(J857:O857,TRANSPOSE(Test!BL$20:BL$25))+Test!$AD$20-Test!$BL$27</f>
        <v>22.187550367806001</v>
      </c>
      <c r="Q857" s="10" cm="1">
        <f t="array" aca="1" ref="Q857" ca="1">SUMPRODUCT(J857:O857,TRANSPOSE(Test!ES$20:ES$25))+Test!$AD$20-Test!$ES$27</f>
        <v>22.430909146438267</v>
      </c>
      <c r="R857" s="10">
        <f ca="1">I857-Results!$E$5*H857</f>
        <v>19.954080711787277</v>
      </c>
      <c r="S857" s="10" cm="1">
        <f t="array" aca="1" ref="S857" ca="1">SUMPRODUCT(J857:O857,TRANSPOSE(Test!AR$28:AR$33))+Test!$AD$20-Test!$AC$26</f>
        <v>16.938180537313414</v>
      </c>
      <c r="T857" s="10">
        <f ca="1">SUMPRODUCT(J857:O857,Results!K$9:P$9)</f>
        <v>23.113489906778661</v>
      </c>
      <c r="U857" s="10">
        <f ca="1">SUMPRODUCT(J857:O857,Results!K$9:P$9)+Test!$AD$20-Test!$AC$31</f>
        <v>23.076691788077685</v>
      </c>
      <c r="V857" s="10">
        <f t="shared" ca="1" si="79"/>
        <v>-10.181224533649914</v>
      </c>
      <c r="W857" s="10">
        <f t="shared" ca="1" si="80"/>
        <v>-10.424583312282181</v>
      </c>
      <c r="X857" s="10">
        <f t="shared" ca="1" si="81"/>
        <v>-7.9477548776311906</v>
      </c>
      <c r="Y857" s="10">
        <f t="shared" ca="1" si="82"/>
        <v>-4.9318547031573274</v>
      </c>
      <c r="Z857" s="10">
        <f ca="1">I857-Test!$AD$20</f>
        <v>11.310222295506533</v>
      </c>
      <c r="AA857" s="10">
        <f t="shared" ca="1" si="83"/>
        <v>-11.070365953921598</v>
      </c>
    </row>
    <row r="858" spans="1:27">
      <c r="A858" s="6">
        <f ca="1">LN((RAND()^(-Results!$F$4))-1)</f>
        <v>-0.13725629989801749</v>
      </c>
      <c r="B858" s="6">
        <f ca="1">LN((RAND()^(-Results!$F$4))-1)</f>
        <v>-2.4696242746418688</v>
      </c>
      <c r="C858" s="6">
        <f ca="1">LN((RAND()^(-Results!$F$4))-1)</f>
        <v>-2.2629707705325925</v>
      </c>
      <c r="D858" s="6">
        <f ca="1">LN((RAND()^(-Results!$F$4))-1)</f>
        <v>1.7185224895280062</v>
      </c>
      <c r="E858" s="6">
        <f ca="1">LN((RAND()^(-Results!$F$4))-1)</f>
        <v>0.36766094664787208</v>
      </c>
      <c r="F858" s="6">
        <f ca="1">LN((RAND()^(-Results!$F$4))-1)</f>
        <v>2.041780673531072</v>
      </c>
      <c r="G858" s="6">
        <f ca="1">LN((RAND()^(-Results!$F$4))-1)</f>
        <v>-8.7906418236524502</v>
      </c>
      <c r="H858" s="6">
        <f t="shared" ca="1" si="78"/>
        <v>-8.7800349621068587</v>
      </c>
      <c r="I858" s="10">
        <f ca="1">SUMPRODUCT(J858:O858,Results!B$12:G$12)+Results!$F$5*H858</f>
        <v>-60.920715540744872</v>
      </c>
      <c r="J858" s="10">
        <f ca="1">SUMPRODUCT($A858:$F858,Results!$B$15:$G$15)</f>
        <v>-6.6035519862874184</v>
      </c>
      <c r="K858" s="10">
        <f ca="1">SUMPRODUCT($A858:$F858,Results!$B$16:$G$16)</f>
        <v>4.6765509416284763</v>
      </c>
      <c r="L858" s="10">
        <f ca="1">SUMPRODUCT($A858:$F858,Results!$B$17:$G$17)</f>
        <v>3.568389998065622</v>
      </c>
      <c r="M858" s="10">
        <f ca="1">SUMPRODUCT($A858:$F858,Results!$B$18:$G$18)</f>
        <v>13.398259986787709</v>
      </c>
      <c r="N858" s="10">
        <f ca="1">SUMPRODUCT($A858:$F858,Results!$B$19:$G$19)</f>
        <v>8.1956036093687583</v>
      </c>
      <c r="O858" s="10">
        <f ca="1">SUMPRODUCT($A858:$F858,Results!$B$20:$G$20)</f>
        <v>-1.9956341066865981</v>
      </c>
      <c r="P858" s="10" cm="1">
        <f t="array" aca="1" ref="P858" ca="1">SUMPRODUCT(J858:O858,TRANSPOSE(Test!BL$20:BL$25))+Test!$AD$20-Test!$BL$27</f>
        <v>-17.743114026253831</v>
      </c>
      <c r="Q858" s="10" cm="1">
        <f t="array" aca="1" ref="Q858" ca="1">SUMPRODUCT(J858:O858,TRANSPOSE(Test!ES$20:ES$25))+Test!$AD$20-Test!$ES$27</f>
        <v>-17.68358225612792</v>
      </c>
      <c r="R858" s="10">
        <f ca="1">I858-Results!$E$5*H858</f>
        <v>-25.800575692317437</v>
      </c>
      <c r="S858" s="10" cm="1">
        <f t="array" aca="1" ref="S858" ca="1">SUMPRODUCT(J858:O858,TRANSPOSE(Test!AR$28:AR$33))+Test!$AD$20-Test!$AC$26</f>
        <v>-20.564272947539607</v>
      </c>
      <c r="T858" s="10">
        <f ca="1">SUMPRODUCT(J858:O858,Results!K$9:P$9)</f>
        <v>-17.748422293124896</v>
      </c>
      <c r="U858" s="10">
        <f ca="1">SUMPRODUCT(J858:O858,Results!K$9:P$9)+Test!$AD$20-Test!$AC$31</f>
        <v>-17.785220411825872</v>
      </c>
      <c r="V858" s="10">
        <f t="shared" ca="1" si="79"/>
        <v>-43.177601514491045</v>
      </c>
      <c r="W858" s="10">
        <f t="shared" ca="1" si="80"/>
        <v>-43.237133284616952</v>
      </c>
      <c r="X858" s="10">
        <f t="shared" ca="1" si="81"/>
        <v>-35.120139848427435</v>
      </c>
      <c r="Y858" s="10">
        <f t="shared" ca="1" si="82"/>
        <v>-40.356442593205266</v>
      </c>
      <c r="Z858" s="10">
        <f ca="1">I858-Test!$AD$20</f>
        <v>-61.616819079394425</v>
      </c>
      <c r="AA858" s="10">
        <f t="shared" ca="1" si="83"/>
        <v>-43.135495128919004</v>
      </c>
    </row>
    <row r="859" spans="1:27">
      <c r="A859" s="6">
        <f ca="1">LN((RAND()^(-Results!$F$4))-1)</f>
        <v>-0.97454022023130249</v>
      </c>
      <c r="B859" s="6">
        <f ca="1">LN((RAND()^(-Results!$F$4))-1)</f>
        <v>-1.7771193065413411</v>
      </c>
      <c r="C859" s="6">
        <f ca="1">LN((RAND()^(-Results!$F$4))-1)</f>
        <v>1.5522855134015112E-2</v>
      </c>
      <c r="D859" s="6">
        <f ca="1">LN((RAND()^(-Results!$F$4))-1)</f>
        <v>-1.9170763407883851</v>
      </c>
      <c r="E859" s="6">
        <f ca="1">LN((RAND()^(-Results!$F$4))-1)</f>
        <v>-0.91873829996453282</v>
      </c>
      <c r="F859" s="6">
        <f ca="1">LN((RAND()^(-Results!$F$4))-1)</f>
        <v>-3.9691828996175314E-2</v>
      </c>
      <c r="G859" s="6">
        <f ca="1">LN((RAND()^(-Results!$F$4))-1)</f>
        <v>-0.35016159103155753</v>
      </c>
      <c r="H859" s="6">
        <f t="shared" ca="1" si="78"/>
        <v>-0.33955472948596693</v>
      </c>
      <c r="I859" s="10">
        <f ca="1">SUMPRODUCT(J859:O859,Results!B$12:G$12)+Results!$F$5*H859</f>
        <v>-31.974907247769448</v>
      </c>
      <c r="J859" s="10">
        <f ca="1">SUMPRODUCT($A859:$F859,Results!$B$15:$G$15)</f>
        <v>-3.3214573603790556</v>
      </c>
      <c r="K859" s="10">
        <f ca="1">SUMPRODUCT($A859:$F859,Results!$B$16:$G$16)</f>
        <v>-4.933415938512157</v>
      </c>
      <c r="L859" s="10">
        <f ca="1">SUMPRODUCT($A859:$F859,Results!$B$17:$G$17)</f>
        <v>4.3806161656891343</v>
      </c>
      <c r="M859" s="10">
        <f ca="1">SUMPRODUCT($A859:$F859,Results!$B$18:$G$18)</f>
        <v>5.6144137808524039</v>
      </c>
      <c r="N859" s="10">
        <f ca="1">SUMPRODUCT($A859:$F859,Results!$B$19:$G$19)</f>
        <v>-2.3684775211632587</v>
      </c>
      <c r="O859" s="10">
        <f ca="1">SUMPRODUCT($A859:$F859,Results!$B$20:$G$20)</f>
        <v>0.98182514972806922</v>
      </c>
      <c r="P859" s="10" cm="1">
        <f t="array" aca="1" ref="P859" ca="1">SUMPRODUCT(J859:O859,TRANSPOSE(Test!BL$20:BL$25))+Test!$AD$20-Test!$BL$27</f>
        <v>-30.291545592078368</v>
      </c>
      <c r="Q859" s="10" cm="1">
        <f t="array" aca="1" ref="Q859" ca="1">SUMPRODUCT(J859:O859,TRANSPOSE(Test!ES$20:ES$25))+Test!$AD$20-Test!$ES$27</f>
        <v>-30.487137460585259</v>
      </c>
      <c r="R859" s="10">
        <f ca="1">I859-Results!$E$5*H859</f>
        <v>-30.616688329825578</v>
      </c>
      <c r="S859" s="10" cm="1">
        <f t="array" aca="1" ref="S859" ca="1">SUMPRODUCT(J859:O859,TRANSPOSE(Test!AR$28:AR$33))+Test!$AD$20-Test!$AC$26</f>
        <v>-29.180806652799419</v>
      </c>
      <c r="T859" s="10">
        <f ca="1">SUMPRODUCT(J859:O859,Results!K$9:P$9)</f>
        <v>-30.271206644069377</v>
      </c>
      <c r="U859" s="10">
        <f ca="1">SUMPRODUCT(J859:O859,Results!K$9:P$9)+Test!$AD$20-Test!$AC$31</f>
        <v>-30.308004762770352</v>
      </c>
      <c r="V859" s="10">
        <f t="shared" ca="1" si="79"/>
        <v>-1.6833616556910798</v>
      </c>
      <c r="W859" s="10">
        <f t="shared" ca="1" si="80"/>
        <v>-1.4877697871841882</v>
      </c>
      <c r="X859" s="10">
        <f t="shared" ca="1" si="81"/>
        <v>-1.3582189179438693</v>
      </c>
      <c r="Y859" s="10">
        <f t="shared" ca="1" si="82"/>
        <v>-2.7941005949700291</v>
      </c>
      <c r="Z859" s="10">
        <f ca="1">I859-Test!$AD$20</f>
        <v>-32.671010786419004</v>
      </c>
      <c r="AA859" s="10">
        <f t="shared" ca="1" si="83"/>
        <v>-1.6669024849990954</v>
      </c>
    </row>
    <row r="860" spans="1:27">
      <c r="A860" s="6">
        <f ca="1">LN((RAND()^(-Results!$F$4))-1)</f>
        <v>-1.9310678631233889</v>
      </c>
      <c r="B860" s="6">
        <f ca="1">LN((RAND()^(-Results!$F$4))-1)</f>
        <v>-1.7914938935014502</v>
      </c>
      <c r="C860" s="6">
        <f ca="1">LN((RAND()^(-Results!$F$4))-1)</f>
        <v>2.1746454556221138</v>
      </c>
      <c r="D860" s="6">
        <f ca="1">LN((RAND()^(-Results!$F$4))-1)</f>
        <v>-2.4667800813070175</v>
      </c>
      <c r="E860" s="6">
        <f ca="1">LN((RAND()^(-Results!$F$4))-1)</f>
        <v>0.48772948290070833</v>
      </c>
      <c r="F860" s="6">
        <f ca="1">LN((RAND()^(-Results!$F$4))-1)</f>
        <v>-1.3294849002591087</v>
      </c>
      <c r="G860" s="6">
        <f ca="1">LN((RAND()^(-Results!$F$4))-1)</f>
        <v>-1.1342905110449459</v>
      </c>
      <c r="H860" s="6">
        <f t="shared" ca="1" si="78"/>
        <v>-1.1236836494993554</v>
      </c>
      <c r="I860" s="10">
        <f ca="1">SUMPRODUCT(J860:O860,Results!B$12:G$12)+Results!$F$5*H860</f>
        <v>-28.380568112303923</v>
      </c>
      <c r="J860" s="10">
        <f ca="1">SUMPRODUCT($A860:$F860,Results!$B$15:$G$15)</f>
        <v>-5.7516252397884333</v>
      </c>
      <c r="K860" s="10">
        <f ca="1">SUMPRODUCT($A860:$F860,Results!$B$16:$G$16)</f>
        <v>-12.854529094606464</v>
      </c>
      <c r="L860" s="10">
        <f ca="1">SUMPRODUCT($A860:$F860,Results!$B$17:$G$17)</f>
        <v>0.75367443951420832</v>
      </c>
      <c r="M860" s="10">
        <f ca="1">SUMPRODUCT($A860:$F860,Results!$B$18:$G$18)</f>
        <v>3.6367321799572632</v>
      </c>
      <c r="N860" s="10">
        <f ca="1">SUMPRODUCT($A860:$F860,Results!$B$19:$G$19)</f>
        <v>-0.93413196150529676</v>
      </c>
      <c r="O860" s="10">
        <f ca="1">SUMPRODUCT($A860:$F860,Results!$B$20:$G$20)</f>
        <v>-7.9195388099677402</v>
      </c>
      <c r="P860" s="10" cm="1">
        <f t="array" aca="1" ref="P860" ca="1">SUMPRODUCT(J860:O860,TRANSPOSE(Test!BL$20:BL$25))+Test!$AD$20-Test!$BL$27</f>
        <v>-22.575864484512568</v>
      </c>
      <c r="Q860" s="10" cm="1">
        <f t="array" aca="1" ref="Q860" ca="1">SUMPRODUCT(J860:O860,TRANSPOSE(Test!ES$20:ES$25))+Test!$AD$20-Test!$ES$27</f>
        <v>-22.89050762312355</v>
      </c>
      <c r="R860" s="10">
        <f ca="1">I860-Results!$E$5*H860</f>
        <v>-23.885833514306501</v>
      </c>
      <c r="S860" s="10" cm="1">
        <f t="array" aca="1" ref="S860" ca="1">SUMPRODUCT(J860:O860,TRANSPOSE(Test!AR$28:AR$33))+Test!$AD$20-Test!$AC$26</f>
        <v>-24.310837474757705</v>
      </c>
      <c r="T860" s="10">
        <f ca="1">SUMPRODUCT(J860:O860,Results!K$9:P$9)</f>
        <v>-22.740059612109359</v>
      </c>
      <c r="U860" s="10">
        <f ca="1">SUMPRODUCT(J860:O860,Results!K$9:P$9)+Test!$AD$20-Test!$AC$31</f>
        <v>-22.776857730810335</v>
      </c>
      <c r="V860" s="10">
        <f t="shared" ca="1" si="79"/>
        <v>-5.8047036277913548</v>
      </c>
      <c r="W860" s="10">
        <f t="shared" ca="1" si="80"/>
        <v>-5.4900604891803724</v>
      </c>
      <c r="X860" s="10">
        <f t="shared" ca="1" si="81"/>
        <v>-4.4947345979974216</v>
      </c>
      <c r="Y860" s="10">
        <f t="shared" ca="1" si="82"/>
        <v>-4.0697306375462183</v>
      </c>
      <c r="Z860" s="10">
        <f ca="1">I860-Test!$AD$20</f>
        <v>-29.076671650953475</v>
      </c>
      <c r="AA860" s="10">
        <f t="shared" ca="1" si="83"/>
        <v>-5.6037103814935882</v>
      </c>
    </row>
    <row r="861" spans="1:27">
      <c r="A861" s="6">
        <f ca="1">LN((RAND()^(-Results!$F$4))-1)</f>
        <v>2.4399536932969625</v>
      </c>
      <c r="B861" s="6">
        <f ca="1">LN((RAND()^(-Results!$F$4))-1)</f>
        <v>-4.1239564724464364</v>
      </c>
      <c r="C861" s="6">
        <f ca="1">LN((RAND()^(-Results!$F$4))-1)</f>
        <v>-0.61281559571551847</v>
      </c>
      <c r="D861" s="6">
        <f ca="1">LN((RAND()^(-Results!$F$4))-1)</f>
        <v>2.6716988639582757</v>
      </c>
      <c r="E861" s="6">
        <f ca="1">LN((RAND()^(-Results!$F$4))-1)</f>
        <v>-2.1258678612563586</v>
      </c>
      <c r="F861" s="6">
        <f ca="1">LN((RAND()^(-Results!$F$4))-1)</f>
        <v>-0.7926654325427217</v>
      </c>
      <c r="G861" s="6">
        <f ca="1">LN((RAND()^(-Results!$F$4))-1)</f>
        <v>-3.1756371324183452</v>
      </c>
      <c r="H861" s="6">
        <f t="shared" ca="1" si="78"/>
        <v>-3.1650302708727547</v>
      </c>
      <c r="I861" s="10">
        <f ca="1">SUMPRODUCT(J861:O861,Results!B$12:G$12)+Results!$F$5*H861</f>
        <v>-43.318429818797576</v>
      </c>
      <c r="J861" s="10">
        <f ca="1">SUMPRODUCT($A861:$F861,Results!$B$15:$G$15)</f>
        <v>-9.5297939011997403</v>
      </c>
      <c r="K861" s="10">
        <f ca="1">SUMPRODUCT($A861:$F861,Results!$B$16:$G$16)</f>
        <v>12.507583280340814</v>
      </c>
      <c r="L861" s="10">
        <f ca="1">SUMPRODUCT($A861:$F861,Results!$B$17:$G$17)</f>
        <v>23.496051008724244</v>
      </c>
      <c r="M861" s="10">
        <f ca="1">SUMPRODUCT($A861:$F861,Results!$B$18:$G$18)</f>
        <v>-3.7247808367824273</v>
      </c>
      <c r="N861" s="10">
        <f ca="1">SUMPRODUCT($A861:$F861,Results!$B$19:$G$19)</f>
        <v>13.011651448903461</v>
      </c>
      <c r="O861" s="10">
        <f ca="1">SUMPRODUCT($A861:$F861,Results!$B$20:$G$20)</f>
        <v>-3.1618089361949862</v>
      </c>
      <c r="P861" s="10" cm="1">
        <f t="array" aca="1" ref="P861" ca="1">SUMPRODUCT(J861:O861,TRANSPOSE(Test!BL$20:BL$25))+Test!$AD$20-Test!$BL$27</f>
        <v>-27.882100217073951</v>
      </c>
      <c r="Q861" s="10" cm="1">
        <f t="array" aca="1" ref="Q861" ca="1">SUMPRODUCT(J861:O861,TRANSPOSE(Test!ES$20:ES$25))+Test!$AD$20-Test!$ES$27</f>
        <v>-28.105239979642679</v>
      </c>
      <c r="R861" s="10">
        <f ca="1">I861-Results!$E$5*H861</f>
        <v>-30.658308735306555</v>
      </c>
      <c r="S861" s="10" cm="1">
        <f t="array" aca="1" ref="S861" ca="1">SUMPRODUCT(J861:O861,TRANSPOSE(Test!AR$28:AR$33))+Test!$AD$20-Test!$AC$26</f>
        <v>-15.246256876069012</v>
      </c>
      <c r="T861" s="10">
        <f ca="1">SUMPRODUCT(J861:O861,Results!K$9:P$9)</f>
        <v>-28.173014277340815</v>
      </c>
      <c r="U861" s="10">
        <f ca="1">SUMPRODUCT(J861:O861,Results!K$9:P$9)+Test!$AD$20-Test!$AC$31</f>
        <v>-28.209812396041791</v>
      </c>
      <c r="V861" s="10">
        <f t="shared" ca="1" si="79"/>
        <v>-15.436329601723624</v>
      </c>
      <c r="W861" s="10">
        <f t="shared" ca="1" si="80"/>
        <v>-15.213189839154897</v>
      </c>
      <c r="X861" s="10">
        <f t="shared" ca="1" si="81"/>
        <v>-12.66012108349102</v>
      </c>
      <c r="Y861" s="10">
        <f t="shared" ca="1" si="82"/>
        <v>-28.072172942728564</v>
      </c>
      <c r="Z861" s="10">
        <f ca="1">I861-Test!$AD$20</f>
        <v>-44.014533357447128</v>
      </c>
      <c r="AA861" s="10">
        <f t="shared" ca="1" si="83"/>
        <v>-15.108617422755785</v>
      </c>
    </row>
    <row r="862" spans="1:27">
      <c r="A862" s="6">
        <f ca="1">LN((RAND()^(-Results!$F$4))-1)</f>
        <v>1.9110698792880865</v>
      </c>
      <c r="B862" s="6">
        <f ca="1">LN((RAND()^(-Results!$F$4))-1)</f>
        <v>-3.099836384587614</v>
      </c>
      <c r="C862" s="6">
        <f ca="1">LN((RAND()^(-Results!$F$4))-1)</f>
        <v>0.68359499408762048</v>
      </c>
      <c r="D862" s="6">
        <f ca="1">LN((RAND()^(-Results!$F$4))-1)</f>
        <v>0.9946393047040103</v>
      </c>
      <c r="E862" s="6">
        <f ca="1">LN((RAND()^(-Results!$F$4))-1)</f>
        <v>0.66812313109859067</v>
      </c>
      <c r="F862" s="6">
        <f ca="1">LN((RAND()^(-Results!$F$4))-1)</f>
        <v>-0.93837177913322567</v>
      </c>
      <c r="G862" s="6">
        <f ca="1">LN((RAND()^(-Results!$F$4))-1)</f>
        <v>-0.19478955477399412</v>
      </c>
      <c r="H862" s="6">
        <f t="shared" ca="1" si="78"/>
        <v>-0.18418269322840353</v>
      </c>
      <c r="I862" s="10">
        <f ca="1">SUMPRODUCT(J862:O862,Results!B$12:G$12)+Results!$F$5*H862</f>
        <v>-22.000004500807737</v>
      </c>
      <c r="J862" s="10">
        <f ca="1">SUMPRODUCT($A862:$F862,Results!$B$15:$G$15)</f>
        <v>-8.249343897578969</v>
      </c>
      <c r="K862" s="10">
        <f ca="1">SUMPRODUCT($A862:$F862,Results!$B$16:$G$16)</f>
        <v>2.2768646412063416</v>
      </c>
      <c r="L862" s="10">
        <f ca="1">SUMPRODUCT($A862:$F862,Results!$B$17:$G$17)</f>
        <v>12.992958511599271</v>
      </c>
      <c r="M862" s="10">
        <f ca="1">SUMPRODUCT($A862:$F862,Results!$B$18:$G$18)</f>
        <v>-1.6877085635506117</v>
      </c>
      <c r="N862" s="10">
        <f ca="1">SUMPRODUCT($A862:$F862,Results!$B$19:$G$19)</f>
        <v>8.0971099618881066</v>
      </c>
      <c r="O862" s="10">
        <f ca="1">SUMPRODUCT($A862:$F862,Results!$B$20:$G$20)</f>
        <v>-5.7315459333515459</v>
      </c>
      <c r="P862" s="10" cm="1">
        <f t="array" aca="1" ref="P862" ca="1">SUMPRODUCT(J862:O862,TRANSPOSE(Test!BL$20:BL$25))+Test!$AD$20-Test!$BL$27</f>
        <v>-21.384943069304985</v>
      </c>
      <c r="Q862" s="10" cm="1">
        <f t="array" aca="1" ref="Q862" ca="1">SUMPRODUCT(J862:O862,TRANSPOSE(Test!ES$20:ES$25))+Test!$AD$20-Test!$ES$27</f>
        <v>-21.68297193186044</v>
      </c>
      <c r="R862" s="10">
        <f ca="1">I862-Results!$E$5*H862</f>
        <v>-21.263273727894124</v>
      </c>
      <c r="S862" s="10" cm="1">
        <f t="array" aca="1" ref="S862" ca="1">SUMPRODUCT(J862:O862,TRANSPOSE(Test!AR$28:AR$33))+Test!$AD$20-Test!$AC$26</f>
        <v>-15.089543316522938</v>
      </c>
      <c r="T862" s="10">
        <f ca="1">SUMPRODUCT(J862:O862,Results!K$9:P$9)</f>
        <v>-21.982613240827973</v>
      </c>
      <c r="U862" s="10">
        <f ca="1">SUMPRODUCT(J862:O862,Results!K$9:P$9)+Test!$AD$20-Test!$AC$31</f>
        <v>-22.019411359528949</v>
      </c>
      <c r="V862" s="10">
        <f t="shared" ca="1" si="79"/>
        <v>-0.6150614315027525</v>
      </c>
      <c r="W862" s="10">
        <f t="shared" ca="1" si="80"/>
        <v>-0.31703256894729748</v>
      </c>
      <c r="X862" s="10">
        <f t="shared" ca="1" si="81"/>
        <v>-0.73673077291361366</v>
      </c>
      <c r="Y862" s="10">
        <f t="shared" ca="1" si="82"/>
        <v>-6.9104611842847987</v>
      </c>
      <c r="Z862" s="10">
        <f ca="1">I862-Test!$AD$20</f>
        <v>-22.69610803945729</v>
      </c>
      <c r="AA862" s="10">
        <f t="shared" ca="1" si="83"/>
        <v>1.9406858721211506E-2</v>
      </c>
    </row>
    <row r="863" spans="1:27">
      <c r="A863" s="6">
        <f ca="1">LN((RAND()^(-Results!$F$4))-1)</f>
        <v>0.76399183788529446</v>
      </c>
      <c r="B863" s="6">
        <f ca="1">LN((RAND()^(-Results!$F$4))-1)</f>
        <v>-0.93568502252709895</v>
      </c>
      <c r="C863" s="6">
        <f ca="1">LN((RAND()^(-Results!$F$4))-1)</f>
        <v>-0.34107514960871593</v>
      </c>
      <c r="D863" s="6">
        <f ca="1">LN((RAND()^(-Results!$F$4))-1)</f>
        <v>-2.8570042656343908</v>
      </c>
      <c r="E863" s="6">
        <f ca="1">LN((RAND()^(-Results!$F$4))-1)</f>
        <v>1.419423698967154</v>
      </c>
      <c r="F863" s="6">
        <f ca="1">LN((RAND()^(-Results!$F$4))-1)</f>
        <v>-1.0522035746763669</v>
      </c>
      <c r="G863" s="6">
        <f ca="1">LN((RAND()^(-Results!$F$4))-1)</f>
        <v>0.44849616207511994</v>
      </c>
      <c r="H863" s="6">
        <f t="shared" ca="1" si="78"/>
        <v>0.45910302362071054</v>
      </c>
      <c r="I863" s="10">
        <f ca="1">SUMPRODUCT(J863:O863,Results!B$12:G$12)+Results!$F$5*H863</f>
        <v>-24.195339295195343</v>
      </c>
      <c r="J863" s="10">
        <f ca="1">SUMPRODUCT($A863:$F863,Results!$B$15:$G$15)</f>
        <v>1.457679364954062E-2</v>
      </c>
      <c r="K863" s="10">
        <f ca="1">SUMPRODUCT($A863:$F863,Results!$B$16:$G$16)</f>
        <v>-6.0648827355030468</v>
      </c>
      <c r="L863" s="10">
        <f ca="1">SUMPRODUCT($A863:$F863,Results!$B$17:$G$17)</f>
        <v>4.2260704181352295</v>
      </c>
      <c r="M863" s="10">
        <f ca="1">SUMPRODUCT($A863:$F863,Results!$B$18:$G$18)</f>
        <v>2.3819602261571893</v>
      </c>
      <c r="N863" s="10">
        <f ca="1">SUMPRODUCT($A863:$F863,Results!$B$19:$G$19)</f>
        <v>-10.371294823776651</v>
      </c>
      <c r="O863" s="10">
        <f ca="1">SUMPRODUCT($A863:$F863,Results!$B$20:$G$20)</f>
        <v>2.9262359970865717</v>
      </c>
      <c r="P863" s="10" cm="1">
        <f t="array" aca="1" ref="P863" ca="1">SUMPRODUCT(J863:O863,TRANSPOSE(Test!BL$20:BL$25))+Test!$AD$20-Test!$BL$27</f>
        <v>-26.636770674257139</v>
      </c>
      <c r="Q863" s="10" cm="1">
        <f t="array" aca="1" ref="Q863" ca="1">SUMPRODUCT(J863:O863,TRANSPOSE(Test!ES$20:ES$25))+Test!$AD$20-Test!$ES$27</f>
        <v>-26.843467300630497</v>
      </c>
      <c r="R863" s="10">
        <f ca="1">I863-Results!$E$5*H863</f>
        <v>-26.031751389678185</v>
      </c>
      <c r="S863" s="10" cm="1">
        <f t="array" aca="1" ref="S863" ca="1">SUMPRODUCT(J863:O863,TRANSPOSE(Test!AR$28:AR$33))+Test!$AD$20-Test!$AC$26</f>
        <v>-27.854034032317248</v>
      </c>
      <c r="T863" s="10">
        <f ca="1">SUMPRODUCT(J863:O863,Results!K$9:P$9)</f>
        <v>-27.041459640621493</v>
      </c>
      <c r="U863" s="10">
        <f ca="1">SUMPRODUCT(J863:O863,Results!K$9:P$9)+Test!$AD$20-Test!$AC$31</f>
        <v>-27.078257759322469</v>
      </c>
      <c r="V863" s="10">
        <f t="shared" ca="1" si="79"/>
        <v>2.4414313790617967</v>
      </c>
      <c r="W863" s="10">
        <f t="shared" ca="1" si="80"/>
        <v>2.6481280054351544</v>
      </c>
      <c r="X863" s="10">
        <f t="shared" ca="1" si="81"/>
        <v>1.8364120944828422</v>
      </c>
      <c r="Y863" s="10">
        <f t="shared" ca="1" si="82"/>
        <v>3.6586947371219054</v>
      </c>
      <c r="Z863" s="10">
        <f ca="1">I863-Test!$AD$20</f>
        <v>-24.891442833844895</v>
      </c>
      <c r="AA863" s="10">
        <f t="shared" ca="1" si="83"/>
        <v>2.8829184641271262</v>
      </c>
    </row>
    <row r="864" spans="1:27">
      <c r="A864" s="6">
        <f ca="1">LN((RAND()^(-Results!$F$4))-1)</f>
        <v>-1.824417325788859</v>
      </c>
      <c r="B864" s="6">
        <f ca="1">LN((RAND()^(-Results!$F$4))-1)</f>
        <v>-1.9691146839017504</v>
      </c>
      <c r="C864" s="6">
        <f ca="1">LN((RAND()^(-Results!$F$4))-1)</f>
        <v>1.1780105574195243</v>
      </c>
      <c r="D864" s="6">
        <f ca="1">LN((RAND()^(-Results!$F$4))-1)</f>
        <v>2.2781051191932922</v>
      </c>
      <c r="E864" s="6">
        <f ca="1">LN((RAND()^(-Results!$F$4))-1)</f>
        <v>-1.4396768248116396</v>
      </c>
      <c r="F864" s="6">
        <f ca="1">LN((RAND()^(-Results!$F$4))-1)</f>
        <v>7.448364378571054E-2</v>
      </c>
      <c r="G864" s="6">
        <f ca="1">LN((RAND()^(-Results!$F$4))-1)</f>
        <v>-0.16168582324769087</v>
      </c>
      <c r="H864" s="6">
        <f t="shared" ca="1" si="78"/>
        <v>-0.15107896170210028</v>
      </c>
      <c r="I864" s="10">
        <f ca="1">SUMPRODUCT(J864:O864,Results!B$12:G$12)+Results!$F$5*H864</f>
        <v>0.95731134893287329</v>
      </c>
      <c r="J864" s="10">
        <f ca="1">SUMPRODUCT($A864:$F864,Results!$B$15:$G$15)</f>
        <v>-8.3455172435199891</v>
      </c>
      <c r="K864" s="10">
        <f ca="1">SUMPRODUCT($A864:$F864,Results!$B$16:$G$16)</f>
        <v>0.97003346918282451</v>
      </c>
      <c r="L864" s="10">
        <f ca="1">SUMPRODUCT($A864:$F864,Results!$B$17:$G$17)</f>
        <v>3.3603928704413915</v>
      </c>
      <c r="M864" s="10">
        <f ca="1">SUMPRODUCT($A864:$F864,Results!$B$18:$G$18)</f>
        <v>2.519093814896912</v>
      </c>
      <c r="N864" s="10">
        <f ca="1">SUMPRODUCT($A864:$F864,Results!$B$19:$G$19)</f>
        <v>14.929736811161511</v>
      </c>
      <c r="O864" s="10">
        <f ca="1">SUMPRODUCT($A864:$F864,Results!$B$20:$G$20)</f>
        <v>-11.679782862456179</v>
      </c>
      <c r="P864" s="10" cm="1">
        <f t="array" aca="1" ref="P864" ca="1">SUMPRODUCT(J864:O864,TRANSPOSE(Test!BL$20:BL$25))+Test!$AD$20-Test!$BL$27</f>
        <v>1.6990564353024964</v>
      </c>
      <c r="Q864" s="10" cm="1">
        <f t="array" aca="1" ref="Q864" ca="1">SUMPRODUCT(J864:O864,TRANSPOSE(Test!ES$20:ES$25))+Test!$AD$20-Test!$ES$27</f>
        <v>1.6583479002097519</v>
      </c>
      <c r="R864" s="10">
        <f ca="1">I864-Results!$E$5*H864</f>
        <v>1.5616271957412744</v>
      </c>
      <c r="S864" s="10" cm="1">
        <f t="array" aca="1" ref="S864" ca="1">SUMPRODUCT(J864:O864,TRANSPOSE(Test!AR$28:AR$33))+Test!$AD$20-Test!$AC$26</f>
        <v>3.0990722229268717</v>
      </c>
      <c r="T864" s="10">
        <f ca="1">SUMPRODUCT(J864:O864,Results!K$9:P$9)</f>
        <v>1.961662583077203</v>
      </c>
      <c r="U864" s="10">
        <f ca="1">SUMPRODUCT(J864:O864,Results!K$9:P$9)+Test!$AD$20-Test!$AC$31</f>
        <v>1.9248644643762278</v>
      </c>
      <c r="V864" s="10">
        <f t="shared" ca="1" si="79"/>
        <v>-0.74174508636962311</v>
      </c>
      <c r="W864" s="10">
        <f t="shared" ca="1" si="80"/>
        <v>-0.70103655127687858</v>
      </c>
      <c r="X864" s="10">
        <f t="shared" ca="1" si="81"/>
        <v>-0.60431584680840111</v>
      </c>
      <c r="Y864" s="10">
        <f t="shared" ca="1" si="82"/>
        <v>-2.1417608739939986</v>
      </c>
      <c r="Z864" s="10">
        <f ca="1">I864-Test!$AD$20</f>
        <v>0.26120781028331963</v>
      </c>
      <c r="AA864" s="10">
        <f t="shared" ca="1" si="83"/>
        <v>-0.96755311544335454</v>
      </c>
    </row>
    <row r="865" spans="1:27">
      <c r="A865" s="6">
        <f ca="1">LN((RAND()^(-Results!$F$4))-1)</f>
        <v>0.53334349801683767</v>
      </c>
      <c r="B865" s="6">
        <f ca="1">LN((RAND()^(-Results!$F$4))-1)</f>
        <v>0.56197822200450376</v>
      </c>
      <c r="C865" s="6">
        <f ca="1">LN((RAND()^(-Results!$F$4))-1)</f>
        <v>0.36327274208138227</v>
      </c>
      <c r="D865" s="6">
        <f ca="1">LN((RAND()^(-Results!$F$4))-1)</f>
        <v>-1.8673832415224119</v>
      </c>
      <c r="E865" s="6">
        <f ca="1">LN((RAND()^(-Results!$F$4))-1)</f>
        <v>-1.0418053199008228</v>
      </c>
      <c r="F865" s="6">
        <f ca="1">LN((RAND()^(-Results!$F$4))-1)</f>
        <v>-1.0165156059271898</v>
      </c>
      <c r="G865" s="6">
        <f ca="1">LN((RAND()^(-Results!$F$4))-1)</f>
        <v>-1.3691012021480475</v>
      </c>
      <c r="H865" s="6">
        <f t="shared" ca="1" si="78"/>
        <v>-1.358494340602457</v>
      </c>
      <c r="I865" s="10">
        <f ca="1">SUMPRODUCT(J865:O865,Results!B$12:G$12)+Results!$F$5*H865</f>
        <v>-16.160447151040131</v>
      </c>
      <c r="J865" s="10">
        <f ca="1">SUMPRODUCT($A865:$F865,Results!$B$15:$G$15)</f>
        <v>3.6730512389131613</v>
      </c>
      <c r="K865" s="10">
        <f ca="1">SUMPRODUCT($A865:$F865,Results!$B$16:$G$16)</f>
        <v>-1.3270764872993071</v>
      </c>
      <c r="L865" s="10">
        <f ca="1">SUMPRODUCT($A865:$F865,Results!$B$17:$G$17)</f>
        <v>3.2563934500868017</v>
      </c>
      <c r="M865" s="10">
        <f ca="1">SUMPRODUCT($A865:$F865,Results!$B$18:$G$18)</f>
        <v>-5.7422365228103942</v>
      </c>
      <c r="N865" s="10">
        <f ca="1">SUMPRODUCT($A865:$F865,Results!$B$19:$G$19)</f>
        <v>-7.9350401466374869</v>
      </c>
      <c r="O865" s="10">
        <f ca="1">SUMPRODUCT($A865:$F865,Results!$B$20:$G$20)</f>
        <v>6.0466772946886076</v>
      </c>
      <c r="P865" s="10" cm="1">
        <f t="array" aca="1" ref="P865" ca="1">SUMPRODUCT(J865:O865,TRANSPOSE(Test!BL$20:BL$25))+Test!$AD$20-Test!$BL$27</f>
        <v>-9.0646100370071334</v>
      </c>
      <c r="Q865" s="10" cm="1">
        <f t="array" aca="1" ref="Q865" ca="1">SUMPRODUCT(J865:O865,TRANSPOSE(Test!ES$20:ES$25))+Test!$AD$20-Test!$ES$27</f>
        <v>-9.1797361361165013</v>
      </c>
      <c r="R865" s="10">
        <f ca="1">I865-Results!$E$5*H865</f>
        <v>-10.726469788630304</v>
      </c>
      <c r="S865" s="10" cm="1">
        <f t="array" aca="1" ref="S865" ca="1">SUMPRODUCT(J865:O865,TRANSPOSE(Test!AR$28:AR$33))+Test!$AD$20-Test!$AC$26</f>
        <v>-4.8703856492692861</v>
      </c>
      <c r="T865" s="10">
        <f ca="1">SUMPRODUCT(J865:O865,Results!K$9:P$9)</f>
        <v>-9.0590857438540464</v>
      </c>
      <c r="U865" s="10">
        <f ca="1">SUMPRODUCT(J865:O865,Results!K$9:P$9)+Test!$AD$20-Test!$AC$31</f>
        <v>-9.0958838625550218</v>
      </c>
      <c r="V865" s="10">
        <f t="shared" ca="1" si="79"/>
        <v>-7.0958371140329977</v>
      </c>
      <c r="W865" s="10">
        <f t="shared" ca="1" si="80"/>
        <v>-6.9807110149236298</v>
      </c>
      <c r="X865" s="10">
        <f t="shared" ca="1" si="81"/>
        <v>-5.4339773624098271</v>
      </c>
      <c r="Y865" s="10">
        <f t="shared" ca="1" si="82"/>
        <v>-11.290061501770845</v>
      </c>
      <c r="Z865" s="10">
        <f ca="1">I865-Test!$AD$20</f>
        <v>-16.856550689689684</v>
      </c>
      <c r="AA865" s="10">
        <f t="shared" ca="1" si="83"/>
        <v>-7.0645632884851093</v>
      </c>
    </row>
    <row r="866" spans="1:27">
      <c r="A866" s="6">
        <f ca="1">LN((RAND()^(-Results!$F$4))-1)</f>
        <v>-0.93911831361551878</v>
      </c>
      <c r="B866" s="6">
        <f ca="1">LN((RAND()^(-Results!$F$4))-1)</f>
        <v>0.85607567761534797</v>
      </c>
      <c r="C866" s="6">
        <f ca="1">LN((RAND()^(-Results!$F$4))-1)</f>
        <v>-1.4316561678427646</v>
      </c>
      <c r="D866" s="6">
        <f ca="1">LN((RAND()^(-Results!$F$4))-1)</f>
        <v>-0.73024314667033385</v>
      </c>
      <c r="E866" s="6">
        <f ca="1">LN((RAND()^(-Results!$F$4))-1)</f>
        <v>-1.9304362948652158</v>
      </c>
      <c r="F866" s="6">
        <f ca="1">LN((RAND()^(-Results!$F$4))-1)</f>
        <v>1.2849407914384716</v>
      </c>
      <c r="G866" s="6">
        <f ca="1">LN((RAND()^(-Results!$F$4))-1)</f>
        <v>0.98032414006818924</v>
      </c>
      <c r="H866" s="6">
        <f t="shared" ca="1" si="78"/>
        <v>0.99093100161377978</v>
      </c>
      <c r="I866" s="10">
        <f ca="1">SUMPRODUCT(J866:O866,Results!B$12:G$12)+Results!$F$5*H866</f>
        <v>0.14566042506771737</v>
      </c>
      <c r="J866" s="10">
        <f ca="1">SUMPRODUCT($A866:$F866,Results!$B$15:$G$15)</f>
        <v>4.0378662031082095</v>
      </c>
      <c r="K866" s="10">
        <f ca="1">SUMPRODUCT($A866:$F866,Results!$B$16:$G$16)</f>
        <v>1.9983612726817017</v>
      </c>
      <c r="L866" s="10">
        <f ca="1">SUMPRODUCT($A866:$F866,Results!$B$17:$G$17)</f>
        <v>-2.592335977579062</v>
      </c>
      <c r="M866" s="10">
        <f ca="1">SUMPRODUCT($A866:$F866,Results!$B$18:$G$18)</f>
        <v>3.6864070149360351</v>
      </c>
      <c r="N866" s="10">
        <f ca="1">SUMPRODUCT($A866:$F866,Results!$B$19:$G$19)</f>
        <v>-4.5622728160245556</v>
      </c>
      <c r="O866" s="10">
        <f ca="1">SUMPRODUCT($A866:$F866,Results!$B$20:$G$20)</f>
        <v>8.3161160361973927</v>
      </c>
      <c r="P866" s="10" cm="1">
        <f t="array" aca="1" ref="P866" ca="1">SUMPRODUCT(J866:O866,TRANSPOSE(Test!BL$20:BL$25))+Test!$AD$20-Test!$BL$27</f>
        <v>-4.7372199000423363</v>
      </c>
      <c r="Q866" s="10" cm="1">
        <f t="array" aca="1" ref="Q866" ca="1">SUMPRODUCT(J866:O866,TRANSPOSE(Test!ES$20:ES$25))+Test!$AD$20-Test!$ES$27</f>
        <v>-4.6080473346359296</v>
      </c>
      <c r="R866" s="10">
        <f ca="1">I866-Results!$E$5*H866</f>
        <v>-3.8180635813874018</v>
      </c>
      <c r="S866" s="10" cm="1">
        <f t="array" aca="1" ref="S866" ca="1">SUMPRODUCT(J866:O866,TRANSPOSE(Test!AR$28:AR$33))+Test!$AD$20-Test!$AC$26</f>
        <v>-4.8338266680476121</v>
      </c>
      <c r="T866" s="10">
        <f ca="1">SUMPRODUCT(J866:O866,Results!K$9:P$9)</f>
        <v>-4.2498311338787307</v>
      </c>
      <c r="U866" s="10">
        <f ca="1">SUMPRODUCT(J866:O866,Results!K$9:P$9)+Test!$AD$20-Test!$AC$31</f>
        <v>-4.2866292525797061</v>
      </c>
      <c r="V866" s="10">
        <f t="shared" ca="1" si="79"/>
        <v>4.8828803251100537</v>
      </c>
      <c r="W866" s="10">
        <f t="shared" ca="1" si="80"/>
        <v>4.753707759703647</v>
      </c>
      <c r="X866" s="10">
        <f t="shared" ca="1" si="81"/>
        <v>3.9637240064551191</v>
      </c>
      <c r="Y866" s="10">
        <f t="shared" ca="1" si="82"/>
        <v>4.9794870931153294</v>
      </c>
      <c r="Z866" s="10">
        <f ca="1">I866-Test!$AD$20</f>
        <v>-0.55044311358183629</v>
      </c>
      <c r="AA866" s="10">
        <f t="shared" ca="1" si="83"/>
        <v>4.4322896776474234</v>
      </c>
    </row>
    <row r="867" spans="1:27">
      <c r="A867" s="6">
        <f ca="1">LN((RAND()^(-Results!$F$4))-1)</f>
        <v>-3.7673808445673314</v>
      </c>
      <c r="B867" s="6">
        <f ca="1">LN((RAND()^(-Results!$F$4))-1)</f>
        <v>-3.8093422953539338</v>
      </c>
      <c r="C867" s="6">
        <f ca="1">LN((RAND()^(-Results!$F$4))-1)</f>
        <v>-0.59362912740248863</v>
      </c>
      <c r="D867" s="6">
        <f ca="1">LN((RAND()^(-Results!$F$4))-1)</f>
        <v>-0.35721722529600386</v>
      </c>
      <c r="E867" s="6">
        <f ca="1">LN((RAND()^(-Results!$F$4))-1)</f>
        <v>5.8114817259655487</v>
      </c>
      <c r="F867" s="6">
        <f ca="1">LN((RAND()^(-Results!$F$4))-1)</f>
        <v>1.1991938294571081</v>
      </c>
      <c r="G867" s="6">
        <f ca="1">LN((RAND()^(-Results!$F$4))-1)</f>
        <v>-0.59739958294465034</v>
      </c>
      <c r="H867" s="6">
        <f t="shared" ca="1" si="78"/>
        <v>-0.5867927213990598</v>
      </c>
      <c r="I867" s="10">
        <f ca="1">SUMPRODUCT(J867:O867,Results!B$12:G$12)+Results!$F$5*H867</f>
        <v>-22.103478277879901</v>
      </c>
      <c r="J867" s="10">
        <f ca="1">SUMPRODUCT($A867:$F867,Results!$B$15:$G$15)</f>
        <v>-14.843884083126621</v>
      </c>
      <c r="K867" s="10">
        <f ca="1">SUMPRODUCT($A867:$F867,Results!$B$16:$G$16)</f>
        <v>-16.837620572959867</v>
      </c>
      <c r="L867" s="10">
        <f ca="1">SUMPRODUCT($A867:$F867,Results!$B$17:$G$17)</f>
        <v>-9.6583377149324967</v>
      </c>
      <c r="M867" s="10">
        <f ca="1">SUMPRODUCT($A867:$F867,Results!$B$18:$G$18)</f>
        <v>29.905581371910966</v>
      </c>
      <c r="N867" s="10">
        <f ca="1">SUMPRODUCT($A867:$F867,Results!$B$19:$G$19)</f>
        <v>7.6183758835185511</v>
      </c>
      <c r="O867" s="10">
        <f ca="1">SUMPRODUCT($A867:$F867,Results!$B$20:$G$20)</f>
        <v>-22.428229563158073</v>
      </c>
      <c r="P867" s="10" cm="1">
        <f t="array" aca="1" ref="P867" ca="1">SUMPRODUCT(J867:O867,TRANSPOSE(Test!BL$20:BL$25))+Test!$AD$20-Test!$BL$27</f>
        <v>-20.256335027003924</v>
      </c>
      <c r="Q867" s="10" cm="1">
        <f t="array" aca="1" ref="Q867" ca="1">SUMPRODUCT(J867:O867,TRANSPOSE(Test!ES$20:ES$25))+Test!$AD$20-Test!$ES$27</f>
        <v>-20.294075652621512</v>
      </c>
      <c r="R867" s="10">
        <f ca="1">I867-Results!$E$5*H867</f>
        <v>-19.756307392283663</v>
      </c>
      <c r="S867" s="10" cm="1">
        <f t="array" aca="1" ref="S867" ca="1">SUMPRODUCT(J867:O867,TRANSPOSE(Test!AR$28:AR$33))+Test!$AD$20-Test!$AC$26</f>
        <v>-42.618644440954057</v>
      </c>
      <c r="T867" s="10">
        <f ca="1">SUMPRODUCT(J867:O867,Results!K$9:P$9)</f>
        <v>-20.638408082519064</v>
      </c>
      <c r="U867" s="10">
        <f ca="1">SUMPRODUCT(J867:O867,Results!K$9:P$9)+Test!$AD$20-Test!$AC$31</f>
        <v>-20.675206201220039</v>
      </c>
      <c r="V867" s="10">
        <f t="shared" ca="1" si="79"/>
        <v>-1.8471432508759769</v>
      </c>
      <c r="W867" s="10">
        <f t="shared" ca="1" si="80"/>
        <v>-1.8094026252583895</v>
      </c>
      <c r="X867" s="10">
        <f t="shared" ca="1" si="81"/>
        <v>-2.3471708855962383</v>
      </c>
      <c r="Y867" s="10">
        <f t="shared" ca="1" si="82"/>
        <v>20.515166163074156</v>
      </c>
      <c r="Z867" s="10">
        <f ca="1">I867-Test!$AD$20</f>
        <v>-22.799581816529454</v>
      </c>
      <c r="AA867" s="10">
        <f t="shared" ca="1" si="83"/>
        <v>-1.4282720766598622</v>
      </c>
    </row>
    <row r="868" spans="1:27">
      <c r="A868" s="6">
        <f ca="1">LN((RAND()^(-Results!$F$4))-1)</f>
        <v>-0.94737478647169715</v>
      </c>
      <c r="B868" s="6">
        <f ca="1">LN((RAND()^(-Results!$F$4))-1)</f>
        <v>0.88287461811970591</v>
      </c>
      <c r="C868" s="6">
        <f ca="1">LN((RAND()^(-Results!$F$4))-1)</f>
        <v>-0.62510153853496564</v>
      </c>
      <c r="D868" s="6">
        <f ca="1">LN((RAND()^(-Results!$F$4))-1)</f>
        <v>0.20418860880763898</v>
      </c>
      <c r="E868" s="6">
        <f ca="1">LN((RAND()^(-Results!$F$4))-1)</f>
        <v>0.34722270840321151</v>
      </c>
      <c r="F868" s="6">
        <f ca="1">LN((RAND()^(-Results!$F$4))-1)</f>
        <v>1.8755214357920147</v>
      </c>
      <c r="G868" s="6">
        <f ca="1">LN((RAND()^(-Results!$F$4))-1)</f>
        <v>-1.2789377086643741</v>
      </c>
      <c r="H868" s="6">
        <f t="shared" ca="1" si="78"/>
        <v>-1.2683308471187835</v>
      </c>
      <c r="I868" s="10">
        <f ca="1">SUMPRODUCT(J868:O868,Results!B$12:G$12)+Results!$F$5*H868</f>
        <v>0.64629240505410479</v>
      </c>
      <c r="J868" s="10">
        <f ca="1">SUMPRODUCT($A868:$F868,Results!$B$15:$G$15)</f>
        <v>1.5636139892635661</v>
      </c>
      <c r="K868" s="10">
        <f ca="1">SUMPRODUCT($A868:$F868,Results!$B$16:$G$16)</f>
        <v>-1.105973824939362</v>
      </c>
      <c r="L868" s="10">
        <f ca="1">SUMPRODUCT($A868:$F868,Results!$B$17:$G$17)</f>
        <v>-9.2353760411106691</v>
      </c>
      <c r="M868" s="10">
        <f ca="1">SUMPRODUCT($A868:$F868,Results!$B$18:$G$18)</f>
        <v>6.379148373523889</v>
      </c>
      <c r="N868" s="10">
        <f ca="1">SUMPRODUCT($A868:$F868,Results!$B$19:$G$19)</f>
        <v>0.68129201219313806</v>
      </c>
      <c r="O868" s="10">
        <f ca="1">SUMPRODUCT($A868:$F868,Results!$B$20:$G$20)</f>
        <v>2.4921975148767488</v>
      </c>
      <c r="P868" s="10" cm="1">
        <f t="array" aca="1" ref="P868" ca="1">SUMPRODUCT(J868:O868,TRANSPOSE(Test!BL$20:BL$25))+Test!$AD$20-Test!$BL$27</f>
        <v>6.9013714465386595</v>
      </c>
      <c r="Q868" s="10" cm="1">
        <f t="array" aca="1" ref="Q868" ca="1">SUMPRODUCT(J868:O868,TRANSPOSE(Test!ES$20:ES$25))+Test!$AD$20-Test!$ES$27</f>
        <v>7.0210827558180959</v>
      </c>
      <c r="R868" s="10">
        <f ca="1">I868-Results!$E$5*H868</f>
        <v>5.7196157935292389</v>
      </c>
      <c r="S868" s="10" cm="1">
        <f t="array" aca="1" ref="S868" ca="1">SUMPRODUCT(J868:O868,TRANSPOSE(Test!AR$28:AR$33))+Test!$AD$20-Test!$AC$26</f>
        <v>2.8242176453997869</v>
      </c>
      <c r="T868" s="10">
        <f ca="1">SUMPRODUCT(J868:O868,Results!K$9:P$9)</f>
        <v>7.1109657460137532</v>
      </c>
      <c r="U868" s="10">
        <f ca="1">SUMPRODUCT(J868:O868,Results!K$9:P$9)+Test!$AD$20-Test!$AC$31</f>
        <v>7.0741676273127778</v>
      </c>
      <c r="V868" s="10">
        <f t="shared" ca="1" si="79"/>
        <v>-6.2550790414845547</v>
      </c>
      <c r="W868" s="10">
        <f t="shared" ca="1" si="80"/>
        <v>-6.3747903507639911</v>
      </c>
      <c r="X868" s="10">
        <f t="shared" ca="1" si="81"/>
        <v>-5.0733233884751341</v>
      </c>
      <c r="Y868" s="10">
        <f t="shared" ca="1" si="82"/>
        <v>-2.1779252403456821</v>
      </c>
      <c r="Z868" s="10">
        <f ca="1">I868-Test!$AD$20</f>
        <v>-4.9811133595448864E-2</v>
      </c>
      <c r="AA868" s="10">
        <f t="shared" ca="1" si="83"/>
        <v>-6.427875222258673</v>
      </c>
    </row>
    <row r="869" spans="1:27">
      <c r="A869" s="6">
        <f ca="1">LN((RAND()^(-Results!$F$4))-1)</f>
        <v>-2.1340906340850396</v>
      </c>
      <c r="B869" s="6">
        <f ca="1">LN((RAND()^(-Results!$F$4))-1)</f>
        <v>1.7840136615797264</v>
      </c>
      <c r="C869" s="6">
        <f ca="1">LN((RAND()^(-Results!$F$4))-1)</f>
        <v>-2.357265312758603</v>
      </c>
      <c r="D869" s="6">
        <f ca="1">LN((RAND()^(-Results!$F$4))-1)</f>
        <v>1.0779700643714027</v>
      </c>
      <c r="E869" s="6">
        <f ca="1">LN((RAND()^(-Results!$F$4))-1)</f>
        <v>-2.0182947642446019</v>
      </c>
      <c r="F869" s="6">
        <f ca="1">LN((RAND()^(-Results!$F$4))-1)</f>
        <v>0.83025663514094483</v>
      </c>
      <c r="G869" s="6">
        <f ca="1">LN((RAND()^(-Results!$F$4))-1)</f>
        <v>-4.1164210951241238E-2</v>
      </c>
      <c r="H869" s="6">
        <f t="shared" ca="1" si="78"/>
        <v>-3.0557349405650643E-2</v>
      </c>
      <c r="I869" s="10">
        <f ca="1">SUMPRODUCT(J869:O869,Results!B$12:G$12)+Results!$F$5*H869</f>
        <v>20.191629670572311</v>
      </c>
      <c r="J869" s="10">
        <f ca="1">SUMPRODUCT($A869:$F869,Results!$B$15:$G$15)</f>
        <v>4.9512912088362153</v>
      </c>
      <c r="K869" s="10">
        <f ca="1">SUMPRODUCT($A869:$F869,Results!$B$16:$G$16)</f>
        <v>5.9671367326085614</v>
      </c>
      <c r="L869" s="10">
        <f ca="1">SUMPRODUCT($A869:$F869,Results!$B$17:$G$17)</f>
        <v>-4.4162218352307967</v>
      </c>
      <c r="M869" s="10">
        <f ca="1">SUMPRODUCT($A869:$F869,Results!$B$18:$G$18)</f>
        <v>4.2320276863340354</v>
      </c>
      <c r="N869" s="10">
        <f ca="1">SUMPRODUCT($A869:$F869,Results!$B$19:$G$19)</f>
        <v>-2.2372342251365058</v>
      </c>
      <c r="O869" s="10">
        <f ca="1">SUMPRODUCT($A869:$F869,Results!$B$20:$G$20)</f>
        <v>1.9358198057190232</v>
      </c>
      <c r="P869" s="10" cm="1">
        <f t="array" aca="1" ref="P869" ca="1">SUMPRODUCT(J869:O869,TRANSPOSE(Test!BL$20:BL$25))+Test!$AD$20-Test!$BL$27</f>
        <v>20.29708957713849</v>
      </c>
      <c r="Q869" s="10" cm="1">
        <f t="array" aca="1" ref="Q869" ca="1">SUMPRODUCT(J869:O869,TRANSPOSE(Test!ES$20:ES$25))+Test!$AD$20-Test!$ES$27</f>
        <v>20.733833549353839</v>
      </c>
      <c r="R869" s="10">
        <f ca="1">I869-Results!$E$5*H869</f>
        <v>20.313859068194915</v>
      </c>
      <c r="S869" s="10" cm="1">
        <f t="array" aca="1" ref="S869" ca="1">SUMPRODUCT(J869:O869,TRANSPOSE(Test!AR$28:AR$33))+Test!$AD$20-Test!$AC$26</f>
        <v>14.235913843122027</v>
      </c>
      <c r="T869" s="10">
        <f ca="1">SUMPRODUCT(J869:O869,Results!K$9:P$9)</f>
        <v>21.201970692087453</v>
      </c>
      <c r="U869" s="10">
        <f ca="1">SUMPRODUCT(J869:O869,Results!K$9:P$9)+Test!$AD$20-Test!$AC$31</f>
        <v>21.165172573386478</v>
      </c>
      <c r="V869" s="10">
        <f t="shared" ca="1" si="79"/>
        <v>-0.10545990656617832</v>
      </c>
      <c r="W869" s="10">
        <f t="shared" ca="1" si="80"/>
        <v>-0.5422038787815282</v>
      </c>
      <c r="X869" s="10">
        <f t="shared" ca="1" si="81"/>
        <v>-0.1222293976226041</v>
      </c>
      <c r="Y869" s="10">
        <f t="shared" ca="1" si="82"/>
        <v>5.9557158274502839</v>
      </c>
      <c r="Z869" s="10">
        <f ca="1">I869-Test!$AD$20</f>
        <v>19.495526131922759</v>
      </c>
      <c r="AA869" s="10">
        <f t="shared" ca="1" si="83"/>
        <v>-0.97354290281416667</v>
      </c>
    </row>
    <row r="870" spans="1:27">
      <c r="A870" s="6">
        <f ca="1">LN((RAND()^(-Results!$F$4))-1)</f>
        <v>-0.99952373576711218</v>
      </c>
      <c r="B870" s="6">
        <f ca="1">LN((RAND()^(-Results!$F$4))-1)</f>
        <v>0.3948853440040852</v>
      </c>
      <c r="C870" s="6">
        <f ca="1">LN((RAND()^(-Results!$F$4))-1)</f>
        <v>0.63914464809732474</v>
      </c>
      <c r="D870" s="6">
        <f ca="1">LN((RAND()^(-Results!$F$4))-1)</f>
        <v>-1.3691795137769196</v>
      </c>
      <c r="E870" s="6">
        <f ca="1">LN((RAND()^(-Results!$F$4))-1)</f>
        <v>2.3107843969745048</v>
      </c>
      <c r="F870" s="6">
        <f ca="1">LN((RAND()^(-Results!$F$4))-1)</f>
        <v>0.67776683270785343</v>
      </c>
      <c r="G870" s="6">
        <f ca="1">LN((RAND()^(-Results!$F$4))-1)</f>
        <v>2.5168469024812832</v>
      </c>
      <c r="H870" s="6">
        <f t="shared" ca="1" si="78"/>
        <v>2.5274537640268737</v>
      </c>
      <c r="I870" s="10">
        <f ca="1">SUMPRODUCT(J870:O870,Results!B$12:G$12)+Results!$F$5*H870</f>
        <v>12.629934627483912</v>
      </c>
      <c r="J870" s="10">
        <f ca="1">SUMPRODUCT($A870:$F870,Results!$B$15:$G$15)</f>
        <v>-0.2850206430489608</v>
      </c>
      <c r="K870" s="10">
        <f ca="1">SUMPRODUCT($A870:$F870,Results!$B$16:$G$16)</f>
        <v>-9.1725059522175787</v>
      </c>
      <c r="L870" s="10">
        <f ca="1">SUMPRODUCT($A870:$F870,Results!$B$17:$G$17)</f>
        <v>-10.15736796963605</v>
      </c>
      <c r="M870" s="10">
        <f ca="1">SUMPRODUCT($A870:$F870,Results!$B$18:$G$18)</f>
        <v>6.540570281407188</v>
      </c>
      <c r="N870" s="10">
        <f ca="1">SUMPRODUCT($A870:$F870,Results!$B$19:$G$19)</f>
        <v>-2.7102970152559136</v>
      </c>
      <c r="O870" s="10">
        <f ca="1">SUMPRODUCT($A870:$F870,Results!$B$20:$G$20)</f>
        <v>-2.1140402828529257</v>
      </c>
      <c r="P870" s="10" cm="1">
        <f t="array" aca="1" ref="P870" ca="1">SUMPRODUCT(J870:O870,TRANSPOSE(Test!BL$20:BL$25))+Test!$AD$20-Test!$BL$27</f>
        <v>-7.1663625130588771E-2</v>
      </c>
      <c r="Q870" s="10" cm="1">
        <f t="array" aca="1" ref="Q870" ca="1">SUMPRODUCT(J870:O870,TRANSPOSE(Test!ES$20:ES$25))+Test!$AD$20-Test!$ES$27</f>
        <v>-0.12950032289785474</v>
      </c>
      <c r="R870" s="10">
        <f ca="1">I870-Results!$E$5*H870</f>
        <v>2.5201195713764175</v>
      </c>
      <c r="S870" s="10" cm="1">
        <f t="array" aca="1" ref="S870" ca="1">SUMPRODUCT(J870:O870,TRANSPOSE(Test!AR$28:AR$33))+Test!$AD$20-Test!$AC$26</f>
        <v>-6.8373960275644929</v>
      </c>
      <c r="T870" s="10">
        <f ca="1">SUMPRODUCT(J870:O870,Results!K$9:P$9)</f>
        <v>-0.25103278973573495</v>
      </c>
      <c r="U870" s="10">
        <f ca="1">SUMPRODUCT(J870:O870,Results!K$9:P$9)+Test!$AD$20-Test!$AC$31</f>
        <v>-0.28783090843671022</v>
      </c>
      <c r="V870" s="10">
        <f t="shared" ca="1" si="79"/>
        <v>12.701598252614501</v>
      </c>
      <c r="W870" s="10">
        <f t="shared" ca="1" si="80"/>
        <v>12.759434950381767</v>
      </c>
      <c r="X870" s="10">
        <f t="shared" ca="1" si="81"/>
        <v>10.109815056107495</v>
      </c>
      <c r="Y870" s="10">
        <f t="shared" ca="1" si="82"/>
        <v>19.467330655048407</v>
      </c>
      <c r="Z870" s="10">
        <f ca="1">I870-Test!$AD$20</f>
        <v>11.933831088834358</v>
      </c>
      <c r="AA870" s="10">
        <f t="shared" ca="1" si="83"/>
        <v>12.917765535920623</v>
      </c>
    </row>
    <row r="871" spans="1:27">
      <c r="A871" s="6">
        <f ca="1">LN((RAND()^(-Results!$F$4))-1)</f>
        <v>0.41799533388594329</v>
      </c>
      <c r="B871" s="6">
        <f ca="1">LN((RAND()^(-Results!$F$4))-1)</f>
        <v>0.11958339918785828</v>
      </c>
      <c r="C871" s="6">
        <f ca="1">LN((RAND()^(-Results!$F$4))-1)</f>
        <v>-1.5888299592060695</v>
      </c>
      <c r="D871" s="6">
        <f ca="1">LN((RAND()^(-Results!$F$4))-1)</f>
        <v>-0.97823292554664587</v>
      </c>
      <c r="E871" s="6">
        <f ca="1">LN((RAND()^(-Results!$F$4))-1)</f>
        <v>2.2384472713057444</v>
      </c>
      <c r="F871" s="6">
        <f ca="1">LN((RAND()^(-Results!$F$4))-1)</f>
        <v>-8.5884141195499836E-2</v>
      </c>
      <c r="G871" s="6">
        <f ca="1">LN((RAND()^(-Results!$F$4))-1)</f>
        <v>-0.81456335338961616</v>
      </c>
      <c r="H871" s="6">
        <f t="shared" ca="1" si="78"/>
        <v>-0.80395649184402562</v>
      </c>
      <c r="I871" s="10">
        <f ca="1">SUMPRODUCT(J871:O871,Results!B$12:G$12)+Results!$F$5*H871</f>
        <v>-8.0753649959919827</v>
      </c>
      <c r="J871" s="10">
        <f ca="1">SUMPRODUCT($A871:$F871,Results!$B$15:$G$15)</f>
        <v>1.4312223250829648</v>
      </c>
      <c r="K871" s="10">
        <f ca="1">SUMPRODUCT($A871:$F871,Results!$B$16:$G$16)</f>
        <v>-1.9065730418646709</v>
      </c>
      <c r="L871" s="10">
        <f ca="1">SUMPRODUCT($A871:$F871,Results!$B$17:$G$17)</f>
        <v>-1.4789494726317727</v>
      </c>
      <c r="M871" s="10">
        <f ca="1">SUMPRODUCT($A871:$F871,Results!$B$18:$G$18)</f>
        <v>5.7100701621539729</v>
      </c>
      <c r="N871" s="10">
        <f ca="1">SUMPRODUCT($A871:$F871,Results!$B$19:$G$19)</f>
        <v>-7.4227566747307874</v>
      </c>
      <c r="O871" s="10">
        <f ca="1">SUMPRODUCT($A871:$F871,Results!$B$20:$G$20)</f>
        <v>0.830768247536944</v>
      </c>
      <c r="P871" s="10" cm="1">
        <f t="array" aca="1" ref="P871" ca="1">SUMPRODUCT(J871:O871,TRANSPOSE(Test!BL$20:BL$25))+Test!$AD$20-Test!$BL$27</f>
        <v>-4.4574722478254145</v>
      </c>
      <c r="Q871" s="10" cm="1">
        <f t="array" aca="1" ref="Q871" ca="1">SUMPRODUCT(J871:O871,TRANSPOSE(Test!ES$20:ES$25))+Test!$AD$20-Test!$ES$27</f>
        <v>-4.3860092627717693</v>
      </c>
      <c r="R871" s="10">
        <f ca="1">I871-Results!$E$5*H871</f>
        <v>-4.8595390286158802</v>
      </c>
      <c r="S871" s="10" cm="1">
        <f t="array" aca="1" ref="S871" ca="1">SUMPRODUCT(J871:O871,TRANSPOSE(Test!AR$28:AR$33))+Test!$AD$20-Test!$AC$26</f>
        <v>-11.343554010914076</v>
      </c>
      <c r="T871" s="10">
        <f ca="1">SUMPRODUCT(J871:O871,Results!K$9:P$9)</f>
        <v>-4.6517458381415402</v>
      </c>
      <c r="U871" s="10">
        <f ca="1">SUMPRODUCT(J871:O871,Results!K$9:P$9)+Test!$AD$20-Test!$AC$31</f>
        <v>-4.6885439568425156</v>
      </c>
      <c r="V871" s="10">
        <f t="shared" ca="1" si="79"/>
        <v>-3.6178927481665681</v>
      </c>
      <c r="W871" s="10">
        <f t="shared" ca="1" si="80"/>
        <v>-3.6893557332202134</v>
      </c>
      <c r="X871" s="10">
        <f t="shared" ca="1" si="81"/>
        <v>-3.2158259673761025</v>
      </c>
      <c r="Y871" s="10">
        <f t="shared" ca="1" si="82"/>
        <v>3.2681890149220933</v>
      </c>
      <c r="Z871" s="10">
        <f ca="1">I871-Test!$AD$20</f>
        <v>-8.7714685346415369</v>
      </c>
      <c r="AA871" s="10">
        <f t="shared" ca="1" si="83"/>
        <v>-3.3868210391494671</v>
      </c>
    </row>
    <row r="872" spans="1:27">
      <c r="A872" s="6">
        <f ca="1">LN((RAND()^(-Results!$F$4))-1)</f>
        <v>1.0167357046808168</v>
      </c>
      <c r="B872" s="6">
        <f ca="1">LN((RAND()^(-Results!$F$4))-1)</f>
        <v>3.1871647502952793</v>
      </c>
      <c r="C872" s="6">
        <f ca="1">LN((RAND()^(-Results!$F$4))-1)</f>
        <v>-2.2293442036534601</v>
      </c>
      <c r="D872" s="6">
        <f ca="1">LN((RAND()^(-Results!$F$4))-1)</f>
        <v>1.4970596025688176</v>
      </c>
      <c r="E872" s="6">
        <f ca="1">LN((RAND()^(-Results!$F$4))-1)</f>
        <v>-1.1327334551767154</v>
      </c>
      <c r="F872" s="6">
        <f ca="1">LN((RAND()^(-Results!$F$4))-1)</f>
        <v>-1.6222923187769145</v>
      </c>
      <c r="G872" s="6">
        <f ca="1">LN((RAND()^(-Results!$F$4))-1)</f>
        <v>-0.52952368179586828</v>
      </c>
      <c r="H872" s="6">
        <f t="shared" ca="1" si="78"/>
        <v>-0.51891682025027763</v>
      </c>
      <c r="I872" s="10">
        <f ca="1">SUMPRODUCT(J872:O872,Results!B$12:G$12)+Results!$F$5*H872</f>
        <v>34.625521981528564</v>
      </c>
      <c r="J872" s="10">
        <f ca="1">SUMPRODUCT($A872:$F872,Results!$B$15:$G$15)</f>
        <v>10.174215597640956</v>
      </c>
      <c r="K872" s="10">
        <f ca="1">SUMPRODUCT($A872:$F872,Results!$B$16:$G$16)</f>
        <v>12.2247031102912</v>
      </c>
      <c r="L872" s="10">
        <f ca="1">SUMPRODUCT($A872:$F872,Results!$B$17:$G$17)</f>
        <v>2.8453905360049014</v>
      </c>
      <c r="M872" s="10">
        <f ca="1">SUMPRODUCT($A872:$F872,Results!$B$18:$G$18)</f>
        <v>-10.89934655909807</v>
      </c>
      <c r="N872" s="10">
        <f ca="1">SUMPRODUCT($A872:$F872,Results!$B$19:$G$19)</f>
        <v>-8.3081449414113528</v>
      </c>
      <c r="O872" s="10">
        <f ca="1">SUMPRODUCT($A872:$F872,Results!$B$20:$G$20)</f>
        <v>4.15467788740074</v>
      </c>
      <c r="P872" s="10" cm="1">
        <f t="array" aca="1" ref="P872" ca="1">SUMPRODUCT(J872:O872,TRANSPOSE(Test!BL$20:BL$25))+Test!$AD$20-Test!$BL$27</f>
        <v>37.279401325114449</v>
      </c>
      <c r="Q872" s="10" cm="1">
        <f t="array" aca="1" ref="Q872" ca="1">SUMPRODUCT(J872:O872,TRANSPOSE(Test!ES$20:ES$25))+Test!$AD$20-Test!$ES$27</f>
        <v>37.72776681285842</v>
      </c>
      <c r="R872" s="10">
        <f ca="1">I872-Results!$E$5*H872</f>
        <v>36.701189262529674</v>
      </c>
      <c r="S872" s="10" cm="1">
        <f t="array" aca="1" ref="S872" ca="1">SUMPRODUCT(J872:O872,TRANSPOSE(Test!AR$28:AR$33))+Test!$AD$20-Test!$AC$26</f>
        <v>35.783641264450139</v>
      </c>
      <c r="T872" s="10">
        <f ca="1">SUMPRODUCT(J872:O872,Results!K$9:P$9)</f>
        <v>37.802335061048716</v>
      </c>
      <c r="U872" s="10">
        <f ca="1">SUMPRODUCT(J872:O872,Results!K$9:P$9)+Test!$AD$20-Test!$AC$31</f>
        <v>37.765536942347737</v>
      </c>
      <c r="V872" s="10">
        <f t="shared" ca="1" si="79"/>
        <v>-2.653879343585885</v>
      </c>
      <c r="W872" s="10">
        <f t="shared" ca="1" si="80"/>
        <v>-3.1022448313298554</v>
      </c>
      <c r="X872" s="10">
        <f t="shared" ca="1" si="81"/>
        <v>-2.0756672810011096</v>
      </c>
      <c r="Y872" s="10">
        <f t="shared" ca="1" si="82"/>
        <v>-1.1581192829215752</v>
      </c>
      <c r="Z872" s="10">
        <f ca="1">I872-Test!$AD$20</f>
        <v>33.929418442879012</v>
      </c>
      <c r="AA872" s="10">
        <f t="shared" ca="1" si="83"/>
        <v>-3.1400149608191725</v>
      </c>
    </row>
    <row r="873" spans="1:27">
      <c r="A873" s="6">
        <f ca="1">LN((RAND()^(-Results!$F$4))-1)</f>
        <v>-1.2243350931937877</v>
      </c>
      <c r="B873" s="6">
        <f ca="1">LN((RAND()^(-Results!$F$4))-1)</f>
        <v>-0.76933813964687858</v>
      </c>
      <c r="C873" s="6">
        <f ca="1">LN((RAND()^(-Results!$F$4))-1)</f>
        <v>2.2634211384075495</v>
      </c>
      <c r="D873" s="6">
        <f ca="1">LN((RAND()^(-Results!$F$4))-1)</f>
        <v>-3.3754794102658101</v>
      </c>
      <c r="E873" s="6">
        <f ca="1">LN((RAND()^(-Results!$F$4))-1)</f>
        <v>-0.14808657856069671</v>
      </c>
      <c r="F873" s="6">
        <f ca="1">LN((RAND()^(-Results!$F$4))-1)</f>
        <v>1.1056391922582081</v>
      </c>
      <c r="G873" s="6">
        <f ca="1">LN((RAND()^(-Results!$F$4))-1)</f>
        <v>0.96809674604053098</v>
      </c>
      <c r="H873" s="6">
        <f t="shared" ca="1" si="78"/>
        <v>0.97870360758612152</v>
      </c>
      <c r="I873" s="10">
        <f ca="1">SUMPRODUCT(J873:O873,Results!B$12:G$12)+Results!$F$5*H873</f>
        <v>-25.072394222194564</v>
      </c>
      <c r="J873" s="10">
        <f ca="1">SUMPRODUCT($A873:$F873,Results!$B$15:$G$15)</f>
        <v>-1.8779620159916908</v>
      </c>
      <c r="K873" s="10">
        <f ca="1">SUMPRODUCT($A873:$F873,Results!$B$16:$G$16)</f>
        <v>-13.382016778691595</v>
      </c>
      <c r="L873" s="10">
        <f ca="1">SUMPRODUCT($A873:$F873,Results!$B$17:$G$17)</f>
        <v>-6.6880599147652635</v>
      </c>
      <c r="M873" s="10">
        <f ca="1">SUMPRODUCT($A873:$F873,Results!$B$18:$G$18)</f>
        <v>4.7386184210826086</v>
      </c>
      <c r="N873" s="10">
        <f ca="1">SUMPRODUCT($A873:$F873,Results!$B$19:$G$19)</f>
        <v>-2.7080306715525024</v>
      </c>
      <c r="O873" s="10">
        <f ca="1">SUMPRODUCT($A873:$F873,Results!$B$20:$G$20)</f>
        <v>4.4954978127930856</v>
      </c>
      <c r="P873" s="10" cm="1">
        <f t="array" aca="1" ref="P873" ca="1">SUMPRODUCT(J873:O873,TRANSPOSE(Test!BL$20:BL$25))+Test!$AD$20-Test!$BL$27</f>
        <v>-29.582514796748359</v>
      </c>
      <c r="Q873" s="10" cm="1">
        <f t="array" aca="1" ref="Q873" ca="1">SUMPRODUCT(J873:O873,TRANSPOSE(Test!ES$20:ES$25))+Test!$AD$20-Test!$ES$27</f>
        <v>-29.978701657521121</v>
      </c>
      <c r="R873" s="10">
        <f ca="1">I873-Results!$E$5*H873</f>
        <v>-28.987208652539049</v>
      </c>
      <c r="S873" s="10" cm="1">
        <f t="array" aca="1" ref="S873" ca="1">SUMPRODUCT(J873:O873,TRANSPOSE(Test!AR$28:AR$33))+Test!$AD$20-Test!$AC$26</f>
        <v>-26.787570069488499</v>
      </c>
      <c r="T873" s="10">
        <f ca="1">SUMPRODUCT(J873:O873,Results!K$9:P$9)</f>
        <v>-29.782159921276374</v>
      </c>
      <c r="U873" s="10">
        <f ca="1">SUMPRODUCT(J873:O873,Results!K$9:P$9)+Test!$AD$20-Test!$AC$31</f>
        <v>-29.81895803997735</v>
      </c>
      <c r="V873" s="10">
        <f t="shared" ca="1" si="79"/>
        <v>4.5101205745537953</v>
      </c>
      <c r="W873" s="10">
        <f t="shared" ca="1" si="80"/>
        <v>4.906307435326557</v>
      </c>
      <c r="X873" s="10">
        <f t="shared" ca="1" si="81"/>
        <v>3.9148144303444852</v>
      </c>
      <c r="Y873" s="10">
        <f t="shared" ca="1" si="82"/>
        <v>1.7151758472939349</v>
      </c>
      <c r="Z873" s="10">
        <f ca="1">I873-Test!$AD$20</f>
        <v>-25.768497760844117</v>
      </c>
      <c r="AA873" s="10">
        <f t="shared" ca="1" si="83"/>
        <v>4.7465638177827856</v>
      </c>
    </row>
    <row r="874" spans="1:27">
      <c r="A874" s="6">
        <f ca="1">LN((RAND()^(-Results!$F$4))-1)</f>
        <v>2.7078904236313366</v>
      </c>
      <c r="B874" s="6">
        <f ca="1">LN((RAND()^(-Results!$F$4))-1)</f>
        <v>0.4582015846928385</v>
      </c>
      <c r="C874" s="6">
        <f ca="1">LN((RAND()^(-Results!$F$4))-1)</f>
        <v>-1.2666002594444812</v>
      </c>
      <c r="D874" s="6">
        <f ca="1">LN((RAND()^(-Results!$F$4))-1)</f>
        <v>0.70508887078402505</v>
      </c>
      <c r="E874" s="6">
        <f ca="1">LN((RAND()^(-Results!$F$4))-1)</f>
        <v>0.53556095217412747</v>
      </c>
      <c r="F874" s="6">
        <f ca="1">LN((RAND()^(-Results!$F$4))-1)</f>
        <v>-4.0395966772026659</v>
      </c>
      <c r="G874" s="6">
        <f ca="1">LN((RAND()^(-Results!$F$4))-1)</f>
        <v>1.8290271887409775</v>
      </c>
      <c r="H874" s="6">
        <f t="shared" ca="1" si="78"/>
        <v>1.839634050286568</v>
      </c>
      <c r="I874" s="10">
        <f ca="1">SUMPRODUCT(J874:O874,Results!B$12:G$12)+Results!$F$5*H874</f>
        <v>22.480894032158574</v>
      </c>
      <c r="J874" s="10">
        <f ca="1">SUMPRODUCT($A874:$F874,Results!$B$15:$G$15)</f>
        <v>3.5958868423684009</v>
      </c>
      <c r="K874" s="10">
        <f ca="1">SUMPRODUCT($A874:$F874,Results!$B$16:$G$16)</f>
        <v>9.2802988977793124</v>
      </c>
      <c r="L874" s="10">
        <f ca="1">SUMPRODUCT($A874:$F874,Results!$B$17:$G$17)</f>
        <v>15.944991965465109</v>
      </c>
      <c r="M874" s="10">
        <f ca="1">SUMPRODUCT($A874:$F874,Results!$B$18:$G$18)</f>
        <v>-13.810588488432041</v>
      </c>
      <c r="N874" s="10">
        <f ca="1">SUMPRODUCT($A874:$F874,Results!$B$19:$G$19)</f>
        <v>-8.1514753077305571</v>
      </c>
      <c r="O874" s="10">
        <f ca="1">SUMPRODUCT($A874:$F874,Results!$B$20:$G$20)</f>
        <v>-2.8468079581541197</v>
      </c>
      <c r="P874" s="10" cm="1">
        <f t="array" aca="1" ref="P874" ca="1">SUMPRODUCT(J874:O874,TRANSPOSE(Test!BL$20:BL$25))+Test!$AD$20-Test!$BL$27</f>
        <v>13.120627800221198</v>
      </c>
      <c r="Q874" s="10" cm="1">
        <f t="array" aca="1" ref="Q874" ca="1">SUMPRODUCT(J874:O874,TRANSPOSE(Test!ES$20:ES$25))+Test!$AD$20-Test!$ES$27</f>
        <v>13.240814280597791</v>
      </c>
      <c r="R874" s="10">
        <f ca="1">I874-Results!$E$5*H874</f>
        <v>15.122357831012302</v>
      </c>
      <c r="S874" s="10" cm="1">
        <f t="array" aca="1" ref="S874" ca="1">SUMPRODUCT(J874:O874,TRANSPOSE(Test!AR$28:AR$33))+Test!$AD$20-Test!$AC$26</f>
        <v>14.598433871146607</v>
      </c>
      <c r="T874" s="10">
        <f ca="1">SUMPRODUCT(J874:O874,Results!K$9:P$9)</f>
        <v>12.921588642823203</v>
      </c>
      <c r="U874" s="10">
        <f ca="1">SUMPRODUCT(J874:O874,Results!K$9:P$9)+Test!$AD$20-Test!$AC$31</f>
        <v>12.884790524122227</v>
      </c>
      <c r="V874" s="10">
        <f t="shared" ca="1" si="79"/>
        <v>9.3602662319373753</v>
      </c>
      <c r="W874" s="10">
        <f t="shared" ca="1" si="80"/>
        <v>9.2400797515607831</v>
      </c>
      <c r="X874" s="10">
        <f t="shared" ca="1" si="81"/>
        <v>7.358536201146272</v>
      </c>
      <c r="Y874" s="10">
        <f t="shared" ca="1" si="82"/>
        <v>7.8824601610119664</v>
      </c>
      <c r="Z874" s="10">
        <f ca="1">I874-Test!$AD$20</f>
        <v>21.784790493509021</v>
      </c>
      <c r="AA874" s="10">
        <f t="shared" ca="1" si="83"/>
        <v>9.5961035080363466</v>
      </c>
    </row>
    <row r="875" spans="1:27">
      <c r="A875" s="6">
        <f ca="1">LN((RAND()^(-Results!$F$4))-1)</f>
        <v>0.10169311913984216</v>
      </c>
      <c r="B875" s="6">
        <f ca="1">LN((RAND()^(-Results!$F$4))-1)</f>
        <v>3.87862089052377</v>
      </c>
      <c r="C875" s="6">
        <f ca="1">LN((RAND()^(-Results!$F$4))-1)</f>
        <v>2.0627630591477857</v>
      </c>
      <c r="D875" s="6">
        <f ca="1">LN((RAND()^(-Results!$F$4))-1)</f>
        <v>-1.2934593861062604</v>
      </c>
      <c r="E875" s="6">
        <f ca="1">LN((RAND()^(-Results!$F$4))-1)</f>
        <v>-0.83564208365536341</v>
      </c>
      <c r="F875" s="6">
        <f ca="1">LN((RAND()^(-Results!$F$4))-1)</f>
        <v>-1.2483743905540636</v>
      </c>
      <c r="G875" s="6">
        <f ca="1">LN((RAND()^(-Results!$F$4))-1)</f>
        <v>-4.6245540299062196</v>
      </c>
      <c r="H875" s="6">
        <f t="shared" ca="1" si="78"/>
        <v>-4.613947168360629</v>
      </c>
      <c r="I875" s="10">
        <f ca="1">SUMPRODUCT(J875:O875,Results!B$12:G$12)+Results!$F$5*H875</f>
        <v>6.7771339706231544</v>
      </c>
      <c r="J875" s="10">
        <f ca="1">SUMPRODUCT($A875:$F875,Results!$B$15:$G$15)</f>
        <v>10.202381487205251</v>
      </c>
      <c r="K875" s="10">
        <f ca="1">SUMPRODUCT($A875:$F875,Results!$B$16:$G$16)</f>
        <v>-2.603238065224883</v>
      </c>
      <c r="L875" s="10">
        <f ca="1">SUMPRODUCT($A875:$F875,Results!$B$17:$G$17)</f>
        <v>-8.5586755009731785</v>
      </c>
      <c r="M875" s="10">
        <f ca="1">SUMPRODUCT($A875:$F875,Results!$B$18:$G$18)</f>
        <v>-14.938182824035097</v>
      </c>
      <c r="N875" s="10">
        <f ca="1">SUMPRODUCT($A875:$F875,Results!$B$19:$G$19)</f>
        <v>-8.7099180485742806</v>
      </c>
      <c r="O875" s="10">
        <f ca="1">SUMPRODUCT($A875:$F875,Results!$B$20:$G$20)</f>
        <v>5.815606044356632</v>
      </c>
      <c r="P875" s="10" cm="1">
        <f t="array" aca="1" ref="P875" ca="1">SUMPRODUCT(J875:O875,TRANSPOSE(Test!BL$20:BL$25))+Test!$AD$20-Test!$BL$27</f>
        <v>30.677913006639844</v>
      </c>
      <c r="Q875" s="10" cm="1">
        <f t="array" aca="1" ref="Q875" ca="1">SUMPRODUCT(J875:O875,TRANSPOSE(Test!ES$20:ES$25))+Test!$AD$20-Test!$ES$27</f>
        <v>30.712302457955598</v>
      </c>
      <c r="R875" s="10">
        <f ca="1">I875-Results!$E$5*H875</f>
        <v>25.23292264406567</v>
      </c>
      <c r="S875" s="10" cm="1">
        <f t="array" aca="1" ref="S875" ca="1">SUMPRODUCT(J875:O875,TRANSPOSE(Test!AR$28:AR$33))+Test!$AD$20-Test!$AC$26</f>
        <v>33.807108097048669</v>
      </c>
      <c r="T875" s="10">
        <f ca="1">SUMPRODUCT(J875:O875,Results!K$9:P$9)</f>
        <v>30.89855964795704</v>
      </c>
      <c r="U875" s="10">
        <f ca="1">SUMPRODUCT(J875:O875,Results!K$9:P$9)+Test!$AD$20-Test!$AC$31</f>
        <v>30.861761529256064</v>
      </c>
      <c r="V875" s="10">
        <f t="shared" ca="1" si="79"/>
        <v>-23.90077903601669</v>
      </c>
      <c r="W875" s="10">
        <f t="shared" ca="1" si="80"/>
        <v>-23.935168487332444</v>
      </c>
      <c r="X875" s="10">
        <f t="shared" ca="1" si="81"/>
        <v>-18.455788673442516</v>
      </c>
      <c r="Y875" s="10">
        <f t="shared" ca="1" si="82"/>
        <v>-27.029974126425515</v>
      </c>
      <c r="Z875" s="10">
        <f ca="1">I875-Test!$AD$20</f>
        <v>6.081030431973601</v>
      </c>
      <c r="AA875" s="10">
        <f t="shared" ca="1" si="83"/>
        <v>-24.08462755863291</v>
      </c>
    </row>
    <row r="876" spans="1:27">
      <c r="A876" s="6">
        <f ca="1">LN((RAND()^(-Results!$F$4))-1)</f>
        <v>-1.4959551952748795</v>
      </c>
      <c r="B876" s="6">
        <f ca="1">LN((RAND()^(-Results!$F$4))-1)</f>
        <v>-3.5366271043013944</v>
      </c>
      <c r="C876" s="6">
        <f ca="1">LN((RAND()^(-Results!$F$4))-1)</f>
        <v>-0.11180173694599618</v>
      </c>
      <c r="D876" s="6">
        <f ca="1">LN((RAND()^(-Results!$F$4))-1)</f>
        <v>0.21152685167568647</v>
      </c>
      <c r="E876" s="6">
        <f ca="1">LN((RAND()^(-Results!$F$4))-1)</f>
        <v>0.39656314845526303</v>
      </c>
      <c r="F876" s="6">
        <f ca="1">LN((RAND()^(-Results!$F$4))-1)</f>
        <v>-0.12427866161590648</v>
      </c>
      <c r="G876" s="6">
        <f ca="1">LN((RAND()^(-Results!$F$4))-1)</f>
        <v>-0.67102829692699151</v>
      </c>
      <c r="H876" s="6">
        <f t="shared" ca="1" si="78"/>
        <v>-0.66042143538140086</v>
      </c>
      <c r="I876" s="10">
        <f ca="1">SUMPRODUCT(J876:O876,Results!B$12:G$12)+Results!$F$5*H876</f>
        <v>-29.403445748001356</v>
      </c>
      <c r="J876" s="10">
        <f ca="1">SUMPRODUCT($A876:$F876,Results!$B$15:$G$15)</f>
        <v>-10.502049276355821</v>
      </c>
      <c r="K876" s="10">
        <f ca="1">SUMPRODUCT($A876:$F876,Results!$B$16:$G$16)</f>
        <v>-3.8566052588279156</v>
      </c>
      <c r="L876" s="10">
        <f ca="1">SUMPRODUCT($A876:$F876,Results!$B$17:$G$17)</f>
        <v>6.7955401521749765</v>
      </c>
      <c r="M876" s="10">
        <f ca="1">SUMPRODUCT($A876:$F876,Results!$B$18:$G$18)</f>
        <v>11.026999818845923</v>
      </c>
      <c r="N876" s="10">
        <f ca="1">SUMPRODUCT($A876:$F876,Results!$B$19:$G$19)</f>
        <v>7.647345930529923</v>
      </c>
      <c r="O876" s="10">
        <f ca="1">SUMPRODUCT($A876:$F876,Results!$B$20:$G$20)</f>
        <v>-10.702437741215823</v>
      </c>
      <c r="P876" s="10" cm="1">
        <f t="array" aca="1" ref="P876" ca="1">SUMPRODUCT(J876:O876,TRANSPOSE(Test!BL$20:BL$25))+Test!$AD$20-Test!$BL$27</f>
        <v>-26.541306894217914</v>
      </c>
      <c r="Q876" s="10" cm="1">
        <f t="array" aca="1" ref="Q876" ca="1">SUMPRODUCT(J876:O876,TRANSPOSE(Test!ES$20:ES$25))+Test!$AD$20-Test!$ES$27</f>
        <v>-26.694670400728235</v>
      </c>
      <c r="R876" s="10">
        <f ca="1">I876-Results!$E$5*H876</f>
        <v>-26.761760006475754</v>
      </c>
      <c r="S876" s="10" cm="1">
        <f t="array" aca="1" ref="S876" ca="1">SUMPRODUCT(J876:O876,TRANSPOSE(Test!AR$28:AR$33))+Test!$AD$20-Test!$AC$26</f>
        <v>-29.63435541566421</v>
      </c>
      <c r="T876" s="10">
        <f ca="1">SUMPRODUCT(J876:O876,Results!K$9:P$9)</f>
        <v>-26.636895093487787</v>
      </c>
      <c r="U876" s="10">
        <f ca="1">SUMPRODUCT(J876:O876,Results!K$9:P$9)+Test!$AD$20-Test!$AC$31</f>
        <v>-26.673693212188763</v>
      </c>
      <c r="V876" s="10">
        <f t="shared" ca="1" si="79"/>
        <v>-2.862138853783442</v>
      </c>
      <c r="W876" s="10">
        <f t="shared" ca="1" si="80"/>
        <v>-2.7087753472731215</v>
      </c>
      <c r="X876" s="10">
        <f t="shared" ca="1" si="81"/>
        <v>-2.6416857415256025</v>
      </c>
      <c r="Y876" s="10">
        <f t="shared" ca="1" si="82"/>
        <v>0.23090966766285348</v>
      </c>
      <c r="Z876" s="10">
        <f ca="1">I876-Test!$AD$20</f>
        <v>-30.099549286650909</v>
      </c>
      <c r="AA876" s="10">
        <f t="shared" ca="1" si="83"/>
        <v>-2.7297525358125938</v>
      </c>
    </row>
    <row r="877" spans="1:27">
      <c r="A877" s="6">
        <f ca="1">LN((RAND()^(-Results!$F$4))-1)</f>
        <v>0.69442878282586806</v>
      </c>
      <c r="B877" s="6">
        <f ca="1">LN((RAND()^(-Results!$F$4))-1)</f>
        <v>-0.66984961233612428</v>
      </c>
      <c r="C877" s="6">
        <f ca="1">LN((RAND()^(-Results!$F$4))-1)</f>
        <v>-0.13410287198030221</v>
      </c>
      <c r="D877" s="6">
        <f ca="1">LN((RAND()^(-Results!$F$4))-1)</f>
        <v>0.10460141793871078</v>
      </c>
      <c r="E877" s="6">
        <f ca="1">LN((RAND()^(-Results!$F$4))-1)</f>
        <v>-1.479376637578945</v>
      </c>
      <c r="F877" s="6">
        <f ca="1">LN((RAND()^(-Results!$F$4))-1)</f>
        <v>3.3984744504340556</v>
      </c>
      <c r="G877" s="6">
        <f ca="1">LN((RAND()^(-Results!$F$4))-1)</f>
        <v>1.4143168318797568</v>
      </c>
      <c r="H877" s="6">
        <f t="shared" ca="1" si="78"/>
        <v>1.4249236934253473</v>
      </c>
      <c r="I877" s="10">
        <f ca="1">SUMPRODUCT(J877:O877,Results!B$12:G$12)+Results!$F$5*H877</f>
        <v>-12.811016808780607</v>
      </c>
      <c r="J877" s="10">
        <f ca="1">SUMPRODUCT($A877:$F877,Results!$B$15:$G$15)</f>
        <v>-0.84484463584920289</v>
      </c>
      <c r="K877" s="10">
        <f ca="1">SUMPRODUCT($A877:$F877,Results!$B$16:$G$16)</f>
        <v>2.0755386261411379</v>
      </c>
      <c r="L877" s="10">
        <f ca="1">SUMPRODUCT($A877:$F877,Results!$B$17:$G$17)</f>
        <v>-3.4187493775792062</v>
      </c>
      <c r="M877" s="10">
        <f ca="1">SUMPRODUCT($A877:$F877,Results!$B$18:$G$18)</f>
        <v>4.9929210065157221</v>
      </c>
      <c r="N877" s="10">
        <f ca="1">SUMPRODUCT($A877:$F877,Results!$B$19:$G$19)</f>
        <v>5.6229830228445801</v>
      </c>
      <c r="O877" s="10">
        <f ca="1">SUMPRODUCT($A877:$F877,Results!$B$20:$G$20)</f>
        <v>11.458595690051737</v>
      </c>
      <c r="P877" s="10" cm="1">
        <f t="array" aca="1" ref="P877" ca="1">SUMPRODUCT(J877:O877,TRANSPOSE(Test!BL$20:BL$25))+Test!$AD$20-Test!$BL$27</f>
        <v>-19.923062207571451</v>
      </c>
      <c r="Q877" s="10" cm="1">
        <f t="array" aca="1" ref="Q877" ca="1">SUMPRODUCT(J877:O877,TRANSPOSE(Test!ES$20:ES$25))+Test!$AD$20-Test!$ES$27</f>
        <v>-20.087379884772474</v>
      </c>
      <c r="R877" s="10">
        <f ca="1">I877-Results!$E$5*H877</f>
        <v>-18.510711582481996</v>
      </c>
      <c r="S877" s="10" cm="1">
        <f t="array" aca="1" ref="S877" ca="1">SUMPRODUCT(J877:O877,TRANSPOSE(Test!AR$28:AR$33))+Test!$AD$20-Test!$AC$26</f>
        <v>-12.283052912230868</v>
      </c>
      <c r="T877" s="10">
        <f ca="1">SUMPRODUCT(J877:O877,Results!K$9:P$9)</f>
        <v>-19.956647828487959</v>
      </c>
      <c r="U877" s="10">
        <f ca="1">SUMPRODUCT(J877:O877,Results!K$9:P$9)+Test!$AD$20-Test!$AC$31</f>
        <v>-19.993445947188935</v>
      </c>
      <c r="V877" s="10">
        <f t="shared" ca="1" si="79"/>
        <v>7.1120453987908441</v>
      </c>
      <c r="W877" s="10">
        <f t="shared" ca="1" si="80"/>
        <v>7.2763630759918669</v>
      </c>
      <c r="X877" s="10">
        <f t="shared" ca="1" si="81"/>
        <v>5.6996947737013883</v>
      </c>
      <c r="Y877" s="10">
        <f t="shared" ca="1" si="82"/>
        <v>-0.52796389654973908</v>
      </c>
      <c r="Z877" s="10">
        <f ca="1">I877-Test!$AD$20</f>
        <v>-13.507120347430162</v>
      </c>
      <c r="AA877" s="10">
        <f t="shared" ca="1" si="83"/>
        <v>7.1824291384083274</v>
      </c>
    </row>
    <row r="878" spans="1:27">
      <c r="A878" s="6">
        <f ca="1">LN((RAND()^(-Results!$F$4))-1)</f>
        <v>0.89980041960949697</v>
      </c>
      <c r="B878" s="6">
        <f ca="1">LN((RAND()^(-Results!$F$4))-1)</f>
        <v>2.3047537386796457</v>
      </c>
      <c r="C878" s="6">
        <f ca="1">LN((RAND()^(-Results!$F$4))-1)</f>
        <v>2.210375672025136</v>
      </c>
      <c r="D878" s="6">
        <f ca="1">LN((RAND()^(-Results!$F$4))-1)</f>
        <v>0.40988310902152358</v>
      </c>
      <c r="E878" s="6">
        <f ca="1">LN((RAND()^(-Results!$F$4))-1)</f>
        <v>0.42322651638524694</v>
      </c>
      <c r="F878" s="6">
        <f ca="1">LN((RAND()^(-Results!$F$4))-1)</f>
        <v>2.9180515185443001</v>
      </c>
      <c r="G878" s="6">
        <f ca="1">LN((RAND()^(-Results!$F$4))-1)</f>
        <v>-2.6152120559329868</v>
      </c>
      <c r="H878" s="6">
        <f t="shared" ca="1" si="78"/>
        <v>-2.6046051943873962</v>
      </c>
      <c r="I878" s="10">
        <f ca="1">SUMPRODUCT(J878:O878,Results!B$12:G$12)+Results!$F$5*H878</f>
        <v>4.720906701239592</v>
      </c>
      <c r="J878" s="10">
        <f ca="1">SUMPRODUCT($A878:$F878,Results!$B$15:$G$15)</f>
        <v>4.1531282277784083</v>
      </c>
      <c r="K878" s="10">
        <f ca="1">SUMPRODUCT($A878:$F878,Results!$B$16:$G$16)</f>
        <v>-2.3355474962892822</v>
      </c>
      <c r="L878" s="10">
        <f ca="1">SUMPRODUCT($A878:$F878,Results!$B$17:$G$17)</f>
        <v>-16.314784118632822</v>
      </c>
      <c r="M878" s="10">
        <f ca="1">SUMPRODUCT($A878:$F878,Results!$B$18:$G$18)</f>
        <v>-4.050562004728639</v>
      </c>
      <c r="N878" s="10">
        <f ca="1">SUMPRODUCT($A878:$F878,Results!$B$19:$G$19)</f>
        <v>5.0777548490598949</v>
      </c>
      <c r="O878" s="10">
        <f ca="1">SUMPRODUCT($A878:$F878,Results!$B$20:$G$20)</f>
        <v>8.8310776878636599</v>
      </c>
      <c r="P878" s="10" cm="1">
        <f t="array" aca="1" ref="P878" ca="1">SUMPRODUCT(J878:O878,TRANSPOSE(Test!BL$20:BL$25))+Test!$AD$20-Test!$BL$27</f>
        <v>18.193989364862588</v>
      </c>
      <c r="Q878" s="10" cm="1">
        <f t="array" aca="1" ref="Q878" ca="1">SUMPRODUCT(J878:O878,TRANSPOSE(Test!ES$20:ES$25))+Test!$AD$20-Test!$ES$27</f>
        <v>18.074444302274891</v>
      </c>
      <c r="R878" s="10">
        <f ca="1">I878-Results!$E$5*H878</f>
        <v>15.139327478789177</v>
      </c>
      <c r="S878" s="10" cm="1">
        <f t="array" aca="1" ref="S878" ca="1">SUMPRODUCT(J878:O878,TRANSPOSE(Test!AR$28:AR$33))+Test!$AD$20-Test!$AC$26</f>
        <v>23.725492496022113</v>
      </c>
      <c r="T878" s="10">
        <f ca="1">SUMPRODUCT(J878:O878,Results!K$9:P$9)</f>
        <v>18.013684412056289</v>
      </c>
      <c r="U878" s="10">
        <f ca="1">SUMPRODUCT(J878:O878,Results!K$9:P$9)+Test!$AD$20-Test!$AC$31</f>
        <v>17.976886293355314</v>
      </c>
      <c r="V878" s="10">
        <f t="shared" ca="1" si="79"/>
        <v>-13.473082663622996</v>
      </c>
      <c r="W878" s="10">
        <f t="shared" ca="1" si="80"/>
        <v>-13.353537601035299</v>
      </c>
      <c r="X878" s="10">
        <f t="shared" ca="1" si="81"/>
        <v>-10.418420777549585</v>
      </c>
      <c r="Y878" s="10">
        <f t="shared" ca="1" si="82"/>
        <v>-19.004585794782521</v>
      </c>
      <c r="Z878" s="10">
        <f ca="1">I878-Test!$AD$20</f>
        <v>4.0248031625900387</v>
      </c>
      <c r="AA878" s="10">
        <f t="shared" ca="1" si="83"/>
        <v>-13.255979592115722</v>
      </c>
    </row>
    <row r="879" spans="1:27">
      <c r="A879" s="6">
        <f ca="1">LN((RAND()^(-Results!$F$4))-1)</f>
        <v>2.6600670048626212</v>
      </c>
      <c r="B879" s="6">
        <f ca="1">LN((RAND()^(-Results!$F$4))-1)</f>
        <v>-9.1046993841122345E-2</v>
      </c>
      <c r="C879" s="6">
        <f ca="1">LN((RAND()^(-Results!$F$4))-1)</f>
        <v>0.61062775129171531</v>
      </c>
      <c r="D879" s="6">
        <f ca="1">LN((RAND()^(-Results!$F$4))-1)</f>
        <v>-0.84875490154974875</v>
      </c>
      <c r="E879" s="6">
        <f ca="1">LN((RAND()^(-Results!$F$4))-1)</f>
        <v>-0.14026409608726081</v>
      </c>
      <c r="F879" s="6">
        <f ca="1">LN((RAND()^(-Results!$F$4))-1)</f>
        <v>0.17986489685935053</v>
      </c>
      <c r="G879" s="6">
        <f ca="1">LN((RAND()^(-Results!$F$4))-1)</f>
        <v>-1.4803052913317718</v>
      </c>
      <c r="H879" s="6">
        <f t="shared" ca="1" si="78"/>
        <v>-1.4696984297861813</v>
      </c>
      <c r="I879" s="10">
        <f ca="1">SUMPRODUCT(J879:O879,Results!B$12:G$12)+Results!$F$5*H879</f>
        <v>-21.451235120892033</v>
      </c>
      <c r="J879" s="10">
        <f ca="1">SUMPRODUCT($A879:$F879,Results!$B$15:$G$15)</f>
        <v>1.8957738692009174</v>
      </c>
      <c r="K879" s="10">
        <f ca="1">SUMPRODUCT($A879:$F879,Results!$B$16:$G$16)</f>
        <v>1.7995114815413449</v>
      </c>
      <c r="L879" s="10">
        <f ca="1">SUMPRODUCT($A879:$F879,Results!$B$17:$G$17)</f>
        <v>4.0854588028593524</v>
      </c>
      <c r="M879" s="10">
        <f ca="1">SUMPRODUCT($A879:$F879,Results!$B$18:$G$18)</f>
        <v>-6.8269370040141757</v>
      </c>
      <c r="N879" s="10">
        <f ca="1">SUMPRODUCT($A879:$F879,Results!$B$19:$G$19)</f>
        <v>-2.5407449705683276</v>
      </c>
      <c r="O879" s="10">
        <f ca="1">SUMPRODUCT($A879:$F879,Results!$B$20:$G$20)</f>
        <v>9.3647611871607843</v>
      </c>
      <c r="P879" s="10" cm="1">
        <f t="array" aca="1" ref="P879" ca="1">SUMPRODUCT(J879:O879,TRANSPOSE(Test!BL$20:BL$25))+Test!$AD$20-Test!$BL$27</f>
        <v>-13.961075698577021</v>
      </c>
      <c r="Q879" s="10" cm="1">
        <f t="array" aca="1" ref="Q879" ca="1">SUMPRODUCT(J879:O879,TRANSPOSE(Test!ES$20:ES$25))+Test!$AD$20-Test!$ES$27</f>
        <v>-14.214468587810286</v>
      </c>
      <c r="R879" s="10">
        <f ca="1">I879-Results!$E$5*H879</f>
        <v>-15.572441401747309</v>
      </c>
      <c r="S879" s="10" cm="1">
        <f t="array" aca="1" ref="S879" ca="1">SUMPRODUCT(J879:O879,TRANSPOSE(Test!AR$28:AR$33))+Test!$AD$20-Test!$AC$26</f>
        <v>-4.6937540898896346</v>
      </c>
      <c r="T879" s="10">
        <f ca="1">SUMPRODUCT(J879:O879,Results!K$9:P$9)</f>
        <v>-14.415360578559604</v>
      </c>
      <c r="U879" s="10">
        <f ca="1">SUMPRODUCT(J879:O879,Results!K$9:P$9)+Test!$AD$20-Test!$AC$31</f>
        <v>-14.452158697260579</v>
      </c>
      <c r="V879" s="10">
        <f t="shared" ca="1" si="79"/>
        <v>-7.4901594223150116</v>
      </c>
      <c r="W879" s="10">
        <f t="shared" ca="1" si="80"/>
        <v>-7.236766533081747</v>
      </c>
      <c r="X879" s="10">
        <f t="shared" ca="1" si="81"/>
        <v>-5.8787937191447242</v>
      </c>
      <c r="Y879" s="10">
        <f t="shared" ca="1" si="82"/>
        <v>-16.757481031002399</v>
      </c>
      <c r="Z879" s="10">
        <f ca="1">I879-Test!$AD$20</f>
        <v>-22.147338659541585</v>
      </c>
      <c r="AA879" s="10">
        <f t="shared" ca="1" si="83"/>
        <v>-6.999076423631454</v>
      </c>
    </row>
    <row r="880" spans="1:27">
      <c r="A880" s="6">
        <f ca="1">LN((RAND()^(-Results!$F$4))-1)</f>
        <v>1.1594225058651833</v>
      </c>
      <c r="B880" s="6">
        <f ca="1">LN((RAND()^(-Results!$F$4))-1)</f>
        <v>-2.2525847326304205</v>
      </c>
      <c r="C880" s="6">
        <f ca="1">LN((RAND()^(-Results!$F$4))-1)</f>
        <v>-1.1660852616117807</v>
      </c>
      <c r="D880" s="6">
        <f ca="1">LN((RAND()^(-Results!$F$4))-1)</f>
        <v>2.1663453197593019</v>
      </c>
      <c r="E880" s="6">
        <f ca="1">LN((RAND()^(-Results!$F$4))-1)</f>
        <v>3.1276435482231606</v>
      </c>
      <c r="F880" s="6">
        <f ca="1">LN((RAND()^(-Results!$F$4))-1)</f>
        <v>-1.3676421283766882</v>
      </c>
      <c r="G880" s="6">
        <f ca="1">LN((RAND()^(-Results!$F$4))-1)</f>
        <v>2.1595460111914511</v>
      </c>
      <c r="H880" s="6">
        <f t="shared" ca="1" si="78"/>
        <v>2.1701528727370416</v>
      </c>
      <c r="I880" s="10">
        <f ca="1">SUMPRODUCT(J880:O880,Results!B$12:G$12)+Results!$F$5*H880</f>
        <v>12.742618981865576</v>
      </c>
      <c r="J880" s="10">
        <f ca="1">SUMPRODUCT($A880:$F880,Results!$B$15:$G$15)</f>
        <v>-7.3334857830152584</v>
      </c>
      <c r="K880" s="10">
        <f ca="1">SUMPRODUCT($A880:$F880,Results!$B$16:$G$16)</f>
        <v>3.3759833709766656</v>
      </c>
      <c r="L880" s="10">
        <f ca="1">SUMPRODUCT($A880:$F880,Results!$B$17:$G$17)</f>
        <v>8.6502527986573892</v>
      </c>
      <c r="M880" s="10">
        <f ca="1">SUMPRODUCT($A880:$F880,Results!$B$18:$G$18)</f>
        <v>4.1390971845661504</v>
      </c>
      <c r="N880" s="10">
        <f ca="1">SUMPRODUCT($A880:$F880,Results!$B$19:$G$19)</f>
        <v>5.9999975166793735</v>
      </c>
      <c r="O880" s="10">
        <f ca="1">SUMPRODUCT($A880:$F880,Results!$B$20:$G$20)</f>
        <v>-13.255725735466234</v>
      </c>
      <c r="P880" s="10" cm="1">
        <f t="array" aca="1" ref="P880" ca="1">SUMPRODUCT(J880:O880,TRANSPOSE(Test!BL$20:BL$25))+Test!$AD$20-Test!$BL$27</f>
        <v>1.1037437695435819</v>
      </c>
      <c r="Q880" s="10" cm="1">
        <f t="array" aca="1" ref="Q880" ca="1">SUMPRODUCT(J880:O880,TRANSPOSE(Test!ES$20:ES$25))+Test!$AD$20-Test!$ES$27</f>
        <v>1.1450234089875522</v>
      </c>
      <c r="R880" s="10">
        <f ca="1">I880-Results!$E$5*H880</f>
        <v>4.0620074909174093</v>
      </c>
      <c r="S880" s="10" cm="1">
        <f t="array" aca="1" ref="S880" ca="1">SUMPRODUCT(J880:O880,TRANSPOSE(Test!AR$28:AR$33))+Test!$AD$20-Test!$AC$26</f>
        <v>-4.9221375784709807</v>
      </c>
      <c r="T880" s="10">
        <f ca="1">SUMPRODUCT(J880:O880,Results!K$9:P$9)</f>
        <v>0.62432872838170894</v>
      </c>
      <c r="U880" s="10">
        <f ca="1">SUMPRODUCT(J880:O880,Results!K$9:P$9)+Test!$AD$20-Test!$AC$31</f>
        <v>0.58753060968073378</v>
      </c>
      <c r="V880" s="10">
        <f t="shared" ca="1" si="79"/>
        <v>11.638875212321993</v>
      </c>
      <c r="W880" s="10">
        <f t="shared" ca="1" si="80"/>
        <v>11.597595572878024</v>
      </c>
      <c r="X880" s="10">
        <f t="shared" ca="1" si="81"/>
        <v>8.6806114909481664</v>
      </c>
      <c r="Y880" s="10">
        <f t="shared" ca="1" si="82"/>
        <v>17.664756560336556</v>
      </c>
      <c r="Z880" s="10">
        <f ca="1">I880-Test!$AD$20</f>
        <v>12.046515443216022</v>
      </c>
      <c r="AA880" s="10">
        <f t="shared" ca="1" si="83"/>
        <v>12.155088372184842</v>
      </c>
    </row>
    <row r="881" spans="1:27">
      <c r="A881" s="6">
        <f ca="1">LN((RAND()^(-Results!$F$4))-1)</f>
        <v>2.7043915682845792</v>
      </c>
      <c r="B881" s="6">
        <f ca="1">LN((RAND()^(-Results!$F$4))-1)</f>
        <v>4.1778904299619404</v>
      </c>
      <c r="C881" s="6">
        <f ca="1">LN((RAND()^(-Results!$F$4))-1)</f>
        <v>-1.1652049890670746</v>
      </c>
      <c r="D881" s="6">
        <f ca="1">LN((RAND()^(-Results!$F$4))-1)</f>
        <v>-2.0533007614904757</v>
      </c>
      <c r="E881" s="6">
        <f ca="1">LN((RAND()^(-Results!$F$4))-1)</f>
        <v>-2.0667386339168825</v>
      </c>
      <c r="F881" s="6">
        <f ca="1">LN((RAND()^(-Results!$F$4))-1)</f>
        <v>-0.76970001871898974</v>
      </c>
      <c r="G881" s="6">
        <f ca="1">LN((RAND()^(-Results!$F$4))-1)</f>
        <v>0.88277473529522088</v>
      </c>
      <c r="H881" s="6">
        <f t="shared" ca="1" si="78"/>
        <v>0.89338159684081142</v>
      </c>
      <c r="I881" s="10">
        <f ca="1">SUMPRODUCT(J881:O881,Results!B$12:G$12)+Results!$F$5*H881</f>
        <v>16.627528610467422</v>
      </c>
      <c r="J881" s="10">
        <f ca="1">SUMPRODUCT($A881:$F881,Results!$B$15:$G$15)</f>
        <v>16.340582034603045</v>
      </c>
      <c r="K881" s="10">
        <f ca="1">SUMPRODUCT($A881:$F881,Results!$B$16:$G$16)</f>
        <v>7.3953033473432361</v>
      </c>
      <c r="L881" s="10">
        <f ca="1">SUMPRODUCT($A881:$F881,Results!$B$17:$G$17)</f>
        <v>0.43415006712611204</v>
      </c>
      <c r="M881" s="10">
        <f ca="1">SUMPRODUCT($A881:$F881,Results!$B$18:$G$18)</f>
        <v>-16.222389359601991</v>
      </c>
      <c r="N881" s="10">
        <f ca="1">SUMPRODUCT($A881:$F881,Results!$B$19:$G$19)</f>
        <v>-19.253676684107084</v>
      </c>
      <c r="O881" s="10">
        <f ca="1">SUMPRODUCT($A881:$F881,Results!$B$20:$G$20)</f>
        <v>21.611003227669894</v>
      </c>
      <c r="P881" s="10" cm="1">
        <f t="array" aca="1" ref="P881" ca="1">SUMPRODUCT(J881:O881,TRANSPOSE(Test!BL$20:BL$25))+Test!$AD$20-Test!$BL$27</f>
        <v>12.731234640690124</v>
      </c>
      <c r="Q881" s="10" cm="1">
        <f t="array" aca="1" ref="Q881" ca="1">SUMPRODUCT(J881:O881,TRANSPOSE(Test!ES$20:ES$25))+Test!$AD$20-Test!$ES$27</f>
        <v>12.857310778566868</v>
      </c>
      <c r="R881" s="10">
        <f ca="1">I881-Results!$E$5*H881</f>
        <v>13.054002223104177</v>
      </c>
      <c r="S881" s="10" cm="1">
        <f t="array" aca="1" ref="S881" ca="1">SUMPRODUCT(J881:O881,TRANSPOSE(Test!AR$28:AR$33))+Test!$AD$20-Test!$AC$26</f>
        <v>20.627502934431007</v>
      </c>
      <c r="T881" s="10">
        <f ca="1">SUMPRODUCT(J881:O881,Results!K$9:P$9)</f>
        <v>12.948102811360918</v>
      </c>
      <c r="U881" s="10">
        <f ca="1">SUMPRODUCT(J881:O881,Results!K$9:P$9)+Test!$AD$20-Test!$AC$31</f>
        <v>12.911304692659943</v>
      </c>
      <c r="V881" s="10">
        <f t="shared" ca="1" si="79"/>
        <v>3.8962939697772985</v>
      </c>
      <c r="W881" s="10">
        <f t="shared" ca="1" si="80"/>
        <v>3.7702178319005544</v>
      </c>
      <c r="X881" s="10">
        <f t="shared" ca="1" si="81"/>
        <v>3.5735263873632448</v>
      </c>
      <c r="Y881" s="10">
        <f t="shared" ca="1" si="82"/>
        <v>-3.9999743239635848</v>
      </c>
      <c r="Z881" s="10">
        <f ca="1">I881-Test!$AD$20</f>
        <v>15.931425071817868</v>
      </c>
      <c r="AA881" s="10">
        <f t="shared" ca="1" si="83"/>
        <v>3.7162239178074792</v>
      </c>
    </row>
    <row r="882" spans="1:27">
      <c r="A882" s="6">
        <f ca="1">LN((RAND()^(-Results!$F$4))-1)</f>
        <v>2.6889538592661704</v>
      </c>
      <c r="B882" s="6">
        <f ca="1">LN((RAND()^(-Results!$F$4))-1)</f>
        <v>-2.0699227574507444</v>
      </c>
      <c r="C882" s="6">
        <f ca="1">LN((RAND()^(-Results!$F$4))-1)</f>
        <v>1.22727613819936</v>
      </c>
      <c r="D882" s="6">
        <f ca="1">LN((RAND()^(-Results!$F$4))-1)</f>
        <v>-2.6808783896856041</v>
      </c>
      <c r="E882" s="6">
        <f ca="1">LN((RAND()^(-Results!$F$4))-1)</f>
        <v>-4.2033266666890154E-2</v>
      </c>
      <c r="F882" s="6">
        <f ca="1">LN((RAND()^(-Results!$F$4))-1)</f>
        <v>-1.6849645814341561</v>
      </c>
      <c r="G882" s="6">
        <f ca="1">LN((RAND()^(-Results!$F$4))-1)</f>
        <v>0.21866678117029159</v>
      </c>
      <c r="H882" s="6">
        <f t="shared" ca="1" si="78"/>
        <v>0.22927364271588219</v>
      </c>
      <c r="I882" s="10">
        <f ca="1">SUMPRODUCT(J882:O882,Results!B$12:G$12)+Results!$F$5*H882</f>
        <v>-39.014886004470554</v>
      </c>
      <c r="J882" s="10">
        <f ca="1">SUMPRODUCT($A882:$F882,Results!$B$15:$G$15)</f>
        <v>-2.0827708585208438</v>
      </c>
      <c r="K882" s="10">
        <f ca="1">SUMPRODUCT($A882:$F882,Results!$B$16:$G$16)</f>
        <v>-3.089572233062472</v>
      </c>
      <c r="L882" s="10">
        <f ca="1">SUMPRODUCT($A882:$F882,Results!$B$17:$G$17)</f>
        <v>13.429598649363989</v>
      </c>
      <c r="M882" s="10">
        <f ca="1">SUMPRODUCT($A882:$F882,Results!$B$18:$G$18)</f>
        <v>-6.9596978824062479</v>
      </c>
      <c r="N882" s="10">
        <f ca="1">SUMPRODUCT($A882:$F882,Results!$B$19:$G$19)</f>
        <v>-6.0874285063461748</v>
      </c>
      <c r="O882" s="10">
        <f ca="1">SUMPRODUCT($A882:$F882,Results!$B$20:$G$20)</f>
        <v>5.9196066420124946</v>
      </c>
      <c r="P882" s="10" cm="1">
        <f t="array" aca="1" ref="P882" ca="1">SUMPRODUCT(J882:O882,TRANSPOSE(Test!BL$20:BL$25))+Test!$AD$20-Test!$BL$27</f>
        <v>-40.032538905708691</v>
      </c>
      <c r="Q882" s="10" cm="1">
        <f t="array" aca="1" ref="Q882" ca="1">SUMPRODUCT(J882:O882,TRANSPOSE(Test!ES$20:ES$25))+Test!$AD$20-Test!$ES$27</f>
        <v>-40.530382818367485</v>
      </c>
      <c r="R882" s="10">
        <f ca="1">I882-Results!$E$5*H882</f>
        <v>-39.93198057533408</v>
      </c>
      <c r="S882" s="10" cm="1">
        <f t="array" aca="1" ref="S882" ca="1">SUMPRODUCT(J882:O882,TRANSPOSE(Test!AR$28:AR$33))+Test!$AD$20-Test!$AC$26</f>
        <v>-29.224856911538367</v>
      </c>
      <c r="T882" s="10">
        <f ca="1">SUMPRODUCT(J882:O882,Results!K$9:P$9)</f>
        <v>-40.760489102764829</v>
      </c>
      <c r="U882" s="10">
        <f ca="1">SUMPRODUCT(J882:O882,Results!K$9:P$9)+Test!$AD$20-Test!$AC$31</f>
        <v>-40.797287221465808</v>
      </c>
      <c r="V882" s="10">
        <f t="shared" ca="1" si="79"/>
        <v>1.0176529012381366</v>
      </c>
      <c r="W882" s="10">
        <f t="shared" ca="1" si="80"/>
        <v>1.5154968138969309</v>
      </c>
      <c r="X882" s="10">
        <f t="shared" ca="1" si="81"/>
        <v>0.91709457086352586</v>
      </c>
      <c r="Y882" s="10">
        <f t="shared" ca="1" si="82"/>
        <v>-9.7900290929321869</v>
      </c>
      <c r="Z882" s="10">
        <f ca="1">I882-Test!$AD$20</f>
        <v>-39.710989543120107</v>
      </c>
      <c r="AA882" s="10">
        <f t="shared" ca="1" si="83"/>
        <v>1.7824012169952539</v>
      </c>
    </row>
    <row r="883" spans="1:27">
      <c r="A883" s="6">
        <f ca="1">LN((RAND()^(-Results!$F$4))-1)</f>
        <v>1.4188998490446605</v>
      </c>
      <c r="B883" s="6">
        <f ca="1">LN((RAND()^(-Results!$F$4))-1)</f>
        <v>-3.1766838845503284E-2</v>
      </c>
      <c r="C883" s="6">
        <f ca="1">LN((RAND()^(-Results!$F$4))-1)</f>
        <v>-0.74601452538262503</v>
      </c>
      <c r="D883" s="6">
        <f ca="1">LN((RAND()^(-Results!$F$4))-1)</f>
        <v>-2.2407764487587585</v>
      </c>
      <c r="E883" s="6">
        <f ca="1">LN((RAND()^(-Results!$F$4))-1)</f>
        <v>-1.6619464730945572</v>
      </c>
      <c r="F883" s="6">
        <f ca="1">LN((RAND()^(-Results!$F$4))-1)</f>
        <v>0.14259398874910922</v>
      </c>
      <c r="G883" s="6">
        <f ca="1">LN((RAND()^(-Results!$F$4))-1)</f>
        <v>1.5474843048362519</v>
      </c>
      <c r="H883" s="6">
        <f t="shared" ca="1" si="78"/>
        <v>1.5580911663818424</v>
      </c>
      <c r="I883" s="10">
        <f ca="1">SUMPRODUCT(J883:O883,Results!B$12:G$12)+Results!$F$5*H883</f>
        <v>-18.063409210637143</v>
      </c>
      <c r="J883" s="10">
        <f ca="1">SUMPRODUCT($A883:$F883,Results!$B$15:$G$15)</f>
        <v>4.0530934413586035</v>
      </c>
      <c r="K883" s="10">
        <f ca="1">SUMPRODUCT($A883:$F883,Results!$B$16:$G$16)</f>
        <v>1.4447085286874068</v>
      </c>
      <c r="L883" s="10">
        <f ca="1">SUMPRODUCT($A883:$F883,Results!$B$17:$G$17)</f>
        <v>5.8261230469513059</v>
      </c>
      <c r="M883" s="10">
        <f ca="1">SUMPRODUCT($A883:$F883,Results!$B$18:$G$18)</f>
        <v>-2.8284225525675541</v>
      </c>
      <c r="N883" s="10">
        <f ca="1">SUMPRODUCT($A883:$F883,Results!$B$19:$G$19)</f>
        <v>-9.280303672577908</v>
      </c>
      <c r="O883" s="10">
        <f ca="1">SUMPRODUCT($A883:$F883,Results!$B$20:$G$20)</f>
        <v>13.391579042090928</v>
      </c>
      <c r="P883" s="10" cm="1">
        <f t="array" aca="1" ref="P883" ca="1">SUMPRODUCT(J883:O883,TRANSPOSE(Test!BL$20:BL$25))+Test!$AD$20-Test!$BL$27</f>
        <v>-25.696400729075393</v>
      </c>
      <c r="Q883" s="10" cm="1">
        <f t="array" aca="1" ref="Q883" ca="1">SUMPRODUCT(J883:O883,TRANSPOSE(Test!ES$20:ES$25))+Test!$AD$20-Test!$ES$27</f>
        <v>-25.857702193606961</v>
      </c>
      <c r="R883" s="10">
        <f ca="1">I883-Results!$E$5*H883</f>
        <v>-24.295773876164514</v>
      </c>
      <c r="S883" s="10" cm="1">
        <f t="array" aca="1" ref="S883" ca="1">SUMPRODUCT(J883:O883,TRANSPOSE(Test!AR$28:AR$33))+Test!$AD$20-Test!$AC$26</f>
        <v>-18.399211850332716</v>
      </c>
      <c r="T883" s="10">
        <f ca="1">SUMPRODUCT(J883:O883,Results!K$9:P$9)</f>
        <v>-25.75123151024648</v>
      </c>
      <c r="U883" s="10">
        <f ca="1">SUMPRODUCT(J883:O883,Results!K$9:P$9)+Test!$AD$20-Test!$AC$31</f>
        <v>-25.788029628947456</v>
      </c>
      <c r="V883" s="10">
        <f t="shared" ca="1" si="79"/>
        <v>7.6329915184382493</v>
      </c>
      <c r="W883" s="10">
        <f t="shared" ca="1" si="80"/>
        <v>7.794292982969818</v>
      </c>
      <c r="X883" s="10">
        <f t="shared" ca="1" si="81"/>
        <v>6.2323646655273706</v>
      </c>
      <c r="Y883" s="10">
        <f t="shared" ca="1" si="82"/>
        <v>0.33580263969557222</v>
      </c>
      <c r="Z883" s="10">
        <f ca="1">I883-Test!$AD$20</f>
        <v>-18.759512749286696</v>
      </c>
      <c r="AA883" s="10">
        <f t="shared" ca="1" si="83"/>
        <v>7.7246204183103124</v>
      </c>
    </row>
    <row r="884" spans="1:27">
      <c r="A884" s="6">
        <f ca="1">LN((RAND()^(-Results!$F$4))-1)</f>
        <v>0.37647934925585613</v>
      </c>
      <c r="B884" s="6">
        <f ca="1">LN((RAND()^(-Results!$F$4))-1)</f>
        <v>0.43438725845268383</v>
      </c>
      <c r="C884" s="6">
        <f ca="1">LN((RAND()^(-Results!$F$4))-1)</f>
        <v>-1.8703319333635062</v>
      </c>
      <c r="D884" s="6">
        <f ca="1">LN((RAND()^(-Results!$F$4))-1)</f>
        <v>-1.4965932840152401</v>
      </c>
      <c r="E884" s="6">
        <f ca="1">LN((RAND()^(-Results!$F$4))-1)</f>
        <v>7.4108441268523742E-2</v>
      </c>
      <c r="F884" s="6">
        <f ca="1">LN((RAND()^(-Results!$F$4))-1)</f>
        <v>2.6623535696682903</v>
      </c>
      <c r="G884" s="6">
        <f ca="1">LN((RAND()^(-Results!$F$4))-1)</f>
        <v>1.8255251104435952</v>
      </c>
      <c r="H884" s="6">
        <f t="shared" ca="1" si="78"/>
        <v>1.8361319719891858</v>
      </c>
      <c r="I884" s="10">
        <f ca="1">SUMPRODUCT(J884:O884,Results!B$12:G$12)+Results!$F$5*H884</f>
        <v>-8.4803170995764514</v>
      </c>
      <c r="J884" s="10">
        <f ca="1">SUMPRODUCT($A884:$F884,Results!$B$15:$G$15)</f>
        <v>3.6434580005747512</v>
      </c>
      <c r="K884" s="10">
        <f ca="1">SUMPRODUCT($A884:$F884,Results!$B$16:$G$16)</f>
        <v>-0.39916889499691677</v>
      </c>
      <c r="L884" s="10">
        <f ca="1">SUMPRODUCT($A884:$F884,Results!$B$17:$G$17)</f>
        <v>-5.9464755380674355</v>
      </c>
      <c r="M884" s="10">
        <f ca="1">SUMPRODUCT($A884:$F884,Results!$B$18:$G$18)</f>
        <v>8.7877564511270343</v>
      </c>
      <c r="N884" s="10">
        <f ca="1">SUMPRODUCT($A884:$F884,Results!$B$19:$G$19)</f>
        <v>-6.3661269097607054</v>
      </c>
      <c r="O884" s="10">
        <f ca="1">SUMPRODUCT($A884:$F884,Results!$B$20:$G$20)</f>
        <v>13.099112747815939</v>
      </c>
      <c r="P884" s="10" cm="1">
        <f t="array" aca="1" ref="P884" ca="1">SUMPRODUCT(J884:O884,TRANSPOSE(Test!BL$20:BL$25))+Test!$AD$20-Test!$BL$27</f>
        <v>-17.864701226778642</v>
      </c>
      <c r="Q884" s="10" cm="1">
        <f t="array" aca="1" ref="Q884" ca="1">SUMPRODUCT(J884:O884,TRANSPOSE(Test!ES$20:ES$25))+Test!$AD$20-Test!$ES$27</f>
        <v>-17.852901144449486</v>
      </c>
      <c r="R884" s="10">
        <f ca="1">I884-Results!$E$5*H884</f>
        <v>-15.824844987533194</v>
      </c>
      <c r="S884" s="10" cm="1">
        <f t="array" aca="1" ref="S884" ca="1">SUMPRODUCT(J884:O884,TRANSPOSE(Test!AR$28:AR$33))+Test!$AD$20-Test!$AC$26</f>
        <v>-18.72603424310681</v>
      </c>
      <c r="T884" s="10">
        <f ca="1">SUMPRODUCT(J884:O884,Results!K$9:P$9)</f>
        <v>-17.841453793225782</v>
      </c>
      <c r="U884" s="10">
        <f ca="1">SUMPRODUCT(J884:O884,Results!K$9:P$9)+Test!$AD$20-Test!$AC$31</f>
        <v>-17.878251911926757</v>
      </c>
      <c r="V884" s="10">
        <f t="shared" ca="1" si="79"/>
        <v>9.3843841272021908</v>
      </c>
      <c r="W884" s="10">
        <f t="shared" ca="1" si="80"/>
        <v>9.3725840448730349</v>
      </c>
      <c r="X884" s="10">
        <f t="shared" ca="1" si="81"/>
        <v>7.3445278879567422</v>
      </c>
      <c r="Y884" s="10">
        <f t="shared" ca="1" si="82"/>
        <v>10.245717143530358</v>
      </c>
      <c r="Z884" s="10">
        <f ca="1">I884-Test!$AD$20</f>
        <v>-9.1764206382260056</v>
      </c>
      <c r="AA884" s="10">
        <f t="shared" ca="1" si="83"/>
        <v>9.3979348123503055</v>
      </c>
    </row>
    <row r="885" spans="1:27">
      <c r="A885" s="6">
        <f ca="1">LN((RAND()^(-Results!$F$4))-1)</f>
        <v>-0.55111640073584678</v>
      </c>
      <c r="B885" s="6">
        <f ca="1">LN((RAND()^(-Results!$F$4))-1)</f>
        <v>-0.78332017050876379</v>
      </c>
      <c r="C885" s="6">
        <f ca="1">LN((RAND()^(-Results!$F$4))-1)</f>
        <v>-5.5072513304001036E-2</v>
      </c>
      <c r="D885" s="6">
        <f ca="1">LN((RAND()^(-Results!$F$4))-1)</f>
        <v>7.6199740710356137E-2</v>
      </c>
      <c r="E885" s="6">
        <f ca="1">LN((RAND()^(-Results!$F$4))-1)</f>
        <v>-0.32515805790018359</v>
      </c>
      <c r="F885" s="6">
        <f ca="1">LN((RAND()^(-Results!$F$4))-1)</f>
        <v>-2.4710604971111647</v>
      </c>
      <c r="G885" s="6">
        <f ca="1">LN((RAND()^(-Results!$F$4))-1)</f>
        <v>-0.33579990063601328</v>
      </c>
      <c r="H885" s="6">
        <f t="shared" ca="1" si="78"/>
        <v>-0.32519303909042269</v>
      </c>
      <c r="I885" s="10">
        <f ca="1">SUMPRODUCT(J885:O885,Results!B$12:G$12)+Results!$F$5*H885</f>
        <v>-0.90703710409035088</v>
      </c>
      <c r="J885" s="10">
        <f ca="1">SUMPRODUCT($A885:$F885,Results!$B$15:$G$15)</f>
        <v>-2.0230159810026294</v>
      </c>
      <c r="K885" s="10">
        <f ca="1">SUMPRODUCT($A885:$F885,Results!$B$16:$G$16)</f>
        <v>0.57035930591024886</v>
      </c>
      <c r="L885" s="10">
        <f ca="1">SUMPRODUCT($A885:$F885,Results!$B$17:$G$17)</f>
        <v>8.6651079135132978</v>
      </c>
      <c r="M885" s="10">
        <f ca="1">SUMPRODUCT($A885:$F885,Results!$B$18:$G$18)</f>
        <v>-3.0443263020538773</v>
      </c>
      <c r="N885" s="10">
        <f ca="1">SUMPRODUCT($A885:$F885,Results!$B$19:$G$19)</f>
        <v>-1.352597970221278</v>
      </c>
      <c r="O885" s="10">
        <f ca="1">SUMPRODUCT($A885:$F885,Results!$B$20:$G$20)</f>
        <v>-7.9550261960836082</v>
      </c>
      <c r="P885" s="10" cm="1">
        <f t="array" aca="1" ref="P885" ca="1">SUMPRODUCT(J885:O885,TRANSPOSE(Test!BL$20:BL$25))+Test!$AD$20-Test!$BL$27</f>
        <v>0.67562134896941606</v>
      </c>
      <c r="Q885" s="10" cm="1">
        <f t="array" aca="1" ref="Q885" ca="1">SUMPRODUCT(J885:O885,TRANSPOSE(Test!ES$20:ES$25))+Test!$AD$20-Test!$ES$27</f>
        <v>0.70014238757172254</v>
      </c>
      <c r="R885" s="10">
        <f ca="1">I885-Results!$E$5*H885</f>
        <v>0.39373505227133987</v>
      </c>
      <c r="S885" s="10" cm="1">
        <f t="array" aca="1" ref="S885" ca="1">SUMPRODUCT(J885:O885,TRANSPOSE(Test!AR$28:AR$33))+Test!$AD$20-Test!$AC$26</f>
        <v>-0.95440469454103616</v>
      </c>
      <c r="T885" s="10">
        <f ca="1">SUMPRODUCT(J885:O885,Results!K$9:P$9)</f>
        <v>0.78645240665867533</v>
      </c>
      <c r="U885" s="10">
        <f ca="1">SUMPRODUCT(J885:O885,Results!K$9:P$9)+Test!$AD$20-Test!$AC$31</f>
        <v>0.74965428795770017</v>
      </c>
      <c r="V885" s="10">
        <f t="shared" ca="1" si="79"/>
        <v>-1.5826584530597669</v>
      </c>
      <c r="W885" s="10">
        <f t="shared" ca="1" si="80"/>
        <v>-1.6071794916620734</v>
      </c>
      <c r="X885" s="10">
        <f t="shared" ca="1" si="81"/>
        <v>-1.3007721563616907</v>
      </c>
      <c r="Y885" s="10">
        <f t="shared" ca="1" si="82"/>
        <v>4.7367590450685282E-2</v>
      </c>
      <c r="Z885" s="10">
        <f ca="1">I885-Test!$AD$20</f>
        <v>-1.6031406427399046</v>
      </c>
      <c r="AA885" s="10">
        <f t="shared" ca="1" si="83"/>
        <v>-1.656691392048051</v>
      </c>
    </row>
    <row r="886" spans="1:27">
      <c r="A886" s="6">
        <f ca="1">LN((RAND()^(-Results!$F$4))-1)</f>
        <v>0.55795579167888176</v>
      </c>
      <c r="B886" s="6">
        <f ca="1">LN((RAND()^(-Results!$F$4))-1)</f>
        <v>-0.41518142571280015</v>
      </c>
      <c r="C886" s="6">
        <f ca="1">LN((RAND()^(-Results!$F$4))-1)</f>
        <v>2.3755146748690454</v>
      </c>
      <c r="D886" s="6">
        <f ca="1">LN((RAND()^(-Results!$F$4))-1)</f>
        <v>-0.97119888120042241</v>
      </c>
      <c r="E886" s="6">
        <f ca="1">LN((RAND()^(-Results!$F$4))-1)</f>
        <v>-1.1608592212576703</v>
      </c>
      <c r="F886" s="6">
        <f ca="1">LN((RAND()^(-Results!$F$4))-1)</f>
        <v>-3.6452298037759481</v>
      </c>
      <c r="G886" s="6">
        <f ca="1">LN((RAND()^(-Results!$F$4))-1)</f>
        <v>2.7789890144698242</v>
      </c>
      <c r="H886" s="6">
        <f t="shared" ca="1" si="78"/>
        <v>2.7895958760154147</v>
      </c>
      <c r="I886" s="10">
        <f ca="1">SUMPRODUCT(J886:O886,Results!B$12:G$12)+Results!$F$5*H886</f>
        <v>11.664099638570553</v>
      </c>
      <c r="J886" s="10">
        <f ca="1">SUMPRODUCT($A886:$F886,Results!$B$15:$G$15)</f>
        <v>-0.70937083538062418</v>
      </c>
      <c r="K886" s="10">
        <f ca="1">SUMPRODUCT($A886:$F886,Results!$B$16:$G$16)</f>
        <v>-1.8926165947175555</v>
      </c>
      <c r="L886" s="10">
        <f ca="1">SUMPRODUCT($A886:$F886,Results!$B$17:$G$17)</f>
        <v>11.140457503928575</v>
      </c>
      <c r="M886" s="10">
        <f ca="1">SUMPRODUCT($A886:$F886,Results!$B$18:$G$18)</f>
        <v>-14.327200617563358</v>
      </c>
      <c r="N886" s="10">
        <f ca="1">SUMPRODUCT($A886:$F886,Results!$B$19:$G$19)</f>
        <v>-2.4044930140192662</v>
      </c>
      <c r="O886" s="10">
        <f ca="1">SUMPRODUCT($A886:$F886,Results!$B$20:$G$20)</f>
        <v>-5.2489784968150754</v>
      </c>
      <c r="P886" s="10" cm="1">
        <f t="array" aca="1" ref="P886" ca="1">SUMPRODUCT(J886:O886,TRANSPOSE(Test!BL$20:BL$25))+Test!$AD$20-Test!$BL$27</f>
        <v>-1.7861624013008464</v>
      </c>
      <c r="Q886" s="10" cm="1">
        <f t="array" aca="1" ref="Q886" ca="1">SUMPRODUCT(J886:O886,TRANSPOSE(Test!ES$20:ES$25))+Test!$AD$20-Test!$ES$27</f>
        <v>-2.0274704683423836</v>
      </c>
      <c r="R886" s="10">
        <f ca="1">I886-Results!$E$5*H886</f>
        <v>0.5057161345088943</v>
      </c>
      <c r="S886" s="10" cm="1">
        <f t="array" aca="1" ref="S886" ca="1">SUMPRODUCT(J886:O886,TRANSPOSE(Test!AR$28:AR$33))+Test!$AD$20-Test!$AC$26</f>
        <v>5.3251589232496208</v>
      </c>
      <c r="T886" s="10">
        <f ca="1">SUMPRODUCT(J886:O886,Results!K$9:P$9)</f>
        <v>-1.9293362539871293</v>
      </c>
      <c r="U886" s="10">
        <f ca="1">SUMPRODUCT(J886:O886,Results!K$9:P$9)+Test!$AD$20-Test!$AC$31</f>
        <v>-1.9661343726881044</v>
      </c>
      <c r="V886" s="10">
        <f t="shared" ca="1" si="79"/>
        <v>13.450262039871399</v>
      </c>
      <c r="W886" s="10">
        <f t="shared" ca="1" si="80"/>
        <v>13.691570106912938</v>
      </c>
      <c r="X886" s="10">
        <f t="shared" ca="1" si="81"/>
        <v>11.158383504061659</v>
      </c>
      <c r="Y886" s="10">
        <f t="shared" ca="1" si="82"/>
        <v>6.3389407153209323</v>
      </c>
      <c r="Z886" s="10">
        <f ca="1">I886-Test!$AD$20</f>
        <v>10.967996099920999</v>
      </c>
      <c r="AA886" s="10">
        <f t="shared" ca="1" si="83"/>
        <v>13.630234011258658</v>
      </c>
    </row>
    <row r="887" spans="1:27">
      <c r="A887" s="6">
        <f ca="1">LN((RAND()^(-Results!$F$4))-1)</f>
        <v>-0.29797469541882027</v>
      </c>
      <c r="B887" s="6">
        <f ca="1">LN((RAND()^(-Results!$F$4))-1)</f>
        <v>-1.3937382984264393</v>
      </c>
      <c r="C887" s="6">
        <f ca="1">LN((RAND()^(-Results!$F$4))-1)</f>
        <v>1.2036423182486418</v>
      </c>
      <c r="D887" s="6">
        <f ca="1">LN((RAND()^(-Results!$F$4))-1)</f>
        <v>-3.5688549604203477</v>
      </c>
      <c r="E887" s="6">
        <f ca="1">LN((RAND()^(-Results!$F$4))-1)</f>
        <v>-1.7403506862990474</v>
      </c>
      <c r="F887" s="6">
        <f ca="1">LN((RAND()^(-Results!$F$4))-1)</f>
        <v>2.4650077560797055</v>
      </c>
      <c r="G887" s="6">
        <f ca="1">LN((RAND()^(-Results!$F$4))-1)</f>
        <v>-0.42923105306460002</v>
      </c>
      <c r="H887" s="6">
        <f t="shared" ca="1" si="78"/>
        <v>-0.41862419151900943</v>
      </c>
      <c r="I887" s="10">
        <f ca="1">SUMPRODUCT(J887:O887,Results!B$12:G$12)+Results!$F$5*H887</f>
        <v>-50.238801498103875</v>
      </c>
      <c r="J887" s="10">
        <f ca="1">SUMPRODUCT($A887:$F887,Results!$B$15:$G$15)</f>
        <v>-1.2606963655461676</v>
      </c>
      <c r="K887" s="10">
        <f ca="1">SUMPRODUCT($A887:$F887,Results!$B$16:$G$16)</f>
        <v>-8.8977526728406708</v>
      </c>
      <c r="L887" s="10">
        <f ca="1">SUMPRODUCT($A887:$F887,Results!$B$17:$G$17)</f>
        <v>-2.7935155648277306</v>
      </c>
      <c r="M887" s="10">
        <f ca="1">SUMPRODUCT($A887:$F887,Results!$B$18:$G$18)</f>
        <v>6.3181772994785224</v>
      </c>
      <c r="N887" s="10">
        <f ca="1">SUMPRODUCT($A887:$F887,Results!$B$19:$G$19)</f>
        <v>-2.9370957336905525</v>
      </c>
      <c r="O887" s="10">
        <f ca="1">SUMPRODUCT($A887:$F887,Results!$B$20:$G$20)</f>
        <v>13.685874675628538</v>
      </c>
      <c r="P887" s="10" cm="1">
        <f t="array" aca="1" ref="P887" ca="1">SUMPRODUCT(J887:O887,TRANSPOSE(Test!BL$20:BL$25))+Test!$AD$20-Test!$BL$27</f>
        <v>-47.817153503688289</v>
      </c>
      <c r="Q887" s="10" cm="1">
        <f t="array" aca="1" ref="Q887" ca="1">SUMPRODUCT(J887:O887,TRANSPOSE(Test!ES$20:ES$25))+Test!$AD$20-Test!$ES$27</f>
        <v>-48.269861781953338</v>
      </c>
      <c r="R887" s="10">
        <f ca="1">I887-Results!$E$5*H887</f>
        <v>-48.564304732027836</v>
      </c>
      <c r="S887" s="10" cm="1">
        <f t="array" aca="1" ref="S887" ca="1">SUMPRODUCT(J887:O887,TRANSPOSE(Test!AR$28:AR$33))+Test!$AD$20-Test!$AC$26</f>
        <v>-39.275220852515091</v>
      </c>
      <c r="T887" s="10">
        <f ca="1">SUMPRODUCT(J887:O887,Results!K$9:P$9)</f>
        <v>-47.980989217335221</v>
      </c>
      <c r="U887" s="10">
        <f ca="1">SUMPRODUCT(J887:O887,Results!K$9:P$9)+Test!$AD$20-Test!$AC$31</f>
        <v>-48.0177873360362</v>
      </c>
      <c r="V887" s="10">
        <f t="shared" ca="1" si="79"/>
        <v>-2.4216479944155864</v>
      </c>
      <c r="W887" s="10">
        <f t="shared" ca="1" si="80"/>
        <v>-1.9689397161505369</v>
      </c>
      <c r="X887" s="10">
        <f t="shared" ca="1" si="81"/>
        <v>-1.6744967660760395</v>
      </c>
      <c r="Y887" s="10">
        <f t="shared" ca="1" si="82"/>
        <v>-10.963580645588785</v>
      </c>
      <c r="Z887" s="10">
        <f ca="1">I887-Test!$AD$20</f>
        <v>-50.934905036753428</v>
      </c>
      <c r="AA887" s="10">
        <f t="shared" ca="1" si="83"/>
        <v>-2.2210141620676751</v>
      </c>
    </row>
    <row r="888" spans="1:27">
      <c r="A888" s="6">
        <f ca="1">LN((RAND()^(-Results!$F$4))-1)</f>
        <v>0.19996427573831127</v>
      </c>
      <c r="B888" s="6">
        <f ca="1">LN((RAND()^(-Results!$F$4))-1)</f>
        <v>-6.6032191444030417</v>
      </c>
      <c r="C888" s="6">
        <f ca="1">LN((RAND()^(-Results!$F$4))-1)</f>
        <v>2.8616131938890841</v>
      </c>
      <c r="D888" s="6">
        <f ca="1">LN((RAND()^(-Results!$F$4))-1)</f>
        <v>0.33240626058221734</v>
      </c>
      <c r="E888" s="6">
        <f ca="1">LN((RAND()^(-Results!$F$4))-1)</f>
        <v>-1.4400226304332565E-2</v>
      </c>
      <c r="F888" s="6">
        <f ca="1">LN((RAND()^(-Results!$F$4))-1)</f>
        <v>-1.4778637675818891</v>
      </c>
      <c r="G888" s="6">
        <f ca="1">LN((RAND()^(-Results!$F$4))-1)</f>
        <v>1.8985164741388991</v>
      </c>
      <c r="H888" s="6">
        <f t="shared" ca="1" si="78"/>
        <v>1.9091233356844897</v>
      </c>
      <c r="I888" s="10">
        <f ca="1">SUMPRODUCT(J888:O888,Results!B$12:G$12)+Results!$F$5*H888</f>
        <v>-41.81913384992616</v>
      </c>
      <c r="J888" s="10">
        <f ca="1">SUMPRODUCT($A888:$F888,Results!$B$15:$G$15)</f>
        <v>-19.221262954272301</v>
      </c>
      <c r="K888" s="10">
        <f ca="1">SUMPRODUCT($A888:$F888,Results!$B$16:$G$16)</f>
        <v>-5.7785313942832008</v>
      </c>
      <c r="L888" s="10">
        <f ca="1">SUMPRODUCT($A888:$F888,Results!$B$17:$G$17)</f>
        <v>19.220917004004139</v>
      </c>
      <c r="M888" s="10">
        <f ca="1">SUMPRODUCT($A888:$F888,Results!$B$18:$G$18)</f>
        <v>3.4472105431227731</v>
      </c>
      <c r="N888" s="10">
        <f ca="1">SUMPRODUCT($A888:$F888,Results!$B$19:$G$19)</f>
        <v>17.358689531297678</v>
      </c>
      <c r="O888" s="10">
        <f ca="1">SUMPRODUCT($A888:$F888,Results!$B$20:$G$20)</f>
        <v>-15.931571939247419</v>
      </c>
      <c r="P888" s="10" cm="1">
        <f t="array" aca="1" ref="P888" ca="1">SUMPRODUCT(J888:O888,TRANSPOSE(Test!BL$20:BL$25))+Test!$AD$20-Test!$BL$27</f>
        <v>-51.616537870552136</v>
      </c>
      <c r="Q888" s="10" cm="1">
        <f t="array" aca="1" ref="Q888" ca="1">SUMPRODUCT(J888:O888,TRANSPOSE(Test!ES$20:ES$25))+Test!$AD$20-Test!$ES$27</f>
        <v>-52.276450424229402</v>
      </c>
      <c r="R888" s="10">
        <f ca="1">I888-Results!$E$5*H888</f>
        <v>-49.455627192664117</v>
      </c>
      <c r="S888" s="10" cm="1">
        <f t="array" aca="1" ref="S888" ca="1">SUMPRODUCT(J888:O888,TRANSPOSE(Test!AR$28:AR$33))+Test!$AD$20-Test!$AC$26</f>
        <v>-42.528667364030596</v>
      </c>
      <c r="T888" s="10">
        <f ca="1">SUMPRODUCT(J888:O888,Results!K$9:P$9)</f>
        <v>-52.379857547893259</v>
      </c>
      <c r="U888" s="10">
        <f ca="1">SUMPRODUCT(J888:O888,Results!K$9:P$9)+Test!$AD$20-Test!$AC$31</f>
        <v>-52.416655666594238</v>
      </c>
      <c r="V888" s="10">
        <f t="shared" ca="1" si="79"/>
        <v>9.7974040206259758</v>
      </c>
      <c r="W888" s="10">
        <f t="shared" ca="1" si="80"/>
        <v>10.457316574303242</v>
      </c>
      <c r="X888" s="10">
        <f t="shared" ca="1" si="81"/>
        <v>7.6364933427379569</v>
      </c>
      <c r="Y888" s="10">
        <f t="shared" ca="1" si="82"/>
        <v>0.70953351410443588</v>
      </c>
      <c r="Z888" s="10">
        <f ca="1">I888-Test!$AD$20</f>
        <v>-42.515237388575713</v>
      </c>
      <c r="AA888" s="10">
        <f t="shared" ca="1" si="83"/>
        <v>10.597521816668078</v>
      </c>
    </row>
    <row r="889" spans="1:27">
      <c r="A889" s="6">
        <f ca="1">LN((RAND()^(-Results!$F$4))-1)</f>
        <v>-0.25583573527311138</v>
      </c>
      <c r="B889" s="6">
        <f ca="1">LN((RAND()^(-Results!$F$4))-1)</f>
        <v>-2.4037904452060372</v>
      </c>
      <c r="C889" s="6">
        <f ca="1">LN((RAND()^(-Results!$F$4))-1)</f>
        <v>0.97126906795430434</v>
      </c>
      <c r="D889" s="6">
        <f ca="1">LN((RAND()^(-Results!$F$4))-1)</f>
        <v>3.0556233246193019</v>
      </c>
      <c r="E889" s="6">
        <f ca="1">LN((RAND()^(-Results!$F$4))-1)</f>
        <v>-0.88544906571002013</v>
      </c>
      <c r="F889" s="6">
        <f ca="1">LN((RAND()^(-Results!$F$4))-1)</f>
        <v>-1.7747669232053456</v>
      </c>
      <c r="G889" s="6">
        <f ca="1">LN((RAND()^(-Results!$F$4))-1)</f>
        <v>-0.70619345367743225</v>
      </c>
      <c r="H889" s="6">
        <f t="shared" ca="1" si="78"/>
        <v>-0.6955865921318416</v>
      </c>
      <c r="I889" s="10">
        <f ca="1">SUMPRODUCT(J889:O889,Results!B$12:G$12)+Results!$F$5*H889</f>
        <v>2.1107993585336704</v>
      </c>
      <c r="J889" s="10">
        <f ca="1">SUMPRODUCT($A889:$F889,Results!$B$15:$G$15)</f>
        <v>-8.9339232432985067</v>
      </c>
      <c r="K889" s="10">
        <f ca="1">SUMPRODUCT($A889:$F889,Results!$B$16:$G$16)</f>
        <v>5.3589802173596128</v>
      </c>
      <c r="L889" s="10">
        <f ca="1">SUMPRODUCT($A889:$F889,Results!$B$17:$G$17)</f>
        <v>12.141525234703156</v>
      </c>
      <c r="M889" s="10">
        <f ca="1">SUMPRODUCT($A889:$F889,Results!$B$18:$G$18)</f>
        <v>-3.8886806990258145</v>
      </c>
      <c r="N889" s="10">
        <f ca="1">SUMPRODUCT($A889:$F889,Results!$B$19:$G$19)</f>
        <v>14.462561999963642</v>
      </c>
      <c r="O889" s="10">
        <f ca="1">SUMPRODUCT($A889:$F889,Results!$B$20:$G$20)</f>
        <v>-15.036862426222747</v>
      </c>
      <c r="P889" s="10" cm="1">
        <f t="array" aca="1" ref="P889" ca="1">SUMPRODUCT(J889:O889,TRANSPOSE(Test!BL$20:BL$25))+Test!$AD$20-Test!$BL$27</f>
        <v>5.4463867884493888</v>
      </c>
      <c r="Q889" s="10" cm="1">
        <f t="array" aca="1" ref="Q889" ca="1">SUMPRODUCT(J889:O889,TRANSPOSE(Test!ES$20:ES$25))+Test!$AD$20-Test!$ES$27</f>
        <v>5.4012085569091326</v>
      </c>
      <c r="R889" s="10">
        <f ca="1">I889-Results!$E$5*H889</f>
        <v>4.8931457270610368</v>
      </c>
      <c r="S889" s="10" cm="1">
        <f t="array" aca="1" ref="S889" ca="1">SUMPRODUCT(J889:O889,TRANSPOSE(Test!AR$28:AR$33))+Test!$AD$20-Test!$AC$26</f>
        <v>8.6349870676924496</v>
      </c>
      <c r="T889" s="10">
        <f ca="1">SUMPRODUCT(J889:O889,Results!K$9:P$9)</f>
        <v>5.4666532961753305</v>
      </c>
      <c r="U889" s="10">
        <f ca="1">SUMPRODUCT(J889:O889,Results!K$9:P$9)+Test!$AD$20-Test!$AC$31</f>
        <v>5.4298551774743551</v>
      </c>
      <c r="V889" s="10">
        <f t="shared" ca="1" si="79"/>
        <v>-3.3355874299157184</v>
      </c>
      <c r="W889" s="10">
        <f t="shared" ca="1" si="80"/>
        <v>-3.2904091983754622</v>
      </c>
      <c r="X889" s="10">
        <f t="shared" ca="1" si="81"/>
        <v>-2.7823463685273664</v>
      </c>
      <c r="Y889" s="10">
        <f t="shared" ca="1" si="82"/>
        <v>-6.5241877091587792</v>
      </c>
      <c r="Z889" s="10">
        <f ca="1">I889-Test!$AD$20</f>
        <v>1.4146958198841166</v>
      </c>
      <c r="AA889" s="10">
        <f t="shared" ca="1" si="83"/>
        <v>-3.3190558189406847</v>
      </c>
    </row>
    <row r="890" spans="1:27">
      <c r="A890" s="6">
        <f ca="1">LN((RAND()^(-Results!$F$4))-1)</f>
        <v>-0.58273278646315785</v>
      </c>
      <c r="B890" s="6">
        <f ca="1">LN((RAND()^(-Results!$F$4))-1)</f>
        <v>0.94896762150523406</v>
      </c>
      <c r="C890" s="6">
        <f ca="1">LN((RAND()^(-Results!$F$4))-1)</f>
        <v>2.3433639013019083</v>
      </c>
      <c r="D890" s="6">
        <f ca="1">LN((RAND()^(-Results!$F$4))-1)</f>
        <v>-1.3061018745164616</v>
      </c>
      <c r="E890" s="6">
        <f ca="1">LN((RAND()^(-Results!$F$4))-1)</f>
        <v>-2.7268477922463012</v>
      </c>
      <c r="F890" s="6">
        <f ca="1">LN((RAND()^(-Results!$F$4))-1)</f>
        <v>-0.41212295901311424</v>
      </c>
      <c r="G890" s="6">
        <f ca="1">LN((RAND()^(-Results!$F$4))-1)</f>
        <v>-1.360214005699738</v>
      </c>
      <c r="H890" s="6">
        <f t="shared" ca="1" si="78"/>
        <v>-1.3496071441541475</v>
      </c>
      <c r="I890" s="10">
        <f ca="1">SUMPRODUCT(J890:O890,Results!B$12:G$12)+Results!$F$5*H890</f>
        <v>-8.4383565544636809</v>
      </c>
      <c r="J890" s="10">
        <f ca="1">SUMPRODUCT($A890:$F890,Results!$B$15:$G$15)</f>
        <v>2.7827679885735579</v>
      </c>
      <c r="K890" s="10">
        <f ca="1">SUMPRODUCT($A890:$F890,Results!$B$16:$G$16)</f>
        <v>-2.9625227044325717</v>
      </c>
      <c r="L890" s="10">
        <f ca="1">SUMPRODUCT($A890:$F890,Results!$B$17:$G$17)</f>
        <v>-1.0312472701561068</v>
      </c>
      <c r="M890" s="10">
        <f ca="1">SUMPRODUCT($A890:$F890,Results!$B$18:$G$18)</f>
        <v>-9.1530616460193137</v>
      </c>
      <c r="N890" s="10">
        <f ca="1">SUMPRODUCT($A890:$F890,Results!$B$19:$G$19)</f>
        <v>-0.9884686402034305</v>
      </c>
      <c r="O890" s="10">
        <f ca="1">SUMPRODUCT($A890:$F890,Results!$B$20:$G$20)</f>
        <v>4.8772266412851932</v>
      </c>
      <c r="P890" s="10" cm="1">
        <f t="array" aca="1" ref="P890" ca="1">SUMPRODUCT(J890:O890,TRANSPOSE(Test!BL$20:BL$25))+Test!$AD$20-Test!$BL$27</f>
        <v>-0.93717224916479813</v>
      </c>
      <c r="Q890" s="10" cm="1">
        <f t="array" aca="1" ref="Q890" ca="1">SUMPRODUCT(J890:O890,TRANSPOSE(Test!ES$20:ES$25))+Test!$AD$20-Test!$ES$27</f>
        <v>-1.1270402374867809</v>
      </c>
      <c r="R890" s="10">
        <f ca="1">I890-Results!$E$5*H890</f>
        <v>-3.0399279778470909</v>
      </c>
      <c r="S890" s="10" cm="1">
        <f t="array" aca="1" ref="S890" ca="1">SUMPRODUCT(J890:O890,TRANSPOSE(Test!AR$28:AR$33))+Test!$AD$20-Test!$AC$26</f>
        <v>7.6801097459204675</v>
      </c>
      <c r="T890" s="10">
        <f ca="1">SUMPRODUCT(J890:O890,Results!K$9:P$9)</f>
        <v>-0.6997931358012579</v>
      </c>
      <c r="U890" s="10">
        <f ca="1">SUMPRODUCT(J890:O890,Results!K$9:P$9)+Test!$AD$20-Test!$AC$31</f>
        <v>-0.73659125450223317</v>
      </c>
      <c r="V890" s="10">
        <f t="shared" ca="1" si="79"/>
        <v>-7.5011843052988825</v>
      </c>
      <c r="W890" s="10">
        <f t="shared" ca="1" si="80"/>
        <v>-7.3113163169768995</v>
      </c>
      <c r="X890" s="10">
        <f t="shared" ca="1" si="81"/>
        <v>-5.39842857661659</v>
      </c>
      <c r="Y890" s="10">
        <f t="shared" ca="1" si="82"/>
        <v>-16.118466300384149</v>
      </c>
      <c r="Z890" s="10">
        <f ca="1">I890-Test!$AD$20</f>
        <v>-9.1344600931132351</v>
      </c>
      <c r="AA890" s="10">
        <f t="shared" ca="1" si="83"/>
        <v>-7.7017652999614477</v>
      </c>
    </row>
    <row r="891" spans="1:27">
      <c r="A891" s="6">
        <f ca="1">LN((RAND()^(-Results!$F$4))-1)</f>
        <v>0.39688223322354022</v>
      </c>
      <c r="B891" s="6">
        <f ca="1">LN((RAND()^(-Results!$F$4))-1)</f>
        <v>-0.73762684589954508</v>
      </c>
      <c r="C891" s="6">
        <f ca="1">LN((RAND()^(-Results!$F$4))-1)</f>
        <v>4.5347835899560714E-2</v>
      </c>
      <c r="D891" s="6">
        <f ca="1">LN((RAND()^(-Results!$F$4))-1)</f>
        <v>1.6594908405298476</v>
      </c>
      <c r="E891" s="6">
        <f ca="1">LN((RAND()^(-Results!$F$4))-1)</f>
        <v>-1.2136950696624562</v>
      </c>
      <c r="F891" s="6">
        <f ca="1">LN((RAND()^(-Results!$F$4))-1)</f>
        <v>-0.55449589809365318</v>
      </c>
      <c r="G891" s="6">
        <f ca="1">LN((RAND()^(-Results!$F$4))-1)</f>
        <v>-2.1112100050278104</v>
      </c>
      <c r="H891" s="6">
        <f t="shared" ca="1" si="78"/>
        <v>-2.1006031434822199</v>
      </c>
      <c r="I891" s="10">
        <f ca="1">SUMPRODUCT(J891:O891,Results!B$12:G$12)+Results!$F$5*H891</f>
        <v>-6.9587174783099623</v>
      </c>
      <c r="J891" s="10">
        <f ca="1">SUMPRODUCT($A891:$F891,Results!$B$15:$G$15)</f>
        <v>-2.322627024565119</v>
      </c>
      <c r="K891" s="10">
        <f ca="1">SUMPRODUCT($A891:$F891,Results!$B$16:$G$16)</f>
        <v>5.7703572253935667</v>
      </c>
      <c r="L891" s="10">
        <f ca="1">SUMPRODUCT($A891:$F891,Results!$B$17:$G$17)</f>
        <v>6.8352676650612363</v>
      </c>
      <c r="M891" s="10">
        <f ca="1">SUMPRODUCT($A891:$F891,Results!$B$18:$G$18)</f>
        <v>-3.8756566462770712</v>
      </c>
      <c r="N891" s="10">
        <f ca="1">SUMPRODUCT($A891:$F891,Results!$B$19:$G$19)</f>
        <v>6.1152274907765225</v>
      </c>
      <c r="O891" s="10">
        <f ca="1">SUMPRODUCT($A891:$F891,Results!$B$20:$G$20)</f>
        <v>-3.115075957128</v>
      </c>
      <c r="P891" s="10" cm="1">
        <f t="array" aca="1" ref="P891" ca="1">SUMPRODUCT(J891:O891,TRANSPOSE(Test!BL$20:BL$25))+Test!$AD$20-Test!$BL$27</f>
        <v>3.5224528565600464</v>
      </c>
      <c r="Q891" s="10" cm="1">
        <f t="array" aca="1" ref="Q891" ca="1">SUMPRODUCT(J891:O891,TRANSPOSE(Test!ES$20:ES$25))+Test!$AD$20-Test!$ES$27</f>
        <v>3.5293709018628334</v>
      </c>
      <c r="R891" s="10">
        <f ca="1">I891-Results!$E$5*H891</f>
        <v>1.4436950956189172</v>
      </c>
      <c r="S891" s="10" cm="1">
        <f t="array" aca="1" ref="S891" ca="1">SUMPRODUCT(J891:O891,TRANSPOSE(Test!AR$28:AR$33))+Test!$AD$20-Test!$AC$26</f>
        <v>7.5729515007979016</v>
      </c>
      <c r="T891" s="10">
        <f ca="1">SUMPRODUCT(J891:O891,Results!K$9:P$9)</f>
        <v>3.6185473932851178</v>
      </c>
      <c r="U891" s="10">
        <f ca="1">SUMPRODUCT(J891:O891,Results!K$9:P$9)+Test!$AD$20-Test!$AC$31</f>
        <v>3.5817492745841424</v>
      </c>
      <c r="V891" s="10">
        <f t="shared" ca="1" si="79"/>
        <v>-10.481170334870008</v>
      </c>
      <c r="W891" s="10">
        <f t="shared" ca="1" si="80"/>
        <v>-10.488088380172796</v>
      </c>
      <c r="X891" s="10">
        <f t="shared" ca="1" si="81"/>
        <v>-8.4024125739288795</v>
      </c>
      <c r="Y891" s="10">
        <f t="shared" ca="1" si="82"/>
        <v>-14.531668979107863</v>
      </c>
      <c r="Z891" s="10">
        <f ca="1">I891-Test!$AD$20</f>
        <v>-7.6548210169595157</v>
      </c>
      <c r="AA891" s="10">
        <f t="shared" ca="1" si="83"/>
        <v>-10.540466752894105</v>
      </c>
    </row>
    <row r="892" spans="1:27">
      <c r="A892" s="6">
        <f ca="1">LN((RAND()^(-Results!$F$4))-1)</f>
        <v>1.51282576291024</v>
      </c>
      <c r="B892" s="6">
        <f ca="1">LN((RAND()^(-Results!$F$4))-1)</f>
        <v>-1.4298666622762641</v>
      </c>
      <c r="C892" s="6">
        <f ca="1">LN((RAND()^(-Results!$F$4))-1)</f>
        <v>-1.8256373984087695</v>
      </c>
      <c r="D892" s="6">
        <f ca="1">LN((RAND()^(-Results!$F$4))-1)</f>
        <v>-2.078266075706559</v>
      </c>
      <c r="E892" s="6">
        <f ca="1">LN((RAND()^(-Results!$F$4))-1)</f>
        <v>1.8920330759671407</v>
      </c>
      <c r="F892" s="6">
        <f ca="1">LN((RAND()^(-Results!$F$4))-1)</f>
        <v>0.61591588742958781</v>
      </c>
      <c r="G892" s="6">
        <f ca="1">LN((RAND()^(-Results!$F$4))-1)</f>
        <v>0.13250504124888582</v>
      </c>
      <c r="H892" s="6">
        <f t="shared" ca="1" si="78"/>
        <v>0.14311190279447641</v>
      </c>
      <c r="I892" s="10">
        <f ca="1">SUMPRODUCT(J892:O892,Results!B$12:G$12)+Results!$F$5*H892</f>
        <v>-31.713684787824082</v>
      </c>
      <c r="J892" s="10">
        <f ca="1">SUMPRODUCT($A892:$F892,Results!$B$15:$G$15)</f>
        <v>-0.68084379587238986</v>
      </c>
      <c r="K892" s="10">
        <f ca="1">SUMPRODUCT($A892:$F892,Results!$B$16:$G$16)</f>
        <v>-2.339594228765113</v>
      </c>
      <c r="L892" s="10">
        <f ca="1">SUMPRODUCT($A892:$F892,Results!$B$17:$G$17)</f>
        <v>3.6313345460008524</v>
      </c>
      <c r="M892" s="10">
        <f ca="1">SUMPRODUCT($A892:$F892,Results!$B$18:$G$18)</f>
        <v>8.2194720399604684</v>
      </c>
      <c r="N892" s="10">
        <f ca="1">SUMPRODUCT($A892:$F892,Results!$B$19:$G$19)</f>
        <v>-8.289155257923861</v>
      </c>
      <c r="O892" s="10">
        <f ca="1">SUMPRODUCT($A892:$F892,Results!$B$20:$G$20)</f>
        <v>6.7526335928784338</v>
      </c>
      <c r="P892" s="10" cm="1">
        <f t="array" aca="1" ref="P892" ca="1">SUMPRODUCT(J892:O892,TRANSPOSE(Test!BL$20:BL$25))+Test!$AD$20-Test!$BL$27</f>
        <v>-32.933902664754996</v>
      </c>
      <c r="Q892" s="10" cm="1">
        <f t="array" aca="1" ref="Q892" ca="1">SUMPRODUCT(J892:O892,TRANSPOSE(Test!ES$20:ES$25))+Test!$AD$20-Test!$ES$27</f>
        <v>-33.08335374847114</v>
      </c>
      <c r="R892" s="10">
        <f ca="1">I892-Results!$E$5*H892</f>
        <v>-32.286132399001986</v>
      </c>
      <c r="S892" s="10" cm="1">
        <f t="array" aca="1" ref="S892" ca="1">SUMPRODUCT(J892:O892,TRANSPOSE(Test!AR$28:AR$33))+Test!$AD$20-Test!$AC$26</f>
        <v>-34.747147435937123</v>
      </c>
      <c r="T892" s="10">
        <f ca="1">SUMPRODUCT(J892:O892,Results!K$9:P$9)</f>
        <v>-33.420289672671672</v>
      </c>
      <c r="U892" s="10">
        <f ca="1">SUMPRODUCT(J892:O892,Results!K$9:P$9)+Test!$AD$20-Test!$AC$31</f>
        <v>-33.457087791372651</v>
      </c>
      <c r="V892" s="10">
        <f t="shared" ca="1" si="79"/>
        <v>1.2202178769309135</v>
      </c>
      <c r="W892" s="10">
        <f t="shared" ca="1" si="80"/>
        <v>1.3696689606470578</v>
      </c>
      <c r="X892" s="10">
        <f t="shared" ca="1" si="81"/>
        <v>0.57244761117790333</v>
      </c>
      <c r="Y892" s="10">
        <f t="shared" ca="1" si="82"/>
        <v>3.0334626481130407</v>
      </c>
      <c r="Z892" s="10">
        <f ca="1">I892-Test!$AD$20</f>
        <v>-32.409788326473638</v>
      </c>
      <c r="AA892" s="10">
        <f t="shared" ca="1" si="83"/>
        <v>1.7434030035485684</v>
      </c>
    </row>
    <row r="893" spans="1:27">
      <c r="A893" s="6">
        <f ca="1">LN((RAND()^(-Results!$F$4))-1)</f>
        <v>-0.223080878655978</v>
      </c>
      <c r="B893" s="6">
        <f ca="1">LN((RAND()^(-Results!$F$4))-1)</f>
        <v>2.0682706578912793</v>
      </c>
      <c r="C893" s="6">
        <f ca="1">LN((RAND()^(-Results!$F$4))-1)</f>
        <v>-1.4169467721535252</v>
      </c>
      <c r="D893" s="6">
        <f ca="1">LN((RAND()^(-Results!$F$4))-1)</f>
        <v>1.5850042318382063</v>
      </c>
      <c r="E893" s="6">
        <f ca="1">LN((RAND()^(-Results!$F$4))-1)</f>
        <v>-2.2568551533384253</v>
      </c>
      <c r="F893" s="6">
        <f ca="1">LN((RAND()^(-Results!$F$4))-1)</f>
        <v>-0.95678736203296999</v>
      </c>
      <c r="G893" s="6">
        <f ca="1">LN((RAND()^(-Results!$F$4))-1)</f>
        <v>-0.44641159016001863</v>
      </c>
      <c r="H893" s="6">
        <f t="shared" ca="1" si="78"/>
        <v>-0.43580472861442804</v>
      </c>
      <c r="I893" s="10">
        <f ca="1">SUMPRODUCT(J893:O893,Results!B$12:G$12)+Results!$F$5*H893</f>
        <v>25.226357523696514</v>
      </c>
      <c r="J893" s="10">
        <f ca="1">SUMPRODUCT($A893:$F893,Results!$B$15:$G$15)</f>
        <v>6.2321300629046883</v>
      </c>
      <c r="K893" s="10">
        <f ca="1">SUMPRODUCT($A893:$F893,Results!$B$16:$G$16)</f>
        <v>9.8971775932364707</v>
      </c>
      <c r="L893" s="10">
        <f ca="1">SUMPRODUCT($A893:$F893,Results!$B$17:$G$17)</f>
        <v>2.7269475717183242</v>
      </c>
      <c r="M893" s="10">
        <f ca="1">SUMPRODUCT($A893:$F893,Results!$B$18:$G$18)</f>
        <v>-7.5220414284400752</v>
      </c>
      <c r="N893" s="10">
        <f ca="1">SUMPRODUCT($A893:$F893,Results!$B$19:$G$19)</f>
        <v>-2.5102813108764317</v>
      </c>
      <c r="O893" s="10">
        <f ca="1">SUMPRODUCT($A893:$F893,Results!$B$20:$G$20)</f>
        <v>1.7810930962772651</v>
      </c>
      <c r="P893" s="10" cm="1">
        <f t="array" aca="1" ref="P893" ca="1">SUMPRODUCT(J893:O893,TRANSPOSE(Test!BL$20:BL$25))+Test!$AD$20-Test!$BL$27</f>
        <v>27.559904043401104</v>
      </c>
      <c r="Q893" s="10" cm="1">
        <f t="array" aca="1" ref="Q893" ca="1">SUMPRODUCT(J893:O893,TRANSPOSE(Test!ES$20:ES$25))+Test!$AD$20-Test!$ES$27</f>
        <v>27.908649214608577</v>
      </c>
      <c r="R893" s="10">
        <f ca="1">I893-Results!$E$5*H893</f>
        <v>26.969576438154228</v>
      </c>
      <c r="S893" s="10" cm="1">
        <f t="array" aca="1" ref="S893" ca="1">SUMPRODUCT(J893:O893,TRANSPOSE(Test!AR$28:AR$33))+Test!$AD$20-Test!$AC$26</f>
        <v>27.814161222648835</v>
      </c>
      <c r="T893" s="10">
        <f ca="1">SUMPRODUCT(J893:O893,Results!K$9:P$9)</f>
        <v>28.216180056783269</v>
      </c>
      <c r="U893" s="10">
        <f ca="1">SUMPRODUCT(J893:O893,Results!K$9:P$9)+Test!$AD$20-Test!$AC$31</f>
        <v>28.179381938082294</v>
      </c>
      <c r="V893" s="10">
        <f t="shared" ca="1" si="79"/>
        <v>-2.3335465197045906</v>
      </c>
      <c r="W893" s="10">
        <f t="shared" ca="1" si="80"/>
        <v>-2.6822916909120629</v>
      </c>
      <c r="X893" s="10">
        <f t="shared" ca="1" si="81"/>
        <v>-1.7432189144577137</v>
      </c>
      <c r="Y893" s="10">
        <f t="shared" ca="1" si="82"/>
        <v>-2.587803698952321</v>
      </c>
      <c r="Z893" s="10">
        <f ca="1">I893-Test!$AD$20</f>
        <v>24.530253985046961</v>
      </c>
      <c r="AA893" s="10">
        <f t="shared" ca="1" si="83"/>
        <v>-2.95302441438578</v>
      </c>
    </row>
    <row r="894" spans="1:27">
      <c r="A894" s="6">
        <f ca="1">LN((RAND()^(-Results!$F$4))-1)</f>
        <v>3.9469990771736989</v>
      </c>
      <c r="B894" s="6">
        <f ca="1">LN((RAND()^(-Results!$F$4))-1)</f>
        <v>3.0355928537420054</v>
      </c>
      <c r="C894" s="6">
        <f ca="1">LN((RAND()^(-Results!$F$4))-1)</f>
        <v>-0.69603407046706922</v>
      </c>
      <c r="D894" s="6">
        <f ca="1">LN((RAND()^(-Results!$F$4))-1)</f>
        <v>-0.46717143616852314</v>
      </c>
      <c r="E894" s="6">
        <f ca="1">LN((RAND()^(-Results!$F$4))-1)</f>
        <v>-1.2330018476323434</v>
      </c>
      <c r="F894" s="6">
        <f ca="1">LN((RAND()^(-Results!$F$4))-1)</f>
        <v>-0.73559997309665082</v>
      </c>
      <c r="G894" s="6">
        <f ca="1">LN((RAND()^(-Results!$F$4))-1)</f>
        <v>0.59859742492919998</v>
      </c>
      <c r="H894" s="6">
        <f t="shared" ca="1" si="78"/>
        <v>0.60920428647479063</v>
      </c>
      <c r="I894" s="10">
        <f ca="1">SUMPRODUCT(J894:O894,Results!B$12:G$12)+Results!$F$5*H894</f>
        <v>15.800811862877877</v>
      </c>
      <c r="J894" s="10">
        <f ca="1">SUMPRODUCT($A894:$F894,Results!$B$15:$G$15)</f>
        <v>12.215339405822462</v>
      </c>
      <c r="K894" s="10">
        <f ca="1">SUMPRODUCT($A894:$F894,Results!$B$16:$G$16)</f>
        <v>10.240088785116129</v>
      </c>
      <c r="L894" s="10">
        <f ca="1">SUMPRODUCT($A894:$F894,Results!$B$17:$G$17)</f>
        <v>4.1330563012725108</v>
      </c>
      <c r="M894" s="10">
        <f ca="1">SUMPRODUCT($A894:$F894,Results!$B$18:$G$18)</f>
        <v>-17.645671826226391</v>
      </c>
      <c r="N894" s="10">
        <f ca="1">SUMPRODUCT($A894:$F894,Results!$B$19:$G$19)</f>
        <v>-11.663260528539853</v>
      </c>
      <c r="O894" s="10">
        <f ca="1">SUMPRODUCT($A894:$F894,Results!$B$20:$G$20)</f>
        <v>17.614867320488074</v>
      </c>
      <c r="P894" s="10" cm="1">
        <f t="array" aca="1" ref="P894" ca="1">SUMPRODUCT(J894:O894,TRANSPOSE(Test!BL$20:BL$25))+Test!$AD$20-Test!$BL$27</f>
        <v>13.133829919252099</v>
      </c>
      <c r="Q894" s="10" cm="1">
        <f t="array" aca="1" ref="Q894" ca="1">SUMPRODUCT(J894:O894,TRANSPOSE(Test!ES$20:ES$25))+Test!$AD$20-Test!$ES$27</f>
        <v>13.170985581392996</v>
      </c>
      <c r="R894" s="10">
        <f ca="1">I894-Results!$E$5*H894</f>
        <v>13.363994716978715</v>
      </c>
      <c r="S894" s="10" cm="1">
        <f t="array" aca="1" ref="S894" ca="1">SUMPRODUCT(J894:O894,TRANSPOSE(Test!AR$28:AR$33))+Test!$AD$20-Test!$AC$26</f>
        <v>23.751213725336179</v>
      </c>
      <c r="T894" s="10">
        <f ca="1">SUMPRODUCT(J894:O894,Results!K$9:P$9)</f>
        <v>13.011582733375072</v>
      </c>
      <c r="U894" s="10">
        <f ca="1">SUMPRODUCT(J894:O894,Results!K$9:P$9)+Test!$AD$20-Test!$AC$31</f>
        <v>12.974784614674096</v>
      </c>
      <c r="V894" s="10">
        <f t="shared" ca="1" si="79"/>
        <v>2.6669819436257782</v>
      </c>
      <c r="W894" s="10">
        <f t="shared" ca="1" si="80"/>
        <v>2.6298262814848812</v>
      </c>
      <c r="X894" s="10">
        <f t="shared" ca="1" si="81"/>
        <v>2.4368171458991625</v>
      </c>
      <c r="Y894" s="10">
        <f t="shared" ca="1" si="82"/>
        <v>-7.9504018624583015</v>
      </c>
      <c r="Z894" s="10">
        <f ca="1">I894-Test!$AD$20</f>
        <v>15.104708324228323</v>
      </c>
      <c r="AA894" s="10">
        <f t="shared" ca="1" si="83"/>
        <v>2.8260272482037809</v>
      </c>
    </row>
    <row r="895" spans="1:27">
      <c r="A895" s="6">
        <f ca="1">LN((RAND()^(-Results!$F$4))-1)</f>
        <v>0.36900192692435668</v>
      </c>
      <c r="B895" s="6">
        <f ca="1">LN((RAND()^(-Results!$F$4))-1)</f>
        <v>1.2096409372774217</v>
      </c>
      <c r="C895" s="6">
        <f ca="1">LN((RAND()^(-Results!$F$4))-1)</f>
        <v>0.51066248760847255</v>
      </c>
      <c r="D895" s="6">
        <f ca="1">LN((RAND()^(-Results!$F$4))-1)</f>
        <v>2.2371388821773159</v>
      </c>
      <c r="E895" s="6">
        <f ca="1">LN((RAND()^(-Results!$F$4))-1)</f>
        <v>2.2942021557178212</v>
      </c>
      <c r="F895" s="6">
        <f ca="1">LN((RAND()^(-Results!$F$4))-1)</f>
        <v>0.26244677210872375</v>
      </c>
      <c r="G895" s="6">
        <f ca="1">LN((RAND()^(-Results!$F$4))-1)</f>
        <v>2.4595631118236789</v>
      </c>
      <c r="H895" s="6">
        <f t="shared" ca="1" si="78"/>
        <v>2.4701699733692695</v>
      </c>
      <c r="I895" s="10">
        <f ca="1">SUMPRODUCT(J895:O895,Results!B$12:G$12)+Results!$F$5*H895</f>
        <v>44.480161964916491</v>
      </c>
      <c r="J895" s="10">
        <f ca="1">SUMPRODUCT($A895:$F895,Results!$B$15:$G$15)</f>
        <v>7.0882496000400391E-2</v>
      </c>
      <c r="K895" s="10">
        <f ca="1">SUMPRODUCT($A895:$F895,Results!$B$16:$G$16)</f>
        <v>1.3030579445576493</v>
      </c>
      <c r="L895" s="10">
        <f ca="1">SUMPRODUCT($A895:$F895,Results!$B$17:$G$17)</f>
        <v>-7.6487861438220328</v>
      </c>
      <c r="M895" s="10">
        <f ca="1">SUMPRODUCT($A895:$F895,Results!$B$18:$G$18)</f>
        <v>-1.5671612409375275</v>
      </c>
      <c r="N895" s="10">
        <f ca="1">SUMPRODUCT($A895:$F895,Results!$B$19:$G$19)</f>
        <v>6.0537302972181539</v>
      </c>
      <c r="O895" s="10">
        <f ca="1">SUMPRODUCT($A895:$F895,Results!$B$20:$G$20)</f>
        <v>-6.755225976486015</v>
      </c>
      <c r="P895" s="10" cm="1">
        <f t="array" aca="1" ref="P895" ca="1">SUMPRODUCT(J895:O895,TRANSPOSE(Test!BL$20:BL$25))+Test!$AD$20-Test!$BL$27</f>
        <v>31.981987020011555</v>
      </c>
      <c r="Q895" s="10" cm="1">
        <f t="array" aca="1" ref="Q895" ca="1">SUMPRODUCT(J895:O895,TRANSPOSE(Test!ES$20:ES$25))+Test!$AD$20-Test!$ES$27</f>
        <v>32.125694834361234</v>
      </c>
      <c r="R895" s="10">
        <f ca="1">I895-Results!$E$5*H895</f>
        <v>34.599482071439411</v>
      </c>
      <c r="S895" s="10" cm="1">
        <f t="array" aca="1" ref="S895" ca="1">SUMPRODUCT(J895:O895,TRANSPOSE(Test!AR$28:AR$33))+Test!$AD$20-Test!$AC$26</f>
        <v>27.388040723631732</v>
      </c>
      <c r="T895" s="10">
        <f ca="1">SUMPRODUCT(J895:O895,Results!K$9:P$9)</f>
        <v>31.84169984662422</v>
      </c>
      <c r="U895" s="10">
        <f ca="1">SUMPRODUCT(J895:O895,Results!K$9:P$9)+Test!$AD$20-Test!$AC$31</f>
        <v>31.804901727923248</v>
      </c>
      <c r="V895" s="10">
        <f t="shared" ca="1" si="79"/>
        <v>12.498174944904935</v>
      </c>
      <c r="W895" s="10">
        <f t="shared" ca="1" si="80"/>
        <v>12.354467130555257</v>
      </c>
      <c r="X895" s="10">
        <f t="shared" ca="1" si="81"/>
        <v>9.8806798934770796</v>
      </c>
      <c r="Y895" s="10">
        <f t="shared" ca="1" si="82"/>
        <v>17.092121241284758</v>
      </c>
      <c r="Z895" s="10">
        <f ca="1">I895-Test!$AD$20</f>
        <v>43.784058426266938</v>
      </c>
      <c r="AA895" s="10">
        <f t="shared" ca="1" si="83"/>
        <v>12.675260236993243</v>
      </c>
    </row>
    <row r="896" spans="1:27">
      <c r="A896" s="6">
        <f ca="1">LN((RAND()^(-Results!$F$4))-1)</f>
        <v>-1.2905647195136882</v>
      </c>
      <c r="B896" s="6">
        <f ca="1">LN((RAND()^(-Results!$F$4))-1)</f>
        <v>1.3744469807033801</v>
      </c>
      <c r="C896" s="6">
        <f ca="1">LN((RAND()^(-Results!$F$4))-1)</f>
        <v>-1.7458461494291357</v>
      </c>
      <c r="D896" s="6">
        <f ca="1">LN((RAND()^(-Results!$F$4))-1)</f>
        <v>0.74587087105113836</v>
      </c>
      <c r="E896" s="6">
        <f ca="1">LN((RAND()^(-Results!$F$4))-1)</f>
        <v>-0.79786992564581538</v>
      </c>
      <c r="F896" s="6">
        <f ca="1">LN((RAND()^(-Results!$F$4))-1)</f>
        <v>-2.7011905592342584</v>
      </c>
      <c r="G896" s="6">
        <f ca="1">LN((RAND()^(-Results!$F$4))-1)</f>
        <v>-2.283218828182441</v>
      </c>
      <c r="H896" s="6">
        <f t="shared" ca="1" si="78"/>
        <v>-2.2726119666368505</v>
      </c>
      <c r="I896" s="10">
        <f ca="1">SUMPRODUCT(J896:O896,Results!B$12:G$12)+Results!$F$5*H896</f>
        <v>13.680799062293737</v>
      </c>
      <c r="J896" s="10">
        <f ca="1">SUMPRODUCT($A896:$F896,Results!$B$15:$G$15)</f>
        <v>4.0385581690825685</v>
      </c>
      <c r="K896" s="10">
        <f ca="1">SUMPRODUCT($A896:$F896,Results!$B$16:$G$16)</f>
        <v>5.2217101461747415</v>
      </c>
      <c r="L896" s="10">
        <f ca="1">SUMPRODUCT($A896:$F896,Results!$B$17:$G$17)</f>
        <v>5.0906625533646466</v>
      </c>
      <c r="M896" s="10">
        <f ca="1">SUMPRODUCT($A896:$F896,Results!$B$18:$G$18)</f>
        <v>-3.9205692462753334</v>
      </c>
      <c r="N896" s="10">
        <f ca="1">SUMPRODUCT($A896:$F896,Results!$B$19:$G$19)</f>
        <v>-6.5847593525724166</v>
      </c>
      <c r="O896" s="10">
        <f ca="1">SUMPRODUCT($A896:$F896,Results!$B$20:$G$20)</f>
        <v>-6.5837927492055401</v>
      </c>
      <c r="P896" s="10" cm="1">
        <f t="array" aca="1" ref="P896" ca="1">SUMPRODUCT(J896:O896,TRANSPOSE(Test!BL$20:BL$25))+Test!$AD$20-Test!$BL$27</f>
        <v>24.985494732035587</v>
      </c>
      <c r="Q896" s="10" cm="1">
        <f t="array" aca="1" ref="Q896" ca="1">SUMPRODUCT(J896:O896,TRANSPOSE(Test!ES$20:ES$25))+Test!$AD$20-Test!$ES$27</f>
        <v>25.372456695758697</v>
      </c>
      <c r="R896" s="10">
        <f ca="1">I896-Results!$E$5*H896</f>
        <v>22.771246928841137</v>
      </c>
      <c r="S896" s="10" cm="1">
        <f t="array" aca="1" ref="S896" ca="1">SUMPRODUCT(J896:O896,TRANSPOSE(Test!AR$28:AR$33))+Test!$AD$20-Test!$AC$26</f>
        <v>17.804522777896835</v>
      </c>
      <c r="T896" s="10">
        <f ca="1">SUMPRODUCT(J896:O896,Results!K$9:P$9)</f>
        <v>25.603092910565429</v>
      </c>
      <c r="U896" s="10">
        <f ca="1">SUMPRODUCT(J896:O896,Results!K$9:P$9)+Test!$AD$20-Test!$AC$31</f>
        <v>25.566294791864454</v>
      </c>
      <c r="V896" s="10">
        <f t="shared" ca="1" si="79"/>
        <v>-11.30469566974185</v>
      </c>
      <c r="W896" s="10">
        <f t="shared" ca="1" si="80"/>
        <v>-11.69165763346496</v>
      </c>
      <c r="X896" s="10">
        <f t="shared" ca="1" si="81"/>
        <v>-9.0904478665474002</v>
      </c>
      <c r="Y896" s="10">
        <f t="shared" ca="1" si="82"/>
        <v>-4.1237237156030986</v>
      </c>
      <c r="Z896" s="10">
        <f ca="1">I896-Test!$AD$20</f>
        <v>12.984695523644183</v>
      </c>
      <c r="AA896" s="10">
        <f t="shared" ca="1" si="83"/>
        <v>-11.885495729570717</v>
      </c>
    </row>
    <row r="897" spans="1:27">
      <c r="A897" s="6">
        <f ca="1">LN((RAND()^(-Results!$F$4))-1)</f>
        <v>-1.5950300371146608</v>
      </c>
      <c r="B897" s="6">
        <f ca="1">LN((RAND()^(-Results!$F$4))-1)</f>
        <v>-2.1108645612418928</v>
      </c>
      <c r="C897" s="6">
        <f ca="1">LN((RAND()^(-Results!$F$4))-1)</f>
        <v>-1.9069928805998257</v>
      </c>
      <c r="D897" s="6">
        <f ca="1">LN((RAND()^(-Results!$F$4))-1)</f>
        <v>-1.4473494863830134</v>
      </c>
      <c r="E897" s="6">
        <f ca="1">LN((RAND()^(-Results!$F$4))-1)</f>
        <v>-0.88979146059605563</v>
      </c>
      <c r="F897" s="6">
        <f ca="1">LN((RAND()^(-Results!$F$4))-1)</f>
        <v>0.76644694873375563</v>
      </c>
      <c r="G897" s="6">
        <f ca="1">LN((RAND()^(-Results!$F$4))-1)</f>
        <v>-0.57237917692252627</v>
      </c>
      <c r="H897" s="6">
        <f t="shared" ca="1" si="78"/>
        <v>-0.56177231537693562</v>
      </c>
      <c r="I897" s="10">
        <f ca="1">SUMPRODUCT(J897:O897,Results!B$12:G$12)+Results!$F$5*H897</f>
        <v>-35.546211638745042</v>
      </c>
      <c r="J897" s="10">
        <f ca="1">SUMPRODUCT($A897:$F897,Results!$B$15:$G$15)</f>
        <v>-3.6774964718076295</v>
      </c>
      <c r="K897" s="10">
        <f ca="1">SUMPRODUCT($A897:$F897,Results!$B$16:$G$16)</f>
        <v>-2.3084300377141744</v>
      </c>
      <c r="L897" s="10">
        <f ca="1">SUMPRODUCT($A897:$F897,Results!$B$17:$G$17)</f>
        <v>4.4216129066013021</v>
      </c>
      <c r="M897" s="10">
        <f ca="1">SUMPRODUCT($A897:$F897,Results!$B$18:$G$18)</f>
        <v>12.963580967992103</v>
      </c>
      <c r="N897" s="10">
        <f ca="1">SUMPRODUCT($A897:$F897,Results!$B$19:$G$19)</f>
        <v>-2.8646288283453689</v>
      </c>
      <c r="O897" s="10">
        <f ca="1">SUMPRODUCT($A897:$F897,Results!$B$20:$G$20)</f>
        <v>1.2387771134157877</v>
      </c>
      <c r="P897" s="10" cm="1">
        <f t="array" aca="1" ref="P897" ca="1">SUMPRODUCT(J897:O897,TRANSPOSE(Test!BL$20:BL$25))+Test!$AD$20-Test!$BL$27</f>
        <v>-33.100812052207544</v>
      </c>
      <c r="Q897" s="10" cm="1">
        <f t="array" aca="1" ref="Q897" ca="1">SUMPRODUCT(J897:O897,TRANSPOSE(Test!ES$20:ES$25))+Test!$AD$20-Test!$ES$27</f>
        <v>-33.123437624967607</v>
      </c>
      <c r="R897" s="10">
        <f ca="1">I897-Results!$E$5*H897</f>
        <v>-33.299122377237296</v>
      </c>
      <c r="S897" s="10" cm="1">
        <f t="array" aca="1" ref="S897" ca="1">SUMPRODUCT(J897:O897,TRANSPOSE(Test!AR$28:AR$33))+Test!$AD$20-Test!$AC$26</f>
        <v>-36.62819367379538</v>
      </c>
      <c r="T897" s="10">
        <f ca="1">SUMPRODUCT(J897:O897,Results!K$9:P$9)</f>
        <v>-32.864897504892376</v>
      </c>
      <c r="U897" s="10">
        <f ca="1">SUMPRODUCT(J897:O897,Results!K$9:P$9)+Test!$AD$20-Test!$AC$31</f>
        <v>-32.901695623593355</v>
      </c>
      <c r="V897" s="10">
        <f t="shared" ca="1" si="79"/>
        <v>-2.4453995865374978</v>
      </c>
      <c r="W897" s="10">
        <f t="shared" ca="1" si="80"/>
        <v>-2.4227740137774347</v>
      </c>
      <c r="X897" s="10">
        <f t="shared" ca="1" si="81"/>
        <v>-2.247089261507746</v>
      </c>
      <c r="Y897" s="10">
        <f t="shared" ca="1" si="82"/>
        <v>1.0819820350503377</v>
      </c>
      <c r="Z897" s="10">
        <f ca="1">I897-Test!$AD$20</f>
        <v>-36.242315177394595</v>
      </c>
      <c r="AA897" s="10">
        <f t="shared" ca="1" si="83"/>
        <v>-2.6445160151516873</v>
      </c>
    </row>
    <row r="898" spans="1:27">
      <c r="A898" s="6">
        <f ca="1">LN((RAND()^(-Results!$F$4))-1)</f>
        <v>-5.8549909860484466E-2</v>
      </c>
      <c r="B898" s="6">
        <f ca="1">LN((RAND()^(-Results!$F$4))-1)</f>
        <v>0.87363399556762966</v>
      </c>
      <c r="C898" s="6">
        <f ca="1">LN((RAND()^(-Results!$F$4))-1)</f>
        <v>-1.9903632986992355</v>
      </c>
      <c r="D898" s="6">
        <f ca="1">LN((RAND()^(-Results!$F$4))-1)</f>
        <v>0.85153433370654597</v>
      </c>
      <c r="E898" s="6">
        <f ca="1">LN((RAND()^(-Results!$F$4))-1)</f>
        <v>-0.99937400122505249</v>
      </c>
      <c r="F898" s="6">
        <f ca="1">LN((RAND()^(-Results!$F$4))-1)</f>
        <v>-0.28346256056363772</v>
      </c>
      <c r="G898" s="6">
        <f ca="1">LN((RAND()^(-Results!$F$4))-1)</f>
        <v>3.3390660037359292</v>
      </c>
      <c r="H898" s="6">
        <f t="shared" ca="1" si="78"/>
        <v>3.3496728652815198</v>
      </c>
      <c r="I898" s="10">
        <f ca="1">SUMPRODUCT(J898:O898,Results!B$12:G$12)+Results!$F$5*H898</f>
        <v>27.453437166168456</v>
      </c>
      <c r="J898" s="10">
        <f ca="1">SUMPRODUCT($A898:$F898,Results!$B$15:$G$15)</f>
        <v>3.5469907222224952</v>
      </c>
      <c r="K898" s="10">
        <f ca="1">SUMPRODUCT($A898:$F898,Results!$B$16:$G$16)</f>
        <v>6.9711571846800169</v>
      </c>
      <c r="L898" s="10">
        <f ca="1">SUMPRODUCT($A898:$F898,Results!$B$17:$G$17)</f>
        <v>2.8048857336020205</v>
      </c>
      <c r="M898" s="10">
        <f ca="1">SUMPRODUCT($A898:$F898,Results!$B$18:$G$18)</f>
        <v>-0.55715657432819765</v>
      </c>
      <c r="N898" s="10">
        <f ca="1">SUMPRODUCT($A898:$F898,Results!$B$19:$G$19)</f>
        <v>-3.2639116554531635</v>
      </c>
      <c r="O898" s="10">
        <f ca="1">SUMPRODUCT($A898:$F898,Results!$B$20:$G$20)</f>
        <v>2.0525096675215235</v>
      </c>
      <c r="P898" s="10" cm="1">
        <f t="array" aca="1" ref="P898" ca="1">SUMPRODUCT(J898:O898,TRANSPOSE(Test!BL$20:BL$25))+Test!$AD$20-Test!$BL$27</f>
        <v>10.559141380621357</v>
      </c>
      <c r="Q898" s="10" cm="1">
        <f t="array" aca="1" ref="Q898" ca="1">SUMPRODUCT(J898:O898,TRANSPOSE(Test!ES$20:ES$25))+Test!$AD$20-Test!$ES$27</f>
        <v>10.818600462681447</v>
      </c>
      <c r="R898" s="10">
        <f ca="1">I898-Results!$E$5*H898</f>
        <v>14.054745705042377</v>
      </c>
      <c r="S898" s="10" cm="1">
        <f t="array" aca="1" ref="S898" ca="1">SUMPRODUCT(J898:O898,TRANSPOSE(Test!AR$28:AR$33))+Test!$AD$20-Test!$AC$26</f>
        <v>8.5010039438838163</v>
      </c>
      <c r="T898" s="10">
        <f ca="1">SUMPRODUCT(J898:O898,Results!K$9:P$9)</f>
        <v>10.957712022765438</v>
      </c>
      <c r="U898" s="10">
        <f ca="1">SUMPRODUCT(J898:O898,Results!K$9:P$9)+Test!$AD$20-Test!$AC$31</f>
        <v>10.920913904064463</v>
      </c>
      <c r="V898" s="10">
        <f t="shared" ca="1" si="79"/>
        <v>16.894295785547101</v>
      </c>
      <c r="W898" s="10">
        <f t="shared" ca="1" si="80"/>
        <v>16.634836703487011</v>
      </c>
      <c r="X898" s="10">
        <f t="shared" ca="1" si="81"/>
        <v>13.398691461126079</v>
      </c>
      <c r="Y898" s="10">
        <f t="shared" ca="1" si="82"/>
        <v>18.95243322228464</v>
      </c>
      <c r="Z898" s="10">
        <f ca="1">I898-Test!$AD$20</f>
        <v>26.757333627518904</v>
      </c>
      <c r="AA898" s="10">
        <f t="shared" ca="1" si="83"/>
        <v>16.532523262103993</v>
      </c>
    </row>
    <row r="899" spans="1:27">
      <c r="A899" s="6">
        <f ca="1">LN((RAND()^(-Results!$F$4))-1)</f>
        <v>-0.37243239049972798</v>
      </c>
      <c r="B899" s="6">
        <f ca="1">LN((RAND()^(-Results!$F$4))-1)</f>
        <v>2.109009364746651</v>
      </c>
      <c r="C899" s="6">
        <f ca="1">LN((RAND()^(-Results!$F$4))-1)</f>
        <v>-1.5846939120896653</v>
      </c>
      <c r="D899" s="6">
        <f ca="1">LN((RAND()^(-Results!$F$4))-1)</f>
        <v>0.44372547174968718</v>
      </c>
      <c r="E899" s="6">
        <f ca="1">LN((RAND()^(-Results!$F$4))-1)</f>
        <v>-0.37330903860039577</v>
      </c>
      <c r="F899" s="6">
        <f ca="1">LN((RAND()^(-Results!$F$4))-1)</f>
        <v>0.13231837297622381</v>
      </c>
      <c r="G899" s="6">
        <f ca="1">LN((RAND()^(-Results!$F$4))-1)</f>
        <v>-1.7616877997740252</v>
      </c>
      <c r="H899" s="6">
        <f t="shared" ref="H899:H962" ca="1" si="84">G899-$AC$5</f>
        <v>-1.7510809382284347</v>
      </c>
      <c r="I899" s="10">
        <f ca="1">SUMPRODUCT(J899:O899,Results!B$12:G$12)+Results!$F$5*H899</f>
        <v>11.839550901522182</v>
      </c>
      <c r="J899" s="10">
        <f ca="1">SUMPRODUCT($A899:$F899,Results!$B$15:$G$15)</f>
        <v>6.2052311735673493</v>
      </c>
      <c r="K899" s="10">
        <f ca="1">SUMPRODUCT($A899:$F899,Results!$B$16:$G$16)</f>
        <v>4.2994007044180718</v>
      </c>
      <c r="L899" s="10">
        <f ca="1">SUMPRODUCT($A899:$F899,Results!$B$17:$G$17)</f>
        <v>-4.1144355150166572</v>
      </c>
      <c r="M899" s="10">
        <f ca="1">SUMPRODUCT($A899:$F899,Results!$B$18:$G$18)</f>
        <v>-0.78057761774513779</v>
      </c>
      <c r="N899" s="10">
        <f ca="1">SUMPRODUCT($A899:$F899,Results!$B$19:$G$19)</f>
        <v>-5.3923910414900416</v>
      </c>
      <c r="O899" s="10">
        <f ca="1">SUMPRODUCT($A899:$F899,Results!$B$20:$G$20)</f>
        <v>3.4235028791476823</v>
      </c>
      <c r="P899" s="10" cm="1">
        <f t="array" aca="1" ref="P899" ca="1">SUMPRODUCT(J899:O899,TRANSPOSE(Test!BL$20:BL$25))+Test!$AD$20-Test!$BL$27</f>
        <v>20.579028070034422</v>
      </c>
      <c r="Q899" s="10" cm="1">
        <f t="array" aca="1" ref="Q899" ca="1">SUMPRODUCT(J899:O899,TRANSPOSE(Test!ES$20:ES$25))+Test!$AD$20-Test!$ES$27</f>
        <v>20.879699544201358</v>
      </c>
      <c r="R899" s="10">
        <f ca="1">I899-Results!$E$5*H899</f>
        <v>18.843874654435922</v>
      </c>
      <c r="S899" s="10" cm="1">
        <f t="array" aca="1" ref="S899" ca="1">SUMPRODUCT(J899:O899,TRANSPOSE(Test!AR$28:AR$33))+Test!$AD$20-Test!$AC$26</f>
        <v>16.366365808687981</v>
      </c>
      <c r="T899" s="10">
        <f ca="1">SUMPRODUCT(J899:O899,Results!K$9:P$9)</f>
        <v>21.00404269865416</v>
      </c>
      <c r="U899" s="10">
        <f ca="1">SUMPRODUCT(J899:O899,Results!K$9:P$9)+Test!$AD$20-Test!$AC$31</f>
        <v>20.967244579953185</v>
      </c>
      <c r="V899" s="10">
        <f t="shared" ref="V899:V962" ca="1" si="85">I899-P899</f>
        <v>-8.7394771685122397</v>
      </c>
      <c r="W899" s="10">
        <f t="shared" ref="W899:W962" ca="1" si="86">I899-Q899</f>
        <v>-9.0401486426791759</v>
      </c>
      <c r="X899" s="10">
        <f t="shared" ref="X899:X962" ca="1" si="87">I899-R899</f>
        <v>-7.0043237529137397</v>
      </c>
      <c r="Y899" s="10">
        <f t="shared" ref="Y899:Y962" ca="1" si="88">I899-S899</f>
        <v>-4.5268149071657984</v>
      </c>
      <c r="Z899" s="10">
        <f ca="1">I899-Test!$AD$20</f>
        <v>11.143447362872628</v>
      </c>
      <c r="AA899" s="10">
        <f t="shared" ref="AA899:AA962" ca="1" si="89">I899-U899</f>
        <v>-9.1276936784310028</v>
      </c>
    </row>
    <row r="900" spans="1:27">
      <c r="A900" s="6">
        <f ca="1">LN((RAND()^(-Results!$F$4))-1)</f>
        <v>1.2399863057348632</v>
      </c>
      <c r="B900" s="6">
        <f ca="1">LN((RAND()^(-Results!$F$4))-1)</f>
        <v>-4.9275088459782639</v>
      </c>
      <c r="C900" s="6">
        <f ca="1">LN((RAND()^(-Results!$F$4))-1)</f>
        <v>1.0222858487163355</v>
      </c>
      <c r="D900" s="6">
        <f ca="1">LN((RAND()^(-Results!$F$4))-1)</f>
        <v>5.799195100183498</v>
      </c>
      <c r="E900" s="6">
        <f ca="1">LN((RAND()^(-Results!$F$4))-1)</f>
        <v>1.0514076153467435</v>
      </c>
      <c r="F900" s="6">
        <f ca="1">LN((RAND()^(-Results!$F$4))-1)</f>
        <v>1.87807789351502</v>
      </c>
      <c r="G900" s="6">
        <f ca="1">LN((RAND()^(-Results!$F$4))-1)</f>
        <v>-2.5802574165748555</v>
      </c>
      <c r="H900" s="6">
        <f t="shared" ca="1" si="84"/>
        <v>-2.569650555029265</v>
      </c>
      <c r="I900" s="10">
        <f ca="1">SUMPRODUCT(J900:O900,Results!B$12:G$12)+Results!$F$5*H900</f>
        <v>-19.264121645922483</v>
      </c>
      <c r="J900" s="10">
        <f ca="1">SUMPRODUCT($A900:$F900,Results!$B$15:$G$15)</f>
        <v>-18.005529353080323</v>
      </c>
      <c r="K900" s="10">
        <f ca="1">SUMPRODUCT($A900:$F900,Results!$B$16:$G$16)</f>
        <v>7.9308702623650165</v>
      </c>
      <c r="L900" s="10">
        <f ca="1">SUMPRODUCT($A900:$F900,Results!$B$17:$G$17)</f>
        <v>8.9218239266100241</v>
      </c>
      <c r="M900" s="10">
        <f ca="1">SUMPRODUCT($A900:$F900,Results!$B$18:$G$18)</f>
        <v>6.5295123888650561</v>
      </c>
      <c r="N900" s="10">
        <f ca="1">SUMPRODUCT($A900:$F900,Results!$B$19:$G$19)</f>
        <v>32.080786725579799</v>
      </c>
      <c r="O900" s="10">
        <f ca="1">SUMPRODUCT($A900:$F900,Results!$B$20:$G$20)</f>
        <v>-16.377853020234483</v>
      </c>
      <c r="P900" s="10" cm="1">
        <f t="array" aca="1" ref="P900" ca="1">SUMPRODUCT(J900:O900,TRANSPOSE(Test!BL$20:BL$25))+Test!$AD$20-Test!$BL$27</f>
        <v>-7.150883657102308</v>
      </c>
      <c r="Q900" s="10" cm="1">
        <f t="array" aca="1" ref="Q900" ca="1">SUMPRODUCT(J900:O900,TRANSPOSE(Test!ES$20:ES$25))+Test!$AD$20-Test!$ES$27</f>
        <v>-7.3700376900430804</v>
      </c>
      <c r="R900" s="10">
        <f ca="1">I900-Results!$E$5*H900</f>
        <v>-8.985519425805423</v>
      </c>
      <c r="S900" s="10" cm="1">
        <f t="array" aca="1" ref="S900" ca="1">SUMPRODUCT(J900:O900,TRANSPOSE(Test!AR$28:AR$33))+Test!$AD$20-Test!$AC$26</f>
        <v>-1.2996892914933436</v>
      </c>
      <c r="T900" s="10">
        <f ca="1">SUMPRODUCT(J900:O900,Results!K$9:P$9)</f>
        <v>-7.7265376873645195</v>
      </c>
      <c r="U900" s="10">
        <f ca="1">SUMPRODUCT(J900:O900,Results!K$9:P$9)+Test!$AD$20-Test!$AC$31</f>
        <v>-7.7633358060654949</v>
      </c>
      <c r="V900" s="10">
        <f t="shared" ca="1" si="85"/>
        <v>-12.113237988820174</v>
      </c>
      <c r="W900" s="10">
        <f t="shared" ca="1" si="86"/>
        <v>-11.894083955879402</v>
      </c>
      <c r="X900" s="10">
        <f t="shared" ca="1" si="87"/>
        <v>-10.27860222011706</v>
      </c>
      <c r="Y900" s="10">
        <f t="shared" ca="1" si="88"/>
        <v>-17.964432354429139</v>
      </c>
      <c r="Z900" s="10">
        <f ca="1">I900-Test!$AD$20</f>
        <v>-19.960225184572035</v>
      </c>
      <c r="AA900" s="10">
        <f t="shared" ca="1" si="89"/>
        <v>-11.500785839856988</v>
      </c>
    </row>
    <row r="901" spans="1:27">
      <c r="A901" s="6">
        <f ca="1">LN((RAND()^(-Results!$F$4))-1)</f>
        <v>-3.0588825892150084</v>
      </c>
      <c r="B901" s="6">
        <f ca="1">LN((RAND()^(-Results!$F$4))-1)</f>
        <v>-1.7169614785846885</v>
      </c>
      <c r="C901" s="6">
        <f ca="1">LN((RAND()^(-Results!$F$4))-1)</f>
        <v>2.8133811608342083</v>
      </c>
      <c r="D901" s="6">
        <f ca="1">LN((RAND()^(-Results!$F$4))-1)</f>
        <v>1.4316827424594472</v>
      </c>
      <c r="E901" s="6">
        <f ca="1">LN((RAND()^(-Results!$F$4))-1)</f>
        <v>1.265254796053797</v>
      </c>
      <c r="F901" s="6">
        <f ca="1">LN((RAND()^(-Results!$F$4))-1)</f>
        <v>0.74240049390691887</v>
      </c>
      <c r="G901" s="6">
        <f ca="1">LN((RAND()^(-Results!$F$4))-1)</f>
        <v>-0.62928933597092929</v>
      </c>
      <c r="H901" s="6">
        <f t="shared" ca="1" si="84"/>
        <v>-0.61868247442533875</v>
      </c>
      <c r="I901" s="10">
        <f ca="1">SUMPRODUCT(J901:O901,Results!B$12:G$12)+Results!$F$5*H901</f>
        <v>3.978419003168173</v>
      </c>
      <c r="J901" s="10">
        <f ca="1">SUMPRODUCT($A901:$F901,Results!$B$15:$G$15)</f>
        <v>-10.509133540023916</v>
      </c>
      <c r="K901" s="10">
        <f ca="1">SUMPRODUCT($A901:$F901,Results!$B$16:$G$16)</f>
        <v>-9.8399245384206413</v>
      </c>
      <c r="L901" s="10">
        <f ca="1">SUMPRODUCT($A901:$F901,Results!$B$17:$G$17)</f>
        <v>-8.6947006085049523</v>
      </c>
      <c r="M901" s="10">
        <f ca="1">SUMPRODUCT($A901:$F901,Results!$B$18:$G$18)</f>
        <v>8.2796552376227037</v>
      </c>
      <c r="N901" s="10">
        <f ca="1">SUMPRODUCT($A901:$F901,Results!$B$19:$G$19)</f>
        <v>16.382692456718008</v>
      </c>
      <c r="O901" s="10">
        <f ca="1">SUMPRODUCT($A901:$F901,Results!$B$20:$G$20)</f>
        <v>-17.584986347984884</v>
      </c>
      <c r="P901" s="10" cm="1">
        <f t="array" aca="1" ref="P901" ca="1">SUMPRODUCT(J901:O901,TRANSPOSE(Test!BL$20:BL$25))+Test!$AD$20-Test!$BL$27</f>
        <v>7.0684657872935093</v>
      </c>
      <c r="Q901" s="10" cm="1">
        <f t="array" aca="1" ref="Q901" ca="1">SUMPRODUCT(J901:O901,TRANSPOSE(Test!ES$20:ES$25))+Test!$AD$20-Test!$ES$27</f>
        <v>6.9334019033491181</v>
      </c>
      <c r="R901" s="10">
        <f ca="1">I901-Results!$E$5*H901</f>
        <v>6.453148900869528</v>
      </c>
      <c r="S901" s="10" cm="1">
        <f t="array" aca="1" ref="S901" ca="1">SUMPRODUCT(J901:O901,TRANSPOSE(Test!AR$28:AR$33))+Test!$AD$20-Test!$AC$26</f>
        <v>1.7452738923415834</v>
      </c>
      <c r="T901" s="10">
        <f ca="1">SUMPRODUCT(J901:O901,Results!K$9:P$9)</f>
        <v>7.063587916759996</v>
      </c>
      <c r="U901" s="10">
        <f ca="1">SUMPRODUCT(J901:O901,Results!K$9:P$9)+Test!$AD$20-Test!$AC$31</f>
        <v>7.0267897980590206</v>
      </c>
      <c r="V901" s="10">
        <f t="shared" ca="1" si="85"/>
        <v>-3.0900467841253363</v>
      </c>
      <c r="W901" s="10">
        <f t="shared" ca="1" si="86"/>
        <v>-2.9549829001809451</v>
      </c>
      <c r="X901" s="10">
        <f t="shared" ca="1" si="87"/>
        <v>-2.474729897701355</v>
      </c>
      <c r="Y901" s="10">
        <f t="shared" ca="1" si="88"/>
        <v>2.2331451108265896</v>
      </c>
      <c r="Z901" s="10">
        <f ca="1">I901-Test!$AD$20</f>
        <v>3.2823154645186192</v>
      </c>
      <c r="AA901" s="10">
        <f t="shared" ca="1" si="89"/>
        <v>-3.0483707948908476</v>
      </c>
    </row>
    <row r="902" spans="1:27">
      <c r="A902" s="6">
        <f ca="1">LN((RAND()^(-Results!$F$4))-1)</f>
        <v>0.61952528309842281</v>
      </c>
      <c r="B902" s="6">
        <f ca="1">LN((RAND()^(-Results!$F$4))-1)</f>
        <v>2.257172041694655</v>
      </c>
      <c r="C902" s="6">
        <f ca="1">LN((RAND()^(-Results!$F$4))-1)</f>
        <v>-0.19002864073282644</v>
      </c>
      <c r="D902" s="6">
        <f ca="1">LN((RAND()^(-Results!$F$4))-1)</f>
        <v>0.58999117479787344</v>
      </c>
      <c r="E902" s="6">
        <f ca="1">LN((RAND()^(-Results!$F$4))-1)</f>
        <v>-3.0809464338422758</v>
      </c>
      <c r="F902" s="6">
        <f ca="1">LN((RAND()^(-Results!$F$4))-1)</f>
        <v>-2.8531754774739038</v>
      </c>
      <c r="G902" s="6">
        <f ca="1">LN((RAND()^(-Results!$F$4))-1)</f>
        <v>5.4077970911292521</v>
      </c>
      <c r="H902" s="6">
        <f t="shared" ca="1" si="84"/>
        <v>5.4184039526748426</v>
      </c>
      <c r="I902" s="10">
        <f ca="1">SUMPRODUCT(J902:O902,Results!B$12:G$12)+Results!$F$5*H902</f>
        <v>51.432414686351393</v>
      </c>
      <c r="J902" s="10">
        <f ca="1">SUMPRODUCT($A902:$F902,Results!$B$15:$G$15)</f>
        <v>7.80573163521992</v>
      </c>
      <c r="K902" s="10">
        <f ca="1">SUMPRODUCT($A902:$F902,Results!$B$16:$G$16)</f>
        <v>9.3418237553047181</v>
      </c>
      <c r="L902" s="10">
        <f ca="1">SUMPRODUCT($A902:$F902,Results!$B$17:$G$17)</f>
        <v>8.7452269136745997</v>
      </c>
      <c r="M902" s="10">
        <f ca="1">SUMPRODUCT($A902:$F902,Results!$B$18:$G$18)</f>
        <v>-17.135070304548794</v>
      </c>
      <c r="N902" s="10">
        <f ca="1">SUMPRODUCT($A902:$F902,Results!$B$19:$G$19)</f>
        <v>-6.4214971662990834</v>
      </c>
      <c r="O902" s="10">
        <f ca="1">SUMPRODUCT($A902:$F902,Results!$B$20:$G$20)</f>
        <v>2.7653651614378791</v>
      </c>
      <c r="P902" s="10" cm="1">
        <f t="array" aca="1" ref="P902" ca="1">SUMPRODUCT(J902:O902,TRANSPOSE(Test!BL$20:BL$25))+Test!$AD$20-Test!$BL$27</f>
        <v>24.84744877961791</v>
      </c>
      <c r="Q902" s="10" cm="1">
        <f t="array" aca="1" ref="Q902" ca="1">SUMPRODUCT(J902:O902,TRANSPOSE(Test!ES$20:ES$25))+Test!$AD$20-Test!$ES$27</f>
        <v>25.04920368659506</v>
      </c>
      <c r="R902" s="10">
        <f ca="1">I902-Results!$E$5*H902</f>
        <v>29.758798875652023</v>
      </c>
      <c r="S902" s="10" cm="1">
        <f t="array" aca="1" ref="S902" ca="1">SUMPRODUCT(J902:O902,TRANSPOSE(Test!AR$28:AR$33))+Test!$AD$20-Test!$AC$26</f>
        <v>30.652147665512885</v>
      </c>
      <c r="T902" s="10">
        <f ca="1">SUMPRODUCT(J902:O902,Results!K$9:P$9)</f>
        <v>25.382253147332385</v>
      </c>
      <c r="U902" s="10">
        <f ca="1">SUMPRODUCT(J902:O902,Results!K$9:P$9)+Test!$AD$20-Test!$AC$31</f>
        <v>25.34545502863141</v>
      </c>
      <c r="V902" s="10">
        <f t="shared" ca="1" si="85"/>
        <v>26.584965906733483</v>
      </c>
      <c r="W902" s="10">
        <f t="shared" ca="1" si="86"/>
        <v>26.383210999756333</v>
      </c>
      <c r="X902" s="10">
        <f t="shared" ca="1" si="87"/>
        <v>21.673615810699371</v>
      </c>
      <c r="Y902" s="10">
        <f t="shared" ca="1" si="88"/>
        <v>20.780267020838508</v>
      </c>
      <c r="Z902" s="10">
        <f ca="1">I902-Test!$AD$20</f>
        <v>50.736311147701841</v>
      </c>
      <c r="AA902" s="10">
        <f t="shared" ca="1" si="89"/>
        <v>26.086959657719984</v>
      </c>
    </row>
    <row r="903" spans="1:27">
      <c r="A903" s="6">
        <f ca="1">LN((RAND()^(-Results!$F$4))-1)</f>
        <v>-0.40598226913884261</v>
      </c>
      <c r="B903" s="6">
        <f ca="1">LN((RAND()^(-Results!$F$4))-1)</f>
        <v>1.7048944371308266</v>
      </c>
      <c r="C903" s="6">
        <f ca="1">LN((RAND()^(-Results!$F$4))-1)</f>
        <v>-2.5981432757017151</v>
      </c>
      <c r="D903" s="6">
        <f ca="1">LN((RAND()^(-Results!$F$4))-1)</f>
        <v>-0.65595967007501121</v>
      </c>
      <c r="E903" s="6">
        <f ca="1">LN((RAND()^(-Results!$F$4))-1)</f>
        <v>-0.9559380089444659</v>
      </c>
      <c r="F903" s="6">
        <f ca="1">LN((RAND()^(-Results!$F$4))-1)</f>
        <v>3.2415923350216778</v>
      </c>
      <c r="G903" s="6">
        <f ca="1">LN((RAND()^(-Results!$F$4))-1)</f>
        <v>1.055112592808916</v>
      </c>
      <c r="H903" s="6">
        <f t="shared" ca="1" si="84"/>
        <v>1.0657194543545065</v>
      </c>
      <c r="I903" s="10">
        <f ca="1">SUMPRODUCT(J903:O903,Results!B$12:G$12)+Results!$F$5*H903</f>
        <v>2.937278159951755</v>
      </c>
      <c r="J903" s="10">
        <f ca="1">SUMPRODUCT($A903:$F903,Results!$B$15:$G$15)</f>
        <v>6.7238062795306046</v>
      </c>
      <c r="K903" s="10">
        <f ca="1">SUMPRODUCT($A903:$F903,Results!$B$16:$G$16)</f>
        <v>3.0385347691385136</v>
      </c>
      <c r="L903" s="10">
        <f ca="1">SUMPRODUCT($A903:$F903,Results!$B$17:$G$17)</f>
        <v>-9.5960263904290972</v>
      </c>
      <c r="M903" s="10">
        <f ca="1">SUMPRODUCT($A903:$F903,Results!$B$18:$G$18)</f>
        <v>8.7348988140175194</v>
      </c>
      <c r="N903" s="10">
        <f ca="1">SUMPRODUCT($A903:$F903,Results!$B$19:$G$19)</f>
        <v>-6.1780204503655947</v>
      </c>
      <c r="O903" s="10">
        <f ca="1">SUMPRODUCT($A903:$F903,Results!$B$20:$G$20)</f>
        <v>14.674842425348704</v>
      </c>
      <c r="P903" s="10" cm="1">
        <f t="array" aca="1" ref="P903" ca="1">SUMPRODUCT(J903:O903,TRANSPOSE(Test!BL$20:BL$25))+Test!$AD$20-Test!$BL$27</f>
        <v>-2.5219183787126576</v>
      </c>
      <c r="Q903" s="10" cm="1">
        <f t="array" aca="1" ref="Q903" ca="1">SUMPRODUCT(J903:O903,TRANSPOSE(Test!ES$20:ES$25))+Test!$AD$20-Test!$ES$27</f>
        <v>-2.2987502594891458</v>
      </c>
      <c r="R903" s="10">
        <f ca="1">I903-Results!$E$5*H903</f>
        <v>-1.3255996574662712</v>
      </c>
      <c r="S903" s="10" cm="1">
        <f t="array" aca="1" ref="S903" ca="1">SUMPRODUCT(J903:O903,TRANSPOSE(Test!AR$28:AR$33))+Test!$AD$20-Test!$AC$26</f>
        <v>-5.0290476210691892</v>
      </c>
      <c r="T903" s="10">
        <f ca="1">SUMPRODUCT(J903:O903,Results!K$9:P$9)</f>
        <v>-2.0845416506974317</v>
      </c>
      <c r="U903" s="10">
        <f ca="1">SUMPRODUCT(J903:O903,Results!K$9:P$9)+Test!$AD$20-Test!$AC$31</f>
        <v>-2.1213397693984071</v>
      </c>
      <c r="V903" s="10">
        <f t="shared" ca="1" si="85"/>
        <v>5.459196538664413</v>
      </c>
      <c r="W903" s="10">
        <f t="shared" ca="1" si="86"/>
        <v>5.2360284194409008</v>
      </c>
      <c r="X903" s="10">
        <f t="shared" ca="1" si="87"/>
        <v>4.2628778174180262</v>
      </c>
      <c r="Y903" s="10">
        <f t="shared" ca="1" si="88"/>
        <v>7.9663257810209442</v>
      </c>
      <c r="Z903" s="10">
        <f ca="1">I903-Test!$AD$20</f>
        <v>2.2411746213022012</v>
      </c>
      <c r="AA903" s="10">
        <f t="shared" ca="1" si="89"/>
        <v>5.0586179293501621</v>
      </c>
    </row>
    <row r="904" spans="1:27">
      <c r="A904" s="6">
        <f ca="1">LN((RAND()^(-Results!$F$4))-1)</f>
        <v>-0.18206287238871757</v>
      </c>
      <c r="B904" s="6">
        <f ca="1">LN((RAND()^(-Results!$F$4))-1)</f>
        <v>-0.40422907348968262</v>
      </c>
      <c r="C904" s="6">
        <f ca="1">LN((RAND()^(-Results!$F$4))-1)</f>
        <v>-0.59528792409376663</v>
      </c>
      <c r="D904" s="6">
        <f ca="1">LN((RAND()^(-Results!$F$4))-1)</f>
        <v>-8.18238963229794E-2</v>
      </c>
      <c r="E904" s="6">
        <f ca="1">LN((RAND()^(-Results!$F$4))-1)</f>
        <v>-0.63914613172451551</v>
      </c>
      <c r="F904" s="6">
        <f ca="1">LN((RAND()^(-Results!$F$4))-1)</f>
        <v>-0.9845860523660257</v>
      </c>
      <c r="G904" s="6">
        <f ca="1">LN((RAND()^(-Results!$F$4))-1)</f>
        <v>-6.6185364855607956E-2</v>
      </c>
      <c r="H904" s="6">
        <f t="shared" ca="1" si="84"/>
        <v>-5.557850331001736E-2</v>
      </c>
      <c r="I904" s="10">
        <f ca="1">SUMPRODUCT(J904:O904,Results!B$12:G$12)+Results!$F$5*H904</f>
        <v>-3.6324164551928004</v>
      </c>
      <c r="J904" s="10">
        <f ca="1">SUMPRODUCT($A904:$F904,Results!$B$15:$G$15)</f>
        <v>-0.25281733442261428</v>
      </c>
      <c r="K904" s="10">
        <f ca="1">SUMPRODUCT($A904:$F904,Results!$B$16:$G$16)</f>
        <v>1.7494450831055501</v>
      </c>
      <c r="L904" s="10">
        <f ca="1">SUMPRODUCT($A904:$F904,Results!$B$17:$G$17)</f>
        <v>5.4075929528538822</v>
      </c>
      <c r="M904" s="10">
        <f ca="1">SUMPRODUCT($A904:$F904,Results!$B$18:$G$18)</f>
        <v>-0.76381270247899624</v>
      </c>
      <c r="N904" s="10">
        <f ca="1">SUMPRODUCT($A904:$F904,Results!$B$19:$G$19)</f>
        <v>-1.909684078280391</v>
      </c>
      <c r="O904" s="10">
        <f ca="1">SUMPRODUCT($A904:$F904,Results!$B$20:$G$20)</f>
        <v>-1.460696866066203</v>
      </c>
      <c r="P904" s="10" cm="1">
        <f t="array" aca="1" ref="P904" ca="1">SUMPRODUCT(J904:O904,TRANSPOSE(Test!BL$20:BL$25))+Test!$AD$20-Test!$BL$27</f>
        <v>-3.4134726761585799</v>
      </c>
      <c r="Q904" s="10" cm="1">
        <f t="array" aca="1" ref="Q904" ca="1">SUMPRODUCT(J904:O904,TRANSPOSE(Test!ES$20:ES$25))+Test!$AD$20-Test!$ES$27</f>
        <v>-3.3818637411726513</v>
      </c>
      <c r="R904" s="10">
        <f ca="1">I904-Results!$E$5*H904</f>
        <v>-3.410102441952731</v>
      </c>
      <c r="S904" s="10" cm="1">
        <f t="array" aca="1" ref="S904" ca="1">SUMPRODUCT(J904:O904,TRANSPOSE(Test!AR$28:AR$33))+Test!$AD$20-Test!$AC$26</f>
        <v>-3.603962942579098</v>
      </c>
      <c r="T904" s="10">
        <f ca="1">SUMPRODUCT(J904:O904,Results!K$9:P$9)</f>
        <v>-3.2805881630759481</v>
      </c>
      <c r="U904" s="10">
        <f ca="1">SUMPRODUCT(J904:O904,Results!K$9:P$9)+Test!$AD$20-Test!$AC$31</f>
        <v>-3.3173862817769235</v>
      </c>
      <c r="V904" s="10">
        <f t="shared" ca="1" si="85"/>
        <v>-0.21894377903422058</v>
      </c>
      <c r="W904" s="10">
        <f t="shared" ca="1" si="86"/>
        <v>-0.25055271402014911</v>
      </c>
      <c r="X904" s="10">
        <f t="shared" ca="1" si="87"/>
        <v>-0.22231401324006939</v>
      </c>
      <c r="Y904" s="10">
        <f t="shared" ca="1" si="88"/>
        <v>-2.8453512613702436E-2</v>
      </c>
      <c r="Z904" s="10">
        <f ca="1">I904-Test!$AD$20</f>
        <v>-4.3285199938423542</v>
      </c>
      <c r="AA904" s="10">
        <f t="shared" ca="1" si="89"/>
        <v>-0.31503017341587691</v>
      </c>
    </row>
    <row r="905" spans="1:27">
      <c r="A905" s="6">
        <f ca="1">LN((RAND()^(-Results!$F$4))-1)</f>
        <v>0.32033916766308956</v>
      </c>
      <c r="B905" s="6">
        <f ca="1">LN((RAND()^(-Results!$F$4))-1)</f>
        <v>-0.62777055250207536</v>
      </c>
      <c r="C905" s="6">
        <f ca="1">LN((RAND()^(-Results!$F$4))-1)</f>
        <v>-0.41960275060893576</v>
      </c>
      <c r="D905" s="6">
        <f ca="1">LN((RAND()^(-Results!$F$4))-1)</f>
        <v>-0.36271979707549101</v>
      </c>
      <c r="E905" s="6">
        <f ca="1">LN((RAND()^(-Results!$F$4))-1)</f>
        <v>0.66474495065861772</v>
      </c>
      <c r="F905" s="6">
        <f ca="1">LN((RAND()^(-Results!$F$4))-1)</f>
        <v>-0.74012684681169327</v>
      </c>
      <c r="G905" s="6">
        <f ca="1">LN((RAND()^(-Results!$F$4))-1)</f>
        <v>-0.37667817894809702</v>
      </c>
      <c r="H905" s="6">
        <f t="shared" ca="1" si="84"/>
        <v>-0.36607131740250642</v>
      </c>
      <c r="I905" s="10">
        <f ca="1">SUMPRODUCT(J905:O905,Results!B$12:G$12)+Results!$F$5*H905</f>
        <v>-8.1812724741145679</v>
      </c>
      <c r="J905" s="10">
        <f ca="1">SUMPRODUCT($A905:$F905,Results!$B$15:$G$15)</f>
        <v>-1.068932470750805</v>
      </c>
      <c r="K905" s="10">
        <f ca="1">SUMPRODUCT($A905:$F905,Results!$B$16:$G$16)</f>
        <v>-0.42767718255577103</v>
      </c>
      <c r="L905" s="10">
        <f ca="1">SUMPRODUCT($A905:$F905,Results!$B$17:$G$17)</f>
        <v>3.6776398128943217</v>
      </c>
      <c r="M905" s="10">
        <f ca="1">SUMPRODUCT($A905:$F905,Results!$B$18:$G$18)</f>
        <v>0.86718468445212182</v>
      </c>
      <c r="N905" s="10">
        <f ca="1">SUMPRODUCT($A905:$F905,Results!$B$19:$G$19)</f>
        <v>-2.156781814485889</v>
      </c>
      <c r="O905" s="10">
        <f ca="1">SUMPRODUCT($A905:$F905,Results!$B$20:$G$20)</f>
        <v>-1.7194356987146953</v>
      </c>
      <c r="P905" s="10" cm="1">
        <f t="array" aca="1" ref="P905" ca="1">SUMPRODUCT(J905:O905,TRANSPOSE(Test!BL$20:BL$25))+Test!$AD$20-Test!$BL$27</f>
        <v>-6.5229430859791426</v>
      </c>
      <c r="Q905" s="10" cm="1">
        <f t="array" aca="1" ref="Q905" ca="1">SUMPRODUCT(J905:O905,TRANSPOSE(Test!ES$20:ES$25))+Test!$AD$20-Test!$ES$27</f>
        <v>-6.5574798449458847</v>
      </c>
      <c r="R905" s="10">
        <f ca="1">I905-Results!$E$5*H905</f>
        <v>-6.7169872045045427</v>
      </c>
      <c r="S905" s="10" cm="1">
        <f t="array" aca="1" ref="S905" ca="1">SUMPRODUCT(J905:O905,TRANSPOSE(Test!AR$28:AR$33))+Test!$AD$20-Test!$AC$26</f>
        <v>-7.8167512688737988</v>
      </c>
      <c r="T905" s="10">
        <f ca="1">SUMPRODUCT(J905:O905,Results!K$9:P$9)</f>
        <v>-6.6522466649027496</v>
      </c>
      <c r="U905" s="10">
        <f ca="1">SUMPRODUCT(J905:O905,Results!K$9:P$9)+Test!$AD$20-Test!$AC$31</f>
        <v>-6.689044783603725</v>
      </c>
      <c r="V905" s="10">
        <f t="shared" ca="1" si="85"/>
        <v>-1.6583293881354253</v>
      </c>
      <c r="W905" s="10">
        <f t="shared" ca="1" si="86"/>
        <v>-1.6237926291686833</v>
      </c>
      <c r="X905" s="10">
        <f t="shared" ca="1" si="87"/>
        <v>-1.4642852696100253</v>
      </c>
      <c r="Y905" s="10">
        <f t="shared" ca="1" si="88"/>
        <v>-0.36452120524076914</v>
      </c>
      <c r="Z905" s="10">
        <f ca="1">I905-Test!$AD$20</f>
        <v>-8.8773760127641221</v>
      </c>
      <c r="AA905" s="10">
        <f t="shared" ca="1" si="89"/>
        <v>-1.4922276905108429</v>
      </c>
    </row>
    <row r="906" spans="1:27">
      <c r="A906" s="6">
        <f ca="1">LN((RAND()^(-Results!$F$4))-1)</f>
        <v>-4.6531200141371031E-3</v>
      </c>
      <c r="B906" s="6">
        <f ca="1">LN((RAND()^(-Results!$F$4))-1)</f>
        <v>-1.3841532940684</v>
      </c>
      <c r="C906" s="6">
        <f ca="1">LN((RAND()^(-Results!$F$4))-1)</f>
        <v>-3.2373773822766121</v>
      </c>
      <c r="D906" s="6">
        <f ca="1">LN((RAND()^(-Results!$F$4))-1)</f>
        <v>-4.6097016131644475</v>
      </c>
      <c r="E906" s="6">
        <f ca="1">LN((RAND()^(-Results!$F$4))-1)</f>
        <v>-1.556493487144254</v>
      </c>
      <c r="F906" s="6">
        <f ca="1">LN((RAND()^(-Results!$F$4))-1)</f>
        <v>-1.3679314552052493</v>
      </c>
      <c r="G906" s="6">
        <f ca="1">LN((RAND()^(-Results!$F$4))-1)</f>
        <v>-0.58939257472306861</v>
      </c>
      <c r="H906" s="6">
        <f t="shared" ca="1" si="84"/>
        <v>-0.57878571317747807</v>
      </c>
      <c r="I906" s="10">
        <f ca="1">SUMPRODUCT(J906:O906,Results!B$12:G$12)+Results!$F$5*H906</f>
        <v>-54.145835024863189</v>
      </c>
      <c r="J906" s="10">
        <f ca="1">SUMPRODUCT($A906:$F906,Results!$B$15:$G$15)</f>
        <v>3.3593239860099673</v>
      </c>
      <c r="K906" s="10">
        <f ca="1">SUMPRODUCT($A906:$F906,Results!$B$16:$G$16)</f>
        <v>-1.6834095740060275</v>
      </c>
      <c r="L906" s="10">
        <f ca="1">SUMPRODUCT($A906:$F906,Results!$B$17:$G$17)</f>
        <v>13.561021769963851</v>
      </c>
      <c r="M906" s="10">
        <f ca="1">SUMPRODUCT($A906:$F906,Results!$B$18:$G$18)</f>
        <v>6.4604066030460672</v>
      </c>
      <c r="N906" s="10">
        <f ca="1">SUMPRODUCT($A906:$F906,Results!$B$19:$G$19)</f>
        <v>-21.068337115079721</v>
      </c>
      <c r="O906" s="10">
        <f ca="1">SUMPRODUCT($A906:$F906,Results!$B$20:$G$20)</f>
        <v>11.838535382810591</v>
      </c>
      <c r="P906" s="10" cm="1">
        <f t="array" aca="1" ref="P906" ca="1">SUMPRODUCT(J906:O906,TRANSPOSE(Test!BL$20:BL$25))+Test!$AD$20-Test!$BL$27</f>
        <v>-51.485216568244539</v>
      </c>
      <c r="Q906" s="10" cm="1">
        <f t="array" aca="1" ref="Q906" ca="1">SUMPRODUCT(J906:O906,TRANSPOSE(Test!ES$20:ES$25))+Test!$AD$20-Test!$ES$27</f>
        <v>-51.556979241333877</v>
      </c>
      <c r="R906" s="10">
        <f ca="1">I906-Results!$E$5*H906</f>
        <v>-51.830692172153277</v>
      </c>
      <c r="S906" s="10" cm="1">
        <f t="array" aca="1" ref="S906" ca="1">SUMPRODUCT(J906:O906,TRANSPOSE(Test!AR$28:AR$33))+Test!$AD$20-Test!$AC$26</f>
        <v>-52.314600613408444</v>
      </c>
      <c r="T906" s="10">
        <f ca="1">SUMPRODUCT(J906:O906,Results!K$9:P$9)</f>
        <v>-51.333386897814108</v>
      </c>
      <c r="U906" s="10">
        <f ca="1">SUMPRODUCT(J906:O906,Results!K$9:P$9)+Test!$AD$20-Test!$AC$31</f>
        <v>-51.370185016515087</v>
      </c>
      <c r="V906" s="10">
        <f t="shared" ca="1" si="85"/>
        <v>-2.6606184566186499</v>
      </c>
      <c r="W906" s="10">
        <f t="shared" ca="1" si="86"/>
        <v>-2.5888557835293113</v>
      </c>
      <c r="X906" s="10">
        <f t="shared" ca="1" si="87"/>
        <v>-2.3151428527099114</v>
      </c>
      <c r="Y906" s="10">
        <f t="shared" ca="1" si="88"/>
        <v>-1.8312344114547443</v>
      </c>
      <c r="Z906" s="10">
        <f ca="1">I906-Test!$AD$20</f>
        <v>-54.841938563512741</v>
      </c>
      <c r="AA906" s="10">
        <f t="shared" ca="1" si="89"/>
        <v>-2.7756500083481015</v>
      </c>
    </row>
    <row r="907" spans="1:27">
      <c r="A907" s="6">
        <f ca="1">LN((RAND()^(-Results!$F$4))-1)</f>
        <v>1.8435086919780215</v>
      </c>
      <c r="B907" s="6">
        <f ca="1">LN((RAND()^(-Results!$F$4))-1)</f>
        <v>-2.9558222669865506</v>
      </c>
      <c r="C907" s="6">
        <f ca="1">LN((RAND()^(-Results!$F$4))-1)</f>
        <v>0.81930063127631336</v>
      </c>
      <c r="D907" s="6">
        <f ca="1">LN((RAND()^(-Results!$F$4))-1)</f>
        <v>-0.88631094847658742</v>
      </c>
      <c r="E907" s="6">
        <f ca="1">LN((RAND()^(-Results!$F$4))-1)</f>
        <v>1.147093050377906</v>
      </c>
      <c r="F907" s="6">
        <f ca="1">LN((RAND()^(-Results!$F$4))-1)</f>
        <v>-1.2691393157291002</v>
      </c>
      <c r="G907" s="6">
        <f ca="1">LN((RAND()^(-Results!$F$4))-1)</f>
        <v>0.3081729862780091</v>
      </c>
      <c r="H907" s="6">
        <f t="shared" ca="1" si="84"/>
        <v>0.31877984782359969</v>
      </c>
      <c r="I907" s="10">
        <f ca="1">SUMPRODUCT(J907:O907,Results!B$12:G$12)+Results!$F$5*H907</f>
        <v>-30.019885342681444</v>
      </c>
      <c r="J907" s="10">
        <f ca="1">SUMPRODUCT($A907:$F907,Results!$B$15:$G$15)</f>
        <v>-6.736829819280798</v>
      </c>
      <c r="K907" s="10">
        <f ca="1">SUMPRODUCT($A907:$F907,Results!$B$16:$G$16)</f>
        <v>-2.4517827452419318</v>
      </c>
      <c r="L907" s="10">
        <f ca="1">SUMPRODUCT($A907:$F907,Results!$B$17:$G$17)</f>
        <v>11.925307094250833</v>
      </c>
      <c r="M907" s="10">
        <f ca="1">SUMPRODUCT($A907:$F907,Results!$B$18:$G$18)</f>
        <v>-0.78003878217086964</v>
      </c>
      <c r="N907" s="10">
        <f ca="1">SUMPRODUCT($A907:$F907,Results!$B$19:$G$19)</f>
        <v>1.4711682679929055</v>
      </c>
      <c r="O907" s="10">
        <f ca="1">SUMPRODUCT($A907:$F907,Results!$B$20:$G$20)</f>
        <v>-2.9121786626478237</v>
      </c>
      <c r="P907" s="10" cm="1">
        <f t="array" aca="1" ref="P907" ca="1">SUMPRODUCT(J907:O907,TRANSPOSE(Test!BL$20:BL$25))+Test!$AD$20-Test!$BL$27</f>
        <v>-31.844747957045058</v>
      </c>
      <c r="Q907" s="10" cm="1">
        <f t="array" aca="1" ref="Q907" ca="1">SUMPRODUCT(J907:O907,TRANSPOSE(Test!ES$20:ES$25))+Test!$AD$20-Test!$ES$27</f>
        <v>-32.231053542683483</v>
      </c>
      <c r="R907" s="10">
        <f ca="1">I907-Results!$E$5*H907</f>
        <v>-31.295004733975844</v>
      </c>
      <c r="S907" s="10" cm="1">
        <f t="array" aca="1" ref="S907" ca="1">SUMPRODUCT(J907:O907,TRANSPOSE(Test!AR$28:AR$33))+Test!$AD$20-Test!$AC$26</f>
        <v>-26.555441744268116</v>
      </c>
      <c r="T907" s="10">
        <f ca="1">SUMPRODUCT(J907:O907,Results!K$9:P$9)</f>
        <v>-32.554505319001279</v>
      </c>
      <c r="U907" s="10">
        <f ca="1">SUMPRODUCT(J907:O907,Results!K$9:P$9)+Test!$AD$20-Test!$AC$31</f>
        <v>-32.591303437702258</v>
      </c>
      <c r="V907" s="10">
        <f t="shared" ca="1" si="85"/>
        <v>1.8248626143636137</v>
      </c>
      <c r="W907" s="10">
        <f t="shared" ca="1" si="86"/>
        <v>2.2111682000020387</v>
      </c>
      <c r="X907" s="10">
        <f t="shared" ca="1" si="87"/>
        <v>1.2751193912943997</v>
      </c>
      <c r="Y907" s="10">
        <f t="shared" ca="1" si="88"/>
        <v>-3.4644435984133288</v>
      </c>
      <c r="Z907" s="10">
        <f ca="1">I907-Test!$AD$20</f>
        <v>-30.715988881330997</v>
      </c>
      <c r="AA907" s="10">
        <f t="shared" ca="1" si="89"/>
        <v>2.5714180950208139</v>
      </c>
    </row>
    <row r="908" spans="1:27">
      <c r="A908" s="6">
        <f ca="1">LN((RAND()^(-Results!$F$4))-1)</f>
        <v>-2.5859878230208064</v>
      </c>
      <c r="B908" s="6">
        <f ca="1">LN((RAND()^(-Results!$F$4))-1)</f>
        <v>-1.565228348653994</v>
      </c>
      <c r="C908" s="6">
        <f ca="1">LN((RAND()^(-Results!$F$4))-1)</f>
        <v>0.4584446845827822</v>
      </c>
      <c r="D908" s="6">
        <f ca="1">LN((RAND()^(-Results!$F$4))-1)</f>
        <v>-0.93011928424969059</v>
      </c>
      <c r="E908" s="6">
        <f ca="1">LN((RAND()^(-Results!$F$4))-1)</f>
        <v>1.5513486147753472</v>
      </c>
      <c r="F908" s="6">
        <f ca="1">LN((RAND()^(-Results!$F$4))-1)</f>
        <v>0.33577891354494838</v>
      </c>
      <c r="G908" s="6">
        <f ca="1">LN((RAND()^(-Results!$F$4))-1)</f>
        <v>-1.5789087679362135</v>
      </c>
      <c r="H908" s="6">
        <f t="shared" ca="1" si="84"/>
        <v>-1.5683019063906229</v>
      </c>
      <c r="I908" s="10">
        <f ca="1">SUMPRODUCT(J908:O908,Results!B$12:G$12)+Results!$F$5*H908</f>
        <v>-19.542893030404606</v>
      </c>
      <c r="J908" s="10">
        <f ca="1">SUMPRODUCT($A908:$F908,Results!$B$15:$G$15)</f>
        <v>-6.282414827269247</v>
      </c>
      <c r="K908" s="10">
        <f ca="1">SUMPRODUCT($A908:$F908,Results!$B$16:$G$16)</f>
        <v>-10.137170483999363</v>
      </c>
      <c r="L908" s="10">
        <f ca="1">SUMPRODUCT($A908:$F908,Results!$B$17:$G$17)</f>
        <v>-5.0922606064292628</v>
      </c>
      <c r="M908" s="10">
        <f ca="1">SUMPRODUCT($A908:$F908,Results!$B$18:$G$18)</f>
        <v>12.399377651958405</v>
      </c>
      <c r="N908" s="10">
        <f ca="1">SUMPRODUCT($A908:$F908,Results!$B$19:$G$19)</f>
        <v>2.5091999068022632</v>
      </c>
      <c r="O908" s="10">
        <f ca="1">SUMPRODUCT($A908:$F908,Results!$B$20:$G$20)</f>
        <v>-9.6318277526002198</v>
      </c>
      <c r="P908" s="10" cm="1">
        <f t="array" aca="1" ref="P908" ca="1">SUMPRODUCT(J908:O908,TRANSPOSE(Test!BL$20:BL$25))+Test!$AD$20-Test!$BL$27</f>
        <v>-11.940904035739022</v>
      </c>
      <c r="Q908" s="10" cm="1">
        <f t="array" aca="1" ref="Q908" ca="1">SUMPRODUCT(J908:O908,TRANSPOSE(Test!ES$20:ES$25))+Test!$AD$20-Test!$ES$27</f>
        <v>-12.013102991694579</v>
      </c>
      <c r="R908" s="10">
        <f ca="1">I908-Results!$E$5*H908</f>
        <v>-13.269685404842114</v>
      </c>
      <c r="S908" s="10" cm="1">
        <f t="array" aca="1" ref="S908" ca="1">SUMPRODUCT(J908:O908,TRANSPOSE(Test!AR$28:AR$33))+Test!$AD$20-Test!$AC$26</f>
        <v>-20.644963521340834</v>
      </c>
      <c r="T908" s="10">
        <f ca="1">SUMPRODUCT(J908:O908,Results!K$9:P$9)</f>
        <v>-11.936191736261947</v>
      </c>
      <c r="U908" s="10">
        <f ca="1">SUMPRODUCT(J908:O908,Results!K$9:P$9)+Test!$AD$20-Test!$AC$31</f>
        <v>-11.972989854962922</v>
      </c>
      <c r="V908" s="10">
        <f t="shared" ca="1" si="85"/>
        <v>-7.6019889946655841</v>
      </c>
      <c r="W908" s="10">
        <f t="shared" ca="1" si="86"/>
        <v>-7.5297900387100274</v>
      </c>
      <c r="X908" s="10">
        <f t="shared" ca="1" si="87"/>
        <v>-6.2732076255624918</v>
      </c>
      <c r="Y908" s="10">
        <f t="shared" ca="1" si="88"/>
        <v>1.102070490936228</v>
      </c>
      <c r="Z908" s="10">
        <f ca="1">I908-Test!$AD$20</f>
        <v>-20.238996569054159</v>
      </c>
      <c r="AA908" s="10">
        <f t="shared" ca="1" si="89"/>
        <v>-7.5699031754416843</v>
      </c>
    </row>
    <row r="909" spans="1:27">
      <c r="A909" s="6">
        <f ca="1">LN((RAND()^(-Results!$F$4))-1)</f>
        <v>4.9986240581366177</v>
      </c>
      <c r="B909" s="6">
        <f ca="1">LN((RAND()^(-Results!$F$4))-1)</f>
        <v>-2.6909623903393598</v>
      </c>
      <c r="C909" s="6">
        <f ca="1">LN((RAND()^(-Results!$F$4))-1)</f>
        <v>-0.7240194775915485</v>
      </c>
      <c r="D909" s="6">
        <f ca="1">LN((RAND()^(-Results!$F$4))-1)</f>
        <v>1.0258158165245248</v>
      </c>
      <c r="E909" s="6">
        <f ca="1">LN((RAND()^(-Results!$F$4))-1)</f>
        <v>-3.8897281187037271</v>
      </c>
      <c r="F909" s="6">
        <f ca="1">LN((RAND()^(-Results!$F$4))-1)</f>
        <v>-2.013307572442582</v>
      </c>
      <c r="G909" s="6">
        <f ca="1">LN((RAND()^(-Results!$F$4))-1)</f>
        <v>-3.7861654806753937</v>
      </c>
      <c r="H909" s="6">
        <f t="shared" ca="1" si="84"/>
        <v>-3.7755586191298032</v>
      </c>
      <c r="I909" s="10">
        <f ca="1">SUMPRODUCT(J909:O909,Results!B$12:G$12)+Results!$F$5*H909</f>
        <v>-52.868503416244153</v>
      </c>
      <c r="J909" s="10">
        <f ca="1">SUMPRODUCT($A909:$F909,Results!$B$15:$G$15)</f>
        <v>-1.6246754059226645</v>
      </c>
      <c r="K909" s="10">
        <f ca="1">SUMPRODUCT($A909:$F909,Results!$B$16:$G$16)</f>
        <v>17.363767900238784</v>
      </c>
      <c r="L909" s="10">
        <f ca="1">SUMPRODUCT($A909:$F909,Results!$B$17:$G$17)</f>
        <v>30.712933902291063</v>
      </c>
      <c r="M909" s="10">
        <f ca="1">SUMPRODUCT($A909:$F909,Results!$B$18:$G$18)</f>
        <v>-17.024215505834128</v>
      </c>
      <c r="N909" s="10">
        <f ca="1">SUMPRODUCT($A909:$F909,Results!$B$19:$G$19)</f>
        <v>1.8780117003020642</v>
      </c>
      <c r="O909" s="10">
        <f ca="1">SUMPRODUCT($A909:$F909,Results!$B$20:$G$20)</f>
        <v>10.477818884533757</v>
      </c>
      <c r="P909" s="10" cm="1">
        <f t="array" aca="1" ref="P909" ca="1">SUMPRODUCT(J909:O909,TRANSPOSE(Test!BL$20:BL$25))+Test!$AD$20-Test!$BL$27</f>
        <v>-33.965188563252894</v>
      </c>
      <c r="Q909" s="10" cm="1">
        <f t="array" aca="1" ref="Q909" ca="1">SUMPRODUCT(J909:O909,TRANSPOSE(Test!ES$20:ES$25))+Test!$AD$20-Test!$ES$27</f>
        <v>-34.284483135814895</v>
      </c>
      <c r="R909" s="10">
        <f ca="1">I909-Results!$E$5*H909</f>
        <v>-37.766268939724938</v>
      </c>
      <c r="S909" s="10" cm="1">
        <f t="array" aca="1" ref="S909" ca="1">SUMPRODUCT(J909:O909,TRANSPOSE(Test!AR$28:AR$33))+Test!$AD$20-Test!$AC$26</f>
        <v>-11.372776770405189</v>
      </c>
      <c r="T909" s="10">
        <f ca="1">SUMPRODUCT(J909:O909,Results!K$9:P$9)</f>
        <v>-34.352636470451472</v>
      </c>
      <c r="U909" s="10">
        <f ca="1">SUMPRODUCT(J909:O909,Results!K$9:P$9)+Test!$AD$20-Test!$AC$31</f>
        <v>-34.389434589152451</v>
      </c>
      <c r="V909" s="10">
        <f t="shared" ca="1" si="85"/>
        <v>-18.903314852991258</v>
      </c>
      <c r="W909" s="10">
        <f t="shared" ca="1" si="86"/>
        <v>-18.584020280429257</v>
      </c>
      <c r="X909" s="10">
        <f t="shared" ca="1" si="87"/>
        <v>-15.102234476519214</v>
      </c>
      <c r="Y909" s="10">
        <f t="shared" ca="1" si="88"/>
        <v>-41.495726645838964</v>
      </c>
      <c r="Z909" s="10">
        <f ca="1">I909-Test!$AD$20</f>
        <v>-53.564606954893705</v>
      </c>
      <c r="AA909" s="10">
        <f t="shared" ca="1" si="89"/>
        <v>-18.479068827091702</v>
      </c>
    </row>
    <row r="910" spans="1:27">
      <c r="A910" s="6">
        <f ca="1">LN((RAND()^(-Results!$F$4))-1)</f>
        <v>4.1294053110139757</v>
      </c>
      <c r="B910" s="6">
        <f ca="1">LN((RAND()^(-Results!$F$4))-1)</f>
        <v>2.176763659309199</v>
      </c>
      <c r="C910" s="6">
        <f ca="1">LN((RAND()^(-Results!$F$4))-1)</f>
        <v>-1.4930736333114001</v>
      </c>
      <c r="D910" s="6">
        <f ca="1">LN((RAND()^(-Results!$F$4))-1)</f>
        <v>0.70410784743586841</v>
      </c>
      <c r="E910" s="6">
        <f ca="1">LN((RAND()^(-Results!$F$4))-1)</f>
        <v>-0.52564078178485751</v>
      </c>
      <c r="F910" s="6">
        <f ca="1">LN((RAND()^(-Results!$F$4))-1)</f>
        <v>1.3408199170856165</v>
      </c>
      <c r="G910" s="6">
        <f ca="1">LN((RAND()^(-Results!$F$4))-1)</f>
        <v>0.5826893557472238</v>
      </c>
      <c r="H910" s="6">
        <f t="shared" ca="1" si="84"/>
        <v>0.59329621729281445</v>
      </c>
      <c r="I910" s="10">
        <f ca="1">SUMPRODUCT(J910:O910,Results!B$12:G$12)+Results!$F$5*H910</f>
        <v>11.088811714771758</v>
      </c>
      <c r="J910" s="10">
        <f ca="1">SUMPRODUCT($A910:$F910,Results!$B$15:$G$15)</f>
        <v>9.2010952802382207</v>
      </c>
      <c r="K910" s="10">
        <f ca="1">SUMPRODUCT($A910:$F910,Results!$B$16:$G$16)</f>
        <v>11.988144800798587</v>
      </c>
      <c r="L910" s="10">
        <f ca="1">SUMPRODUCT($A910:$F910,Results!$B$17:$G$17)</f>
        <v>1.1180644607232946</v>
      </c>
      <c r="M910" s="10">
        <f ca="1">SUMPRODUCT($A910:$F910,Results!$B$18:$G$18)</f>
        <v>-9.982922324554945</v>
      </c>
      <c r="N910" s="10">
        <f ca="1">SUMPRODUCT($A910:$F910,Results!$B$19:$G$19)</f>
        <v>-5.3285782865847438</v>
      </c>
      <c r="O910" s="10">
        <f ca="1">SUMPRODUCT($A910:$F910,Results!$B$20:$G$20)</f>
        <v>18.28472916643258</v>
      </c>
      <c r="P910" s="10" cm="1">
        <f t="array" aca="1" ref="P910" ca="1">SUMPRODUCT(J910:O910,TRANSPOSE(Test!BL$20:BL$25))+Test!$AD$20-Test!$BL$27</f>
        <v>8.1542514018676808</v>
      </c>
      <c r="Q910" s="10" cm="1">
        <f t="array" aca="1" ref="Q910" ca="1">SUMPRODUCT(J910:O910,TRANSPOSE(Test!ES$20:ES$25))+Test!$AD$20-Test!$ES$27</f>
        <v>8.209678654368842</v>
      </c>
      <c r="R910" s="10">
        <f ca="1">I910-Results!$E$5*H910</f>
        <v>8.7156268456005002</v>
      </c>
      <c r="S910" s="10" cm="1">
        <f t="array" aca="1" ref="S910" ca="1">SUMPRODUCT(J910:O910,TRANSPOSE(Test!AR$28:AR$33))+Test!$AD$20-Test!$AC$26</f>
        <v>17.619354850580049</v>
      </c>
      <c r="T910" s="10">
        <f ca="1">SUMPRODUCT(J910:O910,Results!K$9:P$9)</f>
        <v>7.9306666264418268</v>
      </c>
      <c r="U910" s="10">
        <f ca="1">SUMPRODUCT(J910:O910,Results!K$9:P$9)+Test!$AD$20-Test!$AC$31</f>
        <v>7.8938685077408524</v>
      </c>
      <c r="V910" s="10">
        <f t="shared" ca="1" si="85"/>
        <v>2.9345603129040772</v>
      </c>
      <c r="W910" s="10">
        <f t="shared" ca="1" si="86"/>
        <v>2.8791330604029159</v>
      </c>
      <c r="X910" s="10">
        <f t="shared" ca="1" si="87"/>
        <v>2.3731848691712578</v>
      </c>
      <c r="Y910" s="10">
        <f t="shared" ca="1" si="88"/>
        <v>-6.5305431358082906</v>
      </c>
      <c r="Z910" s="10">
        <f ca="1">I910-Test!$AD$20</f>
        <v>10.392708176122204</v>
      </c>
      <c r="AA910" s="10">
        <f t="shared" ca="1" si="89"/>
        <v>3.1949432070309056</v>
      </c>
    </row>
    <row r="911" spans="1:27">
      <c r="A911" s="6">
        <f ca="1">LN((RAND()^(-Results!$F$4))-1)</f>
        <v>2.6859177570760973</v>
      </c>
      <c r="B911" s="6">
        <f ca="1">LN((RAND()^(-Results!$F$4))-1)</f>
        <v>-1.227736153796767</v>
      </c>
      <c r="C911" s="6">
        <f ca="1">LN((RAND()^(-Results!$F$4))-1)</f>
        <v>-0.93852456011401197</v>
      </c>
      <c r="D911" s="6">
        <f ca="1">LN((RAND()^(-Results!$F$4))-1)</f>
        <v>-0.68714788352013212</v>
      </c>
      <c r="E911" s="6">
        <f ca="1">LN((RAND()^(-Results!$F$4))-1)</f>
        <v>-0.16878270921149341</v>
      </c>
      <c r="F911" s="6">
        <f ca="1">LN((RAND()^(-Results!$F$4))-1)</f>
        <v>0.67109496721924511</v>
      </c>
      <c r="G911" s="6">
        <f ca="1">LN((RAND()^(-Results!$F$4))-1)</f>
        <v>-1.0570550028254164</v>
      </c>
      <c r="H911" s="6">
        <f t="shared" ca="1" si="84"/>
        <v>-1.0464481412798259</v>
      </c>
      <c r="I911" s="10">
        <f ca="1">SUMPRODUCT(J911:O911,Results!B$12:G$12)+Results!$F$5*H911</f>
        <v>-31.985690934437493</v>
      </c>
      <c r="J911" s="10">
        <f ca="1">SUMPRODUCT($A911:$F911,Results!$B$15:$G$15)</f>
        <v>-6.3959386913724367E-2</v>
      </c>
      <c r="K911" s="10">
        <f ca="1">SUMPRODUCT($A911:$F911,Results!$B$16:$G$16)</f>
        <v>4.1511802057052227</v>
      </c>
      <c r="L911" s="10">
        <f ca="1">SUMPRODUCT($A911:$F911,Results!$B$17:$G$17)</f>
        <v>8.0113630795890973</v>
      </c>
      <c r="M911" s="10">
        <f ca="1">SUMPRODUCT($A911:$F911,Results!$B$18:$G$18)</f>
        <v>-0.80287398667788046</v>
      </c>
      <c r="N911" s="10">
        <f ca="1">SUMPRODUCT($A911:$F911,Results!$B$19:$G$19)</f>
        <v>-2.5349279878447919</v>
      </c>
      <c r="O911" s="10">
        <f ca="1">SUMPRODUCT($A911:$F911,Results!$B$20:$G$20)</f>
        <v>10.007061232308352</v>
      </c>
      <c r="P911" s="10" cm="1">
        <f t="array" aca="1" ref="P911" ca="1">SUMPRODUCT(J911:O911,TRANSPOSE(Test!BL$20:BL$25))+Test!$AD$20-Test!$BL$27</f>
        <v>-26.958160946723076</v>
      </c>
      <c r="Q911" s="10" cm="1">
        <f t="array" aca="1" ref="Q911" ca="1">SUMPRODUCT(J911:O911,TRANSPOSE(Test!ES$20:ES$25))+Test!$AD$20-Test!$ES$27</f>
        <v>-27.167202988508571</v>
      </c>
      <c r="R911" s="10">
        <f ca="1">I911-Results!$E$5*H911</f>
        <v>-27.799898369318189</v>
      </c>
      <c r="S911" s="10" cm="1">
        <f t="array" aca="1" ref="S911" ca="1">SUMPRODUCT(J911:O911,TRANSPOSE(Test!AR$28:AR$33))+Test!$AD$20-Test!$AC$26</f>
        <v>-19.322060301547367</v>
      </c>
      <c r="T911" s="10">
        <f ca="1">SUMPRODUCT(J911:O911,Results!K$9:P$9)</f>
        <v>-27.389112316637551</v>
      </c>
      <c r="U911" s="10">
        <f ca="1">SUMPRODUCT(J911:O911,Results!K$9:P$9)+Test!$AD$20-Test!$AC$31</f>
        <v>-27.425910435338526</v>
      </c>
      <c r="V911" s="10">
        <f t="shared" ca="1" si="85"/>
        <v>-5.0275299877144164</v>
      </c>
      <c r="W911" s="10">
        <f t="shared" ca="1" si="86"/>
        <v>-4.818487945928922</v>
      </c>
      <c r="X911" s="10">
        <f t="shared" ca="1" si="87"/>
        <v>-4.1857925651193035</v>
      </c>
      <c r="Y911" s="10">
        <f t="shared" ca="1" si="88"/>
        <v>-12.663630632890126</v>
      </c>
      <c r="Z911" s="10">
        <f ca="1">I911-Test!$AD$20</f>
        <v>-32.681794473087045</v>
      </c>
      <c r="AA911" s="10">
        <f t="shared" ca="1" si="89"/>
        <v>-4.5597804990989665</v>
      </c>
    </row>
    <row r="912" spans="1:27">
      <c r="A912" s="6">
        <f ca="1">LN((RAND()^(-Results!$F$4))-1)</f>
        <v>-0.78046470609118246</v>
      </c>
      <c r="B912" s="6">
        <f ca="1">LN((RAND()^(-Results!$F$4))-1)</f>
        <v>-0.41593606792278304</v>
      </c>
      <c r="C912" s="6">
        <f ca="1">LN((RAND()^(-Results!$F$4))-1)</f>
        <v>1.8953326617821982</v>
      </c>
      <c r="D912" s="6">
        <f ca="1">LN((RAND()^(-Results!$F$4))-1)</f>
        <v>7.0166712161287434E-2</v>
      </c>
      <c r="E912" s="6">
        <f ca="1">LN((RAND()^(-Results!$F$4))-1)</f>
        <v>-1.5166979544680921</v>
      </c>
      <c r="F912" s="6">
        <f ca="1">LN((RAND()^(-Results!$F$4))-1)</f>
        <v>2.2119698516086235</v>
      </c>
      <c r="G912" s="6">
        <f ca="1">LN((RAND()^(-Results!$F$4))-1)</f>
        <v>3.8677940083986297</v>
      </c>
      <c r="H912" s="6">
        <f t="shared" ca="1" si="84"/>
        <v>3.8784008699442203</v>
      </c>
      <c r="I912" s="10">
        <f ca="1">SUMPRODUCT(J912:O912,Results!B$12:G$12)+Results!$F$5*H912</f>
        <v>10.981234015649127</v>
      </c>
      <c r="J912" s="10">
        <f ca="1">SUMPRODUCT($A912:$F912,Results!$B$15:$G$15)</f>
        <v>-2.5388770505733538</v>
      </c>
      <c r="K912" s="10">
        <f ca="1">SUMPRODUCT($A912:$F912,Results!$B$16:$G$16)</f>
        <v>-3.2142150197067654</v>
      </c>
      <c r="L912" s="10">
        <f ca="1">SUMPRODUCT($A912:$F912,Results!$B$17:$G$17)</f>
        <v>-6.1926355760862322</v>
      </c>
      <c r="M912" s="10">
        <f ca="1">SUMPRODUCT($A912:$F912,Results!$B$18:$G$18)</f>
        <v>1.6447549525163883</v>
      </c>
      <c r="N912" s="10">
        <f ca="1">SUMPRODUCT($A912:$F912,Results!$B$19:$G$19)</f>
        <v>8.5777473537631934</v>
      </c>
      <c r="O912" s="10">
        <f ca="1">SUMPRODUCT($A912:$F912,Results!$B$20:$G$20)</f>
        <v>3.2941729944245925</v>
      </c>
      <c r="P912" s="10" cm="1">
        <f t="array" aca="1" ref="P912" ca="1">SUMPRODUCT(J912:O912,TRANSPOSE(Test!BL$20:BL$25))+Test!$AD$20-Test!$BL$27</f>
        <v>-8.0742333913147988</v>
      </c>
      <c r="Q912" s="10" cm="1">
        <f t="array" aca="1" ref="Q912" ca="1">SUMPRODUCT(J912:O912,TRANSPOSE(Test!ES$20:ES$25))+Test!$AD$20-Test!$ES$27</f>
        <v>-8.2875857870035148</v>
      </c>
      <c r="R912" s="10">
        <f ca="1">I912-Results!$E$5*H912</f>
        <v>-4.5323694641277541</v>
      </c>
      <c r="S912" s="10" cm="1">
        <f t="array" aca="1" ref="S912" ca="1">SUMPRODUCT(J912:O912,TRANSPOSE(Test!AR$28:AR$33))+Test!$AD$20-Test!$AC$26</f>
        <v>-1.6864619202149012</v>
      </c>
      <c r="T912" s="10">
        <f ca="1">SUMPRODUCT(J912:O912,Results!K$9:P$9)</f>
        <v>-8.0091779311865032</v>
      </c>
      <c r="U912" s="10">
        <f ca="1">SUMPRODUCT(J912:O912,Results!K$9:P$9)+Test!$AD$20-Test!$AC$31</f>
        <v>-8.0459760498874786</v>
      </c>
      <c r="V912" s="10">
        <f t="shared" ca="1" si="85"/>
        <v>19.055467406963928</v>
      </c>
      <c r="W912" s="10">
        <f t="shared" ca="1" si="86"/>
        <v>19.268819802652644</v>
      </c>
      <c r="X912" s="10">
        <f t="shared" ca="1" si="87"/>
        <v>15.513603479776881</v>
      </c>
      <c r="Y912" s="10">
        <f t="shared" ca="1" si="88"/>
        <v>12.667695935864028</v>
      </c>
      <c r="Z912" s="10">
        <f ca="1">I912-Test!$AD$20</f>
        <v>10.285130476999573</v>
      </c>
      <c r="AA912" s="10">
        <f t="shared" ca="1" si="89"/>
        <v>19.027210065536607</v>
      </c>
    </row>
    <row r="913" spans="1:27">
      <c r="A913" s="6">
        <f ca="1">LN((RAND()^(-Results!$F$4))-1)</f>
        <v>-1.5303995854788361</v>
      </c>
      <c r="B913" s="6">
        <f ca="1">LN((RAND()^(-Results!$F$4))-1)</f>
        <v>1.3171113755938446</v>
      </c>
      <c r="C913" s="6">
        <f ca="1">LN((RAND()^(-Results!$F$4))-1)</f>
        <v>-0.53171190117456257</v>
      </c>
      <c r="D913" s="6">
        <f ca="1">LN((RAND()^(-Results!$F$4))-1)</f>
        <v>-0.25515157995267074</v>
      </c>
      <c r="E913" s="6">
        <f ca="1">LN((RAND()^(-Results!$F$4))-1)</f>
        <v>-1.6397464074961354</v>
      </c>
      <c r="F913" s="6">
        <f ca="1">LN((RAND()^(-Results!$F$4))-1)</f>
        <v>-0.78906217328496631</v>
      </c>
      <c r="G913" s="6">
        <f ca="1">LN((RAND()^(-Results!$F$4))-1)</f>
        <v>-0.85873435633941964</v>
      </c>
      <c r="H913" s="6">
        <f t="shared" ca="1" si="84"/>
        <v>-0.8481274947938291</v>
      </c>
      <c r="I913" s="10">
        <f ca="1">SUMPRODUCT(J913:O913,Results!B$12:G$12)+Results!$F$5*H913</f>
        <v>7.7293783482528804</v>
      </c>
      <c r="J913" s="10">
        <f ca="1">SUMPRODUCT($A913:$F913,Results!$B$15:$G$15)</f>
        <v>3.8506948919425121</v>
      </c>
      <c r="K913" s="10">
        <f ca="1">SUMPRODUCT($A913:$F913,Results!$B$16:$G$16)</f>
        <v>1.121802793497289</v>
      </c>
      <c r="L913" s="10">
        <f ca="1">SUMPRODUCT($A913:$F913,Results!$B$17:$G$17)</f>
        <v>-0.80703690454794819</v>
      </c>
      <c r="M913" s="10">
        <f ca="1">SUMPRODUCT($A913:$F913,Results!$B$18:$G$18)</f>
        <v>-1.9164935871594349</v>
      </c>
      <c r="N913" s="10">
        <f ca="1">SUMPRODUCT($A913:$F913,Results!$B$19:$G$19)</f>
        <v>-4.4187167090862376</v>
      </c>
      <c r="O913" s="10">
        <f ca="1">SUMPRODUCT($A913:$F913,Results!$B$20:$G$20)</f>
        <v>6.2848664201617943E-3</v>
      </c>
      <c r="P913" s="10" cm="1">
        <f t="array" aca="1" ref="P913" ca="1">SUMPRODUCT(J913:O913,TRANSPOSE(Test!BL$20:BL$25))+Test!$AD$20-Test!$BL$27</f>
        <v>12.185878248746132</v>
      </c>
      <c r="Q913" s="10" cm="1">
        <f t="array" aca="1" ref="Q913" ca="1">SUMPRODUCT(J913:O913,TRANSPOSE(Test!ES$20:ES$25))+Test!$AD$20-Test!$ES$27</f>
        <v>12.378023175948888</v>
      </c>
      <c r="R913" s="10">
        <f ca="1">I913-Results!$E$5*H913</f>
        <v>11.121888327428197</v>
      </c>
      <c r="S913" s="10" cm="1">
        <f t="array" aca="1" ref="S913" ca="1">SUMPRODUCT(J913:O913,TRANSPOSE(Test!AR$28:AR$33))+Test!$AD$20-Test!$AC$26</f>
        <v>9.7978904167556138</v>
      </c>
      <c r="T913" s="10">
        <f ca="1">SUMPRODUCT(J913:O913,Results!K$9:P$9)</f>
        <v>12.752383782142138</v>
      </c>
      <c r="U913" s="10">
        <f ca="1">SUMPRODUCT(J913:O913,Results!K$9:P$9)+Test!$AD$20-Test!$AC$31</f>
        <v>12.715585663441162</v>
      </c>
      <c r="V913" s="10">
        <f t="shared" ca="1" si="85"/>
        <v>-4.4564999004932515</v>
      </c>
      <c r="W913" s="10">
        <f t="shared" ca="1" si="86"/>
        <v>-4.6486448276960077</v>
      </c>
      <c r="X913" s="10">
        <f t="shared" ca="1" si="87"/>
        <v>-3.3925099791753164</v>
      </c>
      <c r="Y913" s="10">
        <f t="shared" ca="1" si="88"/>
        <v>-2.0685120685027334</v>
      </c>
      <c r="Z913" s="10">
        <f ca="1">I913-Test!$AD$20</f>
        <v>7.0332748096033271</v>
      </c>
      <c r="AA913" s="10">
        <f t="shared" ca="1" si="89"/>
        <v>-4.986207315188282</v>
      </c>
    </row>
    <row r="914" spans="1:27">
      <c r="A914" s="6">
        <f ca="1">LN((RAND()^(-Results!$F$4))-1)</f>
        <v>0.10088125277620948</v>
      </c>
      <c r="B914" s="6">
        <f ca="1">LN((RAND()^(-Results!$F$4))-1)</f>
        <v>1.9378146178783993</v>
      </c>
      <c r="C914" s="6">
        <f ca="1">LN((RAND()^(-Results!$F$4))-1)</f>
        <v>-0.19110382162456604</v>
      </c>
      <c r="D914" s="6">
        <f ca="1">LN((RAND()^(-Results!$F$4))-1)</f>
        <v>-1.0527334600197618</v>
      </c>
      <c r="E914" s="6">
        <f ca="1">LN((RAND()^(-Results!$F$4))-1)</f>
        <v>8.0020924227720641E-2</v>
      </c>
      <c r="F914" s="6">
        <f ca="1">LN((RAND()^(-Results!$F$4))-1)</f>
        <v>-2.9212188105575847</v>
      </c>
      <c r="G914" s="6">
        <f ca="1">LN((RAND()^(-Results!$F$4))-1)</f>
        <v>-0.66256204334693736</v>
      </c>
      <c r="H914" s="6">
        <f t="shared" ca="1" si="84"/>
        <v>-0.65195518180134671</v>
      </c>
      <c r="I914" s="10">
        <f ca="1">SUMPRODUCT(J914:O914,Results!B$12:G$12)+Results!$F$5*H914</f>
        <v>14.344480368262467</v>
      </c>
      <c r="J914" s="10">
        <f ca="1">SUMPRODUCT($A914:$F914,Results!$B$15:$G$15)</f>
        <v>6.3381190017236229</v>
      </c>
      <c r="K914" s="10">
        <f ca="1">SUMPRODUCT($A914:$F914,Results!$B$16:$G$16)</f>
        <v>0.25619306690766486</v>
      </c>
      <c r="L914" s="10">
        <f ca="1">SUMPRODUCT($A914:$F914,Results!$B$17:$G$17)</f>
        <v>2.7994550594954957</v>
      </c>
      <c r="M914" s="10">
        <f ca="1">SUMPRODUCT($A914:$F914,Results!$B$18:$G$18)</f>
        <v>-9.3209999397978027</v>
      </c>
      <c r="N914" s="10">
        <f ca="1">SUMPRODUCT($A914:$F914,Results!$B$19:$G$19)</f>
        <v>-11.420797527946739</v>
      </c>
      <c r="O914" s="10">
        <f ca="1">SUMPRODUCT($A914:$F914,Results!$B$20:$G$20)</f>
        <v>-1.1224617253972564</v>
      </c>
      <c r="P914" s="10" cm="1">
        <f t="array" aca="1" ref="P914" ca="1">SUMPRODUCT(J914:O914,TRANSPOSE(Test!BL$20:BL$25))+Test!$AD$20-Test!$BL$27</f>
        <v>17.834484683184979</v>
      </c>
      <c r="Q914" s="10" cm="1">
        <f t="array" aca="1" ref="Q914" ca="1">SUMPRODUCT(J914:O914,TRANSPOSE(Test!ES$20:ES$25))+Test!$AD$20-Test!$ES$27</f>
        <v>17.977103717975371</v>
      </c>
      <c r="R914" s="10">
        <f ca="1">I914-Results!$E$5*H914</f>
        <v>16.952301095467853</v>
      </c>
      <c r="S914" s="10" cm="1">
        <f t="array" aca="1" ref="S914" ca="1">SUMPRODUCT(J914:O914,TRANSPOSE(Test!AR$28:AR$33))+Test!$AD$20-Test!$AC$26</f>
        <v>15.043713393461143</v>
      </c>
      <c r="T914" s="10">
        <f ca="1">SUMPRODUCT(J914:O914,Results!K$9:P$9)</f>
        <v>18.010215989574675</v>
      </c>
      <c r="U914" s="10">
        <f ca="1">SUMPRODUCT(J914:O914,Results!K$9:P$9)+Test!$AD$20-Test!$AC$31</f>
        <v>17.9734178708737</v>
      </c>
      <c r="V914" s="10">
        <f t="shared" ca="1" si="85"/>
        <v>-3.490004314922512</v>
      </c>
      <c r="W914" s="10">
        <f t="shared" ca="1" si="86"/>
        <v>-3.6326233497129046</v>
      </c>
      <c r="X914" s="10">
        <f t="shared" ca="1" si="87"/>
        <v>-2.6078207272053859</v>
      </c>
      <c r="Y914" s="10">
        <f t="shared" ca="1" si="88"/>
        <v>-0.69923302519867647</v>
      </c>
      <c r="Z914" s="10">
        <f ca="1">I914-Test!$AD$20</f>
        <v>13.648376829612912</v>
      </c>
      <c r="AA914" s="10">
        <f t="shared" ca="1" si="89"/>
        <v>-3.6289375026112332</v>
      </c>
    </row>
    <row r="915" spans="1:27">
      <c r="A915" s="6">
        <f ca="1">LN((RAND()^(-Results!$F$4))-1)</f>
        <v>-1.4766990091229604</v>
      </c>
      <c r="B915" s="6">
        <f ca="1">LN((RAND()^(-Results!$F$4))-1)</f>
        <v>-2.2560613285479603</v>
      </c>
      <c r="C915" s="6">
        <f ca="1">LN((RAND()^(-Results!$F$4))-1)</f>
        <v>2.5304479683029504</v>
      </c>
      <c r="D915" s="6">
        <f ca="1">LN((RAND()^(-Results!$F$4))-1)</f>
        <v>-0.56941506156137522</v>
      </c>
      <c r="E915" s="6">
        <f ca="1">LN((RAND()^(-Results!$F$4))-1)</f>
        <v>-5.8431876660688369</v>
      </c>
      <c r="F915" s="6">
        <f ca="1">LN((RAND()^(-Results!$F$4))-1)</f>
        <v>-0.93700920467373972</v>
      </c>
      <c r="G915" s="6">
        <f ca="1">LN((RAND()^(-Results!$F$4))-1)</f>
        <v>-2.193344502349067</v>
      </c>
      <c r="H915" s="6">
        <f t="shared" ca="1" si="84"/>
        <v>-2.1827376408034764</v>
      </c>
      <c r="I915" s="10">
        <f ca="1">SUMPRODUCT(J915:O915,Results!B$12:G$12)+Results!$F$5*H915</f>
        <v>-39.63477396447454</v>
      </c>
      <c r="J915" s="10">
        <f ca="1">SUMPRODUCT($A915:$F915,Results!$B$15:$G$15)</f>
        <v>-5.2695669208602745</v>
      </c>
      <c r="K915" s="10">
        <f ca="1">SUMPRODUCT($A915:$F915,Results!$B$16:$G$16)</f>
        <v>0.34226213819927359</v>
      </c>
      <c r="L915" s="10">
        <f ca="1">SUMPRODUCT($A915:$F915,Results!$B$17:$G$17)</f>
        <v>13.130832523876794</v>
      </c>
      <c r="M915" s="10">
        <f ca="1">SUMPRODUCT($A915:$F915,Results!$B$18:$G$18)</f>
        <v>-7.576145032201584</v>
      </c>
      <c r="N915" s="10">
        <f ca="1">SUMPRODUCT($A915:$F915,Results!$B$19:$G$19)</f>
        <v>7.9652475121975961</v>
      </c>
      <c r="O915" s="10">
        <f ca="1">SUMPRODUCT($A915:$F915,Results!$B$20:$G$20)</f>
        <v>0.31115328011347509</v>
      </c>
      <c r="P915" s="10" cm="1">
        <f t="array" aca="1" ref="P915" ca="1">SUMPRODUCT(J915:O915,TRANSPOSE(Test!BL$20:BL$25))+Test!$AD$20-Test!$BL$27</f>
        <v>-27.98425021213227</v>
      </c>
      <c r="Q915" s="10" cm="1">
        <f t="array" aca="1" ref="Q915" ca="1">SUMPRODUCT(J915:O915,TRANSPOSE(Test!ES$20:ES$25))+Test!$AD$20-Test!$ES$27</f>
        <v>-28.337016761771714</v>
      </c>
      <c r="R915" s="10">
        <f ca="1">I915-Results!$E$5*H915</f>
        <v>-30.903823401260635</v>
      </c>
      <c r="S915" s="10" cm="1">
        <f t="array" aca="1" ref="S915" ca="1">SUMPRODUCT(J915:O915,TRANSPOSE(Test!AR$28:AR$33))+Test!$AD$20-Test!$AC$26</f>
        <v>-12.388486008566428</v>
      </c>
      <c r="T915" s="10">
        <f ca="1">SUMPRODUCT(J915:O915,Results!K$9:P$9)</f>
        <v>-27.528342622840931</v>
      </c>
      <c r="U915" s="10">
        <f ca="1">SUMPRODUCT(J915:O915,Results!K$9:P$9)+Test!$AD$20-Test!$AC$31</f>
        <v>-27.565140741541907</v>
      </c>
      <c r="V915" s="10">
        <f t="shared" ca="1" si="85"/>
        <v>-11.65052375234227</v>
      </c>
      <c r="W915" s="10">
        <f t="shared" ca="1" si="86"/>
        <v>-11.297757202702826</v>
      </c>
      <c r="X915" s="10">
        <f t="shared" ca="1" si="87"/>
        <v>-8.7309505632139057</v>
      </c>
      <c r="Y915" s="10">
        <f t="shared" ca="1" si="88"/>
        <v>-27.246287955908112</v>
      </c>
      <c r="Z915" s="10">
        <f ca="1">I915-Test!$AD$20</f>
        <v>-40.330877503124093</v>
      </c>
      <c r="AA915" s="10">
        <f t="shared" ca="1" si="89"/>
        <v>-12.069633222932634</v>
      </c>
    </row>
    <row r="916" spans="1:27">
      <c r="A916" s="6">
        <f ca="1">LN((RAND()^(-Results!$F$4))-1)</f>
        <v>-1.7078102732329921</v>
      </c>
      <c r="B916" s="6">
        <f ca="1">LN((RAND()^(-Results!$F$4))-1)</f>
        <v>-0.27324599846065178</v>
      </c>
      <c r="C916" s="6">
        <f ca="1">LN((RAND()^(-Results!$F$4))-1)</f>
        <v>8.1021554033201257E-2</v>
      </c>
      <c r="D916" s="6">
        <f ca="1">LN((RAND()^(-Results!$F$4))-1)</f>
        <v>7.3299264131917938E-2</v>
      </c>
      <c r="E916" s="6">
        <f ca="1">LN((RAND()^(-Results!$F$4))-1)</f>
        <v>-0.93541708510572219</v>
      </c>
      <c r="F916" s="6">
        <f ca="1">LN((RAND()^(-Results!$F$4))-1)</f>
        <v>1.2074028170325863</v>
      </c>
      <c r="G916" s="6">
        <f ca="1">LN((RAND()^(-Results!$F$4))-1)</f>
        <v>1.8594486910292898</v>
      </c>
      <c r="H916" s="6">
        <f t="shared" ca="1" si="84"/>
        <v>1.8700555525748803</v>
      </c>
      <c r="I916" s="10">
        <f ca="1">SUMPRODUCT(J916:O916,Results!B$12:G$12)+Results!$F$5*H916</f>
        <v>6.4612960601124154</v>
      </c>
      <c r="J916" s="10">
        <f ca="1">SUMPRODUCT($A916:$F916,Results!$B$15:$G$15)</f>
        <v>-1.672932168300749</v>
      </c>
      <c r="K916" s="10">
        <f ca="1">SUMPRODUCT($A916:$F916,Results!$B$16:$G$16)</f>
        <v>-2.094863233254658</v>
      </c>
      <c r="L916" s="10">
        <f ca="1">SUMPRODUCT($A916:$F916,Results!$B$17:$G$17)</f>
        <v>-4.2594453075598082</v>
      </c>
      <c r="M916" s="10">
        <f ca="1">SUMPRODUCT($A916:$F916,Results!$B$18:$G$18)</f>
        <v>5.7803760695147854</v>
      </c>
      <c r="N916" s="10">
        <f ca="1">SUMPRODUCT($A916:$F916,Results!$B$19:$G$19)</f>
        <v>3.5842451162732321</v>
      </c>
      <c r="O916" s="10">
        <f ca="1">SUMPRODUCT($A916:$F916,Results!$B$20:$G$20)</f>
        <v>-0.80513334386864166</v>
      </c>
      <c r="P916" s="10" cm="1">
        <f t="array" aca="1" ref="P916" ca="1">SUMPRODUCT(J916:O916,TRANSPOSE(Test!BL$20:BL$25))+Test!$AD$20-Test!$BL$27</f>
        <v>-2.8537858599020045</v>
      </c>
      <c r="Q916" s="10" cm="1">
        <f t="array" aca="1" ref="Q916" ca="1">SUMPRODUCT(J916:O916,TRANSPOSE(Test!ES$20:ES$25))+Test!$AD$20-Test!$ES$27</f>
        <v>-2.8346647315072788</v>
      </c>
      <c r="R916" s="10">
        <f ca="1">I916-Results!$E$5*H916</f>
        <v>-1.0189261501871059</v>
      </c>
      <c r="S916" s="10" cm="1">
        <f t="array" aca="1" ref="S916" ca="1">SUMPRODUCT(J916:O916,TRANSPOSE(Test!AR$28:AR$33))+Test!$AD$20-Test!$AC$26</f>
        <v>-4.3099843562521123</v>
      </c>
      <c r="T916" s="10">
        <f ca="1">SUMPRODUCT(J916:O916,Results!K$9:P$9)</f>
        <v>-2.5431211870393273</v>
      </c>
      <c r="U916" s="10">
        <f ca="1">SUMPRODUCT(J916:O916,Results!K$9:P$9)+Test!$AD$20-Test!$AC$31</f>
        <v>-2.5799193057403027</v>
      </c>
      <c r="V916" s="10">
        <f t="shared" ca="1" si="85"/>
        <v>9.3150819200144195</v>
      </c>
      <c r="W916" s="10">
        <f t="shared" ca="1" si="86"/>
        <v>9.2959607916196951</v>
      </c>
      <c r="X916" s="10">
        <f t="shared" ca="1" si="87"/>
        <v>7.4802222102995213</v>
      </c>
      <c r="Y916" s="10">
        <f t="shared" ca="1" si="88"/>
        <v>10.771280416364528</v>
      </c>
      <c r="Z916" s="10">
        <f ca="1">I916-Test!$AD$20</f>
        <v>5.7651925214628621</v>
      </c>
      <c r="AA916" s="10">
        <f t="shared" ca="1" si="89"/>
        <v>9.0412153658527181</v>
      </c>
    </row>
    <row r="917" spans="1:27">
      <c r="A917" s="6">
        <f ca="1">LN((RAND()^(-Results!$F$4))-1)</f>
        <v>0.28932913894900442</v>
      </c>
      <c r="B917" s="6">
        <f ca="1">LN((RAND()^(-Results!$F$4))-1)</f>
        <v>0.63537837895635252</v>
      </c>
      <c r="C917" s="6">
        <f ca="1">LN((RAND()^(-Results!$F$4))-1)</f>
        <v>1.5171682259181396</v>
      </c>
      <c r="D917" s="6">
        <f ca="1">LN((RAND()^(-Results!$F$4))-1)</f>
        <v>4.5065489722420153</v>
      </c>
      <c r="E917" s="6">
        <f ca="1">LN((RAND()^(-Results!$F$4))-1)</f>
        <v>1.1299886074317473E-2</v>
      </c>
      <c r="F917" s="6">
        <f ca="1">LN((RAND()^(-Results!$F$4))-1)</f>
        <v>0.98050972703627726</v>
      </c>
      <c r="G917" s="6">
        <f ca="1">LN((RAND()^(-Results!$F$4))-1)</f>
        <v>1.7131338007911694</v>
      </c>
      <c r="H917" s="6">
        <f t="shared" ca="1" si="84"/>
        <v>1.7237406623367599</v>
      </c>
      <c r="I917" s="10">
        <f ca="1">SUMPRODUCT(J917:O917,Results!B$12:G$12)+Results!$F$5*H917</f>
        <v>46.931415944456916</v>
      </c>
      <c r="J917" s="10">
        <f ca="1">SUMPRODUCT($A917:$F917,Results!$B$15:$G$15)</f>
        <v>-2.943734779878131</v>
      </c>
      <c r="K917" s="10">
        <f ca="1">SUMPRODUCT($A917:$F917,Results!$B$16:$G$16)</f>
        <v>7.023802286830823</v>
      </c>
      <c r="L917" s="10">
        <f ca="1">SUMPRODUCT($A917:$F917,Results!$B$17:$G$17)</f>
        <v>-4.8980521725544754</v>
      </c>
      <c r="M917" s="10">
        <f ca="1">SUMPRODUCT($A917:$F917,Results!$B$18:$G$18)</f>
        <v>-5.6594522542039538</v>
      </c>
      <c r="N917" s="10">
        <f ca="1">SUMPRODUCT($A917:$F917,Results!$B$19:$G$19)</f>
        <v>17.993178903781274</v>
      </c>
      <c r="O917" s="10">
        <f ca="1">SUMPRODUCT($A917:$F917,Results!$B$20:$G$20)</f>
        <v>-8.367792493120227</v>
      </c>
      <c r="P917" s="10" cm="1">
        <f t="array" aca="1" ref="P917" ca="1">SUMPRODUCT(J917:O917,TRANSPOSE(Test!BL$20:BL$25))+Test!$AD$20-Test!$BL$27</f>
        <v>38.36879466969522</v>
      </c>
      <c r="Q917" s="10" cm="1">
        <f t="array" aca="1" ref="Q917" ca="1">SUMPRODUCT(J917:O917,TRANSPOSE(Test!ES$20:ES$25))+Test!$AD$20-Test!$ES$27</f>
        <v>38.483795535994581</v>
      </c>
      <c r="R917" s="10">
        <f ca="1">I917-Results!$E$5*H917</f>
        <v>40.036453295109879</v>
      </c>
      <c r="S917" s="10" cm="1">
        <f t="array" aca="1" ref="S917" ca="1">SUMPRODUCT(J917:O917,TRANSPOSE(Test!AR$28:AR$33))+Test!$AD$20-Test!$AC$26</f>
        <v>41.156573139153281</v>
      </c>
      <c r="T917" s="10">
        <f ca="1">SUMPRODUCT(J917:O917,Results!K$9:P$9)</f>
        <v>38.438540667828669</v>
      </c>
      <c r="U917" s="10">
        <f ca="1">SUMPRODUCT(J917:O917,Results!K$9:P$9)+Test!$AD$20-Test!$AC$31</f>
        <v>38.40174254912769</v>
      </c>
      <c r="V917" s="10">
        <f t="shared" ca="1" si="85"/>
        <v>8.5626212747616961</v>
      </c>
      <c r="W917" s="10">
        <f t="shared" ca="1" si="86"/>
        <v>8.4476204084623348</v>
      </c>
      <c r="X917" s="10">
        <f t="shared" ca="1" si="87"/>
        <v>6.8949626493470362</v>
      </c>
      <c r="Y917" s="10">
        <f t="shared" ca="1" si="88"/>
        <v>5.7748428053036349</v>
      </c>
      <c r="Z917" s="10">
        <f ca="1">I917-Test!$AD$20</f>
        <v>46.235312405807363</v>
      </c>
      <c r="AA917" s="10">
        <f t="shared" ca="1" si="89"/>
        <v>8.5296733953292261</v>
      </c>
    </row>
    <row r="918" spans="1:27">
      <c r="A918" s="6">
        <f ca="1">LN((RAND()^(-Results!$F$4))-1)</f>
        <v>0.22279389757676457</v>
      </c>
      <c r="B918" s="6">
        <f ca="1">LN((RAND()^(-Results!$F$4))-1)</f>
        <v>1.0729139392197535</v>
      </c>
      <c r="C918" s="6">
        <f ca="1">LN((RAND()^(-Results!$F$4))-1)</f>
        <v>-1.4348221119579456</v>
      </c>
      <c r="D918" s="6">
        <f ca="1">LN((RAND()^(-Results!$F$4))-1)</f>
        <v>-1.4561750136580895</v>
      </c>
      <c r="E918" s="6">
        <f ca="1">LN((RAND()^(-Results!$F$4))-1)</f>
        <v>-1.4815801394045298</v>
      </c>
      <c r="F918" s="6">
        <f ca="1">LN((RAND()^(-Results!$F$4))-1)</f>
        <v>-0.33472489616511131</v>
      </c>
      <c r="G918" s="6">
        <f ca="1">LN((RAND()^(-Results!$F$4))-1)</f>
        <v>-2.698648443903231</v>
      </c>
      <c r="H918" s="6">
        <f t="shared" ca="1" si="84"/>
        <v>-2.6880415823576405</v>
      </c>
      <c r="I918" s="10">
        <f ca="1">SUMPRODUCT(J918:O918,Results!B$12:G$12)+Results!$F$5*H918</f>
        <v>-19.269576996342238</v>
      </c>
      <c r="J918" s="10">
        <f ca="1">SUMPRODUCT($A918:$F918,Results!$B$15:$G$15)</f>
        <v>5.9303025574202817</v>
      </c>
      <c r="K918" s="10">
        <f ca="1">SUMPRODUCT($A918:$F918,Results!$B$16:$G$16)</f>
        <v>2.5859004049817664</v>
      </c>
      <c r="L918" s="10">
        <f ca="1">SUMPRODUCT($A918:$F918,Results!$B$17:$G$17)</f>
        <v>2.5546476827649434</v>
      </c>
      <c r="M918" s="10">
        <f ca="1">SUMPRODUCT($A918:$F918,Results!$B$18:$G$18)</f>
        <v>-2.0166184782851344</v>
      </c>
      <c r="N918" s="10">
        <f ca="1">SUMPRODUCT($A918:$F918,Results!$B$19:$G$19)</f>
        <v>-10.210079078009505</v>
      </c>
      <c r="O918" s="10">
        <f ca="1">SUMPRODUCT($A918:$F918,Results!$B$20:$G$20)</f>
        <v>8.9903407566985312</v>
      </c>
      <c r="P918" s="10" cm="1">
        <f t="array" aca="1" ref="P918" ca="1">SUMPRODUCT(J918:O918,TRANSPOSE(Test!BL$20:BL$25))+Test!$AD$20-Test!$BL$27</f>
        <v>-5.7192824183722726</v>
      </c>
      <c r="Q918" s="10" cm="1">
        <f t="array" aca="1" ref="Q918" ca="1">SUMPRODUCT(J918:O918,TRANSPOSE(Test!ES$20:ES$25))+Test!$AD$20-Test!$ES$27</f>
        <v>-5.6329031228339108</v>
      </c>
      <c r="R918" s="10">
        <f ca="1">I918-Results!$E$5*H918</f>
        <v>-8.517410666911676</v>
      </c>
      <c r="S918" s="10" cm="1">
        <f t="array" aca="1" ref="S918" ca="1">SUMPRODUCT(J918:O918,TRANSPOSE(Test!AR$28:AR$33))+Test!$AD$20-Test!$AC$26</f>
        <v>-4.5416601544687509</v>
      </c>
      <c r="T918" s="10">
        <f ca="1">SUMPRODUCT(J918:O918,Results!K$9:P$9)</f>
        <v>-5.4309710769653847</v>
      </c>
      <c r="U918" s="10">
        <f ca="1">SUMPRODUCT(J918:O918,Results!K$9:P$9)+Test!$AD$20-Test!$AC$31</f>
        <v>-5.4677691956663601</v>
      </c>
      <c r="V918" s="10">
        <f t="shared" ca="1" si="85"/>
        <v>-13.550294577969964</v>
      </c>
      <c r="W918" s="10">
        <f t="shared" ca="1" si="86"/>
        <v>-13.636673873508327</v>
      </c>
      <c r="X918" s="10">
        <f t="shared" ca="1" si="87"/>
        <v>-10.752166329430562</v>
      </c>
      <c r="Y918" s="10">
        <f t="shared" ca="1" si="88"/>
        <v>-14.727916841873487</v>
      </c>
      <c r="Z918" s="10">
        <f ca="1">I918-Test!$AD$20</f>
        <v>-19.96568053499179</v>
      </c>
      <c r="AA918" s="10">
        <f t="shared" ca="1" si="89"/>
        <v>-13.801807800675878</v>
      </c>
    </row>
    <row r="919" spans="1:27">
      <c r="A919" s="6">
        <f ca="1">LN((RAND()^(-Results!$F$4))-1)</f>
        <v>0.44843755985917411</v>
      </c>
      <c r="B919" s="6">
        <f ca="1">LN((RAND()^(-Results!$F$4))-1)</f>
        <v>2.3117180497835705</v>
      </c>
      <c r="C919" s="6">
        <f ca="1">LN((RAND()^(-Results!$F$4))-1)</f>
        <v>1.8290507286278284</v>
      </c>
      <c r="D919" s="6">
        <f ca="1">LN((RAND()^(-Results!$F$4))-1)</f>
        <v>1.7171722077383682</v>
      </c>
      <c r="E919" s="6">
        <f ca="1">LN((RAND()^(-Results!$F$4))-1)</f>
        <v>0.31279057751742056</v>
      </c>
      <c r="F919" s="6">
        <f ca="1">LN((RAND()^(-Results!$F$4))-1)</f>
        <v>1.85493108041901</v>
      </c>
      <c r="G919" s="6">
        <f ca="1">LN((RAND()^(-Results!$F$4))-1)</f>
        <v>1.4996742533006646</v>
      </c>
      <c r="H919" s="6">
        <f t="shared" ca="1" si="84"/>
        <v>1.5102811148462552</v>
      </c>
      <c r="I919" s="10">
        <f ca="1">SUMPRODUCT(J919:O919,Results!B$12:G$12)+Results!$F$5*H919</f>
        <v>38.558518184620191</v>
      </c>
      <c r="J919" s="10">
        <f ca="1">SUMPRODUCT($A919:$F919,Results!$B$15:$G$15)</f>
        <v>3.2639396844644835</v>
      </c>
      <c r="K919" s="10">
        <f ca="1">SUMPRODUCT($A919:$F919,Results!$B$16:$G$16)</f>
        <v>0.86769093238737249</v>
      </c>
      <c r="L919" s="10">
        <f ca="1">SUMPRODUCT($A919:$F919,Results!$B$17:$G$17)</f>
        <v>-13.251960930938118</v>
      </c>
      <c r="M919" s="10">
        <f ca="1">SUMPRODUCT($A919:$F919,Results!$B$18:$G$18)</f>
        <v>-5.6319359212237412</v>
      </c>
      <c r="N919" s="10">
        <f ca="1">SUMPRODUCT($A919:$F919,Results!$B$19:$G$19)</f>
        <v>7.4039358097966783</v>
      </c>
      <c r="O919" s="10">
        <f ca="1">SUMPRODUCT($A919:$F919,Results!$B$20:$G$20)</f>
        <v>2.494635401064742</v>
      </c>
      <c r="P919" s="10" cm="1">
        <f t="array" aca="1" ref="P919" ca="1">SUMPRODUCT(J919:O919,TRANSPOSE(Test!BL$20:BL$25))+Test!$AD$20-Test!$BL$27</f>
        <v>31.363132379874099</v>
      </c>
      <c r="Q919" s="10" cm="1">
        <f t="array" aca="1" ref="Q919" ca="1">SUMPRODUCT(J919:O919,TRANSPOSE(Test!ES$20:ES$25))+Test!$AD$20-Test!$ES$27</f>
        <v>31.391987318390765</v>
      </c>
      <c r="R919" s="10">
        <f ca="1">I919-Results!$E$5*H919</f>
        <v>32.517393725235166</v>
      </c>
      <c r="S919" s="10" cm="1">
        <f t="array" aca="1" ref="S919" ca="1">SUMPRODUCT(J919:O919,TRANSPOSE(Test!AR$28:AR$33))+Test!$AD$20-Test!$AC$26</f>
        <v>34.379321424444086</v>
      </c>
      <c r="T919" s="10">
        <f ca="1">SUMPRODUCT(J919:O919,Results!K$9:P$9)</f>
        <v>31.363982794787201</v>
      </c>
      <c r="U919" s="10">
        <f ca="1">SUMPRODUCT(J919:O919,Results!K$9:P$9)+Test!$AD$20-Test!$AC$31</f>
        <v>31.32718467608623</v>
      </c>
      <c r="V919" s="10">
        <f t="shared" ca="1" si="85"/>
        <v>7.1953858047460919</v>
      </c>
      <c r="W919" s="10">
        <f t="shared" ca="1" si="86"/>
        <v>7.1665308662294258</v>
      </c>
      <c r="X919" s="10">
        <f t="shared" ca="1" si="87"/>
        <v>6.0411244593850242</v>
      </c>
      <c r="Y919" s="10">
        <f t="shared" ca="1" si="88"/>
        <v>4.1791967601761044</v>
      </c>
      <c r="Z919" s="10">
        <f ca="1">I919-Test!$AD$20</f>
        <v>37.862414645970638</v>
      </c>
      <c r="AA919" s="10">
        <f t="shared" ca="1" si="89"/>
        <v>7.231333508533961</v>
      </c>
    </row>
    <row r="920" spans="1:27">
      <c r="A920" s="6">
        <f ca="1">LN((RAND()^(-Results!$F$4))-1)</f>
        <v>1.188776495830181</v>
      </c>
      <c r="B920" s="6">
        <f ca="1">LN((RAND()^(-Results!$F$4))-1)</f>
        <v>-3.2738221881794449</v>
      </c>
      <c r="C920" s="6">
        <f ca="1">LN((RAND()^(-Results!$F$4))-1)</f>
        <v>0.42334684393101968</v>
      </c>
      <c r="D920" s="6">
        <f ca="1">LN((RAND()^(-Results!$F$4))-1)</f>
        <v>1.0888568980451359</v>
      </c>
      <c r="E920" s="6">
        <f ca="1">LN((RAND()^(-Results!$F$4))-1)</f>
        <v>-0.94283269874579212</v>
      </c>
      <c r="F920" s="6">
        <f ca="1">LN((RAND()^(-Results!$F$4))-1)</f>
        <v>1.726618383989446E-2</v>
      </c>
      <c r="G920" s="6">
        <f ca="1">LN((RAND()^(-Results!$F$4))-1)</f>
        <v>1.6436261842573128</v>
      </c>
      <c r="H920" s="6">
        <f t="shared" ca="1" si="84"/>
        <v>1.6542330458029033</v>
      </c>
      <c r="I920" s="10">
        <f ca="1">SUMPRODUCT(J920:O920,Results!B$12:G$12)+Results!$F$5*H920</f>
        <v>-18.394296736496212</v>
      </c>
      <c r="J920" s="10">
        <f ca="1">SUMPRODUCT($A920:$F920,Results!$B$15:$G$15)</f>
        <v>-8.3776241028097918</v>
      </c>
      <c r="K920" s="10">
        <f ca="1">SUMPRODUCT($A920:$F920,Results!$B$16:$G$16)</f>
        <v>3.6190094738750469</v>
      </c>
      <c r="L920" s="10">
        <f ca="1">SUMPRODUCT($A920:$F920,Results!$B$17:$G$17)</f>
        <v>12.688974395238825</v>
      </c>
      <c r="M920" s="10">
        <f ca="1">SUMPRODUCT($A920:$F920,Results!$B$18:$G$18)</f>
        <v>0.46992042018793734</v>
      </c>
      <c r="N920" s="10">
        <f ca="1">SUMPRODUCT($A920:$F920,Results!$B$19:$G$19)</f>
        <v>10.045751193691769</v>
      </c>
      <c r="O920" s="10">
        <f ca="1">SUMPRODUCT($A920:$F920,Results!$B$20:$G$20)</f>
        <v>-2.7595409530674675</v>
      </c>
      <c r="P920" s="10" cm="1">
        <f t="array" aca="1" ref="P920" ca="1">SUMPRODUCT(J920:O920,TRANSPOSE(Test!BL$20:BL$25))+Test!$AD$20-Test!$BL$27</f>
        <v>-26.886834875064093</v>
      </c>
      <c r="Q920" s="10" cm="1">
        <f t="array" aca="1" ref="Q920" ca="1">SUMPRODUCT(J920:O920,TRANSPOSE(Test!ES$20:ES$25))+Test!$AD$20-Test!$ES$27</f>
        <v>-27.167664098356948</v>
      </c>
      <c r="R920" s="10">
        <f ca="1">I920-Results!$E$5*H920</f>
        <v>-25.011228919707825</v>
      </c>
      <c r="S920" s="10" cm="1">
        <f t="array" aca="1" ref="S920" ca="1">SUMPRODUCT(J920:O920,TRANSPOSE(Test!AR$28:AR$33))+Test!$AD$20-Test!$AC$26</f>
        <v>-18.560591123500405</v>
      </c>
      <c r="T920" s="10">
        <f ca="1">SUMPRODUCT(J920:O920,Results!K$9:P$9)</f>
        <v>-27.213625136723415</v>
      </c>
      <c r="U920" s="10">
        <f ca="1">SUMPRODUCT(J920:O920,Results!K$9:P$9)+Test!$AD$20-Test!$AC$31</f>
        <v>-27.250423255424391</v>
      </c>
      <c r="V920" s="10">
        <f t="shared" ca="1" si="85"/>
        <v>8.4925381385678804</v>
      </c>
      <c r="W920" s="10">
        <f t="shared" ca="1" si="86"/>
        <v>8.7733673618607355</v>
      </c>
      <c r="X920" s="10">
        <f t="shared" ca="1" si="87"/>
        <v>6.6169321832116132</v>
      </c>
      <c r="Y920" s="10">
        <f t="shared" ca="1" si="88"/>
        <v>0.16629438700419286</v>
      </c>
      <c r="Z920" s="10">
        <f ca="1">I920-Test!$AD$20</f>
        <v>-19.090400275145765</v>
      </c>
      <c r="AA920" s="10">
        <f t="shared" ca="1" si="89"/>
        <v>8.8561265189281784</v>
      </c>
    </row>
    <row r="921" spans="1:27">
      <c r="A921" s="6">
        <f ca="1">LN((RAND()^(-Results!$F$4))-1)</f>
        <v>0.65348474926346656</v>
      </c>
      <c r="B921" s="6">
        <f ca="1">LN((RAND()^(-Results!$F$4))-1)</f>
        <v>2.0079538468403078</v>
      </c>
      <c r="C921" s="6">
        <f ca="1">LN((RAND()^(-Results!$F$4))-1)</f>
        <v>-1.9540390050487526</v>
      </c>
      <c r="D921" s="6">
        <f ca="1">LN((RAND()^(-Results!$F$4))-1)</f>
        <v>-8.9978830105541476</v>
      </c>
      <c r="E921" s="6">
        <f ca="1">LN((RAND()^(-Results!$F$4))-1)</f>
        <v>-9.7015645344078333E-2</v>
      </c>
      <c r="F921" s="6">
        <f ca="1">LN((RAND()^(-Results!$F$4))-1)</f>
        <v>-2.0695869030770231</v>
      </c>
      <c r="G921" s="6">
        <f ca="1">LN((RAND()^(-Results!$F$4))-1)</f>
        <v>-0.11137508930410038</v>
      </c>
      <c r="H921" s="6">
        <f t="shared" ca="1" si="84"/>
        <v>-0.10076822775850978</v>
      </c>
      <c r="I921" s="10">
        <f ca="1">SUMPRODUCT(J921:O921,Results!B$12:G$12)+Results!$F$5*H921</f>
        <v>-48.467544268451903</v>
      </c>
      <c r="J921" s="10">
        <f ca="1">SUMPRODUCT($A921:$F921,Results!$B$15:$G$15)</f>
        <v>14.505743494552256</v>
      </c>
      <c r="K921" s="10">
        <f ca="1">SUMPRODUCT($A921:$F921,Results!$B$16:$G$16)</f>
        <v>-12.281022408688603</v>
      </c>
      <c r="L921" s="10">
        <f ca="1">SUMPRODUCT($A921:$F921,Results!$B$17:$G$17)</f>
        <v>2.0853100856196538</v>
      </c>
      <c r="M921" s="10">
        <f ca="1">SUMPRODUCT($A921:$F921,Results!$B$18:$G$18)</f>
        <v>-0.54828592378682472</v>
      </c>
      <c r="N921" s="10">
        <f ca="1">SUMPRODUCT($A921:$F921,Results!$B$19:$G$19)</f>
        <v>-40.56022109677123</v>
      </c>
      <c r="O921" s="10">
        <f ca="1">SUMPRODUCT($A921:$F921,Results!$B$20:$G$20)</f>
        <v>23.75790702363998</v>
      </c>
      <c r="P921" s="10" cm="1">
        <f t="array" aca="1" ref="P921" ca="1">SUMPRODUCT(J921:O921,TRANSPOSE(Test!BL$20:BL$25))+Test!$AD$20-Test!$BL$27</f>
        <v>-47.606364703864983</v>
      </c>
      <c r="Q921" s="10" cm="1">
        <f t="array" aca="1" ref="Q921" ca="1">SUMPRODUCT(J921:O921,TRANSPOSE(Test!ES$20:ES$25))+Test!$AD$20-Test!$ES$27</f>
        <v>-47.792600841388193</v>
      </c>
      <c r="R921" s="10">
        <f ca="1">I921-Results!$E$5*H921</f>
        <v>-48.064471357417865</v>
      </c>
      <c r="S921" s="10" cm="1">
        <f t="array" aca="1" ref="S921" ca="1">SUMPRODUCT(J921:O921,TRANSPOSE(Test!AR$28:AR$33))+Test!$AD$20-Test!$AC$26</f>
        <v>-49.538748361634404</v>
      </c>
      <c r="T921" s="10">
        <f ca="1">SUMPRODUCT(J921:O921,Results!K$9:P$9)</f>
        <v>-47.689614354212829</v>
      </c>
      <c r="U921" s="10">
        <f ca="1">SUMPRODUCT(J921:O921,Results!K$9:P$9)+Test!$AD$20-Test!$AC$31</f>
        <v>-47.726412472913808</v>
      </c>
      <c r="V921" s="10">
        <f t="shared" ca="1" si="85"/>
        <v>-0.86117956458691935</v>
      </c>
      <c r="W921" s="10">
        <f t="shared" ca="1" si="86"/>
        <v>-0.67494342706370958</v>
      </c>
      <c r="X921" s="10">
        <f t="shared" ca="1" si="87"/>
        <v>-0.40307291103403742</v>
      </c>
      <c r="Y921" s="10">
        <f t="shared" ca="1" si="88"/>
        <v>1.0712040931825015</v>
      </c>
      <c r="Z921" s="10">
        <f ca="1">I921-Test!$AD$20</f>
        <v>-49.163647807101455</v>
      </c>
      <c r="AA921" s="10">
        <f t="shared" ca="1" si="89"/>
        <v>-0.74113179553809516</v>
      </c>
    </row>
    <row r="922" spans="1:27">
      <c r="A922" s="6">
        <f ca="1">LN((RAND()^(-Results!$F$4))-1)</f>
        <v>0.86499294972077423</v>
      </c>
      <c r="B922" s="6">
        <f ca="1">LN((RAND()^(-Results!$F$4))-1)</f>
        <v>1.3639940526358014</v>
      </c>
      <c r="C922" s="6">
        <f ca="1">LN((RAND()^(-Results!$F$4))-1)</f>
        <v>1.2551172331767642</v>
      </c>
      <c r="D922" s="6">
        <f ca="1">LN((RAND()^(-Results!$F$4))-1)</f>
        <v>0.80605885925001708</v>
      </c>
      <c r="E922" s="6">
        <f ca="1">LN((RAND()^(-Results!$F$4))-1)</f>
        <v>-0.94824644471270703</v>
      </c>
      <c r="F922" s="6">
        <f ca="1">LN((RAND()^(-Results!$F$4))-1)</f>
        <v>1.7600383588774313</v>
      </c>
      <c r="G922" s="6">
        <f ca="1">LN((RAND()^(-Results!$F$4))-1)</f>
        <v>-2.6271332895943491</v>
      </c>
      <c r="H922" s="6">
        <f t="shared" ca="1" si="84"/>
        <v>-2.6165264280487586</v>
      </c>
      <c r="I922" s="10">
        <f ca="1">SUMPRODUCT(J922:O922,Results!B$12:G$12)+Results!$F$5*H922</f>
        <v>-2.0259578245640011</v>
      </c>
      <c r="J922" s="10">
        <f ca="1">SUMPRODUCT($A922:$F922,Results!$B$15:$G$15)</f>
        <v>2.8803312111876807</v>
      </c>
      <c r="K922" s="10">
        <f ca="1">SUMPRODUCT($A922:$F922,Results!$B$16:$G$16)</f>
        <v>2.2073801183343873</v>
      </c>
      <c r="L922" s="10">
        <f ca="1">SUMPRODUCT($A922:$F922,Results!$B$17:$G$17)</f>
        <v>-6.7708022799478158</v>
      </c>
      <c r="M922" s="10">
        <f ca="1">SUMPRODUCT($A922:$F922,Results!$B$18:$G$18)</f>
        <v>-5.3037190418088613</v>
      </c>
      <c r="N922" s="10">
        <f ca="1">SUMPRODUCT($A922:$F922,Results!$B$19:$G$19)</f>
        <v>4.7520803567030701</v>
      </c>
      <c r="O922" s="10">
        <f ca="1">SUMPRODUCT($A922:$F922,Results!$B$20:$G$20)</f>
        <v>7.1084005255028035</v>
      </c>
      <c r="P922" s="10" cm="1">
        <f t="array" aca="1" ref="P922" ca="1">SUMPRODUCT(J922:O922,TRANSPOSE(Test!BL$20:BL$25))+Test!$AD$20-Test!$BL$27</f>
        <v>11.407727867533456</v>
      </c>
      <c r="Q922" s="10" cm="1">
        <f t="array" aca="1" ref="Q922" ca="1">SUMPRODUCT(J922:O922,TRANSPOSE(Test!ES$20:ES$25))+Test!$AD$20-Test!$ES$27</f>
        <v>11.340479026920171</v>
      </c>
      <c r="R922" s="10">
        <f ca="1">I922-Results!$E$5*H922</f>
        <v>8.4401478876310332</v>
      </c>
      <c r="S922" s="10" cm="1">
        <f t="array" aca="1" ref="S922" ca="1">SUMPRODUCT(J922:O922,TRANSPOSE(Test!AR$28:AR$33))+Test!$AD$20-Test!$AC$26</f>
        <v>18.356345070683695</v>
      </c>
      <c r="T922" s="10">
        <f ca="1">SUMPRODUCT(J922:O922,Results!K$9:P$9)</f>
        <v>11.413167743927337</v>
      </c>
      <c r="U922" s="10">
        <f ca="1">SUMPRODUCT(J922:O922,Results!K$9:P$9)+Test!$AD$20-Test!$AC$31</f>
        <v>11.376369625226362</v>
      </c>
      <c r="V922" s="10">
        <f t="shared" ca="1" si="85"/>
        <v>-13.433685692097457</v>
      </c>
      <c r="W922" s="10">
        <f t="shared" ca="1" si="86"/>
        <v>-13.366436851484172</v>
      </c>
      <c r="X922" s="10">
        <f t="shared" ca="1" si="87"/>
        <v>-10.466105712195034</v>
      </c>
      <c r="Y922" s="10">
        <f t="shared" ca="1" si="88"/>
        <v>-20.382302895247697</v>
      </c>
      <c r="Z922" s="10">
        <f ca="1">I922-Test!$AD$20</f>
        <v>-2.7220613632135549</v>
      </c>
      <c r="AA922" s="10">
        <f t="shared" ca="1" si="89"/>
        <v>-13.402327449790363</v>
      </c>
    </row>
    <row r="923" spans="1:27">
      <c r="A923" s="6">
        <f ca="1">LN((RAND()^(-Results!$F$4))-1)</f>
        <v>-2.8063995913938329</v>
      </c>
      <c r="B923" s="6">
        <f ca="1">LN((RAND()^(-Results!$F$4))-1)</f>
        <v>-0.31701798992196184</v>
      </c>
      <c r="C923" s="6">
        <f ca="1">LN((RAND()^(-Results!$F$4))-1)</f>
        <v>1.1058286326314832</v>
      </c>
      <c r="D923" s="6">
        <f ca="1">LN((RAND()^(-Results!$F$4))-1)</f>
        <v>-4.3821458909074167</v>
      </c>
      <c r="E923" s="6">
        <f ca="1">LN((RAND()^(-Results!$F$4))-1)</f>
        <v>0.84259850521684465</v>
      </c>
      <c r="F923" s="6">
        <f ca="1">LN((RAND()^(-Results!$F$4))-1)</f>
        <v>-1.5006976683993223</v>
      </c>
      <c r="G923" s="6">
        <f ca="1">LN((RAND()^(-Results!$F$4))-1)</f>
        <v>6.5249261038603998E-2</v>
      </c>
      <c r="H923" s="6">
        <f t="shared" ca="1" si="84"/>
        <v>7.5856122584194594E-2</v>
      </c>
      <c r="I923" s="10">
        <f ca="1">SUMPRODUCT(J923:O923,Results!B$12:G$12)+Results!$F$5*H923</f>
        <v>-21.039400169814417</v>
      </c>
      <c r="J923" s="10">
        <f ca="1">SUMPRODUCT($A923:$F923,Results!$B$15:$G$15)</f>
        <v>-0.38802272556029138</v>
      </c>
      <c r="K923" s="10">
        <f ca="1">SUMPRODUCT($A923:$F923,Results!$B$16:$G$16)</f>
        <v>-16.337854197199459</v>
      </c>
      <c r="L923" s="10">
        <f ca="1">SUMPRODUCT($A923:$F923,Results!$B$17:$G$17)</f>
        <v>-4.2173180500471616</v>
      </c>
      <c r="M923" s="10">
        <f ca="1">SUMPRODUCT($A923:$F923,Results!$B$18:$G$18)</f>
        <v>6.4146486323600111</v>
      </c>
      <c r="N923" s="10">
        <f ca="1">SUMPRODUCT($A923:$F923,Results!$B$19:$G$19)</f>
        <v>-12.025274977352604</v>
      </c>
      <c r="O923" s="10">
        <f ca="1">SUMPRODUCT($A923:$F923,Results!$B$20:$G$20)</f>
        <v>-3.5911984334818765</v>
      </c>
      <c r="P923" s="10" cm="1">
        <f t="array" aca="1" ref="P923" ca="1">SUMPRODUCT(J923:O923,TRANSPOSE(Test!BL$20:BL$25))+Test!$AD$20-Test!$BL$27</f>
        <v>-21.193045788714077</v>
      </c>
      <c r="Q923" s="10" cm="1">
        <f t="array" aca="1" ref="Q923" ca="1">SUMPRODUCT(J923:O923,TRANSPOSE(Test!ES$20:ES$25))+Test!$AD$20-Test!$ES$27</f>
        <v>-21.371157744536049</v>
      </c>
      <c r="R923" s="10">
        <f ca="1">I923-Results!$E$5*H923</f>
        <v>-21.342824660151194</v>
      </c>
      <c r="S923" s="10" cm="1">
        <f t="array" aca="1" ref="S923" ca="1">SUMPRODUCT(J923:O923,TRANSPOSE(Test!AR$28:AR$33))+Test!$AD$20-Test!$AC$26</f>
        <v>-28.776401046152589</v>
      </c>
      <c r="T923" s="10">
        <f ca="1">SUMPRODUCT(J923:O923,Results!K$9:P$9)</f>
        <v>-21.134956198684947</v>
      </c>
      <c r="U923" s="10">
        <f ca="1">SUMPRODUCT(J923:O923,Results!K$9:P$9)+Test!$AD$20-Test!$AC$31</f>
        <v>-21.171754317385922</v>
      </c>
      <c r="V923" s="10">
        <f t="shared" ca="1" si="85"/>
        <v>0.15364561889965955</v>
      </c>
      <c r="W923" s="10">
        <f t="shared" ca="1" si="86"/>
        <v>0.3317575747216317</v>
      </c>
      <c r="X923" s="10">
        <f t="shared" ca="1" si="87"/>
        <v>0.3034244903367771</v>
      </c>
      <c r="Y923" s="10">
        <f t="shared" ca="1" si="88"/>
        <v>7.7370008763381719</v>
      </c>
      <c r="Z923" s="10">
        <f ca="1">I923-Test!$AD$20</f>
        <v>-21.73550370846397</v>
      </c>
      <c r="AA923" s="10">
        <f t="shared" ca="1" si="89"/>
        <v>0.13235414757150465</v>
      </c>
    </row>
    <row r="924" spans="1:27">
      <c r="A924" s="6">
        <f ca="1">LN((RAND()^(-Results!$F$4))-1)</f>
        <v>-2.4455688519498389</v>
      </c>
      <c r="B924" s="6">
        <f ca="1">LN((RAND()^(-Results!$F$4))-1)</f>
        <v>-2.0943918726606077</v>
      </c>
      <c r="C924" s="6">
        <f ca="1">LN((RAND()^(-Results!$F$4))-1)</f>
        <v>-1.8613388700717031</v>
      </c>
      <c r="D924" s="6">
        <f ca="1">LN((RAND()^(-Results!$F$4))-1)</f>
        <v>-1.3274727385222704</v>
      </c>
      <c r="E924" s="6">
        <f ca="1">LN((RAND()^(-Results!$F$4))-1)</f>
        <v>-1.2563883629895101</v>
      </c>
      <c r="F924" s="6">
        <f ca="1">LN((RAND()^(-Results!$F$4))-1)</f>
        <v>-0.3059179435618074</v>
      </c>
      <c r="G924" s="6">
        <f ca="1">LN((RAND()^(-Results!$F$4))-1)</f>
        <v>3.8337559024276366E-2</v>
      </c>
      <c r="H924" s="6">
        <f t="shared" ca="1" si="84"/>
        <v>4.8944420569866962E-2</v>
      </c>
      <c r="I924" s="10">
        <f ca="1">SUMPRODUCT(J924:O924,Results!B$12:G$12)+Results!$F$5*H924</f>
        <v>-27.092594955451929</v>
      </c>
      <c r="J924" s="10">
        <f ca="1">SUMPRODUCT($A924:$F924,Results!$B$15:$G$15)</f>
        <v>-4.0629934262894416</v>
      </c>
      <c r="K924" s="10">
        <f ca="1">SUMPRODUCT($A924:$F924,Results!$B$16:$G$16)</f>
        <v>-2.5472267666601858</v>
      </c>
      <c r="L924" s="10">
        <f ca="1">SUMPRODUCT($A924:$F924,Results!$B$17:$G$17)</f>
        <v>6.3634286428975582</v>
      </c>
      <c r="M924" s="10">
        <f ca="1">SUMPRODUCT($A924:$F924,Results!$B$18:$G$18)</f>
        <v>11.920064090316213</v>
      </c>
      <c r="N924" s="10">
        <f ca="1">SUMPRODUCT($A924:$F924,Results!$B$19:$G$19)</f>
        <v>-3.3163683471951586</v>
      </c>
      <c r="O924" s="10">
        <f ca="1">SUMPRODUCT($A924:$F924,Results!$B$20:$G$20)</f>
        <v>-3.234138483599232</v>
      </c>
      <c r="P924" s="10" cm="1">
        <f t="array" aca="1" ref="P924" ca="1">SUMPRODUCT(J924:O924,TRANSPOSE(Test!BL$20:BL$25))+Test!$AD$20-Test!$BL$27</f>
        <v>-27.656119854034518</v>
      </c>
      <c r="Q924" s="10" cm="1">
        <f t="array" aca="1" ref="Q924" ca="1">SUMPRODUCT(J924:O924,TRANSPOSE(Test!ES$20:ES$25))+Test!$AD$20-Test!$ES$27</f>
        <v>-27.610264918323377</v>
      </c>
      <c r="R924" s="10">
        <f ca="1">I924-Results!$E$5*H924</f>
        <v>-27.288372637731396</v>
      </c>
      <c r="S924" s="10" cm="1">
        <f t="array" aca="1" ref="S924" ca="1">SUMPRODUCT(J924:O924,TRANSPOSE(Test!AR$28:AR$33))+Test!$AD$20-Test!$AC$26</f>
        <v>-33.216226198758378</v>
      </c>
      <c r="T924" s="10">
        <f ca="1">SUMPRODUCT(J924:O924,Results!K$9:P$9)</f>
        <v>-27.235433714840859</v>
      </c>
      <c r="U924" s="10">
        <f ca="1">SUMPRODUCT(J924:O924,Results!K$9:P$9)+Test!$AD$20-Test!$AC$31</f>
        <v>-27.272231833541834</v>
      </c>
      <c r="V924" s="10">
        <f t="shared" ca="1" si="85"/>
        <v>0.56352489858258892</v>
      </c>
      <c r="W924" s="10">
        <f t="shared" ca="1" si="86"/>
        <v>0.51766996287144806</v>
      </c>
      <c r="X924" s="10">
        <f t="shared" ca="1" si="87"/>
        <v>0.19577768227946635</v>
      </c>
      <c r="Y924" s="10">
        <f t="shared" ca="1" si="88"/>
        <v>6.1236312433064484</v>
      </c>
      <c r="Z924" s="10">
        <f ca="1">I924-Test!$AD$20</f>
        <v>-27.788698494101482</v>
      </c>
      <c r="AA924" s="10">
        <f t="shared" ca="1" si="89"/>
        <v>0.17963687808990514</v>
      </c>
    </row>
    <row r="925" spans="1:27">
      <c r="A925" s="6">
        <f ca="1">LN((RAND()^(-Results!$F$4))-1)</f>
        <v>-2.6086296325694924</v>
      </c>
      <c r="B925" s="6">
        <f ca="1">LN((RAND()^(-Results!$F$4))-1)</f>
        <v>5.6009444660566885</v>
      </c>
      <c r="C925" s="6">
        <f ca="1">LN((RAND()^(-Results!$F$4))-1)</f>
        <v>-0.31834810451934981</v>
      </c>
      <c r="D925" s="6">
        <f ca="1">LN((RAND()^(-Results!$F$4))-1)</f>
        <v>-0.30859301637440339</v>
      </c>
      <c r="E925" s="6">
        <f ca="1">LN((RAND()^(-Results!$F$4))-1)</f>
        <v>6.0571241334496255E-2</v>
      </c>
      <c r="F925" s="6">
        <f ca="1">LN((RAND()^(-Results!$F$4))-1)</f>
        <v>1.3450231365656624</v>
      </c>
      <c r="G925" s="6">
        <f ca="1">LN((RAND()^(-Results!$F$4))-1)</f>
        <v>-0.36889001476209077</v>
      </c>
      <c r="H925" s="6">
        <f t="shared" ca="1" si="84"/>
        <v>-0.35828315321650017</v>
      </c>
      <c r="I925" s="10">
        <f ca="1">SUMPRODUCT(J925:O925,Results!B$12:G$12)+Results!$F$5*H925</f>
        <v>50.285109416947435</v>
      </c>
      <c r="J925" s="10">
        <f ca="1">SUMPRODUCT($A925:$F925,Results!$B$15:$G$15)</f>
        <v>13.039098164640476</v>
      </c>
      <c r="K925" s="10">
        <f ca="1">SUMPRODUCT($A925:$F925,Results!$B$16:$G$16)</f>
        <v>-2.9159626855074188</v>
      </c>
      <c r="L925" s="10">
        <f ca="1">SUMPRODUCT($A925:$F925,Results!$B$17:$G$17)</f>
        <v>-24.014055523264918</v>
      </c>
      <c r="M925" s="10">
        <f ca="1">SUMPRODUCT($A925:$F925,Results!$B$18:$G$18)</f>
        <v>-0.57094726216368175</v>
      </c>
      <c r="N925" s="10">
        <f ca="1">SUMPRODUCT($A925:$F925,Results!$B$19:$G$19)</f>
        <v>-8.8809098130667685</v>
      </c>
      <c r="O925" s="10">
        <f ca="1">SUMPRODUCT($A925:$F925,Results!$B$20:$G$20)</f>
        <v>5.0579194411327446</v>
      </c>
      <c r="P925" s="10" cm="1">
        <f t="array" aca="1" ref="P925" ca="1">SUMPRODUCT(J925:O925,TRANSPOSE(Test!BL$20:BL$25))+Test!$AD$20-Test!$BL$27</f>
        <v>52.548535033265068</v>
      </c>
      <c r="Q925" s="10" cm="1">
        <f t="array" aca="1" ref="Q925" ca="1">SUMPRODUCT(J925:O925,TRANSPOSE(Test!ES$20:ES$25))+Test!$AD$20-Test!$ES$27</f>
        <v>53.034970969914625</v>
      </c>
      <c r="R925" s="10">
        <f ca="1">I925-Results!$E$5*H925</f>
        <v>51.718242029813439</v>
      </c>
      <c r="S925" s="10" cm="1">
        <f t="array" aca="1" ref="S925" ca="1">SUMPRODUCT(J925:O925,TRANSPOSE(Test!AR$28:AR$33))+Test!$AD$20-Test!$AC$26</f>
        <v>41.856115461781094</v>
      </c>
      <c r="T925" s="10">
        <f ca="1">SUMPRODUCT(J925:O925,Results!K$9:P$9)</f>
        <v>53.394180362357559</v>
      </c>
      <c r="U925" s="10">
        <f ca="1">SUMPRODUCT(J925:O925,Results!K$9:P$9)+Test!$AD$20-Test!$AC$31</f>
        <v>53.357382243656581</v>
      </c>
      <c r="V925" s="10">
        <f t="shared" ca="1" si="85"/>
        <v>-2.2634256163176332</v>
      </c>
      <c r="W925" s="10">
        <f t="shared" ca="1" si="86"/>
        <v>-2.7498615529671895</v>
      </c>
      <c r="X925" s="10">
        <f t="shared" ca="1" si="87"/>
        <v>-1.4331326128660038</v>
      </c>
      <c r="Y925" s="10">
        <f t="shared" ca="1" si="88"/>
        <v>8.4289939551663409</v>
      </c>
      <c r="Z925" s="10">
        <f ca="1">I925-Test!$AD$20</f>
        <v>49.589005878297883</v>
      </c>
      <c r="AA925" s="10">
        <f t="shared" ca="1" si="89"/>
        <v>-3.0722728267091455</v>
      </c>
    </row>
    <row r="926" spans="1:27">
      <c r="A926" s="6">
        <f ca="1">LN((RAND()^(-Results!$F$4))-1)</f>
        <v>-2.581961962652517</v>
      </c>
      <c r="B926" s="6">
        <f ca="1">LN((RAND()^(-Results!$F$4))-1)</f>
        <v>-0.44367065655381532</v>
      </c>
      <c r="C926" s="6">
        <f ca="1">LN((RAND()^(-Results!$F$4))-1)</f>
        <v>2.0608451713535869</v>
      </c>
      <c r="D926" s="6">
        <f ca="1">LN((RAND()^(-Results!$F$4))-1)</f>
        <v>-1.3075469090052476</v>
      </c>
      <c r="E926" s="6">
        <f ca="1">LN((RAND()^(-Results!$F$4))-1)</f>
        <v>-1.8033858828445271</v>
      </c>
      <c r="F926" s="6">
        <f ca="1">LN((RAND()^(-Results!$F$4))-1)</f>
        <v>2.6268743522509066</v>
      </c>
      <c r="G926" s="6">
        <f ca="1">LN((RAND()^(-Results!$F$4))-1)</f>
        <v>-1.8777194856064563</v>
      </c>
      <c r="H926" s="6">
        <f t="shared" ca="1" si="84"/>
        <v>-1.8671126240608658</v>
      </c>
      <c r="I926" s="10">
        <f ca="1">SUMPRODUCT(J926:O926,Results!B$12:G$12)+Results!$F$5*H926</f>
        <v>-25.346739304428258</v>
      </c>
      <c r="J926" s="10">
        <f ca="1">SUMPRODUCT($A926:$F926,Results!$B$15:$G$15)</f>
        <v>-2.7952373842492944</v>
      </c>
      <c r="K926" s="10">
        <f ca="1">SUMPRODUCT($A926:$F926,Results!$B$16:$G$16)</f>
        <v>-9.1230116057107953</v>
      </c>
      <c r="L926" s="10">
        <f ca="1">SUMPRODUCT($A926:$F926,Results!$B$17:$G$17)</f>
        <v>-10.70848265160372</v>
      </c>
      <c r="M926" s="10">
        <f ca="1">SUMPRODUCT($A926:$F926,Results!$B$18:$G$18)</f>
        <v>7.2493511081926698</v>
      </c>
      <c r="N926" s="10">
        <f ca="1">SUMPRODUCT($A926:$F926,Results!$B$19:$G$19)</f>
        <v>6.031977829095359</v>
      </c>
      <c r="O926" s="10">
        <f ca="1">SUMPRODUCT($A926:$F926,Results!$B$20:$G$20)</f>
        <v>2.9955412086829303</v>
      </c>
      <c r="P926" s="10" cm="1">
        <f t="array" aca="1" ref="P926" ca="1">SUMPRODUCT(J926:O926,TRANSPOSE(Test!BL$20:BL$25))+Test!$AD$20-Test!$BL$27</f>
        <v>-15.582611369652364</v>
      </c>
      <c r="Q926" s="10" cm="1">
        <f t="array" aca="1" ref="Q926" ca="1">SUMPRODUCT(J926:O926,TRANSPOSE(Test!ES$20:ES$25))+Test!$AD$20-Test!$ES$27</f>
        <v>-15.806168619108805</v>
      </c>
      <c r="R926" s="10">
        <f ca="1">I926-Results!$E$5*H926</f>
        <v>-17.878288808184795</v>
      </c>
      <c r="S926" s="10" cm="1">
        <f t="array" aca="1" ref="S926" ca="1">SUMPRODUCT(J926:O926,TRANSPOSE(Test!AR$28:AR$33))+Test!$AD$20-Test!$AC$26</f>
        <v>-12.724955063909068</v>
      </c>
      <c r="T926" s="10">
        <f ca="1">SUMPRODUCT(J926:O926,Results!K$9:P$9)</f>
        <v>-15.305307624295557</v>
      </c>
      <c r="U926" s="10">
        <f ca="1">SUMPRODUCT(J926:O926,Results!K$9:P$9)+Test!$AD$20-Test!$AC$31</f>
        <v>-15.342105742996532</v>
      </c>
      <c r="V926" s="10">
        <f t="shared" ca="1" si="85"/>
        <v>-9.7641279347758942</v>
      </c>
      <c r="W926" s="10">
        <f t="shared" ca="1" si="86"/>
        <v>-9.5405706853194534</v>
      </c>
      <c r="X926" s="10">
        <f t="shared" ca="1" si="87"/>
        <v>-7.468450496243463</v>
      </c>
      <c r="Y926" s="10">
        <f t="shared" ca="1" si="88"/>
        <v>-12.62178424051919</v>
      </c>
      <c r="Z926" s="10">
        <f ca="1">I926-Test!$AD$20</f>
        <v>-26.04284284307781</v>
      </c>
      <c r="AA926" s="10">
        <f t="shared" ca="1" si="89"/>
        <v>-10.004633561431726</v>
      </c>
    </row>
    <row r="927" spans="1:27">
      <c r="A927" s="6">
        <f ca="1">LN((RAND()^(-Results!$F$4))-1)</f>
        <v>-9.5693968936557738E-2</v>
      </c>
      <c r="B927" s="6">
        <f ca="1">LN((RAND()^(-Results!$F$4))-1)</f>
        <v>4.295754421701881</v>
      </c>
      <c r="C927" s="6">
        <f ca="1">LN((RAND()^(-Results!$F$4))-1)</f>
        <v>-1.462169604828558</v>
      </c>
      <c r="D927" s="6">
        <f ca="1">LN((RAND()^(-Results!$F$4))-1)</f>
        <v>0.73416264462692993</v>
      </c>
      <c r="E927" s="6">
        <f ca="1">LN((RAND()^(-Results!$F$4))-1)</f>
        <v>2.8547508488232767</v>
      </c>
      <c r="F927" s="6">
        <f ca="1">LN((RAND()^(-Results!$F$4))-1)</f>
        <v>1.2111985216897847E-2</v>
      </c>
      <c r="G927" s="6">
        <f ca="1">LN((RAND()^(-Results!$F$4))-1)</f>
        <v>-3.0692895396516784</v>
      </c>
      <c r="H927" s="6">
        <f t="shared" ca="1" si="84"/>
        <v>-3.0586826781060878</v>
      </c>
      <c r="I927" s="10">
        <f ca="1">SUMPRODUCT(J927:O927,Results!B$12:G$12)+Results!$F$5*H927</f>
        <v>34.660936087481083</v>
      </c>
      <c r="J927" s="10">
        <f ca="1">SUMPRODUCT($A927:$F927,Results!$B$15:$G$15)</f>
        <v>10.149536947523821</v>
      </c>
      <c r="K927" s="10">
        <f ca="1">SUMPRODUCT($A927:$F927,Results!$B$16:$G$16)</f>
        <v>1.2536003507934699</v>
      </c>
      <c r="L927" s="10">
        <f ca="1">SUMPRODUCT($A927:$F927,Results!$B$17:$G$17)</f>
        <v>-15.199410031694546</v>
      </c>
      <c r="M927" s="10">
        <f ca="1">SUMPRODUCT($A927:$F927,Results!$B$18:$G$18)</f>
        <v>-1.3712631793922243</v>
      </c>
      <c r="N927" s="10">
        <f ca="1">SUMPRODUCT($A927:$F927,Results!$B$19:$G$19)</f>
        <v>-8.950447146381002</v>
      </c>
      <c r="O927" s="10">
        <f ca="1">SUMPRODUCT($A927:$F927,Results!$B$20:$G$20)</f>
        <v>0.31444783291176504</v>
      </c>
      <c r="P927" s="10" cm="1">
        <f t="array" aca="1" ref="P927" ca="1">SUMPRODUCT(J927:O927,TRANSPOSE(Test!BL$20:BL$25))+Test!$AD$20-Test!$BL$27</f>
        <v>49.842120491272468</v>
      </c>
      <c r="Q927" s="10" cm="1">
        <f t="array" aca="1" ref="Q927" ca="1">SUMPRODUCT(J927:O927,TRANSPOSE(Test!ES$20:ES$25))+Test!$AD$20-Test!$ES$27</f>
        <v>50.312312431127424</v>
      </c>
      <c r="R927" s="10">
        <f ca="1">I927-Results!$E$5*H927</f>
        <v>46.895666799905435</v>
      </c>
      <c r="S927" s="10" cm="1">
        <f t="array" aca="1" ref="S927" ca="1">SUMPRODUCT(J927:O927,TRANSPOSE(Test!AR$28:AR$33))+Test!$AD$20-Test!$AC$26</f>
        <v>37.296829341534938</v>
      </c>
      <c r="T927" s="10">
        <f ca="1">SUMPRODUCT(J927:O927,Results!K$9:P$9)</f>
        <v>50.069142756347638</v>
      </c>
      <c r="U927" s="10">
        <f ca="1">SUMPRODUCT(J927:O927,Results!K$9:P$9)+Test!$AD$20-Test!$AC$31</f>
        <v>50.032344637646659</v>
      </c>
      <c r="V927" s="10">
        <f t="shared" ca="1" si="85"/>
        <v>-15.181184403791384</v>
      </c>
      <c r="W927" s="10">
        <f t="shared" ca="1" si="86"/>
        <v>-15.651376343646341</v>
      </c>
      <c r="X927" s="10">
        <f t="shared" ca="1" si="87"/>
        <v>-12.234730712424351</v>
      </c>
      <c r="Y927" s="10">
        <f t="shared" ca="1" si="88"/>
        <v>-2.6358932540538547</v>
      </c>
      <c r="Z927" s="10">
        <f ca="1">I927-Test!$AD$20</f>
        <v>33.964832548831531</v>
      </c>
      <c r="AA927" s="10">
        <f t="shared" ca="1" si="89"/>
        <v>-15.371408550165576</v>
      </c>
    </row>
    <row r="928" spans="1:27">
      <c r="A928" s="6">
        <f ca="1">LN((RAND()^(-Results!$F$4))-1)</f>
        <v>1.759228425494453</v>
      </c>
      <c r="B928" s="6">
        <f ca="1">LN((RAND()^(-Results!$F$4))-1)</f>
        <v>1.4107840364283408</v>
      </c>
      <c r="C928" s="6">
        <f ca="1">LN((RAND()^(-Results!$F$4))-1)</f>
        <v>9.0065831546758304E-2</v>
      </c>
      <c r="D928" s="6">
        <f ca="1">LN((RAND()^(-Results!$F$4))-1)</f>
        <v>-0.15315203047579215</v>
      </c>
      <c r="E928" s="6">
        <f ca="1">LN((RAND()^(-Results!$F$4))-1)</f>
        <v>-2.0613346341926899</v>
      </c>
      <c r="F928" s="6">
        <f ca="1">LN((RAND()^(-Results!$F$4))-1)</f>
        <v>-0.22335025901815317</v>
      </c>
      <c r="G928" s="6">
        <f ca="1">LN((RAND()^(-Results!$F$4))-1)</f>
        <v>-0.11304671398752787</v>
      </c>
      <c r="H928" s="6">
        <f t="shared" ca="1" si="84"/>
        <v>-0.10243985244193728</v>
      </c>
      <c r="I928" s="10">
        <f ca="1">SUMPRODUCT(J928:O928,Results!B$12:G$12)+Results!$F$5*H928</f>
        <v>2.9430848516257782</v>
      </c>
      <c r="J928" s="10">
        <f ca="1">SUMPRODUCT($A928:$F928,Results!$B$15:$G$15)</f>
        <v>6.0049455675343113</v>
      </c>
      <c r="K928" s="10">
        <f ca="1">SUMPRODUCT($A928:$F928,Results!$B$16:$G$16)</f>
        <v>6.2467168271686369</v>
      </c>
      <c r="L928" s="10">
        <f ca="1">SUMPRODUCT($A928:$F928,Results!$B$17:$G$17)</f>
        <v>3.5959140808267458</v>
      </c>
      <c r="M928" s="10">
        <f ca="1">SUMPRODUCT($A928:$F928,Results!$B$18:$G$18)</f>
        <v>-10.908651220585671</v>
      </c>
      <c r="N928" s="10">
        <f ca="1">SUMPRODUCT($A928:$F928,Results!$B$19:$G$19)</f>
        <v>-3.9534042545613</v>
      </c>
      <c r="O928" s="10">
        <f ca="1">SUMPRODUCT($A928:$F928,Results!$B$20:$G$20)</f>
        <v>10.467818106348059</v>
      </c>
      <c r="P928" s="10" cm="1">
        <f t="array" aca="1" ref="P928" ca="1">SUMPRODUCT(J928:O928,TRANSPOSE(Test!BL$20:BL$25))+Test!$AD$20-Test!$BL$27</f>
        <v>3.8291186416331877</v>
      </c>
      <c r="Q928" s="10" cm="1">
        <f t="array" aca="1" ref="Q928" ca="1">SUMPRODUCT(J928:O928,TRANSPOSE(Test!ES$20:ES$25))+Test!$AD$20-Test!$ES$27</f>
        <v>3.7998134476744774</v>
      </c>
      <c r="R928" s="10">
        <f ca="1">I928-Results!$E$5*H928</f>
        <v>3.3528442613935274</v>
      </c>
      <c r="S928" s="10" cm="1">
        <f t="array" aca="1" ref="S928" ca="1">SUMPRODUCT(J928:O928,TRANSPOSE(Test!AR$28:AR$33))+Test!$AD$20-Test!$AC$26</f>
        <v>12.981041313948353</v>
      </c>
      <c r="T928" s="10">
        <f ca="1">SUMPRODUCT(J928:O928,Results!K$9:P$9)</f>
        <v>3.9170003102977162</v>
      </c>
      <c r="U928" s="10">
        <f ca="1">SUMPRODUCT(J928:O928,Results!K$9:P$9)+Test!$AD$20-Test!$AC$31</f>
        <v>3.8802021915967408</v>
      </c>
      <c r="V928" s="10">
        <f t="shared" ca="1" si="85"/>
        <v>-0.88603379000740956</v>
      </c>
      <c r="W928" s="10">
        <f t="shared" ca="1" si="86"/>
        <v>-0.85672859604869922</v>
      </c>
      <c r="X928" s="10">
        <f t="shared" ca="1" si="87"/>
        <v>-0.40975940976774927</v>
      </c>
      <c r="Y928" s="10">
        <f t="shared" ca="1" si="88"/>
        <v>-10.037956462322574</v>
      </c>
      <c r="Z928" s="10">
        <f ca="1">I928-Test!$AD$20</f>
        <v>2.2469813129762244</v>
      </c>
      <c r="AA928" s="10">
        <f t="shared" ca="1" si="89"/>
        <v>-0.93711733997096269</v>
      </c>
    </row>
    <row r="929" spans="1:27">
      <c r="A929" s="6">
        <f ca="1">LN((RAND()^(-Results!$F$4))-1)</f>
        <v>0.83408999665199424</v>
      </c>
      <c r="B929" s="6">
        <f ca="1">LN((RAND()^(-Results!$F$4))-1)</f>
        <v>-2.3526939136131966</v>
      </c>
      <c r="C929" s="6">
        <f ca="1">LN((RAND()^(-Results!$F$4))-1)</f>
        <v>-5.9962249610655034</v>
      </c>
      <c r="D929" s="6">
        <f ca="1">LN((RAND()^(-Results!$F$4))-1)</f>
        <v>-1.4158070687106219</v>
      </c>
      <c r="E929" s="6">
        <f ca="1">LN((RAND()^(-Results!$F$4))-1)</f>
        <v>-0.13818965015631909</v>
      </c>
      <c r="F929" s="6">
        <f ca="1">LN((RAND()^(-Results!$F$4))-1)</f>
        <v>-0.85563108018630341</v>
      </c>
      <c r="G929" s="6">
        <f ca="1">LN((RAND()^(-Results!$F$4))-1)</f>
        <v>-1.9735148157246296</v>
      </c>
      <c r="H929" s="6">
        <f t="shared" ca="1" si="84"/>
        <v>-1.9629079541790391</v>
      </c>
      <c r="I929" s="10">
        <f ca="1">SUMPRODUCT(J929:O929,Results!B$12:G$12)+Results!$F$5*H929</f>
        <v>-49.698355330900014</v>
      </c>
      <c r="J929" s="10">
        <f ca="1">SUMPRODUCT($A929:$F929,Results!$B$15:$G$15)</f>
        <v>0.15910788471523502</v>
      </c>
      <c r="K929" s="10">
        <f ca="1">SUMPRODUCT($A929:$F929,Results!$B$16:$G$16)</f>
        <v>8.2023579986548452</v>
      </c>
      <c r="L929" s="10">
        <f ca="1">SUMPRODUCT($A929:$F929,Results!$B$17:$G$17)</f>
        <v>18.163396113604691</v>
      </c>
      <c r="M929" s="10">
        <f ca="1">SUMPRODUCT($A929:$F929,Results!$B$18:$G$18)</f>
        <v>12.709475811637356</v>
      </c>
      <c r="N929" s="10">
        <f ca="1">SUMPRODUCT($A929:$F929,Results!$B$19:$G$19)</f>
        <v>-14.565153107145649</v>
      </c>
      <c r="O929" s="10">
        <f ca="1">SUMPRODUCT($A929:$F929,Results!$B$20:$G$20)</f>
        <v>6.0752465264909112</v>
      </c>
      <c r="P929" s="10" cm="1">
        <f t="array" aca="1" ref="P929" ca="1">SUMPRODUCT(J929:O929,TRANSPOSE(Test!BL$20:BL$25))+Test!$AD$20-Test!$BL$27</f>
        <v>-40.896634356228958</v>
      </c>
      <c r="Q929" s="10" cm="1">
        <f t="array" aca="1" ref="Q929" ca="1">SUMPRODUCT(J929:O929,TRANSPOSE(Test!ES$20:ES$25))+Test!$AD$20-Test!$ES$27</f>
        <v>-40.680448569483936</v>
      </c>
      <c r="R929" s="10">
        <f ca="1">I929-Results!$E$5*H929</f>
        <v>-41.846723514183857</v>
      </c>
      <c r="S929" s="10" cm="1">
        <f t="array" aca="1" ref="S929" ca="1">SUMPRODUCT(J929:O929,TRANSPOSE(Test!AR$28:AR$33))+Test!$AD$20-Test!$AC$26</f>
        <v>-47.417208667892865</v>
      </c>
      <c r="T929" s="10">
        <f ca="1">SUMPRODUCT(J929:O929,Results!K$9:P$9)</f>
        <v>-40.760378908148411</v>
      </c>
      <c r="U929" s="10">
        <f ca="1">SUMPRODUCT(J929:O929,Results!K$9:P$9)+Test!$AD$20-Test!$AC$31</f>
        <v>-40.79717702684939</v>
      </c>
      <c r="V929" s="10">
        <f t="shared" ca="1" si="85"/>
        <v>-8.8017209746710563</v>
      </c>
      <c r="W929" s="10">
        <f t="shared" ca="1" si="86"/>
        <v>-9.0179067614160786</v>
      </c>
      <c r="X929" s="10">
        <f t="shared" ca="1" si="87"/>
        <v>-7.8516318167161572</v>
      </c>
      <c r="Y929" s="10">
        <f t="shared" ca="1" si="88"/>
        <v>-2.2811466630071493</v>
      </c>
      <c r="Z929" s="10">
        <f ca="1">I929-Test!$AD$20</f>
        <v>-50.394458869549567</v>
      </c>
      <c r="AA929" s="10">
        <f t="shared" ca="1" si="89"/>
        <v>-8.9011783040506245</v>
      </c>
    </row>
    <row r="930" spans="1:27">
      <c r="A930" s="6">
        <f ca="1">LN((RAND()^(-Results!$F$4))-1)</f>
        <v>-3.6314574661028033E-2</v>
      </c>
      <c r="B930" s="6">
        <f ca="1">LN((RAND()^(-Results!$F$4))-1)</f>
        <v>-4.9884417726511687</v>
      </c>
      <c r="C930" s="6">
        <f ca="1">LN((RAND()^(-Results!$F$4))-1)</f>
        <v>-2.1028273918161386</v>
      </c>
      <c r="D930" s="6">
        <f ca="1">LN((RAND()^(-Results!$F$4))-1)</f>
        <v>-0.87016442485664725</v>
      </c>
      <c r="E930" s="6">
        <f ca="1">LN((RAND()^(-Results!$F$4))-1)</f>
        <v>-2.9797579043455871</v>
      </c>
      <c r="F930" s="6">
        <f ca="1">LN((RAND()^(-Results!$F$4))-1)</f>
        <v>2.7919705406907234</v>
      </c>
      <c r="G930" s="6">
        <f ca="1">LN((RAND()^(-Results!$F$4))-1)</f>
        <v>1.4341606378423468</v>
      </c>
      <c r="H930" s="6">
        <f t="shared" ca="1" si="84"/>
        <v>1.4447674993879374</v>
      </c>
      <c r="I930" s="10">
        <f ca="1">SUMPRODUCT(J930:O930,Results!B$12:G$12)+Results!$F$5*H930</f>
        <v>-62.152543572967609</v>
      </c>
      <c r="J930" s="10">
        <f ca="1">SUMPRODUCT($A930:$F930,Results!$B$15:$G$15)</f>
        <v>-9.5362891277423589</v>
      </c>
      <c r="K930" s="10">
        <f ca="1">SUMPRODUCT($A930:$F930,Results!$B$16:$G$16)</f>
        <v>2.9234680957745587</v>
      </c>
      <c r="L930" s="10">
        <f ca="1">SUMPRODUCT($A930:$F930,Results!$B$17:$G$17)</f>
        <v>13.8716255775555</v>
      </c>
      <c r="M930" s="10">
        <f ca="1">SUMPRODUCT($A930:$F930,Results!$B$18:$G$18)</f>
        <v>15.917906710652595</v>
      </c>
      <c r="N930" s="10">
        <f ca="1">SUMPRODUCT($A930:$F930,Results!$B$19:$G$19)</f>
        <v>6.0572826439581968</v>
      </c>
      <c r="O930" s="10">
        <f ca="1">SUMPRODUCT($A930:$F930,Results!$B$20:$G$20)</f>
        <v>8.6884227441645656</v>
      </c>
      <c r="P930" s="10" cm="1">
        <f t="array" aca="1" ref="P930" ca="1">SUMPRODUCT(J930:O930,TRANSPOSE(Test!BL$20:BL$25))+Test!$AD$20-Test!$BL$27</f>
        <v>-69.882752051192639</v>
      </c>
      <c r="Q930" s="10" cm="1">
        <f t="array" aca="1" ref="Q930" ca="1">SUMPRODUCT(J930:O930,TRANSPOSE(Test!ES$20:ES$25))+Test!$AD$20-Test!$ES$27</f>
        <v>-70.197232180017451</v>
      </c>
      <c r="R930" s="10">
        <f ca="1">I930-Results!$E$5*H930</f>
        <v>-67.93161357051936</v>
      </c>
      <c r="S930" s="10" cm="1">
        <f t="array" aca="1" ref="S930" ca="1">SUMPRODUCT(J930:O930,TRANSPOSE(Test!AR$28:AR$33))+Test!$AD$20-Test!$AC$26</f>
        <v>-61.513510771265643</v>
      </c>
      <c r="T930" s="10">
        <f ca="1">SUMPRODUCT(J930:O930,Results!K$9:P$9)</f>
        <v>-69.888710403772123</v>
      </c>
      <c r="U930" s="10">
        <f ca="1">SUMPRODUCT(J930:O930,Results!K$9:P$9)+Test!$AD$20-Test!$AC$31</f>
        <v>-69.925508522473095</v>
      </c>
      <c r="V930" s="10">
        <f t="shared" ca="1" si="85"/>
        <v>7.7302084782250304</v>
      </c>
      <c r="W930" s="10">
        <f t="shared" ca="1" si="86"/>
        <v>8.0446886070498422</v>
      </c>
      <c r="X930" s="10">
        <f t="shared" ca="1" si="87"/>
        <v>5.7790699975517512</v>
      </c>
      <c r="Y930" s="10">
        <f t="shared" ca="1" si="88"/>
        <v>-0.63903280170196552</v>
      </c>
      <c r="Z930" s="10">
        <f ca="1">I930-Test!$AD$20</f>
        <v>-62.848647111617161</v>
      </c>
      <c r="AA930" s="10">
        <f t="shared" ca="1" si="89"/>
        <v>7.7729649495054858</v>
      </c>
    </row>
    <row r="931" spans="1:27">
      <c r="A931" s="6">
        <f ca="1">LN((RAND()^(-Results!$F$4))-1)</f>
        <v>3.5825713383777384</v>
      </c>
      <c r="B931" s="6">
        <f ca="1">LN((RAND()^(-Results!$F$4))-1)</f>
        <v>-0.73277783072304992</v>
      </c>
      <c r="C931" s="6">
        <f ca="1">LN((RAND()^(-Results!$F$4))-1)</f>
        <v>-1.6374198420959956</v>
      </c>
      <c r="D931" s="6">
        <f ca="1">LN((RAND()^(-Results!$F$4))-1)</f>
        <v>2.599982229638524</v>
      </c>
      <c r="E931" s="6">
        <f ca="1">LN((RAND()^(-Results!$F$4))-1)</f>
        <v>-1.221209697529916</v>
      </c>
      <c r="F931" s="6">
        <f ca="1">LN((RAND()^(-Results!$F$4))-1)</f>
        <v>3.0826020976861499</v>
      </c>
      <c r="G931" s="6">
        <f ca="1">LN((RAND()^(-Results!$F$4))-1)</f>
        <v>-3.9238146136109036</v>
      </c>
      <c r="H931" s="6">
        <f t="shared" ca="1" si="84"/>
        <v>-3.913207752065313</v>
      </c>
      <c r="I931" s="10">
        <f ca="1">SUMPRODUCT(J931:O931,Results!B$12:G$12)+Results!$F$5*H931</f>
        <v>-29.080923573293614</v>
      </c>
      <c r="J931" s="10">
        <f ca="1">SUMPRODUCT($A931:$F931,Results!$B$15:$G$15)</f>
        <v>3.5357178873838435E-2</v>
      </c>
      <c r="K931" s="10">
        <f ca="1">SUMPRODUCT($A931:$F931,Results!$B$16:$G$16)</f>
        <v>14.32561789951006</v>
      </c>
      <c r="L931" s="10">
        <f ca="1">SUMPRODUCT($A931:$F931,Results!$B$17:$G$17)</f>
        <v>5.1721061327376248</v>
      </c>
      <c r="M931" s="10">
        <f ca="1">SUMPRODUCT($A931:$F931,Results!$B$18:$G$18)</f>
        <v>-1.1716630199011577</v>
      </c>
      <c r="N931" s="10">
        <f ca="1">SUMPRODUCT($A931:$F931,Results!$B$19:$G$19)</f>
        <v>8.7131643821218283</v>
      </c>
      <c r="O931" s="10">
        <f ca="1">SUMPRODUCT($A931:$F931,Results!$B$20:$G$20)</f>
        <v>13.407035215912043</v>
      </c>
      <c r="P931" s="10" cm="1">
        <f t="array" aca="1" ref="P931" ca="1">SUMPRODUCT(J931:O931,TRANSPOSE(Test!BL$20:BL$25))+Test!$AD$20-Test!$BL$27</f>
        <v>-9.8357525848665279</v>
      </c>
      <c r="Q931" s="10" cm="1">
        <f t="array" aca="1" ref="Q931" ca="1">SUMPRODUCT(J931:O931,TRANSPOSE(Test!ES$20:ES$25))+Test!$AD$20-Test!$ES$27</f>
        <v>-9.883811943284412</v>
      </c>
      <c r="R931" s="10">
        <f ca="1">I931-Results!$E$5*H931</f>
        <v>-13.428092565032362</v>
      </c>
      <c r="S931" s="10" cm="1">
        <f t="array" aca="1" ref="S931" ca="1">SUMPRODUCT(J931:O931,TRANSPOSE(Test!AR$28:AR$33))+Test!$AD$20-Test!$AC$26</f>
        <v>1.9666517448500405</v>
      </c>
      <c r="T931" s="10">
        <f ca="1">SUMPRODUCT(J931:O931,Results!K$9:P$9)</f>
        <v>-10.093485154567617</v>
      </c>
      <c r="U931" s="10">
        <f ca="1">SUMPRODUCT(J931:O931,Results!K$9:P$9)+Test!$AD$20-Test!$AC$31</f>
        <v>-10.130283273268592</v>
      </c>
      <c r="V931" s="10">
        <f t="shared" ca="1" si="85"/>
        <v>-19.245170988427084</v>
      </c>
      <c r="W931" s="10">
        <f t="shared" ca="1" si="86"/>
        <v>-19.197111630009204</v>
      </c>
      <c r="X931" s="10">
        <f t="shared" ca="1" si="87"/>
        <v>-15.652831008261252</v>
      </c>
      <c r="Y931" s="10">
        <f t="shared" ca="1" si="88"/>
        <v>-31.047575318143654</v>
      </c>
      <c r="Z931" s="10">
        <f ca="1">I931-Test!$AD$20</f>
        <v>-29.777027111943166</v>
      </c>
      <c r="AA931" s="10">
        <f t="shared" ca="1" si="89"/>
        <v>-18.950640300025022</v>
      </c>
    </row>
    <row r="932" spans="1:27">
      <c r="A932" s="6">
        <f ca="1">LN((RAND()^(-Results!$F$4))-1)</f>
        <v>1.0259639241496654</v>
      </c>
      <c r="B932" s="6">
        <f ca="1">LN((RAND()^(-Results!$F$4))-1)</f>
        <v>-0.96046011732831948</v>
      </c>
      <c r="C932" s="6">
        <f ca="1">LN((RAND()^(-Results!$F$4))-1)</f>
        <v>1.5942994872742753</v>
      </c>
      <c r="D932" s="6">
        <f ca="1">LN((RAND()^(-Results!$F$4))-1)</f>
        <v>1.1693003763823371</v>
      </c>
      <c r="E932" s="6">
        <f ca="1">LN((RAND()^(-Results!$F$4))-1)</f>
        <v>-1.4283695728776724</v>
      </c>
      <c r="F932" s="6">
        <f ca="1">LN((RAND()^(-Results!$F$4))-1)</f>
        <v>-1.0743918645748831</v>
      </c>
      <c r="G932" s="6">
        <f ca="1">LN((RAND()^(-Results!$F$4))-1)</f>
        <v>0.98678548405909028</v>
      </c>
      <c r="H932" s="6">
        <f t="shared" ca="1" si="84"/>
        <v>0.99739234560468093</v>
      </c>
      <c r="I932" s="10">
        <f ca="1">SUMPRODUCT(J932:O932,Results!B$12:G$12)+Results!$F$5*H932</f>
        <v>4.0223570602448842</v>
      </c>
      <c r="J932" s="10">
        <f ca="1">SUMPRODUCT($A932:$F932,Results!$B$15:$G$15)</f>
        <v>-3.0514773283841525</v>
      </c>
      <c r="K932" s="10">
        <f ca="1">SUMPRODUCT($A932:$F932,Results!$B$16:$G$16)</f>
        <v>3.6753111843597908</v>
      </c>
      <c r="L932" s="10">
        <f ca="1">SUMPRODUCT($A932:$F932,Results!$B$17:$G$17)</f>
        <v>8.3700417144913057</v>
      </c>
      <c r="M932" s="10">
        <f ca="1">SUMPRODUCT($A932:$F932,Results!$B$18:$G$18)</f>
        <v>-9.094727906267412</v>
      </c>
      <c r="N932" s="10">
        <f ca="1">SUMPRODUCT($A932:$F932,Results!$B$19:$G$19)</f>
        <v>7.1863137603801714</v>
      </c>
      <c r="O932" s="10">
        <f ca="1">SUMPRODUCT($A932:$F932,Results!$B$20:$G$20)</f>
        <v>-2.7563897638576207</v>
      </c>
      <c r="P932" s="10" cm="1">
        <f t="array" aca="1" ref="P932" ca="1">SUMPRODUCT(J932:O932,TRANSPOSE(Test!BL$20:BL$25))+Test!$AD$20-Test!$BL$27</f>
        <v>-0.7304668001159037</v>
      </c>
      <c r="Q932" s="10" cm="1">
        <f t="array" aca="1" ref="Q932" ca="1">SUMPRODUCT(J932:O932,TRANSPOSE(Test!ES$20:ES$25))+Test!$AD$20-Test!$ES$27</f>
        <v>-0.91378443162592793</v>
      </c>
      <c r="R932" s="10">
        <f ca="1">I932-Results!$E$5*H932</f>
        <v>3.2787677826160433E-2</v>
      </c>
      <c r="S932" s="10" cm="1">
        <f t="array" aca="1" ref="S932" ca="1">SUMPRODUCT(J932:O932,TRANSPOSE(Test!AR$28:AR$33))+Test!$AD$20-Test!$AC$26</f>
        <v>8.2880666419267754</v>
      </c>
      <c r="T932" s="10">
        <f ca="1">SUMPRODUCT(J932:O932,Results!K$9:P$9)</f>
        <v>-0.85481979115342099</v>
      </c>
      <c r="U932" s="10">
        <f ca="1">SUMPRODUCT(J932:O932,Results!K$9:P$9)+Test!$AD$20-Test!$AC$31</f>
        <v>-0.89161790985439626</v>
      </c>
      <c r="V932" s="10">
        <f t="shared" ca="1" si="85"/>
        <v>4.7528238603607882</v>
      </c>
      <c r="W932" s="10">
        <f t="shared" ca="1" si="86"/>
        <v>4.9361414918708117</v>
      </c>
      <c r="X932" s="10">
        <f t="shared" ca="1" si="87"/>
        <v>3.9895693824187237</v>
      </c>
      <c r="Y932" s="10">
        <f t="shared" ca="1" si="88"/>
        <v>-4.2657095816818913</v>
      </c>
      <c r="Z932" s="10">
        <f ca="1">I932-Test!$AD$20</f>
        <v>3.3262535215953304</v>
      </c>
      <c r="AA932" s="10">
        <f t="shared" ca="1" si="89"/>
        <v>4.9139749700992805</v>
      </c>
    </row>
    <row r="933" spans="1:27">
      <c r="A933" s="6">
        <f ca="1">LN((RAND()^(-Results!$F$4))-1)</f>
        <v>-3.2833266416951261</v>
      </c>
      <c r="B933" s="6">
        <f ca="1">LN((RAND()^(-Results!$F$4))-1)</f>
        <v>3.552936649192175</v>
      </c>
      <c r="C933" s="6">
        <f ca="1">LN((RAND()^(-Results!$F$4))-1)</f>
        <v>1.5342007993440947</v>
      </c>
      <c r="D933" s="6">
        <f ca="1">LN((RAND()^(-Results!$F$4))-1)</f>
        <v>-1.8023936153554199</v>
      </c>
      <c r="E933" s="6">
        <f ca="1">LN((RAND()^(-Results!$F$4))-1)</f>
        <v>-0.84725062047244282</v>
      </c>
      <c r="F933" s="6">
        <f ca="1">LN((RAND()^(-Results!$F$4))-1)</f>
        <v>1.7189743251802911</v>
      </c>
      <c r="G933" s="6">
        <f ca="1">LN((RAND()^(-Results!$F$4))-1)</f>
        <v>-0.41811324839092984</v>
      </c>
      <c r="H933" s="6">
        <f t="shared" ca="1" si="84"/>
        <v>-0.40750638684533924</v>
      </c>
      <c r="I933" s="10">
        <f ca="1">SUMPRODUCT(J933:O933,Results!B$12:G$12)+Results!$F$5*H933</f>
        <v>20.849164013447275</v>
      </c>
      <c r="J933" s="10">
        <f ca="1">SUMPRODUCT($A933:$F933,Results!$B$15:$G$15)</f>
        <v>7.4891188591783964</v>
      </c>
      <c r="K933" s="10">
        <f ca="1">SUMPRODUCT($A933:$F933,Results!$B$16:$G$16)</f>
        <v>-9.8666360307091878</v>
      </c>
      <c r="L933" s="10">
        <f ca="1">SUMPRODUCT($A933:$F933,Results!$B$17:$G$17)</f>
        <v>-21.756328327507141</v>
      </c>
      <c r="M933" s="10">
        <f ca="1">SUMPRODUCT($A933:$F933,Results!$B$18:$G$18)</f>
        <v>2.0015728919409539</v>
      </c>
      <c r="N933" s="10">
        <f ca="1">SUMPRODUCT($A933:$F933,Results!$B$19:$G$19)</f>
        <v>-5.0790553626135218</v>
      </c>
      <c r="O933" s="10">
        <f ca="1">SUMPRODUCT($A933:$F933,Results!$B$20:$G$20)</f>
        <v>4.6972479776498925</v>
      </c>
      <c r="P933" s="10" cm="1">
        <f t="array" aca="1" ref="P933" ca="1">SUMPRODUCT(J933:O933,TRANSPOSE(Test!BL$20:BL$25))+Test!$AD$20-Test!$BL$27</f>
        <v>23.569603187867923</v>
      </c>
      <c r="Q933" s="10" cm="1">
        <f t="array" aca="1" ref="Q933" ca="1">SUMPRODUCT(J933:O933,TRANSPOSE(Test!ES$20:ES$25))+Test!$AD$20-Test!$ES$27</f>
        <v>23.701395432108246</v>
      </c>
      <c r="R933" s="10">
        <f ca="1">I933-Results!$E$5*H933</f>
        <v>22.479189560828633</v>
      </c>
      <c r="S933" s="10" cm="1">
        <f t="array" aca="1" ref="S933" ca="1">SUMPRODUCT(J933:O933,TRANSPOSE(Test!AR$28:AR$33))+Test!$AD$20-Test!$AC$26</f>
        <v>18.270247259735189</v>
      </c>
      <c r="T933" s="10">
        <f ca="1">SUMPRODUCT(J933:O933,Results!K$9:P$9)</f>
        <v>24.222137524156352</v>
      </c>
      <c r="U933" s="10">
        <f ca="1">SUMPRODUCT(J933:O933,Results!K$9:P$9)+Test!$AD$20-Test!$AC$31</f>
        <v>24.185339405455377</v>
      </c>
      <c r="V933" s="10">
        <f t="shared" ca="1" si="85"/>
        <v>-2.7204391744206475</v>
      </c>
      <c r="W933" s="10">
        <f t="shared" ca="1" si="86"/>
        <v>-2.8522314186609705</v>
      </c>
      <c r="X933" s="10">
        <f t="shared" ca="1" si="87"/>
        <v>-1.6300255473813579</v>
      </c>
      <c r="Y933" s="10">
        <f t="shared" ca="1" si="88"/>
        <v>2.5789167537120861</v>
      </c>
      <c r="Z933" s="10">
        <f ca="1">I933-Test!$AD$20</f>
        <v>20.153060474797723</v>
      </c>
      <c r="AA933" s="10">
        <f t="shared" ca="1" si="89"/>
        <v>-3.3361753920081014</v>
      </c>
    </row>
    <row r="934" spans="1:27">
      <c r="A934" s="6">
        <f ca="1">LN((RAND()^(-Results!$F$4))-1)</f>
        <v>0.85718625979690721</v>
      </c>
      <c r="B934" s="6">
        <f ca="1">LN((RAND()^(-Results!$F$4))-1)</f>
        <v>-1.7931771744840426</v>
      </c>
      <c r="C934" s="6">
        <f ca="1">LN((RAND()^(-Results!$F$4))-1)</f>
        <v>6.7417589460548726</v>
      </c>
      <c r="D934" s="6">
        <f ca="1">LN((RAND()^(-Results!$F$4))-1)</f>
        <v>-0.41804813786585882</v>
      </c>
      <c r="E934" s="6">
        <f ca="1">LN((RAND()^(-Results!$F$4))-1)</f>
        <v>0.72514159106289156</v>
      </c>
      <c r="F934" s="6">
        <f ca="1">LN((RAND()^(-Results!$F$4))-1)</f>
        <v>0.5403830659808776</v>
      </c>
      <c r="G934" s="6">
        <f ca="1">LN((RAND()^(-Results!$F$4))-1)</f>
        <v>3.2480215120975982</v>
      </c>
      <c r="H934" s="6">
        <f t="shared" ca="1" si="84"/>
        <v>3.2586283736431887</v>
      </c>
      <c r="I934" s="10">
        <f ca="1">SUMPRODUCT(J934:O934,Results!B$12:G$12)+Results!$F$5*H934</f>
        <v>2.8811420047857279</v>
      </c>
      <c r="J934" s="10">
        <f ca="1">SUMPRODUCT($A934:$F934,Results!$B$15:$G$15)</f>
        <v>-9.1038580799903688</v>
      </c>
      <c r="K934" s="10">
        <f ca="1">SUMPRODUCT($A934:$F934,Results!$B$16:$G$16)</f>
        <v>-12.791723285673802</v>
      </c>
      <c r="L934" s="10">
        <f ca="1">SUMPRODUCT($A934:$F934,Results!$B$17:$G$17)</f>
        <v>-4.991961091053601</v>
      </c>
      <c r="M934" s="10">
        <f ca="1">SUMPRODUCT($A934:$F934,Results!$B$18:$G$18)</f>
        <v>-8.7749253690492548</v>
      </c>
      <c r="N934" s="10">
        <f ca="1">SUMPRODUCT($A934:$F934,Results!$B$19:$G$19)</f>
        <v>16.398637820685423</v>
      </c>
      <c r="O934" s="10">
        <f ca="1">SUMPRODUCT($A934:$F934,Results!$B$20:$G$20)</f>
        <v>-5.5094722053614067</v>
      </c>
      <c r="P934" s="10" cm="1">
        <f t="array" aca="1" ref="P934" ca="1">SUMPRODUCT(J934:O934,TRANSPOSE(Test!BL$20:BL$25))+Test!$AD$20-Test!$BL$27</f>
        <v>-12.683381618169296</v>
      </c>
      <c r="Q934" s="10" cm="1">
        <f t="array" aca="1" ref="Q934" ca="1">SUMPRODUCT(J934:O934,TRANSPOSE(Test!ES$20:ES$25))+Test!$AD$20-Test!$ES$27</f>
        <v>-13.442720950120409</v>
      </c>
      <c r="R934" s="10">
        <f ca="1">I934-Results!$E$5*H934</f>
        <v>-10.153371489787027</v>
      </c>
      <c r="S934" s="10" cm="1">
        <f t="array" aca="1" ref="S934" ca="1">SUMPRODUCT(J934:O934,TRANSPOSE(Test!AR$28:AR$33))+Test!$AD$20-Test!$AC$26</f>
        <v>1.4875040466758862</v>
      </c>
      <c r="T934" s="10">
        <f ca="1">SUMPRODUCT(J934:O934,Results!K$9:P$9)</f>
        <v>-13.587811040358737</v>
      </c>
      <c r="U934" s="10">
        <f ca="1">SUMPRODUCT(J934:O934,Results!K$9:P$9)+Test!$AD$20-Test!$AC$31</f>
        <v>-13.624609159059712</v>
      </c>
      <c r="V934" s="10">
        <f t="shared" ca="1" si="85"/>
        <v>15.564523622955024</v>
      </c>
      <c r="W934" s="10">
        <f t="shared" ca="1" si="86"/>
        <v>16.323862954906136</v>
      </c>
      <c r="X934" s="10">
        <f t="shared" ca="1" si="87"/>
        <v>13.034513494572755</v>
      </c>
      <c r="Y934" s="10">
        <f t="shared" ca="1" si="88"/>
        <v>1.3936379581098417</v>
      </c>
      <c r="Z934" s="10">
        <f ca="1">I934-Test!$AD$20</f>
        <v>2.1850384661361741</v>
      </c>
      <c r="AA934" s="10">
        <f t="shared" ca="1" si="89"/>
        <v>16.505751163845439</v>
      </c>
    </row>
    <row r="935" spans="1:27">
      <c r="A935" s="6">
        <f ca="1">LN((RAND()^(-Results!$F$4))-1)</f>
        <v>1.0656774674004452</v>
      </c>
      <c r="B935" s="6">
        <f ca="1">LN((RAND()^(-Results!$F$4))-1)</f>
        <v>-0.32895030868561281</v>
      </c>
      <c r="C935" s="6">
        <f ca="1">LN((RAND()^(-Results!$F$4))-1)</f>
        <v>-0.93694428706234967</v>
      </c>
      <c r="D935" s="6">
        <f ca="1">LN((RAND()^(-Results!$F$4))-1)</f>
        <v>0.80136163899032187</v>
      </c>
      <c r="E935" s="6">
        <f ca="1">LN((RAND()^(-Results!$F$4))-1)</f>
        <v>1.2422975756638581</v>
      </c>
      <c r="F935" s="6">
        <f ca="1">LN((RAND()^(-Results!$F$4))-1)</f>
        <v>0.29006192668531888</v>
      </c>
      <c r="G935" s="6">
        <f ca="1">LN((RAND()^(-Results!$F$4))-1)</f>
        <v>-0.49320832563991307</v>
      </c>
      <c r="H935" s="6">
        <f t="shared" ca="1" si="84"/>
        <v>-0.48260146409432247</v>
      </c>
      <c r="I935" s="10">
        <f ca="1">SUMPRODUCT(J935:O935,Results!B$12:G$12)+Results!$F$5*H935</f>
        <v>-1.3016125012046471</v>
      </c>
      <c r="J935" s="10">
        <f ca="1">SUMPRODUCT($A935:$F935,Results!$B$15:$G$15)</f>
        <v>-0.71111934398528809</v>
      </c>
      <c r="K935" s="10">
        <f ca="1">SUMPRODUCT($A935:$F935,Results!$B$16:$G$16)</f>
        <v>2.89870165109593</v>
      </c>
      <c r="L935" s="10">
        <f ca="1">SUMPRODUCT($A935:$F935,Results!$B$17:$G$17)</f>
        <v>1.299166908247285</v>
      </c>
      <c r="M935" s="10">
        <f ca="1">SUMPRODUCT($A935:$F935,Results!$B$18:$G$18)</f>
        <v>1.8248847833144235</v>
      </c>
      <c r="N935" s="10">
        <f ca="1">SUMPRODUCT($A935:$F935,Results!$B$19:$G$19)</f>
        <v>0.90736914893080722</v>
      </c>
      <c r="O935" s="10">
        <f ca="1">SUMPRODUCT($A935:$F935,Results!$B$20:$G$20)</f>
        <v>-0.25396887403198787</v>
      </c>
      <c r="P935" s="10" cm="1">
        <f t="array" aca="1" ref="P935" ca="1">SUMPRODUCT(J935:O935,TRANSPOSE(Test!BL$20:BL$25))+Test!$AD$20-Test!$BL$27</f>
        <v>0.77836200607790818</v>
      </c>
      <c r="Q935" s="10" cm="1">
        <f t="array" aca="1" ref="Q935" ca="1">SUMPRODUCT(J935:O935,TRANSPOSE(Test!ES$20:ES$25))+Test!$AD$20-Test!$ES$27</f>
        <v>0.81291438009280292</v>
      </c>
      <c r="R935" s="10">
        <f ca="1">I935-Results!$E$5*H935</f>
        <v>0.62879335517264279</v>
      </c>
      <c r="S935" s="10" cm="1">
        <f t="array" aca="1" ref="S935" ca="1">SUMPRODUCT(J935:O935,TRANSPOSE(Test!AR$28:AR$33))+Test!$AD$20-Test!$AC$26</f>
        <v>-0.59971563765047708</v>
      </c>
      <c r="T935" s="10">
        <f ca="1">SUMPRODUCT(J935:O935,Results!K$9:P$9)</f>
        <v>0.57465981030570368</v>
      </c>
      <c r="U935" s="10">
        <f ca="1">SUMPRODUCT(J935:O935,Results!K$9:P$9)+Test!$AD$20-Test!$AC$31</f>
        <v>0.5378616916047283</v>
      </c>
      <c r="V935" s="10">
        <f t="shared" ca="1" si="85"/>
        <v>-2.0799745072825555</v>
      </c>
      <c r="W935" s="10">
        <f t="shared" ca="1" si="86"/>
        <v>-2.1145268812974498</v>
      </c>
      <c r="X935" s="10">
        <f t="shared" ca="1" si="87"/>
        <v>-1.9304058563772899</v>
      </c>
      <c r="Y935" s="10">
        <f t="shared" ca="1" si="88"/>
        <v>-0.70189686355417003</v>
      </c>
      <c r="Z935" s="10">
        <f ca="1">I935-Test!$AD$20</f>
        <v>-1.9977160398542009</v>
      </c>
      <c r="AA935" s="10">
        <f t="shared" ca="1" si="89"/>
        <v>-1.8394741928093754</v>
      </c>
    </row>
    <row r="936" spans="1:27">
      <c r="A936" s="6">
        <f ca="1">LN((RAND()^(-Results!$F$4))-1)</f>
        <v>0.1767292891077028</v>
      </c>
      <c r="B936" s="6">
        <f ca="1">LN((RAND()^(-Results!$F$4))-1)</f>
        <v>-0.93565600068256394</v>
      </c>
      <c r="C936" s="6">
        <f ca="1">LN((RAND()^(-Results!$F$4))-1)</f>
        <v>0.29485540907192448</v>
      </c>
      <c r="D936" s="6">
        <f ca="1">LN((RAND()^(-Results!$F$4))-1)</f>
        <v>-0.3500286558625576</v>
      </c>
      <c r="E936" s="6">
        <f ca="1">LN((RAND()^(-Results!$F$4))-1)</f>
        <v>-0.67609992597775093</v>
      </c>
      <c r="F936" s="6">
        <f ca="1">LN((RAND()^(-Results!$F$4))-1)</f>
        <v>-2.0442275369836178</v>
      </c>
      <c r="G936" s="6">
        <f ca="1">LN((RAND()^(-Results!$F$4))-1)</f>
        <v>-0.35335406753907567</v>
      </c>
      <c r="H936" s="6">
        <f t="shared" ca="1" si="84"/>
        <v>-0.34274720599348507</v>
      </c>
      <c r="I936" s="10">
        <f ca="1">SUMPRODUCT(J936:O936,Results!B$12:G$12)+Results!$F$5*H936</f>
        <v>-8.9977216608494217</v>
      </c>
      <c r="J936" s="10">
        <f ca="1">SUMPRODUCT($A936:$F936,Results!$B$15:$G$15)</f>
        <v>-1.6975470746609103</v>
      </c>
      <c r="K936" s="10">
        <f ca="1">SUMPRODUCT($A936:$F936,Results!$B$16:$G$16)</f>
        <v>0.60853944704732865</v>
      </c>
      <c r="L936" s="10">
        <f ca="1">SUMPRODUCT($A936:$F936,Results!$B$17:$G$17)</f>
        <v>9.3670832180909827</v>
      </c>
      <c r="M936" s="10">
        <f ca="1">SUMPRODUCT($A936:$F936,Results!$B$18:$G$18)</f>
        <v>-4.531315200737299</v>
      </c>
      <c r="N936" s="10">
        <f ca="1">SUMPRODUCT($A936:$F936,Results!$B$19:$G$19)</f>
        <v>-1.5209128203215401</v>
      </c>
      <c r="O936" s="10">
        <f ca="1">SUMPRODUCT($A936:$F936,Results!$B$20:$G$20)</f>
        <v>-3.8168390825563234</v>
      </c>
      <c r="P936" s="10" cm="1">
        <f t="array" aca="1" ref="P936" ca="1">SUMPRODUCT(J936:O936,TRANSPOSE(Test!BL$20:BL$25))+Test!$AD$20-Test!$BL$27</f>
        <v>-7.2364060155143699</v>
      </c>
      <c r="Q936" s="10" cm="1">
        <f t="array" aca="1" ref="Q936" ca="1">SUMPRODUCT(J936:O936,TRANSPOSE(Test!ES$20:ES$25))+Test!$AD$20-Test!$ES$27</f>
        <v>-7.3232055430785037</v>
      </c>
      <c r="R936" s="10">
        <f ca="1">I936-Results!$E$5*H936</f>
        <v>-7.6267328368754814</v>
      </c>
      <c r="S936" s="10" cm="1">
        <f t="array" aca="1" ref="S936" ca="1">SUMPRODUCT(J936:O936,TRANSPOSE(Test!AR$28:AR$33))+Test!$AD$20-Test!$AC$26</f>
        <v>-4.9501212393061769</v>
      </c>
      <c r="T936" s="10">
        <f ca="1">SUMPRODUCT(J936:O936,Results!K$9:P$9)</f>
        <v>-7.2591392113170734</v>
      </c>
      <c r="U936" s="10">
        <f ca="1">SUMPRODUCT(J936:O936,Results!K$9:P$9)+Test!$AD$20-Test!$AC$31</f>
        <v>-7.2959373300180488</v>
      </c>
      <c r="V936" s="10">
        <f t="shared" ca="1" si="85"/>
        <v>-1.7613156453350518</v>
      </c>
      <c r="W936" s="10">
        <f t="shared" ca="1" si="86"/>
        <v>-1.674516117770918</v>
      </c>
      <c r="X936" s="10">
        <f t="shared" ca="1" si="87"/>
        <v>-1.3709888239739403</v>
      </c>
      <c r="Y936" s="10">
        <f t="shared" ca="1" si="88"/>
        <v>-4.0476004215432448</v>
      </c>
      <c r="Z936" s="10">
        <f ca="1">I936-Test!$AD$20</f>
        <v>-9.6938251994989759</v>
      </c>
      <c r="AA936" s="10">
        <f t="shared" ca="1" si="89"/>
        <v>-1.7017843308313729</v>
      </c>
    </row>
    <row r="937" spans="1:27">
      <c r="A937" s="6">
        <f ca="1">LN((RAND()^(-Results!$F$4))-1)</f>
        <v>-2.1658465818449035</v>
      </c>
      <c r="B937" s="6">
        <f ca="1">LN((RAND()^(-Results!$F$4))-1)</f>
        <v>1.9431039127038807</v>
      </c>
      <c r="C937" s="6">
        <f ca="1">LN((RAND()^(-Results!$F$4))-1)</f>
        <v>0.49415780043404695</v>
      </c>
      <c r="D937" s="6">
        <f ca="1">LN((RAND()^(-Results!$F$4))-1)</f>
        <v>-1.5856259197964651</v>
      </c>
      <c r="E937" s="6">
        <f ca="1">LN((RAND()^(-Results!$F$4))-1)</f>
        <v>0.45308037513754473</v>
      </c>
      <c r="F937" s="6">
        <f ca="1">LN((RAND()^(-Results!$F$4))-1)</f>
        <v>1.0276932964965615</v>
      </c>
      <c r="G937" s="6">
        <f ca="1">LN((RAND()^(-Results!$F$4))-1)</f>
        <v>-4.071671408056349</v>
      </c>
      <c r="H937" s="6">
        <f t="shared" ca="1" si="84"/>
        <v>-4.0610645465107584</v>
      </c>
      <c r="I937" s="10">
        <f ca="1">SUMPRODUCT(J937:O937,Results!B$12:G$12)+Results!$F$5*H937</f>
        <v>-9.9755014303347878</v>
      </c>
      <c r="J937" s="10">
        <f ca="1">SUMPRODUCT($A937:$F937,Results!$B$15:$G$15)</f>
        <v>4.0978485929533859</v>
      </c>
      <c r="K937" s="10">
        <f ca="1">SUMPRODUCT($A937:$F937,Results!$B$16:$G$16)</f>
        <v>-8.0850457618928449</v>
      </c>
      <c r="L937" s="10">
        <f ca="1">SUMPRODUCT($A937:$F937,Results!$B$17:$G$17)</f>
        <v>-14.179033993485673</v>
      </c>
      <c r="M937" s="10">
        <f ca="1">SUMPRODUCT($A937:$F937,Results!$B$18:$G$18)</f>
        <v>4.6981269562590393</v>
      </c>
      <c r="N937" s="10">
        <f ca="1">SUMPRODUCT($A937:$F937,Results!$B$19:$G$19)</f>
        <v>-5.2716277769160165</v>
      </c>
      <c r="O937" s="10">
        <f ca="1">SUMPRODUCT($A937:$F937,Results!$B$20:$G$20)</f>
        <v>1.8396563661969991</v>
      </c>
      <c r="P937" s="10" cm="1">
        <f t="array" aca="1" ref="P937" ca="1">SUMPRODUCT(J937:O937,TRANSPOSE(Test!BL$20:BL$25))+Test!$AD$20-Test!$BL$27</f>
        <v>10.580387059161326</v>
      </c>
      <c r="Q937" s="10" cm="1">
        <f t="array" aca="1" ref="Q937" ca="1">SUMPRODUCT(J937:O937,TRANSPOSE(Test!ES$20:ES$25))+Test!$AD$20-Test!$ES$27</f>
        <v>10.66671222251866</v>
      </c>
      <c r="R937" s="10">
        <f ca="1">I937-Results!$E$5*H937</f>
        <v>6.268756755708246</v>
      </c>
      <c r="S937" s="10" cm="1">
        <f t="array" aca="1" ref="S937" ca="1">SUMPRODUCT(J937:O937,TRANSPOSE(Test!AR$28:AR$33))+Test!$AD$20-Test!$AC$26</f>
        <v>4.0322913313645605</v>
      </c>
      <c r="T937" s="10">
        <f ca="1">SUMPRODUCT(J937:O937,Results!K$9:P$9)</f>
        <v>10.897880490562962</v>
      </c>
      <c r="U937" s="10">
        <f ca="1">SUMPRODUCT(J937:O937,Results!K$9:P$9)+Test!$AD$20-Test!$AC$31</f>
        <v>10.861082371861986</v>
      </c>
      <c r="V937" s="10">
        <f t="shared" ca="1" si="85"/>
        <v>-20.555888489496112</v>
      </c>
      <c r="W937" s="10">
        <f t="shared" ca="1" si="86"/>
        <v>-20.642213652853449</v>
      </c>
      <c r="X937" s="10">
        <f t="shared" ca="1" si="87"/>
        <v>-16.244258186043034</v>
      </c>
      <c r="Y937" s="10">
        <f t="shared" ca="1" si="88"/>
        <v>-14.007792761699349</v>
      </c>
      <c r="Z937" s="10">
        <f ca="1">I937-Test!$AD$20</f>
        <v>-10.671604968984342</v>
      </c>
      <c r="AA937" s="10">
        <f t="shared" ca="1" si="89"/>
        <v>-20.836583802196774</v>
      </c>
    </row>
    <row r="938" spans="1:27">
      <c r="A938" s="6">
        <f ca="1">LN((RAND()^(-Results!$F$4))-1)</f>
        <v>0.47748436913837861</v>
      </c>
      <c r="B938" s="6">
        <f ca="1">LN((RAND()^(-Results!$F$4))-1)</f>
        <v>-3.520953106952196</v>
      </c>
      <c r="C938" s="6">
        <f ca="1">LN((RAND()^(-Results!$F$4))-1)</f>
        <v>1.8111638617779788E-2</v>
      </c>
      <c r="D938" s="6">
        <f ca="1">LN((RAND()^(-Results!$F$4))-1)</f>
        <v>-0.49140418646275152</v>
      </c>
      <c r="E938" s="6">
        <f ca="1">LN((RAND()^(-Results!$F$4))-1)</f>
        <v>0.12443171732370911</v>
      </c>
      <c r="F938" s="6">
        <f ca="1">LN((RAND()^(-Results!$F$4))-1)</f>
        <v>2.1611533788936943</v>
      </c>
      <c r="G938" s="6">
        <f ca="1">LN((RAND()^(-Results!$F$4))-1)</f>
        <v>-2.8218224733546227</v>
      </c>
      <c r="H938" s="6">
        <f t="shared" ca="1" si="84"/>
        <v>-2.8112156118090321</v>
      </c>
      <c r="I938" s="10">
        <f ca="1">SUMPRODUCT(J938:O938,Results!B$12:G$12)+Results!$F$5*H938</f>
        <v>-57.061856954147117</v>
      </c>
      <c r="J938" s="10">
        <f ca="1">SUMPRODUCT($A938:$F938,Results!$B$15:$G$15)</f>
        <v>-8.7196526698704417</v>
      </c>
      <c r="K938" s="10">
        <f ca="1">SUMPRODUCT($A938:$F938,Results!$B$16:$G$16)</f>
        <v>-2.781661981401566</v>
      </c>
      <c r="L938" s="10">
        <f ca="1">SUMPRODUCT($A938:$F938,Results!$B$17:$G$17)</f>
        <v>4.3152374053328799</v>
      </c>
      <c r="M938" s="10">
        <f ca="1">SUMPRODUCT($A938:$F938,Results!$B$18:$G$18)</f>
        <v>10.972987672650376</v>
      </c>
      <c r="N938" s="10">
        <f ca="1">SUMPRODUCT($A938:$F938,Results!$B$19:$G$19)</f>
        <v>7.5654873459627652</v>
      </c>
      <c r="O938" s="10">
        <f ca="1">SUMPRODUCT($A938:$F938,Results!$B$20:$G$20)</f>
        <v>2.1704409790289856</v>
      </c>
      <c r="P938" s="10" cm="1">
        <f t="array" aca="1" ref="P938" ca="1">SUMPRODUCT(J938:O938,TRANSPOSE(Test!BL$20:BL$25))+Test!$AD$20-Test!$BL$27</f>
        <v>-43.376148799185643</v>
      </c>
      <c r="Q938" s="10" cm="1">
        <f t="array" aca="1" ref="Q938" ca="1">SUMPRODUCT(J938:O938,TRANSPOSE(Test!ES$20:ES$25))+Test!$AD$20-Test!$ES$27</f>
        <v>-43.730771865144611</v>
      </c>
      <c r="R938" s="10">
        <f ca="1">I938-Results!$E$5*H938</f>
        <v>-45.816994506910987</v>
      </c>
      <c r="S938" s="10" cm="1">
        <f t="array" aca="1" ref="S938" ca="1">SUMPRODUCT(J938:O938,TRANSPOSE(Test!AR$28:AR$33))+Test!$AD$20-Test!$AC$26</f>
        <v>-38.684620366762836</v>
      </c>
      <c r="T938" s="10">
        <f ca="1">SUMPRODUCT(J938:O938,Results!K$9:P$9)</f>
        <v>-43.80746099304131</v>
      </c>
      <c r="U938" s="10">
        <f ca="1">SUMPRODUCT(J938:O938,Results!K$9:P$9)+Test!$AD$20-Test!$AC$31</f>
        <v>-43.844259111742289</v>
      </c>
      <c r="V938" s="10">
        <f t="shared" ca="1" si="85"/>
        <v>-13.685708154961475</v>
      </c>
      <c r="W938" s="10">
        <f t="shared" ca="1" si="86"/>
        <v>-13.331085089002507</v>
      </c>
      <c r="X938" s="10">
        <f t="shared" ca="1" si="87"/>
        <v>-11.24486244723613</v>
      </c>
      <c r="Y938" s="10">
        <f t="shared" ca="1" si="88"/>
        <v>-18.377236587384282</v>
      </c>
      <c r="Z938" s="10">
        <f ca="1">I938-Test!$AD$20</f>
        <v>-57.75796049279667</v>
      </c>
      <c r="AA938" s="10">
        <f t="shared" ca="1" si="89"/>
        <v>-13.217597842404828</v>
      </c>
    </row>
    <row r="939" spans="1:27">
      <c r="A939" s="6">
        <f ca="1">LN((RAND()^(-Results!$F$4))-1)</f>
        <v>3.1522331590674844</v>
      </c>
      <c r="B939" s="6">
        <f ca="1">LN((RAND()^(-Results!$F$4))-1)</f>
        <v>2.9981461930718659E-2</v>
      </c>
      <c r="C939" s="6">
        <f ca="1">LN((RAND()^(-Results!$F$4))-1)</f>
        <v>1.2349792452749755</v>
      </c>
      <c r="D939" s="6">
        <f ca="1">LN((RAND()^(-Results!$F$4))-1)</f>
        <v>-0.82954784724791508</v>
      </c>
      <c r="E939" s="6">
        <f ca="1">LN((RAND()^(-Results!$F$4))-1)</f>
        <v>-1.23439504795018</v>
      </c>
      <c r="F939" s="6">
        <f ca="1">LN((RAND()^(-Results!$F$4))-1)</f>
        <v>-0.12993332668988433</v>
      </c>
      <c r="G939" s="6">
        <f ca="1">LN((RAND()^(-Results!$F$4))-1)</f>
        <v>0.49447076251198718</v>
      </c>
      <c r="H939" s="6">
        <f t="shared" ca="1" si="84"/>
        <v>0.50507762405757783</v>
      </c>
      <c r="I939" s="10">
        <f ca="1">SUMPRODUCT(J939:O939,Results!B$12:G$12)+Results!$F$5*H939</f>
        <v>-12.409993344177122</v>
      </c>
      <c r="J939" s="10">
        <f ca="1">SUMPRODUCT($A939:$F939,Results!$B$15:$G$15)</f>
        <v>2.6603039634475505</v>
      </c>
      <c r="K939" s="10">
        <f ca="1">SUMPRODUCT($A939:$F939,Results!$B$16:$G$16)</f>
        <v>3.4405207348795841</v>
      </c>
      <c r="L939" s="10">
        <f ca="1">SUMPRODUCT($A939:$F939,Results!$B$17:$G$17)</f>
        <v>6.7061473228213968</v>
      </c>
      <c r="M939" s="10">
        <f ca="1">SUMPRODUCT($A939:$F939,Results!$B$18:$G$18)</f>
        <v>-11.880089612503873</v>
      </c>
      <c r="N939" s="10">
        <f ca="1">SUMPRODUCT($A939:$F939,Results!$B$19:$G$19)</f>
        <v>-1.9304857417621111</v>
      </c>
      <c r="O939" s="10">
        <f ca="1">SUMPRODUCT($A939:$F939,Results!$B$20:$G$20)</f>
        <v>11.571428905510107</v>
      </c>
      <c r="P939" s="10" cm="1">
        <f t="array" aca="1" ref="P939" ca="1">SUMPRODUCT(J939:O939,TRANSPOSE(Test!BL$20:BL$25))+Test!$AD$20-Test!$BL$27</f>
        <v>-14.575447601451842</v>
      </c>
      <c r="Q939" s="10" cm="1">
        <f t="array" aca="1" ref="Q939" ca="1">SUMPRODUCT(J939:O939,TRANSPOSE(Test!ES$20:ES$25))+Test!$AD$20-Test!$ES$27</f>
        <v>-14.896646756826224</v>
      </c>
      <c r="R939" s="10">
        <f ca="1">I939-Results!$E$5*H939</f>
        <v>-14.430303840407433</v>
      </c>
      <c r="S939" s="10" cm="1">
        <f t="array" aca="1" ref="S939" ca="1">SUMPRODUCT(J939:O939,TRANSPOSE(Test!AR$28:AR$33))+Test!$AD$20-Test!$AC$26</f>
        <v>-0.43718915603236008</v>
      </c>
      <c r="T939" s="10">
        <f ca="1">SUMPRODUCT(J939:O939,Results!K$9:P$9)</f>
        <v>-15.015958968515923</v>
      </c>
      <c r="U939" s="10">
        <f ca="1">SUMPRODUCT(J939:O939,Results!K$9:P$9)+Test!$AD$20-Test!$AC$31</f>
        <v>-15.052757087216898</v>
      </c>
      <c r="V939" s="10">
        <f t="shared" ca="1" si="85"/>
        <v>2.1654542572747193</v>
      </c>
      <c r="W939" s="10">
        <f t="shared" ca="1" si="86"/>
        <v>2.4866534126491011</v>
      </c>
      <c r="X939" s="10">
        <f t="shared" ca="1" si="87"/>
        <v>2.0203104962303104</v>
      </c>
      <c r="Y939" s="10">
        <f t="shared" ca="1" si="88"/>
        <v>-11.972804188144762</v>
      </c>
      <c r="Z939" s="10">
        <f ca="1">I939-Test!$AD$20</f>
        <v>-13.106096882826677</v>
      </c>
      <c r="AA939" s="10">
        <f t="shared" ca="1" si="89"/>
        <v>2.6427637430397759</v>
      </c>
    </row>
    <row r="940" spans="1:27">
      <c r="A940" s="6">
        <f ca="1">LN((RAND()^(-Results!$F$4))-1)</f>
        <v>1.3224896624970917</v>
      </c>
      <c r="B940" s="6">
        <f ca="1">LN((RAND()^(-Results!$F$4))-1)</f>
        <v>-0.26225154889261654</v>
      </c>
      <c r="C940" s="6">
        <f ca="1">LN((RAND()^(-Results!$F$4))-1)</f>
        <v>2.2391912601096955</v>
      </c>
      <c r="D940" s="6">
        <f ca="1">LN((RAND()^(-Results!$F$4))-1)</f>
        <v>0.34617353758705083</v>
      </c>
      <c r="E940" s="6">
        <f ca="1">LN((RAND()^(-Results!$F$4))-1)</f>
        <v>1.2655383050770825</v>
      </c>
      <c r="F940" s="6">
        <f ca="1">LN((RAND()^(-Results!$F$4))-1)</f>
        <v>-0.79206804687194532</v>
      </c>
      <c r="G940" s="6">
        <f ca="1">LN((RAND()^(-Results!$F$4))-1)</f>
        <v>1.0850171702523839</v>
      </c>
      <c r="H940" s="6">
        <f t="shared" ca="1" si="84"/>
        <v>1.0956240317979744</v>
      </c>
      <c r="I940" s="10">
        <f ca="1">SUMPRODUCT(J940:O940,Results!B$12:G$12)+Results!$F$5*H940</f>
        <v>10.047174963000849</v>
      </c>
      <c r="J940" s="10">
        <f ca="1">SUMPRODUCT($A940:$F940,Results!$B$15:$G$15)</f>
        <v>-2.2335951897393214</v>
      </c>
      <c r="K940" s="10">
        <f ca="1">SUMPRODUCT($A940:$F940,Results!$B$16:$G$16)</f>
        <v>-2.4809372451731826</v>
      </c>
      <c r="L940" s="10">
        <f ca="1">SUMPRODUCT($A940:$F940,Results!$B$17:$G$17)</f>
        <v>0.36582019455760695</v>
      </c>
      <c r="M940" s="10">
        <f ca="1">SUMPRODUCT($A940:$F940,Results!$B$18:$G$18)</f>
        <v>-7.015058025240565</v>
      </c>
      <c r="N940" s="10">
        <f ca="1">SUMPRODUCT($A940:$F940,Results!$B$19:$G$19)</f>
        <v>4.4309701747723125</v>
      </c>
      <c r="O940" s="10">
        <f ca="1">SUMPRODUCT($A940:$F940,Results!$B$20:$G$20)</f>
        <v>-3.8270306660079108</v>
      </c>
      <c r="P940" s="10" cm="1">
        <f t="array" aca="1" ref="P940" ca="1">SUMPRODUCT(J940:O940,TRANSPOSE(Test!BL$20:BL$25))+Test!$AD$20-Test!$BL$27</f>
        <v>4.7331161921652241</v>
      </c>
      <c r="Q940" s="10" cm="1">
        <f t="array" aca="1" ref="Q940" ca="1">SUMPRODUCT(J940:O940,TRANSPOSE(Test!ES$20:ES$25))+Test!$AD$20-Test!$ES$27</f>
        <v>4.4995977025950591</v>
      </c>
      <c r="R940" s="10">
        <f ca="1">I940-Results!$E$5*H940</f>
        <v>5.6646788358089513</v>
      </c>
      <c r="S940" s="10" cm="1">
        <f t="array" aca="1" ref="S940" ca="1">SUMPRODUCT(J940:O940,TRANSPOSE(Test!AR$28:AR$33))+Test!$AD$20-Test!$AC$26</f>
        <v>9.0821238622237672</v>
      </c>
      <c r="T940" s="10">
        <f ca="1">SUMPRODUCT(J940:O940,Results!K$9:P$9)</f>
        <v>4.2446318094783351</v>
      </c>
      <c r="U940" s="10">
        <f ca="1">SUMPRODUCT(J940:O940,Results!K$9:P$9)+Test!$AD$20-Test!$AC$31</f>
        <v>4.2078336907773597</v>
      </c>
      <c r="V940" s="10">
        <f t="shared" ca="1" si="85"/>
        <v>5.3140587708356248</v>
      </c>
      <c r="W940" s="10">
        <f t="shared" ca="1" si="86"/>
        <v>5.5475772604057898</v>
      </c>
      <c r="X940" s="10">
        <f t="shared" ca="1" si="87"/>
        <v>4.3824961271918976</v>
      </c>
      <c r="Y940" s="10">
        <f t="shared" ca="1" si="88"/>
        <v>0.96505110077708167</v>
      </c>
      <c r="Z940" s="10">
        <f ca="1">I940-Test!$AD$20</f>
        <v>9.3510714243512947</v>
      </c>
      <c r="AA940" s="10">
        <f t="shared" ca="1" si="89"/>
        <v>5.8393412722234892</v>
      </c>
    </row>
    <row r="941" spans="1:27">
      <c r="A941" s="6">
        <f ca="1">LN((RAND()^(-Results!$F$4))-1)</f>
        <v>-1.5878974599090447</v>
      </c>
      <c r="B941" s="6">
        <f ca="1">LN((RAND()^(-Results!$F$4))-1)</f>
        <v>0.52358883204555196</v>
      </c>
      <c r="C941" s="6">
        <f ca="1">LN((RAND()^(-Results!$F$4))-1)</f>
        <v>-2.5507802297170872</v>
      </c>
      <c r="D941" s="6">
        <f ca="1">LN((RAND()^(-Results!$F$4))-1)</f>
        <v>-3.003854971659663</v>
      </c>
      <c r="E941" s="6">
        <f ca="1">LN((RAND()^(-Results!$F$4))-1)</f>
        <v>-0.68588974587878282</v>
      </c>
      <c r="F941" s="6">
        <f ca="1">LN((RAND()^(-Results!$F$4))-1)</f>
        <v>-0.94440560884238112</v>
      </c>
      <c r="G941" s="6">
        <f ca="1">LN((RAND()^(-Results!$F$4))-1)</f>
        <v>-2.0588828861891013</v>
      </c>
      <c r="H941" s="6">
        <f t="shared" ca="1" si="84"/>
        <v>-2.0482760246435108</v>
      </c>
      <c r="I941" s="10">
        <f ca="1">SUMPRODUCT(J941:O941,Results!B$12:G$12)+Results!$F$5*H941</f>
        <v>-26.097032051383067</v>
      </c>
      <c r="J941" s="10">
        <f ca="1">SUMPRODUCT($A941:$F941,Results!$B$15:$G$15)</f>
        <v>4.9510632724954977</v>
      </c>
      <c r="K941" s="10">
        <f ca="1">SUMPRODUCT($A941:$F941,Results!$B$16:$G$16)</f>
        <v>-2.9188207483365582</v>
      </c>
      <c r="L941" s="10">
        <f ca="1">SUMPRODUCT($A941:$F941,Results!$B$17:$G$17)</f>
        <v>1.9933215078369564</v>
      </c>
      <c r="M941" s="10">
        <f ca="1">SUMPRODUCT($A941:$F941,Results!$B$18:$G$18)</f>
        <v>6.5906234322089734</v>
      </c>
      <c r="N941" s="10">
        <f ca="1">SUMPRODUCT($A941:$F941,Results!$B$19:$G$19)</f>
        <v>-16.549418855820385</v>
      </c>
      <c r="O941" s="10">
        <f ca="1">SUMPRODUCT($A941:$F941,Results!$B$20:$G$20)</f>
        <v>5.1092600548655662</v>
      </c>
      <c r="P941" s="10" cm="1">
        <f t="array" aca="1" ref="P941" ca="1">SUMPRODUCT(J941:O941,TRANSPOSE(Test!BL$20:BL$25))+Test!$AD$20-Test!$BL$27</f>
        <v>-15.978505629503751</v>
      </c>
      <c r="Q941" s="10" cm="1">
        <f t="array" aca="1" ref="Q941" ca="1">SUMPRODUCT(J941:O941,TRANSPOSE(Test!ES$20:ES$25))+Test!$AD$20-Test!$ES$27</f>
        <v>-15.81089746856189</v>
      </c>
      <c r="R941" s="10">
        <f ca="1">I941-Results!$E$5*H941</f>
        <v>-17.903927952809024</v>
      </c>
      <c r="S941" s="10" cm="1">
        <f t="array" aca="1" ref="S941" ca="1">SUMPRODUCT(J941:O941,TRANSPOSE(Test!AR$28:AR$33))+Test!$AD$20-Test!$AC$26</f>
        <v>-23.43023188820764</v>
      </c>
      <c r="T941" s="10">
        <f ca="1">SUMPRODUCT(J941:O941,Results!K$9:P$9)</f>
        <v>-15.524740108503083</v>
      </c>
      <c r="U941" s="10">
        <f ca="1">SUMPRODUCT(J941:O941,Results!K$9:P$9)+Test!$AD$20-Test!$AC$31</f>
        <v>-15.561538227204059</v>
      </c>
      <c r="V941" s="10">
        <f t="shared" ca="1" si="85"/>
        <v>-10.118526421879317</v>
      </c>
      <c r="W941" s="10">
        <f t="shared" ca="1" si="86"/>
        <v>-10.286134582821177</v>
      </c>
      <c r="X941" s="10">
        <f t="shared" ca="1" si="87"/>
        <v>-8.1931040985740431</v>
      </c>
      <c r="Y941" s="10">
        <f t="shared" ca="1" si="88"/>
        <v>-2.6668001631754272</v>
      </c>
      <c r="Z941" s="10">
        <f ca="1">I941-Test!$AD$20</f>
        <v>-26.79313559003262</v>
      </c>
      <c r="AA941" s="10">
        <f t="shared" ca="1" si="89"/>
        <v>-10.535493824179008</v>
      </c>
    </row>
    <row r="942" spans="1:27">
      <c r="A942" s="6">
        <f ca="1">LN((RAND()^(-Results!$F$4))-1)</f>
        <v>-1.8414403318886687</v>
      </c>
      <c r="B942" s="6">
        <f ca="1">LN((RAND()^(-Results!$F$4))-1)</f>
        <v>0.38598215631500793</v>
      </c>
      <c r="C942" s="6">
        <f ca="1">LN((RAND()^(-Results!$F$4))-1)</f>
        <v>1.7567363930847808E-2</v>
      </c>
      <c r="D942" s="6">
        <f ca="1">LN((RAND()^(-Results!$F$4))-1)</f>
        <v>-0.88855976905537892</v>
      </c>
      <c r="E942" s="6">
        <f ca="1">LN((RAND()^(-Results!$F$4))-1)</f>
        <v>1.0053483401961201</v>
      </c>
      <c r="F942" s="6">
        <f ca="1">LN((RAND()^(-Results!$F$4))-1)</f>
        <v>1.8882425067110706</v>
      </c>
      <c r="G942" s="6">
        <f ca="1">LN((RAND()^(-Results!$F$4))-1)</f>
        <v>-5.6214040223084139</v>
      </c>
      <c r="H942" s="6">
        <f t="shared" ca="1" si="84"/>
        <v>-5.6107971607628233</v>
      </c>
      <c r="I942" s="10">
        <f ca="1">SUMPRODUCT(J942:O942,Results!B$12:G$12)+Results!$F$5*H942</f>
        <v>-29.36407515591111</v>
      </c>
      <c r="J942" s="10">
        <f ca="1">SUMPRODUCT($A942:$F942,Results!$B$15:$G$15)</f>
        <v>-0.2882810059534352</v>
      </c>
      <c r="K942" s="10">
        <f ca="1">SUMPRODUCT($A942:$F942,Results!$B$16:$G$16)</f>
        <v>-7.1313549381417944</v>
      </c>
      <c r="L942" s="10">
        <f ca="1">SUMPRODUCT($A942:$F942,Results!$B$17:$G$17)</f>
        <v>-11.849110740817157</v>
      </c>
      <c r="M942" s="10">
        <f ca="1">SUMPRODUCT($A942:$F942,Results!$B$18:$G$18)</f>
        <v>10.141702742354427</v>
      </c>
      <c r="N942" s="10">
        <f ca="1">SUMPRODUCT($A942:$F942,Results!$B$19:$G$19)</f>
        <v>-0.19577939728931071</v>
      </c>
      <c r="O942" s="10">
        <f ca="1">SUMPRODUCT($A942:$F942,Results!$B$20:$G$20)</f>
        <v>0.19199748710284936</v>
      </c>
      <c r="P942" s="10" cm="1">
        <f t="array" aca="1" ref="P942" ca="1">SUMPRODUCT(J942:O942,TRANSPOSE(Test!BL$20:BL$25))+Test!$AD$20-Test!$BL$27</f>
        <v>-1.3776097450988845</v>
      </c>
      <c r="Q942" s="10" cm="1">
        <f t="array" aca="1" ref="Q942" ca="1">SUMPRODUCT(J942:O942,TRANSPOSE(Test!ES$20:ES$25))+Test!$AD$20-Test!$ES$27</f>
        <v>-1.3538454016464545</v>
      </c>
      <c r="R942" s="10">
        <f ca="1">I942-Results!$E$5*H942</f>
        <v>-6.9208865128598163</v>
      </c>
      <c r="S942" s="10" cm="1">
        <f t="array" aca="1" ref="S942" ca="1">SUMPRODUCT(J942:O942,TRANSPOSE(Test!AR$28:AR$33))+Test!$AD$20-Test!$AC$26</f>
        <v>-7.8660054644458297</v>
      </c>
      <c r="T942" s="10">
        <f ca="1">SUMPRODUCT(J942:O942,Results!K$9:P$9)</f>
        <v>-1.2476978083223826</v>
      </c>
      <c r="U942" s="10">
        <f ca="1">SUMPRODUCT(J942:O942,Results!K$9:P$9)+Test!$AD$20-Test!$AC$31</f>
        <v>-1.2844959270233578</v>
      </c>
      <c r="V942" s="10">
        <f t="shared" ca="1" si="85"/>
        <v>-27.986465410812226</v>
      </c>
      <c r="W942" s="10">
        <f t="shared" ca="1" si="86"/>
        <v>-28.010229754264657</v>
      </c>
      <c r="X942" s="10">
        <f t="shared" ca="1" si="87"/>
        <v>-22.443188643051293</v>
      </c>
      <c r="Y942" s="10">
        <f t="shared" ca="1" si="88"/>
        <v>-21.498069691465279</v>
      </c>
      <c r="Z942" s="10">
        <f ca="1">I942-Test!$AD$20</f>
        <v>-30.060178694560662</v>
      </c>
      <c r="AA942" s="10">
        <f t="shared" ca="1" si="89"/>
        <v>-28.079579228887752</v>
      </c>
    </row>
    <row r="943" spans="1:27">
      <c r="A943" s="6">
        <f ca="1">LN((RAND()^(-Results!$F$4))-1)</f>
        <v>0.12243766023252814</v>
      </c>
      <c r="B943" s="6">
        <f ca="1">LN((RAND()^(-Results!$F$4))-1)</f>
        <v>-0.23430817921352826</v>
      </c>
      <c r="C943" s="6">
        <f ca="1">LN((RAND()^(-Results!$F$4))-1)</f>
        <v>-0.22356595827223583</v>
      </c>
      <c r="D943" s="6">
        <f ca="1">LN((RAND()^(-Results!$F$4))-1)</f>
        <v>-1.1138373716409002</v>
      </c>
      <c r="E943" s="6">
        <f ca="1">LN((RAND()^(-Results!$F$4))-1)</f>
        <v>-0.45853194201425973</v>
      </c>
      <c r="F943" s="6">
        <f ca="1">LN((RAND()^(-Results!$F$4))-1)</f>
        <v>1.3224032351864508</v>
      </c>
      <c r="G943" s="6">
        <f ca="1">LN((RAND()^(-Results!$F$4))-1)</f>
        <v>3.7456445173575359</v>
      </c>
      <c r="H943" s="6">
        <f t="shared" ca="1" si="84"/>
        <v>3.7562513789031264</v>
      </c>
      <c r="I943" s="10">
        <f ca="1">SUMPRODUCT(J943:O943,Results!B$12:G$12)+Results!$F$5*H943</f>
        <v>2.9920253688220448</v>
      </c>
      <c r="J943" s="10">
        <f ca="1">SUMPRODUCT($A943:$F943,Results!$B$15:$G$15)</f>
        <v>0.6195512588286457</v>
      </c>
      <c r="K943" s="10">
        <f ca="1">SUMPRODUCT($A943:$F943,Results!$B$16:$G$16)</f>
        <v>-1.6941936357544829</v>
      </c>
      <c r="L943" s="10">
        <f ca="1">SUMPRODUCT($A943:$F943,Results!$B$17:$G$17)</f>
        <v>-1.9343112148839765</v>
      </c>
      <c r="M943" s="10">
        <f ca="1">SUMPRODUCT($A943:$F943,Results!$B$18:$G$18)</f>
        <v>3.5403687821228313</v>
      </c>
      <c r="N943" s="10">
        <f ca="1">SUMPRODUCT($A943:$F943,Results!$B$19:$G$19)</f>
        <v>-1.9528241237869883</v>
      </c>
      <c r="O943" s="10">
        <f ca="1">SUMPRODUCT($A943:$F943,Results!$B$20:$G$20)</f>
        <v>6.8403548810833108</v>
      </c>
      <c r="P943" s="10" cm="1">
        <f t="array" aca="1" ref="P943" ca="1">SUMPRODUCT(J943:O943,TRANSPOSE(Test!BL$20:BL$25))+Test!$AD$20-Test!$BL$27</f>
        <v>-15.773266902222394</v>
      </c>
      <c r="Q943" s="10" cm="1">
        <f t="array" aca="1" ref="Q943" ca="1">SUMPRODUCT(J943:O943,TRANSPOSE(Test!ES$20:ES$25))+Test!$AD$20-Test!$ES$27</f>
        <v>-15.88239701714391</v>
      </c>
      <c r="R943" s="10">
        <f ca="1">I943-Results!$E$5*H943</f>
        <v>-12.032980146790461</v>
      </c>
      <c r="S943" s="10" cm="1">
        <f t="array" aca="1" ref="S943" ca="1">SUMPRODUCT(J943:O943,TRANSPOSE(Test!AR$28:AR$33))+Test!$AD$20-Test!$AC$26</f>
        <v>-13.531210416214545</v>
      </c>
      <c r="T943" s="10">
        <f ca="1">SUMPRODUCT(J943:O943,Results!K$9:P$9)</f>
        <v>-15.802989497972559</v>
      </c>
      <c r="U943" s="10">
        <f ca="1">SUMPRODUCT(J943:O943,Results!K$9:P$9)+Test!$AD$20-Test!$AC$31</f>
        <v>-15.839787616673535</v>
      </c>
      <c r="V943" s="10">
        <f t="shared" ca="1" si="85"/>
        <v>18.765292271044437</v>
      </c>
      <c r="W943" s="10">
        <f t="shared" ca="1" si="86"/>
        <v>18.874422385965957</v>
      </c>
      <c r="X943" s="10">
        <f t="shared" ca="1" si="87"/>
        <v>15.025005515612506</v>
      </c>
      <c r="Y943" s="10">
        <f t="shared" ca="1" si="88"/>
        <v>16.52323578503659</v>
      </c>
      <c r="Z943" s="10">
        <f ca="1">I943-Test!$AD$20</f>
        <v>2.2959218301724911</v>
      </c>
      <c r="AA943" s="10">
        <f t="shared" ca="1" si="89"/>
        <v>18.831812985495581</v>
      </c>
    </row>
    <row r="944" spans="1:27">
      <c r="A944" s="6">
        <f ca="1">LN((RAND()^(-Results!$F$4))-1)</f>
        <v>-3.2770733847187166</v>
      </c>
      <c r="B944" s="6">
        <f ca="1">LN((RAND()^(-Results!$F$4))-1)</f>
        <v>-0.60237427762950824</v>
      </c>
      <c r="C944" s="6">
        <f ca="1">LN((RAND()^(-Results!$F$4))-1)</f>
        <v>1.9503536399577588</v>
      </c>
      <c r="D944" s="6">
        <f ca="1">LN((RAND()^(-Results!$F$4))-1)</f>
        <v>-1.583967463386628E-2</v>
      </c>
      <c r="E944" s="6">
        <f ca="1">LN((RAND()^(-Results!$F$4))-1)</f>
        <v>-2.4998759899592473</v>
      </c>
      <c r="F944" s="6">
        <f ca="1">LN((RAND()^(-Results!$F$4))-1)</f>
        <v>-1.3294577004089807</v>
      </c>
      <c r="G944" s="6">
        <f ca="1">LN((RAND()^(-Results!$F$4))-1)</f>
        <v>1.6877559132678883</v>
      </c>
      <c r="H944" s="6">
        <f t="shared" ca="1" si="84"/>
        <v>1.6983627748134789</v>
      </c>
      <c r="I944" s="10">
        <f ca="1">SUMPRODUCT(J944:O944,Results!B$12:G$12)+Results!$F$5*H944</f>
        <v>11.651862627546597</v>
      </c>
      <c r="J944" s="10">
        <f ca="1">SUMPRODUCT($A944:$F944,Results!$B$15:$G$15)</f>
        <v>-3.8812591758406714</v>
      </c>
      <c r="K944" s="10">
        <f ca="1">SUMPRODUCT($A944:$F944,Results!$B$16:$G$16)</f>
        <v>-4.7456956570093372</v>
      </c>
      <c r="L944" s="10">
        <f ca="1">SUMPRODUCT($A944:$F944,Results!$B$17:$G$17)</f>
        <v>1.0896448883669936</v>
      </c>
      <c r="M944" s="10">
        <f ca="1">SUMPRODUCT($A944:$F944,Results!$B$18:$G$18)</f>
        <v>-1.2449402690349536</v>
      </c>
      <c r="N944" s="10">
        <f ca="1">SUMPRODUCT($A944:$F944,Results!$B$19:$G$19)</f>
        <v>5.5462078508272299</v>
      </c>
      <c r="O944" s="10">
        <f ca="1">SUMPRODUCT($A944:$F944,Results!$B$20:$G$20)</f>
        <v>-10.129465914576137</v>
      </c>
      <c r="P944" s="10" cm="1">
        <f t="array" aca="1" ref="P944" ca="1">SUMPRODUCT(J944:O944,TRANSPOSE(Test!BL$20:BL$25))+Test!$AD$20-Test!$BL$27</f>
        <v>3.6081409643716897</v>
      </c>
      <c r="Q944" s="10" cm="1">
        <f t="array" aca="1" ref="Q944" ca="1">SUMPRODUCT(J944:O944,TRANSPOSE(Test!ES$20:ES$25))+Test!$AD$20-Test!$ES$27</f>
        <v>3.5720159495643777</v>
      </c>
      <c r="R944" s="10">
        <f ca="1">I944-Results!$E$5*H944</f>
        <v>4.8584115282926819</v>
      </c>
      <c r="S944" s="10" cm="1">
        <f t="array" aca="1" ref="S944" ca="1">SUMPRODUCT(J944:O944,TRANSPOSE(Test!AR$28:AR$33))+Test!$AD$20-Test!$AC$26</f>
        <v>3.6865398593334877</v>
      </c>
      <c r="T944" s="10">
        <f ca="1">SUMPRODUCT(J944:O944,Results!K$9:P$9)</f>
        <v>4.1808590346452661</v>
      </c>
      <c r="U944" s="10">
        <f ca="1">SUMPRODUCT(J944:O944,Results!K$9:P$9)+Test!$AD$20-Test!$AC$31</f>
        <v>4.1440609159442907</v>
      </c>
      <c r="V944" s="10">
        <f t="shared" ca="1" si="85"/>
        <v>8.0437216631749067</v>
      </c>
      <c r="W944" s="10">
        <f t="shared" ca="1" si="86"/>
        <v>8.0798466779822196</v>
      </c>
      <c r="X944" s="10">
        <f t="shared" ca="1" si="87"/>
        <v>6.7934510992539154</v>
      </c>
      <c r="Y944" s="10">
        <f t="shared" ca="1" si="88"/>
        <v>7.9653227682131096</v>
      </c>
      <c r="Z944" s="10">
        <f ca="1">I944-Test!$AD$20</f>
        <v>10.955759088897043</v>
      </c>
      <c r="AA944" s="10">
        <f t="shared" ca="1" si="89"/>
        <v>7.5078017116023066</v>
      </c>
    </row>
    <row r="945" spans="1:27">
      <c r="A945" s="6">
        <f ca="1">LN((RAND()^(-Results!$F$4))-1)</f>
        <v>-3.3108113024796393</v>
      </c>
      <c r="B945" s="6">
        <f ca="1">LN((RAND()^(-Results!$F$4))-1)</f>
        <v>0.73034971421188855</v>
      </c>
      <c r="C945" s="6">
        <f ca="1">LN((RAND()^(-Results!$F$4))-1)</f>
        <v>0.52492100129314567</v>
      </c>
      <c r="D945" s="6">
        <f ca="1">LN((RAND()^(-Results!$F$4))-1)</f>
        <v>-2.1229959827589076</v>
      </c>
      <c r="E945" s="6">
        <f ca="1">LN((RAND()^(-Results!$F$4))-1)</f>
        <v>-0.1632474441518186</v>
      </c>
      <c r="F945" s="6">
        <f ca="1">LN((RAND()^(-Results!$F$4))-1)</f>
        <v>1.7669861428563103</v>
      </c>
      <c r="G945" s="6">
        <f ca="1">LN((RAND()^(-Results!$F$4))-1)</f>
        <v>-0.8212034841996052</v>
      </c>
      <c r="H945" s="6">
        <f t="shared" ca="1" si="84"/>
        <v>-0.81059662265401466</v>
      </c>
      <c r="I945" s="10">
        <f ca="1">SUMPRODUCT(J945:O945,Results!B$12:G$12)+Results!$F$5*H945</f>
        <v>-9.3901139997126197</v>
      </c>
      <c r="J945" s="10">
        <f ca="1">SUMPRODUCT($A945:$F945,Results!$B$15:$G$15)</f>
        <v>0.78628856645102818</v>
      </c>
      <c r="K945" s="10">
        <f ca="1">SUMPRODUCT($A945:$F945,Results!$B$16:$G$16)</f>
        <v>-11.056629753874459</v>
      </c>
      <c r="L945" s="10">
        <f ca="1">SUMPRODUCT($A945:$F945,Results!$B$17:$G$17)</f>
        <v>-14.103877057123494</v>
      </c>
      <c r="M945" s="10">
        <f ca="1">SUMPRODUCT($A945:$F945,Results!$B$18:$G$18)</f>
        <v>10.881845128869708</v>
      </c>
      <c r="N945" s="10">
        <f ca="1">SUMPRODUCT($A945:$F945,Results!$B$19:$G$19)</f>
        <v>-3.0272802324000532</v>
      </c>
      <c r="O945" s="10">
        <f ca="1">SUMPRODUCT($A945:$F945,Results!$B$20:$G$20)</f>
        <v>1.0639105584664001</v>
      </c>
      <c r="P945" s="10" cm="1">
        <f t="array" aca="1" ref="P945" ca="1">SUMPRODUCT(J945:O945,TRANSPOSE(Test!BL$20:BL$25))+Test!$AD$20-Test!$BL$27</f>
        <v>-5.1355551876550809</v>
      </c>
      <c r="Q945" s="10" cm="1">
        <f t="array" aca="1" ref="Q945" ca="1">SUMPRODUCT(J945:O945,TRANSPOSE(Test!ES$20:ES$25))+Test!$AD$20-Test!$ES$27</f>
        <v>-5.1278450918622971</v>
      </c>
      <c r="R945" s="10">
        <f ca="1">I945-Results!$E$5*H945</f>
        <v>-6.1477275090965611</v>
      </c>
      <c r="S945" s="10" cm="1">
        <f t="array" aca="1" ref="S945" ca="1">SUMPRODUCT(J945:O945,TRANSPOSE(Test!AR$28:AR$33))+Test!$AD$20-Test!$AC$26</f>
        <v>-12.051643257865784</v>
      </c>
      <c r="T945" s="10">
        <f ca="1">SUMPRODUCT(J945:O945,Results!K$9:P$9)</f>
        <v>-4.7264508772584737</v>
      </c>
      <c r="U945" s="10">
        <f ca="1">SUMPRODUCT(J945:O945,Results!K$9:P$9)+Test!$AD$20-Test!$AC$31</f>
        <v>-4.7632489959594491</v>
      </c>
      <c r="V945" s="10">
        <f t="shared" ca="1" si="85"/>
        <v>-4.2545588120575388</v>
      </c>
      <c r="W945" s="10">
        <f t="shared" ca="1" si="86"/>
        <v>-4.2622689078503226</v>
      </c>
      <c r="X945" s="10">
        <f t="shared" ca="1" si="87"/>
        <v>-3.2423864906160587</v>
      </c>
      <c r="Y945" s="10">
        <f t="shared" ca="1" si="88"/>
        <v>2.6615292581531644</v>
      </c>
      <c r="Z945" s="10">
        <f ca="1">I945-Test!$AD$20</f>
        <v>-10.086217538362174</v>
      </c>
      <c r="AA945" s="10">
        <f t="shared" ca="1" si="89"/>
        <v>-4.6268650037531707</v>
      </c>
    </row>
    <row r="946" spans="1:27">
      <c r="A946" s="6">
        <f ca="1">LN((RAND()^(-Results!$F$4))-1)</f>
        <v>2.3983990804769251</v>
      </c>
      <c r="B946" s="6">
        <f ca="1">LN((RAND()^(-Results!$F$4))-1)</f>
        <v>1.2319895280982958</v>
      </c>
      <c r="C946" s="6">
        <f ca="1">LN((RAND()^(-Results!$F$4))-1)</f>
        <v>-0.42535406019652816</v>
      </c>
      <c r="D946" s="6">
        <f ca="1">LN((RAND()^(-Results!$F$4))-1)</f>
        <v>-4.156345775372225</v>
      </c>
      <c r="E946" s="6">
        <f ca="1">LN((RAND()^(-Results!$F$4))-1)</f>
        <v>-0.15777643710698266</v>
      </c>
      <c r="F946" s="6">
        <f ca="1">LN((RAND()^(-Results!$F$4))-1)</f>
        <v>-0.37238583985030477</v>
      </c>
      <c r="G946" s="6">
        <f ca="1">LN((RAND()^(-Results!$F$4))-1)</f>
        <v>-0.83648016660410451</v>
      </c>
      <c r="H946" s="6">
        <f t="shared" ca="1" si="84"/>
        <v>-0.82587330505851386</v>
      </c>
      <c r="I946" s="10">
        <f ca="1">SUMPRODUCT(J946:O946,Results!B$12:G$12)+Results!$F$5*H946</f>
        <v>-30.105085746329465</v>
      </c>
      <c r="J946" s="10">
        <f ca="1">SUMPRODUCT($A946:$F946,Results!$B$15:$G$15)</f>
        <v>8.60029112855546</v>
      </c>
      <c r="K946" s="10">
        <f ca="1">SUMPRODUCT($A946:$F946,Results!$B$16:$G$16)</f>
        <v>-2.9086649207735142</v>
      </c>
      <c r="L946" s="10">
        <f ca="1">SUMPRODUCT($A946:$F946,Results!$B$17:$G$17)</f>
        <v>2.0716614647648548</v>
      </c>
      <c r="M946" s="10">
        <f ca="1">SUMPRODUCT($A946:$F946,Results!$B$18:$G$18)</f>
        <v>-5.8325665892561176</v>
      </c>
      <c r="N946" s="10">
        <f ca="1">SUMPRODUCT($A946:$F946,Results!$B$19:$G$19)</f>
        <v>-18.658764175372649</v>
      </c>
      <c r="O946" s="10">
        <f ca="1">SUMPRODUCT($A946:$F946,Results!$B$20:$G$20)</f>
        <v>18.315013860328381</v>
      </c>
      <c r="P946" s="10" cm="1">
        <f t="array" aca="1" ref="P946" ca="1">SUMPRODUCT(J946:O946,TRANSPOSE(Test!BL$20:BL$25))+Test!$AD$20-Test!$BL$27</f>
        <v>-25.694793227332504</v>
      </c>
      <c r="Q946" s="10" cm="1">
        <f t="array" aca="1" ref="Q946" ca="1">SUMPRODUCT(J946:O946,TRANSPOSE(Test!ES$20:ES$25))+Test!$AD$20-Test!$ES$27</f>
        <v>-25.925258064546949</v>
      </c>
      <c r="R946" s="10">
        <f ca="1">I946-Results!$E$5*H946</f>
        <v>-26.801592526095408</v>
      </c>
      <c r="S946" s="10" cm="1">
        <f t="array" aca="1" ref="S946" ca="1">SUMPRODUCT(J946:O946,TRANSPOSE(Test!AR$28:AR$33))+Test!$AD$20-Test!$AC$26</f>
        <v>-19.438602361175199</v>
      </c>
      <c r="T946" s="10">
        <f ca="1">SUMPRODUCT(J946:O946,Results!K$9:P$9)</f>
        <v>-26.041730357955203</v>
      </c>
      <c r="U946" s="10">
        <f ca="1">SUMPRODUCT(J946:O946,Results!K$9:P$9)+Test!$AD$20-Test!$AC$31</f>
        <v>-26.078528476656178</v>
      </c>
      <c r="V946" s="10">
        <f t="shared" ca="1" si="85"/>
        <v>-4.4102925189969611</v>
      </c>
      <c r="W946" s="10">
        <f t="shared" ca="1" si="86"/>
        <v>-4.1798276817825162</v>
      </c>
      <c r="X946" s="10">
        <f t="shared" ca="1" si="87"/>
        <v>-3.3034932202340563</v>
      </c>
      <c r="Y946" s="10">
        <f t="shared" ca="1" si="88"/>
        <v>-10.666483385154265</v>
      </c>
      <c r="Z946" s="10">
        <f ca="1">I946-Test!$AD$20</f>
        <v>-30.801189284979017</v>
      </c>
      <c r="AA946" s="10">
        <f t="shared" ca="1" si="89"/>
        <v>-4.0265572696732868</v>
      </c>
    </row>
    <row r="947" spans="1:27">
      <c r="A947" s="6">
        <f ca="1">LN((RAND()^(-Results!$F$4))-1)</f>
        <v>-0.92004144811063271</v>
      </c>
      <c r="B947" s="6">
        <f ca="1">LN((RAND()^(-Results!$F$4))-1)</f>
        <v>1.0177952609641996</v>
      </c>
      <c r="C947" s="6">
        <f ca="1">LN((RAND()^(-Results!$F$4))-1)</f>
        <v>-0.97302250984226291</v>
      </c>
      <c r="D947" s="6">
        <f ca="1">LN((RAND()^(-Results!$F$4))-1)</f>
        <v>-1.4447313300046687</v>
      </c>
      <c r="E947" s="6">
        <f ca="1">LN((RAND()^(-Results!$F$4))-1)</f>
        <v>2.6436058660573601E-2</v>
      </c>
      <c r="F947" s="6">
        <f ca="1">LN((RAND()^(-Results!$F$4))-1)</f>
        <v>-2.3814478793396696</v>
      </c>
      <c r="G947" s="6">
        <f ca="1">LN((RAND()^(-Results!$F$4))-1)</f>
        <v>0.95007394711738136</v>
      </c>
      <c r="H947" s="6">
        <f t="shared" ca="1" si="84"/>
        <v>0.9606808086629719</v>
      </c>
      <c r="I947" s="10">
        <f ca="1">SUMPRODUCT(J947:O947,Results!B$12:G$12)+Results!$F$5*H947</f>
        <v>11.021097558285954</v>
      </c>
      <c r="J947" s="10">
        <f ca="1">SUMPRODUCT($A947:$F947,Results!$B$15:$G$15)</f>
        <v>4.0935253732069254</v>
      </c>
      <c r="K947" s="10">
        <f ca="1">SUMPRODUCT($A947:$F947,Results!$B$16:$G$16)</f>
        <v>-1.479678055363111</v>
      </c>
      <c r="L947" s="10">
        <f ca="1">SUMPRODUCT($A947:$F947,Results!$B$17:$G$17)</f>
        <v>2.9264958909992052</v>
      </c>
      <c r="M947" s="10">
        <f ca="1">SUMPRODUCT($A947:$F947,Results!$B$18:$G$18)</f>
        <v>-2.1363527121836587</v>
      </c>
      <c r="N947" s="10">
        <f ca="1">SUMPRODUCT($A947:$F947,Results!$B$19:$G$19)</f>
        <v>-11.366961223147664</v>
      </c>
      <c r="O947" s="10">
        <f ca="1">SUMPRODUCT($A947:$F947,Results!$B$20:$G$20)</f>
        <v>-2.2416058788583295</v>
      </c>
      <c r="P947" s="10" cm="1">
        <f t="array" aca="1" ref="P947" ca="1">SUMPRODUCT(J947:O947,TRANSPOSE(Test!BL$20:BL$25))+Test!$AD$20-Test!$BL$27</f>
        <v>6.251706220252033</v>
      </c>
      <c r="Q947" s="10" cm="1">
        <f t="array" aca="1" ref="Q947" ca="1">SUMPRODUCT(J947:O947,TRANSPOSE(Test!ES$20:ES$25))+Test!$AD$20-Test!$ES$27</f>
        <v>6.412691639349327</v>
      </c>
      <c r="R947" s="10">
        <f ca="1">I947-Results!$E$5*H947</f>
        <v>7.178374323634066</v>
      </c>
      <c r="S947" s="10" cm="1">
        <f t="array" aca="1" ref="S947" ca="1">SUMPRODUCT(J947:O947,TRANSPOSE(Test!AR$28:AR$33))+Test!$AD$20-Test!$AC$26</f>
        <v>0.31854387342648882</v>
      </c>
      <c r="T947" s="10">
        <f ca="1">SUMPRODUCT(J947:O947,Results!K$9:P$9)</f>
        <v>6.5391508950926918</v>
      </c>
      <c r="U947" s="10">
        <f ca="1">SUMPRODUCT(J947:O947,Results!K$9:P$9)+Test!$AD$20-Test!$AC$31</f>
        <v>6.5023527763917164</v>
      </c>
      <c r="V947" s="10">
        <f t="shared" ca="1" si="85"/>
        <v>4.7693913380339206</v>
      </c>
      <c r="W947" s="10">
        <f t="shared" ca="1" si="86"/>
        <v>4.6084059189366267</v>
      </c>
      <c r="X947" s="10">
        <f t="shared" ca="1" si="87"/>
        <v>3.8427232346518876</v>
      </c>
      <c r="Y947" s="10">
        <f t="shared" ca="1" si="88"/>
        <v>10.702553684859465</v>
      </c>
      <c r="Z947" s="10">
        <f ca="1">I947-Test!$AD$20</f>
        <v>10.324994019636399</v>
      </c>
      <c r="AA947" s="10">
        <f t="shared" ca="1" si="89"/>
        <v>4.5187447818942372</v>
      </c>
    </row>
    <row r="948" spans="1:27">
      <c r="A948" s="6">
        <f ca="1">LN((RAND()^(-Results!$F$4))-1)</f>
        <v>-0.91537171907229031</v>
      </c>
      <c r="B948" s="6">
        <f ca="1">LN((RAND()^(-Results!$F$4))-1)</f>
        <v>1.1625850523092625</v>
      </c>
      <c r="C948" s="6">
        <f ca="1">LN((RAND()^(-Results!$F$4))-1)</f>
        <v>-0.71083272246926521</v>
      </c>
      <c r="D948" s="6">
        <f ca="1">LN((RAND()^(-Results!$F$4))-1)</f>
        <v>-0.22969820966975615</v>
      </c>
      <c r="E948" s="6">
        <f ca="1">LN((RAND()^(-Results!$F$4))-1)</f>
        <v>8.4632121499431854</v>
      </c>
      <c r="F948" s="6">
        <f ca="1">LN((RAND()^(-Results!$F$4))-1)</f>
        <v>-3.3914638659547371</v>
      </c>
      <c r="G948" s="6">
        <f ca="1">LN((RAND()^(-Results!$F$4))-1)</f>
        <v>-0.42929556705929722</v>
      </c>
      <c r="H948" s="6">
        <f t="shared" ca="1" si="84"/>
        <v>-0.41868870551370663</v>
      </c>
      <c r="I948" s="10">
        <f ca="1">SUMPRODUCT(J948:O948,Results!B$12:G$12)+Results!$F$5*H948</f>
        <v>36.590889552804157</v>
      </c>
      <c r="J948" s="10">
        <f ca="1">SUMPRODUCT($A948:$F948,Results!$B$15:$G$15)</f>
        <v>-0.81602759176073525</v>
      </c>
      <c r="K948" s="10">
        <f ca="1">SUMPRODUCT($A948:$F948,Results!$B$16:$G$16)</f>
        <v>-11.550202161479483</v>
      </c>
      <c r="L948" s="10">
        <f ca="1">SUMPRODUCT($A948:$F948,Results!$B$17:$G$17)</f>
        <v>-9.8405726967072908</v>
      </c>
      <c r="M948" s="10">
        <f ca="1">SUMPRODUCT($A948:$F948,Results!$B$18:$G$18)</f>
        <v>7.2324896397117548</v>
      </c>
      <c r="N948" s="10">
        <f ca="1">SUMPRODUCT($A948:$F948,Results!$B$19:$G$19)</f>
        <v>-9.4608989559575924</v>
      </c>
      <c r="O948" s="10">
        <f ca="1">SUMPRODUCT($A948:$F948,Results!$B$20:$G$20)</f>
        <v>-23.141448136251601</v>
      </c>
      <c r="P948" s="10" cm="1">
        <f t="array" aca="1" ref="P948" ca="1">SUMPRODUCT(J948:O948,TRANSPOSE(Test!BL$20:BL$25))+Test!$AD$20-Test!$BL$27</f>
        <v>37.884019973151212</v>
      </c>
      <c r="Q948" s="10" cm="1">
        <f t="array" aca="1" ref="Q948" ca="1">SUMPRODUCT(J948:O948,TRANSPOSE(Test!ES$20:ES$25))+Test!$AD$20-Test!$ES$27</f>
        <v>38.185251313989191</v>
      </c>
      <c r="R948" s="10">
        <f ca="1">I948-Results!$E$5*H948</f>
        <v>38.265644374858987</v>
      </c>
      <c r="S948" s="10" cm="1">
        <f t="array" aca="1" ref="S948" ca="1">SUMPRODUCT(J948:O948,TRANSPOSE(Test!AR$28:AR$33))+Test!$AD$20-Test!$AC$26</f>
        <v>11.153908499016044</v>
      </c>
      <c r="T948" s="10">
        <f ca="1">SUMPRODUCT(J948:O948,Results!K$9:P$9)</f>
        <v>37.321478319765333</v>
      </c>
      <c r="U948" s="10">
        <f ca="1">SUMPRODUCT(J948:O948,Results!K$9:P$9)+Test!$AD$20-Test!$AC$31</f>
        <v>37.284680201064354</v>
      </c>
      <c r="V948" s="10">
        <f t="shared" ca="1" si="85"/>
        <v>-1.2931304203470546</v>
      </c>
      <c r="W948" s="10">
        <f t="shared" ca="1" si="86"/>
        <v>-1.5943617611850343</v>
      </c>
      <c r="X948" s="10">
        <f t="shared" ca="1" si="87"/>
        <v>-1.6747548220548296</v>
      </c>
      <c r="Y948" s="10">
        <f t="shared" ca="1" si="88"/>
        <v>25.436981053788113</v>
      </c>
      <c r="Z948" s="10">
        <f ca="1">I948-Test!$AD$20</f>
        <v>35.894786014154604</v>
      </c>
      <c r="AA948" s="10">
        <f t="shared" ca="1" si="89"/>
        <v>-0.69379064826019743</v>
      </c>
    </row>
    <row r="949" spans="1:27">
      <c r="A949" s="6">
        <f ca="1">LN((RAND()^(-Results!$F$4))-1)</f>
        <v>1.0527504427778003</v>
      </c>
      <c r="B949" s="6">
        <f ca="1">LN((RAND()^(-Results!$F$4))-1)</f>
        <v>-1.9446860975454758</v>
      </c>
      <c r="C949" s="6">
        <f ca="1">LN((RAND()^(-Results!$F$4))-1)</f>
        <v>-0.96203815852280972</v>
      </c>
      <c r="D949" s="6">
        <f ca="1">LN((RAND()^(-Results!$F$4))-1)</f>
        <v>9.8765464593142754E-2</v>
      </c>
      <c r="E949" s="6">
        <f ca="1">LN((RAND()^(-Results!$F$4))-1)</f>
        <v>1.015758029352795</v>
      </c>
      <c r="F949" s="6">
        <f ca="1">LN((RAND()^(-Results!$F$4))-1)</f>
        <v>-1.2925257423520278</v>
      </c>
      <c r="G949" s="6">
        <f ca="1">LN((RAND()^(-Results!$F$4))-1)</f>
        <v>-9.5319076736485167E-2</v>
      </c>
      <c r="H949" s="6">
        <f t="shared" ca="1" si="84"/>
        <v>-8.4712215190894571E-2</v>
      </c>
      <c r="I949" s="10">
        <f ca="1">SUMPRODUCT(J949:O949,Results!B$12:G$12)+Results!$F$5*H949</f>
        <v>-15.690376728021295</v>
      </c>
      <c r="J949" s="10">
        <f ca="1">SUMPRODUCT($A949:$F949,Results!$B$15:$G$15)</f>
        <v>-4.0655593999846316</v>
      </c>
      <c r="K949" s="10">
        <f ca="1">SUMPRODUCT($A949:$F949,Results!$B$16:$G$16)</f>
        <v>1.852194458332614</v>
      </c>
      <c r="L949" s="10">
        <f ca="1">SUMPRODUCT($A949:$F949,Results!$B$17:$G$17)</f>
        <v>10.437270736696259</v>
      </c>
      <c r="M949" s="10">
        <f ca="1">SUMPRODUCT($A949:$F949,Results!$B$18:$G$18)</f>
        <v>1.6620171195987092</v>
      </c>
      <c r="N949" s="10">
        <f ca="1">SUMPRODUCT($A949:$F949,Results!$B$19:$G$19)</f>
        <v>-0.52200810552702959</v>
      </c>
      <c r="O949" s="10">
        <f ca="1">SUMPRODUCT($A949:$F949,Results!$B$20:$G$20)</f>
        <v>-4.1852740547487048</v>
      </c>
      <c r="P949" s="10" cm="1">
        <f t="array" aca="1" ref="P949" ca="1">SUMPRODUCT(J949:O949,TRANSPOSE(Test!BL$20:BL$25))+Test!$AD$20-Test!$BL$27</f>
        <v>-15.691549561345884</v>
      </c>
      <c r="Q949" s="10" cm="1">
        <f t="array" aca="1" ref="Q949" ca="1">SUMPRODUCT(J949:O949,TRANSPOSE(Test!ES$20:ES$25))+Test!$AD$20-Test!$ES$27</f>
        <v>-15.769596764473226</v>
      </c>
      <c r="R949" s="10">
        <f ca="1">I949-Results!$E$5*H949</f>
        <v>-15.351527867257717</v>
      </c>
      <c r="S949" s="10" cm="1">
        <f t="array" aca="1" ref="S949" ca="1">SUMPRODUCT(J949:O949,TRANSPOSE(Test!AR$28:AR$33))+Test!$AD$20-Test!$AC$26</f>
        <v>-16.297152032829473</v>
      </c>
      <c r="T949" s="10">
        <f ca="1">SUMPRODUCT(J949:O949,Results!K$9:P$9)</f>
        <v>-16.004684991213288</v>
      </c>
      <c r="U949" s="10">
        <f ca="1">SUMPRODUCT(J949:O949,Results!K$9:P$9)+Test!$AD$20-Test!$AC$31</f>
        <v>-16.041483109914264</v>
      </c>
      <c r="V949" s="10">
        <f t="shared" ca="1" si="85"/>
        <v>1.172833324588396E-3</v>
      </c>
      <c r="W949" s="10">
        <f t="shared" ca="1" si="86"/>
        <v>7.9220036451930653E-2</v>
      </c>
      <c r="X949" s="10">
        <f t="shared" ca="1" si="87"/>
        <v>-0.33884886076357823</v>
      </c>
      <c r="Y949" s="10">
        <f t="shared" ca="1" si="88"/>
        <v>0.60677530480817765</v>
      </c>
      <c r="Z949" s="10">
        <f ca="1">I949-Test!$AD$20</f>
        <v>-16.386480266670848</v>
      </c>
      <c r="AA949" s="10">
        <f t="shared" ca="1" si="89"/>
        <v>0.3511063818929685</v>
      </c>
    </row>
    <row r="950" spans="1:27">
      <c r="A950" s="6">
        <f ca="1">LN((RAND()^(-Results!$F$4))-1)</f>
        <v>-2.0311847483158796</v>
      </c>
      <c r="B950" s="6">
        <f ca="1">LN((RAND()^(-Results!$F$4))-1)</f>
        <v>-0.56252672464680609</v>
      </c>
      <c r="C950" s="6">
        <f ca="1">LN((RAND()^(-Results!$F$4))-1)</f>
        <v>3.2222255987831017</v>
      </c>
      <c r="D950" s="6">
        <f ca="1">LN((RAND()^(-Results!$F$4))-1)</f>
        <v>-0.61941487126005312</v>
      </c>
      <c r="E950" s="6">
        <f ca="1">LN((RAND()^(-Results!$F$4))-1)</f>
        <v>0.99421840195848732</v>
      </c>
      <c r="F950" s="6">
        <f ca="1">LN((RAND()^(-Results!$F$4))-1)</f>
        <v>-2.7906633542494736</v>
      </c>
      <c r="G950" s="6">
        <f ca="1">LN((RAND()^(-Results!$F$4))-1)</f>
        <v>1.1828153207874879</v>
      </c>
      <c r="H950" s="6">
        <f t="shared" ca="1" si="84"/>
        <v>1.1934221823330784</v>
      </c>
      <c r="I950" s="10">
        <f ca="1">SUMPRODUCT(J950:O950,Results!B$12:G$12)+Results!$F$5*H950</f>
        <v>15.14479961944336</v>
      </c>
      <c r="J950" s="10">
        <f ca="1">SUMPRODUCT($A950:$F950,Results!$B$15:$G$15)</f>
        <v>-4.9694953912052169</v>
      </c>
      <c r="K950" s="10">
        <f ca="1">SUMPRODUCT($A950:$F950,Results!$B$16:$G$16)</f>
        <v>-10.609474306447876</v>
      </c>
      <c r="L950" s="10">
        <f ca="1">SUMPRODUCT($A950:$F950,Results!$B$17:$G$17)</f>
        <v>-0.62805970536333433</v>
      </c>
      <c r="M950" s="10">
        <f ca="1">SUMPRODUCT($A950:$F950,Results!$B$18:$G$18)</f>
        <v>-4.1850287405206519</v>
      </c>
      <c r="N950" s="10">
        <f ca="1">SUMPRODUCT($A950:$F950,Results!$B$19:$G$19)</f>
        <v>3.1238710705137014</v>
      </c>
      <c r="O950" s="10">
        <f ca="1">SUMPRODUCT($A950:$F950,Results!$B$20:$G$20)</f>
        <v>-16.202001500247647</v>
      </c>
      <c r="P950" s="10" cm="1">
        <f t="array" aca="1" ref="P950" ca="1">SUMPRODUCT(J950:O950,TRANSPOSE(Test!BL$20:BL$25))+Test!$AD$20-Test!$BL$27</f>
        <v>9.5189441675054223</v>
      </c>
      <c r="Q950" s="10" cm="1">
        <f t="array" aca="1" ref="Q950" ca="1">SUMPRODUCT(J950:O950,TRANSPOSE(Test!ES$20:ES$25))+Test!$AD$20-Test!$ES$27</f>
        <v>9.3451980950120142</v>
      </c>
      <c r="R950" s="10">
        <f ca="1">I950-Results!$E$5*H950</f>
        <v>10.371110890111046</v>
      </c>
      <c r="S950" s="10" cm="1">
        <f t="array" aca="1" ref="S950" ca="1">SUMPRODUCT(J950:O950,TRANSPOSE(Test!AR$28:AR$33))+Test!$AD$20-Test!$AC$26</f>
        <v>6.176569370260383</v>
      </c>
      <c r="T950" s="10">
        <f ca="1">SUMPRODUCT(J950:O950,Results!K$9:P$9)</f>
        <v>9.4385605296890276</v>
      </c>
      <c r="U950" s="10">
        <f ca="1">SUMPRODUCT(J950:O950,Results!K$9:P$9)+Test!$AD$20-Test!$AC$31</f>
        <v>9.4017624109880522</v>
      </c>
      <c r="V950" s="10">
        <f t="shared" ca="1" si="85"/>
        <v>5.6258554519379373</v>
      </c>
      <c r="W950" s="10">
        <f t="shared" ca="1" si="86"/>
        <v>5.7996015244313455</v>
      </c>
      <c r="X950" s="10">
        <f t="shared" ca="1" si="87"/>
        <v>4.7736887293323136</v>
      </c>
      <c r="Y950" s="10">
        <f t="shared" ca="1" si="88"/>
        <v>8.9682302491829766</v>
      </c>
      <c r="Z950" s="10">
        <f ca="1">I950-Test!$AD$20</f>
        <v>14.448696080793805</v>
      </c>
      <c r="AA950" s="10">
        <f t="shared" ca="1" si="89"/>
        <v>5.7430372084553074</v>
      </c>
    </row>
    <row r="951" spans="1:27">
      <c r="A951" s="6">
        <f ca="1">LN((RAND()^(-Results!$F$4))-1)</f>
        <v>-1.8030625557617785</v>
      </c>
      <c r="B951" s="6">
        <f ca="1">LN((RAND()^(-Results!$F$4))-1)</f>
        <v>-1.8199940230178537</v>
      </c>
      <c r="C951" s="6">
        <f ca="1">LN((RAND()^(-Results!$F$4))-1)</f>
        <v>-0.8156920484098279</v>
      </c>
      <c r="D951" s="6">
        <f ca="1">LN((RAND()^(-Results!$F$4))-1)</f>
        <v>-1.0882582770409073</v>
      </c>
      <c r="E951" s="6">
        <f ca="1">LN((RAND()^(-Results!$F$4))-1)</f>
        <v>0.29408237021784212</v>
      </c>
      <c r="F951" s="6">
        <f ca="1">LN((RAND()^(-Results!$F$4))-1)</f>
        <v>0.57663311754063251</v>
      </c>
      <c r="G951" s="6">
        <f ca="1">LN((RAND()^(-Results!$F$4))-1)</f>
        <v>-0.84202549643296909</v>
      </c>
      <c r="H951" s="6">
        <f t="shared" ca="1" si="84"/>
        <v>-0.83141863488737844</v>
      </c>
      <c r="I951" s="10">
        <f ca="1">SUMPRODUCT(J951:O951,Results!B$12:G$12)+Results!$F$5*H951</f>
        <v>-26.453489913071653</v>
      </c>
      <c r="J951" s="10">
        <f ca="1">SUMPRODUCT($A951:$F951,Results!$B$15:$G$15)</f>
        <v>-4.7291887424036529</v>
      </c>
      <c r="K951" s="10">
        <f ca="1">SUMPRODUCT($A951:$F951,Results!$B$16:$G$16)</f>
        <v>-5.3273802022267827</v>
      </c>
      <c r="L951" s="10">
        <f ca="1">SUMPRODUCT($A951:$F951,Results!$B$17:$G$17)</f>
        <v>0.2971004008232081</v>
      </c>
      <c r="M951" s="10">
        <f ca="1">SUMPRODUCT($A951:$F951,Results!$B$18:$G$18)</f>
        <v>12.038166953650924</v>
      </c>
      <c r="N951" s="10">
        <f ca="1">SUMPRODUCT($A951:$F951,Results!$B$19:$G$19)</f>
        <v>-0.19492771163177425</v>
      </c>
      <c r="O951" s="10">
        <f ca="1">SUMPRODUCT($A951:$F951,Results!$B$20:$G$20)</f>
        <v>-3.4129110893472703</v>
      </c>
      <c r="P951" s="10" cm="1">
        <f t="array" aca="1" ref="P951" ca="1">SUMPRODUCT(J951:O951,TRANSPOSE(Test!BL$20:BL$25))+Test!$AD$20-Test!$BL$27</f>
        <v>-22.607977962629974</v>
      </c>
      <c r="Q951" s="10" cm="1">
        <f t="array" aca="1" ref="Q951" ca="1">SUMPRODUCT(J951:O951,TRANSPOSE(Test!ES$20:ES$25))+Test!$AD$20-Test!$ES$27</f>
        <v>-22.656650290201572</v>
      </c>
      <c r="R951" s="10">
        <f ca="1">I951-Results!$E$5*H951</f>
        <v>-23.127815373522139</v>
      </c>
      <c r="S951" s="10" cm="1">
        <f t="array" aca="1" ref="S951" ca="1">SUMPRODUCT(J951:O951,TRANSPOSE(Test!AR$28:AR$33))+Test!$AD$20-Test!$AC$26</f>
        <v>-28.010796243701712</v>
      </c>
      <c r="T951" s="10">
        <f ca="1">SUMPRODUCT(J951:O951,Results!K$9:P$9)</f>
        <v>-22.51292139997965</v>
      </c>
      <c r="U951" s="10">
        <f ca="1">SUMPRODUCT(J951:O951,Results!K$9:P$9)+Test!$AD$20-Test!$AC$31</f>
        <v>-22.549719518680625</v>
      </c>
      <c r="V951" s="10">
        <f t="shared" ca="1" si="85"/>
        <v>-3.8455119504416793</v>
      </c>
      <c r="W951" s="10">
        <f t="shared" ca="1" si="86"/>
        <v>-3.7968396228700811</v>
      </c>
      <c r="X951" s="10">
        <f t="shared" ca="1" si="87"/>
        <v>-3.3256745395495138</v>
      </c>
      <c r="Y951" s="10">
        <f t="shared" ca="1" si="88"/>
        <v>1.557306330630059</v>
      </c>
      <c r="Z951" s="10">
        <f ca="1">I951-Test!$AD$20</f>
        <v>-27.149593451721206</v>
      </c>
      <c r="AA951" s="10">
        <f t="shared" ca="1" si="89"/>
        <v>-3.903770394391028</v>
      </c>
    </row>
    <row r="952" spans="1:27">
      <c r="A952" s="6">
        <f ca="1">LN((RAND()^(-Results!$F$4))-1)</f>
        <v>-1.0514481607419752</v>
      </c>
      <c r="B952" s="6">
        <f ca="1">LN((RAND()^(-Results!$F$4))-1)</f>
        <v>-1.4361785007074908</v>
      </c>
      <c r="C952" s="6">
        <f ca="1">LN((RAND()^(-Results!$F$4))-1)</f>
        <v>2.8167613638407234</v>
      </c>
      <c r="D952" s="6">
        <f ca="1">LN((RAND()^(-Results!$F$4))-1)</f>
        <v>-0.46469677380714053</v>
      </c>
      <c r="E952" s="6">
        <f ca="1">LN((RAND()^(-Results!$F$4))-1)</f>
        <v>0.15542245063036531</v>
      </c>
      <c r="F952" s="6">
        <f ca="1">LN((RAND()^(-Results!$F$4))-1)</f>
        <v>-0.27138236793437331</v>
      </c>
      <c r="G952" s="6">
        <f ca="1">LN((RAND()^(-Results!$F$4))-1)</f>
        <v>-3.1523940027201065</v>
      </c>
      <c r="H952" s="6">
        <f t="shared" ca="1" si="84"/>
        <v>-3.141787141174516</v>
      </c>
      <c r="I952" s="10">
        <f ca="1">SUMPRODUCT(J952:O952,Results!B$12:G$12)+Results!$F$5*H952</f>
        <v>-25.196567835477389</v>
      </c>
      <c r="J952" s="10">
        <f ca="1">SUMPRODUCT($A952:$F952,Results!$B$15:$G$15)</f>
        <v>-6.2165435659320929</v>
      </c>
      <c r="K952" s="10">
        <f ca="1">SUMPRODUCT($A952:$F952,Results!$B$16:$G$16)</f>
        <v>-8.152796344761887</v>
      </c>
      <c r="L952" s="10">
        <f ca="1">SUMPRODUCT($A952:$F952,Results!$B$17:$G$17)</f>
        <v>-1.2805960598572219</v>
      </c>
      <c r="M952" s="10">
        <f ca="1">SUMPRODUCT($A952:$F952,Results!$B$18:$G$18)</f>
        <v>3.0533010648507219E-2</v>
      </c>
      <c r="N952" s="10">
        <f ca="1">SUMPRODUCT($A952:$F952,Results!$B$19:$G$19)</f>
        <v>7.3104838417262155</v>
      </c>
      <c r="O952" s="10">
        <f ca="1">SUMPRODUCT($A952:$F952,Results!$B$20:$G$20)</f>
        <v>-7.3613196708113096</v>
      </c>
      <c r="P952" s="10" cm="1">
        <f t="array" aca="1" ref="P952" ca="1">SUMPRODUCT(J952:O952,TRANSPOSE(Test!BL$20:BL$25))+Test!$AD$20-Test!$BL$27</f>
        <v>-9.2361960314804197</v>
      </c>
      <c r="Q952" s="10" cm="1">
        <f t="array" aca="1" ref="Q952" ca="1">SUMPRODUCT(J952:O952,TRANSPOSE(Test!ES$20:ES$25))+Test!$AD$20-Test!$ES$27</f>
        <v>-9.5416703503803024</v>
      </c>
      <c r="R952" s="10">
        <f ca="1">I952-Results!$E$5*H952</f>
        <v>-12.629419270779325</v>
      </c>
      <c r="S952" s="10" cm="1">
        <f t="array" aca="1" ref="S952" ca="1">SUMPRODUCT(J952:O952,TRANSPOSE(Test!AR$28:AR$33))+Test!$AD$20-Test!$AC$26</f>
        <v>-6.6207401872979759</v>
      </c>
      <c r="T952" s="10">
        <f ca="1">SUMPRODUCT(J952:O952,Results!K$9:P$9)</f>
        <v>-9.4490543946839818</v>
      </c>
      <c r="U952" s="10">
        <f ca="1">SUMPRODUCT(J952:O952,Results!K$9:P$9)+Test!$AD$20-Test!$AC$31</f>
        <v>-9.4858525133849572</v>
      </c>
      <c r="V952" s="10">
        <f t="shared" ca="1" si="85"/>
        <v>-15.960371803996969</v>
      </c>
      <c r="W952" s="10">
        <f t="shared" ca="1" si="86"/>
        <v>-15.654897485097086</v>
      </c>
      <c r="X952" s="10">
        <f t="shared" ca="1" si="87"/>
        <v>-12.567148564698064</v>
      </c>
      <c r="Y952" s="10">
        <f t="shared" ca="1" si="88"/>
        <v>-18.575827648179413</v>
      </c>
      <c r="Z952" s="10">
        <f ca="1">I952-Test!$AD$20</f>
        <v>-25.892671374126941</v>
      </c>
      <c r="AA952" s="10">
        <f t="shared" ca="1" si="89"/>
        <v>-15.710715322092431</v>
      </c>
    </row>
    <row r="953" spans="1:27">
      <c r="A953" s="6">
        <f ca="1">LN((RAND()^(-Results!$F$4))-1)</f>
        <v>1.3354450761772212</v>
      </c>
      <c r="B953" s="6">
        <f ca="1">LN((RAND()^(-Results!$F$4))-1)</f>
        <v>-0.91616038144137391</v>
      </c>
      <c r="C953" s="6">
        <f ca="1">LN((RAND()^(-Results!$F$4))-1)</f>
        <v>-2.000319392723362</v>
      </c>
      <c r="D953" s="6">
        <f ca="1">LN((RAND()^(-Results!$F$4))-1)</f>
        <v>-1.5988764396733652</v>
      </c>
      <c r="E953" s="6">
        <f ca="1">LN((RAND()^(-Results!$F$4))-1)</f>
        <v>3.8372634569274231</v>
      </c>
      <c r="F953" s="6">
        <f ca="1">LN((RAND()^(-Results!$F$4))-1)</f>
        <v>2.850092130221034</v>
      </c>
      <c r="G953" s="6">
        <f ca="1">LN((RAND()^(-Results!$F$4))-1)</f>
        <v>-0.64088482016638049</v>
      </c>
      <c r="H953" s="6">
        <f t="shared" ca="1" si="84"/>
        <v>-0.63027795862078984</v>
      </c>
      <c r="I953" s="10">
        <f ca="1">SUMPRODUCT(J953:O953,Results!B$12:G$12)+Results!$F$5*H953</f>
        <v>-28.739064259086138</v>
      </c>
      <c r="J953" s="10">
        <f ca="1">SUMPRODUCT($A953:$F953,Results!$B$15:$G$15)</f>
        <v>-0.92733180314183117</v>
      </c>
      <c r="K953" s="10">
        <f ca="1">SUMPRODUCT($A953:$F953,Results!$B$16:$G$16)</f>
        <v>-5.0382934853332326</v>
      </c>
      <c r="L953" s="10">
        <f ca="1">SUMPRODUCT($A953:$F953,Results!$B$17:$G$17)</f>
        <v>-7.4940355516720638</v>
      </c>
      <c r="M953" s="10">
        <f ca="1">SUMPRODUCT($A953:$F953,Results!$B$18:$G$18)</f>
        <v>15.671083568939265</v>
      </c>
      <c r="N953" s="10">
        <f ca="1">SUMPRODUCT($A953:$F953,Results!$B$19:$G$19)</f>
        <v>-5.2055030718689554</v>
      </c>
      <c r="O953" s="10">
        <f ca="1">SUMPRODUCT($A953:$F953,Results!$B$20:$G$20)</f>
        <v>7.6281881767839206</v>
      </c>
      <c r="P953" s="10" cm="1">
        <f t="array" aca="1" ref="P953" ca="1">SUMPRODUCT(J953:O953,TRANSPOSE(Test!BL$20:BL$25))+Test!$AD$20-Test!$BL$27</f>
        <v>-26.310166229608704</v>
      </c>
      <c r="Q953" s="10" cm="1">
        <f t="array" aca="1" ref="Q953" ca="1">SUMPRODUCT(J953:O953,TRANSPOSE(Test!ES$20:ES$25))+Test!$AD$20-Test!$ES$27</f>
        <v>-26.410973579054279</v>
      </c>
      <c r="R953" s="10">
        <f ca="1">I953-Results!$E$5*H953</f>
        <v>-26.217952424602977</v>
      </c>
      <c r="S953" s="10" cm="1">
        <f t="array" aca="1" ref="S953" ca="1">SUMPRODUCT(J953:O953,TRANSPOSE(Test!AR$28:AR$33))+Test!$AD$20-Test!$AC$26</f>
        <v>-32.826729582291094</v>
      </c>
      <c r="T953" s="10">
        <f ca="1">SUMPRODUCT(J953:O953,Results!K$9:P$9)</f>
        <v>-26.943333428899152</v>
      </c>
      <c r="U953" s="10">
        <f ca="1">SUMPRODUCT(J953:O953,Results!K$9:P$9)+Test!$AD$20-Test!$AC$31</f>
        <v>-26.980131547600127</v>
      </c>
      <c r="V953" s="10">
        <f t="shared" ca="1" si="85"/>
        <v>-2.4288980294774341</v>
      </c>
      <c r="W953" s="10">
        <f t="shared" ca="1" si="86"/>
        <v>-2.3280906800318597</v>
      </c>
      <c r="X953" s="10">
        <f t="shared" ca="1" si="87"/>
        <v>-2.5211118344831611</v>
      </c>
      <c r="Y953" s="10">
        <f t="shared" ca="1" si="88"/>
        <v>4.0876653232049556</v>
      </c>
      <c r="Z953" s="10">
        <f ca="1">I953-Test!$AD$20</f>
        <v>-29.435167797735691</v>
      </c>
      <c r="AA953" s="10">
        <f t="shared" ca="1" si="89"/>
        <v>-1.7589327114860112</v>
      </c>
    </row>
    <row r="954" spans="1:27">
      <c r="A954" s="6">
        <f ca="1">LN((RAND()^(-Results!$F$4))-1)</f>
        <v>-3.0894149149438745</v>
      </c>
      <c r="B954" s="6">
        <f ca="1">LN((RAND()^(-Results!$F$4))-1)</f>
        <v>-2.3773133224379794</v>
      </c>
      <c r="C954" s="6">
        <f ca="1">LN((RAND()^(-Results!$F$4))-1)</f>
        <v>0.97340010670083577</v>
      </c>
      <c r="D954" s="6">
        <f ca="1">LN((RAND()^(-Results!$F$4))-1)</f>
        <v>-0.5267978597378199</v>
      </c>
      <c r="E954" s="6">
        <f ca="1">LN((RAND()^(-Results!$F$4))-1)</f>
        <v>2.0791078830637564</v>
      </c>
      <c r="F954" s="6">
        <f ca="1">LN((RAND()^(-Results!$F$4))-1)</f>
        <v>-1.1331478056335551</v>
      </c>
      <c r="G954" s="6">
        <f ca="1">LN((RAND()^(-Results!$F$4))-1)</f>
        <v>-2.5880800408776818</v>
      </c>
      <c r="H954" s="6">
        <f t="shared" ca="1" si="84"/>
        <v>-2.5774731793320913</v>
      </c>
      <c r="I954" s="10">
        <f ca="1">SUMPRODUCT(J954:O954,Results!B$12:G$12)+Results!$F$5*H954</f>
        <v>-21.91552270086337</v>
      </c>
      <c r="J954" s="10">
        <f ca="1">SUMPRODUCT($A954:$F954,Results!$B$15:$G$15)</f>
        <v>-9.5561830628706712</v>
      </c>
      <c r="K954" s="10">
        <f ca="1">SUMPRODUCT($A954:$F954,Results!$B$16:$G$16)</f>
        <v>-11.497034022437299</v>
      </c>
      <c r="L954" s="10">
        <f ca="1">SUMPRODUCT($A954:$F954,Results!$B$17:$G$17)</f>
        <v>-1.2325161327069889</v>
      </c>
      <c r="M954" s="10">
        <f ca="1">SUMPRODUCT($A954:$F954,Results!$B$18:$G$18)</f>
        <v>11.554179234529702</v>
      </c>
      <c r="N954" s="10">
        <f ca="1">SUMPRODUCT($A954:$F954,Results!$B$19:$G$19)</f>
        <v>4.6959200874176972</v>
      </c>
      <c r="O954" s="10">
        <f ca="1">SUMPRODUCT($A954:$F954,Results!$B$20:$G$20)</f>
        <v>-18.053918922610698</v>
      </c>
      <c r="P954" s="10" cm="1">
        <f t="array" aca="1" ref="P954" ca="1">SUMPRODUCT(J954:O954,TRANSPOSE(Test!BL$20:BL$25))+Test!$AD$20-Test!$BL$27</f>
        <v>-9.3327341994342081</v>
      </c>
      <c r="Q954" s="10" cm="1">
        <f t="array" aca="1" ref="Q954" ca="1">SUMPRODUCT(J954:O954,TRANSPOSE(Test!ES$20:ES$25))+Test!$AD$20-Test!$ES$27</f>
        <v>-9.4185624112616129</v>
      </c>
      <c r="R954" s="10">
        <f ca="1">I954-Results!$E$5*H954</f>
        <v>-11.605629983535005</v>
      </c>
      <c r="S954" s="10" cm="1">
        <f t="array" aca="1" ref="S954" ca="1">SUMPRODUCT(J954:O954,TRANSPOSE(Test!AR$28:AR$33))+Test!$AD$20-Test!$AC$26</f>
        <v>-20.175086917456955</v>
      </c>
      <c r="T954" s="10">
        <f ca="1">SUMPRODUCT(J954:O954,Results!K$9:P$9)</f>
        <v>-9.3785530267615016</v>
      </c>
      <c r="U954" s="10">
        <f ca="1">SUMPRODUCT(J954:O954,Results!K$9:P$9)+Test!$AD$20-Test!$AC$31</f>
        <v>-9.415351145462477</v>
      </c>
      <c r="V954" s="10">
        <f t="shared" ca="1" si="85"/>
        <v>-12.582788501429162</v>
      </c>
      <c r="W954" s="10">
        <f t="shared" ca="1" si="86"/>
        <v>-12.496960289601757</v>
      </c>
      <c r="X954" s="10">
        <f t="shared" ca="1" si="87"/>
        <v>-10.309892717328365</v>
      </c>
      <c r="Y954" s="10">
        <f t="shared" ca="1" si="88"/>
        <v>-1.740435783406415</v>
      </c>
      <c r="Z954" s="10">
        <f ca="1">I954-Test!$AD$20</f>
        <v>-22.611626239512923</v>
      </c>
      <c r="AA954" s="10">
        <f t="shared" ca="1" si="89"/>
        <v>-12.500171555400893</v>
      </c>
    </row>
    <row r="955" spans="1:27">
      <c r="A955" s="6">
        <f ca="1">LN((RAND()^(-Results!$F$4))-1)</f>
        <v>-1.5623699095488117</v>
      </c>
      <c r="B955" s="6">
        <f ca="1">LN((RAND()^(-Results!$F$4))-1)</f>
        <v>-1.056777636156272</v>
      </c>
      <c r="C955" s="6">
        <f ca="1">LN((RAND()^(-Results!$F$4))-1)</f>
        <v>-0.733048617515767</v>
      </c>
      <c r="D955" s="6">
        <f ca="1">LN((RAND()^(-Results!$F$4))-1)</f>
        <v>-0.68380282929092029</v>
      </c>
      <c r="E955" s="6">
        <f ca="1">LN((RAND()^(-Results!$F$4))-1)</f>
        <v>1.6683486284754614</v>
      </c>
      <c r="F955" s="6">
        <f ca="1">LN((RAND()^(-Results!$F$4))-1)</f>
        <v>1.0778309604004344</v>
      </c>
      <c r="G955" s="6">
        <f ca="1">LN((RAND()^(-Results!$F$4))-1)</f>
        <v>1.688144290496123</v>
      </c>
      <c r="H955" s="6">
        <f t="shared" ca="1" si="84"/>
        <v>1.6987511520417136</v>
      </c>
      <c r="I955" s="10">
        <f ca="1">SUMPRODUCT(J955:O955,Results!B$12:G$12)+Results!$F$5*H955</f>
        <v>-2.5203285594311158</v>
      </c>
      <c r="J955" s="10">
        <f ca="1">SUMPRODUCT($A955:$F955,Results!$B$15:$G$15)</f>
        <v>-3.7016307358989704</v>
      </c>
      <c r="K955" s="10">
        <f ca="1">SUMPRODUCT($A955:$F955,Results!$B$16:$G$16)</f>
        <v>-6.1985695052491669</v>
      </c>
      <c r="L955" s="10">
        <f ca="1">SUMPRODUCT($A955:$F955,Results!$B$17:$G$17)</f>
        <v>-5.2340152972933645</v>
      </c>
      <c r="M955" s="10">
        <f ca="1">SUMPRODUCT($A955:$F955,Results!$B$18:$G$18)</f>
        <v>12.788976370878764</v>
      </c>
      <c r="N955" s="10">
        <f ca="1">SUMPRODUCT($A955:$F955,Results!$B$19:$G$19)</f>
        <v>0.25698982475208942</v>
      </c>
      <c r="O955" s="10">
        <f ca="1">SUMPRODUCT($A955:$F955,Results!$B$20:$G$20)</f>
        <v>-4.0658754311151144</v>
      </c>
      <c r="P955" s="10" cm="1">
        <f t="array" aca="1" ref="P955" ca="1">SUMPRODUCT(J955:O955,TRANSPOSE(Test!BL$20:BL$25))+Test!$AD$20-Test!$BL$27</f>
        <v>-11.397197717874453</v>
      </c>
      <c r="Q955" s="10" cm="1">
        <f t="array" aca="1" ref="Q955" ca="1">SUMPRODUCT(J955:O955,TRANSPOSE(Test!ES$20:ES$25))+Test!$AD$20-Test!$ES$27</f>
        <v>-11.391326027937525</v>
      </c>
      <c r="R955" s="10">
        <f ca="1">I955-Results!$E$5*H955</f>
        <v>-9.31533316759797</v>
      </c>
      <c r="S955" s="10" cm="1">
        <f t="array" aca="1" ref="S955" ca="1">SUMPRODUCT(J955:O955,TRANSPOSE(Test!AR$28:AR$33))+Test!$AD$20-Test!$AC$26</f>
        <v>-19.595806032261095</v>
      </c>
      <c r="T955" s="10">
        <f ca="1">SUMPRODUCT(J955:O955,Results!K$9:P$9)</f>
        <v>-11.419198536387947</v>
      </c>
      <c r="U955" s="10">
        <f ca="1">SUMPRODUCT(J955:O955,Results!K$9:P$9)+Test!$AD$20-Test!$AC$31</f>
        <v>-11.455996655088923</v>
      </c>
      <c r="V955" s="10">
        <f t="shared" ca="1" si="85"/>
        <v>8.8768691584433377</v>
      </c>
      <c r="W955" s="10">
        <f t="shared" ca="1" si="86"/>
        <v>8.8709974685064097</v>
      </c>
      <c r="X955" s="10">
        <f t="shared" ca="1" si="87"/>
        <v>6.7950046081668543</v>
      </c>
      <c r="Y955" s="10">
        <f t="shared" ca="1" si="88"/>
        <v>17.075477472829981</v>
      </c>
      <c r="Z955" s="10">
        <f ca="1">I955-Test!$AD$20</f>
        <v>-3.2164320980806695</v>
      </c>
      <c r="AA955" s="10">
        <f t="shared" ca="1" si="89"/>
        <v>8.9356680956578067</v>
      </c>
    </row>
    <row r="956" spans="1:27">
      <c r="A956" s="6">
        <f ca="1">LN((RAND()^(-Results!$F$4))-1)</f>
        <v>1.4739801815302211</v>
      </c>
      <c r="B956" s="6">
        <f ca="1">LN((RAND()^(-Results!$F$4))-1)</f>
        <v>1.1067574957516182</v>
      </c>
      <c r="C956" s="6">
        <f ca="1">LN((RAND()^(-Results!$F$4))-1)</f>
        <v>1.4236210823574078</v>
      </c>
      <c r="D956" s="6">
        <f ca="1">LN((RAND()^(-Results!$F$4))-1)</f>
        <v>0.10045594501992831</v>
      </c>
      <c r="E956" s="6">
        <f ca="1">LN((RAND()^(-Results!$F$4))-1)</f>
        <v>-1.6447911411994087</v>
      </c>
      <c r="F956" s="6">
        <f ca="1">LN((RAND()^(-Results!$F$4))-1)</f>
        <v>2.0908992653493121</v>
      </c>
      <c r="G956" s="6">
        <f ca="1">LN((RAND()^(-Results!$F$4))-1)</f>
        <v>2.1892914835531214</v>
      </c>
      <c r="H956" s="6">
        <f t="shared" ca="1" si="84"/>
        <v>2.199898345098712</v>
      </c>
      <c r="I956" s="10">
        <f ca="1">SUMPRODUCT(J956:O956,Results!B$12:G$12)+Results!$F$5*H956</f>
        <v>10.548081769872674</v>
      </c>
      <c r="J956" s="10">
        <f ca="1">SUMPRODUCT($A956:$F956,Results!$B$15:$G$15)</f>
        <v>3.3887054765510776</v>
      </c>
      <c r="K956" s="10">
        <f ca="1">SUMPRODUCT($A956:$F956,Results!$B$16:$G$16)</f>
        <v>2.2926967662732811</v>
      </c>
      <c r="L956" s="10">
        <f ca="1">SUMPRODUCT($A956:$F956,Results!$B$17:$G$17)</f>
        <v>-4.9467665285908025</v>
      </c>
      <c r="M956" s="10">
        <f ca="1">SUMPRODUCT($A956:$F956,Results!$B$18:$G$18)</f>
        <v>-6.5146605683243006</v>
      </c>
      <c r="N956" s="10">
        <f ca="1">SUMPRODUCT($A956:$F956,Results!$B$19:$G$19)</f>
        <v>3.456044982075503</v>
      </c>
      <c r="O956" s="10">
        <f ca="1">SUMPRODUCT($A956:$F956,Results!$B$20:$G$20)</f>
        <v>12.027071220519048</v>
      </c>
      <c r="P956" s="10" cm="1">
        <f t="array" aca="1" ref="P956" ca="1">SUMPRODUCT(J956:O956,TRANSPOSE(Test!BL$20:BL$25))+Test!$AD$20-Test!$BL$27</f>
        <v>1.3040520511123921E-3</v>
      </c>
      <c r="Q956" s="10" cm="1">
        <f t="array" aca="1" ref="Q956" ca="1">SUMPRODUCT(J956:O956,TRANSPOSE(Test!ES$20:ES$25))+Test!$AD$20-Test!$ES$27</f>
        <v>-0.17916547415942519</v>
      </c>
      <c r="R956" s="10">
        <f ca="1">I956-Results!$E$5*H956</f>
        <v>1.748488389477826</v>
      </c>
      <c r="S956" s="10" cm="1">
        <f t="array" aca="1" ref="S956" ca="1">SUMPRODUCT(J956:O956,TRANSPOSE(Test!AR$28:AR$33))+Test!$AD$20-Test!$AC$26</f>
        <v>11.118635644777608</v>
      </c>
      <c r="T956" s="10">
        <f ca="1">SUMPRODUCT(J956:O956,Results!K$9:P$9)</f>
        <v>-7.67086086799047E-2</v>
      </c>
      <c r="U956" s="10">
        <f ca="1">SUMPRODUCT(J956:O956,Results!K$9:P$9)+Test!$AD$20-Test!$AC$31</f>
        <v>-0.11350672738087997</v>
      </c>
      <c r="V956" s="10">
        <f t="shared" ca="1" si="85"/>
        <v>10.546777717821561</v>
      </c>
      <c r="W956" s="10">
        <f t="shared" ca="1" si="86"/>
        <v>10.7272472440321</v>
      </c>
      <c r="X956" s="10">
        <f t="shared" ca="1" si="87"/>
        <v>8.7995933803948478</v>
      </c>
      <c r="Y956" s="10">
        <f t="shared" ca="1" si="88"/>
        <v>-0.57055387490493459</v>
      </c>
      <c r="Z956" s="10">
        <f ca="1">I956-Test!$AD$20</f>
        <v>9.8519782312231197</v>
      </c>
      <c r="AA956" s="10">
        <f t="shared" ca="1" si="89"/>
        <v>10.661588497253554</v>
      </c>
    </row>
    <row r="957" spans="1:27">
      <c r="A957" s="6">
        <f ca="1">LN((RAND()^(-Results!$F$4))-1)</f>
        <v>-4.9068218941501529</v>
      </c>
      <c r="B957" s="6">
        <f ca="1">LN((RAND()^(-Results!$F$4))-1)</f>
        <v>8.2063558881403292E-2</v>
      </c>
      <c r="C957" s="6">
        <f ca="1">LN((RAND()^(-Results!$F$4))-1)</f>
        <v>-1.3508641021390189</v>
      </c>
      <c r="D957" s="6">
        <f ca="1">LN((RAND()^(-Results!$F$4))-1)</f>
        <v>-1.7777451957623847</v>
      </c>
      <c r="E957" s="6">
        <f ca="1">LN((RAND()^(-Results!$F$4))-1)</f>
        <v>-1.3826179628977187</v>
      </c>
      <c r="F957" s="6">
        <f ca="1">LN((RAND()^(-Results!$F$4))-1)</f>
        <v>4.0043149280124899</v>
      </c>
      <c r="G957" s="6">
        <f ca="1">LN((RAND()^(-Results!$F$4))-1)</f>
        <v>-1.6931097768044483</v>
      </c>
      <c r="H957" s="6">
        <f t="shared" ca="1" si="84"/>
        <v>-1.6825029152588578</v>
      </c>
      <c r="I957" s="10">
        <f ca="1">SUMPRODUCT(J957:O957,Results!B$12:G$12)+Results!$F$5*H957</f>
        <v>-24.201048826065978</v>
      </c>
      <c r="J957" s="10">
        <f ca="1">SUMPRODUCT($A957:$F957,Results!$B$15:$G$15)</f>
        <v>-0.52274561074636727</v>
      </c>
      <c r="K957" s="10">
        <f ca="1">SUMPRODUCT($A957:$F957,Results!$B$16:$G$16)</f>
        <v>-9.2887110373565669</v>
      </c>
      <c r="L957" s="10">
        <f ca="1">SUMPRODUCT($A957:$F957,Results!$B$17:$G$17)</f>
        <v>-16.87612848677287</v>
      </c>
      <c r="M957" s="10">
        <f ca="1">SUMPRODUCT($A957:$F957,Results!$B$18:$G$18)</f>
        <v>22.479858490082769</v>
      </c>
      <c r="N957" s="10">
        <f ca="1">SUMPRODUCT($A957:$F957,Results!$B$19:$G$19)</f>
        <v>-0.65395603650901979</v>
      </c>
      <c r="O957" s="10">
        <f ca="1">SUMPRODUCT($A957:$F957,Results!$B$20:$G$20)</f>
        <v>4.0814017301950027</v>
      </c>
      <c r="P957" s="10" cm="1">
        <f t="array" aca="1" ref="P957" ca="1">SUMPRODUCT(J957:O957,TRANSPOSE(Test!BL$20:BL$25))+Test!$AD$20-Test!$BL$27</f>
        <v>-15.855405042686458</v>
      </c>
      <c r="Q957" s="10" cm="1">
        <f t="array" aca="1" ref="Q957" ca="1">SUMPRODUCT(J957:O957,TRANSPOSE(Test!ES$20:ES$25))+Test!$AD$20-Test!$ES$27</f>
        <v>-15.699366962961447</v>
      </c>
      <c r="R957" s="10">
        <f ca="1">I957-Results!$E$5*H957</f>
        <v>-17.471037165030548</v>
      </c>
      <c r="S957" s="10" cm="1">
        <f t="array" aca="1" ref="S957" ca="1">SUMPRODUCT(J957:O957,TRANSPOSE(Test!AR$28:AR$33))+Test!$AD$20-Test!$AC$26</f>
        <v>-26.026168590681777</v>
      </c>
      <c r="T957" s="10">
        <f ca="1">SUMPRODUCT(J957:O957,Results!K$9:P$9)</f>
        <v>-15.015993252450553</v>
      </c>
      <c r="U957" s="10">
        <f ca="1">SUMPRODUCT(J957:O957,Results!K$9:P$9)+Test!$AD$20-Test!$AC$31</f>
        <v>-15.052791371151528</v>
      </c>
      <c r="V957" s="10">
        <f t="shared" ca="1" si="85"/>
        <v>-8.3456437833795203</v>
      </c>
      <c r="W957" s="10">
        <f t="shared" ca="1" si="86"/>
        <v>-8.5016818631045314</v>
      </c>
      <c r="X957" s="10">
        <f t="shared" ca="1" si="87"/>
        <v>-6.7300116610354301</v>
      </c>
      <c r="Y957" s="10">
        <f t="shared" ca="1" si="88"/>
        <v>1.8251197646157991</v>
      </c>
      <c r="Z957" s="10">
        <f ca="1">I957-Test!$AD$20</f>
        <v>-24.897152364715531</v>
      </c>
      <c r="AA957" s="10">
        <f t="shared" ca="1" si="89"/>
        <v>-9.1482574549144502</v>
      </c>
    </row>
    <row r="958" spans="1:27">
      <c r="A958" s="6">
        <f ca="1">LN((RAND()^(-Results!$F$4))-1)</f>
        <v>1.1747774900632941</v>
      </c>
      <c r="B958" s="6">
        <f ca="1">LN((RAND()^(-Results!$F$4))-1)</f>
        <v>4.4233124854185313</v>
      </c>
      <c r="C958" s="6">
        <f ca="1">LN((RAND()^(-Results!$F$4))-1)</f>
        <v>3.3169925500391728</v>
      </c>
      <c r="D958" s="6">
        <f ca="1">LN((RAND()^(-Results!$F$4))-1)</f>
        <v>1.2360351947964539</v>
      </c>
      <c r="E958" s="6">
        <f ca="1">LN((RAND()^(-Results!$F$4))-1)</f>
        <v>-0.55685686847982163</v>
      </c>
      <c r="F958" s="6">
        <f ca="1">LN((RAND()^(-Results!$F$4))-1)</f>
        <v>-2.0452426494814491</v>
      </c>
      <c r="G958" s="6">
        <f ca="1">LN((RAND()^(-Results!$F$4))-1)</f>
        <v>0.21483988917377583</v>
      </c>
      <c r="H958" s="6">
        <f t="shared" ca="1" si="84"/>
        <v>0.22544675071936643</v>
      </c>
      <c r="I958" s="10">
        <f ca="1">SUMPRODUCT(J958:O958,Results!B$12:G$12)+Results!$F$5*H958</f>
        <v>56.670497803383192</v>
      </c>
      <c r="J958" s="10">
        <f ca="1">SUMPRODUCT($A958:$F958,Results!$B$15:$G$15)</f>
        <v>9.3790137715535629</v>
      </c>
      <c r="K958" s="10">
        <f ca="1">SUMPRODUCT($A958:$F958,Results!$B$16:$G$16)</f>
        <v>2.4498182742848256</v>
      </c>
      <c r="L958" s="10">
        <f ca="1">SUMPRODUCT($A958:$F958,Results!$B$17:$G$17)</f>
        <v>-7.3600411923844815</v>
      </c>
      <c r="M958" s="10">
        <f ca="1">SUMPRODUCT($A958:$F958,Results!$B$18:$G$18)</f>
        <v>-24.065631823542262</v>
      </c>
      <c r="N958" s="10">
        <f ca="1">SUMPRODUCT($A958:$F958,Results!$B$19:$G$19)</f>
        <v>-0.43551137515183891</v>
      </c>
      <c r="O958" s="10">
        <f ca="1">SUMPRODUCT($A958:$F958,Results!$B$20:$G$20)</f>
        <v>-0.11731121626886676</v>
      </c>
      <c r="P958" s="10" cm="1">
        <f t="array" aca="1" ref="P958" ca="1">SUMPRODUCT(J958:O958,TRANSPOSE(Test!BL$20:BL$25))+Test!$AD$20-Test!$BL$27</f>
        <v>56.484802485506805</v>
      </c>
      <c r="Q958" s="10" cm="1">
        <f t="array" aca="1" ref="Q958" ca="1">SUMPRODUCT(J958:O958,TRANSPOSE(Test!ES$20:ES$25))+Test!$AD$20-Test!$ES$27</f>
        <v>56.556663123548987</v>
      </c>
      <c r="R958" s="10">
        <f ca="1">I958-Results!$E$5*H958</f>
        <v>55.76871080050573</v>
      </c>
      <c r="S958" s="10" cm="1">
        <f t="array" aca="1" ref="S958" ca="1">SUMPRODUCT(J958:O958,TRANSPOSE(Test!AR$28:AR$33))+Test!$AD$20-Test!$AC$26</f>
        <v>62.866832394438987</v>
      </c>
      <c r="T958" s="10">
        <f ca="1">SUMPRODUCT(J958:O958,Results!K$9:P$9)</f>
        <v>56.585578887622418</v>
      </c>
      <c r="U958" s="10">
        <f ca="1">SUMPRODUCT(J958:O958,Results!K$9:P$9)+Test!$AD$20-Test!$AC$31</f>
        <v>56.548780768921439</v>
      </c>
      <c r="V958" s="10">
        <f t="shared" ca="1" si="85"/>
        <v>0.18569531787638738</v>
      </c>
      <c r="W958" s="10">
        <f t="shared" ca="1" si="86"/>
        <v>0.11383467983420559</v>
      </c>
      <c r="X958" s="10">
        <f t="shared" ca="1" si="87"/>
        <v>0.90178700287746238</v>
      </c>
      <c r="Y958" s="10">
        <f t="shared" ca="1" si="88"/>
        <v>-6.1963345910557948</v>
      </c>
      <c r="Z958" s="10">
        <f ca="1">I958-Test!$AD$20</f>
        <v>55.97439426473364</v>
      </c>
      <c r="AA958" s="10">
        <f t="shared" ca="1" si="89"/>
        <v>0.12171703446175286</v>
      </c>
    </row>
    <row r="959" spans="1:27">
      <c r="A959" s="6">
        <f ca="1">LN((RAND()^(-Results!$F$4))-1)</f>
        <v>0.90114934129254243</v>
      </c>
      <c r="B959" s="6">
        <f ca="1">LN((RAND()^(-Results!$F$4))-1)</f>
        <v>-3.9396457617222569</v>
      </c>
      <c r="C959" s="6">
        <f ca="1">LN((RAND()^(-Results!$F$4))-1)</f>
        <v>0.48185603389232717</v>
      </c>
      <c r="D959" s="6">
        <f ca="1">LN((RAND()^(-Results!$F$4))-1)</f>
        <v>1.421964691362847</v>
      </c>
      <c r="E959" s="6">
        <f ca="1">LN((RAND()^(-Results!$F$4))-1)</f>
        <v>1.9550973325536869</v>
      </c>
      <c r="F959" s="6">
        <f ca="1">LN((RAND()^(-Results!$F$4))-1)</f>
        <v>1.5491120068480833</v>
      </c>
      <c r="G959" s="6">
        <f ca="1">LN((RAND()^(-Results!$F$4))-1)</f>
        <v>-0.95434004995681432</v>
      </c>
      <c r="H959" s="6">
        <f t="shared" ca="1" si="84"/>
        <v>-0.94373318841122367</v>
      </c>
      <c r="I959" s="10">
        <f ca="1">SUMPRODUCT(J959:O959,Results!B$12:G$12)+Results!$F$5*H959</f>
        <v>-31.899828434725954</v>
      </c>
      <c r="J959" s="10">
        <f ca="1">SUMPRODUCT($A959:$F959,Results!$B$15:$G$15)</f>
        <v>-12.226690479852047</v>
      </c>
      <c r="K959" s="10">
        <f ca="1">SUMPRODUCT($A959:$F959,Results!$B$16:$G$16)</f>
        <v>-1.5535268055517504</v>
      </c>
      <c r="L959" s="10">
        <f ca="1">SUMPRODUCT($A959:$F959,Results!$B$17:$G$17)</f>
        <v>4.5383319855583082</v>
      </c>
      <c r="M959" s="10">
        <f ca="1">SUMPRODUCT($A959:$F959,Results!$B$18:$G$18)</f>
        <v>10.087220331329629</v>
      </c>
      <c r="N959" s="10">
        <f ca="1">SUMPRODUCT($A959:$F959,Results!$B$19:$G$19)</f>
        <v>14.346113233382772</v>
      </c>
      <c r="O959" s="10">
        <f ca="1">SUMPRODUCT($A959:$F959,Results!$B$20:$G$20)</f>
        <v>-7.1611422441001977</v>
      </c>
      <c r="P959" s="10" cm="1">
        <f t="array" aca="1" ref="P959" ca="1">SUMPRODUCT(J959:O959,TRANSPOSE(Test!BL$20:BL$25))+Test!$AD$20-Test!$BL$27</f>
        <v>-27.785700304484184</v>
      </c>
      <c r="Q959" s="10" cm="1">
        <f t="array" aca="1" ref="Q959" ca="1">SUMPRODUCT(J959:O959,TRANSPOSE(Test!ES$20:ES$25))+Test!$AD$20-Test!$ES$27</f>
        <v>-28.097595264740949</v>
      </c>
      <c r="R959" s="10">
        <f ca="1">I959-Results!$E$5*H959</f>
        <v>-28.12489568108106</v>
      </c>
      <c r="S959" s="10" cm="1">
        <f t="array" aca="1" ref="S959" ca="1">SUMPRODUCT(J959:O959,TRANSPOSE(Test!AR$28:AR$33))+Test!$AD$20-Test!$AC$26</f>
        <v>-25.962243034429868</v>
      </c>
      <c r="T959" s="10">
        <f ca="1">SUMPRODUCT(J959:O959,Results!K$9:P$9)</f>
        <v>-28.457917091948033</v>
      </c>
      <c r="U959" s="10">
        <f ca="1">SUMPRODUCT(J959:O959,Results!K$9:P$9)+Test!$AD$20-Test!$AC$31</f>
        <v>-28.494715210649009</v>
      </c>
      <c r="V959" s="10">
        <f t="shared" ca="1" si="85"/>
        <v>-4.1141281302417703</v>
      </c>
      <c r="W959" s="10">
        <f t="shared" ca="1" si="86"/>
        <v>-3.8022331699850049</v>
      </c>
      <c r="X959" s="10">
        <f t="shared" ca="1" si="87"/>
        <v>-3.7749327536448938</v>
      </c>
      <c r="Y959" s="10">
        <f t="shared" ca="1" si="88"/>
        <v>-5.9375854002960864</v>
      </c>
      <c r="Z959" s="10">
        <f ca="1">I959-Test!$AD$20</f>
        <v>-32.595931973375507</v>
      </c>
      <c r="AA959" s="10">
        <f t="shared" ca="1" si="89"/>
        <v>-3.4051132240769455</v>
      </c>
    </row>
    <row r="960" spans="1:27">
      <c r="A960" s="6">
        <f ca="1">LN((RAND()^(-Results!$F$4))-1)</f>
        <v>-3.4002254204714255</v>
      </c>
      <c r="B960" s="6">
        <f ca="1">LN((RAND()^(-Results!$F$4))-1)</f>
        <v>-2.6903710384362776</v>
      </c>
      <c r="C960" s="6">
        <f ca="1">LN((RAND()^(-Results!$F$4))-1)</f>
        <v>2.8410978433952758</v>
      </c>
      <c r="D960" s="6">
        <f ca="1">LN((RAND()^(-Results!$F$4))-1)</f>
        <v>-1.0779911860682874</v>
      </c>
      <c r="E960" s="6">
        <f ca="1">LN((RAND()^(-Results!$F$4))-1)</f>
        <v>3.6503972569036773</v>
      </c>
      <c r="F960" s="6">
        <f ca="1">LN((RAND()^(-Results!$F$4))-1)</f>
        <v>-0.35583016717935717</v>
      </c>
      <c r="G960" s="6">
        <f ca="1">LN((RAND()^(-Results!$F$4))-1)</f>
        <v>1.4923102484609905</v>
      </c>
      <c r="H960" s="6">
        <f t="shared" ca="1" si="84"/>
        <v>1.502917110006581</v>
      </c>
      <c r="I960" s="10">
        <f ca="1">SUMPRODUCT(J960:O960,Results!B$12:G$12)+Results!$F$5*H960</f>
        <v>-4.0585354801799411</v>
      </c>
      <c r="J960" s="10">
        <f ca="1">SUMPRODUCT($A960:$F960,Results!$B$15:$G$15)</f>
        <v>-12.390508880092728</v>
      </c>
      <c r="K960" s="10">
        <f ca="1">SUMPRODUCT($A960:$F960,Results!$B$16:$G$16)</f>
        <v>-19.111981835197987</v>
      </c>
      <c r="L960" s="10">
        <f ca="1">SUMPRODUCT($A960:$F960,Results!$B$17:$G$17)</f>
        <v>-8.4673081799803924</v>
      </c>
      <c r="M960" s="10">
        <f ca="1">SUMPRODUCT($A960:$F960,Results!$B$18:$G$18)</f>
        <v>13.956015954145162</v>
      </c>
      <c r="N960" s="10">
        <f ca="1">SUMPRODUCT($A960:$F960,Results!$B$19:$G$19)</f>
        <v>8.4363398670103091</v>
      </c>
      <c r="O960" s="10">
        <f ca="1">SUMPRODUCT($A960:$F960,Results!$B$20:$G$20)</f>
        <v>-20.826838441294324</v>
      </c>
      <c r="P960" s="10" cm="1">
        <f t="array" aca="1" ref="P960" ca="1">SUMPRODUCT(J960:O960,TRANSPOSE(Test!BL$20:BL$25))+Test!$AD$20-Test!$BL$27</f>
        <v>-11.783824765576265</v>
      </c>
      <c r="Q960" s="10" cm="1">
        <f t="array" aca="1" ref="Q960" ca="1">SUMPRODUCT(J960:O960,TRANSPOSE(Test!ES$20:ES$25))+Test!$AD$20-Test!$ES$27</f>
        <v>-12.063829556613621</v>
      </c>
      <c r="R960" s="10">
        <f ca="1">I960-Results!$E$5*H960</f>
        <v>-10.070203920206264</v>
      </c>
      <c r="S960" s="10" cm="1">
        <f t="array" aca="1" ref="S960" ca="1">SUMPRODUCT(J960:O960,TRANSPOSE(Test!AR$28:AR$33))+Test!$AD$20-Test!$AC$26</f>
        <v>-23.255726557399566</v>
      </c>
      <c r="T960" s="10">
        <f ca="1">SUMPRODUCT(J960:O960,Results!K$9:P$9)</f>
        <v>-12.164965730936949</v>
      </c>
      <c r="U960" s="10">
        <f ca="1">SUMPRODUCT(J960:O960,Results!K$9:P$9)+Test!$AD$20-Test!$AC$31</f>
        <v>-12.201763849637924</v>
      </c>
      <c r="V960" s="10">
        <f t="shared" ca="1" si="85"/>
        <v>7.7252892853963235</v>
      </c>
      <c r="W960" s="10">
        <f t="shared" ca="1" si="86"/>
        <v>8.00529407643368</v>
      </c>
      <c r="X960" s="10">
        <f t="shared" ca="1" si="87"/>
        <v>6.0116684400263232</v>
      </c>
      <c r="Y960" s="10">
        <f t="shared" ca="1" si="88"/>
        <v>19.197191077219625</v>
      </c>
      <c r="Z960" s="10">
        <f ca="1">I960-Test!$AD$20</f>
        <v>-4.7546390188294945</v>
      </c>
      <c r="AA960" s="10">
        <f t="shared" ca="1" si="89"/>
        <v>8.143228369457983</v>
      </c>
    </row>
    <row r="961" spans="1:27">
      <c r="A961" s="6">
        <f ca="1">LN((RAND()^(-Results!$F$4))-1)</f>
        <v>-2.9514459119346896</v>
      </c>
      <c r="B961" s="6">
        <f ca="1">LN((RAND()^(-Results!$F$4))-1)</f>
        <v>0.72314799496973647</v>
      </c>
      <c r="C961" s="6">
        <f ca="1">LN((RAND()^(-Results!$F$4))-1)</f>
        <v>-2.7820245864885189</v>
      </c>
      <c r="D961" s="6">
        <f ca="1">LN((RAND()^(-Results!$F$4))-1)</f>
        <v>1.0396831764861416</v>
      </c>
      <c r="E961" s="6">
        <f ca="1">LN((RAND()^(-Results!$F$4))-1)</f>
        <v>-0.14936795230275382</v>
      </c>
      <c r="F961" s="6">
        <f ca="1">LN((RAND()^(-Results!$F$4))-1)</f>
        <v>-0.64552841818703288</v>
      </c>
      <c r="G961" s="6">
        <f ca="1">LN((RAND()^(-Results!$F$4))-1)</f>
        <v>-0.15420776305056746</v>
      </c>
      <c r="H961" s="6">
        <f t="shared" ca="1" si="84"/>
        <v>-0.14360090150497687</v>
      </c>
      <c r="I961" s="10">
        <f ca="1">SUMPRODUCT(J961:O961,Results!B$12:G$12)+Results!$F$5*H961</f>
        <v>19.342500631959705</v>
      </c>
      <c r="J961" s="10">
        <f ca="1">SUMPRODUCT($A961:$F961,Results!$B$15:$G$15)</f>
        <v>1.1807899465988845</v>
      </c>
      <c r="K961" s="10">
        <f ca="1">SUMPRODUCT($A961:$F961,Results!$B$16:$G$16)</f>
        <v>2.6435381853647817</v>
      </c>
      <c r="L961" s="10">
        <f ca="1">SUMPRODUCT($A961:$F961,Results!$B$17:$G$17)</f>
        <v>-1.7343095256956784</v>
      </c>
      <c r="M961" s="10">
        <f ca="1">SUMPRODUCT($A961:$F961,Results!$B$18:$G$18)</f>
        <v>8.8119240410486608</v>
      </c>
      <c r="N961" s="10">
        <f ca="1">SUMPRODUCT($A961:$F961,Results!$B$19:$G$19)</f>
        <v>-3.0299602228319036</v>
      </c>
      <c r="O961" s="10">
        <f ca="1">SUMPRODUCT($A961:$F961,Results!$B$20:$G$20)</f>
        <v>-8.2663284991795223</v>
      </c>
      <c r="P961" s="10" cm="1">
        <f t="array" aca="1" ref="P961" ca="1">SUMPRODUCT(J961:O961,TRANSPOSE(Test!BL$20:BL$25))+Test!$AD$20-Test!$BL$27</f>
        <v>19.67149383614947</v>
      </c>
      <c r="Q961" s="10" cm="1">
        <f t="array" aca="1" ref="Q961" ca="1">SUMPRODUCT(J961:O961,TRANSPOSE(Test!ES$20:ES$25))+Test!$AD$20-Test!$ES$27</f>
        <v>20.156570574027345</v>
      </c>
      <c r="R961" s="10">
        <f ca="1">I961-Results!$E$5*H961</f>
        <v>19.916904237979612</v>
      </c>
      <c r="S961" s="10" cm="1">
        <f t="array" aca="1" ref="S961" ca="1">SUMPRODUCT(J961:O961,TRANSPOSE(Test!AR$28:AR$33))+Test!$AD$20-Test!$AC$26</f>
        <v>5.9371693147635591</v>
      </c>
      <c r="T961" s="10">
        <f ca="1">SUMPRODUCT(J961:O961,Results!K$9:P$9)</f>
        <v>20.461963946539438</v>
      </c>
      <c r="U961" s="10">
        <f ca="1">SUMPRODUCT(J961:O961,Results!K$9:P$9)+Test!$AD$20-Test!$AC$31</f>
        <v>20.425165827838462</v>
      </c>
      <c r="V961" s="10">
        <f t="shared" ca="1" si="85"/>
        <v>-0.3289932041897643</v>
      </c>
      <c r="W961" s="10">
        <f t="shared" ca="1" si="86"/>
        <v>-0.81406994206763983</v>
      </c>
      <c r="X961" s="10">
        <f t="shared" ca="1" si="87"/>
        <v>-0.57440360601990648</v>
      </c>
      <c r="Y961" s="10">
        <f t="shared" ca="1" si="88"/>
        <v>13.405331317196147</v>
      </c>
      <c r="Z961" s="10">
        <f ca="1">I961-Test!$AD$20</f>
        <v>18.646397093310153</v>
      </c>
      <c r="AA961" s="10">
        <f t="shared" ca="1" si="89"/>
        <v>-1.0826651958787572</v>
      </c>
    </row>
    <row r="962" spans="1:27">
      <c r="A962" s="6">
        <f ca="1">LN((RAND()^(-Results!$F$4))-1)</f>
        <v>0.26722823215301605</v>
      </c>
      <c r="B962" s="6">
        <f ca="1">LN((RAND()^(-Results!$F$4))-1)</f>
        <v>2.099770457209384</v>
      </c>
      <c r="C962" s="6">
        <f ca="1">LN((RAND()^(-Results!$F$4))-1)</f>
        <v>-0.13782035989267383</v>
      </c>
      <c r="D962" s="6">
        <f ca="1">LN((RAND()^(-Results!$F$4))-1)</f>
        <v>-1.2714127170537357</v>
      </c>
      <c r="E962" s="6">
        <f ca="1">LN((RAND()^(-Results!$F$4))-1)</f>
        <v>-0.79893979426753314</v>
      </c>
      <c r="F962" s="6">
        <f ca="1">LN((RAND()^(-Results!$F$4))-1)</f>
        <v>3.250379136523966</v>
      </c>
      <c r="G962" s="6">
        <f ca="1">LN((RAND()^(-Results!$F$4))-1)</f>
        <v>-2.3677801096196821E-3</v>
      </c>
      <c r="H962" s="6">
        <f t="shared" ca="1" si="84"/>
        <v>8.2390814359709144E-3</v>
      </c>
      <c r="I962" s="10">
        <f ca="1">SUMPRODUCT(J962:O962,Results!B$12:G$12)+Results!$F$5*H962</f>
        <v>-1.7063897121831191</v>
      </c>
      <c r="J962" s="10">
        <f ca="1">SUMPRODUCT($A962:$F962,Results!$B$15:$G$15)</f>
        <v>6.818871823259828</v>
      </c>
      <c r="K962" s="10">
        <f ca="1">SUMPRODUCT($A962:$F962,Results!$B$16:$G$16)</f>
        <v>-1.3105695397687818</v>
      </c>
      <c r="L962" s="10">
        <f ca="1">SUMPRODUCT($A962:$F962,Results!$B$17:$G$17)</f>
        <v>-13.032090826712873</v>
      </c>
      <c r="M962" s="10">
        <f ca="1">SUMPRODUCT($A962:$F962,Results!$B$18:$G$18)</f>
        <v>2.3149363289330021</v>
      </c>
      <c r="N962" s="10">
        <f ca="1">SUMPRODUCT($A962:$F962,Results!$B$19:$G$19)</f>
        <v>-4.103138970765003</v>
      </c>
      <c r="O962" s="10">
        <f ca="1">SUMPRODUCT($A962:$F962,Results!$B$20:$G$20)</f>
        <v>16.069894387365508</v>
      </c>
      <c r="P962" s="10" cm="1">
        <f t="array" aca="1" ref="P962" ca="1">SUMPRODUCT(J962:O962,TRANSPOSE(Test!BL$20:BL$25))+Test!$AD$20-Test!$BL$27</f>
        <v>-1.4666826552085568</v>
      </c>
      <c r="Q962" s="10" cm="1">
        <f t="array" aca="1" ref="Q962" ca="1">SUMPRODUCT(J962:O962,TRANSPOSE(Test!ES$20:ES$25))+Test!$AD$20-Test!$ES$27</f>
        <v>-1.4838455748215327</v>
      </c>
      <c r="R962" s="10">
        <f ca="1">I962-Results!$E$5*H962</f>
        <v>-1.7393460379270027</v>
      </c>
      <c r="S962" s="10" cm="1">
        <f t="array" aca="1" ref="S962" ca="1">SUMPRODUCT(J962:O962,TRANSPOSE(Test!AR$28:AR$33))+Test!$AD$20-Test!$AC$26</f>
        <v>1.7491565613656026</v>
      </c>
      <c r="T962" s="10">
        <f ca="1">SUMPRODUCT(J962:O962,Results!K$9:P$9)</f>
        <v>-1.3305681210139468</v>
      </c>
      <c r="U962" s="10">
        <f ca="1">SUMPRODUCT(J962:O962,Results!K$9:P$9)+Test!$AD$20-Test!$AC$31</f>
        <v>-1.3673662397149222</v>
      </c>
      <c r="V962" s="10">
        <f t="shared" ca="1" si="85"/>
        <v>-0.23970705697456229</v>
      </c>
      <c r="W962" s="10">
        <f t="shared" ca="1" si="86"/>
        <v>-0.2225441373615864</v>
      </c>
      <c r="X962" s="10">
        <f t="shared" ca="1" si="87"/>
        <v>3.295632574388363E-2</v>
      </c>
      <c r="Y962" s="10">
        <f t="shared" ca="1" si="88"/>
        <v>-3.4555462735487215</v>
      </c>
      <c r="Z962" s="10">
        <f ca="1">I962-Test!$AD$20</f>
        <v>-2.4024932508326726</v>
      </c>
      <c r="AA962" s="10">
        <f t="shared" ca="1" si="89"/>
        <v>-0.33902347246819686</v>
      </c>
    </row>
    <row r="963" spans="1:27">
      <c r="A963" s="6">
        <f ca="1">LN((RAND()^(-Results!$F$4))-1)</f>
        <v>-2.0769885200466192</v>
      </c>
      <c r="B963" s="6">
        <f ca="1">LN((RAND()^(-Results!$F$4))-1)</f>
        <v>1.9970456131087373</v>
      </c>
      <c r="C963" s="6">
        <f ca="1">LN((RAND()^(-Results!$F$4))-1)</f>
        <v>-0.44172608981977085</v>
      </c>
      <c r="D963" s="6">
        <f ca="1">LN((RAND()^(-Results!$F$4))-1)</f>
        <v>-0.2267477119844041</v>
      </c>
      <c r="E963" s="6">
        <f ca="1">LN((RAND()^(-Results!$F$4))-1)</f>
        <v>-3.511313228731499</v>
      </c>
      <c r="F963" s="6">
        <f ca="1">LN((RAND()^(-Results!$F$4))-1)</f>
        <v>0.55507137698140063</v>
      </c>
      <c r="G963" s="6">
        <f ca="1">LN((RAND()^(-Results!$F$4))-1)</f>
        <v>1.1427762306819707</v>
      </c>
      <c r="H963" s="6">
        <f t="shared" ref="H963:H1001" ca="1" si="90">G963-$AC$5</f>
        <v>1.1533830922275612</v>
      </c>
      <c r="I963" s="10">
        <f ca="1">SUMPRODUCT(J963:O963,Results!B$12:G$12)+Results!$F$5*H963</f>
        <v>17.866751509175103</v>
      </c>
      <c r="J963" s="10">
        <f ca="1">SUMPRODUCT($A963:$F963,Results!$B$15:$G$15)</f>
        <v>5.9488557500925889</v>
      </c>
      <c r="K963" s="10">
        <f ca="1">SUMPRODUCT($A963:$F963,Results!$B$16:$G$16)</f>
        <v>2.5999889159422271</v>
      </c>
      <c r="L963" s="10">
        <f ca="1">SUMPRODUCT($A963:$F963,Results!$B$17:$G$17)</f>
        <v>-4.2264902752193949</v>
      </c>
      <c r="M963" s="10">
        <f ca="1">SUMPRODUCT($A963:$F963,Results!$B$18:$G$18)</f>
        <v>-2.0260842200803975</v>
      </c>
      <c r="N963" s="10">
        <f ca="1">SUMPRODUCT($A963:$F963,Results!$B$19:$G$19)</f>
        <v>-3.080798814404857</v>
      </c>
      <c r="O963" s="10">
        <f ca="1">SUMPRODUCT($A963:$F963,Results!$B$20:$G$20)</f>
        <v>5.9316140140195222</v>
      </c>
      <c r="P963" s="10" cm="1">
        <f t="array" aca="1" ref="P963" ca="1">SUMPRODUCT(J963:O963,TRANSPOSE(Test!BL$20:BL$25))+Test!$AD$20-Test!$BL$27</f>
        <v>12.561740890212691</v>
      </c>
      <c r="Q963" s="10" cm="1">
        <f t="array" aca="1" ref="Q963" ca="1">SUMPRODUCT(J963:O963,TRANSPOSE(Test!ES$20:ES$25))+Test!$AD$20-Test!$ES$27</f>
        <v>12.778149519622717</v>
      </c>
      <c r="R963" s="10">
        <f ca="1">I963-Results!$E$5*H963</f>
        <v>13.253219140264857</v>
      </c>
      <c r="S963" s="10" cm="1">
        <f t="array" aca="1" ref="S963" ca="1">SUMPRODUCT(J963:O963,TRANSPOSE(Test!AR$28:AR$33))+Test!$AD$20-Test!$AC$26</f>
        <v>13.623826243939543</v>
      </c>
      <c r="T963" s="10">
        <f ca="1">SUMPRODUCT(J963:O963,Results!K$9:P$9)</f>
        <v>13.436785082115009</v>
      </c>
      <c r="U963" s="10">
        <f ca="1">SUMPRODUCT(J963:O963,Results!K$9:P$9)+Test!$AD$20-Test!$AC$31</f>
        <v>13.399986963414033</v>
      </c>
      <c r="V963" s="10">
        <f t="shared" ref="V963:V1001" ca="1" si="91">I963-P963</f>
        <v>5.3050106189624113</v>
      </c>
      <c r="W963" s="10">
        <f t="shared" ref="W963:W1001" ca="1" si="92">I963-Q963</f>
        <v>5.0886019895523855</v>
      </c>
      <c r="X963" s="10">
        <f t="shared" ref="X963:X1001" ca="1" si="93">I963-R963</f>
        <v>4.6135323689102457</v>
      </c>
      <c r="Y963" s="10">
        <f t="shared" ref="Y963:Y1001" ca="1" si="94">I963-S963</f>
        <v>4.2429252652355594</v>
      </c>
      <c r="Z963" s="10">
        <f ca="1">I963-Test!$AD$20</f>
        <v>17.17064797052555</v>
      </c>
      <c r="AA963" s="10">
        <f t="shared" ref="AA963:AA1001" ca="1" si="95">I963-U963</f>
        <v>4.4667645457610696</v>
      </c>
    </row>
    <row r="964" spans="1:27">
      <c r="A964" s="6">
        <f ca="1">LN((RAND()^(-Results!$F$4))-1)</f>
        <v>-3.3837688899737333</v>
      </c>
      <c r="B964" s="6">
        <f ca="1">LN((RAND()^(-Results!$F$4))-1)</f>
        <v>0.74181378979024237</v>
      </c>
      <c r="C964" s="6">
        <f ca="1">LN((RAND()^(-Results!$F$4))-1)</f>
        <v>-0.64368402496459343</v>
      </c>
      <c r="D964" s="6">
        <f ca="1">LN((RAND()^(-Results!$F$4))-1)</f>
        <v>-1.7115304001427769</v>
      </c>
      <c r="E964" s="6">
        <f ca="1">LN((RAND()^(-Results!$F$4))-1)</f>
        <v>1.2122592429993952</v>
      </c>
      <c r="F964" s="6">
        <f ca="1">LN((RAND()^(-Results!$F$4))-1)</f>
        <v>-2.7218628921675521</v>
      </c>
      <c r="G964" s="6">
        <f ca="1">LN((RAND()^(-Results!$F$4))-1)</f>
        <v>-1.3803639720413154</v>
      </c>
      <c r="H964" s="6">
        <f t="shared" ca="1" si="90"/>
        <v>-1.3697571104957249</v>
      </c>
      <c r="I964" s="10">
        <f ca="1">SUMPRODUCT(J964:O964,Results!B$12:G$12)+Results!$F$5*H964</f>
        <v>5.1153716630391823</v>
      </c>
      <c r="J964" s="10">
        <f ca="1">SUMPRODUCT($A964:$F964,Results!$B$15:$G$15)</f>
        <v>1.0666983876005258</v>
      </c>
      <c r="K964" s="10">
        <f ca="1">SUMPRODUCT($A964:$F964,Results!$B$16:$G$16)</f>
        <v>-8.4683439763241459</v>
      </c>
      <c r="L964" s="10">
        <f ca="1">SUMPRODUCT($A964:$F964,Results!$B$17:$G$17)</f>
        <v>-2.6598051482582941</v>
      </c>
      <c r="M964" s="10">
        <f ca="1">SUMPRODUCT($A964:$F964,Results!$B$18:$G$18)</f>
        <v>5.1701784422055885</v>
      </c>
      <c r="N964" s="10">
        <f ca="1">SUMPRODUCT($A964:$F964,Results!$B$19:$G$19)</f>
        <v>-10.269969105593097</v>
      </c>
      <c r="O964" s="10">
        <f ca="1">SUMPRODUCT($A964:$F964,Results!$B$20:$G$20)</f>
        <v>-12.055371703707264</v>
      </c>
      <c r="P964" s="10" cm="1">
        <f t="array" aca="1" ref="P964" ca="1">SUMPRODUCT(J964:O964,TRANSPOSE(Test!BL$20:BL$25))+Test!$AD$20-Test!$BL$27</f>
        <v>11.894498722238561</v>
      </c>
      <c r="Q964" s="10" cm="1">
        <f t="array" aca="1" ref="Q964" ca="1">SUMPRODUCT(J964:O964,TRANSPOSE(Test!ES$20:ES$25))+Test!$AD$20-Test!$ES$27</f>
        <v>12.136484100339676</v>
      </c>
      <c r="R964" s="10">
        <f ca="1">I964-Results!$E$5*H964</f>
        <v>10.594400105022082</v>
      </c>
      <c r="S964" s="10" cm="1">
        <f t="array" aca="1" ref="S964" ca="1">SUMPRODUCT(J964:O964,TRANSPOSE(Test!AR$28:AR$33))+Test!$AD$20-Test!$AC$26</f>
        <v>-3.1639741150859453</v>
      </c>
      <c r="T964" s="10">
        <f ca="1">SUMPRODUCT(J964:O964,Results!K$9:P$9)</f>
        <v>12.356915862120781</v>
      </c>
      <c r="U964" s="10">
        <f ca="1">SUMPRODUCT(J964:O964,Results!K$9:P$9)+Test!$AD$20-Test!$AC$31</f>
        <v>12.320117743419805</v>
      </c>
      <c r="V964" s="10">
        <f t="shared" ca="1" si="91"/>
        <v>-6.7791270591993786</v>
      </c>
      <c r="W964" s="10">
        <f t="shared" ca="1" si="92"/>
        <v>-7.0211124373004932</v>
      </c>
      <c r="X964" s="10">
        <f t="shared" ca="1" si="93"/>
        <v>-5.4790284419828996</v>
      </c>
      <c r="Y964" s="10">
        <f t="shared" ca="1" si="94"/>
        <v>8.2793457781251281</v>
      </c>
      <c r="Z964" s="10">
        <f ca="1">I964-Test!$AD$20</f>
        <v>4.419268124389629</v>
      </c>
      <c r="AA964" s="10">
        <f t="shared" ca="1" si="95"/>
        <v>-7.2047460803806231</v>
      </c>
    </row>
    <row r="965" spans="1:27">
      <c r="A965" s="6">
        <f ca="1">LN((RAND()^(-Results!$F$4))-1)</f>
        <v>2.9317788523251518</v>
      </c>
      <c r="B965" s="6">
        <f ca="1">LN((RAND()^(-Results!$F$4))-1)</f>
        <v>1.7467961532978642</v>
      </c>
      <c r="C965" s="6">
        <f ca="1">LN((RAND()^(-Results!$F$4))-1)</f>
        <v>-1.2333687460189708</v>
      </c>
      <c r="D965" s="6">
        <f ca="1">LN((RAND()^(-Results!$F$4))-1)</f>
        <v>-2.263856125099537</v>
      </c>
      <c r="E965" s="6">
        <f ca="1">LN((RAND()^(-Results!$F$4))-1)</f>
        <v>0.68956714139067055</v>
      </c>
      <c r="F965" s="6">
        <f ca="1">LN((RAND()^(-Results!$F$4))-1)</f>
        <v>1.0884228913103913</v>
      </c>
      <c r="G965" s="6">
        <f ca="1">LN((RAND()^(-Results!$F$4))-1)</f>
        <v>1.5277968319927497</v>
      </c>
      <c r="H965" s="6">
        <f t="shared" ca="1" si="90"/>
        <v>1.5384036935383403</v>
      </c>
      <c r="I965" s="10">
        <f ca="1">SUMPRODUCT(J965:O965,Results!B$12:G$12)+Results!$F$5*H965</f>
        <v>-3.7266677849076419</v>
      </c>
      <c r="J965" s="10">
        <f ca="1">SUMPRODUCT($A965:$F965,Results!$B$15:$G$15)</f>
        <v>8.8276493289665705</v>
      </c>
      <c r="K965" s="10">
        <f ca="1">SUMPRODUCT($A965:$F965,Results!$B$16:$G$16)</f>
        <v>1.5438580236369877</v>
      </c>
      <c r="L965" s="10">
        <f ca="1">SUMPRODUCT($A965:$F965,Results!$B$17:$G$17)</f>
        <v>-2.4500137740404302</v>
      </c>
      <c r="M965" s="10">
        <f ca="1">SUMPRODUCT($A965:$F965,Results!$B$18:$G$18)</f>
        <v>-3.3307785598728521</v>
      </c>
      <c r="N965" s="10">
        <f ca="1">SUMPRODUCT($A965:$F965,Results!$B$19:$G$19)</f>
        <v>-13.560006932699864</v>
      </c>
      <c r="O965" s="10">
        <f ca="1">SUMPRODUCT($A965:$F965,Results!$B$20:$G$20)</f>
        <v>18.513875877281276</v>
      </c>
      <c r="P965" s="10" cm="1">
        <f t="array" aca="1" ref="P965" ca="1">SUMPRODUCT(J965:O965,TRANSPOSE(Test!BL$20:BL$25))+Test!$AD$20-Test!$BL$27</f>
        <v>-11.386030883424469</v>
      </c>
      <c r="Q965" s="10" cm="1">
        <f t="array" aca="1" ref="Q965" ca="1">SUMPRODUCT(J965:O965,TRANSPOSE(Test!ES$20:ES$25))+Test!$AD$20-Test!$ES$27</f>
        <v>-11.466366060052719</v>
      </c>
      <c r="R965" s="10">
        <f ca="1">I965-Results!$E$5*H965</f>
        <v>-9.8802825590610031</v>
      </c>
      <c r="S965" s="10" cm="1">
        <f t="array" aca="1" ref="S965" ca="1">SUMPRODUCT(J965:O965,TRANSPOSE(Test!AR$28:AR$33))+Test!$AD$20-Test!$AC$26</f>
        <v>-7.0186341055753729</v>
      </c>
      <c r="T965" s="10">
        <f ca="1">SUMPRODUCT(J965:O965,Results!K$9:P$9)</f>
        <v>-11.742031569472381</v>
      </c>
      <c r="U965" s="10">
        <f ca="1">SUMPRODUCT(J965:O965,Results!K$9:P$9)+Test!$AD$20-Test!$AC$31</f>
        <v>-11.778829688173357</v>
      </c>
      <c r="V965" s="10">
        <f t="shared" ca="1" si="91"/>
        <v>7.6593630985168275</v>
      </c>
      <c r="W965" s="10">
        <f t="shared" ca="1" si="92"/>
        <v>7.7396982751450771</v>
      </c>
      <c r="X965" s="10">
        <f t="shared" ca="1" si="93"/>
        <v>6.1536147741533611</v>
      </c>
      <c r="Y965" s="10">
        <f t="shared" ca="1" si="94"/>
        <v>3.291966320667731</v>
      </c>
      <c r="Z965" s="10">
        <f ca="1">I965-Test!$AD$20</f>
        <v>-4.4227713235571953</v>
      </c>
      <c r="AA965" s="10">
        <f t="shared" ca="1" si="95"/>
        <v>8.0521619032657146</v>
      </c>
    </row>
    <row r="966" spans="1:27">
      <c r="A966" s="6">
        <f ca="1">LN((RAND()^(-Results!$F$4))-1)</f>
        <v>0.50100657908060153</v>
      </c>
      <c r="B966" s="6">
        <f ca="1">LN((RAND()^(-Results!$F$4))-1)</f>
        <v>-0.72696061999844863</v>
      </c>
      <c r="C966" s="6">
        <f ca="1">LN((RAND()^(-Results!$F$4))-1)</f>
        <v>-3.1052848524667018</v>
      </c>
      <c r="D966" s="6">
        <f ca="1">LN((RAND()^(-Results!$F$4))-1)</f>
        <v>-2.4135086434487665</v>
      </c>
      <c r="E966" s="6">
        <f ca="1">LN((RAND()^(-Results!$F$4))-1)</f>
        <v>-0.98948107080980763</v>
      </c>
      <c r="F966" s="6">
        <f ca="1">LN((RAND()^(-Results!$F$4))-1)</f>
        <v>0.12449606527198424</v>
      </c>
      <c r="G966" s="6">
        <f ca="1">LN((RAND()^(-Results!$F$4))-1)</f>
        <v>-1.6089489599030153</v>
      </c>
      <c r="H966" s="6">
        <f t="shared" ca="1" si="90"/>
        <v>-1.5983420983574248</v>
      </c>
      <c r="I966" s="10">
        <f ca="1">SUMPRODUCT(J966:O966,Results!B$12:G$12)+Results!$F$5*H966</f>
        <v>-40.566228801394523</v>
      </c>
      <c r="J966" s="10">
        <f ca="1">SUMPRODUCT($A966:$F966,Results!$B$15:$G$15)</f>
        <v>3.1426502449972062</v>
      </c>
      <c r="K966" s="10">
        <f ca="1">SUMPRODUCT($A966:$F966,Results!$B$16:$G$16)</f>
        <v>2.2307514193719276</v>
      </c>
      <c r="L966" s="10">
        <f ca="1">SUMPRODUCT($A966:$F966,Results!$B$17:$G$17)</f>
        <v>7.8608968530864667</v>
      </c>
      <c r="M966" s="10">
        <f ca="1">SUMPRODUCT($A966:$F966,Results!$B$18:$G$18)</f>
        <v>6.400527679202205</v>
      </c>
      <c r="N966" s="10">
        <f ca="1">SUMPRODUCT($A966:$F966,Results!$B$19:$G$19)</f>
        <v>-13.152643245479876</v>
      </c>
      <c r="O966" s="10">
        <f ca="1">SUMPRODUCT($A966:$F966,Results!$B$20:$G$20)</f>
        <v>11.157668584676113</v>
      </c>
      <c r="P966" s="10" cm="1">
        <f t="array" aca="1" ref="P966" ca="1">SUMPRODUCT(J966:O966,TRANSPOSE(Test!BL$20:BL$25))+Test!$AD$20-Test!$BL$27</f>
        <v>-32.892992333087662</v>
      </c>
      <c r="Q966" s="10" cm="1">
        <f t="array" aca="1" ref="Q966" ca="1">SUMPRODUCT(J966:O966,TRANSPOSE(Test!ES$20:ES$25))+Test!$AD$20-Test!$ES$27</f>
        <v>-32.866696110106062</v>
      </c>
      <c r="R966" s="10">
        <f ca="1">I966-Results!$E$5*H966</f>
        <v>-34.172860407964826</v>
      </c>
      <c r="S966" s="10" cm="1">
        <f t="array" aca="1" ref="S966" ca="1">SUMPRODUCT(J966:O966,TRANSPOSE(Test!AR$28:AR$33))+Test!$AD$20-Test!$AC$26</f>
        <v>-33.48454086928993</v>
      </c>
      <c r="T966" s="10">
        <f ca="1">SUMPRODUCT(J966:O966,Results!K$9:P$9)</f>
        <v>-32.766333394570367</v>
      </c>
      <c r="U966" s="10">
        <f ca="1">SUMPRODUCT(J966:O966,Results!K$9:P$9)+Test!$AD$20-Test!$AC$31</f>
        <v>-32.803131513271346</v>
      </c>
      <c r="V966" s="10">
        <f t="shared" ca="1" si="91"/>
        <v>-7.673236468306861</v>
      </c>
      <c r="W966" s="10">
        <f t="shared" ca="1" si="92"/>
        <v>-7.6995326912884607</v>
      </c>
      <c r="X966" s="10">
        <f t="shared" ca="1" si="93"/>
        <v>-6.3933683934296965</v>
      </c>
      <c r="Y966" s="10">
        <f t="shared" ca="1" si="94"/>
        <v>-7.0816879321045931</v>
      </c>
      <c r="Z966" s="10">
        <f ca="1">I966-Test!$AD$20</f>
        <v>-41.262332340044075</v>
      </c>
      <c r="AA966" s="10">
        <f t="shared" ca="1" si="95"/>
        <v>-7.763097288123177</v>
      </c>
    </row>
    <row r="967" spans="1:27">
      <c r="A967" s="6">
        <f ca="1">LN((RAND()^(-Results!$F$4))-1)</f>
        <v>1.6421767454386105</v>
      </c>
      <c r="B967" s="6">
        <f ca="1">LN((RAND()^(-Results!$F$4))-1)</f>
        <v>0.97682420233729239</v>
      </c>
      <c r="C967" s="6">
        <f ca="1">LN((RAND()^(-Results!$F$4))-1)</f>
        <v>-0.57127361421879241</v>
      </c>
      <c r="D967" s="6">
        <f ca="1">LN((RAND()^(-Results!$F$4))-1)</f>
        <v>-3.5408472911451385</v>
      </c>
      <c r="E967" s="6">
        <f ca="1">LN((RAND()^(-Results!$F$4))-1)</f>
        <v>0.79052381491069168</v>
      </c>
      <c r="F967" s="6">
        <f ca="1">LN((RAND()^(-Results!$F$4))-1)</f>
        <v>-0.80793449854756816</v>
      </c>
      <c r="G967" s="6">
        <f ca="1">LN((RAND()^(-Results!$F$4))-1)</f>
        <v>2.6954732914249804</v>
      </c>
      <c r="H967" s="6">
        <f t="shared" ca="1" si="90"/>
        <v>2.7060801529705709</v>
      </c>
      <c r="I967" s="10">
        <f ca="1">SUMPRODUCT(J967:O967,Results!B$12:G$12)+Results!$F$5*H967</f>
        <v>-5.0872113621060411</v>
      </c>
      <c r="J967" s="10">
        <f ca="1">SUMPRODUCT($A967:$F967,Results!$B$15:$G$15)</f>
        <v>6.5974171565174755</v>
      </c>
      <c r="K967" s="10">
        <f ca="1">SUMPRODUCT($A967:$F967,Results!$B$16:$G$16)</f>
        <v>-4.0027267612161408</v>
      </c>
      <c r="L967" s="10">
        <f ca="1">SUMPRODUCT($A967:$F967,Results!$B$17:$G$17)</f>
        <v>1.1798566716658434</v>
      </c>
      <c r="M967" s="10">
        <f ca="1">SUMPRODUCT($A967:$F967,Results!$B$18:$G$18)</f>
        <v>-3.0767863670007385</v>
      </c>
      <c r="N967" s="10">
        <f ca="1">SUMPRODUCT($A967:$F967,Results!$B$19:$G$19)</f>
        <v>-16.747015032530793</v>
      </c>
      <c r="O967" s="10">
        <f ca="1">SUMPRODUCT($A967:$F967,Results!$B$20:$G$20)</f>
        <v>11.734194975869181</v>
      </c>
      <c r="P967" s="10" cm="1">
        <f t="array" aca="1" ref="P967" ca="1">SUMPRODUCT(J967:O967,TRANSPOSE(Test!BL$20:BL$25))+Test!$AD$20-Test!$BL$27</f>
        <v>-18.507294396844461</v>
      </c>
      <c r="Q967" s="10" cm="1">
        <f t="array" aca="1" ref="Q967" ca="1">SUMPRODUCT(J967:O967,TRANSPOSE(Test!ES$20:ES$25))+Test!$AD$20-Test!$ES$27</f>
        <v>-18.654888350715336</v>
      </c>
      <c r="R967" s="10">
        <f ca="1">I967-Results!$E$5*H967</f>
        <v>-15.911531973988325</v>
      </c>
      <c r="S967" s="10" cm="1">
        <f t="array" aca="1" ref="S967" ca="1">SUMPRODUCT(J967:O967,TRANSPOSE(Test!AR$28:AR$33))+Test!$AD$20-Test!$AC$26</f>
        <v>-17.111343573428492</v>
      </c>
      <c r="T967" s="10">
        <f ca="1">SUMPRODUCT(J967:O967,Results!K$9:P$9)</f>
        <v>-18.823667109368824</v>
      </c>
      <c r="U967" s="10">
        <f ca="1">SUMPRODUCT(J967:O967,Results!K$9:P$9)+Test!$AD$20-Test!$AC$31</f>
        <v>-18.860465228069799</v>
      </c>
      <c r="V967" s="10">
        <f t="shared" ca="1" si="91"/>
        <v>13.42008303473842</v>
      </c>
      <c r="W967" s="10">
        <f t="shared" ca="1" si="92"/>
        <v>13.567676988609294</v>
      </c>
      <c r="X967" s="10">
        <f t="shared" ca="1" si="93"/>
        <v>10.824320611882284</v>
      </c>
      <c r="Y967" s="10">
        <f t="shared" ca="1" si="94"/>
        <v>12.024132211322451</v>
      </c>
      <c r="Z967" s="10">
        <f ca="1">I967-Test!$AD$20</f>
        <v>-5.7833149007555944</v>
      </c>
      <c r="AA967" s="10">
        <f t="shared" ca="1" si="95"/>
        <v>13.773253865963758</v>
      </c>
    </row>
    <row r="968" spans="1:27">
      <c r="A968" s="6">
        <f ca="1">LN((RAND()^(-Results!$F$4))-1)</f>
        <v>1.9186196454618627</v>
      </c>
      <c r="B968" s="6">
        <f ca="1">LN((RAND()^(-Results!$F$4))-1)</f>
        <v>0.4272531316705408</v>
      </c>
      <c r="C968" s="6">
        <f ca="1">LN((RAND()^(-Results!$F$4))-1)</f>
        <v>1.920120108745731E-2</v>
      </c>
      <c r="D968" s="6">
        <f ca="1">LN((RAND()^(-Results!$F$4))-1)</f>
        <v>-0.58020506873991384</v>
      </c>
      <c r="E968" s="6">
        <f ca="1">LN((RAND()^(-Results!$F$4))-1)</f>
        <v>1.3466810857099769</v>
      </c>
      <c r="F968" s="6">
        <f ca="1">LN((RAND()^(-Results!$F$4))-1)</f>
        <v>-0.53086857903603768</v>
      </c>
      <c r="G968" s="6">
        <f ca="1">LN((RAND()^(-Results!$F$4))-1)</f>
        <v>0.90417944386829718</v>
      </c>
      <c r="H968" s="6">
        <f t="shared" ca="1" si="90"/>
        <v>0.91478630541388783</v>
      </c>
      <c r="I968" s="10">
        <f ca="1">SUMPRODUCT(J968:O968,Results!B$12:G$12)+Results!$F$5*H968</f>
        <v>3.717792464156946</v>
      </c>
      <c r="J968" s="10">
        <f ca="1">SUMPRODUCT($A968:$F968,Results!$B$15:$G$15)</f>
        <v>2.2727321655480308</v>
      </c>
      <c r="K968" s="10">
        <f ca="1">SUMPRODUCT($A968:$F968,Results!$B$16:$G$16)</f>
        <v>0.38911172296962659</v>
      </c>
      <c r="L968" s="10">
        <f ca="1">SUMPRODUCT($A968:$F968,Results!$B$17:$G$17)</f>
        <v>1.371609013110888</v>
      </c>
      <c r="M968" s="10">
        <f ca="1">SUMPRODUCT($A968:$F968,Results!$B$18:$G$18)</f>
        <v>-4.3079074252396934</v>
      </c>
      <c r="N968" s="10">
        <f ca="1">SUMPRODUCT($A968:$F968,Results!$B$19:$G$19)</f>
        <v>-4.5916544214261554</v>
      </c>
      <c r="O968" s="10">
        <f ca="1">SUMPRODUCT($A968:$F968,Results!$B$20:$G$20)</f>
        <v>3.5690864425067068</v>
      </c>
      <c r="P968" s="10" cm="1">
        <f t="array" aca="1" ref="P968" ca="1">SUMPRODUCT(J968:O968,TRANSPOSE(Test!BL$20:BL$25))+Test!$AD$20-Test!$BL$27</f>
        <v>-0.9067627621537101</v>
      </c>
      <c r="Q968" s="10" cm="1">
        <f t="array" aca="1" ref="Q968" ca="1">SUMPRODUCT(J968:O968,TRANSPOSE(Test!ES$20:ES$25))+Test!$AD$20-Test!$ES$27</f>
        <v>-0.99669727964897648</v>
      </c>
      <c r="R968" s="10">
        <f ca="1">I968-Results!$E$5*H968</f>
        <v>5.8647242501394636E-2</v>
      </c>
      <c r="S968" s="10" cm="1">
        <f t="array" aca="1" ref="S968" ca="1">SUMPRODUCT(J968:O968,TRANSPOSE(Test!AR$28:AR$33))+Test!$AD$20-Test!$AC$26</f>
        <v>0.87626131254093975</v>
      </c>
      <c r="T968" s="10">
        <f ca="1">SUMPRODUCT(J968:O968,Results!K$9:P$9)</f>
        <v>-1.2991884272069347</v>
      </c>
      <c r="U968" s="10">
        <f ca="1">SUMPRODUCT(J968:O968,Results!K$9:P$9)+Test!$AD$20-Test!$AC$31</f>
        <v>-1.3359865459079101</v>
      </c>
      <c r="V968" s="10">
        <f t="shared" ca="1" si="91"/>
        <v>4.6245552263106564</v>
      </c>
      <c r="W968" s="10">
        <f t="shared" ca="1" si="92"/>
        <v>4.7144897438059221</v>
      </c>
      <c r="X968" s="10">
        <f t="shared" ca="1" si="93"/>
        <v>3.6591452216555513</v>
      </c>
      <c r="Y968" s="10">
        <f t="shared" ca="1" si="94"/>
        <v>2.8415311516160062</v>
      </c>
      <c r="Z968" s="10">
        <f ca="1">I968-Test!$AD$20</f>
        <v>3.0216889255073922</v>
      </c>
      <c r="AA968" s="10">
        <f t="shared" ca="1" si="95"/>
        <v>5.0537790100648561</v>
      </c>
    </row>
    <row r="969" spans="1:27">
      <c r="A969" s="6">
        <f ca="1">LN((RAND()^(-Results!$F$4))-1)</f>
        <v>-9.3817354578359977E-2</v>
      </c>
      <c r="B969" s="6">
        <f ca="1">LN((RAND()^(-Results!$F$4))-1)</f>
        <v>2.7453024310271901</v>
      </c>
      <c r="C969" s="6">
        <f ca="1">LN((RAND()^(-Results!$F$4))-1)</f>
        <v>-0.67662798128767299</v>
      </c>
      <c r="D969" s="6">
        <f ca="1">LN((RAND()^(-Results!$F$4))-1)</f>
        <v>0.83802773488194149</v>
      </c>
      <c r="E969" s="6">
        <f ca="1">LN((RAND()^(-Results!$F$4))-1)</f>
        <v>1.1667044921605405</v>
      </c>
      <c r="F969" s="6">
        <f ca="1">LN((RAND()^(-Results!$F$4))-1)</f>
        <v>2.7617229449330605</v>
      </c>
      <c r="G969" s="6">
        <f ca="1">LN((RAND()^(-Results!$F$4))-1)</f>
        <v>-0.44729030681218962</v>
      </c>
      <c r="H969" s="6">
        <f t="shared" ca="1" si="90"/>
        <v>-0.43668344526659902</v>
      </c>
      <c r="I969" s="10">
        <f ca="1">SUMPRODUCT(J969:O969,Results!B$12:G$12)+Results!$F$5*H969</f>
        <v>23.923560000054952</v>
      </c>
      <c r="J969" s="10">
        <f ca="1">SUMPRODUCT($A969:$F969,Results!$B$15:$G$15)</f>
        <v>6.0297860368483178</v>
      </c>
      <c r="K969" s="10">
        <f ca="1">SUMPRODUCT($A969:$F969,Results!$B$16:$G$16)</f>
        <v>0.85728544421046138</v>
      </c>
      <c r="L969" s="10">
        <f ca="1">SUMPRODUCT($A969:$F969,Results!$B$17:$G$17)</f>
        <v>-16.501901581334643</v>
      </c>
      <c r="M969" s="10">
        <f ca="1">SUMPRODUCT($A969:$F969,Results!$B$18:$G$18)</f>
        <v>3.5503504079981836</v>
      </c>
      <c r="N969" s="10">
        <f ca="1">SUMPRODUCT($A969:$F969,Results!$B$19:$G$19)</f>
        <v>-0.19941687777009998</v>
      </c>
      <c r="O969" s="10">
        <f ca="1">SUMPRODUCT($A969:$F969,Results!$B$20:$G$20)</f>
        <v>6.6139537363998002</v>
      </c>
      <c r="P969" s="10" cm="1">
        <f t="array" aca="1" ref="P969" ca="1">SUMPRODUCT(J969:O969,TRANSPOSE(Test!BL$20:BL$25))+Test!$AD$20-Test!$BL$27</f>
        <v>26.084939856838862</v>
      </c>
      <c r="Q969" s="10" cm="1">
        <f t="array" aca="1" ref="Q969" ca="1">SUMPRODUCT(J969:O969,TRANSPOSE(Test!ES$20:ES$25))+Test!$AD$20-Test!$ES$27</f>
        <v>26.314477631604358</v>
      </c>
      <c r="R969" s="10">
        <f ca="1">I969-Results!$E$5*H969</f>
        <v>25.670293781121348</v>
      </c>
      <c r="S969" s="10" cm="1">
        <f t="array" aca="1" ref="S969" ca="1">SUMPRODUCT(J969:O969,TRANSPOSE(Test!AR$28:AR$33))+Test!$AD$20-Test!$AC$26</f>
        <v>21.490371681033857</v>
      </c>
      <c r="T969" s="10">
        <f ca="1">SUMPRODUCT(J969:O969,Results!K$9:P$9)</f>
        <v>26.25485918593359</v>
      </c>
      <c r="U969" s="10">
        <f ca="1">SUMPRODUCT(J969:O969,Results!K$9:P$9)+Test!$AD$20-Test!$AC$31</f>
        <v>26.218061067232615</v>
      </c>
      <c r="V969" s="10">
        <f t="shared" ca="1" si="91"/>
        <v>-2.1613798567839098</v>
      </c>
      <c r="W969" s="10">
        <f t="shared" ca="1" si="92"/>
        <v>-2.3909176315494065</v>
      </c>
      <c r="X969" s="10">
        <f t="shared" ca="1" si="93"/>
        <v>-1.7467337810663963</v>
      </c>
      <c r="Y969" s="10">
        <f t="shared" ca="1" si="94"/>
        <v>2.4331883190210952</v>
      </c>
      <c r="Z969" s="10">
        <f ca="1">I969-Test!$AD$20</f>
        <v>23.227456461405399</v>
      </c>
      <c r="AA969" s="10">
        <f t="shared" ca="1" si="95"/>
        <v>-2.2945010671776629</v>
      </c>
    </row>
    <row r="970" spans="1:27">
      <c r="A970" s="6">
        <f ca="1">LN((RAND()^(-Results!$F$4))-1)</f>
        <v>0.56334921923502668</v>
      </c>
      <c r="B970" s="6">
        <f ca="1">LN((RAND()^(-Results!$F$4))-1)</f>
        <v>2.0205188000286549</v>
      </c>
      <c r="C970" s="6">
        <f ca="1">LN((RAND()^(-Results!$F$4))-1)</f>
        <v>-0.73129341927757163</v>
      </c>
      <c r="D970" s="6">
        <f ca="1">LN((RAND()^(-Results!$F$4))-1)</f>
        <v>0.65544207458027692</v>
      </c>
      <c r="E970" s="6">
        <f ca="1">LN((RAND()^(-Results!$F$4))-1)</f>
        <v>-1.3401002460676557</v>
      </c>
      <c r="F970" s="6">
        <f ca="1">LN((RAND()^(-Results!$F$4))-1)</f>
        <v>-2.4144662720192778</v>
      </c>
      <c r="G970" s="6">
        <f ca="1">LN((RAND()^(-Results!$F$4))-1)</f>
        <v>-0.97219003049097208</v>
      </c>
      <c r="H970" s="6">
        <f t="shared" ca="1" si="90"/>
        <v>-0.96158316894538154</v>
      </c>
      <c r="I970" s="10">
        <f ca="1">SUMPRODUCT(J970:O970,Results!B$12:G$12)+Results!$F$5*H970</f>
        <v>20.019341413463906</v>
      </c>
      <c r="J970" s="10">
        <f ca="1">SUMPRODUCT($A970:$F970,Results!$B$15:$G$15)</f>
        <v>6.5789464156946345</v>
      </c>
      <c r="K970" s="10">
        <f ca="1">SUMPRODUCT($A970:$F970,Results!$B$16:$G$16)</f>
        <v>7.3979939983609047</v>
      </c>
      <c r="L970" s="10">
        <f ca="1">SUMPRODUCT($A970:$F970,Results!$B$17:$G$17)</f>
        <v>5.6697308727814297</v>
      </c>
      <c r="M970" s="10">
        <f ca="1">SUMPRODUCT($A970:$F970,Results!$B$18:$G$18)</f>
        <v>-11.852571809712792</v>
      </c>
      <c r="N970" s="10">
        <f ca="1">SUMPRODUCT($A970:$F970,Results!$B$19:$G$19)</f>
        <v>-6.5106106751082677</v>
      </c>
      <c r="O970" s="10">
        <f ca="1">SUMPRODUCT($A970:$F970,Results!$B$20:$G$20)</f>
        <v>0.41393287330214878</v>
      </c>
      <c r="P970" s="10" cm="1">
        <f t="array" aca="1" ref="P970" ca="1">SUMPRODUCT(J970:O970,TRANSPOSE(Test!BL$20:BL$25))+Test!$AD$20-Test!$BL$27</f>
        <v>25.050229387528194</v>
      </c>
      <c r="Q970" s="10" cm="1">
        <f t="array" aca="1" ref="Q970" ca="1">SUMPRODUCT(J970:O970,TRANSPOSE(Test!ES$20:ES$25))+Test!$AD$20-Test!$ES$27</f>
        <v>25.289454319202147</v>
      </c>
      <c r="R970" s="10">
        <f ca="1">I970-Results!$E$5*H970</f>
        <v>23.865674089245431</v>
      </c>
      <c r="S970" s="10" cm="1">
        <f t="array" aca="1" ref="S970" ca="1">SUMPRODUCT(J970:O970,TRANSPOSE(Test!AR$28:AR$33))+Test!$AD$20-Test!$AC$26</f>
        <v>25.914354573646051</v>
      </c>
      <c r="T970" s="10">
        <f ca="1">SUMPRODUCT(J970:O970,Results!K$9:P$9)</f>
        <v>25.423168826308054</v>
      </c>
      <c r="U970" s="10">
        <f ca="1">SUMPRODUCT(J970:O970,Results!K$9:P$9)+Test!$AD$20-Test!$AC$31</f>
        <v>25.386370707607078</v>
      </c>
      <c r="V970" s="10">
        <f t="shared" ca="1" si="91"/>
        <v>-5.0308879740642887</v>
      </c>
      <c r="W970" s="10">
        <f t="shared" ca="1" si="92"/>
        <v>-5.270112905738241</v>
      </c>
      <c r="X970" s="10">
        <f t="shared" ca="1" si="93"/>
        <v>-3.8463326757815253</v>
      </c>
      <c r="Y970" s="10">
        <f t="shared" ca="1" si="94"/>
        <v>-5.8950131601821454</v>
      </c>
      <c r="Z970" s="10">
        <f ca="1">I970-Test!$AD$20</f>
        <v>19.323237874814353</v>
      </c>
      <c r="AA970" s="10">
        <f t="shared" ca="1" si="95"/>
        <v>-5.3670292941431725</v>
      </c>
    </row>
    <row r="971" spans="1:27">
      <c r="A971" s="6">
        <f ca="1">LN((RAND()^(-Results!$F$4))-1)</f>
        <v>-0.27222791196533586</v>
      </c>
      <c r="B971" s="6">
        <f ca="1">LN((RAND()^(-Results!$F$4))-1)</f>
        <v>-0.84610158784703327</v>
      </c>
      <c r="C971" s="6">
        <f ca="1">LN((RAND()^(-Results!$F$4))-1)</f>
        <v>-3.4424743733154717</v>
      </c>
      <c r="D971" s="6">
        <f ca="1">LN((RAND()^(-Results!$F$4))-1)</f>
        <v>1.4099956716935698</v>
      </c>
      <c r="E971" s="6">
        <f ca="1">LN((RAND()^(-Results!$F$4))-1)</f>
        <v>0.96365160318435183</v>
      </c>
      <c r="F971" s="6">
        <f ca="1">LN((RAND()^(-Results!$F$4))-1)</f>
        <v>1.390035860494885</v>
      </c>
      <c r="G971" s="6">
        <f ca="1">LN((RAND()^(-Results!$F$4))-1)</f>
        <v>-2.1524026142053917E-3</v>
      </c>
      <c r="H971" s="6">
        <f t="shared" ca="1" si="90"/>
        <v>8.4544589313852031E-3</v>
      </c>
      <c r="I971" s="10">
        <f ca="1">SUMPRODUCT(J971:O971,Results!B$12:G$12)+Results!$F$5*H971</f>
        <v>-2.3255675904412376</v>
      </c>
      <c r="J971" s="10">
        <f ca="1">SUMPRODUCT($A971:$F971,Results!$B$15:$G$15)</f>
        <v>-1.6012989750791879</v>
      </c>
      <c r="K971" s="10">
        <f ca="1">SUMPRODUCT($A971:$F971,Results!$B$16:$G$16)</f>
        <v>5.8408737246312104</v>
      </c>
      <c r="L971" s="10">
        <f ca="1">SUMPRODUCT($A971:$F971,Results!$B$17:$G$17)</f>
        <v>1.0025149323327485</v>
      </c>
      <c r="M971" s="10">
        <f ca="1">SUMPRODUCT($A971:$F971,Results!$B$18:$G$18)</f>
        <v>12.492094639034152</v>
      </c>
      <c r="N971" s="10">
        <f ca="1">SUMPRODUCT($A971:$F971,Results!$B$19:$G$19)</f>
        <v>0.79854283959559935</v>
      </c>
      <c r="O971" s="10">
        <f ca="1">SUMPRODUCT($A971:$F971,Results!$B$20:$G$20)</f>
        <v>-0.78668745317852951</v>
      </c>
      <c r="P971" s="10" cm="1">
        <f t="array" aca="1" ref="P971" ca="1">SUMPRODUCT(J971:O971,TRANSPOSE(Test!BL$20:BL$25))+Test!$AD$20-Test!$BL$27</f>
        <v>-3.1373221008500454</v>
      </c>
      <c r="Q971" s="10" cm="1">
        <f t="array" aca="1" ref="Q971" ca="1">SUMPRODUCT(J971:O971,TRANSPOSE(Test!ES$20:ES$25))+Test!$AD$20-Test!$ES$27</f>
        <v>-2.85990647082855</v>
      </c>
      <c r="R971" s="10">
        <f ca="1">I971-Results!$E$5*H971</f>
        <v>-2.3593854261667784</v>
      </c>
      <c r="S971" s="10" cm="1">
        <f t="array" aca="1" ref="S971" ca="1">SUMPRODUCT(J971:O971,TRANSPOSE(Test!AR$28:AR$33))+Test!$AD$20-Test!$AC$26</f>
        <v>-11.194239945101312</v>
      </c>
      <c r="T971" s="10">
        <f ca="1">SUMPRODUCT(J971:O971,Results!K$9:P$9)</f>
        <v>-2.9572674124157565</v>
      </c>
      <c r="U971" s="10">
        <f ca="1">SUMPRODUCT(J971:O971,Results!K$9:P$9)+Test!$AD$20-Test!$AC$31</f>
        <v>-2.9940655311167319</v>
      </c>
      <c r="V971" s="10">
        <f t="shared" ca="1" si="91"/>
        <v>0.81175451040880775</v>
      </c>
      <c r="W971" s="10">
        <f t="shared" ca="1" si="92"/>
        <v>0.53433888038731236</v>
      </c>
      <c r="X971" s="10">
        <f t="shared" ca="1" si="93"/>
        <v>3.3817835725540757E-2</v>
      </c>
      <c r="Y971" s="10">
        <f t="shared" ca="1" si="94"/>
        <v>8.8686723546600739</v>
      </c>
      <c r="Z971" s="10">
        <f ca="1">I971-Test!$AD$20</f>
        <v>-3.0216711290907914</v>
      </c>
      <c r="AA971" s="10">
        <f t="shared" ca="1" si="95"/>
        <v>0.66849794067549428</v>
      </c>
    </row>
    <row r="972" spans="1:27">
      <c r="A972" s="6">
        <f ca="1">LN((RAND()^(-Results!$F$4))-1)</f>
        <v>2.0106059032790293</v>
      </c>
      <c r="B972" s="6">
        <f ca="1">LN((RAND()^(-Results!$F$4))-1)</f>
        <v>-1.2617675370288424</v>
      </c>
      <c r="C972" s="6">
        <f ca="1">LN((RAND()^(-Results!$F$4))-1)</f>
        <v>-1.3940866493579831</v>
      </c>
      <c r="D972" s="6">
        <f ca="1">LN((RAND()^(-Results!$F$4))-1)</f>
        <v>0.40507793724402491</v>
      </c>
      <c r="E972" s="6">
        <f ca="1">LN((RAND()^(-Results!$F$4))-1)</f>
        <v>-0.42877184717513278</v>
      </c>
      <c r="F972" s="6">
        <f ca="1">LN((RAND()^(-Results!$F$4))-1)</f>
        <v>-2.448715563011302</v>
      </c>
      <c r="G972" s="6">
        <f ca="1">LN((RAND()^(-Results!$F$4))-1)</f>
        <v>-0.81494249186006751</v>
      </c>
      <c r="H972" s="6">
        <f t="shared" ca="1" si="90"/>
        <v>-0.80433563031447686</v>
      </c>
      <c r="I972" s="10">
        <f ca="1">SUMPRODUCT(J972:O972,Results!B$12:G$12)+Results!$F$5*H972</f>
        <v>-13.743345445467401</v>
      </c>
      <c r="J972" s="10">
        <f ca="1">SUMPRODUCT($A972:$F972,Results!$B$15:$G$15)</f>
        <v>-0.7051673325001816</v>
      </c>
      <c r="K972" s="10">
        <f ca="1">SUMPRODUCT($A972:$F972,Results!$B$16:$G$16)</f>
        <v>7.7631291439243713</v>
      </c>
      <c r="L972" s="10">
        <f ca="1">SUMPRODUCT($A972:$F972,Results!$B$17:$G$17)</f>
        <v>16.794056118531838</v>
      </c>
      <c r="M972" s="10">
        <f ca="1">SUMPRODUCT($A972:$F972,Results!$B$18:$G$18)</f>
        <v>-6.2623323141230198</v>
      </c>
      <c r="N972" s="10">
        <f ca="1">SUMPRODUCT($A972:$F972,Results!$B$19:$G$19)</f>
        <v>-3.5908330174185381</v>
      </c>
      <c r="O972" s="10">
        <f ca="1">SUMPRODUCT($A972:$F972,Results!$B$20:$G$20)</f>
        <v>-0.93431754474491235</v>
      </c>
      <c r="P972" s="10" cm="1">
        <f t="array" aca="1" ref="P972" ca="1">SUMPRODUCT(J972:O972,TRANSPOSE(Test!BL$20:BL$25))+Test!$AD$20-Test!$BL$27</f>
        <v>-9.988270922977188</v>
      </c>
      <c r="Q972" s="10" cm="1">
        <f t="array" aca="1" ref="Q972" ca="1">SUMPRODUCT(J972:O972,TRANSPOSE(Test!ES$20:ES$25))+Test!$AD$20-Test!$ES$27</f>
        <v>-10.000500145178139</v>
      </c>
      <c r="R972" s="10">
        <f ca="1">I972-Results!$E$5*H972</f>
        <v>-10.526002924209493</v>
      </c>
      <c r="S972" s="10" cm="1">
        <f t="array" aca="1" ref="S972" ca="1">SUMPRODUCT(J972:O972,TRANSPOSE(Test!AR$28:AR$33))+Test!$AD$20-Test!$AC$26</f>
        <v>-6.3218564880620063</v>
      </c>
      <c r="T972" s="10">
        <f ca="1">SUMPRODUCT(J972:O972,Results!K$9:P$9)</f>
        <v>-10.159078013656675</v>
      </c>
      <c r="U972" s="10">
        <f ca="1">SUMPRODUCT(J972:O972,Results!K$9:P$9)+Test!$AD$20-Test!$AC$31</f>
        <v>-10.19587613235765</v>
      </c>
      <c r="V972" s="10">
        <f t="shared" ca="1" si="91"/>
        <v>-3.7550745224902133</v>
      </c>
      <c r="W972" s="10">
        <f t="shared" ca="1" si="92"/>
        <v>-3.7428453002892628</v>
      </c>
      <c r="X972" s="10">
        <f t="shared" ca="1" si="93"/>
        <v>-3.2173425212579083</v>
      </c>
      <c r="Y972" s="10">
        <f t="shared" ca="1" si="94"/>
        <v>-7.421488957405395</v>
      </c>
      <c r="Z972" s="10">
        <f ca="1">I972-Test!$AD$20</f>
        <v>-14.439448984116956</v>
      </c>
      <c r="AA972" s="10">
        <f t="shared" ca="1" si="95"/>
        <v>-3.547469313109751</v>
      </c>
    </row>
    <row r="973" spans="1:27">
      <c r="A973" s="6">
        <f ca="1">LN((RAND()^(-Results!$F$4))-1)</f>
        <v>0.29729193083298222</v>
      </c>
      <c r="B973" s="6">
        <f ca="1">LN((RAND()^(-Results!$F$4))-1)</f>
        <v>-0.27257492400973182</v>
      </c>
      <c r="C973" s="6">
        <f ca="1">LN((RAND()^(-Results!$F$4))-1)</f>
        <v>1.3527369235777882</v>
      </c>
      <c r="D973" s="6">
        <f ca="1">LN((RAND()^(-Results!$F$4))-1)</f>
        <v>0.51249184096091294</v>
      </c>
      <c r="E973" s="6">
        <f ca="1">LN((RAND()^(-Results!$F$4))-1)</f>
        <v>-0.65104750382503906</v>
      </c>
      <c r="F973" s="6">
        <f ca="1">LN((RAND()^(-Results!$F$4))-1)</f>
        <v>-8.0568311157347153E-2</v>
      </c>
      <c r="G973" s="6">
        <f ca="1">LN((RAND()^(-Results!$F$4))-1)</f>
        <v>1.1005480174968929</v>
      </c>
      <c r="H973" s="6">
        <f t="shared" ca="1" si="90"/>
        <v>1.1111548790424834</v>
      </c>
      <c r="I973" s="10">
        <f ca="1">SUMPRODUCT(J973:O973,Results!B$12:G$12)+Results!$F$5*H973</f>
        <v>6.5765109591905695</v>
      </c>
      <c r="J973" s="10">
        <f ca="1">SUMPRODUCT($A973:$F973,Results!$B$15:$G$15)</f>
        <v>-1.5664917455119118</v>
      </c>
      <c r="K973" s="10">
        <f ca="1">SUMPRODUCT($A973:$F973,Results!$B$16:$G$16)</f>
        <v>0.18221101362337888</v>
      </c>
      <c r="L973" s="10">
        <f ca="1">SUMPRODUCT($A973:$F973,Results!$B$17:$G$17)</f>
        <v>1.0822846172931773</v>
      </c>
      <c r="M973" s="10">
        <f ca="1">SUMPRODUCT($A973:$F973,Results!$B$18:$G$18)</f>
        <v>-4.3088982265080604</v>
      </c>
      <c r="N973" s="10">
        <f ca="1">SUMPRODUCT($A973:$F973,Results!$B$19:$G$19)</f>
        <v>4.8656105720354184</v>
      </c>
      <c r="O973" s="10">
        <f ca="1">SUMPRODUCT($A973:$F973,Results!$B$20:$G$20)</f>
        <v>-1.0550146544312735</v>
      </c>
      <c r="P973" s="10" cm="1">
        <f t="array" aca="1" ref="P973" ca="1">SUMPRODUCT(J973:O973,TRANSPOSE(Test!BL$20:BL$25))+Test!$AD$20-Test!$BL$27</f>
        <v>1.2229861795441122</v>
      </c>
      <c r="Q973" s="10" cm="1">
        <f t="array" aca="1" ref="Q973" ca="1">SUMPRODUCT(J973:O973,TRANSPOSE(Test!ES$20:ES$25))+Test!$AD$20-Test!$ES$27</f>
        <v>1.0916385972467422</v>
      </c>
      <c r="R973" s="10">
        <f ca="1">I973-Results!$E$5*H973</f>
        <v>2.1318914430206357</v>
      </c>
      <c r="S973" s="10" cm="1">
        <f t="array" aca="1" ref="S973" ca="1">SUMPRODUCT(J973:O973,TRANSPOSE(Test!AR$28:AR$33))+Test!$AD$20-Test!$AC$26</f>
        <v>6.1356615324234447</v>
      </c>
      <c r="T973" s="10">
        <f ca="1">SUMPRODUCT(J973:O973,Results!K$9:P$9)</f>
        <v>1.1530184174300524</v>
      </c>
      <c r="U973" s="10">
        <f ca="1">SUMPRODUCT(J973:O973,Results!K$9:P$9)+Test!$AD$20-Test!$AC$31</f>
        <v>1.116220298729077</v>
      </c>
      <c r="V973" s="10">
        <f t="shared" ca="1" si="91"/>
        <v>5.3535247796464578</v>
      </c>
      <c r="W973" s="10">
        <f t="shared" ca="1" si="92"/>
        <v>5.4848723619438271</v>
      </c>
      <c r="X973" s="10">
        <f t="shared" ca="1" si="93"/>
        <v>4.4446195161699338</v>
      </c>
      <c r="Y973" s="10">
        <f t="shared" ca="1" si="94"/>
        <v>0.4408494267671248</v>
      </c>
      <c r="Z973" s="10">
        <f ca="1">I973-Test!$AD$20</f>
        <v>5.8804074205410162</v>
      </c>
      <c r="AA973" s="10">
        <f t="shared" ca="1" si="95"/>
        <v>5.4602906604614923</v>
      </c>
    </row>
    <row r="974" spans="1:27">
      <c r="A974" s="6">
        <f ca="1">LN((RAND()^(-Results!$F$4))-1)</f>
        <v>-0.55671173856425216</v>
      </c>
      <c r="B974" s="6">
        <f ca="1">LN((RAND()^(-Results!$F$4))-1)</f>
        <v>3.9442985553798855</v>
      </c>
      <c r="C974" s="6">
        <f ca="1">LN((RAND()^(-Results!$F$4))-1)</f>
        <v>-0.12063634164712005</v>
      </c>
      <c r="D974" s="6">
        <f ca="1">LN((RAND()^(-Results!$F$4))-1)</f>
        <v>-0.21511874192600636</v>
      </c>
      <c r="E974" s="6">
        <f ca="1">LN((RAND()^(-Results!$F$4))-1)</f>
        <v>2.336352312826258</v>
      </c>
      <c r="F974" s="6">
        <f ca="1">LN((RAND()^(-Results!$F$4))-1)</f>
        <v>-1.6993525112773451</v>
      </c>
      <c r="G974" s="6">
        <f ca="1">LN((RAND()^(-Results!$F$4))-1)</f>
        <v>0.95000809438474765</v>
      </c>
      <c r="H974" s="6">
        <f t="shared" ca="1" si="90"/>
        <v>0.9606149559303383</v>
      </c>
      <c r="I974" s="10">
        <f ca="1">SUMPRODUCT(J974:O974,Results!B$12:G$12)+Results!$F$5*H974</f>
        <v>50.713204232425767</v>
      </c>
      <c r="J974" s="10">
        <f ca="1">SUMPRODUCT($A974:$F974,Results!$B$15:$G$15)</f>
        <v>9.1170861424720169</v>
      </c>
      <c r="K974" s="10">
        <f ca="1">SUMPRODUCT($A974:$F974,Results!$B$16:$G$16)</f>
        <v>-2.3503473644818214</v>
      </c>
      <c r="L974" s="10">
        <f ca="1">SUMPRODUCT($A974:$F974,Results!$B$17:$G$17)</f>
        <v>-11.361521467932103</v>
      </c>
      <c r="M974" s="10">
        <f ca="1">SUMPRODUCT($A974:$F974,Results!$B$18:$G$18)</f>
        <v>-6.0550769854202429</v>
      </c>
      <c r="N974" s="10">
        <f ca="1">SUMPRODUCT($A974:$F974,Results!$B$19:$G$19)</f>
        <v>-10.534978710568311</v>
      </c>
      <c r="O974" s="10">
        <f ca="1">SUMPRODUCT($A974:$F974,Results!$B$20:$G$20)</f>
        <v>-3.4233733807819111</v>
      </c>
      <c r="P974" s="10" cm="1">
        <f t="array" aca="1" ref="P974" ca="1">SUMPRODUCT(J974:O974,TRANSPOSE(Test!BL$20:BL$25))+Test!$AD$20-Test!$BL$27</f>
        <v>46.0670381219484</v>
      </c>
      <c r="Q974" s="10" cm="1">
        <f t="array" aca="1" ref="Q974" ca="1">SUMPRODUCT(J974:O974,TRANSPOSE(Test!ES$20:ES$25))+Test!$AD$20-Test!$ES$27</f>
        <v>46.410183334542893</v>
      </c>
      <c r="R974" s="10">
        <f ca="1">I974-Results!$E$5*H974</f>
        <v>46.870744408704411</v>
      </c>
      <c r="S974" s="10" cm="1">
        <f t="array" aca="1" ref="S974" ca="1">SUMPRODUCT(J974:O974,TRANSPOSE(Test!AR$28:AR$33))+Test!$AD$20-Test!$AC$26</f>
        <v>35.331115873972223</v>
      </c>
      <c r="T974" s="10">
        <f ca="1">SUMPRODUCT(J974:O974,Results!K$9:P$9)</f>
        <v>46.272279226540995</v>
      </c>
      <c r="U974" s="10">
        <f ca="1">SUMPRODUCT(J974:O974,Results!K$9:P$9)+Test!$AD$20-Test!$AC$31</f>
        <v>46.235481107840016</v>
      </c>
      <c r="V974" s="10">
        <f t="shared" ca="1" si="91"/>
        <v>4.6461661104773668</v>
      </c>
      <c r="W974" s="10">
        <f t="shared" ca="1" si="92"/>
        <v>4.3030208978828739</v>
      </c>
      <c r="X974" s="10">
        <f t="shared" ca="1" si="93"/>
        <v>3.8424598237213559</v>
      </c>
      <c r="Y974" s="10">
        <f t="shared" ca="1" si="94"/>
        <v>15.382088358453544</v>
      </c>
      <c r="Z974" s="10">
        <f ca="1">I974-Test!$AD$20</f>
        <v>50.017100693776214</v>
      </c>
      <c r="AA974" s="10">
        <f t="shared" ca="1" si="95"/>
        <v>4.4777231245857507</v>
      </c>
    </row>
    <row r="975" spans="1:27">
      <c r="A975" s="6">
        <f ca="1">LN((RAND()^(-Results!$F$4))-1)</f>
        <v>-0.82129668212061702</v>
      </c>
      <c r="B975" s="6">
        <f ca="1">LN((RAND()^(-Results!$F$4))-1)</f>
        <v>-0.44802818926791765</v>
      </c>
      <c r="C975" s="6">
        <f ca="1">LN((RAND()^(-Results!$F$4))-1)</f>
        <v>-0.14842081347851399</v>
      </c>
      <c r="D975" s="6">
        <f ca="1">LN((RAND()^(-Results!$F$4))-1)</f>
        <v>0.51209880220729498</v>
      </c>
      <c r="E975" s="6">
        <f ca="1">LN((RAND()^(-Results!$F$4))-1)</f>
        <v>-1.0677068684444513</v>
      </c>
      <c r="F975" s="6">
        <f ca="1">LN((RAND()^(-Results!$F$4))-1)</f>
        <v>-3.7342506919295199E-3</v>
      </c>
      <c r="G975" s="6">
        <f ca="1">LN((RAND()^(-Results!$F$4))-1)</f>
        <v>-1.3698739842859247</v>
      </c>
      <c r="H975" s="6">
        <f t="shared" ca="1" si="90"/>
        <v>-1.3592671227403341</v>
      </c>
      <c r="I975" s="10">
        <f ca="1">SUMPRODUCT(J975:O975,Results!B$12:G$12)+Results!$F$5*H975</f>
        <v>-7.5290723890707003</v>
      </c>
      <c r="J975" s="10">
        <f ca="1">SUMPRODUCT($A975:$F975,Results!$B$15:$G$15)</f>
        <v>-1.4974192279984633</v>
      </c>
      <c r="K975" s="10">
        <f ca="1">SUMPRODUCT($A975:$F975,Results!$B$16:$G$16)</f>
        <v>1.3417244206849557</v>
      </c>
      <c r="L975" s="10">
        <f ca="1">SUMPRODUCT($A975:$F975,Results!$B$17:$G$17)</f>
        <v>1.9116485373077423</v>
      </c>
      <c r="M975" s="10">
        <f ca="1">SUMPRODUCT($A975:$F975,Results!$B$18:$G$18)</f>
        <v>1.1679130939640567</v>
      </c>
      <c r="N975" s="10">
        <f ca="1">SUMPRODUCT($A975:$F975,Results!$B$19:$G$19)</f>
        <v>2.7813334180695617</v>
      </c>
      <c r="O975" s="10">
        <f ca="1">SUMPRODUCT($A975:$F975,Results!$B$20:$G$20)</f>
        <v>-2.0590294623131049</v>
      </c>
      <c r="P975" s="10" cm="1">
        <f t="array" aca="1" ref="P975" ca="1">SUMPRODUCT(J975:O975,TRANSPOSE(Test!BL$20:BL$25))+Test!$AD$20-Test!$BL$27</f>
        <v>-0.73291640487777932</v>
      </c>
      <c r="Q975" s="10" cm="1">
        <f t="array" aca="1" ref="Q975" ca="1">SUMPRODUCT(J975:O975,TRANSPOSE(Test!ES$20:ES$25))+Test!$AD$20-Test!$ES$27</f>
        <v>-0.70184606077055489</v>
      </c>
      <c r="R975" s="10">
        <f ca="1">I975-Results!$E$5*H975</f>
        <v>-2.0920038981093638</v>
      </c>
      <c r="S975" s="10" cm="1">
        <f t="array" aca="1" ref="S975" ca="1">SUMPRODUCT(J975:O975,TRANSPOSE(Test!AR$28:AR$33))+Test!$AD$20-Test!$AC$26</f>
        <v>-0.43693940225866135</v>
      </c>
      <c r="T975" s="10">
        <f ca="1">SUMPRODUCT(J975:O975,Results!K$9:P$9)</f>
        <v>-0.49332995477177111</v>
      </c>
      <c r="U975" s="10">
        <f ca="1">SUMPRODUCT(J975:O975,Results!K$9:P$9)+Test!$AD$20-Test!$AC$31</f>
        <v>-0.53012807347274638</v>
      </c>
      <c r="V975" s="10">
        <f t="shared" ca="1" si="91"/>
        <v>-6.7961559841929207</v>
      </c>
      <c r="W975" s="10">
        <f t="shared" ca="1" si="92"/>
        <v>-6.8272263283001458</v>
      </c>
      <c r="X975" s="10">
        <f t="shared" ca="1" si="93"/>
        <v>-5.4370684909613365</v>
      </c>
      <c r="Y975" s="10">
        <f t="shared" ca="1" si="94"/>
        <v>-7.0921329868120386</v>
      </c>
      <c r="Z975" s="10">
        <f ca="1">I975-Test!$AD$20</f>
        <v>-8.2251759277202545</v>
      </c>
      <c r="AA975" s="10">
        <f t="shared" ca="1" si="95"/>
        <v>-6.9989443155979538</v>
      </c>
    </row>
    <row r="976" spans="1:27">
      <c r="A976" s="6">
        <f ca="1">LN((RAND()^(-Results!$F$4))-1)</f>
        <v>-0.67416074270066995</v>
      </c>
      <c r="B976" s="6">
        <f ca="1">LN((RAND()^(-Results!$F$4))-1)</f>
        <v>0.31457202153329789</v>
      </c>
      <c r="C976" s="6">
        <f ca="1">LN((RAND()^(-Results!$F$4))-1)</f>
        <v>-2.9550120955266216E-2</v>
      </c>
      <c r="D976" s="6">
        <f ca="1">LN((RAND()^(-Results!$F$4))-1)</f>
        <v>-2.1214485258514491</v>
      </c>
      <c r="E976" s="6">
        <f ca="1">LN((RAND()^(-Results!$F$4))-1)</f>
        <v>1.1254223419442597</v>
      </c>
      <c r="F976" s="6">
        <f ca="1">LN((RAND()^(-Results!$F$4))-1)</f>
        <v>1.768863269910391</v>
      </c>
      <c r="G976" s="6">
        <f ca="1">LN((RAND()^(-Results!$F$4))-1)</f>
        <v>4.0203585967121498</v>
      </c>
      <c r="H976" s="6">
        <f t="shared" ca="1" si="90"/>
        <v>4.0309654582577403</v>
      </c>
      <c r="I976" s="10">
        <f ca="1">SUMPRODUCT(J976:O976,Results!B$12:G$12)+Results!$F$5*H976</f>
        <v>6.4390193882968774</v>
      </c>
      <c r="J976" s="10">
        <f ca="1">SUMPRODUCT($A976:$F976,Results!$B$15:$G$15)</f>
        <v>1.3051466271860841</v>
      </c>
      <c r="K976" s="10">
        <f ca="1">SUMPRODUCT($A976:$F976,Results!$B$16:$G$16)</f>
        <v>-7.7814005953452003</v>
      </c>
      <c r="L976" s="10">
        <f ca="1">SUMPRODUCT($A976:$F976,Results!$B$17:$G$17)</f>
        <v>-9.531103458953492</v>
      </c>
      <c r="M976" s="10">
        <f ca="1">SUMPRODUCT($A976:$F976,Results!$B$18:$G$18)</f>
        <v>8.2254813782160845</v>
      </c>
      <c r="N976" s="10">
        <f ca="1">SUMPRODUCT($A976:$F976,Results!$B$19:$G$19)</f>
        <v>-5.0347311267396488</v>
      </c>
      <c r="O976" s="10">
        <f ca="1">SUMPRODUCT($A976:$F976,Results!$B$20:$G$20)</f>
        <v>5.8402048476938884</v>
      </c>
      <c r="P976" s="10" cm="1">
        <f t="array" aca="1" ref="P976" ca="1">SUMPRODUCT(J976:O976,TRANSPOSE(Test!BL$20:BL$25))+Test!$AD$20-Test!$BL$27</f>
        <v>-13.741716419511649</v>
      </c>
      <c r="Q976" s="10" cm="1">
        <f t="array" aca="1" ref="Q976" ca="1">SUMPRODUCT(J976:O976,TRANSPOSE(Test!ES$20:ES$25))+Test!$AD$20-Test!$ES$27</f>
        <v>-13.841145816430783</v>
      </c>
      <c r="R976" s="10">
        <f ca="1">I976-Results!$E$5*H976</f>
        <v>-9.684842444734084</v>
      </c>
      <c r="S976" s="10" cm="1">
        <f t="array" aca="1" ref="S976" ca="1">SUMPRODUCT(J976:O976,TRANSPOSE(Test!AR$28:AR$33))+Test!$AD$20-Test!$AC$26</f>
        <v>-17.116326509576606</v>
      </c>
      <c r="T976" s="10">
        <f ca="1">SUMPRODUCT(J976:O976,Results!K$9:P$9)</f>
        <v>-13.845057906201173</v>
      </c>
      <c r="U976" s="10">
        <f ca="1">SUMPRODUCT(J976:O976,Results!K$9:P$9)+Test!$AD$20-Test!$AC$31</f>
        <v>-13.881856024902149</v>
      </c>
      <c r="V976" s="10">
        <f t="shared" ca="1" si="91"/>
        <v>20.180735807808524</v>
      </c>
      <c r="W976" s="10">
        <f t="shared" ca="1" si="92"/>
        <v>20.280165204727659</v>
      </c>
      <c r="X976" s="10">
        <f t="shared" ca="1" si="93"/>
        <v>16.123861833030961</v>
      </c>
      <c r="Y976" s="10">
        <f t="shared" ca="1" si="94"/>
        <v>23.555345897873483</v>
      </c>
      <c r="Z976" s="10">
        <f ca="1">I976-Test!$AD$20</f>
        <v>5.742915849647324</v>
      </c>
      <c r="AA976" s="10">
        <f t="shared" ca="1" si="95"/>
        <v>20.320875413199026</v>
      </c>
    </row>
    <row r="977" spans="1:27">
      <c r="A977" s="6">
        <f ca="1">LN((RAND()^(-Results!$F$4))-1)</f>
        <v>-1.924090221969188</v>
      </c>
      <c r="B977" s="6">
        <f ca="1">LN((RAND()^(-Results!$F$4))-1)</f>
        <v>-0.82044861142769965</v>
      </c>
      <c r="C977" s="6">
        <f ca="1">LN((RAND()^(-Results!$F$4))-1)</f>
        <v>-0.81383556887226216</v>
      </c>
      <c r="D977" s="6">
        <f ca="1">LN((RAND()^(-Results!$F$4))-1)</f>
        <v>-1.2385225529453856</v>
      </c>
      <c r="E977" s="6">
        <f ca="1">LN((RAND()^(-Results!$F$4))-1)</f>
        <v>1.0335390721291178</v>
      </c>
      <c r="F977" s="6">
        <f ca="1">LN((RAND()^(-Results!$F$4))-1)</f>
        <v>0.13937808992288087</v>
      </c>
      <c r="G977" s="6">
        <f ca="1">LN((RAND()^(-Results!$F$4))-1)</f>
        <v>0.98220180101608612</v>
      </c>
      <c r="H977" s="6">
        <f t="shared" ca="1" si="90"/>
        <v>0.99280866256167677</v>
      </c>
      <c r="I977" s="10">
        <f ca="1">SUMPRODUCT(J977:O977,Results!B$12:G$12)+Results!$F$5*H977</f>
        <v>-6.0829561349868548</v>
      </c>
      <c r="J977" s="10">
        <f ca="1">SUMPRODUCT($A977:$F977,Results!$B$15:$G$15)</f>
        <v>-2.4260024624002838</v>
      </c>
      <c r="K977" s="10">
        <f ca="1">SUMPRODUCT($A977:$F977,Results!$B$16:$G$16)</f>
        <v>-6.3587024906440073</v>
      </c>
      <c r="L977" s="10">
        <f ca="1">SUMPRODUCT($A977:$F977,Results!$B$17:$G$17)</f>
        <v>-2.853172428837095</v>
      </c>
      <c r="M977" s="10">
        <f ca="1">SUMPRODUCT($A977:$F977,Results!$B$18:$G$18)</f>
        <v>10.673029164744213</v>
      </c>
      <c r="N977" s="10">
        <f ca="1">SUMPRODUCT($A977:$F977,Results!$B$19:$G$19)</f>
        <v>-3.1486305108234949</v>
      </c>
      <c r="O977" s="10">
        <f ca="1">SUMPRODUCT($A977:$F977,Results!$B$20:$G$20)</f>
        <v>-4.3096379404445999</v>
      </c>
      <c r="P977" s="10" cm="1">
        <f t="array" aca="1" ref="P977" ca="1">SUMPRODUCT(J977:O977,TRANSPOSE(Test!BL$20:BL$25))+Test!$AD$20-Test!$BL$27</f>
        <v>-11.32160650850283</v>
      </c>
      <c r="Q977" s="10" cm="1">
        <f t="array" aca="1" ref="Q977" ca="1">SUMPRODUCT(J977:O977,TRANSPOSE(Test!ES$20:ES$25))+Test!$AD$20-Test!$ES$27</f>
        <v>-11.287995723871989</v>
      </c>
      <c r="R977" s="10">
        <f ca="1">I977-Results!$E$5*H977</f>
        <v>-10.054190785233562</v>
      </c>
      <c r="S977" s="10" cm="1">
        <f t="array" aca="1" ref="S977" ca="1">SUMPRODUCT(J977:O977,TRANSPOSE(Test!AR$28:AR$33))+Test!$AD$20-Test!$AC$26</f>
        <v>-19.695439557526011</v>
      </c>
      <c r="T977" s="10">
        <f ca="1">SUMPRODUCT(J977:O977,Results!K$9:P$9)</f>
        <v>-11.20239703546792</v>
      </c>
      <c r="U977" s="10">
        <f ca="1">SUMPRODUCT(J977:O977,Results!K$9:P$9)+Test!$AD$20-Test!$AC$31</f>
        <v>-11.239195154168895</v>
      </c>
      <c r="V977" s="10">
        <f t="shared" ca="1" si="91"/>
        <v>5.2386503735159753</v>
      </c>
      <c r="W977" s="10">
        <f t="shared" ca="1" si="92"/>
        <v>5.2050395888851337</v>
      </c>
      <c r="X977" s="10">
        <f t="shared" ca="1" si="93"/>
        <v>3.9712346502467071</v>
      </c>
      <c r="Y977" s="10">
        <f t="shared" ca="1" si="94"/>
        <v>13.612483422539157</v>
      </c>
      <c r="Z977" s="10">
        <f ca="1">I977-Test!$AD$20</f>
        <v>-6.7790596736364082</v>
      </c>
      <c r="AA977" s="10">
        <f t="shared" ca="1" si="95"/>
        <v>5.1562390191820402</v>
      </c>
    </row>
    <row r="978" spans="1:27">
      <c r="A978" s="6">
        <f ca="1">LN((RAND()^(-Results!$F$4))-1)</f>
        <v>3.1229904294084596</v>
      </c>
      <c r="B978" s="6">
        <f ca="1">LN((RAND()^(-Results!$F$4))-1)</f>
        <v>-1.9377186172972904</v>
      </c>
      <c r="C978" s="6">
        <f ca="1">LN((RAND()^(-Results!$F$4))-1)</f>
        <v>8.6836422175396333E-2</v>
      </c>
      <c r="D978" s="6">
        <f ca="1">LN((RAND()^(-Results!$F$4))-1)</f>
        <v>-0.91399875111733397</v>
      </c>
      <c r="E978" s="6">
        <f ca="1">LN((RAND()^(-Results!$F$4))-1)</f>
        <v>-1.2495577247330252</v>
      </c>
      <c r="F978" s="6">
        <f ca="1">LN((RAND()^(-Results!$F$4))-1)</f>
        <v>-2.2886289184338189</v>
      </c>
      <c r="G978" s="6">
        <f ca="1">LN((RAND()^(-Results!$F$4))-1)</f>
        <v>-1.1236514558898771</v>
      </c>
      <c r="H978" s="6">
        <f t="shared" ca="1" si="90"/>
        <v>-1.1130445943442866</v>
      </c>
      <c r="I978" s="10">
        <f ca="1">SUMPRODUCT(J978:O978,Results!B$12:G$12)+Results!$F$5*H978</f>
        <v>-34.761686437026917</v>
      </c>
      <c r="J978" s="10">
        <f ca="1">SUMPRODUCT($A978:$F978,Results!$B$15:$G$15)</f>
        <v>-1.3315807228570047</v>
      </c>
      <c r="K978" s="10">
        <f ca="1">SUMPRODUCT($A978:$F978,Results!$B$16:$G$16)</f>
        <v>5.3193499228169205</v>
      </c>
      <c r="L978" s="10">
        <f ca="1">SUMPRODUCT($A978:$F978,Results!$B$17:$G$17)</f>
        <v>19.602296320785072</v>
      </c>
      <c r="M978" s="10">
        <f ca="1">SUMPRODUCT($A978:$F978,Results!$B$18:$G$18)</f>
        <v>-10.551447921622145</v>
      </c>
      <c r="N978" s="10">
        <f ca="1">SUMPRODUCT($A978:$F978,Results!$B$19:$G$19)</f>
        <v>-3.8351864996986995</v>
      </c>
      <c r="O978" s="10">
        <f ca="1">SUMPRODUCT($A978:$F978,Results!$B$20:$G$20)</f>
        <v>4.8763316961590961</v>
      </c>
      <c r="P978" s="10" cm="1">
        <f t="array" aca="1" ref="P978" ca="1">SUMPRODUCT(J978:O978,TRANSPOSE(Test!BL$20:BL$25))+Test!$AD$20-Test!$BL$27</f>
        <v>-29.167606969098472</v>
      </c>
      <c r="Q978" s="10" cm="1">
        <f t="array" aca="1" ref="Q978" ca="1">SUMPRODUCT(J978:O978,TRANSPOSE(Test!ES$20:ES$25))+Test!$AD$20-Test!$ES$27</f>
        <v>-29.484985266739383</v>
      </c>
      <c r="R978" s="10">
        <f ca="1">I978-Results!$E$5*H978</f>
        <v>-30.309508059649772</v>
      </c>
      <c r="S978" s="10" cm="1">
        <f t="array" aca="1" ref="S978" ca="1">SUMPRODUCT(J978:O978,TRANSPOSE(Test!AR$28:AR$33))+Test!$AD$20-Test!$AC$26</f>
        <v>-17.010799855279643</v>
      </c>
      <c r="T978" s="10">
        <f ca="1">SUMPRODUCT(J978:O978,Results!K$9:P$9)</f>
        <v>-29.643096358146007</v>
      </c>
      <c r="U978" s="10">
        <f ca="1">SUMPRODUCT(J978:O978,Results!K$9:P$9)+Test!$AD$20-Test!$AC$31</f>
        <v>-29.679894476846982</v>
      </c>
      <c r="V978" s="10">
        <f t="shared" ca="1" si="91"/>
        <v>-5.5940794679284451</v>
      </c>
      <c r="W978" s="10">
        <f t="shared" ca="1" si="92"/>
        <v>-5.2767011702875344</v>
      </c>
      <c r="X978" s="10">
        <f t="shared" ca="1" si="93"/>
        <v>-4.4521783773771446</v>
      </c>
      <c r="Y978" s="10">
        <f t="shared" ca="1" si="94"/>
        <v>-17.750886581747274</v>
      </c>
      <c r="Z978" s="10">
        <f ca="1">I978-Test!$AD$20</f>
        <v>-35.457789975676469</v>
      </c>
      <c r="AA978" s="10">
        <f t="shared" ca="1" si="95"/>
        <v>-5.0817919601799346</v>
      </c>
    </row>
    <row r="979" spans="1:27">
      <c r="A979" s="6">
        <f ca="1">LN((RAND()^(-Results!$F$4))-1)</f>
        <v>1.266903440241544</v>
      </c>
      <c r="B979" s="6">
        <f ca="1">LN((RAND()^(-Results!$F$4))-1)</f>
        <v>-1.9877361584389501</v>
      </c>
      <c r="C979" s="6">
        <f ca="1">LN((RAND()^(-Results!$F$4))-1)</f>
        <v>-2.0794006078291827</v>
      </c>
      <c r="D979" s="6">
        <f ca="1">LN((RAND()^(-Results!$F$4))-1)</f>
        <v>-0.98677397586775828</v>
      </c>
      <c r="E979" s="6">
        <f ca="1">LN((RAND()^(-Results!$F$4))-1)</f>
        <v>1.1156271180353623E-2</v>
      </c>
      <c r="F979" s="6">
        <f ca="1">LN((RAND()^(-Results!$F$4))-1)</f>
        <v>1.6981887098572268</v>
      </c>
      <c r="G979" s="6">
        <f ca="1">LN((RAND()^(-Results!$F$4))-1)</f>
        <v>-1.861802882510041</v>
      </c>
      <c r="H979" s="6">
        <f t="shared" ca="1" si="90"/>
        <v>-1.8511960209644505</v>
      </c>
      <c r="I979" s="10">
        <f ca="1">SUMPRODUCT(J979:O979,Results!B$12:G$12)+Results!$F$5*H979</f>
        <v>-45.456348228782133</v>
      </c>
      <c r="J979" s="10">
        <f ca="1">SUMPRODUCT($A979:$F979,Results!$B$15:$G$15)</f>
        <v>-2.1471379367381327</v>
      </c>
      <c r="K979" s="10">
        <f ca="1">SUMPRODUCT($A979:$F979,Results!$B$16:$G$16)</f>
        <v>2.0409185078818886</v>
      </c>
      <c r="L979" s="10">
        <f ca="1">SUMPRODUCT($A979:$F979,Results!$B$17:$G$17)</f>
        <v>5.6480217210215464</v>
      </c>
      <c r="M979" s="10">
        <f ca="1">SUMPRODUCT($A979:$F979,Results!$B$18:$G$18)</f>
        <v>9.1216905421565944</v>
      </c>
      <c r="N979" s="10">
        <f ca="1">SUMPRODUCT($A979:$F979,Results!$B$19:$G$19)</f>
        <v>-2.3956939755947637</v>
      </c>
      <c r="O979" s="10">
        <f ca="1">SUMPRODUCT($A979:$F979,Results!$B$20:$G$20)</f>
        <v>8.836896010056817</v>
      </c>
      <c r="P979" s="10" cm="1">
        <f t="array" aca="1" ref="P979" ca="1">SUMPRODUCT(J979:O979,TRANSPOSE(Test!BL$20:BL$25))+Test!$AD$20-Test!$BL$27</f>
        <v>-36.673677849594867</v>
      </c>
      <c r="Q979" s="10" cm="1">
        <f t="array" aca="1" ref="Q979" ca="1">SUMPRODUCT(J979:O979,TRANSPOSE(Test!ES$20:ES$25))+Test!$AD$20-Test!$ES$27</f>
        <v>-36.808085079093459</v>
      </c>
      <c r="R979" s="10">
        <f ca="1">I979-Results!$E$5*H979</f>
        <v>-38.051564144924328</v>
      </c>
      <c r="S979" s="10" cm="1">
        <f t="array" aca="1" ref="S979" ca="1">SUMPRODUCT(J979:O979,TRANSPOSE(Test!AR$28:AR$33))+Test!$AD$20-Test!$AC$26</f>
        <v>-34.344356154205542</v>
      </c>
      <c r="T979" s="10">
        <f ca="1">SUMPRODUCT(J979:O979,Results!K$9:P$9)</f>
        <v>-36.923320436889568</v>
      </c>
      <c r="U979" s="10">
        <f ca="1">SUMPRODUCT(J979:O979,Results!K$9:P$9)+Test!$AD$20-Test!$AC$31</f>
        <v>-36.960118555590547</v>
      </c>
      <c r="V979" s="10">
        <f t="shared" ca="1" si="91"/>
        <v>-8.782670379187266</v>
      </c>
      <c r="W979" s="10">
        <f t="shared" ca="1" si="92"/>
        <v>-8.6482631496886739</v>
      </c>
      <c r="X979" s="10">
        <f t="shared" ca="1" si="93"/>
        <v>-7.4047840838578054</v>
      </c>
      <c r="Y979" s="10">
        <f t="shared" ca="1" si="94"/>
        <v>-11.111992074576591</v>
      </c>
      <c r="Z979" s="10">
        <f ca="1">I979-Test!$AD$20</f>
        <v>-46.152451767431685</v>
      </c>
      <c r="AA979" s="10">
        <f t="shared" ca="1" si="95"/>
        <v>-8.4962296731915856</v>
      </c>
    </row>
    <row r="980" spans="1:27">
      <c r="A980" s="6">
        <f ca="1">LN((RAND()^(-Results!$F$4))-1)</f>
        <v>1.6314527023389718</v>
      </c>
      <c r="B980" s="6">
        <f ca="1">LN((RAND()^(-Results!$F$4))-1)</f>
        <v>-1.0358615895981809</v>
      </c>
      <c r="C980" s="6">
        <f ca="1">LN((RAND()^(-Results!$F$4))-1)</f>
        <v>2.358578013617656</v>
      </c>
      <c r="D980" s="6">
        <f ca="1">LN((RAND()^(-Results!$F$4))-1)</f>
        <v>3.7272469190377788</v>
      </c>
      <c r="E980" s="6">
        <f ca="1">LN((RAND()^(-Results!$F$4))-1)</f>
        <v>1.4811479238176881</v>
      </c>
      <c r="F980" s="6">
        <f ca="1">LN((RAND()^(-Results!$F$4))-1)</f>
        <v>0.95566233453963167</v>
      </c>
      <c r="G980" s="6">
        <f ca="1">LN((RAND()^(-Results!$F$4))-1)</f>
        <v>-3.1686226952422555E-2</v>
      </c>
      <c r="H980" s="6">
        <f t="shared" ca="1" si="90"/>
        <v>-2.107936540683196E-2</v>
      </c>
      <c r="I980" s="10">
        <f ca="1">SUMPRODUCT(J980:O980,Results!B$12:G$12)+Results!$F$5*H980</f>
        <v>17.88112410505753</v>
      </c>
      <c r="J980" s="10">
        <f ca="1">SUMPRODUCT($A980:$F980,Results!$B$15:$G$15)</f>
        <v>-7.0842036513015714</v>
      </c>
      <c r="K980" s="10">
        <f ca="1">SUMPRODUCT($A980:$F980,Results!$B$16:$G$16)</f>
        <v>3.4020798209545013</v>
      </c>
      <c r="L980" s="10">
        <f ca="1">SUMPRODUCT($A980:$F980,Results!$B$17:$G$17)</f>
        <v>-1.5333460447890523</v>
      </c>
      <c r="M980" s="10">
        <f ca="1">SUMPRODUCT($A980:$F980,Results!$B$18:$G$18)</f>
        <v>-4.5496328592717372</v>
      </c>
      <c r="N980" s="10">
        <f ca="1">SUMPRODUCT($A980:$F980,Results!$B$19:$G$19)</f>
        <v>19.367206933859848</v>
      </c>
      <c r="O980" s="10">
        <f ca="1">SUMPRODUCT($A980:$F980,Results!$B$20:$G$20)</f>
        <v>-8.7608084632288712</v>
      </c>
      <c r="P980" s="10" cm="1">
        <f t="array" aca="1" ref="P980" ca="1">SUMPRODUCT(J980:O980,TRANSPOSE(Test!BL$20:BL$25))+Test!$AD$20-Test!$BL$27</f>
        <v>17.897434586049116</v>
      </c>
      <c r="Q980" s="10" cm="1">
        <f t="array" aca="1" ref="Q980" ca="1">SUMPRODUCT(J980:O980,TRANSPOSE(Test!ES$20:ES$25))+Test!$AD$20-Test!$ES$27</f>
        <v>17.729851058674043</v>
      </c>
      <c r="R980" s="10">
        <f ca="1">I980-Results!$E$5*H980</f>
        <v>17.965441566684859</v>
      </c>
      <c r="S980" s="10" cm="1">
        <f t="array" aca="1" ref="S980" ca="1">SUMPRODUCT(J980:O980,TRANSPOSE(Test!AR$28:AR$33))+Test!$AD$20-Test!$AC$26</f>
        <v>23.581166643773464</v>
      </c>
      <c r="T980" s="10">
        <f ca="1">SUMPRODUCT(J980:O980,Results!K$9:P$9)</f>
        <v>17.374130479480858</v>
      </c>
      <c r="U980" s="10">
        <f ca="1">SUMPRODUCT(J980:O980,Results!K$9:P$9)+Test!$AD$20-Test!$AC$31</f>
        <v>17.337332360779882</v>
      </c>
      <c r="V980" s="10">
        <f t="shared" ca="1" si="91"/>
        <v>-1.6310480991585052E-2</v>
      </c>
      <c r="W980" s="10">
        <f t="shared" ca="1" si="92"/>
        <v>0.15127304638348704</v>
      </c>
      <c r="X980" s="10">
        <f t="shared" ca="1" si="93"/>
        <v>-8.4317461627328782E-2</v>
      </c>
      <c r="Y980" s="10">
        <f t="shared" ca="1" si="94"/>
        <v>-5.7000425387159339</v>
      </c>
      <c r="Z980" s="10">
        <f ca="1">I980-Test!$AD$20</f>
        <v>17.185020566407978</v>
      </c>
      <c r="AA980" s="10">
        <f t="shared" ca="1" si="95"/>
        <v>0.54379174427764809</v>
      </c>
    </row>
    <row r="981" spans="1:27">
      <c r="A981" s="6">
        <f ca="1">LN((RAND()^(-Results!$F$4))-1)</f>
        <v>1.3689319320607056</v>
      </c>
      <c r="B981" s="6">
        <f ca="1">LN((RAND()^(-Results!$F$4))-1)</f>
        <v>4.2342567163310108</v>
      </c>
      <c r="C981" s="6">
        <f ca="1">LN((RAND()^(-Results!$F$4))-1)</f>
        <v>2.4791762569686711</v>
      </c>
      <c r="D981" s="6">
        <f ca="1">LN((RAND()^(-Results!$F$4))-1)</f>
        <v>1.2362153199311425</v>
      </c>
      <c r="E981" s="6">
        <f ca="1">LN((RAND()^(-Results!$F$4))-1)</f>
        <v>-5.6562960746618858</v>
      </c>
      <c r="F981" s="6">
        <f ca="1">LN((RAND()^(-Results!$F$4))-1)</f>
        <v>-2.9861814822292945</v>
      </c>
      <c r="G981" s="6">
        <f ca="1">LN((RAND()^(-Results!$F$4))-1)</f>
        <v>-2.2348751130931848</v>
      </c>
      <c r="H981" s="6">
        <f t="shared" ca="1" si="90"/>
        <v>-2.2242682515475942</v>
      </c>
      <c r="I981" s="10">
        <f ca="1">SUMPRODUCT(J981:O981,Results!B$12:G$12)+Results!$F$5*H981</f>
        <v>32.296485441034179</v>
      </c>
      <c r="J981" s="10">
        <f ca="1">SUMPRODUCT($A981:$F981,Results!$B$15:$G$15)</f>
        <v>12.295705096254675</v>
      </c>
      <c r="K981" s="10">
        <f ca="1">SUMPRODUCT($A981:$F981,Results!$B$16:$G$16)</f>
        <v>12.157176989318625</v>
      </c>
      <c r="L981" s="10">
        <f ca="1">SUMPRODUCT($A981:$F981,Results!$B$17:$G$17)</f>
        <v>6.369065199497653</v>
      </c>
      <c r="M981" s="10">
        <f ca="1">SUMPRODUCT($A981:$F981,Results!$B$18:$G$18)</f>
        <v>-32.668246497866228</v>
      </c>
      <c r="N981" s="10">
        <f ca="1">SUMPRODUCT($A981:$F981,Results!$B$19:$G$19)</f>
        <v>-2.595168010573337</v>
      </c>
      <c r="O981" s="10">
        <f ca="1">SUMPRODUCT($A981:$F981,Results!$B$20:$G$20)</f>
        <v>8.1276992286898562</v>
      </c>
      <c r="P981" s="10" cm="1">
        <f t="array" aca="1" ref="P981" ca="1">SUMPRODUCT(J981:O981,TRANSPOSE(Test!BL$20:BL$25))+Test!$AD$20-Test!$BL$27</f>
        <v>44.742216327623169</v>
      </c>
      <c r="Q981" s="10" cm="1">
        <f t="array" aca="1" ref="Q981" ca="1">SUMPRODUCT(J981:O981,TRANSPOSE(Test!ES$20:ES$25))+Test!$AD$20-Test!$ES$27</f>
        <v>44.84270529470551</v>
      </c>
      <c r="R981" s="10">
        <f ca="1">I981-Results!$E$5*H981</f>
        <v>41.193558447224554</v>
      </c>
      <c r="S981" s="10" cm="1">
        <f t="array" aca="1" ref="S981" ca="1">SUMPRODUCT(J981:O981,TRANSPOSE(Test!AR$28:AR$33))+Test!$AD$20-Test!$AC$26</f>
        <v>62.113142832506789</v>
      </c>
      <c r="T981" s="10">
        <f ca="1">SUMPRODUCT(J981:O981,Results!K$9:P$9)</f>
        <v>45.431504856914785</v>
      </c>
      <c r="U981" s="10">
        <f ca="1">SUMPRODUCT(J981:O981,Results!K$9:P$9)+Test!$AD$20-Test!$AC$31</f>
        <v>45.394706738213806</v>
      </c>
      <c r="V981" s="10">
        <f t="shared" ca="1" si="91"/>
        <v>-12.44573088658899</v>
      </c>
      <c r="W981" s="10">
        <f t="shared" ca="1" si="92"/>
        <v>-12.546219853671332</v>
      </c>
      <c r="X981" s="10">
        <f t="shared" ca="1" si="93"/>
        <v>-8.8970730061903751</v>
      </c>
      <c r="Y981" s="10">
        <f t="shared" ca="1" si="94"/>
        <v>-29.81665739147261</v>
      </c>
      <c r="Z981" s="10">
        <f ca="1">I981-Test!$AD$20</f>
        <v>31.600381902384626</v>
      </c>
      <c r="AA981" s="10">
        <f t="shared" ca="1" si="95"/>
        <v>-13.098221297179627</v>
      </c>
    </row>
    <row r="982" spans="1:27">
      <c r="A982" s="6">
        <f ca="1">LN((RAND()^(-Results!$F$4))-1)</f>
        <v>0.81627434644224406</v>
      </c>
      <c r="B982" s="6">
        <f ca="1">LN((RAND()^(-Results!$F$4))-1)</f>
        <v>1.2613222643665041</v>
      </c>
      <c r="C982" s="6">
        <f ca="1">LN((RAND()^(-Results!$F$4))-1)</f>
        <v>-1.5614321743144211</v>
      </c>
      <c r="D982" s="6">
        <f ca="1">LN((RAND()^(-Results!$F$4))-1)</f>
        <v>-2.7367886997773723</v>
      </c>
      <c r="E982" s="6">
        <f ca="1">LN((RAND()^(-Results!$F$4))-1)</f>
        <v>1.9794042920706436</v>
      </c>
      <c r="F982" s="6">
        <f ca="1">LN((RAND()^(-Results!$F$4))-1)</f>
        <v>1.4664405072954019</v>
      </c>
      <c r="G982" s="6">
        <f ca="1">LN((RAND()^(-Results!$F$4))-1)</f>
        <v>-0.33121646141966621</v>
      </c>
      <c r="H982" s="6">
        <f t="shared" ca="1" si="90"/>
        <v>-0.32060959987407561</v>
      </c>
      <c r="I982" s="10">
        <f ca="1">SUMPRODUCT(J982:O982,Results!B$12:G$12)+Results!$F$5*H982</f>
        <v>-14.19560412038404</v>
      </c>
      <c r="J982" s="10">
        <f ca="1">SUMPRODUCT($A982:$F982,Results!$B$15:$G$15)</f>
        <v>6.0206978735882029</v>
      </c>
      <c r="K982" s="10">
        <f ca="1">SUMPRODUCT($A982:$F982,Results!$B$16:$G$16)</f>
        <v>-4.7309629034634346</v>
      </c>
      <c r="L982" s="10">
        <f ca="1">SUMPRODUCT($A982:$F982,Results!$B$17:$G$17)</f>
        <v>-8.173660789331322</v>
      </c>
      <c r="M982" s="10">
        <f ca="1">SUMPRODUCT($A982:$F982,Results!$B$18:$G$18)</f>
        <v>6.661068043264101</v>
      </c>
      <c r="N982" s="10">
        <f ca="1">SUMPRODUCT($A982:$F982,Results!$B$19:$G$19)</f>
        <v>-13.39325779070457</v>
      </c>
      <c r="O982" s="10">
        <f ca="1">SUMPRODUCT($A982:$F982,Results!$B$20:$G$20)</f>
        <v>11.941162495091838</v>
      </c>
      <c r="P982" s="10" cm="1">
        <f t="array" aca="1" ref="P982" ca="1">SUMPRODUCT(J982:O982,TRANSPOSE(Test!BL$20:BL$25))+Test!$AD$20-Test!$BL$27</f>
        <v>-12.78553692929289</v>
      </c>
      <c r="Q982" s="10" cm="1">
        <f t="array" aca="1" ref="Q982" ca="1">SUMPRODUCT(J982:O982,TRANSPOSE(Test!ES$20:ES$25))+Test!$AD$20-Test!$ES$27</f>
        <v>-12.789821042770356</v>
      </c>
      <c r="R982" s="10">
        <f ca="1">I982-Results!$E$5*H982</f>
        <v>-12.913165720887738</v>
      </c>
      <c r="S982" s="10" cm="1">
        <f t="array" aca="1" ref="S982" ca="1">SUMPRODUCT(J982:O982,TRANSPOSE(Test!AR$28:AR$33))+Test!$AD$20-Test!$AC$26</f>
        <v>-17.414161142811778</v>
      </c>
      <c r="T982" s="10">
        <f ca="1">SUMPRODUCT(J982:O982,Results!K$9:P$9)</f>
        <v>-13.015407233822549</v>
      </c>
      <c r="U982" s="10">
        <f ca="1">SUMPRODUCT(J982:O982,Results!K$9:P$9)+Test!$AD$20-Test!$AC$31</f>
        <v>-13.052205352523524</v>
      </c>
      <c r="V982" s="10">
        <f t="shared" ca="1" si="91"/>
        <v>-1.4100671910911498</v>
      </c>
      <c r="W982" s="10">
        <f t="shared" ca="1" si="92"/>
        <v>-1.4057830776136839</v>
      </c>
      <c r="X982" s="10">
        <f t="shared" ca="1" si="93"/>
        <v>-1.2824383994963018</v>
      </c>
      <c r="Y982" s="10">
        <f t="shared" ca="1" si="94"/>
        <v>3.2185570224277384</v>
      </c>
      <c r="Z982" s="10">
        <f ca="1">I982-Test!$AD$20</f>
        <v>-14.891707659033594</v>
      </c>
      <c r="AA982" s="10">
        <f t="shared" ca="1" si="95"/>
        <v>-1.143398767860516</v>
      </c>
    </row>
    <row r="983" spans="1:27">
      <c r="A983" s="6">
        <f ca="1">LN((RAND()^(-Results!$F$4))-1)</f>
        <v>2.0023749651322658</v>
      </c>
      <c r="B983" s="6">
        <f ca="1">LN((RAND()^(-Results!$F$4))-1)</f>
        <v>0.95524301307712833</v>
      </c>
      <c r="C983" s="6">
        <f ca="1">LN((RAND()^(-Results!$F$4))-1)</f>
        <v>0.48543977712607639</v>
      </c>
      <c r="D983" s="6">
        <f ca="1">LN((RAND()^(-Results!$F$4))-1)</f>
        <v>-0.78449965426269253</v>
      </c>
      <c r="E983" s="6">
        <f ca="1">LN((RAND()^(-Results!$F$4))-1)</f>
        <v>-2.0512139838161323</v>
      </c>
      <c r="F983" s="6">
        <f ca="1">LN((RAND()^(-Results!$F$4))-1)</f>
        <v>0.70242641057712607</v>
      </c>
      <c r="G983" s="6">
        <f ca="1">LN((RAND()^(-Results!$F$4))-1)</f>
        <v>-1.7687293208857044</v>
      </c>
      <c r="H983" s="6">
        <f t="shared" ca="1" si="90"/>
        <v>-1.7581224593401139</v>
      </c>
      <c r="I983" s="10">
        <f ca="1">SUMPRODUCT(J983:O983,Results!B$12:G$12)+Results!$F$5*H983</f>
        <v>-16.938409782993045</v>
      </c>
      <c r="J983" s="10">
        <f ca="1">SUMPRODUCT($A983:$F983,Results!$B$15:$G$15)</f>
        <v>5.1016225705694032</v>
      </c>
      <c r="K983" s="10">
        <f ca="1">SUMPRODUCT($A983:$F983,Results!$B$16:$G$16)</f>
        <v>4.0903529551047386</v>
      </c>
      <c r="L983" s="10">
        <f ca="1">SUMPRODUCT($A983:$F983,Results!$B$17:$G$17)</f>
        <v>2.0780759364038071</v>
      </c>
      <c r="M983" s="10">
        <f ca="1">SUMPRODUCT($A983:$F983,Results!$B$18:$G$18)</f>
        <v>-8.8774508208679617</v>
      </c>
      <c r="N983" s="10">
        <f ca="1">SUMPRODUCT($A983:$F983,Results!$B$19:$G$19)</f>
        <v>-3.2486951857637743</v>
      </c>
      <c r="O983" s="10">
        <f ca="1">SUMPRODUCT($A983:$F983,Results!$B$20:$G$20)</f>
        <v>13.78555249237283</v>
      </c>
      <c r="P983" s="10" cm="1">
        <f t="array" aca="1" ref="P983" ca="1">SUMPRODUCT(J983:O983,TRANSPOSE(Test!BL$20:BL$25))+Test!$AD$20-Test!$BL$27</f>
        <v>-7.7435409484655677</v>
      </c>
      <c r="Q983" s="10" cm="1">
        <f t="array" aca="1" ref="Q983" ca="1">SUMPRODUCT(J983:O983,TRANSPOSE(Test!ES$20:ES$25))+Test!$AD$20-Test!$ES$27</f>
        <v>-7.9039239231732417</v>
      </c>
      <c r="R983" s="10">
        <f ca="1">I983-Results!$E$5*H983</f>
        <v>-9.9059199456325899</v>
      </c>
      <c r="S983" s="10" cm="1">
        <f t="array" aca="1" ref="S983" ca="1">SUMPRODUCT(J983:O983,TRANSPOSE(Test!AR$28:AR$33))+Test!$AD$20-Test!$AC$26</f>
        <v>3.6864070662472841</v>
      </c>
      <c r="T983" s="10">
        <f ca="1">SUMPRODUCT(J983:O983,Results!K$9:P$9)</f>
        <v>-7.8046110629721746</v>
      </c>
      <c r="U983" s="10">
        <f ca="1">SUMPRODUCT(J983:O983,Results!K$9:P$9)+Test!$AD$20-Test!$AC$31</f>
        <v>-7.8414091816731499</v>
      </c>
      <c r="V983" s="10">
        <f t="shared" ca="1" si="91"/>
        <v>-9.1948688345274761</v>
      </c>
      <c r="W983" s="10">
        <f t="shared" ca="1" si="92"/>
        <v>-9.034485859819803</v>
      </c>
      <c r="X983" s="10">
        <f t="shared" ca="1" si="93"/>
        <v>-7.0324898373604547</v>
      </c>
      <c r="Y983" s="10">
        <f t="shared" ca="1" si="94"/>
        <v>-20.624816849240329</v>
      </c>
      <c r="Z983" s="10">
        <f ca="1">I983-Test!$AD$20</f>
        <v>-17.634513321642597</v>
      </c>
      <c r="AA983" s="10">
        <f t="shared" ca="1" si="95"/>
        <v>-9.0970006013198947</v>
      </c>
    </row>
    <row r="984" spans="1:27">
      <c r="A984" s="6">
        <f ca="1">LN((RAND()^(-Results!$F$4))-1)</f>
        <v>-0.51578577310567242</v>
      </c>
      <c r="B984" s="6">
        <f ca="1">LN((RAND()^(-Results!$F$4))-1)</f>
        <v>1.7476890641639335</v>
      </c>
      <c r="C984" s="6">
        <f ca="1">LN((RAND()^(-Results!$F$4))-1)</f>
        <v>-1.7698047099841798</v>
      </c>
      <c r="D984" s="6">
        <f ca="1">LN((RAND()^(-Results!$F$4))-1)</f>
        <v>-1.0391694509134592</v>
      </c>
      <c r="E984" s="6">
        <f ca="1">LN((RAND()^(-Results!$F$4))-1)</f>
        <v>-1.4404751870732873</v>
      </c>
      <c r="F984" s="6">
        <f ca="1">LN((RAND()^(-Results!$F$4))-1)</f>
        <v>-0.36100329897029643</v>
      </c>
      <c r="G984" s="6">
        <f ca="1">LN((RAND()^(-Results!$F$4))-1)</f>
        <v>-0.53305328408184915</v>
      </c>
      <c r="H984" s="6">
        <f t="shared" ca="1" si="90"/>
        <v>-0.52244642253625861</v>
      </c>
      <c r="I984" s="10">
        <f ca="1">SUMPRODUCT(J984:O984,Results!B$12:G$12)+Results!$F$5*H984</f>
        <v>2.5672015443127121</v>
      </c>
      <c r="J984" s="10">
        <f ca="1">SUMPRODUCT($A984:$F984,Results!$B$15:$G$15)</f>
        <v>7.0652679963787648</v>
      </c>
      <c r="K984" s="10">
        <f ca="1">SUMPRODUCT($A984:$F984,Results!$B$16:$G$16)</f>
        <v>2.9851702343070543</v>
      </c>
      <c r="L984" s="10">
        <f ca="1">SUMPRODUCT($A984:$F984,Results!$B$17:$G$17)</f>
        <v>-0.1972722041295214</v>
      </c>
      <c r="M984" s="10">
        <f ca="1">SUMPRODUCT($A984:$F984,Results!$B$18:$G$18)</f>
        <v>-1.141105760242477</v>
      </c>
      <c r="N984" s="10">
        <f ca="1">SUMPRODUCT($A984:$F984,Results!$B$19:$G$19)</f>
        <v>-10.435316860079116</v>
      </c>
      <c r="O984" s="10">
        <f ca="1">SUMPRODUCT($A984:$F984,Results!$B$20:$G$20)</f>
        <v>7.0988769076193057</v>
      </c>
      <c r="P984" s="10" cm="1">
        <f t="array" aca="1" ref="P984" ca="1">SUMPRODUCT(J984:O984,TRANSPOSE(Test!BL$20:BL$25))+Test!$AD$20-Test!$BL$27</f>
        <v>5.2794803692491987</v>
      </c>
      <c r="Q984" s="10" cm="1">
        <f t="array" aca="1" ref="Q984" ca="1">SUMPRODUCT(J984:O984,TRANSPOSE(Test!ES$20:ES$25))+Test!$AD$20-Test!$ES$27</f>
        <v>5.5006503159456646</v>
      </c>
      <c r="R984" s="10">
        <f ca="1">I984-Results!$E$5*H984</f>
        <v>4.6569872344577465</v>
      </c>
      <c r="S984" s="10" cm="1">
        <f t="array" aca="1" ref="S984" ca="1">SUMPRODUCT(J984:O984,TRANSPOSE(Test!AR$28:AR$33))+Test!$AD$20-Test!$AC$26</f>
        <v>3.1730626975741427</v>
      </c>
      <c r="T984" s="10">
        <f ca="1">SUMPRODUCT(J984:O984,Results!K$9:P$9)</f>
        <v>5.7718744005480662</v>
      </c>
      <c r="U984" s="10">
        <f ca="1">SUMPRODUCT(J984:O984,Results!K$9:P$9)+Test!$AD$20-Test!$AC$31</f>
        <v>5.7350762818470908</v>
      </c>
      <c r="V984" s="10">
        <f t="shared" ca="1" si="91"/>
        <v>-2.7122788249364866</v>
      </c>
      <c r="W984" s="10">
        <f t="shared" ca="1" si="92"/>
        <v>-2.9334487716329525</v>
      </c>
      <c r="X984" s="10">
        <f t="shared" ca="1" si="93"/>
        <v>-2.0897856901450345</v>
      </c>
      <c r="Y984" s="10">
        <f t="shared" ca="1" si="94"/>
        <v>-0.60586115326143064</v>
      </c>
      <c r="Z984" s="10">
        <f ca="1">I984-Test!$AD$20</f>
        <v>1.8710980056631583</v>
      </c>
      <c r="AA984" s="10">
        <f t="shared" ca="1" si="95"/>
        <v>-3.1678747375343788</v>
      </c>
    </row>
    <row r="985" spans="1:27">
      <c r="A985" s="6">
        <f ca="1">LN((RAND()^(-Results!$F$4))-1)</f>
        <v>2.0078915114573941</v>
      </c>
      <c r="B985" s="6">
        <f ca="1">LN((RAND()^(-Results!$F$4))-1)</f>
        <v>1.5847183154815674</v>
      </c>
      <c r="C985" s="6">
        <f ca="1">LN((RAND()^(-Results!$F$4))-1)</f>
        <v>-2.0061181313748873</v>
      </c>
      <c r="D985" s="6">
        <f ca="1">LN((RAND()^(-Results!$F$4))-1)</f>
        <v>0.36078114951618345</v>
      </c>
      <c r="E985" s="6">
        <f ca="1">LN((RAND()^(-Results!$F$4))-1)</f>
        <v>0.66373580161645662</v>
      </c>
      <c r="F985" s="6">
        <f ca="1">LN((RAND()^(-Results!$F$4))-1)</f>
        <v>0.24657396128751827</v>
      </c>
      <c r="G985" s="6">
        <f ca="1">LN((RAND()^(-Results!$F$4))-1)</f>
        <v>0.94035720514275234</v>
      </c>
      <c r="H985" s="6">
        <f t="shared" ca="1" si="90"/>
        <v>0.95096406668834299</v>
      </c>
      <c r="I985" s="10">
        <f ca="1">SUMPRODUCT(J985:O985,Results!B$12:G$12)+Results!$F$5*H985</f>
        <v>15.283300837306019</v>
      </c>
      <c r="J985" s="10">
        <f ca="1">SUMPRODUCT($A985:$F985,Results!$B$15:$G$15)</f>
        <v>6.3474220892511193</v>
      </c>
      <c r="K985" s="10">
        <f ca="1">SUMPRODUCT($A985:$F985,Results!$B$16:$G$16)</f>
        <v>7.0299262070085122</v>
      </c>
      <c r="L985" s="10">
        <f ca="1">SUMPRODUCT($A985:$F985,Results!$B$17:$G$17)</f>
        <v>0.21938150872696094</v>
      </c>
      <c r="M985" s="10">
        <f ca="1">SUMPRODUCT($A985:$F985,Results!$B$18:$G$18)</f>
        <v>-2.9294412347704881</v>
      </c>
      <c r="N985" s="10">
        <f ca="1">SUMPRODUCT($A985:$F985,Results!$B$19:$G$19)</f>
        <v>-6.872265145981399</v>
      </c>
      <c r="O985" s="10">
        <f ca="1">SUMPRODUCT($A985:$F985,Results!$B$20:$G$20)</f>
        <v>8.1465632463307038</v>
      </c>
      <c r="P985" s="10" cm="1">
        <f t="array" aca="1" ref="P985" ca="1">SUMPRODUCT(J985:O985,TRANSPOSE(Test!BL$20:BL$25))+Test!$AD$20-Test!$BL$27</f>
        <v>10.31886576757257</v>
      </c>
      <c r="Q985" s="10" cm="1">
        <f t="array" aca="1" ref="Q985" ca="1">SUMPRODUCT(J985:O985,TRANSPOSE(Test!ES$20:ES$25))+Test!$AD$20-Test!$ES$27</f>
        <v>10.498009624353442</v>
      </c>
      <c r="R985" s="10">
        <f ca="1">I985-Results!$E$5*H985</f>
        <v>11.479444570552648</v>
      </c>
      <c r="S985" s="10" cm="1">
        <f t="array" aca="1" ref="S985" ca="1">SUMPRODUCT(J985:O985,TRANSPOSE(Test!AR$28:AR$33))+Test!$AD$20-Test!$AC$26</f>
        <v>9.9222516888106931</v>
      </c>
      <c r="T985" s="10">
        <f ca="1">SUMPRODUCT(J985:O985,Results!K$9:P$9)</f>
        <v>10.270467406342011</v>
      </c>
      <c r="U985" s="10">
        <f ca="1">SUMPRODUCT(J985:O985,Results!K$9:P$9)+Test!$AD$20-Test!$AC$31</f>
        <v>10.233669287641035</v>
      </c>
      <c r="V985" s="10">
        <f t="shared" ca="1" si="91"/>
        <v>4.9644350697334492</v>
      </c>
      <c r="W985" s="10">
        <f t="shared" ca="1" si="92"/>
        <v>4.7852912129525773</v>
      </c>
      <c r="X985" s="10">
        <f t="shared" ca="1" si="93"/>
        <v>3.8038562667533711</v>
      </c>
      <c r="Y985" s="10">
        <f t="shared" ca="1" si="94"/>
        <v>5.3610491484953258</v>
      </c>
      <c r="Z985" s="10">
        <f ca="1">I985-Test!$AD$20</f>
        <v>14.587197298656465</v>
      </c>
      <c r="AA985" s="10">
        <f t="shared" ca="1" si="95"/>
        <v>5.0496315496649835</v>
      </c>
    </row>
    <row r="986" spans="1:27">
      <c r="A986" s="6">
        <f ca="1">LN((RAND()^(-Results!$F$4))-1)</f>
        <v>1.8321495489414039</v>
      </c>
      <c r="B986" s="6">
        <f ca="1">LN((RAND()^(-Results!$F$4))-1)</f>
        <v>1.1636184041902033</v>
      </c>
      <c r="C986" s="6">
        <f ca="1">LN((RAND()^(-Results!$F$4))-1)</f>
        <v>-0.7790183569072221</v>
      </c>
      <c r="D986" s="6">
        <f ca="1">LN((RAND()^(-Results!$F$4))-1)</f>
        <v>-2.1255754952635901</v>
      </c>
      <c r="E986" s="6">
        <f ca="1">LN((RAND()^(-Results!$F$4))-1)</f>
        <v>-1.4567697444998819</v>
      </c>
      <c r="F986" s="6">
        <f ca="1">LN((RAND()^(-Results!$F$4))-1)</f>
        <v>-0.71064890625450705</v>
      </c>
      <c r="G986" s="6">
        <f ca="1">LN((RAND()^(-Results!$F$4))-1)</f>
        <v>0.27799323461602626</v>
      </c>
      <c r="H986" s="6">
        <f t="shared" ca="1" si="90"/>
        <v>0.28860009616161686</v>
      </c>
      <c r="I986" s="10">
        <f ca="1">SUMPRODUCT(J986:O986,Results!B$12:G$12)+Results!$F$5*H986</f>
        <v>-10.825194135408674</v>
      </c>
      <c r="J986" s="10">
        <f ca="1">SUMPRODUCT($A986:$F986,Results!$B$15:$G$15)</f>
        <v>7.3636095197852969</v>
      </c>
      <c r="K986" s="10">
        <f ca="1">SUMPRODUCT($A986:$F986,Results!$B$16:$G$16)</f>
        <v>2.9779380090700842</v>
      </c>
      <c r="L986" s="10">
        <f ca="1">SUMPRODUCT($A986:$F986,Results!$B$17:$G$17)</f>
        <v>5.3677483774113419</v>
      </c>
      <c r="M986" s="10">
        <f ca="1">SUMPRODUCT($A986:$F986,Results!$B$18:$G$18)</f>
        <v>-7.7729603697646059</v>
      </c>
      <c r="N986" s="10">
        <f ca="1">SUMPRODUCT($A986:$F986,Results!$B$19:$G$19)</f>
        <v>-12.582457754086199</v>
      </c>
      <c r="O986" s="10">
        <f ca="1">SUMPRODUCT($A986:$F986,Results!$B$20:$G$20)</f>
        <v>13.651824737880617</v>
      </c>
      <c r="P986" s="10" cm="1">
        <f t="array" aca="1" ref="P986" ca="1">SUMPRODUCT(J986:O986,TRANSPOSE(Test!BL$20:BL$25))+Test!$AD$20-Test!$BL$27</f>
        <v>-12.008456654271905</v>
      </c>
      <c r="Q986" s="10" cm="1">
        <f t="array" aca="1" ref="Q986" ca="1">SUMPRODUCT(J986:O986,TRANSPOSE(Test!ES$20:ES$25))+Test!$AD$20-Test!$ES$27</f>
        <v>-12.078422128573505</v>
      </c>
      <c r="R986" s="10">
        <f ca="1">I986-Results!$E$5*H986</f>
        <v>-11.979594520055141</v>
      </c>
      <c r="S986" s="10" cm="1">
        <f t="array" aca="1" ref="S986" ca="1">SUMPRODUCT(J986:O986,TRANSPOSE(Test!AR$28:AR$33))+Test!$AD$20-Test!$AC$26</f>
        <v>-5.3660307232628845</v>
      </c>
      <c r="T986" s="10">
        <f ca="1">SUMPRODUCT(J986:O986,Results!K$9:P$9)</f>
        <v>-12.021210401764229</v>
      </c>
      <c r="U986" s="10">
        <f ca="1">SUMPRODUCT(J986:O986,Results!K$9:P$9)+Test!$AD$20-Test!$AC$31</f>
        <v>-12.058008520465204</v>
      </c>
      <c r="V986" s="10">
        <f t="shared" ca="1" si="91"/>
        <v>1.1832625188632306</v>
      </c>
      <c r="W986" s="10">
        <f t="shared" ca="1" si="92"/>
        <v>1.2532279931648311</v>
      </c>
      <c r="X986" s="10">
        <f t="shared" ca="1" si="93"/>
        <v>1.1544003846464665</v>
      </c>
      <c r="Y986" s="10">
        <f t="shared" ca="1" si="94"/>
        <v>-5.4591634121457897</v>
      </c>
      <c r="Z986" s="10">
        <f ca="1">I986-Test!$AD$20</f>
        <v>-11.521297674058228</v>
      </c>
      <c r="AA986" s="10">
        <f t="shared" ca="1" si="95"/>
        <v>1.2328143850565301</v>
      </c>
    </row>
    <row r="987" spans="1:27">
      <c r="A987" s="6">
        <f ca="1">LN((RAND()^(-Results!$F$4))-1)</f>
        <v>-0.17108480893439035</v>
      </c>
      <c r="B987" s="6">
        <f ca="1">LN((RAND()^(-Results!$F$4))-1)</f>
        <v>2.9504849922806606</v>
      </c>
      <c r="C987" s="6">
        <f ca="1">LN((RAND()^(-Results!$F$4))-1)</f>
        <v>-0.91045632458118786</v>
      </c>
      <c r="D987" s="6">
        <f ca="1">LN((RAND()^(-Results!$F$4))-1)</f>
        <v>-0.81671885734453076</v>
      </c>
      <c r="E987" s="6">
        <f ca="1">LN((RAND()^(-Results!$F$4))-1)</f>
        <v>4.815300217724471</v>
      </c>
      <c r="F987" s="6">
        <f ca="1">LN((RAND()^(-Results!$F$4))-1)</f>
        <v>9.8436268890724932E-2</v>
      </c>
      <c r="G987" s="6">
        <f ca="1">LN((RAND()^(-Results!$F$4))-1)</f>
        <v>-0.65758196737096986</v>
      </c>
      <c r="H987" s="6">
        <f t="shared" ca="1" si="90"/>
        <v>-0.6469751058253792</v>
      </c>
      <c r="I987" s="10">
        <f ca="1">SUMPRODUCT(J987:O987,Results!B$12:G$12)+Results!$F$5*H987</f>
        <v>27.650615743346869</v>
      </c>
      <c r="J987" s="10">
        <f ca="1">SUMPRODUCT($A987:$F987,Results!$B$15:$G$15)</f>
        <v>6.4340232245397875</v>
      </c>
      <c r="K987" s="10">
        <f ca="1">SUMPRODUCT($A987:$F987,Results!$B$16:$G$16)</f>
        <v>-6.5077291434259177</v>
      </c>
      <c r="L987" s="10">
        <f ca="1">SUMPRODUCT($A987:$F987,Results!$B$17:$G$17)</f>
        <v>-16.42548830962874</v>
      </c>
      <c r="M987" s="10">
        <f ca="1">SUMPRODUCT($A987:$F987,Results!$B$18:$G$18)</f>
        <v>4.6995039063457584</v>
      </c>
      <c r="N987" s="10">
        <f ca="1">SUMPRODUCT($A987:$F987,Results!$B$19:$G$19)</f>
        <v>-10.462188546789287</v>
      </c>
      <c r="O987" s="10">
        <f ca="1">SUMPRODUCT($A987:$F987,Results!$B$20:$G$20)</f>
        <v>-2.0052016125296421</v>
      </c>
      <c r="P987" s="10" cm="1">
        <f t="array" aca="1" ref="P987" ca="1">SUMPRODUCT(J987:O987,TRANSPOSE(Test!BL$20:BL$25))+Test!$AD$20-Test!$BL$27</f>
        <v>30.591476685551925</v>
      </c>
      <c r="Q987" s="10" cm="1">
        <f t="array" aca="1" ref="Q987" ca="1">SUMPRODUCT(J987:O987,TRANSPOSE(Test!ES$20:ES$25))+Test!$AD$20-Test!$ES$27</f>
        <v>30.856536375226565</v>
      </c>
      <c r="R987" s="10">
        <f ca="1">I987-Results!$E$5*H987</f>
        <v>30.238516166648385</v>
      </c>
      <c r="S987" s="10" cm="1">
        <f t="array" aca="1" ref="S987" ca="1">SUMPRODUCT(J987:O987,TRANSPOSE(Test!AR$28:AR$33))+Test!$AD$20-Test!$AC$26</f>
        <v>15.289212105803006</v>
      </c>
      <c r="T987" s="10">
        <f ca="1">SUMPRODUCT(J987:O987,Results!K$9:P$9)</f>
        <v>30.394773063188282</v>
      </c>
      <c r="U987" s="10">
        <f ca="1">SUMPRODUCT(J987:O987,Results!K$9:P$9)+Test!$AD$20-Test!$AC$31</f>
        <v>30.357974944487307</v>
      </c>
      <c r="V987" s="10">
        <f t="shared" ca="1" si="91"/>
        <v>-2.940860942205056</v>
      </c>
      <c r="W987" s="10">
        <f t="shared" ca="1" si="92"/>
        <v>-3.205920631879696</v>
      </c>
      <c r="X987" s="10">
        <f t="shared" ca="1" si="93"/>
        <v>-2.5879004233015159</v>
      </c>
      <c r="Y987" s="10">
        <f t="shared" ca="1" si="94"/>
        <v>12.361403637543862</v>
      </c>
      <c r="Z987" s="10">
        <f ca="1">I987-Test!$AD$20</f>
        <v>26.954512204697316</v>
      </c>
      <c r="AA987" s="10">
        <f t="shared" ca="1" si="95"/>
        <v>-2.7073592011404379</v>
      </c>
    </row>
    <row r="988" spans="1:27">
      <c r="A988" s="6">
        <f ca="1">LN((RAND()^(-Results!$F$4))-1)</f>
        <v>-1.8604279816193907</v>
      </c>
      <c r="B988" s="6">
        <f ca="1">LN((RAND()^(-Results!$F$4))-1)</f>
        <v>1.3666137730278174</v>
      </c>
      <c r="C988" s="6">
        <f ca="1">LN((RAND()^(-Results!$F$4))-1)</f>
        <v>1.0812417381685187</v>
      </c>
      <c r="D988" s="6">
        <f ca="1">LN((RAND()^(-Results!$F$4))-1)</f>
        <v>0.11235689872428489</v>
      </c>
      <c r="E988" s="6">
        <f ca="1">LN((RAND()^(-Results!$F$4))-1)</f>
        <v>1.9008534444817766</v>
      </c>
      <c r="F988" s="6">
        <f ca="1">LN((RAND()^(-Results!$F$4))-1)</f>
        <v>-1.0625887195950245</v>
      </c>
      <c r="G988" s="6">
        <f ca="1">LN((RAND()^(-Results!$F$4))-1)</f>
        <v>0.51587621359719116</v>
      </c>
      <c r="H988" s="6">
        <f t="shared" ca="1" si="90"/>
        <v>0.52648307514278181</v>
      </c>
      <c r="I988" s="10">
        <f ca="1">SUMPRODUCT(J988:O988,Results!B$12:G$12)+Results!$F$5*H988</f>
        <v>29.345407820949561</v>
      </c>
      <c r="J988" s="10">
        <f ca="1">SUMPRODUCT($A988:$F988,Results!$B$15:$G$15)</f>
        <v>0.52210636891861573</v>
      </c>
      <c r="K988" s="10">
        <f ca="1">SUMPRODUCT($A988:$F988,Results!$B$16:$G$16)</f>
        <v>-6.5524987399672545</v>
      </c>
      <c r="L988" s="10">
        <f ca="1">SUMPRODUCT($A988:$F988,Results!$B$17:$G$17)</f>
        <v>-9.1557303449338114</v>
      </c>
      <c r="M988" s="10">
        <f ca="1">SUMPRODUCT($A988:$F988,Results!$B$18:$G$18)</f>
        <v>0.44434788241972623</v>
      </c>
      <c r="N988" s="10">
        <f ca="1">SUMPRODUCT($A988:$F988,Results!$B$19:$G$19)</f>
        <v>-0.49886807770451691</v>
      </c>
      <c r="O988" s="10">
        <f ca="1">SUMPRODUCT($A988:$F988,Results!$B$20:$G$20)</f>
        <v>-10.377349072477806</v>
      </c>
      <c r="P988" s="10" cm="1">
        <f t="array" aca="1" ref="P988" ca="1">SUMPRODUCT(J988:O988,TRANSPOSE(Test!BL$20:BL$25))+Test!$AD$20-Test!$BL$27</f>
        <v>26.795784020800262</v>
      </c>
      <c r="Q988" s="10" cm="1">
        <f t="array" aca="1" ref="Q988" ca="1">SUMPRODUCT(J988:O988,TRANSPOSE(Test!ES$20:ES$25))+Test!$AD$20-Test!$ES$27</f>
        <v>26.928809816739399</v>
      </c>
      <c r="R988" s="10">
        <f ca="1">I988-Results!$E$5*H988</f>
        <v>27.239475520378434</v>
      </c>
      <c r="S988" s="10" cm="1">
        <f t="array" aca="1" ref="S988" ca="1">SUMPRODUCT(J988:O988,TRANSPOSE(Test!AR$28:AR$33))+Test!$AD$20-Test!$AC$26</f>
        <v>17.52544974460098</v>
      </c>
      <c r="T988" s="10">
        <f ca="1">SUMPRODUCT(J988:O988,Results!K$9:P$9)</f>
        <v>26.925250173683672</v>
      </c>
      <c r="U988" s="10">
        <f ca="1">SUMPRODUCT(J988:O988,Results!K$9:P$9)+Test!$AD$20-Test!$AC$31</f>
        <v>26.888452054982697</v>
      </c>
      <c r="V988" s="10">
        <f t="shared" ca="1" si="91"/>
        <v>2.5496238001492983</v>
      </c>
      <c r="W988" s="10">
        <f t="shared" ca="1" si="92"/>
        <v>2.4165980042101616</v>
      </c>
      <c r="X988" s="10">
        <f t="shared" ca="1" si="93"/>
        <v>2.1059323005711263</v>
      </c>
      <c r="Y988" s="10">
        <f t="shared" ca="1" si="94"/>
        <v>11.819958076348581</v>
      </c>
      <c r="Z988" s="10">
        <f ca="1">I988-Test!$AD$20</f>
        <v>28.649304282300008</v>
      </c>
      <c r="AA988" s="10">
        <f t="shared" ca="1" si="95"/>
        <v>2.4569557659668639</v>
      </c>
    </row>
    <row r="989" spans="1:27">
      <c r="A989" s="6">
        <f ca="1">LN((RAND()^(-Results!$F$4))-1)</f>
        <v>3.9099975258016588</v>
      </c>
      <c r="B989" s="6">
        <f ca="1">LN((RAND()^(-Results!$F$4))-1)</f>
        <v>-1.7412415912253112</v>
      </c>
      <c r="C989" s="6">
        <f ca="1">LN((RAND()^(-Results!$F$4))-1)</f>
        <v>3.2310543176050488</v>
      </c>
      <c r="D989" s="6">
        <f ca="1">LN((RAND()^(-Results!$F$4))-1)</f>
        <v>0.67290027291700205</v>
      </c>
      <c r="E989" s="6">
        <f ca="1">LN((RAND()^(-Results!$F$4))-1)</f>
        <v>-0.20457312785997148</v>
      </c>
      <c r="F989" s="6">
        <f ca="1">LN((RAND()^(-Results!$F$4))-1)</f>
        <v>0.32374527021299088</v>
      </c>
      <c r="G989" s="6">
        <f ca="1">LN((RAND()^(-Results!$F$4))-1)</f>
        <v>0.32150656084909063</v>
      </c>
      <c r="H989" s="6">
        <f t="shared" ca="1" si="90"/>
        <v>0.33211342239468122</v>
      </c>
      <c r="I989" s="10">
        <f ca="1">SUMPRODUCT(J989:O989,Results!B$12:G$12)+Results!$F$5*H989</f>
        <v>-16.692122261634566</v>
      </c>
      <c r="J989" s="10">
        <f ca="1">SUMPRODUCT($A989:$F989,Results!$B$15:$G$15)</f>
        <v>-4.634397126303992</v>
      </c>
      <c r="K989" s="10">
        <f ca="1">SUMPRODUCT($A989:$F989,Results!$B$16:$G$16)</f>
        <v>2.001131023095005</v>
      </c>
      <c r="L989" s="10">
        <f ca="1">SUMPRODUCT($A989:$F989,Results!$B$17:$G$17)</f>
        <v>7.7200849974912309</v>
      </c>
      <c r="M989" s="10">
        <f ca="1">SUMPRODUCT($A989:$F989,Results!$B$18:$G$18)</f>
        <v>-12.469979362775401</v>
      </c>
      <c r="N989" s="10">
        <f ca="1">SUMPRODUCT($A989:$F989,Results!$B$19:$G$19)</f>
        <v>10.590894682483384</v>
      </c>
      <c r="O989" s="10">
        <f ca="1">SUMPRODUCT($A989:$F989,Results!$B$20:$G$20)</f>
        <v>4.7430630174843262</v>
      </c>
      <c r="P989" s="10" cm="1">
        <f t="array" aca="1" ref="P989" ca="1">SUMPRODUCT(J989:O989,TRANSPOSE(Test!BL$20:BL$25))+Test!$AD$20-Test!$BL$27</f>
        <v>-18.052148473639679</v>
      </c>
      <c r="Q989" s="10" cm="1">
        <f t="array" aca="1" ref="Q989" ca="1">SUMPRODUCT(J989:O989,TRANSPOSE(Test!ES$20:ES$25))+Test!$AD$20-Test!$ES$27</f>
        <v>-18.618530698683276</v>
      </c>
      <c r="R989" s="10">
        <f ca="1">I989-Results!$E$5*H989</f>
        <v>-18.020575951213292</v>
      </c>
      <c r="S989" s="10" cm="1">
        <f t="array" aca="1" ref="S989" ca="1">SUMPRODUCT(J989:O989,TRANSPOSE(Test!AR$28:AR$33))+Test!$AD$20-Test!$AC$26</f>
        <v>0.32513695210961868</v>
      </c>
      <c r="T989" s="10">
        <f ca="1">SUMPRODUCT(J989:O989,Results!K$9:P$9)</f>
        <v>-18.967784412462848</v>
      </c>
      <c r="U989" s="10">
        <f ca="1">SUMPRODUCT(J989:O989,Results!K$9:P$9)+Test!$AD$20-Test!$AC$31</f>
        <v>-19.004582531163823</v>
      </c>
      <c r="V989" s="10">
        <f t="shared" ca="1" si="91"/>
        <v>1.3600262120051134</v>
      </c>
      <c r="W989" s="10">
        <f t="shared" ca="1" si="92"/>
        <v>1.9264084370487105</v>
      </c>
      <c r="X989" s="10">
        <f t="shared" ca="1" si="93"/>
        <v>1.3284536895787262</v>
      </c>
      <c r="Y989" s="10">
        <f t="shared" ca="1" si="94"/>
        <v>-17.017259213744186</v>
      </c>
      <c r="Z989" s="10">
        <f ca="1">I989-Test!$AD$20</f>
        <v>-17.388225800284118</v>
      </c>
      <c r="AA989" s="10">
        <f t="shared" ca="1" si="95"/>
        <v>2.3124602695292573</v>
      </c>
    </row>
    <row r="990" spans="1:27">
      <c r="A990" s="6">
        <f ca="1">LN((RAND()^(-Results!$F$4))-1)</f>
        <v>1.1687558150940387</v>
      </c>
      <c r="B990" s="6">
        <f ca="1">LN((RAND()^(-Results!$F$4))-1)</f>
        <v>1.1911324531012917</v>
      </c>
      <c r="C990" s="6">
        <f ca="1">LN((RAND()^(-Results!$F$4))-1)</f>
        <v>-0.63986596203676371</v>
      </c>
      <c r="D990" s="6">
        <f ca="1">LN((RAND()^(-Results!$F$4))-1)</f>
        <v>0.122466947739802</v>
      </c>
      <c r="E990" s="6">
        <f ca="1">LN((RAND()^(-Results!$F$4))-1)</f>
        <v>-0.29924230140790714</v>
      </c>
      <c r="F990" s="6">
        <f ca="1">LN((RAND()^(-Results!$F$4))-1)</f>
        <v>-0.19861616847366789</v>
      </c>
      <c r="G990" s="6">
        <f ca="1">LN((RAND()^(-Results!$F$4))-1)</f>
        <v>2.4936434342014397</v>
      </c>
      <c r="H990" s="6">
        <f t="shared" ca="1" si="90"/>
        <v>2.5042502957470303</v>
      </c>
      <c r="I990" s="10">
        <f ca="1">SUMPRODUCT(J990:O990,Results!B$12:G$12)+Results!$F$5*H990</f>
        <v>20.519066012076543</v>
      </c>
      <c r="J990" s="10">
        <f ca="1">SUMPRODUCT($A990:$F990,Results!$B$15:$G$15)</f>
        <v>4.4532360490550271</v>
      </c>
      <c r="K990" s="10">
        <f ca="1">SUMPRODUCT($A990:$F990,Results!$B$16:$G$16)</f>
        <v>4.3085657182681345</v>
      </c>
      <c r="L990" s="10">
        <f ca="1">SUMPRODUCT($A990:$F990,Results!$B$17:$G$17)</f>
        <v>0.86032010261359138</v>
      </c>
      <c r="M990" s="10">
        <f ca="1">SUMPRODUCT($A990:$F990,Results!$B$18:$G$18)</f>
        <v>-5.00337801130987</v>
      </c>
      <c r="N990" s="10">
        <f ca="1">SUMPRODUCT($A990:$F990,Results!$B$19:$G$19)</f>
        <v>-4.0409325623507026</v>
      </c>
      <c r="O990" s="10">
        <f ca="1">SUMPRODUCT($A990:$F990,Results!$B$20:$G$20)</f>
        <v>5.3291738083405251</v>
      </c>
      <c r="P990" s="10" cm="1">
        <f t="array" aca="1" ref="P990" ca="1">SUMPRODUCT(J990:O990,TRANSPOSE(Test!BL$20:BL$25))+Test!$AD$20-Test!$BL$27</f>
        <v>8.0506846663062621</v>
      </c>
      <c r="Q990" s="10" cm="1">
        <f t="array" aca="1" ref="Q990" ca="1">SUMPRODUCT(J990:O990,TRANSPOSE(Test!ES$20:ES$25))+Test!$AD$20-Test!$ES$27</f>
        <v>8.1233994326488066</v>
      </c>
      <c r="R990" s="10">
        <f ca="1">I990-Results!$E$5*H990</f>
        <v>10.502064829088422</v>
      </c>
      <c r="S990" s="10" cm="1">
        <f t="array" aca="1" ref="S990" ca="1">SUMPRODUCT(J990:O990,TRANSPOSE(Test!AR$28:AR$33))+Test!$AD$20-Test!$AC$26</f>
        <v>10.104677524169556</v>
      </c>
      <c r="T990" s="10">
        <f ca="1">SUMPRODUCT(J990:O990,Results!K$9:P$9)</f>
        <v>8.0843409717815362</v>
      </c>
      <c r="U990" s="10">
        <f ca="1">SUMPRODUCT(J990:O990,Results!K$9:P$9)+Test!$AD$20-Test!$AC$31</f>
        <v>8.0475428530805608</v>
      </c>
      <c r="V990" s="10">
        <f t="shared" ca="1" si="91"/>
        <v>12.468381345770281</v>
      </c>
      <c r="W990" s="10">
        <f t="shared" ca="1" si="92"/>
        <v>12.395666579427736</v>
      </c>
      <c r="X990" s="10">
        <f t="shared" ca="1" si="93"/>
        <v>10.017001182988121</v>
      </c>
      <c r="Y990" s="10">
        <f t="shared" ca="1" si="94"/>
        <v>10.414388487906987</v>
      </c>
      <c r="Z990" s="10">
        <f ca="1">I990-Test!$AD$20</f>
        <v>19.82296247342699</v>
      </c>
      <c r="AA990" s="10">
        <f t="shared" ca="1" si="95"/>
        <v>12.471523158995982</v>
      </c>
    </row>
    <row r="991" spans="1:27">
      <c r="A991" s="6">
        <f ca="1">LN((RAND()^(-Results!$F$4))-1)</f>
        <v>-2.5904782411222711</v>
      </c>
      <c r="B991" s="6">
        <f ca="1">LN((RAND()^(-Results!$F$4))-1)</f>
        <v>3.4354481791907272</v>
      </c>
      <c r="C991" s="6">
        <f ca="1">LN((RAND()^(-Results!$F$4))-1)</f>
        <v>-0.45303709108558982</v>
      </c>
      <c r="D991" s="6">
        <f ca="1">LN((RAND()^(-Results!$F$4))-1)</f>
        <v>-0.60558131851949448</v>
      </c>
      <c r="E991" s="6">
        <f ca="1">LN((RAND()^(-Results!$F$4))-1)</f>
        <v>0.91614428823995109</v>
      </c>
      <c r="F991" s="6">
        <f ca="1">LN((RAND()^(-Results!$F$4))-1)</f>
        <v>1.6591255574647081</v>
      </c>
      <c r="G991" s="6">
        <f ca="1">LN((RAND()^(-Results!$F$4))-1)</f>
        <v>-1.9617687345508643</v>
      </c>
      <c r="H991" s="6">
        <f t="shared" ca="1" si="90"/>
        <v>-1.9511618730052738</v>
      </c>
      <c r="I991" s="10">
        <f ca="1">SUMPRODUCT(J991:O991,Results!B$12:G$12)+Results!$F$5*H991</f>
        <v>20.955280713927003</v>
      </c>
      <c r="J991" s="10">
        <f ca="1">SUMPRODUCT($A991:$F991,Results!$B$15:$G$15)</f>
        <v>7.2998142475203025</v>
      </c>
      <c r="K991" s="10">
        <f ca="1">SUMPRODUCT($A991:$F991,Results!$B$16:$G$16)</f>
        <v>-5.5592806129683732</v>
      </c>
      <c r="L991" s="10">
        <f ca="1">SUMPRODUCT($A991:$F991,Results!$B$17:$G$17)</f>
        <v>-20.269212048052779</v>
      </c>
      <c r="M991" s="10">
        <f ca="1">SUMPRODUCT($A991:$F991,Results!$B$18:$G$18)</f>
        <v>6.1014287138328207</v>
      </c>
      <c r="N991" s="10">
        <f ca="1">SUMPRODUCT($A991:$F991,Results!$B$19:$G$19)</f>
        <v>-5.8127110670584212</v>
      </c>
      <c r="O991" s="10">
        <f ca="1">SUMPRODUCT($A991:$F991,Results!$B$20:$G$20)</f>
        <v>1.9510438557189016</v>
      </c>
      <c r="P991" s="10" cm="1">
        <f t="array" aca="1" ref="P991" ca="1">SUMPRODUCT(J991:O991,TRANSPOSE(Test!BL$20:BL$25))+Test!$AD$20-Test!$BL$27</f>
        <v>30.872236860710533</v>
      </c>
      <c r="Q991" s="10" cm="1">
        <f t="array" aca="1" ref="Q991" ca="1">SUMPRODUCT(J991:O991,TRANSPOSE(Test!ES$20:ES$25))+Test!$AD$20-Test!$ES$27</f>
        <v>31.202629988665223</v>
      </c>
      <c r="R991" s="10">
        <f ca="1">I991-Results!$E$5*H991</f>
        <v>28.7599282059481</v>
      </c>
      <c r="S991" s="10" cm="1">
        <f t="array" aca="1" ref="S991" ca="1">SUMPRODUCT(J991:O991,TRANSPOSE(Test!AR$28:AR$33))+Test!$AD$20-Test!$AC$26</f>
        <v>19.541986581890171</v>
      </c>
      <c r="T991" s="10">
        <f ca="1">SUMPRODUCT(J991:O991,Results!K$9:P$9)</f>
        <v>31.432092574675728</v>
      </c>
      <c r="U991" s="10">
        <f ca="1">SUMPRODUCT(J991:O991,Results!K$9:P$9)+Test!$AD$20-Test!$AC$31</f>
        <v>31.395294455974753</v>
      </c>
      <c r="V991" s="10">
        <f t="shared" ca="1" si="91"/>
        <v>-9.9169561467835301</v>
      </c>
      <c r="W991" s="10">
        <f t="shared" ca="1" si="92"/>
        <v>-10.24734927473822</v>
      </c>
      <c r="X991" s="10">
        <f t="shared" ca="1" si="93"/>
        <v>-7.8046474920210969</v>
      </c>
      <c r="Y991" s="10">
        <f t="shared" ca="1" si="94"/>
        <v>1.4132941320368317</v>
      </c>
      <c r="Z991" s="10">
        <f ca="1">I991-Test!$AD$20</f>
        <v>20.259177175277451</v>
      </c>
      <c r="AA991" s="10">
        <f t="shared" ca="1" si="95"/>
        <v>-10.44001374204775</v>
      </c>
    </row>
    <row r="992" spans="1:27">
      <c r="A992" s="6">
        <f ca="1">LN((RAND()^(-Results!$F$4))-1)</f>
        <v>0.4896970865616741</v>
      </c>
      <c r="B992" s="6">
        <f ca="1">LN((RAND()^(-Results!$F$4))-1)</f>
        <v>-2.7156241361336022</v>
      </c>
      <c r="C992" s="6">
        <f ca="1">LN((RAND()^(-Results!$F$4))-1)</f>
        <v>-0.72083677804272284</v>
      </c>
      <c r="D992" s="6">
        <f ca="1">LN((RAND()^(-Results!$F$4))-1)</f>
        <v>-0.49245438819774884</v>
      </c>
      <c r="E992" s="6">
        <f ca="1">LN((RAND()^(-Results!$F$4))-1)</f>
        <v>1.0984735712074685</v>
      </c>
      <c r="F992" s="6">
        <f ca="1">LN((RAND()^(-Results!$F$4))-1)</f>
        <v>0.99478491384494938</v>
      </c>
      <c r="G992" s="6">
        <f ca="1">LN((RAND()^(-Results!$F$4))-1)</f>
        <v>-0.82544086311800846</v>
      </c>
      <c r="H992" s="6">
        <f t="shared" ca="1" si="90"/>
        <v>-0.81483400157241781</v>
      </c>
      <c r="I992" s="10">
        <f ca="1">SUMPRODUCT(J992:O992,Results!B$12:G$12)+Results!$F$5*H992</f>
        <v>-35.23464366595519</v>
      </c>
      <c r="J992" s="10">
        <f ca="1">SUMPRODUCT($A992:$F992,Results!$B$15:$G$15)</f>
        <v>-6.4448735804022279</v>
      </c>
      <c r="K992" s="10">
        <f ca="1">SUMPRODUCT($A992:$F992,Results!$B$16:$G$16)</f>
        <v>-2.148229013338268</v>
      </c>
      <c r="L992" s="10">
        <f ca="1">SUMPRODUCT($A992:$F992,Results!$B$17:$G$17)</f>
        <v>4.554000699351862</v>
      </c>
      <c r="M992" s="10">
        <f ca="1">SUMPRODUCT($A992:$F992,Results!$B$18:$G$18)</f>
        <v>9.7083041982262532</v>
      </c>
      <c r="N992" s="10">
        <f ca="1">SUMPRODUCT($A992:$F992,Results!$B$19:$G$19)</f>
        <v>2.8220896610179573</v>
      </c>
      <c r="O992" s="10">
        <f ca="1">SUMPRODUCT($A992:$F992,Results!$B$20:$G$20)</f>
        <v>-0.45894946942260795</v>
      </c>
      <c r="P992" s="10" cm="1">
        <f t="array" aca="1" ref="P992" ca="1">SUMPRODUCT(J992:O992,TRANSPOSE(Test!BL$20:BL$25))+Test!$AD$20-Test!$BL$27</f>
        <v>-31.640403775452238</v>
      </c>
      <c r="Q992" s="10" cm="1">
        <f t="array" aca="1" ref="Q992" ca="1">SUMPRODUCT(J992:O992,TRANSPOSE(Test!ES$20:ES$25))+Test!$AD$20-Test!$ES$27</f>
        <v>-31.845970952645224</v>
      </c>
      <c r="R992" s="10">
        <f ca="1">I992-Results!$E$5*H992</f>
        <v>-31.975307659665518</v>
      </c>
      <c r="S992" s="10" cm="1">
        <f t="array" aca="1" ref="S992" ca="1">SUMPRODUCT(J992:O992,TRANSPOSE(Test!AR$28:AR$33))+Test!$AD$20-Test!$AC$26</f>
        <v>-31.728302430854871</v>
      </c>
      <c r="T992" s="10">
        <f ca="1">SUMPRODUCT(J992:O992,Results!K$9:P$9)</f>
        <v>-32.030773021588885</v>
      </c>
      <c r="U992" s="10">
        <f ca="1">SUMPRODUCT(J992:O992,Results!K$9:P$9)+Test!$AD$20-Test!$AC$31</f>
        <v>-32.067571140289864</v>
      </c>
      <c r="V992" s="10">
        <f t="shared" ca="1" si="91"/>
        <v>-3.5942398905029513</v>
      </c>
      <c r="W992" s="10">
        <f t="shared" ca="1" si="92"/>
        <v>-3.3886727133099654</v>
      </c>
      <c r="X992" s="10">
        <f t="shared" ca="1" si="93"/>
        <v>-3.2593360062896721</v>
      </c>
      <c r="Y992" s="10">
        <f t="shared" ca="1" si="94"/>
        <v>-3.5063412351003187</v>
      </c>
      <c r="Z992" s="10">
        <f ca="1">I992-Test!$AD$20</f>
        <v>-35.930747204604742</v>
      </c>
      <c r="AA992" s="10">
        <f t="shared" ca="1" si="95"/>
        <v>-3.1670725256653256</v>
      </c>
    </row>
    <row r="993" spans="1:27">
      <c r="A993" s="6">
        <f ca="1">LN((RAND()^(-Results!$F$4))-1)</f>
        <v>-2.1059805462324634</v>
      </c>
      <c r="B993" s="6">
        <f ca="1">LN((RAND()^(-Results!$F$4))-1)</f>
        <v>-0.16608379722571462</v>
      </c>
      <c r="C993" s="6">
        <f ca="1">LN((RAND()^(-Results!$F$4))-1)</f>
        <v>-0.73678432943525152</v>
      </c>
      <c r="D993" s="6">
        <f ca="1">LN((RAND()^(-Results!$F$4))-1)</f>
        <v>-0.32849570654532795</v>
      </c>
      <c r="E993" s="6">
        <f ca="1">LN((RAND()^(-Results!$F$4))-1)</f>
        <v>0.66775846464446798</v>
      </c>
      <c r="F993" s="6">
        <f ca="1">LN((RAND()^(-Results!$F$4))-1)</f>
        <v>-1.1841958938965802</v>
      </c>
      <c r="G993" s="6">
        <f ca="1">LN((RAND()^(-Results!$F$4))-1)</f>
        <v>-0.92383930352710797</v>
      </c>
      <c r="H993" s="6">
        <f t="shared" ca="1" si="90"/>
        <v>-0.91323244198151743</v>
      </c>
      <c r="I993" s="10">
        <f ca="1">SUMPRODUCT(J993:O993,Results!B$12:G$12)+Results!$F$5*H993</f>
        <v>0.64161698717724747</v>
      </c>
      <c r="J993" s="10">
        <f ca="1">SUMPRODUCT($A993:$F993,Results!$B$15:$G$15)</f>
        <v>-1.3125940204477984</v>
      </c>
      <c r="K993" s="10">
        <f ca="1">SUMPRODUCT($A993:$F993,Results!$B$16:$G$16)</f>
        <v>-3.5337423538014572</v>
      </c>
      <c r="L993" s="10">
        <f ca="1">SUMPRODUCT($A993:$F993,Results!$B$17:$G$17)</f>
        <v>-0.57434888999413802</v>
      </c>
      <c r="M993" s="10">
        <f ca="1">SUMPRODUCT($A993:$F993,Results!$B$18:$G$18)</f>
        <v>5.5806483450769111</v>
      </c>
      <c r="N993" s="10">
        <f ca="1">SUMPRODUCT($A993:$F993,Results!$B$19:$G$19)</f>
        <v>-2.8255560310259389</v>
      </c>
      <c r="O993" s="10">
        <f ca="1">SUMPRODUCT($A993:$F993,Results!$B$20:$G$20)</f>
        <v>-8.552199115239997</v>
      </c>
      <c r="P993" s="10" cm="1">
        <f t="array" aca="1" ref="P993" ca="1">SUMPRODUCT(J993:O993,TRANSPOSE(Test!BL$20:BL$25))+Test!$AD$20-Test!$BL$27</f>
        <v>5.0186341913273855</v>
      </c>
      <c r="Q993" s="10" cm="1">
        <f t="array" aca="1" ref="Q993" ca="1">SUMPRODUCT(J993:O993,TRANSPOSE(Test!ES$20:ES$25))+Test!$AD$20-Test!$ES$27</f>
        <v>5.1766939183814777</v>
      </c>
      <c r="R993" s="10">
        <f ca="1">I993-Results!$E$5*H993</f>
        <v>4.2945467551033172</v>
      </c>
      <c r="S993" s="10" cm="1">
        <f t="array" aca="1" ref="S993" ca="1">SUMPRODUCT(J993:O993,TRANSPOSE(Test!AR$28:AR$33))+Test!$AD$20-Test!$AC$26</f>
        <v>-4.1687670979103189</v>
      </c>
      <c r="T993" s="10">
        <f ca="1">SUMPRODUCT(J993:O993,Results!K$9:P$9)</f>
        <v>5.3143726119023746</v>
      </c>
      <c r="U993" s="10">
        <f ca="1">SUMPRODUCT(J993:O993,Results!K$9:P$9)+Test!$AD$20-Test!$AC$31</f>
        <v>5.2775744932013993</v>
      </c>
      <c r="V993" s="10">
        <f t="shared" ca="1" si="91"/>
        <v>-4.3770172041501381</v>
      </c>
      <c r="W993" s="10">
        <f t="shared" ca="1" si="92"/>
        <v>-4.5350769312042303</v>
      </c>
      <c r="X993" s="10">
        <f t="shared" ca="1" si="93"/>
        <v>-3.6529297679260697</v>
      </c>
      <c r="Y993" s="10">
        <f t="shared" ca="1" si="94"/>
        <v>4.8103840850875663</v>
      </c>
      <c r="Z993" s="10">
        <f ca="1">I993-Test!$AD$20</f>
        <v>-5.4486551472306188E-2</v>
      </c>
      <c r="AA993" s="10">
        <f t="shared" ca="1" si="95"/>
        <v>-4.6359575060241518</v>
      </c>
    </row>
    <row r="994" spans="1:27">
      <c r="A994" s="6">
        <f ca="1">LN((RAND()^(-Results!$F$4))-1)</f>
        <v>4.6620583813626491</v>
      </c>
      <c r="B994" s="6">
        <f ca="1">LN((RAND()^(-Results!$F$4))-1)</f>
        <v>2.0805259300056935</v>
      </c>
      <c r="C994" s="6">
        <f ca="1">LN((RAND()^(-Results!$F$4))-1)</f>
        <v>-1.7497903739324947</v>
      </c>
      <c r="D994" s="6">
        <f ca="1">LN((RAND()^(-Results!$F$4))-1)</f>
        <v>-2.4413073991022949</v>
      </c>
      <c r="E994" s="6">
        <f ca="1">LN((RAND()^(-Results!$F$4))-1)</f>
        <v>-0.3316630733417365</v>
      </c>
      <c r="F994" s="6">
        <f ca="1">LN((RAND()^(-Results!$F$4))-1)</f>
        <v>-1.5284470900286189</v>
      </c>
      <c r="G994" s="6">
        <f ca="1">LN((RAND()^(-Results!$F$4))-1)</f>
        <v>0.29041038196808339</v>
      </c>
      <c r="H994" s="6">
        <f t="shared" ca="1" si="90"/>
        <v>0.30101724351367398</v>
      </c>
      <c r="I994" s="10">
        <f ca="1">SUMPRODUCT(J994:O994,Results!B$12:G$12)+Results!$F$5*H994</f>
        <v>-8.3779707773731431</v>
      </c>
      <c r="J994" s="10">
        <f ca="1">SUMPRODUCT($A994:$F994,Results!$B$15:$G$15)</f>
        <v>12.202657335836664</v>
      </c>
      <c r="K994" s="10">
        <f ca="1">SUMPRODUCT($A994:$F994,Results!$B$16:$G$16)</f>
        <v>7.763079333711838</v>
      </c>
      <c r="L994" s="10">
        <f ca="1">SUMPRODUCT($A994:$F994,Results!$B$17:$G$17)</f>
        <v>9.6469605960932494</v>
      </c>
      <c r="M994" s="10">
        <f ca="1">SUMPRODUCT($A994:$F994,Results!$B$18:$G$18)</f>
        <v>-14.583511982066492</v>
      </c>
      <c r="N994" s="10">
        <f ca="1">SUMPRODUCT($A994:$F994,Results!$B$19:$G$19)</f>
        <v>-20.170202452256653</v>
      </c>
      <c r="O994" s="10">
        <f ca="1">SUMPRODUCT($A994:$F994,Results!$B$20:$G$20)</f>
        <v>20.446400647191695</v>
      </c>
      <c r="P994" s="10" cm="1">
        <f t="array" aca="1" ref="P994" ca="1">SUMPRODUCT(J994:O994,TRANSPOSE(Test!BL$20:BL$25))+Test!$AD$20-Test!$BL$27</f>
        <v>-9.7357700136984651</v>
      </c>
      <c r="Q994" s="10" cm="1">
        <f t="array" aca="1" ref="Q994" ca="1">SUMPRODUCT(J994:O994,TRANSPOSE(Test!ES$20:ES$25))+Test!$AD$20-Test!$ES$27</f>
        <v>-9.7964763432078517</v>
      </c>
      <c r="R994" s="10">
        <f ca="1">I994-Results!$E$5*H994</f>
        <v>-9.582039751427839</v>
      </c>
      <c r="S994" s="10" cm="1">
        <f t="array" aca="1" ref="S994" ca="1">SUMPRODUCT(J994:O994,TRANSPOSE(Test!AR$28:AR$33))+Test!$AD$20-Test!$AC$26</f>
        <v>-0.59107608946390722</v>
      </c>
      <c r="T994" s="10">
        <f ca="1">SUMPRODUCT(J994:O994,Results!K$9:P$9)</f>
        <v>-10.123752093748131</v>
      </c>
      <c r="U994" s="10">
        <f ca="1">SUMPRODUCT(J994:O994,Results!K$9:P$9)+Test!$AD$20-Test!$AC$31</f>
        <v>-10.160550212449106</v>
      </c>
      <c r="V994" s="10">
        <f t="shared" ca="1" si="91"/>
        <v>1.357799236325322</v>
      </c>
      <c r="W994" s="10">
        <f t="shared" ca="1" si="92"/>
        <v>1.4185055658347085</v>
      </c>
      <c r="X994" s="10">
        <f t="shared" ca="1" si="93"/>
        <v>1.2040689740546959</v>
      </c>
      <c r="Y994" s="10">
        <f t="shared" ca="1" si="94"/>
        <v>-7.7868946879092356</v>
      </c>
      <c r="Z994" s="10">
        <f ca="1">I994-Test!$AD$20</f>
        <v>-9.0740743160226973</v>
      </c>
      <c r="AA994" s="10">
        <f t="shared" ca="1" si="95"/>
        <v>1.7825794350759629</v>
      </c>
    </row>
    <row r="995" spans="1:27">
      <c r="A995" s="6">
        <f ca="1">LN((RAND()^(-Results!$F$4))-1)</f>
        <v>-0.17146196158610533</v>
      </c>
      <c r="B995" s="6">
        <f ca="1">LN((RAND()^(-Results!$F$4))-1)</f>
        <v>-3.2065645628525612</v>
      </c>
      <c r="C995" s="6">
        <f ca="1">LN((RAND()^(-Results!$F$4))-1)</f>
        <v>0.91810836232585158</v>
      </c>
      <c r="D995" s="6">
        <f ca="1">LN((RAND()^(-Results!$F$4))-1)</f>
        <v>0.40461416728897942</v>
      </c>
      <c r="E995" s="6">
        <f ca="1">LN((RAND()^(-Results!$F$4))-1)</f>
        <v>0.16928983894993946</v>
      </c>
      <c r="F995" s="6">
        <f ca="1">LN((RAND()^(-Results!$F$4))-1)</f>
        <v>-1.7701561994453527</v>
      </c>
      <c r="G995" s="6">
        <f ca="1">LN((RAND()^(-Results!$F$4))-1)</f>
        <v>0.36709490388953092</v>
      </c>
      <c r="H995" s="6">
        <f t="shared" ca="1" si="90"/>
        <v>0.37770176543512152</v>
      </c>
      <c r="I995" s="10">
        <f ca="1">SUMPRODUCT(J995:O995,Results!B$12:G$12)+Results!$F$5*H995</f>
        <v>-17.84405946139718</v>
      </c>
      <c r="J995" s="10">
        <f ca="1">SUMPRODUCT($A995:$F995,Results!$B$15:$G$15)</f>
        <v>-9.3484031796464357</v>
      </c>
      <c r="K995" s="10">
        <f ca="1">SUMPRODUCT($A995:$F995,Results!$B$16:$G$16)</f>
        <v>-1.7705956441242461</v>
      </c>
      <c r="L995" s="10">
        <f ca="1">SUMPRODUCT($A995:$F995,Results!$B$17:$G$17)</f>
        <v>12.096246663235394</v>
      </c>
      <c r="M995" s="10">
        <f ca="1">SUMPRODUCT($A995:$F995,Results!$B$18:$G$18)</f>
        <v>1.0101205994372369</v>
      </c>
      <c r="N995" s="10">
        <f ca="1">SUMPRODUCT($A995:$F995,Results!$B$19:$G$19)</f>
        <v>6.9570356697161229</v>
      </c>
      <c r="O995" s="10">
        <f ca="1">SUMPRODUCT($A995:$F995,Results!$B$20:$G$20)</f>
        <v>-11.413577251552343</v>
      </c>
      <c r="P995" s="10" cm="1">
        <f t="array" aca="1" ref="P995" ca="1">SUMPRODUCT(J995:O995,TRANSPOSE(Test!BL$20:BL$25))+Test!$AD$20-Test!$BL$27</f>
        <v>-19.946766811615785</v>
      </c>
      <c r="Q995" s="10" cm="1">
        <f t="array" aca="1" ref="Q995" ca="1">SUMPRODUCT(J995:O995,TRANSPOSE(Test!ES$20:ES$25))+Test!$AD$20-Test!$ES$27</f>
        <v>-20.182667334631184</v>
      </c>
      <c r="R995" s="10">
        <f ca="1">I995-Results!$E$5*H995</f>
        <v>-19.354866523137666</v>
      </c>
      <c r="S995" s="10" cm="1">
        <f t="array" aca="1" ref="S995" ca="1">SUMPRODUCT(J995:O995,TRANSPOSE(Test!AR$28:AR$33))+Test!$AD$20-Test!$AC$26</f>
        <v>-18.121898870540797</v>
      </c>
      <c r="T995" s="10">
        <f ca="1">SUMPRODUCT(J995:O995,Results!K$9:P$9)</f>
        <v>-20.225855962781445</v>
      </c>
      <c r="U995" s="10">
        <f ca="1">SUMPRODUCT(J995:O995,Results!K$9:P$9)+Test!$AD$20-Test!$AC$31</f>
        <v>-20.26265408148242</v>
      </c>
      <c r="V995" s="10">
        <f t="shared" ca="1" si="91"/>
        <v>2.1027073502186049</v>
      </c>
      <c r="W995" s="10">
        <f t="shared" ca="1" si="92"/>
        <v>2.3386078732340039</v>
      </c>
      <c r="X995" s="10">
        <f t="shared" ca="1" si="93"/>
        <v>1.5108070617404863</v>
      </c>
      <c r="Y995" s="10">
        <f t="shared" ca="1" si="94"/>
        <v>0.27783940914361693</v>
      </c>
      <c r="Z995" s="10">
        <f ca="1">I995-Test!$AD$20</f>
        <v>-18.540163000046732</v>
      </c>
      <c r="AA995" s="10">
        <f t="shared" ca="1" si="95"/>
        <v>2.4185946200852406</v>
      </c>
    </row>
    <row r="996" spans="1:27">
      <c r="A996" s="6">
        <f ca="1">LN((RAND()^(-Results!$F$4))-1)</f>
        <v>-1.2858156262268208</v>
      </c>
      <c r="B996" s="6">
        <f ca="1">LN((RAND()^(-Results!$F$4))-1)</f>
        <v>-4.7335804701047586</v>
      </c>
      <c r="C996" s="6">
        <f ca="1">LN((RAND()^(-Results!$F$4))-1)</f>
        <v>-1.8162720671684254</v>
      </c>
      <c r="D996" s="6">
        <f ca="1">LN((RAND()^(-Results!$F$4))-1)</f>
        <v>-1.6139129129485856</v>
      </c>
      <c r="E996" s="6">
        <f ca="1">LN((RAND()^(-Results!$F$4))-1)</f>
        <v>-4.7438963344734297</v>
      </c>
      <c r="F996" s="6">
        <f ca="1">LN((RAND()^(-Results!$F$4))-1)</f>
        <v>-0.81642084574834828</v>
      </c>
      <c r="G996" s="6">
        <f ca="1">LN((RAND()^(-Results!$F$4))-1)</f>
        <v>1.8759574520199167</v>
      </c>
      <c r="H996" s="6">
        <f t="shared" ca="1" si="90"/>
        <v>1.8865643135655072</v>
      </c>
      <c r="I996" s="10">
        <f ca="1">SUMPRODUCT(J996:O996,Results!B$12:G$12)+Results!$F$5*H996</f>
        <v>-53.735842295326634</v>
      </c>
      <c r="J996" s="10">
        <f ca="1">SUMPRODUCT($A996:$F996,Results!$B$15:$G$15)</f>
        <v>-8.1118479102392911</v>
      </c>
      <c r="K996" s="10">
        <f ca="1">SUMPRODUCT($A996:$F996,Results!$B$16:$G$16)</f>
        <v>3.1246235049361988</v>
      </c>
      <c r="L996" s="10">
        <f ca="1">SUMPRODUCT($A996:$F996,Results!$B$17:$G$17)</f>
        <v>23.440124423354902</v>
      </c>
      <c r="M996" s="10">
        <f ca="1">SUMPRODUCT($A996:$F996,Results!$B$18:$G$18)</f>
        <v>7.7049670197430107</v>
      </c>
      <c r="N996" s="10">
        <f ca="1">SUMPRODUCT($A996:$F996,Results!$B$19:$G$19)</f>
        <v>-0.14964112134476482</v>
      </c>
      <c r="O996" s="10">
        <f ca="1">SUMPRODUCT($A996:$F996,Results!$B$20:$G$20)</f>
        <v>2.0101625861149883</v>
      </c>
      <c r="P996" s="10" cm="1">
        <f t="array" aca="1" ref="P996" ca="1">SUMPRODUCT(J996:O996,TRANSPOSE(Test!BL$20:BL$25))+Test!$AD$20-Test!$BL$27</f>
        <v>-63.366675588618406</v>
      </c>
      <c r="Q996" s="10" cm="1">
        <f t="array" aca="1" ref="Q996" ca="1">SUMPRODUCT(J996:O996,TRANSPOSE(Test!ES$20:ES$25))+Test!$AD$20-Test!$ES$27</f>
        <v>-63.595463468670637</v>
      </c>
      <c r="R996" s="10">
        <f ca="1">I996-Results!$E$5*H996</f>
        <v>-61.282099549588665</v>
      </c>
      <c r="S996" s="10" cm="1">
        <f t="array" aca="1" ref="S996" ca="1">SUMPRODUCT(J996:O996,TRANSPOSE(Test!AR$28:AR$33))+Test!$AD$20-Test!$AC$26</f>
        <v>-55.714107296664828</v>
      </c>
      <c r="T996" s="10">
        <f ca="1">SUMPRODUCT(J996:O996,Results!K$9:P$9)</f>
        <v>-62.968440094170397</v>
      </c>
      <c r="U996" s="10">
        <f ca="1">SUMPRODUCT(J996:O996,Results!K$9:P$9)+Test!$AD$20-Test!$AC$31</f>
        <v>-63.005238212871376</v>
      </c>
      <c r="V996" s="10">
        <f t="shared" ca="1" si="91"/>
        <v>9.6308332932917722</v>
      </c>
      <c r="W996" s="10">
        <f t="shared" ca="1" si="92"/>
        <v>9.8596211733440029</v>
      </c>
      <c r="X996" s="10">
        <f t="shared" ca="1" si="93"/>
        <v>7.5462572542620308</v>
      </c>
      <c r="Y996" s="10">
        <f t="shared" ca="1" si="94"/>
        <v>1.9782650013381939</v>
      </c>
      <c r="Z996" s="10">
        <f ca="1">I996-Test!$AD$20</f>
        <v>-54.431945833976187</v>
      </c>
      <c r="AA996" s="10">
        <f t="shared" ca="1" si="95"/>
        <v>9.2693959175447418</v>
      </c>
    </row>
    <row r="997" spans="1:27">
      <c r="A997" s="6">
        <f ca="1">LN((RAND()^(-Results!$F$4))-1)</f>
        <v>1.8756475367067305</v>
      </c>
      <c r="B997" s="6">
        <f ca="1">LN((RAND()^(-Results!$F$4))-1)</f>
        <v>2.4577112533414094</v>
      </c>
      <c r="C997" s="6">
        <f ca="1">LN((RAND()^(-Results!$F$4))-1)</f>
        <v>3.9182573871077437</v>
      </c>
      <c r="D997" s="6">
        <f ca="1">LN((RAND()^(-Results!$F$4))-1)</f>
        <v>-1.5281526955654066</v>
      </c>
      <c r="E997" s="6">
        <f ca="1">LN((RAND()^(-Results!$F$4))-1)</f>
        <v>0.99655731130594716</v>
      </c>
      <c r="F997" s="6">
        <f ca="1">LN((RAND()^(-Results!$F$4))-1)</f>
        <v>-1.4392877862717206</v>
      </c>
      <c r="G997" s="6">
        <f ca="1">LN((RAND()^(-Results!$F$4))-1)</f>
        <v>1.3792364671874595</v>
      </c>
      <c r="H997" s="6">
        <f t="shared" ca="1" si="90"/>
        <v>1.3898433287330501</v>
      </c>
      <c r="I997" s="10">
        <f ca="1">SUMPRODUCT(J997:O997,Results!B$12:G$12)+Results!$F$5*H997</f>
        <v>24.296330430726911</v>
      </c>
      <c r="J997" s="10">
        <f ca="1">SUMPRODUCT($A997:$F997,Results!$B$15:$G$15)</f>
        <v>5.67098996247441</v>
      </c>
      <c r="K997" s="10">
        <f ca="1">SUMPRODUCT($A997:$F997,Results!$B$16:$G$16)</f>
        <v>-6.4513643722653917</v>
      </c>
      <c r="L997" s="10">
        <f ca="1">SUMPRODUCT($A997:$F997,Results!$B$17:$G$17)</f>
        <v>-6.4406856775368171</v>
      </c>
      <c r="M997" s="10">
        <f ca="1">SUMPRODUCT($A997:$F997,Results!$B$18:$G$18)</f>
        <v>-17.474054144034884</v>
      </c>
      <c r="N997" s="10">
        <f ca="1">SUMPRODUCT($A997:$F997,Results!$B$19:$G$19)</f>
        <v>-4.3660429490383219</v>
      </c>
      <c r="O997" s="10">
        <f ca="1">SUMPRODUCT($A997:$F997,Results!$B$20:$G$20)</f>
        <v>3.6628035638257082</v>
      </c>
      <c r="P997" s="10" cm="1">
        <f t="array" aca="1" ref="P997" ca="1">SUMPRODUCT(J997:O997,TRANSPOSE(Test!BL$20:BL$25))+Test!$AD$20-Test!$BL$27</f>
        <v>18.148592279957313</v>
      </c>
      <c r="Q997" s="10" cm="1">
        <f t="array" aca="1" ref="Q997" ca="1">SUMPRODUCT(J997:O997,TRANSPOSE(Test!ES$20:ES$25))+Test!$AD$20-Test!$ES$27</f>
        <v>17.84877479206245</v>
      </c>
      <c r="R997" s="10">
        <f ca="1">I997-Results!$E$5*H997</f>
        <v>18.736957115794709</v>
      </c>
      <c r="S997" s="10" cm="1">
        <f t="array" aca="1" ref="S997" ca="1">SUMPRODUCT(J997:O997,TRANSPOSE(Test!AR$28:AR$33))+Test!$AD$20-Test!$AC$26</f>
        <v>25.937064430517481</v>
      </c>
      <c r="T997" s="10">
        <f ca="1">SUMPRODUCT(J997:O997,Results!K$9:P$9)</f>
        <v>17.641009360922325</v>
      </c>
      <c r="U997" s="10">
        <f ca="1">SUMPRODUCT(J997:O997,Results!K$9:P$9)+Test!$AD$20-Test!$AC$31</f>
        <v>17.60421124222135</v>
      </c>
      <c r="V997" s="10">
        <f t="shared" ca="1" si="91"/>
        <v>6.1477381507695981</v>
      </c>
      <c r="W997" s="10">
        <f t="shared" ca="1" si="92"/>
        <v>6.4475556386644612</v>
      </c>
      <c r="X997" s="10">
        <f t="shared" ca="1" si="93"/>
        <v>5.559373314932202</v>
      </c>
      <c r="Y997" s="10">
        <f t="shared" ca="1" si="94"/>
        <v>-1.6407339997905694</v>
      </c>
      <c r="Z997" s="10">
        <f ca="1">I997-Test!$AD$20</f>
        <v>23.600226892077359</v>
      </c>
      <c r="AA997" s="10">
        <f t="shared" ca="1" si="95"/>
        <v>6.6921191885055613</v>
      </c>
    </row>
    <row r="998" spans="1:27">
      <c r="A998" s="6">
        <f ca="1">LN((RAND()^(-Results!$F$4))-1)</f>
        <v>1.7527408908936573</v>
      </c>
      <c r="B998" s="6">
        <f ca="1">LN((RAND()^(-Results!$F$4))-1)</f>
        <v>-0.87627874394817051</v>
      </c>
      <c r="C998" s="6">
        <f ca="1">LN((RAND()^(-Results!$F$4))-1)</f>
        <v>0.27635406670920087</v>
      </c>
      <c r="D998" s="6">
        <f ca="1">LN((RAND()^(-Results!$F$4))-1)</f>
        <v>1.1913194124418209</v>
      </c>
      <c r="E998" s="6">
        <f ca="1">LN((RAND()^(-Results!$F$4))-1)</f>
        <v>-1.025471808421307</v>
      </c>
      <c r="F998" s="6">
        <f ca="1">LN((RAND()^(-Results!$F$4))-1)</f>
        <v>-0.24931483100405777</v>
      </c>
      <c r="G998" s="6">
        <f ca="1">LN((RAND()^(-Results!$F$4))-1)</f>
        <v>-2.409991917810836</v>
      </c>
      <c r="H998" s="6">
        <f t="shared" ca="1" si="90"/>
        <v>-2.3993850562652455</v>
      </c>
      <c r="I998" s="10">
        <f ca="1">SUMPRODUCT(J998:O998,Results!B$12:G$12)+Results!$F$5*H998</f>
        <v>-16.860527258377537</v>
      </c>
      <c r="J998" s="10">
        <f ca="1">SUMPRODUCT($A998:$F998,Results!$B$15:$G$15)</f>
        <v>-1.6609909479733114</v>
      </c>
      <c r="K998" s="10">
        <f ca="1">SUMPRODUCT($A998:$F998,Results!$B$16:$G$16)</f>
        <v>6.2301551715813206</v>
      </c>
      <c r="L998" s="10">
        <f ca="1">SUMPRODUCT($A998:$F998,Results!$B$17:$G$17)</f>
        <v>8.210335316208921</v>
      </c>
      <c r="M998" s="10">
        <f ca="1">SUMPRODUCT($A998:$F998,Results!$B$18:$G$18)</f>
        <v>-6.1190093708377375</v>
      </c>
      <c r="N998" s="10">
        <f ca="1">SUMPRODUCT($A998:$F998,Results!$B$19:$G$19)</f>
        <v>4.9571632387634139</v>
      </c>
      <c r="O998" s="10">
        <f ca="1">SUMPRODUCT($A998:$F998,Results!$B$20:$G$20)</f>
        <v>1.7025200776617524</v>
      </c>
      <c r="P998" s="10" cm="1">
        <f t="array" aca="1" ref="P998" ca="1">SUMPRODUCT(J998:O998,TRANSPOSE(Test!BL$20:BL$25))+Test!$AD$20-Test!$BL$27</f>
        <v>-4.8554620416044418</v>
      </c>
      <c r="Q998" s="10" cm="1">
        <f t="array" aca="1" ref="Q998" ca="1">SUMPRODUCT(J998:O998,TRANSPOSE(Test!ES$20:ES$25))+Test!$AD$20-Test!$ES$27</f>
        <v>-4.9764574230909577</v>
      </c>
      <c r="R998" s="10">
        <f ca="1">I998-Results!$E$5*H998</f>
        <v>-7.2629870333165556</v>
      </c>
      <c r="S998" s="10" cm="1">
        <f t="array" aca="1" ref="S998" ca="1">SUMPRODUCT(J998:O998,TRANSPOSE(Test!AR$28:AR$33))+Test!$AD$20-Test!$AC$26</f>
        <v>3.2863415756818082</v>
      </c>
      <c r="T998" s="10">
        <f ca="1">SUMPRODUCT(J998:O998,Results!K$9:P$9)</f>
        <v>-5.0310477644810838</v>
      </c>
      <c r="U998" s="10">
        <f ca="1">SUMPRODUCT(J998:O998,Results!K$9:P$9)+Test!$AD$20-Test!$AC$31</f>
        <v>-5.0678458831820592</v>
      </c>
      <c r="V998" s="10">
        <f t="shared" ca="1" si="91"/>
        <v>-12.005065216773096</v>
      </c>
      <c r="W998" s="10">
        <f t="shared" ca="1" si="92"/>
        <v>-11.88406983528658</v>
      </c>
      <c r="X998" s="10">
        <f t="shared" ca="1" si="93"/>
        <v>-9.5975402250609818</v>
      </c>
      <c r="Y998" s="10">
        <f t="shared" ca="1" si="94"/>
        <v>-20.146868834059347</v>
      </c>
      <c r="Z998" s="10">
        <f ca="1">I998-Test!$AD$20</f>
        <v>-17.55663079702709</v>
      </c>
      <c r="AA998" s="10">
        <f t="shared" ca="1" si="95"/>
        <v>-11.792681375195478</v>
      </c>
    </row>
    <row r="999" spans="1:27">
      <c r="A999" s="6">
        <f ca="1">LN((RAND()^(-Results!$F$4))-1)</f>
        <v>-2.315340328658527</v>
      </c>
      <c r="B999" s="6">
        <f ca="1">LN((RAND()^(-Results!$F$4))-1)</f>
        <v>-0.20369436568991778</v>
      </c>
      <c r="C999" s="6">
        <f ca="1">LN((RAND()^(-Results!$F$4))-1)</f>
        <v>-0.13635061898786113</v>
      </c>
      <c r="D999" s="6">
        <f ca="1">LN((RAND()^(-Results!$F$4))-1)</f>
        <v>0.33487394498429301</v>
      </c>
      <c r="E999" s="6">
        <f ca="1">LN((RAND()^(-Results!$F$4))-1)</f>
        <v>1.5598777355421101</v>
      </c>
      <c r="F999" s="6">
        <f ca="1">LN((RAND()^(-Results!$F$4))-1)</f>
        <v>0.69189583068552429</v>
      </c>
      <c r="G999" s="6">
        <f ca="1">LN((RAND()^(-Results!$F$4))-1)</f>
        <v>0.48876985099779441</v>
      </c>
      <c r="H999" s="6">
        <f t="shared" ca="1" si="90"/>
        <v>0.499376712543385</v>
      </c>
      <c r="I999" s="10">
        <f ca="1">SUMPRODUCT(J999:O999,Results!B$12:G$12)+Results!$F$5*H999</f>
        <v>10.507390515803863</v>
      </c>
      <c r="J999" s="10">
        <f ca="1">SUMPRODUCT($A999:$F999,Results!$B$15:$G$15)</f>
        <v>-3.1638488443544199</v>
      </c>
      <c r="K999" s="10">
        <f ca="1">SUMPRODUCT($A999:$F999,Results!$B$16:$G$16)</f>
        <v>-5.6987143797593163</v>
      </c>
      <c r="L999" s="10">
        <f ca="1">SUMPRODUCT($A999:$F999,Results!$B$17:$G$17)</f>
        <v>-8.3071097497587907</v>
      </c>
      <c r="M999" s="10">
        <f ca="1">SUMPRODUCT($A999:$F999,Results!$B$18:$G$18)</f>
        <v>10.152259363103491</v>
      </c>
      <c r="N999" s="10">
        <f ca="1">SUMPRODUCT($A999:$F999,Results!$B$19:$G$19)</f>
        <v>3.1999629957787556</v>
      </c>
      <c r="O999" s="10">
        <f ca="1">SUMPRODUCT($A999:$F999,Results!$B$20:$G$20)</f>
        <v>-8.6189888210242707</v>
      </c>
      <c r="P999" s="10" cm="1">
        <f t="array" aca="1" ref="P999" ca="1">SUMPRODUCT(J999:O999,TRANSPOSE(Test!BL$20:BL$25))+Test!$AD$20-Test!$BL$27</f>
        <v>7.7609111850429606</v>
      </c>
      <c r="Q999" s="10" cm="1">
        <f t="array" aca="1" ref="Q999" ca="1">SUMPRODUCT(J999:O999,TRANSPOSE(Test!ES$20:ES$25))+Test!$AD$20-Test!$ES$27</f>
        <v>7.8779374542637326</v>
      </c>
      <c r="R999" s="10">
        <f ca="1">I999-Results!$E$5*H999</f>
        <v>8.5098836656303227</v>
      </c>
      <c r="S999" s="10" cm="1">
        <f t="array" aca="1" ref="S999" ca="1">SUMPRODUCT(J999:O999,TRANSPOSE(Test!AR$28:AR$33))+Test!$AD$20-Test!$AC$26</f>
        <v>-2.1854184138259796</v>
      </c>
      <c r="T999" s="10">
        <f ca="1">SUMPRODUCT(J999:O999,Results!K$9:P$9)</f>
        <v>7.9339026939868553</v>
      </c>
      <c r="U999" s="10">
        <f ca="1">SUMPRODUCT(J999:O999,Results!K$9:P$9)+Test!$AD$20-Test!$AC$31</f>
        <v>7.8971045752858808</v>
      </c>
      <c r="V999" s="10">
        <f t="shared" ca="1" si="91"/>
        <v>2.7464793307609021</v>
      </c>
      <c r="W999" s="10">
        <f t="shared" ca="1" si="92"/>
        <v>2.6294530615401301</v>
      </c>
      <c r="X999" s="10">
        <f t="shared" ca="1" si="93"/>
        <v>1.99750685017354</v>
      </c>
      <c r="Y999" s="10">
        <f t="shared" ca="1" si="94"/>
        <v>12.692808929629843</v>
      </c>
      <c r="Z999" s="10">
        <f ca="1">I999-Test!$AD$20</f>
        <v>9.8112869771543085</v>
      </c>
      <c r="AA999" s="10">
        <f t="shared" ca="1" si="95"/>
        <v>2.6102859405179819</v>
      </c>
    </row>
    <row r="1000" spans="1:27">
      <c r="A1000" s="6">
        <f ca="1">LN((RAND()^(-Results!$F$4))-1)</f>
        <v>5.4292011240213309</v>
      </c>
      <c r="B1000" s="6">
        <f ca="1">LN((RAND()^(-Results!$F$4))-1)</f>
        <v>-1.6535615338312366</v>
      </c>
      <c r="C1000" s="6">
        <f ca="1">LN((RAND()^(-Results!$F$4))-1)</f>
        <v>1.6017991869511836</v>
      </c>
      <c r="D1000" s="6">
        <f ca="1">LN((RAND()^(-Results!$F$4))-1)</f>
        <v>1.7653381587076813</v>
      </c>
      <c r="E1000" s="6">
        <f ca="1">LN((RAND()^(-Results!$F$4))-1)</f>
        <v>-0.76378877539942291</v>
      </c>
      <c r="F1000" s="6">
        <f ca="1">LN((RAND()^(-Results!$F$4))-1)</f>
        <v>1.1740123128334401</v>
      </c>
      <c r="G1000" s="6">
        <f ca="1">LN((RAND()^(-Results!$F$4))-1)</f>
        <v>-1.9465031809974047</v>
      </c>
      <c r="H1000" s="6">
        <f t="shared" ca="1" si="90"/>
        <v>-1.9358963194518142</v>
      </c>
      <c r="I1000" s="10">
        <f ca="1">SUMPRODUCT(J1000:O1000,Results!B$12:G$12)+Results!$F$5*H1000</f>
        <v>-28.466953452534355</v>
      </c>
      <c r="J1000" s="10">
        <f ca="1">SUMPRODUCT($A1000:$F1000,Results!$B$15:$G$15)</f>
        <v>-2.8216710773252252</v>
      </c>
      <c r="K1000" s="10">
        <f ca="1">SUMPRODUCT($A1000:$F1000,Results!$B$16:$G$16)</f>
        <v>10.047783476517663</v>
      </c>
      <c r="L1000" s="10">
        <f ca="1">SUMPRODUCT($A1000:$F1000,Results!$B$17:$G$17)</f>
        <v>11.35651655024478</v>
      </c>
      <c r="M1000" s="10">
        <f ca="1">SUMPRODUCT($A1000:$F1000,Results!$B$18:$G$18)</f>
        <v>-13.046310011442472</v>
      </c>
      <c r="N1000" s="10">
        <f ca="1">SUMPRODUCT($A1000:$F1000,Results!$B$19:$G$19)</f>
        <v>10.92843540188483</v>
      </c>
      <c r="O1000" s="10">
        <f ca="1">SUMPRODUCT($A1000:$F1000,Results!$B$20:$G$20)</f>
        <v>10.902980842744743</v>
      </c>
      <c r="P1000" s="10" cm="1">
        <f t="array" aca="1" ref="P1000" ca="1">SUMPRODUCT(J1000:O1000,TRANSPOSE(Test!BL$20:BL$25))+Test!$AD$20-Test!$BL$27</f>
        <v>-18.703417287695871</v>
      </c>
      <c r="Q1000" s="10" cm="1">
        <f t="array" aca="1" ref="Q1000" ca="1">SUMPRODUCT(J1000:O1000,TRANSPOSE(Test!ES$20:ES$25))+Test!$AD$20-Test!$ES$27</f>
        <v>-19.1718746941117</v>
      </c>
      <c r="R1000" s="10">
        <f ca="1">I1000-Results!$E$5*H1000</f>
        <v>-20.723368174727099</v>
      </c>
      <c r="S1000" s="10" cm="1">
        <f t="array" aca="1" ref="S1000" ca="1">SUMPRODUCT(J1000:O1000,TRANSPOSE(Test!AR$28:AR$33))+Test!$AD$20-Test!$AC$26</f>
        <v>2.5851455196754896</v>
      </c>
      <c r="T1000" s="10">
        <f ca="1">SUMPRODUCT(J1000:O1000,Results!K$9:P$9)</f>
        <v>-19.612793902959982</v>
      </c>
      <c r="U1000" s="10">
        <f ca="1">SUMPRODUCT(J1000:O1000,Results!K$9:P$9)+Test!$AD$20-Test!$AC$31</f>
        <v>-19.649592021660958</v>
      </c>
      <c r="V1000" s="10">
        <f t="shared" ca="1" si="91"/>
        <v>-9.7635361648384844</v>
      </c>
      <c r="W1000" s="10">
        <f t="shared" ca="1" si="92"/>
        <v>-9.2950787584226546</v>
      </c>
      <c r="X1000" s="10">
        <f t="shared" ca="1" si="93"/>
        <v>-7.7435852778072558</v>
      </c>
      <c r="Y1000" s="10">
        <f t="shared" ca="1" si="94"/>
        <v>-31.052098972209844</v>
      </c>
      <c r="Z1000" s="10">
        <f ca="1">I1000-Test!$AD$20</f>
        <v>-29.163056991183907</v>
      </c>
      <c r="AA1000" s="10">
        <f t="shared" ca="1" si="95"/>
        <v>-8.8173614308733974</v>
      </c>
    </row>
    <row r="1001" spans="1:27">
      <c r="A1001" s="6">
        <f ca="1">LN((RAND()^(-Results!$F$4))-1)</f>
        <v>0.87380524975969942</v>
      </c>
      <c r="B1001" s="6">
        <f ca="1">LN((RAND()^(-Results!$F$4))-1)</f>
        <v>-1.8156328035739169</v>
      </c>
      <c r="C1001" s="6">
        <f ca="1">LN((RAND()^(-Results!$F$4))-1)</f>
        <v>-2.7328341187989178</v>
      </c>
      <c r="D1001" s="6">
        <f ca="1">LN((RAND()^(-Results!$F$4))-1)</f>
        <v>-1.569177437306577</v>
      </c>
      <c r="E1001" s="6">
        <f ca="1">LN((RAND()^(-Results!$F$4))-1)</f>
        <v>-0.45033617026221046</v>
      </c>
      <c r="F1001" s="6">
        <f ca="1">LN((RAND()^(-Results!$F$4))-1)</f>
        <v>-1.1293545038682358</v>
      </c>
      <c r="G1001" s="6">
        <f ca="1">LN((RAND()^(-Results!$F$4))-1)</f>
        <v>-1.2127305128167094</v>
      </c>
      <c r="H1001" s="6">
        <f t="shared" ca="1" si="90"/>
        <v>-1.2021236512711189</v>
      </c>
      <c r="I1001" s="10">
        <f ca="1">SUMPRODUCT(J1001:O1001,Results!B$12:G$12)+Results!$F$5*H1001</f>
        <v>-38.120386615284069</v>
      </c>
      <c r="J1001" s="10">
        <f ca="1">SUMPRODUCT($A1001:$F1001,Results!$B$15:$G$15)</f>
        <v>-0.51096996359400015</v>
      </c>
      <c r="K1001" s="10">
        <f ca="1">SUMPRODUCT($A1001:$F1001,Results!$B$16:$G$16)</f>
        <v>3.2710962113130959</v>
      </c>
      <c r="L1001" s="10">
        <f ca="1">SUMPRODUCT($A1001:$F1001,Results!$B$17:$G$17)</f>
        <v>13.82101452956328</v>
      </c>
      <c r="M1001" s="10">
        <f ca="1">SUMPRODUCT($A1001:$F1001,Results!$B$18:$G$18)</f>
        <v>4.3909889696228168</v>
      </c>
      <c r="N1001" s="10">
        <f ca="1">SUMPRODUCT($A1001:$F1001,Results!$B$19:$G$19)</f>
        <v>-9.5027536534518511</v>
      </c>
      <c r="O1001" s="10">
        <f ca="1">SUMPRODUCT($A1001:$F1001,Results!$B$20:$G$20)</f>
        <v>4.280842209060399</v>
      </c>
      <c r="P1001" s="10" cm="1">
        <f t="array" aca="1" ref="P1001" ca="1">SUMPRODUCT(J1001:O1001,TRANSPOSE(Test!BL$20:BL$25))+Test!$AD$20-Test!$BL$27</f>
        <v>-32.557583077246946</v>
      </c>
      <c r="Q1001" s="10" cm="1">
        <f t="array" aca="1" ref="Q1001" ca="1">SUMPRODUCT(J1001:O1001,TRANSPOSE(Test!ES$20:ES$25))+Test!$AD$20-Test!$ES$27</f>
        <v>-32.577676499348065</v>
      </c>
      <c r="R1001" s="10">
        <f ca="1">I1001-Results!$E$5*H1001</f>
        <v>-33.311892010199593</v>
      </c>
      <c r="S1001" s="10" cm="1">
        <f t="array" aca="1" ref="S1001" ca="1">SUMPRODUCT(J1001:O1001,TRANSPOSE(Test!AR$28:AR$33))+Test!$AD$20-Test!$AC$26</f>
        <v>-32.910852106166587</v>
      </c>
      <c r="T1001" s="10">
        <f ca="1">SUMPRODUCT(J1001:O1001,Results!K$9:P$9)</f>
        <v>-32.607534535649663</v>
      </c>
      <c r="U1001" s="10">
        <f ca="1">SUMPRODUCT(J1001:O1001,Results!K$9:P$9)+Test!$AD$20-Test!$AC$31</f>
        <v>-32.644332654350642</v>
      </c>
      <c r="V1001" s="10">
        <f t="shared" ca="1" si="91"/>
        <v>-5.562803538037123</v>
      </c>
      <c r="W1001" s="10">
        <f t="shared" ca="1" si="92"/>
        <v>-5.5427101159360035</v>
      </c>
      <c r="X1001" s="10">
        <f t="shared" ca="1" si="93"/>
        <v>-4.8084946050844763</v>
      </c>
      <c r="Y1001" s="10">
        <f t="shared" ca="1" si="94"/>
        <v>-5.2095345091174821</v>
      </c>
      <c r="Z1001" s="10">
        <f ca="1">I1001-Test!$AD$20</f>
        <v>-38.816490153933621</v>
      </c>
      <c r="AA1001" s="10">
        <f t="shared" ca="1" si="95"/>
        <v>-5.4760539609334273</v>
      </c>
    </row>
  </sheetData>
  <mergeCells count="1">
    <mergeCell ref="AP1:AU1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B41E6-582D-4C9A-AFB8-37345D4ECC01}">
  <dimension ref="A1:Z27"/>
  <sheetViews>
    <sheetView tabSelected="1" topLeftCell="A12" workbookViewId="0">
      <selection activeCell="O20" sqref="O20"/>
    </sheetView>
  </sheetViews>
  <sheetFormatPr defaultRowHeight="14.5"/>
  <cols>
    <col min="10" max="10" width="12.90625" customWidth="1"/>
    <col min="11" max="11" width="10.7265625" customWidth="1"/>
    <col min="12" max="12" width="10.54296875" customWidth="1"/>
    <col min="17" max="17" width="9.36328125" bestFit="1" customWidth="1"/>
    <col min="20" max="20" width="20.54296875" bestFit="1" customWidth="1"/>
  </cols>
  <sheetData>
    <row r="1" spans="1:26">
      <c r="A1" s="10" t="s">
        <v>239</v>
      </c>
      <c r="B1" s="37" t="s">
        <v>240</v>
      </c>
    </row>
    <row r="2" spans="1:26">
      <c r="I2" s="10"/>
      <c r="J2" s="6"/>
      <c r="K2" s="6"/>
      <c r="L2" s="6"/>
      <c r="M2" s="6"/>
      <c r="N2" s="6"/>
      <c r="O2" s="6"/>
      <c r="P2" s="6"/>
      <c r="Q2" s="10"/>
      <c r="R2" s="29"/>
    </row>
    <row r="3" spans="1:26" ht="16.5">
      <c r="A3" s="27" t="s">
        <v>235</v>
      </c>
      <c r="B3" s="1"/>
      <c r="D3" s="87"/>
      <c r="E3" s="87" t="s">
        <v>281</v>
      </c>
      <c r="F3" s="87" t="s">
        <v>282</v>
      </c>
      <c r="I3" s="10"/>
      <c r="J3" s="92" t="s">
        <v>275</v>
      </c>
      <c r="K3" s="93"/>
      <c r="L3" s="93"/>
      <c r="M3" s="93"/>
      <c r="N3" s="93"/>
      <c r="O3" s="93"/>
      <c r="P3" s="93"/>
      <c r="Q3" s="10"/>
      <c r="R3" s="29"/>
      <c r="T3" s="12"/>
      <c r="U3" s="2"/>
      <c r="W3" s="2"/>
    </row>
    <row r="4" spans="1:26" ht="16.5">
      <c r="A4" s="15" t="s">
        <v>108</v>
      </c>
      <c r="B4" s="36">
        <v>1</v>
      </c>
      <c r="D4" s="55" t="s">
        <v>215</v>
      </c>
      <c r="E4" s="24">
        <v>1</v>
      </c>
      <c r="F4" s="24">
        <v>1</v>
      </c>
      <c r="I4" s="10"/>
      <c r="J4" s="53" t="s">
        <v>254</v>
      </c>
      <c r="K4" s="54">
        <f ca="1">B12</f>
        <v>1.1336944376241953</v>
      </c>
      <c r="L4" s="54">
        <f t="shared" ref="L4:P4" ca="1" si="0">C12</f>
        <v>2.1558956539857932</v>
      </c>
      <c r="M4" s="54">
        <f t="shared" ca="1" si="0"/>
        <v>-2.089965117563934</v>
      </c>
      <c r="N4" s="54">
        <f t="shared" ca="1" si="0"/>
        <v>-0.99087179854464635</v>
      </c>
      <c r="O4" s="54">
        <f t="shared" ca="1" si="0"/>
        <v>-0.36510124738044658</v>
      </c>
      <c r="P4" s="54">
        <f t="shared" ca="1" si="0"/>
        <v>-2.0593490830058236</v>
      </c>
      <c r="Q4" s="10"/>
      <c r="R4" s="29"/>
      <c r="T4" s="2"/>
      <c r="U4" s="2"/>
      <c r="V4" s="2"/>
      <c r="W4" s="2"/>
      <c r="X4" s="2"/>
      <c r="Y4" s="2"/>
      <c r="Z4" s="2"/>
    </row>
    <row r="5" spans="1:26" ht="17">
      <c r="A5" s="15" t="s">
        <v>109</v>
      </c>
      <c r="B5" s="36">
        <v>1</v>
      </c>
      <c r="D5" s="56" t="s">
        <v>93</v>
      </c>
      <c r="E5" s="24">
        <v>4</v>
      </c>
      <c r="F5" s="24">
        <v>5</v>
      </c>
      <c r="I5" s="10"/>
      <c r="J5" s="53" t="s">
        <v>269</v>
      </c>
      <c r="K5" s="46">
        <f ca="1">Test!$BL20</f>
        <v>1.4577584445345806</v>
      </c>
      <c r="L5" s="46">
        <f ca="1">Test!$BL21</f>
        <v>2.0023607440569959</v>
      </c>
      <c r="M5" s="46">
        <f ca="1">Test!$BL22</f>
        <v>-1.9749437961927239</v>
      </c>
      <c r="N5" s="46">
        <f ca="1">Test!$BL23</f>
        <v>-0.95776495182320209</v>
      </c>
      <c r="O5" s="46">
        <f ca="1">Test!$BL24</f>
        <v>-0.20827942835791408</v>
      </c>
      <c r="P5" s="46">
        <f ca="1">Test!$BL25</f>
        <v>-2.062693926493961</v>
      </c>
      <c r="Q5" s="30"/>
      <c r="R5" s="2"/>
      <c r="T5" s="2"/>
      <c r="U5" s="9"/>
      <c r="V5" s="2"/>
      <c r="W5" s="2"/>
      <c r="X5" s="2"/>
      <c r="Y5" s="2"/>
      <c r="Z5" s="2"/>
    </row>
    <row r="6" spans="1:26" ht="17">
      <c r="A6" s="15" t="s">
        <v>110</v>
      </c>
      <c r="B6" s="36">
        <v>1</v>
      </c>
      <c r="D6" s="57" t="s">
        <v>1</v>
      </c>
      <c r="E6" s="24">
        <v>0</v>
      </c>
      <c r="F6" t="s">
        <v>263</v>
      </c>
      <c r="I6" s="10"/>
      <c r="J6" s="53" t="s">
        <v>272</v>
      </c>
      <c r="K6" s="46">
        <f ca="1">Test!$ES20</f>
        <v>1.5516798982645135</v>
      </c>
      <c r="L6" s="46">
        <f ca="1">Test!$ES21</f>
        <v>2.0072442583195302</v>
      </c>
      <c r="M6" s="46">
        <f ca="1">Test!$ES22</f>
        <v>-1.9594203075758365</v>
      </c>
      <c r="N6" s="46">
        <f ca="1">Test!$ES23</f>
        <v>-0.92914190089583348</v>
      </c>
      <c r="O6" s="46">
        <f ca="1">Test!$ES24</f>
        <v>-0.18655935348053276</v>
      </c>
      <c r="P6" s="46">
        <f ca="1">Test!$ES25</f>
        <v>-2.0884913747137639</v>
      </c>
      <c r="Q6" s="30"/>
      <c r="R6" s="10"/>
      <c r="T6" s="2"/>
      <c r="V6" s="2"/>
      <c r="W6" s="2"/>
      <c r="X6" s="2"/>
      <c r="Y6" s="2"/>
      <c r="Z6" s="2"/>
    </row>
    <row r="7" spans="1:26" ht="16.5">
      <c r="A7" s="15" t="s">
        <v>111</v>
      </c>
      <c r="B7" s="36">
        <v>1</v>
      </c>
      <c r="I7" s="10"/>
      <c r="J7" s="43" t="s">
        <v>236</v>
      </c>
      <c r="K7" s="46">
        <f ca="1">Test!AR28</f>
        <v>2.059735813160275</v>
      </c>
      <c r="L7" s="46">
        <f ca="1">Test!AR29</f>
        <v>1.3163859911478355</v>
      </c>
      <c r="M7" s="46">
        <f ca="1">Test!AR30</f>
        <v>-1.3016490257332762</v>
      </c>
      <c r="N7" s="46">
        <f ca="1">Test!AR31</f>
        <v>-1.2806269009942881</v>
      </c>
      <c r="O7" s="46">
        <f ca="1">Test!AR32</f>
        <v>0.72116962215236613</v>
      </c>
      <c r="P7" s="46">
        <f ca="1">Test!AR33</f>
        <v>-1.3497517424704575</v>
      </c>
      <c r="Q7" s="2"/>
      <c r="R7" s="10"/>
      <c r="T7" s="2"/>
      <c r="U7" s="16"/>
      <c r="V7" s="85"/>
      <c r="W7" s="2"/>
      <c r="X7" s="2"/>
      <c r="Y7" s="2"/>
      <c r="Z7" s="2"/>
    </row>
    <row r="8" spans="1:26" ht="16.5">
      <c r="A8" s="15" t="s">
        <v>112</v>
      </c>
      <c r="B8" s="36">
        <v>1</v>
      </c>
      <c r="D8" t="s">
        <v>268</v>
      </c>
      <c r="I8" s="10"/>
      <c r="J8" s="43" t="s">
        <v>256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2"/>
      <c r="R8" s="10"/>
      <c r="T8" s="2"/>
      <c r="V8" s="2"/>
      <c r="W8" s="2"/>
      <c r="X8" s="2"/>
      <c r="Y8" s="2"/>
      <c r="Z8" s="2"/>
    </row>
    <row r="9" spans="1:26" ht="16.5">
      <c r="A9" s="15" t="s">
        <v>113</v>
      </c>
      <c r="B9" s="36">
        <v>1</v>
      </c>
      <c r="J9" s="43" t="s">
        <v>265</v>
      </c>
      <c r="K9" s="46">
        <f ca="1">Test!AI29</f>
        <v>2.0845494337041015</v>
      </c>
      <c r="L9" s="46">
        <f ca="1">Test!AH29</f>
        <v>1.8032933379984111</v>
      </c>
      <c r="M9" s="46">
        <f ca="1">Test!AG29</f>
        <v>-1.7578786433880882</v>
      </c>
      <c r="N9" s="46">
        <f ca="1">Test!AF29</f>
        <v>-0.80843647072609159</v>
      </c>
      <c r="O9" s="46">
        <f ca="1">Test!AE29</f>
        <v>5.7090013112224225E-2</v>
      </c>
      <c r="P9" s="46">
        <f ca="1">Test!AD29</f>
        <v>-2.1147997808233092</v>
      </c>
      <c r="Q9" s="2"/>
      <c r="T9" s="2"/>
      <c r="U9" s="2"/>
      <c r="V9" s="2"/>
      <c r="W9" s="2"/>
      <c r="X9" s="2"/>
      <c r="Y9" s="2"/>
      <c r="Z9" s="2"/>
    </row>
    <row r="10" spans="1:26">
      <c r="J10" s="62"/>
      <c r="K10" s="30"/>
      <c r="L10" s="30"/>
      <c r="M10" s="30"/>
      <c r="N10" s="30"/>
      <c r="O10" s="30"/>
      <c r="P10" s="30"/>
      <c r="Q10" s="2"/>
      <c r="U10" s="2"/>
      <c r="V10" s="2"/>
      <c r="W10" s="2"/>
      <c r="X10" s="2"/>
      <c r="Y10" s="2"/>
      <c r="Z10" s="2"/>
    </row>
    <row r="11" spans="1:26" ht="16.5">
      <c r="A11" s="14"/>
      <c r="B11" s="15" t="s">
        <v>108</v>
      </c>
      <c r="C11" s="15" t="s">
        <v>109</v>
      </c>
      <c r="D11" s="15" t="s">
        <v>110</v>
      </c>
      <c r="E11" s="15" t="s">
        <v>111</v>
      </c>
      <c r="F11" s="15" t="s">
        <v>112</v>
      </c>
      <c r="G11" s="15" t="s">
        <v>113</v>
      </c>
      <c r="J11" s="94" t="s">
        <v>279</v>
      </c>
      <c r="K11" s="95"/>
      <c r="L11" s="95"/>
      <c r="M11" s="95"/>
      <c r="N11" s="95"/>
      <c r="O11" s="95"/>
      <c r="P11" s="95"/>
      <c r="Q11" s="95"/>
      <c r="R11" s="96"/>
      <c r="U11" s="2"/>
      <c r="V11" s="2"/>
      <c r="W11" s="2"/>
      <c r="X11" s="2"/>
      <c r="Y11" s="2"/>
      <c r="Z11" s="2"/>
    </row>
    <row r="12" spans="1:26">
      <c r="A12" s="14" t="s">
        <v>0</v>
      </c>
      <c r="B12" s="7">
        <f t="shared" ref="B12:G12" ca="1" si="1">5*(RAND()-0.5)</f>
        <v>1.1336944376241953</v>
      </c>
      <c r="C12" s="7">
        <f t="shared" ca="1" si="1"/>
        <v>2.1558956539857932</v>
      </c>
      <c r="D12" s="7">
        <f t="shared" ca="1" si="1"/>
        <v>-2.089965117563934</v>
      </c>
      <c r="E12" s="7">
        <f t="shared" ca="1" si="1"/>
        <v>-0.99087179854464635</v>
      </c>
      <c r="F12" s="7">
        <f t="shared" ca="1" si="1"/>
        <v>-0.36510124738044658</v>
      </c>
      <c r="G12" s="7">
        <f t="shared" ca="1" si="1"/>
        <v>-2.0593490830058236</v>
      </c>
      <c r="I12" s="10"/>
      <c r="J12" s="81" t="s">
        <v>114</v>
      </c>
      <c r="K12" s="82" t="s">
        <v>243</v>
      </c>
      <c r="L12" s="82" t="s">
        <v>244</v>
      </c>
      <c r="M12" s="63"/>
      <c r="N12" s="82" t="s">
        <v>255</v>
      </c>
      <c r="O12" s="83" t="s">
        <v>245</v>
      </c>
      <c r="P12" s="83" t="s">
        <v>246</v>
      </c>
      <c r="Q12" s="83" t="s">
        <v>280</v>
      </c>
      <c r="R12" s="84" t="s">
        <v>278</v>
      </c>
      <c r="T12" s="2"/>
      <c r="V12" s="2"/>
      <c r="W12" s="2"/>
      <c r="X12" s="2"/>
      <c r="Y12" s="2"/>
      <c r="Z12" s="2"/>
    </row>
    <row r="13" spans="1:26">
      <c r="A13" s="5"/>
      <c r="B13" s="10"/>
      <c r="C13" s="10"/>
      <c r="D13" s="10"/>
      <c r="E13" s="10"/>
      <c r="F13" s="10"/>
      <c r="G13" s="10"/>
      <c r="I13" s="10"/>
      <c r="J13" s="64" t="s">
        <v>243</v>
      </c>
      <c r="K13" s="65">
        <v>1</v>
      </c>
      <c r="L13" s="66">
        <f ca="1">K14</f>
        <v>0.95791737157403567</v>
      </c>
      <c r="M13" s="63"/>
      <c r="N13" s="65">
        <f ca="1">L13^2</f>
        <v>0.91760569076330911</v>
      </c>
      <c r="O13" s="67">
        <f ca="1">STDEV(Control!R:R)</f>
        <v>23.782829862786674</v>
      </c>
      <c r="P13" s="67">
        <f ca="1">AVERAGE(Control!R:R)</f>
        <v>-1.1442156108173585</v>
      </c>
      <c r="Q13" s="68">
        <f ca="1">SQRT(SUMPRODUCT(Control!X:X,Control!X:X)/Control!AC2)</f>
        <v>7.2956193571353918</v>
      </c>
      <c r="R13" s="69">
        <f ca="1">1-Q13/$Q$18</f>
        <v>0.71299293043186096</v>
      </c>
      <c r="T13" s="86"/>
      <c r="U13" s="86"/>
      <c r="V13" s="2"/>
      <c r="W13" s="2"/>
      <c r="X13" s="2"/>
      <c r="Y13" s="2"/>
      <c r="Z13" s="2"/>
    </row>
    <row r="14" spans="1:26" ht="16.5">
      <c r="A14" s="14" t="s">
        <v>121</v>
      </c>
      <c r="B14" s="14" t="s">
        <v>101</v>
      </c>
      <c r="C14" s="14" t="s">
        <v>102</v>
      </c>
      <c r="D14" s="14" t="s">
        <v>103</v>
      </c>
      <c r="E14" s="14" t="s">
        <v>104</v>
      </c>
      <c r="F14" s="14" t="s">
        <v>105</v>
      </c>
      <c r="G14" s="14" t="s">
        <v>106</v>
      </c>
      <c r="I14" s="10"/>
      <c r="J14" s="70" t="s">
        <v>244</v>
      </c>
      <c r="K14" s="71">
        <f ca="1">CORREL(Control!I:I,Control!R:R)</f>
        <v>0.95791737157403567</v>
      </c>
      <c r="L14" s="71">
        <v>1</v>
      </c>
      <c r="M14" s="63"/>
      <c r="N14" s="65">
        <f t="shared" ref="N14:N17" si="2">L14^2</f>
        <v>1</v>
      </c>
      <c r="O14" s="67">
        <f ca="1">STDEV(Control!I:I)</f>
        <v>25.365631565946174</v>
      </c>
      <c r="P14" s="67">
        <f ca="1">AVERAGE(Control!I:I)</f>
        <v>-1.1442156108173605</v>
      </c>
      <c r="Q14" s="68">
        <v>0</v>
      </c>
      <c r="R14" s="69">
        <f t="shared" ref="R14:R19" ca="1" si="3">1-Q14/$Q$18</f>
        <v>1</v>
      </c>
      <c r="T14" s="86"/>
      <c r="U14" s="86"/>
      <c r="V14" s="2"/>
      <c r="W14" s="2"/>
      <c r="X14" s="2"/>
      <c r="Y14" s="2"/>
      <c r="Z14" s="2"/>
    </row>
    <row r="15" spans="1:26" ht="16.5">
      <c r="A15" s="14" t="s">
        <v>95</v>
      </c>
      <c r="B15" s="35">
        <f ca="1">LN(1/RAND()-1)</f>
        <v>0.69770522472260799</v>
      </c>
      <c r="C15" s="35">
        <f t="shared" ref="C15:G20" ca="1" si="4">LN(1/RAND()-1)</f>
        <v>2.5974877789822668</v>
      </c>
      <c r="D15" s="35">
        <f t="shared" ca="1" si="4"/>
        <v>-0.73517898229023348</v>
      </c>
      <c r="E15" s="35">
        <f t="shared" ca="1" si="4"/>
        <v>-0.79319829552044629</v>
      </c>
      <c r="F15" s="35">
        <f t="shared" ca="1" si="4"/>
        <v>-0.50205671404111307</v>
      </c>
      <c r="G15" s="35">
        <f t="shared" ca="1" si="4"/>
        <v>-0.10233296413330598</v>
      </c>
      <c r="J15" s="70" t="s">
        <v>270</v>
      </c>
      <c r="K15" s="71">
        <f ca="1">CORREL(Control!R:R,Control!P:P)</f>
        <v>0.99697400711100481</v>
      </c>
      <c r="L15" s="72">
        <f ca="1">CORREL(Control!P:P,Control!I:I)</f>
        <v>0.93312652238090266</v>
      </c>
      <c r="M15" s="63"/>
      <c r="N15" s="65">
        <f t="shared" ca="1" si="2"/>
        <v>0.87072510677067727</v>
      </c>
      <c r="O15" s="67">
        <f ca="1">STDEV(Control!P:P)</f>
        <v>23.821838023639955</v>
      </c>
      <c r="P15" s="67">
        <f ca="1">AVERAGE(Control!P:P)</f>
        <v>-1.142956091243378</v>
      </c>
      <c r="Q15" s="68">
        <f ca="1">SQRT(SUMPRODUCT(Control!V:V,Control!V:V)/Control!AC2)</f>
        <v>9.1168796801055141</v>
      </c>
      <c r="R15" s="69">
        <f t="shared" ca="1" si="3"/>
        <v>0.64134519737063123</v>
      </c>
      <c r="T15" s="86"/>
      <c r="U15" s="86"/>
      <c r="V15" s="2"/>
      <c r="W15" s="2"/>
      <c r="X15" s="2"/>
      <c r="Y15" s="2"/>
      <c r="Z15" s="2"/>
    </row>
    <row r="16" spans="1:26" ht="16.5">
      <c r="A16" s="14" t="s">
        <v>96</v>
      </c>
      <c r="B16" s="35">
        <f t="shared" ref="B16:B20" ca="1" si="5">LN(1/RAND()-1)</f>
        <v>1.6832931827591378</v>
      </c>
      <c r="C16" s="35">
        <f t="shared" ca="1" si="4"/>
        <v>0.4020575278978088</v>
      </c>
      <c r="D16" s="35">
        <f t="shared" ca="1" si="4"/>
        <v>-1.68081715449795</v>
      </c>
      <c r="E16" s="35">
        <f t="shared" ca="1" si="4"/>
        <v>2.0582270338920789</v>
      </c>
      <c r="F16" s="35">
        <f t="shared" ca="1" si="4"/>
        <v>-1.4978173720691073</v>
      </c>
      <c r="G16" s="35">
        <f t="shared" ca="1" si="4"/>
        <v>-0.43566678336771397</v>
      </c>
      <c r="J16" s="70" t="s">
        <v>273</v>
      </c>
      <c r="K16" s="71">
        <f ca="1">CORREL(Control!Q:Q,Control!R:R)</f>
        <v>0.99697568623758659</v>
      </c>
      <c r="L16" s="72">
        <f ca="1">CORREL(Control!Q:Q,Control!I:I)</f>
        <v>0.93299321044640071</v>
      </c>
      <c r="M16" s="63"/>
      <c r="N16" s="65">
        <f t="shared" ca="1" si="2"/>
        <v>0.87047633073908182</v>
      </c>
      <c r="O16" s="67">
        <f ca="1">STDEV(Control!Q:Q)</f>
        <v>23.982557739212208</v>
      </c>
      <c r="P16" s="67">
        <f ca="1">AVERAGE(Control!Q:Q)</f>
        <v>-1.1684641136777998</v>
      </c>
      <c r="Q16" s="68">
        <f ca="1">SQRT(SUMPRODUCT(Control!W:W,Control!W:W)/Control!AC2)</f>
        <v>9.1298898701953561</v>
      </c>
      <c r="R16" s="69">
        <f t="shared" ca="1" si="3"/>
        <v>0.6408333811218081</v>
      </c>
      <c r="T16" s="86"/>
      <c r="U16" s="86"/>
      <c r="V16" s="2"/>
      <c r="W16" s="2"/>
      <c r="X16" s="2"/>
      <c r="Y16" s="2"/>
      <c r="Z16" s="2"/>
    </row>
    <row r="17" spans="1:26" ht="16.5">
      <c r="A17" s="14" t="s">
        <v>97</v>
      </c>
      <c r="B17" s="35">
        <f t="shared" ca="1" si="5"/>
        <v>1.9028392677842443</v>
      </c>
      <c r="C17" s="35">
        <f t="shared" ca="1" si="4"/>
        <v>-2.7752646363978175</v>
      </c>
      <c r="D17" s="35">
        <f t="shared" ca="1" si="4"/>
        <v>-1.2909882033831821</v>
      </c>
      <c r="E17" s="35">
        <f t="shared" ca="1" si="4"/>
        <v>0.22615820001740841</v>
      </c>
      <c r="F17" s="35">
        <f t="shared" ca="1" si="4"/>
        <v>-1.7919171478419298</v>
      </c>
      <c r="G17" s="35">
        <f t="shared" ca="1" si="4"/>
        <v>-2.7797318685140238</v>
      </c>
      <c r="J17" s="70" t="s">
        <v>252</v>
      </c>
      <c r="K17" s="71">
        <f ca="1">CORREL(Control!R:R,Control!S:S)</f>
        <v>0.94212977747705162</v>
      </c>
      <c r="L17" s="71">
        <f ca="1">CORREL(Control!S:S,Control!I:I)</f>
        <v>0.88547894751587219</v>
      </c>
      <c r="M17" s="63"/>
      <c r="N17" s="65">
        <f t="shared" ca="1" si="2"/>
        <v>0.78407296649381675</v>
      </c>
      <c r="O17" s="67">
        <f ca="1">STDEV(Control!S:S)</f>
        <v>22.603532464938652</v>
      </c>
      <c r="P17" s="67">
        <f ca="1">AVERAGE(Control!S:S)</f>
        <v>-0.74589560817857914</v>
      </c>
      <c r="Q17" s="68">
        <f ca="1">SQRT(SUMPRODUCT(Control!Y:Y,Control!Y:Y)/Control!AC2)</f>
        <v>11.788589774520041</v>
      </c>
      <c r="R17" s="69">
        <f t="shared" ca="1" si="3"/>
        <v>0.53624107290948164</v>
      </c>
      <c r="T17" s="86"/>
      <c r="U17" s="86"/>
      <c r="V17" s="2"/>
      <c r="W17" s="2"/>
      <c r="X17" s="2"/>
      <c r="Y17" s="2"/>
      <c r="Z17" s="2"/>
    </row>
    <row r="18" spans="1:26" ht="16.5">
      <c r="A18" s="14" t="s">
        <v>98</v>
      </c>
      <c r="B18" s="35">
        <f t="shared" ca="1" si="5"/>
        <v>-2.4801411654842025</v>
      </c>
      <c r="C18" s="35">
        <f t="shared" ca="1" si="4"/>
        <v>-1.9514761775740688</v>
      </c>
      <c r="D18" s="35">
        <f t="shared" ca="1" si="4"/>
        <v>-1.8932517884198288</v>
      </c>
      <c r="E18" s="35">
        <f t="shared" ca="1" si="4"/>
        <v>-0.670834459475108</v>
      </c>
      <c r="F18" s="35">
        <f t="shared" ca="1" si="4"/>
        <v>1.5664529838950845</v>
      </c>
      <c r="G18" s="35">
        <f t="shared" ca="1" si="4"/>
        <v>2.2191311566280469</v>
      </c>
      <c r="J18" s="70" t="s">
        <v>256</v>
      </c>
      <c r="K18" s="71"/>
      <c r="L18" s="71"/>
      <c r="M18" s="63"/>
      <c r="N18" s="65"/>
      <c r="O18" s="67">
        <v>0</v>
      </c>
      <c r="P18" s="67">
        <f>Control!AD20</f>
        <v>0</v>
      </c>
      <c r="Q18" s="68">
        <f ca="1">SQRT(SUMPRODUCT(Control!Z:Z,Control!Z:Z)/Control!AC2)</f>
        <v>25.419650352561508</v>
      </c>
      <c r="R18" s="69">
        <f t="shared" ca="1" si="3"/>
        <v>0</v>
      </c>
      <c r="T18" s="86"/>
      <c r="U18" s="86"/>
      <c r="W18" s="2"/>
    </row>
    <row r="19" spans="1:26" ht="16.5">
      <c r="A19" s="14" t="s">
        <v>99</v>
      </c>
      <c r="B19" s="35">
        <f t="shared" ca="1" si="5"/>
        <v>-0.55234966231043003</v>
      </c>
      <c r="C19" s="35">
        <f t="shared" ca="1" si="4"/>
        <v>-1.8594240953222598</v>
      </c>
      <c r="D19" s="35">
        <f t="shared" ca="1" si="4"/>
        <v>2.118435196940772</v>
      </c>
      <c r="E19" s="35">
        <f t="shared" ca="1" si="4"/>
        <v>3.2879892251314828</v>
      </c>
      <c r="F19" s="35">
        <f t="shared" ca="1" si="4"/>
        <v>-0.12196979570234111</v>
      </c>
      <c r="G19" s="35">
        <f t="shared" ca="1" si="4"/>
        <v>1.3302252895222659</v>
      </c>
      <c r="J19" s="73" t="s">
        <v>265</v>
      </c>
      <c r="K19" s="74">
        <f ca="1">CORREL(Control!U:U,Control!R:R)</f>
        <v>0.99678994360776885</v>
      </c>
      <c r="L19" s="75">
        <f ca="1">CORREL(Control!U:U,Control!I:I)</f>
        <v>0.93273952196530396</v>
      </c>
      <c r="M19" s="76"/>
      <c r="N19" s="77">
        <f ca="1">L19^2</f>
        <v>0.87000301583606376</v>
      </c>
      <c r="O19" s="78">
        <f ca="1">STDEV(Control!U:U)</f>
        <v>23.988960660590998</v>
      </c>
      <c r="P19" s="78">
        <f ca="1">AVERAGE(Control!U:U)</f>
        <v>-1.1793433808321168</v>
      </c>
      <c r="Q19" s="79">
        <f ca="1">SQRT(SUMPRODUCT(Control!AA:AA,Control!AA:AA)/Control!AC2)</f>
        <v>9.1470243176308728</v>
      </c>
      <c r="R19" s="80">
        <f t="shared" ca="1" si="3"/>
        <v>0.6401593180565075</v>
      </c>
      <c r="T19" s="86"/>
      <c r="U19" s="86"/>
      <c r="W19" s="2"/>
    </row>
    <row r="20" spans="1:26" ht="16.5">
      <c r="A20" s="14" t="s">
        <v>100</v>
      </c>
      <c r="B20" s="35">
        <f t="shared" ca="1" si="5"/>
        <v>2.7500630310003169</v>
      </c>
      <c r="C20" s="35">
        <f t="shared" ca="1" si="4"/>
        <v>1.4575563235887099</v>
      </c>
      <c r="D20" s="35">
        <f t="shared" ca="1" si="4"/>
        <v>-0.91844229336537619</v>
      </c>
      <c r="E20" s="35">
        <f t="shared" ca="1" si="4"/>
        <v>-2.4324697824269284</v>
      </c>
      <c r="F20" s="35">
        <f t="shared" ca="1" si="4"/>
        <v>-1.8457055680346581</v>
      </c>
      <c r="G20" s="35">
        <f t="shared" ca="1" si="4"/>
        <v>2.3322219314869419</v>
      </c>
      <c r="J20" s="11"/>
      <c r="K20" s="9"/>
      <c r="L20" s="9"/>
      <c r="M20" s="9"/>
      <c r="O20" s="48"/>
      <c r="T20" s="86"/>
    </row>
    <row r="21" spans="1:26">
      <c r="J21" s="42" t="s">
        <v>107</v>
      </c>
      <c r="K21" s="44">
        <f ca="1">ABS(Test!ES59)</f>
        <v>0.71549682824092531</v>
      </c>
      <c r="L21" s="25"/>
      <c r="M21" s="25"/>
      <c r="O21" s="48"/>
      <c r="T21" s="2"/>
      <c r="U21" s="2"/>
    </row>
    <row r="22" spans="1:26">
      <c r="T22" s="2"/>
      <c r="U22" s="2"/>
    </row>
    <row r="23" spans="1:26">
      <c r="U23" s="2"/>
    </row>
    <row r="24" spans="1:26">
      <c r="U24" s="2"/>
    </row>
    <row r="25" spans="1:26">
      <c r="U25" s="2"/>
    </row>
    <row r="26" spans="1:26">
      <c r="U26" s="2"/>
    </row>
    <row r="27" spans="1:26">
      <c r="U27" s="2"/>
    </row>
  </sheetData>
  <mergeCells count="2">
    <mergeCell ref="J3:P3"/>
    <mergeCell ref="J11:R11"/>
  </mergeCells>
  <hyperlinks>
    <hyperlink ref="B1" r:id="rId1" xr:uid="{80EAC1E5-D0CA-441F-BC6A-42ADA98FC04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Control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2022-04-26T04:59:02Z</dcterms:created>
  <dcterms:modified xsi:type="dcterms:W3CDTF">2022-05-06T03:08:55Z</dcterms:modified>
</cp:coreProperties>
</file>